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226"/>
  <workbookPr filterPrivacy="1" defaultThemeVersion="124226"/>
  <xr:revisionPtr revIDLastSave="0" documentId="13_ncr:1_{53ACFF5D-F5A3-4A02-B2FF-A1AA6E65B600}" xr6:coauthVersionLast="32" xr6:coauthVersionMax="32" xr10:uidLastSave="{00000000-0000-0000-0000-000000000000}"/>
  <bookViews>
    <workbookView xWindow="0" yWindow="0" windowWidth="21330" windowHeight="3870" tabRatio="887" firstSheet="1" activeTab="4" xr2:uid="{00000000-000D-0000-FFFF-FFFF00000000}"/>
  </bookViews>
  <sheets>
    <sheet name="DC Stock" sheetId="16" r:id="rId1"/>
    <sheet name="Sales Order - Rx" sheetId="39" r:id="rId2"/>
    <sheet name="Sales Order - Vx" sheetId="52" r:id="rId3"/>
    <sheet name="Order" sheetId="51" r:id="rId4"/>
    <sheet name="DC" sheetId="2" r:id="rId5"/>
    <sheet name="DC Division" sheetId="56" r:id="rId6"/>
    <sheet name="DC All" sheetId="31" r:id="rId7"/>
    <sheet name="Transportation Mode" sheetId="11" r:id="rId8"/>
    <sheet name="SKU Category" sheetId="27" r:id="rId9"/>
    <sheet name="SKU" sheetId="7" r:id="rId10"/>
    <sheet name="Unit" sheetId="8" r:id="rId11"/>
    <sheet name="SKU Unit Conversion" sheetId="28" r:id="rId12"/>
    <sheet name="Truck Type" sheetId="33" r:id="rId13"/>
    <sheet name="Truck" sheetId="23" r:id="rId14"/>
    <sheet name="Truck Allowed City" sheetId="42" r:id="rId15"/>
    <sheet name="Distance" sheetId="26" r:id="rId16"/>
    <sheet name="SKU Volume &amp; Weight" sheetId="43" r:id="rId17"/>
    <sheet name="Customer" sheetId="44" r:id="rId18"/>
    <sheet name="Local Delivery Time Window" sheetId="49" r:id="rId19"/>
    <sheet name="Customer Work Time" sheetId="45" r:id="rId20"/>
    <sheet name="Region" sheetId="1" r:id="rId21"/>
    <sheet name="Customer City" sheetId="5" r:id="rId22"/>
    <sheet name="Local Delivery" sheetId="50" r:id="rId23"/>
    <sheet name="Backup --&gt;" sheetId="53" r:id="rId24"/>
    <sheet name="Customer - Backup" sheetId="58" r:id="rId25"/>
    <sheet name="DC Region Coverage - Category" sheetId="13" r:id="rId26"/>
    <sheet name="DC Region Coverage - SKU" sheetId="34" r:id="rId27"/>
    <sheet name="DC Serving SKU" sheetId="4" r:id="rId28"/>
    <sheet name="Master1" sheetId="46" r:id="rId29"/>
    <sheet name="Master2" sheetId="47" r:id="rId30"/>
    <sheet name="Master3" sheetId="48" r:id="rId31"/>
    <sheet name="车辆" sheetId="54" r:id="rId32"/>
    <sheet name="经纬度" sheetId="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s>
  <definedNames>
    <definedName name="_xlnm._FilterDatabase" localSheetId="17" hidden="1">Customer!$A$1:$J$2098</definedName>
    <definedName name="_xlnm._FilterDatabase" localSheetId="24" hidden="1">'Customer - Backup'!$B$1:$CF$1635</definedName>
    <definedName name="_xlnm._FilterDatabase" localSheetId="21" hidden="1">'Customer City'!$A$1:$D$313</definedName>
    <definedName name="_xlnm._FilterDatabase" localSheetId="0" hidden="1">'DC Stock'!$A$1:$Z$162</definedName>
    <definedName name="_xlnm._FilterDatabase" localSheetId="15" hidden="1">Distance!$A$1:$E$323</definedName>
    <definedName name="_xlnm._FilterDatabase" localSheetId="22" hidden="1">'Local Delivery'!$A$1:$G$98</definedName>
    <definedName name="_xlnm._FilterDatabase" localSheetId="18" hidden="1">'Local Delivery Time Window'!$A$1:$F$486</definedName>
    <definedName name="_xlnm._FilterDatabase" localSheetId="29" hidden="1">Master2!$A$1:$V$1</definedName>
    <definedName name="_xlnm._FilterDatabase" localSheetId="1" hidden="1">'Sales Order - Rx'!$A$1:$K$1682</definedName>
    <definedName name="_xlnm._FilterDatabase" localSheetId="2" hidden="1">'Sales Order - Vx'!$A$1:$AH$117</definedName>
    <definedName name="_xlnm._FilterDatabase" localSheetId="13" hidden="1">Truck!$A$1:$E$210</definedName>
    <definedName name="_xlnm._FilterDatabase" localSheetId="12" hidden="1">'Truck Type'!$A$1:$R$1</definedName>
  </definedNames>
  <calcPr calcId="179017"/>
</workbook>
</file>

<file path=xl/calcChain.xml><?xml version="1.0" encoding="utf-8"?>
<calcChain xmlns="http://schemas.openxmlformats.org/spreadsheetml/2006/main">
  <c r="H15" i="33" l="1"/>
  <c r="D2" i="52" l="1"/>
  <c r="C3" i="52"/>
  <c r="C4" i="52"/>
  <c r="C5" i="52"/>
  <c r="D6" i="52"/>
  <c r="D7" i="52"/>
  <c r="D8" i="52"/>
  <c r="D9" i="52"/>
  <c r="D10" i="52"/>
  <c r="D11" i="52"/>
  <c r="D12" i="52"/>
  <c r="D13" i="52"/>
  <c r="D14" i="52"/>
  <c r="D15" i="52"/>
  <c r="D16" i="52"/>
  <c r="C17" i="52"/>
  <c r="D18" i="52"/>
  <c r="D19" i="52"/>
  <c r="D20" i="52"/>
  <c r="D21" i="52"/>
  <c r="D22" i="52"/>
  <c r="D23" i="52"/>
  <c r="D24" i="52"/>
  <c r="D25" i="52"/>
  <c r="D26" i="52"/>
  <c r="D27" i="52"/>
  <c r="D28" i="52"/>
  <c r="D29" i="52"/>
  <c r="D30" i="52"/>
  <c r="D31" i="52"/>
  <c r="D32" i="52"/>
  <c r="C33" i="52"/>
  <c r="C34" i="52"/>
  <c r="C35" i="52"/>
  <c r="D36" i="52"/>
  <c r="D37" i="52"/>
  <c r="C38" i="52"/>
  <c r="D39" i="52"/>
  <c r="D40" i="52"/>
  <c r="D41" i="52"/>
  <c r="C42" i="52"/>
  <c r="C43" i="52"/>
  <c r="D44" i="52"/>
  <c r="D45" i="52"/>
  <c r="D46" i="52"/>
  <c r="D47" i="52"/>
  <c r="D48" i="52"/>
  <c r="D49" i="52"/>
  <c r="D50" i="52"/>
  <c r="D51" i="52"/>
  <c r="D52" i="52"/>
  <c r="D53" i="52"/>
  <c r="D54" i="52"/>
  <c r="D55" i="52"/>
  <c r="D56" i="52"/>
  <c r="D57" i="52"/>
  <c r="D58" i="52"/>
  <c r="D59" i="52"/>
  <c r="D60" i="52"/>
  <c r="D61" i="52"/>
  <c r="C62" i="52"/>
  <c r="D63" i="52"/>
  <c r="D64" i="52"/>
  <c r="D65" i="52"/>
  <c r="D66" i="52"/>
  <c r="D67" i="52"/>
  <c r="D68" i="52"/>
  <c r="D69" i="52"/>
  <c r="D70" i="52"/>
  <c r="D71" i="52"/>
  <c r="D72" i="52"/>
  <c r="C73" i="52"/>
  <c r="D74" i="52"/>
  <c r="D75" i="52"/>
  <c r="D76" i="52"/>
  <c r="D77" i="52"/>
  <c r="D78" i="52"/>
  <c r="C79" i="52"/>
  <c r="D80" i="52"/>
  <c r="D81" i="52"/>
  <c r="D82" i="52"/>
  <c r="D83" i="52"/>
  <c r="D84" i="52"/>
  <c r="D85" i="52"/>
  <c r="D86" i="52"/>
  <c r="D87" i="52"/>
  <c r="D88" i="52"/>
  <c r="D89" i="52"/>
  <c r="D90" i="52"/>
  <c r="D91" i="52"/>
  <c r="D92" i="52"/>
  <c r="D93" i="52"/>
  <c r="D94" i="52"/>
  <c r="D95" i="52"/>
  <c r="D96" i="52"/>
  <c r="D97" i="52"/>
  <c r="D98" i="52"/>
  <c r="D99" i="52"/>
  <c r="D100" i="52"/>
  <c r="C101" i="52"/>
  <c r="C102" i="52"/>
  <c r="D103" i="52"/>
  <c r="C104" i="52"/>
  <c r="C105" i="52"/>
  <c r="D106" i="52"/>
  <c r="D107" i="52"/>
  <c r="D108" i="52"/>
  <c r="D109" i="52"/>
  <c r="D110" i="52"/>
  <c r="D111" i="52"/>
  <c r="D112" i="52"/>
  <c r="D113" i="52"/>
  <c r="D114" i="52"/>
  <c r="D115" i="52"/>
  <c r="D116" i="52"/>
  <c r="D117" i="52"/>
  <c r="D118" i="52"/>
  <c r="C119" i="52"/>
  <c r="D120" i="52"/>
  <c r="C121" i="52"/>
  <c r="D122" i="52"/>
  <c r="D123" i="52"/>
  <c r="D124" i="52"/>
  <c r="D125" i="52"/>
  <c r="D126" i="52"/>
  <c r="D127" i="52"/>
  <c r="D128" i="52"/>
  <c r="C129" i="52"/>
  <c r="D130" i="52"/>
  <c r="D131" i="52"/>
  <c r="D132" i="52"/>
  <c r="D133" i="52"/>
  <c r="D134" i="52"/>
  <c r="D135" i="52"/>
  <c r="D136" i="52"/>
  <c r="D137" i="52"/>
  <c r="D138" i="52"/>
  <c r="D139" i="52"/>
  <c r="D140" i="52"/>
  <c r="D141" i="52"/>
  <c r="C142" i="52"/>
  <c r="C143" i="52"/>
  <c r="D144" i="52"/>
  <c r="D145" i="52"/>
  <c r="D146" i="52"/>
  <c r="D147" i="52"/>
  <c r="D148" i="52"/>
  <c r="D149" i="52"/>
  <c r="D150" i="52"/>
  <c r="D151" i="52"/>
  <c r="D152" i="52"/>
  <c r="D153" i="52"/>
  <c r="D154" i="52"/>
  <c r="D155" i="52"/>
  <c r="D156" i="52"/>
  <c r="D157" i="52"/>
  <c r="D158" i="52"/>
  <c r="D159" i="52"/>
  <c r="D160" i="52"/>
  <c r="D161" i="52"/>
  <c r="D162" i="52"/>
  <c r="D163" i="52"/>
  <c r="D164" i="52"/>
  <c r="D165" i="52"/>
  <c r="D166" i="52"/>
  <c r="C167" i="52"/>
  <c r="D168" i="52"/>
  <c r="D169" i="52"/>
  <c r="D170" i="52"/>
  <c r="D171" i="52"/>
  <c r="D172" i="52"/>
  <c r="D173" i="52"/>
  <c r="D174" i="52"/>
  <c r="D175" i="52"/>
  <c r="D176" i="52"/>
  <c r="D177" i="52"/>
  <c r="D178" i="52"/>
  <c r="D179" i="52"/>
  <c r="D180" i="52"/>
  <c r="D181" i="52"/>
  <c r="D182" i="52"/>
  <c r="D183" i="52"/>
  <c r="C184" i="52"/>
  <c r="D185" i="52"/>
  <c r="D186" i="52"/>
  <c r="D187" i="52"/>
  <c r="D188" i="52"/>
  <c r="D189" i="52"/>
  <c r="D190" i="52"/>
  <c r="D191" i="52"/>
  <c r="C192" i="52"/>
  <c r="D193" i="52"/>
  <c r="D194" i="52"/>
  <c r="D195" i="52"/>
  <c r="D196" i="52"/>
  <c r="D197" i="52"/>
  <c r="D198" i="52"/>
  <c r="D199" i="52"/>
  <c r="D200" i="52"/>
  <c r="D201" i="52"/>
  <c r="D202" i="52"/>
  <c r="D203" i="52"/>
  <c r="D204" i="52"/>
  <c r="D205" i="52"/>
  <c r="D206" i="52"/>
  <c r="D207" i="52"/>
  <c r="D208" i="52"/>
  <c r="D209" i="52"/>
  <c r="D210" i="52"/>
  <c r="D211" i="52"/>
  <c r="D212" i="52"/>
  <c r="D213" i="52"/>
  <c r="D214" i="52"/>
  <c r="D215" i="52"/>
  <c r="D216" i="52"/>
  <c r="D217" i="52"/>
  <c r="C218" i="52"/>
  <c r="D219" i="52"/>
  <c r="D220" i="52"/>
  <c r="C221" i="52"/>
  <c r="C222" i="52"/>
  <c r="D223" i="52"/>
  <c r="C224" i="52"/>
  <c r="D225" i="52"/>
  <c r="D226" i="52"/>
  <c r="D227" i="52"/>
  <c r="C228" i="52"/>
  <c r="D229" i="52"/>
  <c r="C230" i="52"/>
  <c r="D231" i="52"/>
  <c r="D232" i="52"/>
  <c r="D233" i="52"/>
  <c r="D234" i="52"/>
  <c r="D235" i="52"/>
  <c r="D236" i="52"/>
  <c r="D237" i="52"/>
  <c r="D238" i="52"/>
  <c r="D239" i="52"/>
  <c r="D240" i="52"/>
  <c r="D241" i="52"/>
  <c r="D242" i="52"/>
  <c r="D243" i="52"/>
  <c r="C244" i="52"/>
  <c r="C245" i="52"/>
  <c r="D246" i="52"/>
  <c r="D247" i="52"/>
  <c r="D248" i="52"/>
  <c r="D249" i="52"/>
  <c r="D250" i="52"/>
  <c r="D251" i="52"/>
  <c r="C252" i="52"/>
  <c r="C253" i="52"/>
  <c r="D254" i="52"/>
  <c r="D255" i="52"/>
  <c r="D256" i="52"/>
  <c r="C257" i="52"/>
  <c r="D258" i="52"/>
  <c r="D259" i="52"/>
  <c r="D260" i="52"/>
  <c r="D261" i="52"/>
  <c r="D262" i="52"/>
  <c r="D263" i="52"/>
  <c r="D264" i="52"/>
  <c r="D265" i="52"/>
  <c r="D266" i="52"/>
  <c r="D267" i="52"/>
  <c r="D268" i="52"/>
  <c r="D269" i="52"/>
  <c r="D270" i="52"/>
  <c r="D271" i="52"/>
  <c r="D272" i="52"/>
  <c r="D273" i="52"/>
  <c r="D274" i="52"/>
  <c r="D275" i="52"/>
  <c r="C276" i="52"/>
  <c r="D277" i="52"/>
  <c r="D278" i="52"/>
  <c r="D279" i="52"/>
  <c r="D280" i="52"/>
  <c r="D281" i="52"/>
  <c r="D282" i="52"/>
  <c r="D283" i="52"/>
  <c r="D284" i="52"/>
  <c r="D285" i="52"/>
  <c r="D286" i="52"/>
  <c r="D287" i="52"/>
  <c r="D288" i="52"/>
  <c r="D289" i="52"/>
  <c r="D290" i="52"/>
  <c r="D291" i="52"/>
  <c r="D292" i="52"/>
  <c r="D293" i="52"/>
  <c r="D294" i="52"/>
  <c r="D295" i="52"/>
  <c r="D296" i="52"/>
  <c r="D297" i="52"/>
  <c r="D298" i="52"/>
  <c r="D299" i="52"/>
  <c r="D300" i="52"/>
  <c r="C301" i="52"/>
  <c r="D302" i="52"/>
  <c r="D303" i="52"/>
  <c r="D304" i="52"/>
  <c r="D305" i="52"/>
  <c r="D306" i="52"/>
  <c r="D307" i="52"/>
  <c r="D308" i="52"/>
  <c r="D309" i="52"/>
  <c r="D310" i="52"/>
  <c r="D311" i="52"/>
  <c r="D312" i="52"/>
  <c r="D313" i="52"/>
  <c r="D314" i="52"/>
  <c r="D315" i="52"/>
  <c r="D316" i="52"/>
  <c r="D317" i="52"/>
  <c r="D318" i="52"/>
  <c r="D319" i="52"/>
  <c r="C320" i="52"/>
  <c r="D321" i="52"/>
  <c r="D322" i="52"/>
  <c r="D323" i="52"/>
  <c r="D324" i="52"/>
  <c r="D325" i="52"/>
  <c r="D326" i="52"/>
  <c r="D327" i="52"/>
  <c r="D328" i="52"/>
  <c r="D329" i="52"/>
  <c r="D330" i="52"/>
  <c r="C331" i="52"/>
  <c r="D332" i="52"/>
  <c r="D333" i="52"/>
  <c r="D334" i="52"/>
  <c r="D335" i="52"/>
  <c r="D336" i="52"/>
  <c r="D337" i="52"/>
  <c r="D338" i="52"/>
  <c r="D339" i="52"/>
  <c r="D340" i="52"/>
  <c r="D341" i="52"/>
  <c r="D342" i="52"/>
  <c r="D343" i="52"/>
  <c r="D344" i="52"/>
  <c r="D345" i="52"/>
  <c r="D346" i="52"/>
  <c r="D347" i="52"/>
  <c r="D348" i="52"/>
  <c r="D349" i="52"/>
  <c r="D350" i="52"/>
  <c r="D351" i="52"/>
  <c r="D352" i="52"/>
  <c r="D353" i="52"/>
  <c r="D354" i="52"/>
  <c r="D355" i="52"/>
  <c r="C356" i="52"/>
  <c r="D357" i="52"/>
  <c r="C358" i="52"/>
  <c r="C359" i="52"/>
  <c r="C360" i="52"/>
  <c r="D361" i="52"/>
  <c r="C362" i="52"/>
  <c r="C363" i="52"/>
  <c r="D364" i="52"/>
  <c r="C365" i="52"/>
  <c r="C366" i="52"/>
  <c r="C367" i="52"/>
  <c r="D368" i="52"/>
  <c r="D369" i="52"/>
  <c r="D370" i="52"/>
  <c r="D371" i="52"/>
  <c r="D372" i="52"/>
  <c r="D373" i="52"/>
  <c r="C374" i="52"/>
  <c r="D375" i="52"/>
  <c r="D376" i="52"/>
  <c r="D377" i="52"/>
  <c r="D378" i="52"/>
  <c r="D379" i="52"/>
  <c r="C380" i="52"/>
  <c r="D381" i="52"/>
  <c r="D382" i="52"/>
  <c r="D383" i="52"/>
  <c r="D384" i="52"/>
  <c r="D385" i="52"/>
  <c r="D386" i="52"/>
  <c r="D387" i="52"/>
  <c r="D388" i="52"/>
  <c r="C389" i="52"/>
  <c r="C390" i="52"/>
  <c r="D391" i="52"/>
  <c r="D392" i="52"/>
  <c r="D393" i="52"/>
  <c r="D394" i="52"/>
  <c r="D395" i="52"/>
  <c r="C396" i="52"/>
  <c r="D397" i="52"/>
  <c r="D398" i="52"/>
  <c r="D399" i="52"/>
  <c r="D400" i="52"/>
  <c r="D401" i="52"/>
  <c r="D402" i="52"/>
  <c r="D403" i="52"/>
  <c r="D404" i="52"/>
  <c r="C405" i="52"/>
  <c r="D406" i="52"/>
  <c r="D407" i="52"/>
  <c r="D408" i="52"/>
  <c r="D409" i="52"/>
  <c r="D410" i="52"/>
  <c r="D411" i="52"/>
  <c r="D412" i="52"/>
  <c r="D413" i="52"/>
  <c r="D414" i="52"/>
  <c r="D415" i="52"/>
  <c r="D416" i="52"/>
  <c r="D417" i="52"/>
  <c r="D418" i="52"/>
  <c r="D419" i="52"/>
  <c r="D420" i="52"/>
  <c r="D421" i="52"/>
  <c r="D422" i="52"/>
  <c r="D423" i="52"/>
  <c r="C424" i="52"/>
  <c r="D425" i="52"/>
  <c r="D426" i="52"/>
  <c r="C427" i="52"/>
  <c r="D428" i="52"/>
  <c r="D429" i="52"/>
  <c r="D430" i="52"/>
  <c r="D431" i="52"/>
  <c r="D432" i="52"/>
  <c r="D433" i="52"/>
  <c r="D434" i="52"/>
  <c r="D435" i="52"/>
  <c r="D436" i="52"/>
  <c r="D437" i="52"/>
  <c r="D438" i="52"/>
  <c r="D439" i="52"/>
  <c r="D440" i="52"/>
  <c r="D441" i="52"/>
  <c r="D442" i="52"/>
  <c r="C443" i="52"/>
  <c r="D444" i="52"/>
  <c r="D445" i="52"/>
  <c r="D446" i="52"/>
  <c r="C447" i="52"/>
  <c r="D448" i="52"/>
  <c r="D449" i="52"/>
  <c r="D450" i="52"/>
  <c r="D451" i="52"/>
  <c r="D452" i="52"/>
  <c r="D453" i="52"/>
  <c r="D454" i="52"/>
  <c r="D455" i="52"/>
  <c r="D456" i="52"/>
  <c r="D457" i="52"/>
  <c r="D458" i="52"/>
  <c r="D459" i="52"/>
  <c r="C460" i="52"/>
  <c r="D461" i="52"/>
  <c r="D462" i="52"/>
  <c r="D463" i="52"/>
  <c r="D464" i="52"/>
  <c r="D465" i="52"/>
  <c r="D466" i="52"/>
  <c r="D467" i="52"/>
  <c r="D468" i="52"/>
  <c r="D469" i="52"/>
  <c r="D470" i="52"/>
  <c r="D471" i="52"/>
  <c r="C472" i="52"/>
  <c r="C473" i="52"/>
  <c r="C474" i="52"/>
  <c r="D475" i="52"/>
  <c r="D476" i="52"/>
  <c r="C477" i="52"/>
  <c r="D478" i="52"/>
  <c r="D479" i="52"/>
  <c r="D480" i="52"/>
  <c r="C481" i="52"/>
  <c r="C482" i="52"/>
  <c r="D483" i="52"/>
  <c r="C484" i="52"/>
  <c r="D485" i="52"/>
  <c r="D486" i="52"/>
  <c r="C487" i="52"/>
  <c r="D488" i="52"/>
  <c r="D489" i="52"/>
  <c r="C490" i="52"/>
  <c r="D491" i="52"/>
  <c r="D492" i="52"/>
  <c r="D493" i="52"/>
  <c r="C494" i="52"/>
  <c r="D495" i="52"/>
  <c r="D496" i="52"/>
  <c r="D497" i="52"/>
  <c r="G2099" i="44" l="1"/>
  <c r="H2099" i="44"/>
  <c r="AG36" i="52"/>
  <c r="AH36" i="52"/>
  <c r="AG37" i="52"/>
  <c r="AH37" i="52"/>
  <c r="AG38" i="52"/>
  <c r="AH38" i="52"/>
  <c r="AG39" i="52"/>
  <c r="AH39" i="52"/>
  <c r="AG40" i="52"/>
  <c r="AH40" i="52"/>
  <c r="AG41" i="52"/>
  <c r="AH41" i="52"/>
  <c r="AG42" i="52"/>
  <c r="AH42" i="52"/>
  <c r="AG43" i="52"/>
  <c r="AH43" i="52"/>
  <c r="AG44" i="52"/>
  <c r="AH44" i="52"/>
  <c r="AG45" i="52"/>
  <c r="AH45" i="52"/>
  <c r="AG46" i="52"/>
  <c r="AH46" i="52"/>
  <c r="AG47" i="52"/>
  <c r="AH47" i="52"/>
  <c r="AG48" i="52"/>
  <c r="AH48" i="52"/>
  <c r="AG49" i="52"/>
  <c r="AH49" i="52"/>
  <c r="AG50" i="52"/>
  <c r="AH50" i="52"/>
  <c r="AG51" i="52"/>
  <c r="AH51" i="52"/>
  <c r="AG52" i="52"/>
  <c r="AH52" i="52"/>
  <c r="AG53" i="52"/>
  <c r="AH53" i="52"/>
  <c r="AG54" i="52"/>
  <c r="AH54" i="52"/>
  <c r="AG55" i="52"/>
  <c r="AH55" i="52"/>
  <c r="AG56" i="52"/>
  <c r="AH56" i="52"/>
  <c r="AG57" i="52"/>
  <c r="AH57" i="52"/>
  <c r="AG58" i="52"/>
  <c r="AH58" i="52"/>
  <c r="AG59" i="52"/>
  <c r="AH59" i="52"/>
  <c r="AG60" i="52"/>
  <c r="AH60" i="52"/>
  <c r="AG61" i="52"/>
  <c r="AH61" i="52"/>
  <c r="AG62" i="52"/>
  <c r="AH62" i="52"/>
  <c r="AG63" i="52"/>
  <c r="AH63" i="52"/>
  <c r="AG64" i="52"/>
  <c r="AH64" i="52"/>
  <c r="AG65" i="52"/>
  <c r="AH65" i="52"/>
  <c r="AG66" i="52"/>
  <c r="AH66" i="52"/>
  <c r="AG67" i="52"/>
  <c r="AH67" i="52"/>
  <c r="AG68" i="52"/>
  <c r="AH68" i="52"/>
  <c r="AG69" i="52"/>
  <c r="AH69" i="52"/>
  <c r="AG70" i="52"/>
  <c r="AH70" i="52"/>
  <c r="AG71" i="52"/>
  <c r="AH71" i="52"/>
  <c r="AG72" i="52"/>
  <c r="AH72" i="52"/>
  <c r="AG73" i="52"/>
  <c r="AH73" i="52"/>
  <c r="AG74" i="52"/>
  <c r="AH74" i="52"/>
  <c r="AG75" i="52"/>
  <c r="AH75" i="52"/>
  <c r="AG76" i="52"/>
  <c r="AH76" i="52"/>
  <c r="AG77" i="52"/>
  <c r="AH77" i="52"/>
  <c r="AG78" i="52"/>
  <c r="AH78" i="52"/>
  <c r="AG79" i="52"/>
  <c r="AH79" i="52"/>
  <c r="AG80" i="52"/>
  <c r="AH80" i="52"/>
  <c r="AG81" i="52"/>
  <c r="AH81" i="52"/>
  <c r="AG82" i="52"/>
  <c r="AH82" i="52"/>
  <c r="AG83" i="52"/>
  <c r="AH83" i="52"/>
  <c r="AG84" i="52"/>
  <c r="AH84" i="52"/>
  <c r="AG85" i="52"/>
  <c r="AH85" i="52"/>
  <c r="AG86" i="52"/>
  <c r="AH86" i="52"/>
  <c r="AG87" i="52"/>
  <c r="AH87" i="52"/>
  <c r="AG88" i="52"/>
  <c r="AH88" i="52"/>
  <c r="AG89" i="52"/>
  <c r="AH89" i="52"/>
  <c r="AG90" i="52"/>
  <c r="AH90" i="52"/>
  <c r="AG91" i="52"/>
  <c r="AH91" i="52"/>
  <c r="AG92" i="52"/>
  <c r="AH92" i="52"/>
  <c r="AG93" i="52"/>
  <c r="AH93" i="52"/>
  <c r="AG94" i="52"/>
  <c r="AH94" i="52"/>
  <c r="AG95" i="52"/>
  <c r="AH95" i="52"/>
  <c r="AG96" i="52"/>
  <c r="AH96" i="52"/>
  <c r="AG97" i="52"/>
  <c r="AH97" i="52"/>
  <c r="AG98" i="52"/>
  <c r="AH98" i="52"/>
  <c r="AG99" i="52"/>
  <c r="AH99" i="52"/>
  <c r="AG100" i="52"/>
  <c r="AH100" i="52"/>
  <c r="AG101" i="52"/>
  <c r="AH101" i="52"/>
  <c r="AG102" i="52"/>
  <c r="AH102" i="52"/>
  <c r="AG103" i="52"/>
  <c r="AH103" i="52"/>
  <c r="AG104" i="52"/>
  <c r="AH104" i="52"/>
  <c r="AG105" i="52"/>
  <c r="AH105" i="52"/>
  <c r="AG106" i="52"/>
  <c r="AH106" i="52"/>
  <c r="AG107" i="52"/>
  <c r="AH107" i="52"/>
  <c r="AG108" i="52"/>
  <c r="AH108" i="52"/>
  <c r="AG109" i="52"/>
  <c r="AH109" i="52"/>
  <c r="AG110" i="52"/>
  <c r="AH110" i="52"/>
  <c r="AG111" i="52"/>
  <c r="AH111" i="52"/>
  <c r="AG112" i="52"/>
  <c r="AH112" i="52"/>
  <c r="AG113" i="52"/>
  <c r="AH113" i="52"/>
  <c r="AG114" i="52"/>
  <c r="AH114" i="52"/>
  <c r="AG115" i="52"/>
  <c r="AH115" i="52"/>
  <c r="AG116" i="52"/>
  <c r="AH116" i="52"/>
  <c r="AG117" i="52"/>
  <c r="AH117" i="52"/>
  <c r="AH2" i="52"/>
  <c r="AH3" i="52"/>
  <c r="AH4" i="52"/>
  <c r="AH5" i="52"/>
  <c r="AH6" i="52"/>
  <c r="AH7" i="52"/>
  <c r="AH8" i="52"/>
  <c r="AH9" i="52"/>
  <c r="AH10" i="52"/>
  <c r="AH11" i="52"/>
  <c r="AH12" i="52"/>
  <c r="AH13" i="52"/>
  <c r="AH14" i="52"/>
  <c r="AH15" i="52"/>
  <c r="AH16" i="52"/>
  <c r="AH17" i="52"/>
  <c r="AH18" i="52"/>
  <c r="AH19" i="52"/>
  <c r="AH20" i="52"/>
  <c r="AH21" i="52"/>
  <c r="AH22" i="52"/>
  <c r="AH23" i="52"/>
  <c r="AH24" i="52"/>
  <c r="AH25" i="52"/>
  <c r="AH26" i="52"/>
  <c r="AH27" i="52"/>
  <c r="AH28" i="52"/>
  <c r="AH29" i="52"/>
  <c r="AH30" i="52"/>
  <c r="AH31" i="52"/>
  <c r="AH32" i="52"/>
  <c r="AH33" i="52"/>
  <c r="AH34" i="52"/>
  <c r="AH35" i="52"/>
  <c r="AG25" i="52" l="1"/>
  <c r="AG26" i="52"/>
  <c r="AG27" i="52"/>
  <c r="AG28" i="52"/>
  <c r="AG29" i="52"/>
  <c r="AG30" i="52"/>
  <c r="AG31" i="52"/>
  <c r="AG32" i="52"/>
  <c r="AG33" i="52"/>
  <c r="AG34" i="52"/>
  <c r="AG35" i="52"/>
  <c r="AG2" i="52" l="1"/>
  <c r="AG3" i="52"/>
  <c r="AG4" i="52"/>
  <c r="AG5" i="52"/>
  <c r="AG6" i="52"/>
  <c r="AG7" i="52"/>
  <c r="AG8" i="52"/>
  <c r="AG9" i="52"/>
  <c r="AG10" i="52"/>
  <c r="AG11" i="52"/>
  <c r="AG12" i="52"/>
  <c r="AG13" i="52"/>
  <c r="AG14" i="52"/>
  <c r="AG15" i="52"/>
  <c r="AG16" i="52"/>
  <c r="AG17" i="52"/>
  <c r="AG18" i="52"/>
  <c r="AG19" i="52"/>
  <c r="AG20" i="52"/>
  <c r="AG21" i="52"/>
  <c r="AG22" i="52"/>
  <c r="AG23" i="52"/>
  <c r="AG24" i="52"/>
  <c r="N3" i="16" l="1"/>
  <c r="N4" i="16"/>
  <c r="N5" i="16"/>
  <c r="N6" i="16"/>
  <c r="N7" i="16"/>
  <c r="N8" i="16"/>
  <c r="N9" i="16"/>
  <c r="N10" i="16"/>
  <c r="N11" i="16"/>
  <c r="N12" i="16"/>
  <c r="N13" i="16"/>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2" i="16"/>
  <c r="G3" i="44" l="1"/>
  <c r="G4" i="44"/>
  <c r="G5" i="44"/>
  <c r="G6" i="44"/>
  <c r="G7" i="44"/>
  <c r="G8" i="44"/>
  <c r="G9" i="44"/>
  <c r="G10" i="44"/>
  <c r="G11" i="44"/>
  <c r="G12" i="44"/>
  <c r="G13" i="44"/>
  <c r="G14" i="44"/>
  <c r="G15" i="44"/>
  <c r="G16" i="44"/>
  <c r="G17" i="44"/>
  <c r="G18" i="44"/>
  <c r="G19" i="44"/>
  <c r="G20" i="44"/>
  <c r="G21" i="44"/>
  <c r="G22" i="44"/>
  <c r="G23" i="44"/>
  <c r="G24" i="44"/>
  <c r="G25" i="44"/>
  <c r="G26" i="44"/>
  <c r="G27" i="44"/>
  <c r="G28" i="44"/>
  <c r="G29" i="44"/>
  <c r="G30" i="44"/>
  <c r="G31" i="44"/>
  <c r="G32" i="44"/>
  <c r="G33" i="44"/>
  <c r="G34" i="44"/>
  <c r="G35" i="44"/>
  <c r="G36" i="44"/>
  <c r="G37" i="44"/>
  <c r="G38" i="44"/>
  <c r="G39" i="44"/>
  <c r="G40" i="44"/>
  <c r="G41" i="44"/>
  <c r="G42" i="44"/>
  <c r="G43" i="44"/>
  <c r="G44" i="44"/>
  <c r="G45" i="44"/>
  <c r="G46" i="44"/>
  <c r="G47" i="44"/>
  <c r="G48" i="44"/>
  <c r="G49" i="44"/>
  <c r="G50" i="44"/>
  <c r="G51" i="44"/>
  <c r="G52" i="44"/>
  <c r="G53" i="44"/>
  <c r="G54" i="44"/>
  <c r="G55" i="44"/>
  <c r="G56" i="44"/>
  <c r="G57" i="44"/>
  <c r="G58" i="44"/>
  <c r="G59" i="44"/>
  <c r="G60" i="44"/>
  <c r="G61" i="44"/>
  <c r="G62" i="44"/>
  <c r="G63" i="44"/>
  <c r="G64" i="44"/>
  <c r="G65" i="44"/>
  <c r="G66" i="44"/>
  <c r="G67" i="44"/>
  <c r="G68" i="44"/>
  <c r="G69" i="44"/>
  <c r="G70" i="44"/>
  <c r="G71" i="44"/>
  <c r="G72" i="44"/>
  <c r="G73" i="44"/>
  <c r="G74" i="44"/>
  <c r="G75" i="44"/>
  <c r="G76" i="44"/>
  <c r="G77" i="44"/>
  <c r="G78" i="44"/>
  <c r="G79" i="44"/>
  <c r="G80" i="44"/>
  <c r="G81" i="44"/>
  <c r="G82" i="44"/>
  <c r="G83" i="44"/>
  <c r="G84" i="44"/>
  <c r="G85" i="44"/>
  <c r="G86" i="44"/>
  <c r="G87" i="44"/>
  <c r="G88"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7" i="44"/>
  <c r="G128" i="44"/>
  <c r="G129" i="44"/>
  <c r="G130" i="44"/>
  <c r="G131" i="44"/>
  <c r="G132" i="44"/>
  <c r="G133" i="44"/>
  <c r="G134" i="44"/>
  <c r="G135" i="44"/>
  <c r="G136" i="44"/>
  <c r="G137" i="44"/>
  <c r="G138" i="44"/>
  <c r="G139" i="44"/>
  <c r="G140" i="44"/>
  <c r="G141" i="44"/>
  <c r="G142" i="44"/>
  <c r="G143" i="44"/>
  <c r="G144" i="44"/>
  <c r="G145" i="44"/>
  <c r="G146" i="44"/>
  <c r="G147" i="44"/>
  <c r="G148" i="44"/>
  <c r="G149" i="44"/>
  <c r="G150" i="44"/>
  <c r="G151" i="44"/>
  <c r="G152" i="44"/>
  <c r="G153" i="44"/>
  <c r="G154" i="44"/>
  <c r="G155" i="44"/>
  <c r="G156" i="44"/>
  <c r="G157" i="44"/>
  <c r="G158" i="44"/>
  <c r="G159" i="44"/>
  <c r="G160" i="44"/>
  <c r="G161" i="44"/>
  <c r="G162" i="44"/>
  <c r="G163" i="44"/>
  <c r="G164" i="44"/>
  <c r="G165" i="44"/>
  <c r="G166" i="44"/>
  <c r="G167" i="44"/>
  <c r="G168" i="44"/>
  <c r="G169" i="44"/>
  <c r="G170" i="44"/>
  <c r="G171" i="44"/>
  <c r="G172" i="44"/>
  <c r="G173" i="44"/>
  <c r="G174" i="44"/>
  <c r="G175" i="44"/>
  <c r="G176" i="44"/>
  <c r="G177" i="44"/>
  <c r="G178" i="44"/>
  <c r="G179" i="44"/>
  <c r="G180" i="44"/>
  <c r="G181" i="44"/>
  <c r="G182" i="44"/>
  <c r="G183" i="44"/>
  <c r="G184" i="44"/>
  <c r="G185" i="44"/>
  <c r="G186" i="44"/>
  <c r="G187" i="44"/>
  <c r="G188" i="44"/>
  <c r="G189" i="44"/>
  <c r="G190" i="44"/>
  <c r="G191" i="44"/>
  <c r="G192" i="44"/>
  <c r="G193" i="44"/>
  <c r="G194" i="44"/>
  <c r="G195" i="44"/>
  <c r="G196" i="44"/>
  <c r="G197" i="44"/>
  <c r="G198" i="44"/>
  <c r="G199" i="44"/>
  <c r="G200" i="44"/>
  <c r="G201" i="44"/>
  <c r="G202" i="44"/>
  <c r="G203" i="44"/>
  <c r="G204" i="44"/>
  <c r="G205" i="44"/>
  <c r="G206" i="44"/>
  <c r="G207" i="44"/>
  <c r="G208" i="44"/>
  <c r="G209" i="44"/>
  <c r="G210" i="44"/>
  <c r="G211" i="44"/>
  <c r="G212" i="44"/>
  <c r="G213" i="44"/>
  <c r="G214" i="44"/>
  <c r="G215" i="44"/>
  <c r="G216" i="44"/>
  <c r="G217" i="44"/>
  <c r="G218" i="44"/>
  <c r="G219" i="44"/>
  <c r="G220" i="44"/>
  <c r="G221" i="44"/>
  <c r="G222" i="44"/>
  <c r="G223" i="44"/>
  <c r="G224" i="44"/>
  <c r="G225" i="44"/>
  <c r="G226" i="44"/>
  <c r="G227" i="44"/>
  <c r="G228" i="44"/>
  <c r="G229" i="44"/>
  <c r="G230" i="44"/>
  <c r="G231" i="44"/>
  <c r="G232" i="44"/>
  <c r="G233" i="44"/>
  <c r="G234" i="44"/>
  <c r="G235" i="44"/>
  <c r="G236" i="44"/>
  <c r="G237" i="44"/>
  <c r="G238" i="44"/>
  <c r="G239" i="44"/>
  <c r="G240" i="44"/>
  <c r="G241" i="44"/>
  <c r="G242" i="44"/>
  <c r="G243" i="44"/>
  <c r="G244" i="44"/>
  <c r="G245" i="44"/>
  <c r="G246" i="44"/>
  <c r="G247" i="44"/>
  <c r="G248" i="44"/>
  <c r="G249" i="44"/>
  <c r="G250" i="44"/>
  <c r="G251" i="44"/>
  <c r="G252" i="44"/>
  <c r="G253" i="44"/>
  <c r="G254" i="44"/>
  <c r="G255" i="44"/>
  <c r="G256" i="44"/>
  <c r="G257" i="44"/>
  <c r="G258" i="44"/>
  <c r="G259" i="44"/>
  <c r="G260" i="44"/>
  <c r="G261" i="44"/>
  <c r="G262" i="44"/>
  <c r="G263" i="44"/>
  <c r="G264" i="44"/>
  <c r="G265" i="44"/>
  <c r="G266" i="44"/>
  <c r="G267" i="44"/>
  <c r="G268" i="44"/>
  <c r="G269" i="44"/>
  <c r="G270" i="44"/>
  <c r="G271" i="44"/>
  <c r="G272" i="44"/>
  <c r="G273" i="44"/>
  <c r="G274" i="44"/>
  <c r="G275" i="44"/>
  <c r="G276" i="44"/>
  <c r="G277" i="44"/>
  <c r="G278" i="44"/>
  <c r="G279" i="44"/>
  <c r="G280" i="44"/>
  <c r="G281" i="44"/>
  <c r="G282" i="44"/>
  <c r="G283" i="44"/>
  <c r="G284" i="44"/>
  <c r="G285" i="44"/>
  <c r="G286" i="44"/>
  <c r="G287" i="44"/>
  <c r="G288" i="44"/>
  <c r="G289" i="44"/>
  <c r="G290" i="44"/>
  <c r="G291" i="44"/>
  <c r="G292" i="44"/>
  <c r="G293" i="44"/>
  <c r="G294" i="44"/>
  <c r="G295" i="44"/>
  <c r="G296" i="44"/>
  <c r="G297" i="44"/>
  <c r="G298" i="44"/>
  <c r="G299" i="44"/>
  <c r="G300" i="44"/>
  <c r="G301" i="44"/>
  <c r="G302" i="44"/>
  <c r="G303" i="44"/>
  <c r="G304" i="44"/>
  <c r="G305" i="44"/>
  <c r="G306" i="44"/>
  <c r="G307" i="44"/>
  <c r="G308" i="44"/>
  <c r="G309" i="44"/>
  <c r="G310" i="44"/>
  <c r="G311" i="44"/>
  <c r="G312" i="44"/>
  <c r="G313" i="44"/>
  <c r="G314" i="44"/>
  <c r="G315" i="44"/>
  <c r="G316" i="44"/>
  <c r="G317" i="44"/>
  <c r="G318" i="44"/>
  <c r="G319" i="44"/>
  <c r="G320" i="44"/>
  <c r="G321" i="44"/>
  <c r="G322" i="44"/>
  <c r="G323" i="44"/>
  <c r="G324" i="44"/>
  <c r="G325" i="44"/>
  <c r="G326" i="44"/>
  <c r="G327" i="44"/>
  <c r="G328" i="44"/>
  <c r="G329" i="44"/>
  <c r="G330" i="44"/>
  <c r="G331" i="44"/>
  <c r="G332" i="44"/>
  <c r="G333" i="44"/>
  <c r="G334" i="44"/>
  <c r="G335" i="44"/>
  <c r="G336" i="44"/>
  <c r="G337" i="44"/>
  <c r="G338" i="44"/>
  <c r="G339" i="44"/>
  <c r="G340" i="44"/>
  <c r="G341" i="44"/>
  <c r="G342" i="44"/>
  <c r="G343" i="44"/>
  <c r="G344" i="44"/>
  <c r="G345" i="44"/>
  <c r="G346" i="44"/>
  <c r="G347" i="44"/>
  <c r="G348" i="44"/>
  <c r="G349" i="44"/>
  <c r="G350" i="44"/>
  <c r="G351" i="44"/>
  <c r="G352" i="44"/>
  <c r="G353" i="44"/>
  <c r="G354" i="44"/>
  <c r="G355" i="44"/>
  <c r="G356" i="44"/>
  <c r="G357" i="44"/>
  <c r="G358" i="44"/>
  <c r="G359" i="44"/>
  <c r="G360" i="44"/>
  <c r="G361" i="44"/>
  <c r="G362" i="44"/>
  <c r="G363" i="44"/>
  <c r="G364" i="44"/>
  <c r="G365" i="44"/>
  <c r="G366" i="44"/>
  <c r="G367" i="44"/>
  <c r="G368" i="44"/>
  <c r="G369" i="44"/>
  <c r="G370" i="44"/>
  <c r="G371" i="44"/>
  <c r="G372" i="44"/>
  <c r="G373" i="44"/>
  <c r="G374" i="44"/>
  <c r="G375" i="44"/>
  <c r="G376" i="44"/>
  <c r="G377" i="44"/>
  <c r="G378" i="44"/>
  <c r="G379" i="44"/>
  <c r="G380" i="44"/>
  <c r="G381" i="44"/>
  <c r="G382" i="44"/>
  <c r="G383" i="44"/>
  <c r="G384" i="44"/>
  <c r="G385" i="44"/>
  <c r="G386" i="44"/>
  <c r="G387" i="44"/>
  <c r="G388" i="44"/>
  <c r="G389" i="44"/>
  <c r="G390" i="44"/>
  <c r="G391" i="44"/>
  <c r="G392" i="44"/>
  <c r="G393" i="44"/>
  <c r="G394" i="44"/>
  <c r="G395" i="44"/>
  <c r="G396" i="44"/>
  <c r="G397" i="44"/>
  <c r="G398" i="44"/>
  <c r="G399" i="44"/>
  <c r="G400" i="44"/>
  <c r="G401" i="44"/>
  <c r="G402" i="44"/>
  <c r="G403" i="44"/>
  <c r="G404" i="44"/>
  <c r="G405" i="44"/>
  <c r="G406" i="44"/>
  <c r="G407" i="44"/>
  <c r="G408" i="44"/>
  <c r="G409" i="44"/>
  <c r="G410" i="44"/>
  <c r="G411" i="44"/>
  <c r="G412" i="44"/>
  <c r="G413" i="44"/>
  <c r="G414" i="44"/>
  <c r="G415" i="44"/>
  <c r="G416" i="44"/>
  <c r="G417" i="44"/>
  <c r="G418" i="44"/>
  <c r="G419" i="44"/>
  <c r="G420" i="44"/>
  <c r="G421" i="44"/>
  <c r="G422" i="44"/>
  <c r="G423" i="44"/>
  <c r="G424" i="44"/>
  <c r="G425" i="44"/>
  <c r="G426" i="44"/>
  <c r="G427" i="44"/>
  <c r="G428" i="44"/>
  <c r="G429" i="44"/>
  <c r="G430" i="44"/>
  <c r="G431" i="44"/>
  <c r="G432" i="44"/>
  <c r="G433" i="44"/>
  <c r="G434" i="44"/>
  <c r="G435" i="44"/>
  <c r="G436" i="44"/>
  <c r="G437" i="44"/>
  <c r="G438" i="44"/>
  <c r="G439" i="44"/>
  <c r="G440" i="44"/>
  <c r="G441" i="44"/>
  <c r="G442" i="44"/>
  <c r="G443" i="44"/>
  <c r="G444" i="44"/>
  <c r="G445" i="44"/>
  <c r="G446" i="44"/>
  <c r="G447" i="44"/>
  <c r="G448" i="44"/>
  <c r="G449" i="44"/>
  <c r="G450" i="44"/>
  <c r="G451" i="44"/>
  <c r="G452" i="44"/>
  <c r="G453" i="44"/>
  <c r="G454" i="44"/>
  <c r="G455" i="44"/>
  <c r="G456" i="44"/>
  <c r="G457" i="44"/>
  <c r="G458" i="44"/>
  <c r="G459" i="44"/>
  <c r="G460" i="44"/>
  <c r="G461" i="44"/>
  <c r="G462" i="44"/>
  <c r="G463" i="44"/>
  <c r="G464" i="44"/>
  <c r="G465" i="44"/>
  <c r="G466" i="44"/>
  <c r="G467" i="44"/>
  <c r="G468" i="44"/>
  <c r="G469" i="44"/>
  <c r="G470" i="44"/>
  <c r="G471" i="44"/>
  <c r="G472" i="44"/>
  <c r="G473" i="44"/>
  <c r="G474" i="44"/>
  <c r="G475" i="44"/>
  <c r="G476" i="44"/>
  <c r="G477" i="44"/>
  <c r="G478" i="44"/>
  <c r="G479" i="44"/>
  <c r="G480" i="44"/>
  <c r="G481" i="44"/>
  <c r="G482" i="44"/>
  <c r="G483" i="44"/>
  <c r="G484" i="44"/>
  <c r="G485" i="44"/>
  <c r="G486" i="44"/>
  <c r="G487" i="44"/>
  <c r="G488" i="44"/>
  <c r="G489" i="44"/>
  <c r="G490" i="44"/>
  <c r="G491" i="44"/>
  <c r="G492" i="44"/>
  <c r="G493" i="44"/>
  <c r="G494" i="44"/>
  <c r="G495" i="44"/>
  <c r="G496" i="44"/>
  <c r="G497" i="44"/>
  <c r="G498" i="44"/>
  <c r="G499" i="44"/>
  <c r="G500" i="44"/>
  <c r="G501" i="44"/>
  <c r="G502" i="44"/>
  <c r="G503" i="44"/>
  <c r="G504" i="44"/>
  <c r="G505" i="44"/>
  <c r="G506" i="44"/>
  <c r="G507" i="44"/>
  <c r="G508" i="44"/>
  <c r="G509" i="44"/>
  <c r="G510" i="44"/>
  <c r="G511" i="44"/>
  <c r="G512" i="44"/>
  <c r="G513" i="44"/>
  <c r="G514" i="44"/>
  <c r="G515" i="44"/>
  <c r="G516" i="44"/>
  <c r="G517" i="44"/>
  <c r="G518" i="44"/>
  <c r="G519" i="44"/>
  <c r="G520" i="44"/>
  <c r="G521" i="44"/>
  <c r="G522" i="44"/>
  <c r="G523" i="44"/>
  <c r="G524" i="44"/>
  <c r="G525" i="44"/>
  <c r="G526" i="44"/>
  <c r="G527" i="44"/>
  <c r="G528" i="44"/>
  <c r="G529" i="44"/>
  <c r="G530" i="44"/>
  <c r="G531" i="44"/>
  <c r="G532" i="44"/>
  <c r="G533" i="44"/>
  <c r="G534" i="44"/>
  <c r="G535" i="44"/>
  <c r="G536" i="44"/>
  <c r="G537" i="44"/>
  <c r="G538" i="44"/>
  <c r="G539" i="44"/>
  <c r="G540" i="44"/>
  <c r="G541" i="44"/>
  <c r="G542" i="44"/>
  <c r="G543" i="44"/>
  <c r="G544" i="44"/>
  <c r="G545" i="44"/>
  <c r="G546" i="44"/>
  <c r="G547" i="44"/>
  <c r="G548" i="44"/>
  <c r="G549" i="44"/>
  <c r="G550" i="44"/>
  <c r="G551" i="44"/>
  <c r="G552" i="44"/>
  <c r="G553" i="44"/>
  <c r="G554" i="44"/>
  <c r="G555" i="44"/>
  <c r="G556" i="44"/>
  <c r="G557" i="44"/>
  <c r="G558" i="44"/>
  <c r="G559" i="44"/>
  <c r="G560" i="44"/>
  <c r="G561" i="44"/>
  <c r="G562" i="44"/>
  <c r="G563" i="44"/>
  <c r="G564" i="44"/>
  <c r="G565" i="44"/>
  <c r="G566" i="44"/>
  <c r="G567" i="44"/>
  <c r="G568" i="44"/>
  <c r="G569" i="44"/>
  <c r="G570" i="44"/>
  <c r="G571" i="44"/>
  <c r="G572" i="44"/>
  <c r="G573" i="44"/>
  <c r="G574" i="44"/>
  <c r="G575" i="44"/>
  <c r="G576" i="44"/>
  <c r="G577" i="44"/>
  <c r="G578" i="44"/>
  <c r="G579" i="44"/>
  <c r="G580" i="44"/>
  <c r="G581" i="44"/>
  <c r="G582" i="44"/>
  <c r="G583" i="44"/>
  <c r="G584" i="44"/>
  <c r="G585" i="44"/>
  <c r="G586" i="44"/>
  <c r="G587" i="44"/>
  <c r="G588" i="44"/>
  <c r="G589" i="44"/>
  <c r="G590" i="44"/>
  <c r="G591" i="44"/>
  <c r="G592" i="44"/>
  <c r="G593" i="44"/>
  <c r="G594" i="44"/>
  <c r="G595" i="44"/>
  <c r="G596" i="44"/>
  <c r="G597" i="44"/>
  <c r="G598" i="44"/>
  <c r="G599" i="44"/>
  <c r="G600" i="44"/>
  <c r="G601" i="44"/>
  <c r="G602" i="44"/>
  <c r="G603" i="44"/>
  <c r="G604" i="44"/>
  <c r="G605" i="44"/>
  <c r="G606" i="44"/>
  <c r="G607" i="44"/>
  <c r="G608" i="44"/>
  <c r="G609" i="44"/>
  <c r="G610" i="44"/>
  <c r="G611" i="44"/>
  <c r="G612" i="44"/>
  <c r="G613" i="44"/>
  <c r="G614" i="44"/>
  <c r="G615" i="44"/>
  <c r="G616" i="44"/>
  <c r="G617" i="44"/>
  <c r="G618" i="44"/>
  <c r="G619" i="44"/>
  <c r="G620" i="44"/>
  <c r="G621" i="44"/>
  <c r="G622" i="44"/>
  <c r="G623" i="44"/>
  <c r="G624" i="44"/>
  <c r="G625" i="44"/>
  <c r="G626" i="44"/>
  <c r="G627" i="44"/>
  <c r="G628" i="44"/>
  <c r="G629" i="44"/>
  <c r="G630" i="44"/>
  <c r="G631" i="44"/>
  <c r="G632" i="44"/>
  <c r="G633" i="44"/>
  <c r="G634" i="44"/>
  <c r="G635" i="44"/>
  <c r="G636" i="44"/>
  <c r="G637" i="44"/>
  <c r="G638" i="44"/>
  <c r="G639" i="44"/>
  <c r="G640" i="44"/>
  <c r="G641" i="44"/>
  <c r="G642" i="44"/>
  <c r="G643" i="44"/>
  <c r="G644" i="44"/>
  <c r="G645" i="44"/>
  <c r="G646" i="44"/>
  <c r="G647" i="44"/>
  <c r="G648" i="44"/>
  <c r="G649" i="44"/>
  <c r="G650" i="44"/>
  <c r="G651" i="44"/>
  <c r="G652" i="44"/>
  <c r="G653" i="44"/>
  <c r="G654" i="44"/>
  <c r="G655" i="44"/>
  <c r="G656" i="44"/>
  <c r="G657" i="44"/>
  <c r="G658" i="44"/>
  <c r="G659" i="44"/>
  <c r="G660" i="44"/>
  <c r="G661" i="44"/>
  <c r="G662" i="44"/>
  <c r="G663" i="44"/>
  <c r="G664" i="44"/>
  <c r="G665" i="44"/>
  <c r="G666" i="44"/>
  <c r="G667" i="44"/>
  <c r="G668" i="44"/>
  <c r="G669" i="44"/>
  <c r="G670" i="44"/>
  <c r="G671" i="44"/>
  <c r="G672" i="44"/>
  <c r="G673" i="44"/>
  <c r="G674" i="44"/>
  <c r="G675" i="44"/>
  <c r="G676" i="44"/>
  <c r="G677" i="44"/>
  <c r="G678" i="44"/>
  <c r="G679" i="44"/>
  <c r="G680" i="44"/>
  <c r="G681" i="44"/>
  <c r="G682" i="44"/>
  <c r="G683" i="44"/>
  <c r="G684" i="44"/>
  <c r="G685" i="44"/>
  <c r="G686" i="44"/>
  <c r="G687" i="44"/>
  <c r="G688" i="44"/>
  <c r="G689" i="44"/>
  <c r="G690" i="44"/>
  <c r="G691" i="44"/>
  <c r="G692" i="44"/>
  <c r="G693" i="44"/>
  <c r="G694" i="44"/>
  <c r="G695" i="44"/>
  <c r="G696" i="44"/>
  <c r="G697" i="44"/>
  <c r="G698" i="44"/>
  <c r="G699" i="44"/>
  <c r="G700" i="44"/>
  <c r="G701" i="44"/>
  <c r="G702" i="44"/>
  <c r="G703" i="44"/>
  <c r="G704" i="44"/>
  <c r="G705" i="44"/>
  <c r="G706" i="44"/>
  <c r="G707" i="44"/>
  <c r="G708" i="44"/>
  <c r="G709" i="44"/>
  <c r="G710" i="44"/>
  <c r="G711" i="44"/>
  <c r="G712" i="44"/>
  <c r="G713" i="44"/>
  <c r="G714" i="44"/>
  <c r="G715" i="44"/>
  <c r="G716" i="44"/>
  <c r="G717" i="44"/>
  <c r="G718" i="44"/>
  <c r="G719" i="44"/>
  <c r="G720" i="44"/>
  <c r="G721" i="44"/>
  <c r="G722" i="44"/>
  <c r="G723" i="44"/>
  <c r="G724" i="44"/>
  <c r="G725" i="44"/>
  <c r="G726" i="44"/>
  <c r="G727" i="44"/>
  <c r="G728" i="44"/>
  <c r="G729" i="44"/>
  <c r="G730" i="44"/>
  <c r="G731" i="44"/>
  <c r="G732" i="44"/>
  <c r="G733" i="44"/>
  <c r="G734" i="44"/>
  <c r="G735" i="44"/>
  <c r="G736" i="44"/>
  <c r="G737" i="44"/>
  <c r="G738" i="44"/>
  <c r="G739" i="44"/>
  <c r="G740" i="44"/>
  <c r="G741" i="44"/>
  <c r="G742" i="44"/>
  <c r="G743" i="44"/>
  <c r="G744" i="44"/>
  <c r="G745" i="44"/>
  <c r="G746" i="44"/>
  <c r="G747" i="44"/>
  <c r="G748" i="44"/>
  <c r="G749" i="44"/>
  <c r="G750" i="44"/>
  <c r="G751" i="44"/>
  <c r="G752" i="44"/>
  <c r="G753" i="44"/>
  <c r="G754" i="44"/>
  <c r="G755" i="44"/>
  <c r="G756" i="44"/>
  <c r="G757" i="44"/>
  <c r="G758" i="44"/>
  <c r="G759" i="44"/>
  <c r="G760" i="44"/>
  <c r="G761" i="44"/>
  <c r="G762" i="44"/>
  <c r="G763" i="44"/>
  <c r="G764" i="44"/>
  <c r="G765" i="44"/>
  <c r="G766" i="44"/>
  <c r="G767" i="44"/>
  <c r="G768" i="44"/>
  <c r="G769" i="44"/>
  <c r="G770" i="44"/>
  <c r="G771" i="44"/>
  <c r="G772" i="44"/>
  <c r="G773" i="44"/>
  <c r="G774" i="44"/>
  <c r="G775" i="44"/>
  <c r="G776" i="44"/>
  <c r="G777" i="44"/>
  <c r="G778" i="44"/>
  <c r="G779" i="44"/>
  <c r="G780" i="44"/>
  <c r="G781" i="44"/>
  <c r="G782" i="44"/>
  <c r="G783" i="44"/>
  <c r="G784" i="44"/>
  <c r="G785" i="44"/>
  <c r="G786" i="44"/>
  <c r="G787" i="44"/>
  <c r="G788" i="44"/>
  <c r="G789" i="44"/>
  <c r="G790" i="44"/>
  <c r="G791" i="44"/>
  <c r="G792" i="44"/>
  <c r="G793" i="44"/>
  <c r="G794" i="44"/>
  <c r="G795" i="44"/>
  <c r="G796" i="44"/>
  <c r="G797" i="44"/>
  <c r="G798" i="44"/>
  <c r="G799" i="44"/>
  <c r="G800" i="44"/>
  <c r="G801" i="44"/>
  <c r="G802" i="44"/>
  <c r="G803" i="44"/>
  <c r="G804" i="44"/>
  <c r="G805" i="44"/>
  <c r="G806" i="44"/>
  <c r="G807" i="44"/>
  <c r="G808" i="44"/>
  <c r="G809" i="44"/>
  <c r="G810" i="44"/>
  <c r="G811" i="44"/>
  <c r="G812" i="44"/>
  <c r="G813" i="44"/>
  <c r="G814" i="44"/>
  <c r="G815" i="44"/>
  <c r="G816" i="44"/>
  <c r="G817" i="44"/>
  <c r="G818" i="44"/>
  <c r="G819" i="44"/>
  <c r="G820" i="44"/>
  <c r="G821" i="44"/>
  <c r="G822" i="44"/>
  <c r="G823" i="44"/>
  <c r="G824" i="44"/>
  <c r="G825" i="44"/>
  <c r="G826" i="44"/>
  <c r="G827" i="44"/>
  <c r="G828" i="44"/>
  <c r="G829" i="44"/>
  <c r="G830" i="44"/>
  <c r="G831" i="44"/>
  <c r="G832" i="44"/>
  <c r="G833" i="44"/>
  <c r="G834" i="44"/>
  <c r="G835" i="44"/>
  <c r="G836" i="44"/>
  <c r="G837" i="44"/>
  <c r="G838" i="44"/>
  <c r="G839" i="44"/>
  <c r="G840" i="44"/>
  <c r="G841" i="44"/>
  <c r="G842" i="44"/>
  <c r="G843" i="44"/>
  <c r="G844" i="44"/>
  <c r="G845" i="44"/>
  <c r="G846" i="44"/>
  <c r="G847" i="44"/>
  <c r="G848" i="44"/>
  <c r="G849" i="44"/>
  <c r="G850" i="44"/>
  <c r="G851" i="44"/>
  <c r="G852" i="44"/>
  <c r="G853" i="44"/>
  <c r="G854" i="44"/>
  <c r="G855" i="44"/>
  <c r="G856" i="44"/>
  <c r="G857" i="44"/>
  <c r="G858" i="44"/>
  <c r="G859" i="44"/>
  <c r="G860" i="44"/>
  <c r="G861" i="44"/>
  <c r="G862" i="44"/>
  <c r="G863" i="44"/>
  <c r="G864" i="44"/>
  <c r="G865" i="44"/>
  <c r="G866" i="44"/>
  <c r="G867" i="44"/>
  <c r="G868" i="44"/>
  <c r="G869" i="44"/>
  <c r="G870" i="44"/>
  <c r="G871" i="44"/>
  <c r="G872" i="44"/>
  <c r="G873" i="44"/>
  <c r="G874" i="44"/>
  <c r="G875" i="44"/>
  <c r="G876" i="44"/>
  <c r="G877" i="44"/>
  <c r="G878" i="44"/>
  <c r="G879" i="44"/>
  <c r="G880" i="44"/>
  <c r="G881" i="44"/>
  <c r="G882" i="44"/>
  <c r="G883" i="44"/>
  <c r="G884" i="44"/>
  <c r="G885" i="44"/>
  <c r="G886" i="44"/>
  <c r="G887" i="44"/>
  <c r="G888" i="44"/>
  <c r="G889" i="44"/>
  <c r="G890" i="44"/>
  <c r="G891" i="44"/>
  <c r="G892" i="44"/>
  <c r="G893" i="44"/>
  <c r="G894" i="44"/>
  <c r="G895" i="44"/>
  <c r="G896" i="44"/>
  <c r="G897" i="44"/>
  <c r="G898" i="44"/>
  <c r="G899" i="44"/>
  <c r="G900" i="44"/>
  <c r="G901" i="44"/>
  <c r="G902" i="44"/>
  <c r="G903" i="44"/>
  <c r="G904" i="44"/>
  <c r="G905" i="44"/>
  <c r="G906" i="44"/>
  <c r="G907" i="44"/>
  <c r="G908" i="44"/>
  <c r="G909" i="44"/>
  <c r="G910" i="44"/>
  <c r="G911" i="44"/>
  <c r="G912" i="44"/>
  <c r="G913" i="44"/>
  <c r="G914" i="44"/>
  <c r="G915" i="44"/>
  <c r="G916" i="44"/>
  <c r="G917" i="44"/>
  <c r="G918" i="44"/>
  <c r="G919" i="44"/>
  <c r="G920" i="44"/>
  <c r="G921" i="44"/>
  <c r="G922" i="44"/>
  <c r="G923" i="44"/>
  <c r="G924" i="44"/>
  <c r="G925" i="44"/>
  <c r="G926" i="44"/>
  <c r="G927" i="44"/>
  <c r="G928" i="44"/>
  <c r="G929" i="44"/>
  <c r="G930" i="44"/>
  <c r="G931" i="44"/>
  <c r="G932" i="44"/>
  <c r="G933" i="44"/>
  <c r="G934" i="44"/>
  <c r="G935" i="44"/>
  <c r="G936" i="44"/>
  <c r="G937" i="44"/>
  <c r="G938" i="44"/>
  <c r="G939" i="44"/>
  <c r="G940" i="44"/>
  <c r="G941" i="44"/>
  <c r="G942" i="44"/>
  <c r="G943" i="44"/>
  <c r="G944" i="44"/>
  <c r="G945" i="44"/>
  <c r="G946" i="44"/>
  <c r="G947" i="44"/>
  <c r="G948" i="44"/>
  <c r="G949" i="44"/>
  <c r="G950" i="44"/>
  <c r="G951" i="44"/>
  <c r="G952" i="44"/>
  <c r="G953" i="44"/>
  <c r="G954" i="44"/>
  <c r="G955" i="44"/>
  <c r="G956" i="44"/>
  <c r="G957" i="44"/>
  <c r="G958" i="44"/>
  <c r="G959" i="44"/>
  <c r="G960" i="44"/>
  <c r="G961" i="44"/>
  <c r="G962" i="44"/>
  <c r="G963" i="44"/>
  <c r="G964" i="44"/>
  <c r="G965" i="44"/>
  <c r="G966" i="44"/>
  <c r="G967" i="44"/>
  <c r="G968" i="44"/>
  <c r="G969" i="44"/>
  <c r="G970" i="44"/>
  <c r="G971" i="44"/>
  <c r="G972" i="44"/>
  <c r="G973" i="44"/>
  <c r="G974" i="44"/>
  <c r="G975" i="44"/>
  <c r="G976" i="44"/>
  <c r="G977" i="44"/>
  <c r="G978" i="44"/>
  <c r="G979" i="44"/>
  <c r="G980" i="44"/>
  <c r="G981" i="44"/>
  <c r="G982" i="44"/>
  <c r="G983" i="44"/>
  <c r="G984" i="44"/>
  <c r="G985" i="44"/>
  <c r="G986" i="44"/>
  <c r="G987" i="44"/>
  <c r="G988" i="44"/>
  <c r="G989" i="44"/>
  <c r="G990" i="44"/>
  <c r="G991" i="44"/>
  <c r="G992" i="44"/>
  <c r="G993" i="44"/>
  <c r="G994" i="44"/>
  <c r="G995" i="44"/>
  <c r="G996" i="44"/>
  <c r="G997" i="44"/>
  <c r="G998" i="44"/>
  <c r="G999" i="44"/>
  <c r="G1000" i="44"/>
  <c r="G1001" i="44"/>
  <c r="G1002" i="44"/>
  <c r="G1003" i="44"/>
  <c r="G1004" i="44"/>
  <c r="G1005" i="44"/>
  <c r="G1006" i="44"/>
  <c r="G1007" i="44"/>
  <c r="G1008" i="44"/>
  <c r="G1009" i="44"/>
  <c r="G1010" i="44"/>
  <c r="G1011" i="44"/>
  <c r="G1012" i="44"/>
  <c r="G1013" i="44"/>
  <c r="G1014" i="44"/>
  <c r="G1015" i="44"/>
  <c r="G1016" i="44"/>
  <c r="G1017" i="44"/>
  <c r="G1018" i="44"/>
  <c r="G1019" i="44"/>
  <c r="G1020" i="44"/>
  <c r="G1021" i="44"/>
  <c r="G1022" i="44"/>
  <c r="G1023" i="44"/>
  <c r="G1024" i="44"/>
  <c r="G1025" i="44"/>
  <c r="G1026" i="44"/>
  <c r="G1027" i="44"/>
  <c r="G1028" i="44"/>
  <c r="G1029" i="44"/>
  <c r="G1030" i="44"/>
  <c r="G1031" i="44"/>
  <c r="G1032" i="44"/>
  <c r="G1033" i="44"/>
  <c r="G1034" i="44"/>
  <c r="G1035" i="44"/>
  <c r="G1036" i="44"/>
  <c r="G1037" i="44"/>
  <c r="G1038" i="44"/>
  <c r="G1039" i="44"/>
  <c r="G1040" i="44"/>
  <c r="G1041" i="44"/>
  <c r="G1042" i="44"/>
  <c r="G1043" i="44"/>
  <c r="G1044" i="44"/>
  <c r="G1045" i="44"/>
  <c r="G1046" i="44"/>
  <c r="G1047" i="44"/>
  <c r="G1048" i="44"/>
  <c r="G1049" i="44"/>
  <c r="G1050" i="44"/>
  <c r="G1051" i="44"/>
  <c r="G1052" i="44"/>
  <c r="G1053" i="44"/>
  <c r="G1054" i="44"/>
  <c r="G1055" i="44"/>
  <c r="G1056" i="44"/>
  <c r="G1057" i="44"/>
  <c r="G1058" i="44"/>
  <c r="G1059" i="44"/>
  <c r="G1060" i="44"/>
  <c r="G1061" i="44"/>
  <c r="G1062" i="44"/>
  <c r="G1063" i="44"/>
  <c r="G1064" i="44"/>
  <c r="G1065" i="44"/>
  <c r="G1066" i="44"/>
  <c r="G1067" i="44"/>
  <c r="G1068" i="44"/>
  <c r="G1069" i="44"/>
  <c r="G1070" i="44"/>
  <c r="G1071" i="44"/>
  <c r="G1072" i="44"/>
  <c r="G1073" i="44"/>
  <c r="G1074" i="44"/>
  <c r="G1075" i="44"/>
  <c r="G1076" i="44"/>
  <c r="G1077" i="44"/>
  <c r="G1078" i="44"/>
  <c r="G1079" i="44"/>
  <c r="G1080" i="44"/>
  <c r="G1081" i="44"/>
  <c r="G1082" i="44"/>
  <c r="G1083" i="44"/>
  <c r="G1084" i="44"/>
  <c r="G1085" i="44"/>
  <c r="G1086" i="44"/>
  <c r="G1087" i="44"/>
  <c r="G1088" i="44"/>
  <c r="G1089" i="44"/>
  <c r="G1090" i="44"/>
  <c r="G1091" i="44"/>
  <c r="G1092" i="44"/>
  <c r="G1093" i="44"/>
  <c r="G1094" i="44"/>
  <c r="G1095" i="44"/>
  <c r="G1096" i="44"/>
  <c r="G1097" i="44"/>
  <c r="G1098" i="44"/>
  <c r="G1099" i="44"/>
  <c r="G1100" i="44"/>
  <c r="G1101" i="44"/>
  <c r="G1102" i="44"/>
  <c r="G1103" i="44"/>
  <c r="G1104" i="44"/>
  <c r="G1105" i="44"/>
  <c r="G1106" i="44"/>
  <c r="G1107" i="44"/>
  <c r="G1108" i="44"/>
  <c r="G1109" i="44"/>
  <c r="G1110" i="44"/>
  <c r="G1111" i="44"/>
  <c r="G1112" i="44"/>
  <c r="G1113" i="44"/>
  <c r="G1114" i="44"/>
  <c r="G1115" i="44"/>
  <c r="G1116" i="44"/>
  <c r="G1117" i="44"/>
  <c r="G1118" i="44"/>
  <c r="G1119" i="44"/>
  <c r="G1120" i="44"/>
  <c r="G1121" i="44"/>
  <c r="G1122" i="44"/>
  <c r="G1123" i="44"/>
  <c r="G1124" i="44"/>
  <c r="G1125" i="44"/>
  <c r="G1126" i="44"/>
  <c r="G1127" i="44"/>
  <c r="G1128" i="44"/>
  <c r="G1129" i="44"/>
  <c r="G1130" i="44"/>
  <c r="G1131" i="44"/>
  <c r="G1132" i="44"/>
  <c r="G1133" i="44"/>
  <c r="G1134" i="44"/>
  <c r="G1135" i="44"/>
  <c r="G1136" i="44"/>
  <c r="G1137" i="44"/>
  <c r="G1138" i="44"/>
  <c r="G1139" i="44"/>
  <c r="G1140" i="44"/>
  <c r="G1141" i="44"/>
  <c r="G1142" i="44"/>
  <c r="G1143" i="44"/>
  <c r="G1144" i="44"/>
  <c r="G1145" i="44"/>
  <c r="G1146" i="44"/>
  <c r="G1147" i="44"/>
  <c r="G1148" i="44"/>
  <c r="G1149" i="44"/>
  <c r="G1150" i="44"/>
  <c r="G1151" i="44"/>
  <c r="G1152" i="44"/>
  <c r="G1153" i="44"/>
  <c r="G1154" i="44"/>
  <c r="G1155" i="44"/>
  <c r="G1156" i="44"/>
  <c r="G1157" i="44"/>
  <c r="G1158" i="44"/>
  <c r="G1159" i="44"/>
  <c r="G1160" i="44"/>
  <c r="G1161" i="44"/>
  <c r="G1162" i="44"/>
  <c r="G1163" i="44"/>
  <c r="G1164" i="44"/>
  <c r="G1165" i="44"/>
  <c r="G1166" i="44"/>
  <c r="G1167" i="44"/>
  <c r="G1168" i="44"/>
  <c r="G1169" i="44"/>
  <c r="G1170" i="44"/>
  <c r="G1171" i="44"/>
  <c r="G1172" i="44"/>
  <c r="G1173" i="44"/>
  <c r="G1174" i="44"/>
  <c r="G1175" i="44"/>
  <c r="G1176" i="44"/>
  <c r="G1177" i="44"/>
  <c r="G1178" i="44"/>
  <c r="G1179" i="44"/>
  <c r="G1180" i="44"/>
  <c r="G1181" i="44"/>
  <c r="G1182" i="44"/>
  <c r="G1183" i="44"/>
  <c r="G1184" i="44"/>
  <c r="G1185" i="44"/>
  <c r="G1186" i="44"/>
  <c r="G1187" i="44"/>
  <c r="G1188" i="44"/>
  <c r="G1189" i="44"/>
  <c r="G1190" i="44"/>
  <c r="G1191" i="44"/>
  <c r="G1192" i="44"/>
  <c r="G1193" i="44"/>
  <c r="G1194" i="44"/>
  <c r="G1195" i="44"/>
  <c r="G1196" i="44"/>
  <c r="G1197" i="44"/>
  <c r="G1198" i="44"/>
  <c r="G1199" i="44"/>
  <c r="G1200" i="44"/>
  <c r="G1201" i="44"/>
  <c r="G1202" i="44"/>
  <c r="G1203" i="44"/>
  <c r="G1204" i="44"/>
  <c r="G1205" i="44"/>
  <c r="G1206" i="44"/>
  <c r="G1207" i="44"/>
  <c r="G1208" i="44"/>
  <c r="G1209" i="44"/>
  <c r="G1210" i="44"/>
  <c r="G1211" i="44"/>
  <c r="G1212" i="44"/>
  <c r="G1213" i="44"/>
  <c r="G1214" i="44"/>
  <c r="G1215" i="44"/>
  <c r="G1216" i="44"/>
  <c r="G1217" i="44"/>
  <c r="G1218" i="44"/>
  <c r="G1219" i="44"/>
  <c r="G1220" i="44"/>
  <c r="G1221" i="44"/>
  <c r="G1222" i="44"/>
  <c r="G1223" i="44"/>
  <c r="G1224" i="44"/>
  <c r="G1225" i="44"/>
  <c r="G1226" i="44"/>
  <c r="G1227" i="44"/>
  <c r="G1228" i="44"/>
  <c r="G1229" i="44"/>
  <c r="G1230" i="44"/>
  <c r="G1231" i="44"/>
  <c r="G1232" i="44"/>
  <c r="G1233" i="44"/>
  <c r="G1234" i="44"/>
  <c r="G1235" i="44"/>
  <c r="G1236" i="44"/>
  <c r="G1237" i="44"/>
  <c r="G1238" i="44"/>
  <c r="G1239" i="44"/>
  <c r="G1240" i="44"/>
  <c r="G1241" i="44"/>
  <c r="G1242" i="44"/>
  <c r="G1243" i="44"/>
  <c r="G1244" i="44"/>
  <c r="G1245" i="44"/>
  <c r="G1246" i="44"/>
  <c r="G1247" i="44"/>
  <c r="G1248" i="44"/>
  <c r="G1249" i="44"/>
  <c r="G1250" i="44"/>
  <c r="G1251" i="44"/>
  <c r="G1252" i="44"/>
  <c r="G1253" i="44"/>
  <c r="G1254" i="44"/>
  <c r="G1255" i="44"/>
  <c r="G1256" i="44"/>
  <c r="G1257" i="44"/>
  <c r="G1258" i="44"/>
  <c r="G1259" i="44"/>
  <c r="G1260" i="44"/>
  <c r="G1261" i="44"/>
  <c r="G1262" i="44"/>
  <c r="G1263" i="44"/>
  <c r="G1264" i="44"/>
  <c r="G1265" i="44"/>
  <c r="G1266" i="44"/>
  <c r="G1267" i="44"/>
  <c r="G1268" i="44"/>
  <c r="G1269" i="44"/>
  <c r="G1270" i="44"/>
  <c r="G1271" i="44"/>
  <c r="G1272" i="44"/>
  <c r="G1273" i="44"/>
  <c r="G1274" i="44"/>
  <c r="G1275" i="44"/>
  <c r="G1276" i="44"/>
  <c r="G1277" i="44"/>
  <c r="G1278" i="44"/>
  <c r="G1279" i="44"/>
  <c r="G1280" i="44"/>
  <c r="G1281" i="44"/>
  <c r="G1282" i="44"/>
  <c r="G1283" i="44"/>
  <c r="G1284" i="44"/>
  <c r="G1285" i="44"/>
  <c r="G1286" i="44"/>
  <c r="G1287" i="44"/>
  <c r="G1288" i="44"/>
  <c r="G1289" i="44"/>
  <c r="G1290" i="44"/>
  <c r="G1291" i="44"/>
  <c r="G1292" i="44"/>
  <c r="G1293" i="44"/>
  <c r="G1294" i="44"/>
  <c r="G1295" i="44"/>
  <c r="G1296" i="44"/>
  <c r="G1297" i="44"/>
  <c r="G1298" i="44"/>
  <c r="G1299" i="44"/>
  <c r="G1300" i="44"/>
  <c r="G1301" i="44"/>
  <c r="G1302" i="44"/>
  <c r="G1303" i="44"/>
  <c r="G1304" i="44"/>
  <c r="G1305" i="44"/>
  <c r="G1306" i="44"/>
  <c r="G1307" i="44"/>
  <c r="G1308" i="44"/>
  <c r="G1309" i="44"/>
  <c r="G1310" i="44"/>
  <c r="G1311" i="44"/>
  <c r="G1312" i="44"/>
  <c r="G1313" i="44"/>
  <c r="G1314" i="44"/>
  <c r="G1315" i="44"/>
  <c r="G1316" i="44"/>
  <c r="G1317" i="44"/>
  <c r="G1318" i="44"/>
  <c r="G1319" i="44"/>
  <c r="G1320" i="44"/>
  <c r="G1321" i="44"/>
  <c r="G1322" i="44"/>
  <c r="G1323" i="44"/>
  <c r="G1324" i="44"/>
  <c r="G1325" i="44"/>
  <c r="G1326" i="44"/>
  <c r="G1327" i="44"/>
  <c r="G1328" i="44"/>
  <c r="G1329" i="44"/>
  <c r="G1330" i="44"/>
  <c r="G1331" i="44"/>
  <c r="G1332" i="44"/>
  <c r="G1333" i="44"/>
  <c r="G1334" i="44"/>
  <c r="G1335" i="44"/>
  <c r="G1336" i="44"/>
  <c r="G1337" i="44"/>
  <c r="G1338" i="44"/>
  <c r="G1339" i="44"/>
  <c r="G1340" i="44"/>
  <c r="G1341" i="44"/>
  <c r="G1342" i="44"/>
  <c r="G1343" i="44"/>
  <c r="G1344" i="44"/>
  <c r="G1345" i="44"/>
  <c r="G1346" i="44"/>
  <c r="G1347" i="44"/>
  <c r="G1348" i="44"/>
  <c r="G1349" i="44"/>
  <c r="G1350" i="44"/>
  <c r="G1351" i="44"/>
  <c r="G1352" i="44"/>
  <c r="G1353" i="44"/>
  <c r="G1354" i="44"/>
  <c r="G1355" i="44"/>
  <c r="G1356" i="44"/>
  <c r="G1357" i="44"/>
  <c r="G1358" i="44"/>
  <c r="G1359" i="44"/>
  <c r="G1360" i="44"/>
  <c r="G1361" i="44"/>
  <c r="G1362" i="44"/>
  <c r="G1363" i="44"/>
  <c r="G1364" i="44"/>
  <c r="G1365" i="44"/>
  <c r="G1366" i="44"/>
  <c r="G1367" i="44"/>
  <c r="G1368" i="44"/>
  <c r="G1369" i="44"/>
  <c r="G1370" i="44"/>
  <c r="G1371" i="44"/>
  <c r="G1372" i="44"/>
  <c r="G1373" i="44"/>
  <c r="G1374" i="44"/>
  <c r="G1375" i="44"/>
  <c r="G1376" i="44"/>
  <c r="G1377" i="44"/>
  <c r="G1378" i="44"/>
  <c r="G1379" i="44"/>
  <c r="G1380" i="44"/>
  <c r="G1381" i="44"/>
  <c r="G1382" i="44"/>
  <c r="G1383" i="44"/>
  <c r="G1384" i="44"/>
  <c r="G1385" i="44"/>
  <c r="G1386" i="44"/>
  <c r="G1387" i="44"/>
  <c r="G1388" i="44"/>
  <c r="G1389" i="44"/>
  <c r="G1390" i="44"/>
  <c r="G1391" i="44"/>
  <c r="G1392" i="44"/>
  <c r="G1393" i="44"/>
  <c r="G1394" i="44"/>
  <c r="G1395" i="44"/>
  <c r="G1396" i="44"/>
  <c r="G1397" i="44"/>
  <c r="G1398" i="44"/>
  <c r="G1399" i="44"/>
  <c r="G1400" i="44"/>
  <c r="G1401" i="44"/>
  <c r="G1402" i="44"/>
  <c r="G1403" i="44"/>
  <c r="G1404" i="44"/>
  <c r="G1405" i="44"/>
  <c r="G1406" i="44"/>
  <c r="G1407" i="44"/>
  <c r="G1408" i="44"/>
  <c r="G1409" i="44"/>
  <c r="G1410" i="44"/>
  <c r="G1411" i="44"/>
  <c r="G1412" i="44"/>
  <c r="G1413" i="44"/>
  <c r="G1414" i="44"/>
  <c r="G1415" i="44"/>
  <c r="G1416" i="44"/>
  <c r="G1417" i="44"/>
  <c r="G1418" i="44"/>
  <c r="G1419" i="44"/>
  <c r="G1420" i="44"/>
  <c r="G1421" i="44"/>
  <c r="G1422" i="44"/>
  <c r="G1423" i="44"/>
  <c r="G1424" i="44"/>
  <c r="G1425" i="44"/>
  <c r="G1426" i="44"/>
  <c r="G1427" i="44"/>
  <c r="G1428" i="44"/>
  <c r="G1429" i="44"/>
  <c r="G1430" i="44"/>
  <c r="G1431" i="44"/>
  <c r="G1432" i="44"/>
  <c r="G1433" i="44"/>
  <c r="G1434" i="44"/>
  <c r="G1435" i="44"/>
  <c r="G1436" i="44"/>
  <c r="G1437" i="44"/>
  <c r="G1438" i="44"/>
  <c r="G1439" i="44"/>
  <c r="G1440" i="44"/>
  <c r="G1441" i="44"/>
  <c r="G1442" i="44"/>
  <c r="G1443" i="44"/>
  <c r="G1444" i="44"/>
  <c r="G1445" i="44"/>
  <c r="G1446" i="44"/>
  <c r="G1447" i="44"/>
  <c r="G1448" i="44"/>
  <c r="G1449" i="44"/>
  <c r="G1450" i="44"/>
  <c r="G1451" i="44"/>
  <c r="G1452" i="44"/>
  <c r="G1453" i="44"/>
  <c r="G1454" i="44"/>
  <c r="G1455" i="44"/>
  <c r="G1456" i="44"/>
  <c r="G1457" i="44"/>
  <c r="G1458" i="44"/>
  <c r="G1459" i="44"/>
  <c r="G1460" i="44"/>
  <c r="G1461" i="44"/>
  <c r="G1462" i="44"/>
  <c r="G1463" i="44"/>
  <c r="G1464" i="44"/>
  <c r="G1465" i="44"/>
  <c r="G1466" i="44"/>
  <c r="G1467" i="44"/>
  <c r="G1468" i="44"/>
  <c r="G1469" i="44"/>
  <c r="G1470" i="44"/>
  <c r="G1471" i="44"/>
  <c r="G1472" i="44"/>
  <c r="G1473" i="44"/>
  <c r="G1474" i="44"/>
  <c r="G1475" i="44"/>
  <c r="G1476" i="44"/>
  <c r="G1477" i="44"/>
  <c r="G1478" i="44"/>
  <c r="G1479" i="44"/>
  <c r="G1480" i="44"/>
  <c r="G1481" i="44"/>
  <c r="G1482" i="44"/>
  <c r="G1483" i="44"/>
  <c r="G1484" i="44"/>
  <c r="G1485" i="44"/>
  <c r="G1486" i="44"/>
  <c r="G1487" i="44"/>
  <c r="G1488" i="44"/>
  <c r="G1489" i="44"/>
  <c r="G1490" i="44"/>
  <c r="G1491" i="44"/>
  <c r="G1492" i="44"/>
  <c r="G1493" i="44"/>
  <c r="G1494" i="44"/>
  <c r="G1495" i="44"/>
  <c r="G1496" i="44"/>
  <c r="G1497" i="44"/>
  <c r="G1498" i="44"/>
  <c r="G1499" i="44"/>
  <c r="G1500" i="44"/>
  <c r="G1501" i="44"/>
  <c r="G1502" i="44"/>
  <c r="G1503" i="44"/>
  <c r="G1504" i="44"/>
  <c r="G1505" i="44"/>
  <c r="G1506" i="44"/>
  <c r="G1507" i="44"/>
  <c r="G1508" i="44"/>
  <c r="G1509" i="44"/>
  <c r="G1510" i="44"/>
  <c r="G1511" i="44"/>
  <c r="G1512" i="44"/>
  <c r="G1513" i="44"/>
  <c r="G1514" i="44"/>
  <c r="G1515" i="44"/>
  <c r="G1516" i="44"/>
  <c r="G1517" i="44"/>
  <c r="G1518" i="44"/>
  <c r="G1519" i="44"/>
  <c r="G1520" i="44"/>
  <c r="G1521" i="44"/>
  <c r="G1522" i="44"/>
  <c r="G1523" i="44"/>
  <c r="G1524" i="44"/>
  <c r="G1525" i="44"/>
  <c r="G1526" i="44"/>
  <c r="G1527" i="44"/>
  <c r="G1528" i="44"/>
  <c r="G1529" i="44"/>
  <c r="G1530" i="44"/>
  <c r="G1531" i="44"/>
  <c r="G1532" i="44"/>
  <c r="G1533" i="44"/>
  <c r="G1534" i="44"/>
  <c r="G1535" i="44"/>
  <c r="G1536" i="44"/>
  <c r="G1537" i="44"/>
  <c r="G1538" i="44"/>
  <c r="G1539" i="44"/>
  <c r="G1540" i="44"/>
  <c r="G1541" i="44"/>
  <c r="G1542" i="44"/>
  <c r="G1543" i="44"/>
  <c r="G1544" i="44"/>
  <c r="G1545" i="44"/>
  <c r="G1546" i="44"/>
  <c r="G1547" i="44"/>
  <c r="G1548" i="44"/>
  <c r="G1549" i="44"/>
  <c r="G1550" i="44"/>
  <c r="G1551" i="44"/>
  <c r="G1552" i="44"/>
  <c r="G1553" i="44"/>
  <c r="G1554" i="44"/>
  <c r="G1555" i="44"/>
  <c r="G1556" i="44"/>
  <c r="G1557" i="44"/>
  <c r="G1558" i="44"/>
  <c r="G1559" i="44"/>
  <c r="G1560" i="44"/>
  <c r="G1561" i="44"/>
  <c r="G1562" i="44"/>
  <c r="G1563" i="44"/>
  <c r="G1564" i="44"/>
  <c r="G1565" i="44"/>
  <c r="G1566" i="44"/>
  <c r="G1567" i="44"/>
  <c r="G1568" i="44"/>
  <c r="G1569" i="44"/>
  <c r="G1570" i="44"/>
  <c r="G1571" i="44"/>
  <c r="G1572" i="44"/>
  <c r="G1573" i="44"/>
  <c r="G1574" i="44"/>
  <c r="G1575" i="44"/>
  <c r="G1576" i="44"/>
  <c r="G1577" i="44"/>
  <c r="G1578" i="44"/>
  <c r="G1579" i="44"/>
  <c r="G1580" i="44"/>
  <c r="G1581" i="44"/>
  <c r="G1582" i="44"/>
  <c r="G1583" i="44"/>
  <c r="G1584" i="44"/>
  <c r="G1585" i="44"/>
  <c r="G1586" i="44"/>
  <c r="G1587" i="44"/>
  <c r="G1588" i="44"/>
  <c r="G1589" i="44"/>
  <c r="G1590" i="44"/>
  <c r="G1591" i="44"/>
  <c r="G1592" i="44"/>
  <c r="G1593" i="44"/>
  <c r="G1594" i="44"/>
  <c r="G1595" i="44"/>
  <c r="G1596" i="44"/>
  <c r="G1597" i="44"/>
  <c r="G1598" i="44"/>
  <c r="G1599" i="44"/>
  <c r="G1600" i="44"/>
  <c r="G1601" i="44"/>
  <c r="G1602" i="44"/>
  <c r="G1603" i="44"/>
  <c r="G1604" i="44"/>
  <c r="G1605" i="44"/>
  <c r="G1606" i="44"/>
  <c r="G1607" i="44"/>
  <c r="G1608" i="44"/>
  <c r="G1609" i="44"/>
  <c r="G1610" i="44"/>
  <c r="G1611" i="44"/>
  <c r="G1612" i="44"/>
  <c r="G1613" i="44"/>
  <c r="G1614" i="44"/>
  <c r="G1615" i="44"/>
  <c r="G1616" i="44"/>
  <c r="G1617" i="44"/>
  <c r="G1618" i="44"/>
  <c r="G1619" i="44"/>
  <c r="G1620" i="44"/>
  <c r="G1621" i="44"/>
  <c r="G1622" i="44"/>
  <c r="G1623" i="44"/>
  <c r="G1624" i="44"/>
  <c r="G1625" i="44"/>
  <c r="G1626" i="44"/>
  <c r="G1627" i="44"/>
  <c r="G1628" i="44"/>
  <c r="G1629" i="44"/>
  <c r="G1630" i="44"/>
  <c r="G1631" i="44"/>
  <c r="G1632" i="44"/>
  <c r="G1633" i="44"/>
  <c r="G1634" i="44"/>
  <c r="G1635" i="44"/>
  <c r="G1636" i="44"/>
  <c r="G1637" i="44"/>
  <c r="G1638" i="44"/>
  <c r="G1639" i="44"/>
  <c r="G1640" i="44"/>
  <c r="G1641" i="44"/>
  <c r="G1642" i="44"/>
  <c r="G1643" i="44"/>
  <c r="G1644" i="44"/>
  <c r="G1645" i="44"/>
  <c r="G1646" i="44"/>
  <c r="G1647" i="44"/>
  <c r="G1648" i="44"/>
  <c r="G1649" i="44"/>
  <c r="G1650" i="44"/>
  <c r="G1651" i="44"/>
  <c r="G1652" i="44"/>
  <c r="G1653" i="44"/>
  <c r="G1654" i="44"/>
  <c r="G1655" i="44"/>
  <c r="G1656" i="44"/>
  <c r="G1657" i="44"/>
  <c r="G1658" i="44"/>
  <c r="G1659" i="44"/>
  <c r="G1660" i="44"/>
  <c r="G1661" i="44"/>
  <c r="G1662" i="44"/>
  <c r="G1663" i="44"/>
  <c r="G1664" i="44"/>
  <c r="G1665" i="44"/>
  <c r="G1666" i="44"/>
  <c r="G1667" i="44"/>
  <c r="G1668" i="44"/>
  <c r="G1669" i="44"/>
  <c r="G1670" i="44"/>
  <c r="G1671" i="44"/>
  <c r="G1672" i="44"/>
  <c r="G1673" i="44"/>
  <c r="G1674" i="44"/>
  <c r="G1675" i="44"/>
  <c r="G1676" i="44"/>
  <c r="G1677" i="44"/>
  <c r="G1678" i="44"/>
  <c r="G1679" i="44"/>
  <c r="G1680" i="44"/>
  <c r="G1681" i="44"/>
  <c r="G1682" i="44"/>
  <c r="G1683" i="44"/>
  <c r="G1684" i="44"/>
  <c r="G1685" i="44"/>
  <c r="G1686" i="44"/>
  <c r="G1687" i="44"/>
  <c r="G1688" i="44"/>
  <c r="G1689" i="44"/>
  <c r="G1690" i="44"/>
  <c r="G1691" i="44"/>
  <c r="G1692" i="44"/>
  <c r="G1693" i="44"/>
  <c r="G1694" i="44"/>
  <c r="G1695" i="44"/>
  <c r="G1696" i="44"/>
  <c r="G1697" i="44"/>
  <c r="G1698" i="44"/>
  <c r="G1699" i="44"/>
  <c r="G1700" i="44"/>
  <c r="G1701" i="44"/>
  <c r="G1702" i="44"/>
  <c r="G1703" i="44"/>
  <c r="G1704" i="44"/>
  <c r="G1705" i="44"/>
  <c r="G1706" i="44"/>
  <c r="G1707" i="44"/>
  <c r="G1708" i="44"/>
  <c r="G1709" i="44"/>
  <c r="G1710" i="44"/>
  <c r="G1711" i="44"/>
  <c r="G1712" i="44"/>
  <c r="G1713" i="44"/>
  <c r="G1714" i="44"/>
  <c r="G1715" i="44"/>
  <c r="G1716" i="44"/>
  <c r="G1717" i="44"/>
  <c r="G1718" i="44"/>
  <c r="G1719" i="44"/>
  <c r="G1720" i="44"/>
  <c r="G1721" i="44"/>
  <c r="G1722" i="44"/>
  <c r="G1723" i="44"/>
  <c r="G1724" i="44"/>
  <c r="G1725" i="44"/>
  <c r="G1726" i="44"/>
  <c r="G1727" i="44"/>
  <c r="G1728" i="44"/>
  <c r="G1729" i="44"/>
  <c r="G1730" i="44"/>
  <c r="G1731" i="44"/>
  <c r="G1732" i="44"/>
  <c r="G1733" i="44"/>
  <c r="G1734" i="44"/>
  <c r="G1735" i="44"/>
  <c r="G1736" i="44"/>
  <c r="G1737" i="44"/>
  <c r="G1738" i="44"/>
  <c r="G1739" i="44"/>
  <c r="G1740" i="44"/>
  <c r="G1741" i="44"/>
  <c r="G1742" i="44"/>
  <c r="G1743" i="44"/>
  <c r="G1744" i="44"/>
  <c r="G1745" i="44"/>
  <c r="G1746" i="44"/>
  <c r="G1747" i="44"/>
  <c r="G1748" i="44"/>
  <c r="G1749" i="44"/>
  <c r="G1750" i="44"/>
  <c r="G1751" i="44"/>
  <c r="G1752" i="44"/>
  <c r="G1753" i="44"/>
  <c r="G1754" i="44"/>
  <c r="G1755" i="44"/>
  <c r="G1756" i="44"/>
  <c r="G1757" i="44"/>
  <c r="G1758" i="44"/>
  <c r="G1759" i="44"/>
  <c r="G1760" i="44"/>
  <c r="G1761" i="44"/>
  <c r="G1762" i="44"/>
  <c r="G1763" i="44"/>
  <c r="G1764" i="44"/>
  <c r="G2" i="44"/>
  <c r="H2076" i="44" l="1"/>
  <c r="H1938" i="44"/>
  <c r="H2078" i="44"/>
  <c r="H2079" i="44"/>
  <c r="H2080" i="44"/>
  <c r="H2081" i="44"/>
  <c r="H2082" i="44"/>
  <c r="H1937" i="44"/>
  <c r="H1936" i="44"/>
  <c r="H1867" i="44"/>
  <c r="H2086" i="44"/>
  <c r="H2087" i="44"/>
  <c r="H2088" i="44"/>
  <c r="H2089" i="44"/>
  <c r="H2090" i="44"/>
  <c r="H1841" i="44"/>
  <c r="H2092" i="44"/>
  <c r="H2093" i="44"/>
  <c r="H2094" i="44"/>
  <c r="H2095" i="44"/>
  <c r="H2096" i="44"/>
  <c r="H2097" i="44"/>
  <c r="H2098" i="44"/>
  <c r="H211" i="44"/>
  <c r="H212" i="44"/>
  <c r="H213" i="44"/>
  <c r="H214" i="44"/>
  <c r="H215" i="44"/>
  <c r="H216" i="44"/>
  <c r="H217" i="44"/>
  <c r="H218" i="44"/>
  <c r="H219" i="44"/>
  <c r="H220" i="44"/>
  <c r="H221" i="44"/>
  <c r="H222" i="44"/>
  <c r="H223" i="44"/>
  <c r="H224" i="44"/>
  <c r="H225" i="44"/>
  <c r="H226" i="44"/>
  <c r="H227" i="44"/>
  <c r="H228" i="44"/>
  <c r="H229" i="44"/>
  <c r="H230" i="44"/>
  <c r="H231" i="44"/>
  <c r="H232" i="44"/>
  <c r="H233" i="44"/>
  <c r="H234" i="44"/>
  <c r="H235" i="44"/>
  <c r="H236" i="44"/>
  <c r="H237" i="44"/>
  <c r="H238" i="44"/>
  <c r="H239" i="44"/>
  <c r="H240" i="44"/>
  <c r="H241" i="44"/>
  <c r="H242" i="44"/>
  <c r="H243" i="44"/>
  <c r="H244" i="44"/>
  <c r="H245" i="44"/>
  <c r="H246" i="44"/>
  <c r="H247" i="44"/>
  <c r="H248" i="44"/>
  <c r="H249" i="44"/>
  <c r="H250" i="44"/>
  <c r="H251" i="44"/>
  <c r="H252" i="44"/>
  <c r="H253" i="44"/>
  <c r="H254" i="44"/>
  <c r="H255" i="44"/>
  <c r="H256" i="44"/>
  <c r="H257" i="44"/>
  <c r="H258" i="44"/>
  <c r="H259" i="44"/>
  <c r="H260" i="44"/>
  <c r="H261" i="44"/>
  <c r="H262" i="44"/>
  <c r="H263" i="44"/>
  <c r="H264" i="44"/>
  <c r="H265" i="44"/>
  <c r="H266" i="44"/>
  <c r="H267" i="44"/>
  <c r="H268" i="44"/>
  <c r="H269" i="44"/>
  <c r="H270" i="44"/>
  <c r="H271" i="44"/>
  <c r="H272" i="44"/>
  <c r="H273" i="44"/>
  <c r="H274" i="44"/>
  <c r="H275" i="44"/>
  <c r="H276" i="44"/>
  <c r="H277" i="44"/>
  <c r="H278" i="44"/>
  <c r="H279" i="44"/>
  <c r="H280" i="44"/>
  <c r="H281" i="44"/>
  <c r="H282" i="44"/>
  <c r="H283" i="44"/>
  <c r="H284" i="44"/>
  <c r="H285" i="44"/>
  <c r="H286" i="44"/>
  <c r="H287" i="44"/>
  <c r="H288" i="44"/>
  <c r="H289" i="44"/>
  <c r="H290" i="44"/>
  <c r="H291" i="44"/>
  <c r="H292" i="44"/>
  <c r="H293" i="44"/>
  <c r="H294" i="44"/>
  <c r="H295" i="44"/>
  <c r="H296" i="44"/>
  <c r="H297" i="44"/>
  <c r="H298" i="44"/>
  <c r="H299" i="44"/>
  <c r="H300" i="44"/>
  <c r="H301" i="44"/>
  <c r="H302" i="44"/>
  <c r="H303" i="44"/>
  <c r="H304" i="44"/>
  <c r="H305" i="44"/>
  <c r="H306" i="44"/>
  <c r="H307" i="44"/>
  <c r="H308" i="44"/>
  <c r="H309" i="44"/>
  <c r="H310" i="44"/>
  <c r="H311" i="44"/>
  <c r="H312" i="44"/>
  <c r="H313" i="44"/>
  <c r="H314" i="44"/>
  <c r="H315" i="44"/>
  <c r="H316" i="44"/>
  <c r="H317" i="44"/>
  <c r="H318" i="44"/>
  <c r="H319" i="44"/>
  <c r="H320" i="44"/>
  <c r="H321" i="44"/>
  <c r="H322" i="44"/>
  <c r="H323" i="44"/>
  <c r="H324" i="44"/>
  <c r="H325" i="44"/>
  <c r="H326" i="44"/>
  <c r="H327" i="44"/>
  <c r="H328" i="44"/>
  <c r="H329" i="44"/>
  <c r="H330" i="44"/>
  <c r="H331" i="44"/>
  <c r="H332" i="44"/>
  <c r="H333" i="44"/>
  <c r="H334" i="44"/>
  <c r="H335" i="44"/>
  <c r="H336" i="44"/>
  <c r="H337" i="44"/>
  <c r="H338" i="44"/>
  <c r="H339" i="44"/>
  <c r="H340" i="44"/>
  <c r="H341" i="44"/>
  <c r="H342" i="44"/>
  <c r="H343" i="44"/>
  <c r="H344" i="44"/>
  <c r="H345" i="44"/>
  <c r="H346" i="44"/>
  <c r="H347" i="44"/>
  <c r="H348" i="44"/>
  <c r="H349" i="44"/>
  <c r="H350" i="44"/>
  <c r="H351" i="44"/>
  <c r="H352" i="44"/>
  <c r="H353" i="44"/>
  <c r="H354" i="44"/>
  <c r="H355" i="44"/>
  <c r="H356" i="44"/>
  <c r="H357" i="44"/>
  <c r="H358" i="44"/>
  <c r="H359" i="44"/>
  <c r="H360" i="44"/>
  <c r="H361" i="44"/>
  <c r="H362" i="44"/>
  <c r="H363" i="44"/>
  <c r="H364" i="44"/>
  <c r="H365" i="44"/>
  <c r="H366" i="44"/>
  <c r="H367" i="44"/>
  <c r="H368" i="44"/>
  <c r="H369" i="44"/>
  <c r="H370" i="44"/>
  <c r="H371" i="44"/>
  <c r="H372" i="44"/>
  <c r="H373" i="44"/>
  <c r="H374" i="44"/>
  <c r="H375" i="44"/>
  <c r="H376" i="44"/>
  <c r="H377" i="44"/>
  <c r="H378" i="44"/>
  <c r="H379" i="44"/>
  <c r="H380" i="44"/>
  <c r="H381" i="44"/>
  <c r="H382" i="44"/>
  <c r="H383" i="44"/>
  <c r="H384" i="44"/>
  <c r="H385" i="44"/>
  <c r="H386" i="44"/>
  <c r="H387" i="44"/>
  <c r="H388" i="44"/>
  <c r="H389" i="44"/>
  <c r="H390" i="44"/>
  <c r="H391" i="44"/>
  <c r="H392" i="44"/>
  <c r="H393" i="44"/>
  <c r="H394" i="44"/>
  <c r="H395" i="44"/>
  <c r="H396" i="44"/>
  <c r="H397" i="44"/>
  <c r="H398" i="44"/>
  <c r="H399" i="44"/>
  <c r="H400" i="44"/>
  <c r="H401" i="44"/>
  <c r="H402" i="44"/>
  <c r="H403" i="44"/>
  <c r="H404" i="44"/>
  <c r="H405" i="44"/>
  <c r="H406" i="44"/>
  <c r="H407" i="44"/>
  <c r="H408" i="44"/>
  <c r="H409" i="44"/>
  <c r="H410" i="44"/>
  <c r="H411" i="44"/>
  <c r="H412" i="44"/>
  <c r="H413" i="44"/>
  <c r="H414" i="44"/>
  <c r="H415" i="44"/>
  <c r="H416" i="44"/>
  <c r="H417" i="44"/>
  <c r="H418" i="44"/>
  <c r="H419" i="44"/>
  <c r="H420" i="44"/>
  <c r="H421" i="44"/>
  <c r="H422" i="44"/>
  <c r="H423" i="44"/>
  <c r="H424" i="44"/>
  <c r="H425" i="44"/>
  <c r="H426" i="44"/>
  <c r="H427" i="44"/>
  <c r="H428" i="44"/>
  <c r="H429" i="44"/>
  <c r="H430" i="44"/>
  <c r="H431" i="44"/>
  <c r="H432" i="44"/>
  <c r="H433" i="44"/>
  <c r="H434" i="44"/>
  <c r="H435" i="44"/>
  <c r="H436" i="44"/>
  <c r="H437" i="44"/>
  <c r="H438" i="44"/>
  <c r="H439" i="44"/>
  <c r="H440" i="44"/>
  <c r="H441" i="44"/>
  <c r="H442" i="44"/>
  <c r="H443" i="44"/>
  <c r="H444" i="44"/>
  <c r="H445" i="44"/>
  <c r="H446" i="44"/>
  <c r="H447" i="44"/>
  <c r="H448" i="44"/>
  <c r="H449" i="44"/>
  <c r="H450" i="44"/>
  <c r="H451" i="44"/>
  <c r="H452" i="44"/>
  <c r="H453" i="44"/>
  <c r="H454" i="44"/>
  <c r="H455" i="44"/>
  <c r="H456" i="44"/>
  <c r="H457" i="44"/>
  <c r="H458" i="44"/>
  <c r="H459" i="44"/>
  <c r="H460" i="44"/>
  <c r="H461" i="44"/>
  <c r="H462" i="44"/>
  <c r="H463" i="44"/>
  <c r="H464" i="44"/>
  <c r="H465" i="44"/>
  <c r="H466" i="44"/>
  <c r="H467" i="44"/>
  <c r="H468" i="44"/>
  <c r="H469" i="44"/>
  <c r="H470" i="44"/>
  <c r="H471" i="44"/>
  <c r="H472" i="44"/>
  <c r="H473" i="44"/>
  <c r="H474" i="44"/>
  <c r="H475" i="44"/>
  <c r="H476" i="44"/>
  <c r="H477" i="44"/>
  <c r="H478" i="44"/>
  <c r="H479" i="44"/>
  <c r="H480" i="44"/>
  <c r="H481" i="44"/>
  <c r="H482" i="44"/>
  <c r="H483" i="44"/>
  <c r="H484" i="44"/>
  <c r="H485" i="44"/>
  <c r="H486" i="44"/>
  <c r="H487" i="44"/>
  <c r="H488" i="44"/>
  <c r="H489" i="44"/>
  <c r="H490" i="44"/>
  <c r="H491" i="44"/>
  <c r="H492" i="44"/>
  <c r="H493" i="44"/>
  <c r="H494" i="44"/>
  <c r="H495" i="44"/>
  <c r="H496" i="44"/>
  <c r="H497" i="44"/>
  <c r="H498" i="44"/>
  <c r="H499" i="44"/>
  <c r="H500" i="44"/>
  <c r="H501" i="44"/>
  <c r="H502" i="44"/>
  <c r="H503" i="44"/>
  <c r="H504" i="44"/>
  <c r="H505" i="44"/>
  <c r="H506" i="44"/>
  <c r="H507" i="44"/>
  <c r="H508" i="44"/>
  <c r="H509" i="44"/>
  <c r="H510" i="44"/>
  <c r="H511" i="44"/>
  <c r="H512" i="44"/>
  <c r="H513" i="44"/>
  <c r="H514" i="44"/>
  <c r="H515" i="44"/>
  <c r="H516" i="44"/>
  <c r="H517" i="44"/>
  <c r="H518" i="44"/>
  <c r="H519" i="44"/>
  <c r="H520" i="44"/>
  <c r="H521" i="44"/>
  <c r="H522" i="44"/>
  <c r="H523" i="44"/>
  <c r="H524" i="44"/>
  <c r="H525" i="44"/>
  <c r="H526" i="44"/>
  <c r="H527" i="44"/>
  <c r="H528" i="44"/>
  <c r="H529" i="44"/>
  <c r="H530" i="44"/>
  <c r="H531" i="44"/>
  <c r="H532" i="44"/>
  <c r="H533" i="44"/>
  <c r="H534" i="44"/>
  <c r="H535" i="44"/>
  <c r="H536" i="44"/>
  <c r="H537" i="44"/>
  <c r="H538" i="44"/>
  <c r="H539" i="44"/>
  <c r="H540" i="44"/>
  <c r="H541" i="44"/>
  <c r="H542" i="44"/>
  <c r="H543" i="44"/>
  <c r="H544" i="44"/>
  <c r="H545" i="44"/>
  <c r="H546" i="44"/>
  <c r="H547" i="44"/>
  <c r="H548" i="44"/>
  <c r="H549" i="44"/>
  <c r="H550" i="44"/>
  <c r="H551" i="44"/>
  <c r="H552" i="44"/>
  <c r="H553" i="44"/>
  <c r="H554" i="44"/>
  <c r="H555" i="44"/>
  <c r="H556" i="44"/>
  <c r="H557" i="44"/>
  <c r="H558" i="44"/>
  <c r="H559" i="44"/>
  <c r="H560" i="44"/>
  <c r="H561" i="44"/>
  <c r="H562" i="44"/>
  <c r="H563" i="44"/>
  <c r="H564" i="44"/>
  <c r="H565" i="44"/>
  <c r="H566" i="44"/>
  <c r="H567" i="44"/>
  <c r="H568" i="44"/>
  <c r="H569" i="44"/>
  <c r="H570" i="44"/>
  <c r="H571" i="44"/>
  <c r="H572" i="44"/>
  <c r="H573" i="44"/>
  <c r="H574" i="44"/>
  <c r="H575" i="44"/>
  <c r="H576" i="44"/>
  <c r="H577" i="44"/>
  <c r="H578" i="44"/>
  <c r="H579" i="44"/>
  <c r="H580" i="44"/>
  <c r="H581" i="44"/>
  <c r="H582" i="44"/>
  <c r="H583" i="44"/>
  <c r="H584" i="44"/>
  <c r="H585" i="44"/>
  <c r="H586" i="44"/>
  <c r="H587" i="44"/>
  <c r="H588" i="44"/>
  <c r="H589" i="44"/>
  <c r="H590" i="44"/>
  <c r="H591" i="44"/>
  <c r="H592" i="44"/>
  <c r="H593" i="44"/>
  <c r="H594" i="44"/>
  <c r="H595" i="44"/>
  <c r="H596" i="44"/>
  <c r="H597" i="44"/>
  <c r="H598" i="44"/>
  <c r="H599" i="44"/>
  <c r="H600" i="44"/>
  <c r="H601" i="44"/>
  <c r="H602" i="44"/>
  <c r="H603" i="44"/>
  <c r="H604" i="44"/>
  <c r="H605" i="44"/>
  <c r="H606" i="44"/>
  <c r="H607" i="44"/>
  <c r="H608" i="44"/>
  <c r="H609" i="44"/>
  <c r="H610" i="44"/>
  <c r="H611" i="44"/>
  <c r="H612" i="44"/>
  <c r="H613" i="44"/>
  <c r="H614" i="44"/>
  <c r="H615" i="44"/>
  <c r="H616" i="44"/>
  <c r="H617" i="44"/>
  <c r="H618" i="44"/>
  <c r="H619" i="44"/>
  <c r="H620" i="44"/>
  <c r="H621" i="44"/>
  <c r="H622" i="44"/>
  <c r="H623" i="44"/>
  <c r="H624" i="44"/>
  <c r="H625" i="44"/>
  <c r="H626" i="44"/>
  <c r="H627" i="44"/>
  <c r="H628" i="44"/>
  <c r="H629" i="44"/>
  <c r="H630" i="44"/>
  <c r="H631" i="44"/>
  <c r="H632" i="44"/>
  <c r="H633" i="44"/>
  <c r="H634" i="44"/>
  <c r="H635" i="44"/>
  <c r="H636" i="44"/>
  <c r="H637" i="44"/>
  <c r="H638" i="44"/>
  <c r="H639" i="44"/>
  <c r="H640" i="44"/>
  <c r="H641" i="44"/>
  <c r="H642" i="44"/>
  <c r="H643" i="44"/>
  <c r="H644" i="44"/>
  <c r="H645" i="44"/>
  <c r="H646" i="44"/>
  <c r="H647" i="44"/>
  <c r="H648" i="44"/>
  <c r="H649" i="44"/>
  <c r="H650" i="44"/>
  <c r="H651" i="44"/>
  <c r="H652" i="44"/>
  <c r="H653" i="44"/>
  <c r="H654" i="44"/>
  <c r="H655" i="44"/>
  <c r="H656" i="44"/>
  <c r="H657" i="44"/>
  <c r="H658" i="44"/>
  <c r="H659" i="44"/>
  <c r="H660" i="44"/>
  <c r="H661" i="44"/>
  <c r="H662" i="44"/>
  <c r="H663" i="44"/>
  <c r="H664" i="44"/>
  <c r="H665" i="44"/>
  <c r="H666" i="44"/>
  <c r="H667" i="44"/>
  <c r="H668" i="44"/>
  <c r="H669" i="44"/>
  <c r="H670" i="44"/>
  <c r="H671" i="44"/>
  <c r="H672" i="44"/>
  <c r="H673" i="44"/>
  <c r="H674" i="44"/>
  <c r="H675" i="44"/>
  <c r="H676" i="44"/>
  <c r="H677" i="44"/>
  <c r="H678" i="44"/>
  <c r="H679" i="44"/>
  <c r="H680" i="44"/>
  <c r="H681" i="44"/>
  <c r="H682" i="44"/>
  <c r="H683" i="44"/>
  <c r="H684" i="44"/>
  <c r="H685" i="44"/>
  <c r="H686" i="44"/>
  <c r="H687" i="44"/>
  <c r="H688" i="44"/>
  <c r="H689" i="44"/>
  <c r="H690" i="44"/>
  <c r="H691" i="44"/>
  <c r="H692" i="44"/>
  <c r="H693" i="44"/>
  <c r="H694" i="44"/>
  <c r="H695" i="44"/>
  <c r="H696" i="44"/>
  <c r="H697" i="44"/>
  <c r="H698" i="44"/>
  <c r="H699" i="44"/>
  <c r="H700" i="44"/>
  <c r="H701" i="44"/>
  <c r="H702" i="44"/>
  <c r="H703" i="44"/>
  <c r="H704" i="44"/>
  <c r="H705" i="44"/>
  <c r="H706" i="44"/>
  <c r="H707" i="44"/>
  <c r="H708" i="44"/>
  <c r="H709" i="44"/>
  <c r="H710" i="44"/>
  <c r="H711" i="44"/>
  <c r="H712" i="44"/>
  <c r="H713" i="44"/>
  <c r="H714" i="44"/>
  <c r="H715" i="44"/>
  <c r="H716" i="44"/>
  <c r="H717" i="44"/>
  <c r="H718" i="44"/>
  <c r="H719" i="44"/>
  <c r="H720" i="44"/>
  <c r="H721" i="44"/>
  <c r="H722" i="44"/>
  <c r="H723" i="44"/>
  <c r="H724" i="44"/>
  <c r="H725" i="44"/>
  <c r="H726" i="44"/>
  <c r="H727" i="44"/>
  <c r="H728" i="44"/>
  <c r="H729" i="44"/>
  <c r="H730" i="44"/>
  <c r="H731" i="44"/>
  <c r="H732" i="44"/>
  <c r="H733" i="44"/>
  <c r="H734" i="44"/>
  <c r="H735" i="44"/>
  <c r="H736" i="44"/>
  <c r="H737" i="44"/>
  <c r="H738" i="44"/>
  <c r="H739" i="44"/>
  <c r="H740" i="44"/>
  <c r="H741" i="44"/>
  <c r="H742" i="44"/>
  <c r="H743" i="44"/>
  <c r="H744" i="44"/>
  <c r="H745" i="44"/>
  <c r="H746" i="44"/>
  <c r="H747" i="44"/>
  <c r="H748" i="44"/>
  <c r="H749" i="44"/>
  <c r="H750" i="44"/>
  <c r="H751" i="44"/>
  <c r="H752" i="44"/>
  <c r="H753" i="44"/>
  <c r="H754" i="44"/>
  <c r="H755" i="44"/>
  <c r="H756" i="44"/>
  <c r="H757" i="44"/>
  <c r="H758" i="44"/>
  <c r="H759" i="44"/>
  <c r="H760" i="44"/>
  <c r="H761" i="44"/>
  <c r="H762" i="44"/>
  <c r="H763" i="44"/>
  <c r="H764" i="44"/>
  <c r="H765" i="44"/>
  <c r="H766" i="44"/>
  <c r="H767" i="44"/>
  <c r="H768" i="44"/>
  <c r="H769" i="44"/>
  <c r="H770" i="44"/>
  <c r="H771" i="44"/>
  <c r="H772" i="44"/>
  <c r="H773" i="44"/>
  <c r="H774" i="44"/>
  <c r="H775" i="44"/>
  <c r="H776" i="44"/>
  <c r="H777" i="44"/>
  <c r="H778" i="44"/>
  <c r="H779" i="44"/>
  <c r="H780" i="44"/>
  <c r="H781" i="44"/>
  <c r="H782" i="44"/>
  <c r="H783" i="44"/>
  <c r="H784" i="44"/>
  <c r="H785" i="44"/>
  <c r="H786" i="44"/>
  <c r="H787" i="44"/>
  <c r="H788" i="44"/>
  <c r="H789" i="44"/>
  <c r="H790" i="44"/>
  <c r="H791" i="44"/>
  <c r="H792" i="44"/>
  <c r="H793" i="44"/>
  <c r="H794" i="44"/>
  <c r="H795" i="44"/>
  <c r="H796" i="44"/>
  <c r="H797" i="44"/>
  <c r="H798" i="44"/>
  <c r="H799" i="44"/>
  <c r="H800" i="44"/>
  <c r="H801" i="44"/>
  <c r="H802" i="44"/>
  <c r="H803" i="44"/>
  <c r="H804" i="44"/>
  <c r="H805" i="44"/>
  <c r="H806" i="44"/>
  <c r="H807" i="44"/>
  <c r="H808" i="44"/>
  <c r="H809" i="44"/>
  <c r="H810" i="44"/>
  <c r="H811" i="44"/>
  <c r="H812" i="44"/>
  <c r="H813" i="44"/>
  <c r="H814" i="44"/>
  <c r="H815" i="44"/>
  <c r="H816" i="44"/>
  <c r="H817" i="44"/>
  <c r="H818" i="44"/>
  <c r="H819" i="44"/>
  <c r="H820" i="44"/>
  <c r="H821" i="44"/>
  <c r="H822" i="44"/>
  <c r="H823" i="44"/>
  <c r="H824" i="44"/>
  <c r="H825" i="44"/>
  <c r="H826" i="44"/>
  <c r="H827" i="44"/>
  <c r="H828" i="44"/>
  <c r="H829" i="44"/>
  <c r="H830" i="44"/>
  <c r="H831" i="44"/>
  <c r="H832" i="44"/>
  <c r="H833" i="44"/>
  <c r="H834" i="44"/>
  <c r="H835" i="44"/>
  <c r="H836" i="44"/>
  <c r="H837" i="44"/>
  <c r="H838" i="44"/>
  <c r="H839" i="44"/>
  <c r="H840" i="44"/>
  <c r="H841" i="44"/>
  <c r="H842" i="44"/>
  <c r="H843" i="44"/>
  <c r="H844" i="44"/>
  <c r="H845" i="44"/>
  <c r="H846" i="44"/>
  <c r="H847" i="44"/>
  <c r="H848" i="44"/>
  <c r="H849" i="44"/>
  <c r="H850" i="44"/>
  <c r="H851" i="44"/>
  <c r="H852" i="44"/>
  <c r="H853" i="44"/>
  <c r="H854" i="44"/>
  <c r="H855" i="44"/>
  <c r="H856" i="44"/>
  <c r="H857" i="44"/>
  <c r="H858" i="44"/>
  <c r="H859" i="44"/>
  <c r="H860" i="44"/>
  <c r="H861" i="44"/>
  <c r="H862" i="44"/>
  <c r="H863" i="44"/>
  <c r="H864" i="44"/>
  <c r="H865" i="44"/>
  <c r="H866" i="44"/>
  <c r="H867" i="44"/>
  <c r="H868" i="44"/>
  <c r="H869" i="44"/>
  <c r="H870" i="44"/>
  <c r="H871" i="44"/>
  <c r="H872" i="44"/>
  <c r="H873" i="44"/>
  <c r="H874" i="44"/>
  <c r="H875" i="44"/>
  <c r="H876" i="44"/>
  <c r="H877" i="44"/>
  <c r="H878" i="44"/>
  <c r="H879" i="44"/>
  <c r="H880" i="44"/>
  <c r="H881" i="44"/>
  <c r="H882" i="44"/>
  <c r="H883" i="44"/>
  <c r="H884" i="44"/>
  <c r="H885" i="44"/>
  <c r="H886" i="44"/>
  <c r="H887" i="44"/>
  <c r="H888" i="44"/>
  <c r="H889" i="44"/>
  <c r="H890" i="44"/>
  <c r="H891" i="44"/>
  <c r="H892" i="44"/>
  <c r="H893" i="44"/>
  <c r="H894" i="44"/>
  <c r="H895" i="44"/>
  <c r="H896" i="44"/>
  <c r="H897" i="44"/>
  <c r="H898" i="44"/>
  <c r="H899" i="44"/>
  <c r="H900" i="44"/>
  <c r="H901" i="44"/>
  <c r="H902" i="44"/>
  <c r="H903" i="44"/>
  <c r="H904" i="44"/>
  <c r="H905" i="44"/>
  <c r="H906" i="44"/>
  <c r="H907" i="44"/>
  <c r="H908" i="44"/>
  <c r="H909" i="44"/>
  <c r="H910" i="44"/>
  <c r="H911" i="44"/>
  <c r="H912" i="44"/>
  <c r="H913" i="44"/>
  <c r="H914" i="44"/>
  <c r="H915" i="44"/>
  <c r="H916" i="44"/>
  <c r="H917" i="44"/>
  <c r="H918" i="44"/>
  <c r="H919" i="44"/>
  <c r="H920" i="44"/>
  <c r="H921" i="44"/>
  <c r="H922" i="44"/>
  <c r="H923" i="44"/>
  <c r="H924" i="44"/>
  <c r="H925" i="44"/>
  <c r="H926" i="44"/>
  <c r="H927" i="44"/>
  <c r="H928" i="44"/>
  <c r="H929" i="44"/>
  <c r="H930" i="44"/>
  <c r="H931" i="44"/>
  <c r="H932" i="44"/>
  <c r="H933" i="44"/>
  <c r="H934" i="44"/>
  <c r="H935" i="44"/>
  <c r="H936" i="44"/>
  <c r="H937" i="44"/>
  <c r="H938" i="44"/>
  <c r="H939" i="44"/>
  <c r="H940" i="44"/>
  <c r="H941" i="44"/>
  <c r="H942" i="44"/>
  <c r="H943" i="44"/>
  <c r="H944" i="44"/>
  <c r="H945" i="44"/>
  <c r="H946" i="44"/>
  <c r="H947" i="44"/>
  <c r="H948" i="44"/>
  <c r="H949" i="44"/>
  <c r="H950" i="44"/>
  <c r="H951" i="44"/>
  <c r="H952" i="44"/>
  <c r="H953" i="44"/>
  <c r="H954" i="44"/>
  <c r="H955" i="44"/>
  <c r="H956" i="44"/>
  <c r="H957" i="44"/>
  <c r="H958" i="44"/>
  <c r="H959" i="44"/>
  <c r="H960" i="44"/>
  <c r="H961" i="44"/>
  <c r="H962" i="44"/>
  <c r="H963" i="44"/>
  <c r="H964" i="44"/>
  <c r="H965" i="44"/>
  <c r="H966" i="44"/>
  <c r="H967" i="44"/>
  <c r="H968" i="44"/>
  <c r="H969" i="44"/>
  <c r="H970" i="44"/>
  <c r="H971" i="44"/>
  <c r="H972" i="44"/>
  <c r="H973" i="44"/>
  <c r="H974" i="44"/>
  <c r="H975" i="44"/>
  <c r="H976" i="44"/>
  <c r="H977" i="44"/>
  <c r="H978" i="44"/>
  <c r="H979" i="44"/>
  <c r="H980" i="44"/>
  <c r="H981" i="44"/>
  <c r="H982" i="44"/>
  <c r="H983" i="44"/>
  <c r="H984" i="44"/>
  <c r="H985" i="44"/>
  <c r="H986" i="44"/>
  <c r="H987" i="44"/>
  <c r="H988" i="44"/>
  <c r="H989" i="44"/>
  <c r="H990" i="44"/>
  <c r="H991" i="44"/>
  <c r="H992" i="44"/>
  <c r="H993" i="44"/>
  <c r="H994" i="44"/>
  <c r="H995" i="44"/>
  <c r="H996" i="44"/>
  <c r="H997" i="44"/>
  <c r="H998" i="44"/>
  <c r="H999" i="44"/>
  <c r="H1000" i="44"/>
  <c r="H1001" i="44"/>
  <c r="H1002" i="44"/>
  <c r="H1003" i="44"/>
  <c r="H1004" i="44"/>
  <c r="H1005" i="44"/>
  <c r="H1006" i="44"/>
  <c r="H1007" i="44"/>
  <c r="H1008" i="44"/>
  <c r="H1009" i="44"/>
  <c r="H1010" i="44"/>
  <c r="H1011" i="44"/>
  <c r="H1012" i="44"/>
  <c r="H1013" i="44"/>
  <c r="H1014" i="44"/>
  <c r="H1015" i="44"/>
  <c r="H1016" i="44"/>
  <c r="H1017" i="44"/>
  <c r="H1018" i="44"/>
  <c r="H1019" i="44"/>
  <c r="H1020" i="44"/>
  <c r="H1021" i="44"/>
  <c r="H1022" i="44"/>
  <c r="H1023" i="44"/>
  <c r="H1024" i="44"/>
  <c r="H1025" i="44"/>
  <c r="H1026" i="44"/>
  <c r="H1027" i="44"/>
  <c r="H1028" i="44"/>
  <c r="H1029" i="44"/>
  <c r="H1030" i="44"/>
  <c r="H1031" i="44"/>
  <c r="H1032" i="44"/>
  <c r="H1033" i="44"/>
  <c r="H1034" i="44"/>
  <c r="H1035" i="44"/>
  <c r="H1036" i="44"/>
  <c r="H1037" i="44"/>
  <c r="H1038" i="44"/>
  <c r="H1039" i="44"/>
  <c r="H1040" i="44"/>
  <c r="H1041" i="44"/>
  <c r="H1042" i="44"/>
  <c r="H1043" i="44"/>
  <c r="H1044" i="44"/>
  <c r="H1045" i="44"/>
  <c r="H1046" i="44"/>
  <c r="H1047" i="44"/>
  <c r="H1048" i="44"/>
  <c r="H1049" i="44"/>
  <c r="H1050" i="44"/>
  <c r="H1051" i="44"/>
  <c r="H1052" i="44"/>
  <c r="H1053" i="44"/>
  <c r="H1054" i="44"/>
  <c r="H1055" i="44"/>
  <c r="H1056" i="44"/>
  <c r="H1057" i="44"/>
  <c r="H1058" i="44"/>
  <c r="H1059" i="44"/>
  <c r="H1060" i="44"/>
  <c r="H1061" i="44"/>
  <c r="H1062" i="44"/>
  <c r="H1063" i="44"/>
  <c r="H1064" i="44"/>
  <c r="H1065" i="44"/>
  <c r="H1066" i="44"/>
  <c r="H1067" i="44"/>
  <c r="H1068" i="44"/>
  <c r="H1069" i="44"/>
  <c r="H1070" i="44"/>
  <c r="H1071" i="44"/>
  <c r="H1072" i="44"/>
  <c r="H1073" i="44"/>
  <c r="H1074" i="44"/>
  <c r="H1075" i="44"/>
  <c r="H1076" i="44"/>
  <c r="H1077" i="44"/>
  <c r="H1078" i="44"/>
  <c r="H1079" i="44"/>
  <c r="H1080" i="44"/>
  <c r="H1081" i="44"/>
  <c r="H1082" i="44"/>
  <c r="H1083" i="44"/>
  <c r="H1084" i="44"/>
  <c r="H1085" i="44"/>
  <c r="H1086" i="44"/>
  <c r="H1087" i="44"/>
  <c r="H1088" i="44"/>
  <c r="H1089" i="44"/>
  <c r="H1090" i="44"/>
  <c r="H1091" i="44"/>
  <c r="H1092" i="44"/>
  <c r="H1093" i="44"/>
  <c r="H1094" i="44"/>
  <c r="H1095" i="44"/>
  <c r="H1096" i="44"/>
  <c r="H1097" i="44"/>
  <c r="H1098" i="44"/>
  <c r="H1099" i="44"/>
  <c r="H1100" i="44"/>
  <c r="H1101" i="44"/>
  <c r="H1102" i="44"/>
  <c r="H1103" i="44"/>
  <c r="H1104" i="44"/>
  <c r="H1105" i="44"/>
  <c r="H1106" i="44"/>
  <c r="H1107" i="44"/>
  <c r="H1108" i="44"/>
  <c r="H1109" i="44"/>
  <c r="H1110" i="44"/>
  <c r="H1111" i="44"/>
  <c r="H1112" i="44"/>
  <c r="H1113" i="44"/>
  <c r="H1114" i="44"/>
  <c r="H1115" i="44"/>
  <c r="H1116" i="44"/>
  <c r="H1117" i="44"/>
  <c r="H1118" i="44"/>
  <c r="H1119" i="44"/>
  <c r="H1120" i="44"/>
  <c r="H1121" i="44"/>
  <c r="H1122" i="44"/>
  <c r="H1123" i="44"/>
  <c r="H1124" i="44"/>
  <c r="H1125" i="44"/>
  <c r="H1126" i="44"/>
  <c r="H1127" i="44"/>
  <c r="H1128" i="44"/>
  <c r="H1129" i="44"/>
  <c r="H1130" i="44"/>
  <c r="H1131" i="44"/>
  <c r="H1132" i="44"/>
  <c r="H1133" i="44"/>
  <c r="H1134" i="44"/>
  <c r="H1135" i="44"/>
  <c r="H1136" i="44"/>
  <c r="H1137" i="44"/>
  <c r="H1138" i="44"/>
  <c r="H1139" i="44"/>
  <c r="H1140" i="44"/>
  <c r="H1141" i="44"/>
  <c r="H1142" i="44"/>
  <c r="H1143" i="44"/>
  <c r="H1144" i="44"/>
  <c r="H1145" i="44"/>
  <c r="H1146" i="44"/>
  <c r="H1147" i="44"/>
  <c r="H1148" i="44"/>
  <c r="H1149" i="44"/>
  <c r="H1150" i="44"/>
  <c r="H1151" i="44"/>
  <c r="H1152" i="44"/>
  <c r="H1153" i="44"/>
  <c r="H1154" i="44"/>
  <c r="H1155" i="44"/>
  <c r="H1156" i="44"/>
  <c r="H1157" i="44"/>
  <c r="H1158" i="44"/>
  <c r="H1159" i="44"/>
  <c r="H1160" i="44"/>
  <c r="H1161" i="44"/>
  <c r="H1162" i="44"/>
  <c r="H1163" i="44"/>
  <c r="H1164" i="44"/>
  <c r="H1165" i="44"/>
  <c r="H1166" i="44"/>
  <c r="H1167" i="44"/>
  <c r="H1168" i="44"/>
  <c r="H1169" i="44"/>
  <c r="H1170" i="44"/>
  <c r="H1171" i="44"/>
  <c r="H1172" i="44"/>
  <c r="H1173" i="44"/>
  <c r="H1174" i="44"/>
  <c r="H1175" i="44"/>
  <c r="H1176" i="44"/>
  <c r="H1177" i="44"/>
  <c r="H1178" i="44"/>
  <c r="H1179" i="44"/>
  <c r="H1180" i="44"/>
  <c r="H1181" i="44"/>
  <c r="H1182" i="44"/>
  <c r="H1183" i="44"/>
  <c r="H1184" i="44"/>
  <c r="H1185" i="44"/>
  <c r="H1186" i="44"/>
  <c r="H1187" i="44"/>
  <c r="H1188" i="44"/>
  <c r="H1189" i="44"/>
  <c r="H1190" i="44"/>
  <c r="H1191" i="44"/>
  <c r="H1192" i="44"/>
  <c r="H1193" i="44"/>
  <c r="H1194" i="44"/>
  <c r="H1195" i="44"/>
  <c r="H1196" i="44"/>
  <c r="H1197" i="44"/>
  <c r="H1198" i="44"/>
  <c r="H1199" i="44"/>
  <c r="H1200" i="44"/>
  <c r="H1201" i="44"/>
  <c r="H1202" i="44"/>
  <c r="H1203" i="44"/>
  <c r="H1204" i="44"/>
  <c r="H1205" i="44"/>
  <c r="H1206" i="44"/>
  <c r="H1207" i="44"/>
  <c r="H1208" i="44"/>
  <c r="H1209" i="44"/>
  <c r="H1210" i="44"/>
  <c r="H1211" i="44"/>
  <c r="H1212" i="44"/>
  <c r="H1213" i="44"/>
  <c r="H1214" i="44"/>
  <c r="H1215" i="44"/>
  <c r="H1216" i="44"/>
  <c r="H1217" i="44"/>
  <c r="H1218" i="44"/>
  <c r="H1219" i="44"/>
  <c r="H1220" i="44"/>
  <c r="H1221" i="44"/>
  <c r="H1222" i="44"/>
  <c r="H1223" i="44"/>
  <c r="H1224" i="44"/>
  <c r="H1225" i="44"/>
  <c r="H1226" i="44"/>
  <c r="H1227" i="44"/>
  <c r="H1228" i="44"/>
  <c r="H1229" i="44"/>
  <c r="H1230" i="44"/>
  <c r="H1231" i="44"/>
  <c r="H1232" i="44"/>
  <c r="H1233" i="44"/>
  <c r="H1234" i="44"/>
  <c r="H1235" i="44"/>
  <c r="H1236" i="44"/>
  <c r="H1237" i="44"/>
  <c r="H1238" i="44"/>
  <c r="H1239" i="44"/>
  <c r="H1240" i="44"/>
  <c r="H1241" i="44"/>
  <c r="H1242" i="44"/>
  <c r="H1243" i="44"/>
  <c r="H1244" i="44"/>
  <c r="H1245" i="44"/>
  <c r="H1246" i="44"/>
  <c r="H1247" i="44"/>
  <c r="H1248" i="44"/>
  <c r="H1249" i="44"/>
  <c r="H1250" i="44"/>
  <c r="H1251" i="44"/>
  <c r="H1252" i="44"/>
  <c r="H1253" i="44"/>
  <c r="H1254" i="44"/>
  <c r="H1255" i="44"/>
  <c r="H1256" i="44"/>
  <c r="H1257" i="44"/>
  <c r="H1258" i="44"/>
  <c r="H1259" i="44"/>
  <c r="H1260" i="44"/>
  <c r="H1261" i="44"/>
  <c r="H1262" i="44"/>
  <c r="H1263" i="44"/>
  <c r="H1264" i="44"/>
  <c r="H1265" i="44"/>
  <c r="H1266" i="44"/>
  <c r="H1267" i="44"/>
  <c r="H1268" i="44"/>
  <c r="H1269" i="44"/>
  <c r="H1270" i="44"/>
  <c r="H1271" i="44"/>
  <c r="H1272" i="44"/>
  <c r="H1273" i="44"/>
  <c r="H1274" i="44"/>
  <c r="H1275" i="44"/>
  <c r="H1276" i="44"/>
  <c r="H1277" i="44"/>
  <c r="H1278" i="44"/>
  <c r="H1279" i="44"/>
  <c r="H1280" i="44"/>
  <c r="H1281" i="44"/>
  <c r="H1282" i="44"/>
  <c r="H1283" i="44"/>
  <c r="H1284" i="44"/>
  <c r="H1285" i="44"/>
  <c r="H1286" i="44"/>
  <c r="H1287" i="44"/>
  <c r="H1288" i="44"/>
  <c r="H1289" i="44"/>
  <c r="H1290" i="44"/>
  <c r="H1291" i="44"/>
  <c r="H1292" i="44"/>
  <c r="H1293" i="44"/>
  <c r="H1294" i="44"/>
  <c r="H1295" i="44"/>
  <c r="H1296" i="44"/>
  <c r="H1297" i="44"/>
  <c r="H1298" i="44"/>
  <c r="H1299" i="44"/>
  <c r="H1300" i="44"/>
  <c r="H1301" i="44"/>
  <c r="H1302" i="44"/>
  <c r="H1303" i="44"/>
  <c r="H1304" i="44"/>
  <c r="H1305" i="44"/>
  <c r="H1306" i="44"/>
  <c r="H1307" i="44"/>
  <c r="H1308" i="44"/>
  <c r="H1309" i="44"/>
  <c r="H1310" i="44"/>
  <c r="H1311" i="44"/>
  <c r="H1312" i="44"/>
  <c r="H1313" i="44"/>
  <c r="H1314" i="44"/>
  <c r="H1315" i="44"/>
  <c r="H1316" i="44"/>
  <c r="H1317" i="44"/>
  <c r="H1318" i="44"/>
  <c r="H1319" i="44"/>
  <c r="H1320" i="44"/>
  <c r="H1321" i="44"/>
  <c r="H1322" i="44"/>
  <c r="H1323" i="44"/>
  <c r="H1324" i="44"/>
  <c r="H1325" i="44"/>
  <c r="H1326" i="44"/>
  <c r="H1327" i="44"/>
  <c r="H1328" i="44"/>
  <c r="H1329" i="44"/>
  <c r="H1330" i="44"/>
  <c r="H1331" i="44"/>
  <c r="H1332" i="44"/>
  <c r="H1333" i="44"/>
  <c r="H1334" i="44"/>
  <c r="H1335" i="44"/>
  <c r="H1336" i="44"/>
  <c r="H1337" i="44"/>
  <c r="H1338" i="44"/>
  <c r="H1339" i="44"/>
  <c r="H1340" i="44"/>
  <c r="H1341" i="44"/>
  <c r="H1342" i="44"/>
  <c r="H1343" i="44"/>
  <c r="H1344" i="44"/>
  <c r="H1345" i="44"/>
  <c r="H1346" i="44"/>
  <c r="H1347" i="44"/>
  <c r="H1348" i="44"/>
  <c r="H1349" i="44"/>
  <c r="H1350" i="44"/>
  <c r="H1351" i="44"/>
  <c r="H1352" i="44"/>
  <c r="H1353" i="44"/>
  <c r="H1354" i="44"/>
  <c r="H1355" i="44"/>
  <c r="H1356" i="44"/>
  <c r="H1357" i="44"/>
  <c r="H1358" i="44"/>
  <c r="H1359" i="44"/>
  <c r="H1360" i="44"/>
  <c r="H1361" i="44"/>
  <c r="H1362" i="44"/>
  <c r="H1363" i="44"/>
  <c r="H1364" i="44"/>
  <c r="H1365" i="44"/>
  <c r="H1366" i="44"/>
  <c r="H1367" i="44"/>
  <c r="H1368" i="44"/>
  <c r="H1369" i="44"/>
  <c r="H1370" i="44"/>
  <c r="H1371" i="44"/>
  <c r="H1372" i="44"/>
  <c r="H1373" i="44"/>
  <c r="H1374" i="44"/>
  <c r="H1375" i="44"/>
  <c r="H1376" i="44"/>
  <c r="H1377" i="44"/>
  <c r="H1378" i="44"/>
  <c r="H1379" i="44"/>
  <c r="H1380" i="44"/>
  <c r="H1381" i="44"/>
  <c r="H1382" i="44"/>
  <c r="H1383" i="44"/>
  <c r="H1384" i="44"/>
  <c r="H1385" i="44"/>
  <c r="H1386" i="44"/>
  <c r="H1387" i="44"/>
  <c r="H1388" i="44"/>
  <c r="H1389" i="44"/>
  <c r="H1390" i="44"/>
  <c r="H1391" i="44"/>
  <c r="H1392" i="44"/>
  <c r="H1393" i="44"/>
  <c r="H1394" i="44"/>
  <c r="H1395" i="44"/>
  <c r="H1396" i="44"/>
  <c r="H1397" i="44"/>
  <c r="H1398" i="44"/>
  <c r="H1399" i="44"/>
  <c r="H1400" i="44"/>
  <c r="H1401" i="44"/>
  <c r="H1402" i="44"/>
  <c r="H1403" i="44"/>
  <c r="H1404" i="44"/>
  <c r="H1405" i="44"/>
  <c r="H1406" i="44"/>
  <c r="H1407" i="44"/>
  <c r="H1408" i="44"/>
  <c r="H1409" i="44"/>
  <c r="H1410" i="44"/>
  <c r="H1411" i="44"/>
  <c r="H1412" i="44"/>
  <c r="H1413" i="44"/>
  <c r="H1414" i="44"/>
  <c r="H1415" i="44"/>
  <c r="H1416" i="44"/>
  <c r="H1417" i="44"/>
  <c r="H1418" i="44"/>
  <c r="H1419" i="44"/>
  <c r="H1420" i="44"/>
  <c r="H1421" i="44"/>
  <c r="H1422" i="44"/>
  <c r="H1423" i="44"/>
  <c r="H1424" i="44"/>
  <c r="H1425" i="44"/>
  <c r="H1426" i="44"/>
  <c r="H1427" i="44"/>
  <c r="H1428" i="44"/>
  <c r="H1429" i="44"/>
  <c r="H1430" i="44"/>
  <c r="H1431" i="44"/>
  <c r="H1432" i="44"/>
  <c r="H1433" i="44"/>
  <c r="H1434" i="44"/>
  <c r="H1435" i="44"/>
  <c r="H1436" i="44"/>
  <c r="H1437" i="44"/>
  <c r="H1438" i="44"/>
  <c r="H1439" i="44"/>
  <c r="H1440" i="44"/>
  <c r="H1441" i="44"/>
  <c r="H1442" i="44"/>
  <c r="H1443" i="44"/>
  <c r="H1444" i="44"/>
  <c r="H1445" i="44"/>
  <c r="H1446" i="44"/>
  <c r="H1447" i="44"/>
  <c r="H1448" i="44"/>
  <c r="H1449" i="44"/>
  <c r="H1450" i="44"/>
  <c r="H1451" i="44"/>
  <c r="H1452" i="44"/>
  <c r="H1453" i="44"/>
  <c r="H1454" i="44"/>
  <c r="H1455" i="44"/>
  <c r="H1456" i="44"/>
  <c r="H1457" i="44"/>
  <c r="H1458" i="44"/>
  <c r="H1459" i="44"/>
  <c r="H1460" i="44"/>
  <c r="H1461" i="44"/>
  <c r="H1462" i="44"/>
  <c r="H1463" i="44"/>
  <c r="H1464" i="44"/>
  <c r="H1465" i="44"/>
  <c r="H1466" i="44"/>
  <c r="H1467" i="44"/>
  <c r="H1468" i="44"/>
  <c r="H1469" i="44"/>
  <c r="H1470" i="44"/>
  <c r="H1471" i="44"/>
  <c r="H1472" i="44"/>
  <c r="H1473" i="44"/>
  <c r="H1474" i="44"/>
  <c r="H1475" i="44"/>
  <c r="H1476" i="44"/>
  <c r="H1477" i="44"/>
  <c r="H1478" i="44"/>
  <c r="H1479" i="44"/>
  <c r="H1480" i="44"/>
  <c r="H1481" i="44"/>
  <c r="H1482" i="44"/>
  <c r="H1483" i="44"/>
  <c r="H1484" i="44"/>
  <c r="H1485" i="44"/>
  <c r="H1486" i="44"/>
  <c r="H1487" i="44"/>
  <c r="H1488" i="44"/>
  <c r="H1489" i="44"/>
  <c r="H1490" i="44"/>
  <c r="H1491" i="44"/>
  <c r="H1492" i="44"/>
  <c r="H1493" i="44"/>
  <c r="H1494" i="44"/>
  <c r="H1495" i="44"/>
  <c r="H1496" i="44"/>
  <c r="H1497" i="44"/>
  <c r="H1498" i="44"/>
  <c r="H1499" i="44"/>
  <c r="H1500" i="44"/>
  <c r="H1501" i="44"/>
  <c r="H1502" i="44"/>
  <c r="H1503" i="44"/>
  <c r="H1504" i="44"/>
  <c r="H1505" i="44"/>
  <c r="H1506" i="44"/>
  <c r="H1507" i="44"/>
  <c r="H1508" i="44"/>
  <c r="H1509" i="44"/>
  <c r="H1510" i="44"/>
  <c r="H1511" i="44"/>
  <c r="H1512" i="44"/>
  <c r="H1513" i="44"/>
  <c r="H1514" i="44"/>
  <c r="H1515" i="44"/>
  <c r="H1516" i="44"/>
  <c r="H1517" i="44"/>
  <c r="H1518" i="44"/>
  <c r="H1519" i="44"/>
  <c r="H1520" i="44"/>
  <c r="H1521" i="44"/>
  <c r="H1522" i="44"/>
  <c r="H1523" i="44"/>
  <c r="H1524" i="44"/>
  <c r="H1525" i="44"/>
  <c r="H1526" i="44"/>
  <c r="H1527" i="44"/>
  <c r="H1528" i="44"/>
  <c r="H1529" i="44"/>
  <c r="H1530" i="44"/>
  <c r="H1531" i="44"/>
  <c r="H1532" i="44"/>
  <c r="H1533" i="44"/>
  <c r="H1534" i="44"/>
  <c r="H1535" i="44"/>
  <c r="H1536" i="44"/>
  <c r="H1537" i="44"/>
  <c r="H1538" i="44"/>
  <c r="H1539" i="44"/>
  <c r="H1540" i="44"/>
  <c r="H1541" i="44"/>
  <c r="H1542" i="44"/>
  <c r="H1543" i="44"/>
  <c r="H1544" i="44"/>
  <c r="H1545" i="44"/>
  <c r="H1546" i="44"/>
  <c r="H1547" i="44"/>
  <c r="H1548" i="44"/>
  <c r="H1549" i="44"/>
  <c r="H1550" i="44"/>
  <c r="H1551" i="44"/>
  <c r="H1552" i="44"/>
  <c r="H1553" i="44"/>
  <c r="H1554" i="44"/>
  <c r="H1555" i="44"/>
  <c r="H1556" i="44"/>
  <c r="H1557" i="44"/>
  <c r="H1558" i="44"/>
  <c r="H1559" i="44"/>
  <c r="H1560" i="44"/>
  <c r="H1561" i="44"/>
  <c r="H1562" i="44"/>
  <c r="H1563" i="44"/>
  <c r="H1564" i="44"/>
  <c r="H1565" i="44"/>
  <c r="H1566" i="44"/>
  <c r="H1567" i="44"/>
  <c r="H1568" i="44"/>
  <c r="H1569" i="44"/>
  <c r="H1570" i="44"/>
  <c r="H1571" i="44"/>
  <c r="H1572" i="44"/>
  <c r="H1573" i="44"/>
  <c r="H1574" i="44"/>
  <c r="H1575" i="44"/>
  <c r="H1576" i="44"/>
  <c r="H1577" i="44"/>
  <c r="H1578" i="44"/>
  <c r="H1579" i="44"/>
  <c r="H1580" i="44"/>
  <c r="H1581" i="44"/>
  <c r="H1582" i="44"/>
  <c r="H1583" i="44"/>
  <c r="H1584" i="44"/>
  <c r="H1585" i="44"/>
  <c r="H1586" i="44"/>
  <c r="H1587" i="44"/>
  <c r="H1588" i="44"/>
  <c r="H1589" i="44"/>
  <c r="H1590" i="44"/>
  <c r="H1591" i="44"/>
  <c r="H1592" i="44"/>
  <c r="H1593" i="44"/>
  <c r="H1594" i="44"/>
  <c r="H1595" i="44"/>
  <c r="H1596" i="44"/>
  <c r="H1597" i="44"/>
  <c r="H1598" i="44"/>
  <c r="H1599" i="44"/>
  <c r="H1600" i="44"/>
  <c r="H1601" i="44"/>
  <c r="H1602" i="44"/>
  <c r="H1603" i="44"/>
  <c r="H1604" i="44"/>
  <c r="H1605" i="44"/>
  <c r="H1606" i="44"/>
  <c r="H1607" i="44"/>
  <c r="H1608" i="44"/>
  <c r="H1609" i="44"/>
  <c r="H1610" i="44"/>
  <c r="H1611" i="44"/>
  <c r="H1612" i="44"/>
  <c r="H1613" i="44"/>
  <c r="H1614" i="44"/>
  <c r="H1615" i="44"/>
  <c r="H1616" i="44"/>
  <c r="H1617" i="44"/>
  <c r="H1618" i="44"/>
  <c r="H1619" i="44"/>
  <c r="H1620" i="44"/>
  <c r="H1621" i="44"/>
  <c r="H1622" i="44"/>
  <c r="H1623" i="44"/>
  <c r="H1624" i="44"/>
  <c r="H1625" i="44"/>
  <c r="H1626" i="44"/>
  <c r="H1627" i="44"/>
  <c r="H1628" i="44"/>
  <c r="H1629" i="44"/>
  <c r="H1630" i="44"/>
  <c r="H1631" i="44"/>
  <c r="H1632" i="44"/>
  <c r="H1633" i="44"/>
  <c r="H1634" i="44"/>
  <c r="H1635" i="44"/>
  <c r="H1636" i="44"/>
  <c r="H1637" i="44"/>
  <c r="H1638" i="44"/>
  <c r="H1639" i="44"/>
  <c r="H1640" i="44"/>
  <c r="H1641" i="44"/>
  <c r="H1642" i="44"/>
  <c r="H1643" i="44"/>
  <c r="H1644" i="44"/>
  <c r="H1645" i="44"/>
  <c r="H1646" i="44"/>
  <c r="H1647" i="44"/>
  <c r="H1648" i="44"/>
  <c r="H1649" i="44"/>
  <c r="H1650" i="44"/>
  <c r="H1651" i="44"/>
  <c r="H1652" i="44"/>
  <c r="H1653" i="44"/>
  <c r="H1654" i="44"/>
  <c r="H1655" i="44"/>
  <c r="H1656" i="44"/>
  <c r="H1657" i="44"/>
  <c r="H1658" i="44"/>
  <c r="H1659" i="44"/>
  <c r="H1660" i="44"/>
  <c r="H1661" i="44"/>
  <c r="H1662" i="44"/>
  <c r="H1663" i="44"/>
  <c r="H1664" i="44"/>
  <c r="H1665" i="44"/>
  <c r="H1666" i="44"/>
  <c r="H1667" i="44"/>
  <c r="H1668" i="44"/>
  <c r="H1669" i="44"/>
  <c r="H1670" i="44"/>
  <c r="H1671" i="44"/>
  <c r="H1672" i="44"/>
  <c r="H1673" i="44"/>
  <c r="H1674" i="44"/>
  <c r="H1675" i="44"/>
  <c r="H1676" i="44"/>
  <c r="H1677" i="44"/>
  <c r="H1678" i="44"/>
  <c r="H1679" i="44"/>
  <c r="H1680" i="44"/>
  <c r="H1681" i="44"/>
  <c r="H1682" i="44"/>
  <c r="H1683" i="44"/>
  <c r="H1684" i="44"/>
  <c r="H1685" i="44"/>
  <c r="H1686" i="44"/>
  <c r="H1687" i="44"/>
  <c r="H1688" i="44"/>
  <c r="H1689" i="44"/>
  <c r="H1690" i="44"/>
  <c r="H1691" i="44"/>
  <c r="H1692" i="44"/>
  <c r="H1693" i="44"/>
  <c r="H1694" i="44"/>
  <c r="H1695" i="44"/>
  <c r="H1696" i="44"/>
  <c r="H1697" i="44"/>
  <c r="H1698" i="44"/>
  <c r="H1699" i="44"/>
  <c r="H1700" i="44"/>
  <c r="H1701" i="44"/>
  <c r="H1702" i="44"/>
  <c r="H1703" i="44"/>
  <c r="H1704" i="44"/>
  <c r="H1705" i="44"/>
  <c r="H1706" i="44"/>
  <c r="H1707" i="44"/>
  <c r="H1708" i="44"/>
  <c r="H1709" i="44"/>
  <c r="H1710" i="44"/>
  <c r="H1711" i="44"/>
  <c r="H1712" i="44"/>
  <c r="H1713" i="44"/>
  <c r="H1714" i="44"/>
  <c r="H1715" i="44"/>
  <c r="H1716" i="44"/>
  <c r="H1717" i="44"/>
  <c r="H1718" i="44"/>
  <c r="H1719" i="44"/>
  <c r="H1720" i="44"/>
  <c r="H1721" i="44"/>
  <c r="H1722" i="44"/>
  <c r="H1723" i="44"/>
  <c r="H1724" i="44"/>
  <c r="H1725" i="44"/>
  <c r="H1726" i="44"/>
  <c r="H1727" i="44"/>
  <c r="H1728" i="44"/>
  <c r="H1729" i="44"/>
  <c r="H1730" i="44"/>
  <c r="H1731" i="44"/>
  <c r="H1732" i="44"/>
  <c r="H1733" i="44"/>
  <c r="H1734" i="44"/>
  <c r="H1735" i="44"/>
  <c r="H1736" i="44"/>
  <c r="H1737" i="44"/>
  <c r="H1738" i="44"/>
  <c r="H1739" i="44"/>
  <c r="H1740" i="44"/>
  <c r="H1741" i="44"/>
  <c r="H1742" i="44"/>
  <c r="H1743" i="44"/>
  <c r="H1744" i="44"/>
  <c r="H1745" i="44"/>
  <c r="H1746" i="44"/>
  <c r="H1747" i="44"/>
  <c r="H1748" i="44"/>
  <c r="H1749" i="44"/>
  <c r="H1750" i="44"/>
  <c r="H1751" i="44"/>
  <c r="H1752" i="44"/>
  <c r="H1753" i="44"/>
  <c r="H1754" i="44"/>
  <c r="H1755" i="44"/>
  <c r="H1756" i="44"/>
  <c r="H1757" i="44"/>
  <c r="H1758" i="44"/>
  <c r="H1759" i="44"/>
  <c r="H1760" i="44"/>
  <c r="H1761" i="44"/>
  <c r="H1762" i="44"/>
  <c r="H1763" i="44"/>
  <c r="H1764" i="44"/>
  <c r="H1765" i="44"/>
  <c r="H1766" i="44"/>
  <c r="H1767" i="44"/>
  <c r="H1768" i="44"/>
  <c r="H1769" i="44"/>
  <c r="H1770" i="44"/>
  <c r="H1771" i="44"/>
  <c r="H1772" i="44"/>
  <c r="H1773" i="44"/>
  <c r="H1774" i="44"/>
  <c r="H1775" i="44"/>
  <c r="H1776" i="44"/>
  <c r="H1777" i="44"/>
  <c r="H1778" i="44"/>
  <c r="H1779" i="44"/>
  <c r="H1780" i="44"/>
  <c r="H1781" i="44"/>
  <c r="H1782" i="44"/>
  <c r="H1783" i="44"/>
  <c r="H1784" i="44"/>
  <c r="H1785" i="44"/>
  <c r="H1786" i="44"/>
  <c r="H1787" i="44"/>
  <c r="H1788" i="44"/>
  <c r="H1789" i="44"/>
  <c r="H1790" i="44"/>
  <c r="H1791" i="44"/>
  <c r="H1792" i="44"/>
  <c r="H1793" i="44"/>
  <c r="H1794" i="44"/>
  <c r="H1795" i="44"/>
  <c r="H1796" i="44"/>
  <c r="H1797" i="44"/>
  <c r="H1798" i="44"/>
  <c r="H1799" i="44"/>
  <c r="H1800" i="44"/>
  <c r="H1801" i="44"/>
  <c r="H1802" i="44"/>
  <c r="H1803" i="44"/>
  <c r="H1804" i="44"/>
  <c r="H1805" i="44"/>
  <c r="H1806" i="44"/>
  <c r="H1807" i="44"/>
  <c r="H1808" i="44"/>
  <c r="H1809" i="44"/>
  <c r="H1810" i="44"/>
  <c r="H1811" i="44"/>
  <c r="H1812" i="44"/>
  <c r="H1813" i="44"/>
  <c r="H1814" i="44"/>
  <c r="H1815" i="44"/>
  <c r="H1816" i="44"/>
  <c r="H1817" i="44"/>
  <c r="H1818" i="44"/>
  <c r="H1819" i="44"/>
  <c r="H1820" i="44"/>
  <c r="H1821" i="44"/>
  <c r="H1822" i="44"/>
  <c r="H1823" i="44"/>
  <c r="H1824" i="44"/>
  <c r="H1825" i="44"/>
  <c r="H1826" i="44"/>
  <c r="H1827" i="44"/>
  <c r="H1828" i="44"/>
  <c r="H1829" i="44"/>
  <c r="H1830" i="44"/>
  <c r="H1831" i="44"/>
  <c r="H1832" i="44"/>
  <c r="H1833" i="44"/>
  <c r="H1834" i="44"/>
  <c r="H1835" i="44"/>
  <c r="H1836" i="44"/>
  <c r="H1837" i="44"/>
  <c r="H1838" i="44"/>
  <c r="H1839" i="44"/>
  <c r="H1840" i="44"/>
  <c r="H2091" i="44"/>
  <c r="H1842" i="44"/>
  <c r="H1843" i="44"/>
  <c r="H1844" i="44"/>
  <c r="H1845" i="44"/>
  <c r="H1846" i="44"/>
  <c r="H1847" i="44"/>
  <c r="H1848" i="44"/>
  <c r="H1849" i="44"/>
  <c r="H1850" i="44"/>
  <c r="H1851" i="44"/>
  <c r="H1852" i="44"/>
  <c r="H1853" i="44"/>
  <c r="H1854" i="44"/>
  <c r="H1855" i="44"/>
  <c r="H1856" i="44"/>
  <c r="H1857" i="44"/>
  <c r="H1858" i="44"/>
  <c r="H1859" i="44"/>
  <c r="H1860" i="44"/>
  <c r="H1861" i="44"/>
  <c r="H1862" i="44"/>
  <c r="H1863" i="44"/>
  <c r="H1864" i="44"/>
  <c r="H1865" i="44"/>
  <c r="H1866" i="44"/>
  <c r="H1868" i="44"/>
  <c r="H1869" i="44"/>
  <c r="H1870" i="44"/>
  <c r="H1871" i="44"/>
  <c r="H1872" i="44"/>
  <c r="H1873" i="44"/>
  <c r="H1874" i="44"/>
  <c r="H1875" i="44"/>
  <c r="H1876" i="44"/>
  <c r="H1877" i="44"/>
  <c r="H1878" i="44"/>
  <c r="H1879" i="44"/>
  <c r="H1880" i="44"/>
  <c r="H1881" i="44"/>
  <c r="H1882" i="44"/>
  <c r="H1883" i="44"/>
  <c r="H1884" i="44"/>
  <c r="H1885" i="44"/>
  <c r="H1886" i="44"/>
  <c r="H1887" i="44"/>
  <c r="H1888" i="44"/>
  <c r="H1889" i="44"/>
  <c r="H1890" i="44"/>
  <c r="H1891" i="44"/>
  <c r="H1892" i="44"/>
  <c r="H1893" i="44"/>
  <c r="H1894" i="44"/>
  <c r="H1895" i="44"/>
  <c r="H1896" i="44"/>
  <c r="H1897" i="44"/>
  <c r="H1898" i="44"/>
  <c r="H1899" i="44"/>
  <c r="H1900" i="44"/>
  <c r="H1901" i="44"/>
  <c r="H1902" i="44"/>
  <c r="H1903" i="44"/>
  <c r="H1904" i="44"/>
  <c r="H1905" i="44"/>
  <c r="H1906" i="44"/>
  <c r="H1907" i="44"/>
  <c r="H1908" i="44"/>
  <c r="H1909" i="44"/>
  <c r="H1910" i="44"/>
  <c r="H1911" i="44"/>
  <c r="H1912" i="44"/>
  <c r="H1913" i="44"/>
  <c r="H1914" i="44"/>
  <c r="H1915" i="44"/>
  <c r="H1916" i="44"/>
  <c r="H1917" i="44"/>
  <c r="H1918" i="44"/>
  <c r="H1919" i="44"/>
  <c r="H1920" i="44"/>
  <c r="H1921" i="44"/>
  <c r="H1922" i="44"/>
  <c r="H1923" i="44"/>
  <c r="H1924" i="44"/>
  <c r="H1925" i="44"/>
  <c r="H1926" i="44"/>
  <c r="H1927" i="44"/>
  <c r="H1928" i="44"/>
  <c r="H1929" i="44"/>
  <c r="H1930" i="44"/>
  <c r="H1931" i="44"/>
  <c r="H1932" i="44"/>
  <c r="H1933" i="44"/>
  <c r="H1934" i="44"/>
  <c r="H1935" i="44"/>
  <c r="H2084" i="44"/>
  <c r="H2083" i="44"/>
  <c r="H2077" i="44"/>
  <c r="H1939" i="44"/>
  <c r="H1940" i="44"/>
  <c r="H2060" i="44"/>
  <c r="H2027" i="44"/>
  <c r="H1943" i="44"/>
  <c r="H1944" i="44"/>
  <c r="H1990" i="44"/>
  <c r="H1946" i="44"/>
  <c r="H1947" i="44"/>
  <c r="H1948" i="44"/>
  <c r="H1949" i="44"/>
  <c r="H1950" i="44"/>
  <c r="H1951" i="44"/>
  <c r="H1952" i="44"/>
  <c r="H1953" i="44"/>
  <c r="H1954" i="44"/>
  <c r="H1955" i="44"/>
  <c r="H1956" i="44"/>
  <c r="H1957" i="44"/>
  <c r="H1958" i="44"/>
  <c r="H1959" i="44"/>
  <c r="H1960" i="44"/>
  <c r="H1961" i="44"/>
  <c r="H1962" i="44"/>
  <c r="H1963" i="44"/>
  <c r="H1964" i="44"/>
  <c r="H1965" i="44"/>
  <c r="H1966" i="44"/>
  <c r="H1967" i="44"/>
  <c r="H1968" i="44"/>
  <c r="H1969" i="44"/>
  <c r="H1970" i="44"/>
  <c r="H1971" i="44"/>
  <c r="H1972" i="44"/>
  <c r="H1973" i="44"/>
  <c r="H1974" i="44"/>
  <c r="H1975" i="44"/>
  <c r="H1976" i="44"/>
  <c r="H1977" i="44"/>
  <c r="H1978" i="44"/>
  <c r="H1979" i="44"/>
  <c r="H1980" i="44"/>
  <c r="H1981" i="44"/>
  <c r="H1982" i="44"/>
  <c r="H1983" i="44"/>
  <c r="H1984" i="44"/>
  <c r="H1985" i="44"/>
  <c r="H1986" i="44"/>
  <c r="H1987" i="44"/>
  <c r="H1988" i="44"/>
  <c r="H1989" i="44"/>
  <c r="H1945" i="44"/>
  <c r="H1991" i="44"/>
  <c r="H1992" i="44"/>
  <c r="H1993" i="44"/>
  <c r="H1994" i="44"/>
  <c r="H1995" i="44"/>
  <c r="H1996" i="44"/>
  <c r="H1997" i="44"/>
  <c r="H1998" i="44"/>
  <c r="H1999" i="44"/>
  <c r="H2000" i="44"/>
  <c r="H2001" i="44"/>
  <c r="H2002" i="44"/>
  <c r="H2003" i="44"/>
  <c r="H2004" i="44"/>
  <c r="H2005" i="44"/>
  <c r="H2006" i="44"/>
  <c r="H2007" i="44"/>
  <c r="H2008" i="44"/>
  <c r="H2009" i="44"/>
  <c r="H2010" i="44"/>
  <c r="H2011" i="44"/>
  <c r="H2012" i="44"/>
  <c r="H2013" i="44"/>
  <c r="H2014" i="44"/>
  <c r="H2015" i="44"/>
  <c r="H2016" i="44"/>
  <c r="H2017" i="44"/>
  <c r="H2018" i="44"/>
  <c r="H2019" i="44"/>
  <c r="H2020" i="44"/>
  <c r="H2021" i="44"/>
  <c r="H2022" i="44"/>
  <c r="H2023" i="44"/>
  <c r="H2024" i="44"/>
  <c r="H2025" i="44"/>
  <c r="H2026" i="44"/>
  <c r="H1942" i="44"/>
  <c r="H2028" i="44"/>
  <c r="H2029" i="44"/>
  <c r="H2030" i="44"/>
  <c r="H2031" i="44"/>
  <c r="H2032" i="44"/>
  <c r="H2033" i="44"/>
  <c r="H2034" i="44"/>
  <c r="H2035" i="44"/>
  <c r="H2036" i="44"/>
  <c r="H2037" i="44"/>
  <c r="H2038" i="44"/>
  <c r="H2039" i="44"/>
  <c r="H2040" i="44"/>
  <c r="H2041" i="44"/>
  <c r="H2042" i="44"/>
  <c r="H2043" i="44"/>
  <c r="H2044" i="44"/>
  <c r="H2045" i="44"/>
  <c r="H2046" i="44"/>
  <c r="H2047" i="44"/>
  <c r="H2048" i="44"/>
  <c r="H2049" i="44"/>
  <c r="H2050" i="44"/>
  <c r="H2051" i="44"/>
  <c r="H2052" i="44"/>
  <c r="H2053" i="44"/>
  <c r="H2054" i="44"/>
  <c r="H2055" i="44"/>
  <c r="H2056" i="44"/>
  <c r="H2057" i="44"/>
  <c r="H2058" i="44"/>
  <c r="H2059" i="44"/>
  <c r="H1941" i="44"/>
  <c r="H2061" i="44"/>
  <c r="H2062" i="44"/>
  <c r="H2063" i="44"/>
  <c r="H2064" i="44"/>
  <c r="H2065" i="44"/>
  <c r="H2066" i="44"/>
  <c r="H2067" i="44"/>
  <c r="H2068" i="44"/>
  <c r="H2069" i="44"/>
  <c r="H2070" i="44"/>
  <c r="H2071" i="44"/>
  <c r="H2072" i="44"/>
  <c r="H2073" i="44"/>
  <c r="H2074" i="44"/>
  <c r="H2075" i="44"/>
  <c r="D1766" i="44"/>
  <c r="D1767" i="44"/>
  <c r="D1768" i="44"/>
  <c r="D218" i="52" s="1"/>
  <c r="D1769" i="44"/>
  <c r="D1770" i="44"/>
  <c r="D1771" i="44"/>
  <c r="G1771" i="44" s="1"/>
  <c r="D1772" i="44"/>
  <c r="G1772" i="44" s="1"/>
  <c r="D1773" i="44"/>
  <c r="D1774" i="44"/>
  <c r="G1774" i="44" s="1"/>
  <c r="D1775" i="44"/>
  <c r="G1775" i="44" s="1"/>
  <c r="D1776" i="44"/>
  <c r="D1777" i="44"/>
  <c r="G1777" i="44" s="1"/>
  <c r="D1778" i="44"/>
  <c r="D1779" i="44"/>
  <c r="G1779" i="44" s="1"/>
  <c r="D1780" i="44"/>
  <c r="G1780" i="44" s="1"/>
  <c r="D1781" i="44"/>
  <c r="D1782" i="44"/>
  <c r="D1783" i="44"/>
  <c r="G1783" i="44" s="1"/>
  <c r="D1784" i="44"/>
  <c r="D1785" i="44"/>
  <c r="G1785" i="44" s="1"/>
  <c r="D1786" i="44"/>
  <c r="D1787" i="44"/>
  <c r="G1787" i="44" s="1"/>
  <c r="D1788" i="44"/>
  <c r="G1788" i="44" s="1"/>
  <c r="D1789" i="44"/>
  <c r="D1790" i="44"/>
  <c r="G1790" i="44" s="1"/>
  <c r="D1791" i="44"/>
  <c r="G1791" i="44" s="1"/>
  <c r="D1792" i="44"/>
  <c r="D1793" i="44"/>
  <c r="G1793" i="44" s="1"/>
  <c r="D1794" i="44"/>
  <c r="D1795" i="44"/>
  <c r="G1795" i="44" s="1"/>
  <c r="D1796" i="44"/>
  <c r="D1797" i="44"/>
  <c r="D1798" i="44"/>
  <c r="G1798" i="44" s="1"/>
  <c r="D1799" i="44"/>
  <c r="D1800" i="44"/>
  <c r="D1801" i="44"/>
  <c r="G1801" i="44" s="1"/>
  <c r="D1802" i="44"/>
  <c r="D1803" i="44"/>
  <c r="G1803" i="44" s="1"/>
  <c r="D1804" i="44"/>
  <c r="G1804" i="44" s="1"/>
  <c r="D1805" i="44"/>
  <c r="D1806" i="44"/>
  <c r="G1806" i="44" s="1"/>
  <c r="D1807" i="44"/>
  <c r="G1807" i="44" s="1"/>
  <c r="D1808" i="44"/>
  <c r="D1809" i="44"/>
  <c r="G1809" i="44" s="1"/>
  <c r="D1810" i="44"/>
  <c r="D1811" i="44"/>
  <c r="G1811" i="44" s="1"/>
  <c r="D1812" i="44"/>
  <c r="G1812" i="44" s="1"/>
  <c r="D1813" i="44"/>
  <c r="D1814" i="44"/>
  <c r="G1814" i="44" s="1"/>
  <c r="D1815" i="44"/>
  <c r="G1815" i="44" s="1"/>
  <c r="D1816" i="44"/>
  <c r="D1817" i="44"/>
  <c r="D1818" i="44"/>
  <c r="D481" i="52" s="1"/>
  <c r="D1819" i="44"/>
  <c r="G1819" i="44" s="1"/>
  <c r="D1820" i="44"/>
  <c r="G1820" i="44" s="1"/>
  <c r="D1821" i="44"/>
  <c r="D1822" i="44"/>
  <c r="D1823" i="44"/>
  <c r="G1823" i="44" s="1"/>
  <c r="D1824" i="44"/>
  <c r="D1825" i="44"/>
  <c r="G1825" i="44" s="1"/>
  <c r="D1826" i="44"/>
  <c r="D1827" i="44"/>
  <c r="G1827" i="44" s="1"/>
  <c r="D1828" i="44"/>
  <c r="G1828" i="44" s="1"/>
  <c r="D1829" i="44"/>
  <c r="D1830" i="44"/>
  <c r="G1830" i="44" s="1"/>
  <c r="D1831" i="44"/>
  <c r="G1831" i="44" s="1"/>
  <c r="D1832" i="44"/>
  <c r="D1833" i="44"/>
  <c r="G1833" i="44" s="1"/>
  <c r="D1834" i="44"/>
  <c r="D1835" i="44"/>
  <c r="G1835" i="44" s="1"/>
  <c r="D1836" i="44"/>
  <c r="G1836" i="44" s="1"/>
  <c r="D1837" i="44"/>
  <c r="D447" i="52" s="1"/>
  <c r="D1838" i="44"/>
  <c r="G1838" i="44" s="1"/>
  <c r="D1839" i="44"/>
  <c r="D1840" i="44"/>
  <c r="D2091" i="44"/>
  <c r="G2091" i="44" s="1"/>
  <c r="D1842" i="44"/>
  <c r="G1842" i="44" s="1"/>
  <c r="D1843" i="44"/>
  <c r="D1844" i="44"/>
  <c r="G1844" i="44" s="1"/>
  <c r="D1845" i="44"/>
  <c r="D1846" i="44"/>
  <c r="D1847" i="44"/>
  <c r="G1847" i="44" s="1"/>
  <c r="D1848" i="44"/>
  <c r="D1849" i="44"/>
  <c r="G1849" i="44" s="1"/>
  <c r="D1850" i="44"/>
  <c r="D1851" i="44"/>
  <c r="G1851" i="44" s="1"/>
  <c r="D1852" i="44"/>
  <c r="D1853" i="44"/>
  <c r="G1853" i="44" s="1"/>
  <c r="D1854" i="44"/>
  <c r="D257" i="52" s="1"/>
  <c r="D1855" i="44"/>
  <c r="G1855" i="44" s="1"/>
  <c r="D1856" i="44"/>
  <c r="D1857" i="44"/>
  <c r="D1858" i="44"/>
  <c r="G1858" i="44" s="1"/>
  <c r="D1859" i="44"/>
  <c r="D1860" i="44"/>
  <c r="G1860" i="44" s="1"/>
  <c r="D1861" i="44"/>
  <c r="D1862" i="44"/>
  <c r="D1863" i="44"/>
  <c r="G1863" i="44" s="1"/>
  <c r="D1864" i="44"/>
  <c r="D1865" i="44"/>
  <c r="G1865" i="44" s="1"/>
  <c r="D1866" i="44"/>
  <c r="D2085" i="44"/>
  <c r="D1868" i="44"/>
  <c r="D1869" i="44"/>
  <c r="G1869" i="44" s="1"/>
  <c r="D1870" i="44"/>
  <c r="D1871" i="44"/>
  <c r="G1871" i="44" s="1"/>
  <c r="D1872" i="44"/>
  <c r="D38" i="52" s="1"/>
  <c r="D1873" i="44"/>
  <c r="D1874" i="44"/>
  <c r="D1875" i="44"/>
  <c r="D1876" i="44"/>
  <c r="D331" i="52" s="1"/>
  <c r="D1877" i="44"/>
  <c r="D1878" i="44"/>
  <c r="D1879" i="44"/>
  <c r="D1880" i="44"/>
  <c r="D1881" i="44"/>
  <c r="G1881" i="44" s="1"/>
  <c r="D1882" i="44"/>
  <c r="D1883" i="44"/>
  <c r="G1883" i="44" s="1"/>
  <c r="D1884" i="44"/>
  <c r="D121" i="52" s="1"/>
  <c r="D1885" i="44"/>
  <c r="D1886" i="44"/>
  <c r="D1887" i="44"/>
  <c r="G1887" i="44" s="1"/>
  <c r="D1888" i="44"/>
  <c r="D1889" i="44"/>
  <c r="D1890" i="44"/>
  <c r="G1890" i="44" s="1"/>
  <c r="D1891" i="44"/>
  <c r="D1892" i="44"/>
  <c r="G1892" i="44" s="1"/>
  <c r="D1893" i="44"/>
  <c r="D192" i="52" s="1"/>
  <c r="D1894" i="44"/>
  <c r="D1895" i="44"/>
  <c r="G1895" i="44" s="1"/>
  <c r="D1896" i="44"/>
  <c r="D1897" i="44"/>
  <c r="G1897" i="44" s="1"/>
  <c r="D1898" i="44"/>
  <c r="D1899" i="44"/>
  <c r="G1899" i="44" s="1"/>
  <c r="D1900" i="44"/>
  <c r="D1901" i="44"/>
  <c r="G1901" i="44" s="1"/>
  <c r="D1902" i="44"/>
  <c r="D1903" i="44"/>
  <c r="G1903" i="44" s="1"/>
  <c r="D1904" i="44"/>
  <c r="D1905" i="44"/>
  <c r="D1906" i="44"/>
  <c r="G1906" i="44" s="1"/>
  <c r="D1907" i="44"/>
  <c r="D1908" i="44"/>
  <c r="G1908" i="44" s="1"/>
  <c r="D1909" i="44"/>
  <c r="D1910" i="44"/>
  <c r="D1911" i="44"/>
  <c r="D1912" i="44"/>
  <c r="D1913" i="44"/>
  <c r="G1913" i="44" s="1"/>
  <c r="D1914" i="44"/>
  <c r="D230" i="52" s="1"/>
  <c r="D1915" i="44"/>
  <c r="D396" i="52" s="1"/>
  <c r="D1916" i="44"/>
  <c r="D17" i="52" s="1"/>
  <c r="D1917" i="44"/>
  <c r="D1918" i="44"/>
  <c r="D1919" i="44"/>
  <c r="G1919" i="44" s="1"/>
  <c r="D1920" i="44"/>
  <c r="D405" i="52" s="1"/>
  <c r="D1921" i="44"/>
  <c r="D1922" i="44"/>
  <c r="G1922" i="44" s="1"/>
  <c r="D1923" i="44"/>
  <c r="D1924" i="44"/>
  <c r="G1924" i="44" s="1"/>
  <c r="D1925" i="44"/>
  <c r="D1926" i="44"/>
  <c r="D1927" i="44"/>
  <c r="G1927" i="44" s="1"/>
  <c r="D1928" i="44"/>
  <c r="D1929" i="44"/>
  <c r="D1930" i="44"/>
  <c r="D105" i="52" s="1"/>
  <c r="D1931" i="44"/>
  <c r="D224" i="52" s="1"/>
  <c r="D1932" i="44"/>
  <c r="D1933" i="44"/>
  <c r="G1933" i="44" s="1"/>
  <c r="D1934" i="44"/>
  <c r="D1935" i="44"/>
  <c r="D2084" i="44"/>
  <c r="D2083" i="44"/>
  <c r="G2083" i="44" s="1"/>
  <c r="D2077" i="44"/>
  <c r="G2077" i="44" s="1"/>
  <c r="D1939" i="44"/>
  <c r="G1939" i="44" s="1"/>
  <c r="D1940" i="44"/>
  <c r="D2060" i="44"/>
  <c r="D2027" i="44"/>
  <c r="D1943" i="44"/>
  <c r="D1944" i="44"/>
  <c r="D1990" i="44"/>
  <c r="D1946" i="44"/>
  <c r="D1947" i="44"/>
  <c r="G1947" i="44" s="1"/>
  <c r="D1948" i="44"/>
  <c r="D129" i="52" s="1"/>
  <c r="D1949" i="44"/>
  <c r="D1950" i="44"/>
  <c r="D1951" i="44"/>
  <c r="G1951" i="44" s="1"/>
  <c r="D1952" i="44"/>
  <c r="D1953" i="44"/>
  <c r="D1954" i="44"/>
  <c r="D1955" i="44"/>
  <c r="G1955" i="44" s="1"/>
  <c r="D1956" i="44"/>
  <c r="D1957" i="44"/>
  <c r="D1958" i="44"/>
  <c r="D1959" i="44"/>
  <c r="D1960" i="44"/>
  <c r="D1961" i="44"/>
  <c r="D1962" i="44"/>
  <c r="D1963" i="44"/>
  <c r="D1964" i="44"/>
  <c r="D1965" i="44"/>
  <c r="D1966" i="44"/>
  <c r="D1967" i="44"/>
  <c r="G1967" i="44" s="1"/>
  <c r="D1968" i="44"/>
  <c r="D1969" i="44"/>
  <c r="D1970" i="44"/>
  <c r="D1971" i="44"/>
  <c r="G1971" i="44" s="1"/>
  <c r="D1972" i="44"/>
  <c r="D1973" i="44"/>
  <c r="D1974" i="44"/>
  <c r="D1975" i="44"/>
  <c r="G1975" i="44" s="1"/>
  <c r="D1976" i="44"/>
  <c r="D1977" i="44"/>
  <c r="D1978" i="44"/>
  <c r="D1979" i="44"/>
  <c r="G1979" i="44" s="1"/>
  <c r="D1980" i="44"/>
  <c r="D1981" i="44"/>
  <c r="D1982" i="44"/>
  <c r="D1983" i="44"/>
  <c r="G1983" i="44" s="1"/>
  <c r="D1984" i="44"/>
  <c r="D1985" i="44"/>
  <c r="D1986" i="44"/>
  <c r="D1987" i="44"/>
  <c r="D1988" i="44"/>
  <c r="D1989" i="44"/>
  <c r="D1945" i="44"/>
  <c r="G1945" i="44" s="1"/>
  <c r="D1991" i="44"/>
  <c r="D1992" i="44"/>
  <c r="D1993" i="44"/>
  <c r="D1994" i="44"/>
  <c r="D487" i="52" s="1"/>
  <c r="D1995" i="44"/>
  <c r="G1995" i="44" s="1"/>
  <c r="D1996" i="44"/>
  <c r="D1997" i="44"/>
  <c r="D1998" i="44"/>
  <c r="D1999" i="44"/>
  <c r="D2000" i="44"/>
  <c r="D2001" i="44"/>
  <c r="D484" i="52" s="1"/>
  <c r="D2002" i="44"/>
  <c r="D2003" i="44"/>
  <c r="D2004" i="44"/>
  <c r="D2005" i="44"/>
  <c r="D2006" i="44"/>
  <c r="D2007" i="44"/>
  <c r="D2008" i="44"/>
  <c r="D2009" i="44"/>
  <c r="D2010" i="44"/>
  <c r="D2011" i="44"/>
  <c r="D2012" i="44"/>
  <c r="D2013" i="44"/>
  <c r="D2014" i="44"/>
  <c r="D2015" i="44"/>
  <c r="D2016" i="44"/>
  <c r="D2017" i="44"/>
  <c r="D2018" i="44"/>
  <c r="D2019" i="44"/>
  <c r="D2020" i="44"/>
  <c r="D2021" i="44"/>
  <c r="D2022" i="44"/>
  <c r="D2023" i="44"/>
  <c r="D320" i="52" s="1"/>
  <c r="D2024" i="44"/>
  <c r="D2025" i="44"/>
  <c r="D2026" i="44"/>
  <c r="D1942" i="44"/>
  <c r="D2028" i="44"/>
  <c r="D2029" i="44"/>
  <c r="D62" i="52" s="1"/>
  <c r="D2030" i="44"/>
  <c r="D2031" i="44"/>
  <c r="D2032" i="44"/>
  <c r="D2033" i="44"/>
  <c r="D104" i="52" s="1"/>
  <c r="D2034" i="44"/>
  <c r="D2035" i="44"/>
  <c r="D2036" i="44"/>
  <c r="D2037" i="44"/>
  <c r="D2038" i="44"/>
  <c r="D2039" i="44"/>
  <c r="D2040" i="44"/>
  <c r="D2041" i="44"/>
  <c r="D2042" i="44"/>
  <c r="D2043" i="44"/>
  <c r="D2044" i="44"/>
  <c r="D2045" i="44"/>
  <c r="D2046" i="44"/>
  <c r="D2047" i="44"/>
  <c r="D2048" i="44"/>
  <c r="D2049" i="44"/>
  <c r="D2050" i="44"/>
  <c r="D360" i="52" s="1"/>
  <c r="D2051" i="44"/>
  <c r="D2052" i="44"/>
  <c r="D358" i="52" s="1"/>
  <c r="D2053" i="44"/>
  <c r="D365" i="52" s="1"/>
  <c r="D2054" i="44"/>
  <c r="D356" i="52" s="1"/>
  <c r="D2055" i="44"/>
  <c r="D374" i="52" s="1"/>
  <c r="D2056" i="44"/>
  <c r="D2057" i="44"/>
  <c r="D2058" i="44"/>
  <c r="D2059" i="44"/>
  <c r="D1941" i="44"/>
  <c r="G1941" i="44" s="1"/>
  <c r="D2061" i="44"/>
  <c r="D2062" i="44"/>
  <c r="D2063" i="44"/>
  <c r="D2064" i="44"/>
  <c r="D2065" i="44"/>
  <c r="D359" i="52" s="1"/>
  <c r="D2066" i="44"/>
  <c r="D2067" i="44"/>
  <c r="D2068" i="44"/>
  <c r="D2069" i="44"/>
  <c r="D2070" i="44"/>
  <c r="D2071" i="44"/>
  <c r="D380" i="52" s="1"/>
  <c r="D2072" i="44"/>
  <c r="D2073" i="44"/>
  <c r="D2074" i="44"/>
  <c r="D2075" i="44"/>
  <c r="D2076" i="44"/>
  <c r="D1938" i="44"/>
  <c r="G1938" i="44" s="1"/>
  <c r="D2078" i="44"/>
  <c r="D2079" i="44"/>
  <c r="D2080" i="44"/>
  <c r="D2081" i="44"/>
  <c r="D2082" i="44"/>
  <c r="D1937" i="44"/>
  <c r="D1936" i="44"/>
  <c r="D1867" i="44"/>
  <c r="D2086" i="44"/>
  <c r="D2087" i="44"/>
  <c r="D2088" i="44"/>
  <c r="D2089" i="44"/>
  <c r="D253" i="52" s="1"/>
  <c r="D2090" i="44"/>
  <c r="D1841" i="44"/>
  <c r="D2092" i="44"/>
  <c r="D2093" i="44"/>
  <c r="D2094" i="44"/>
  <c r="D2095" i="44"/>
  <c r="D2096" i="44"/>
  <c r="D2097" i="44"/>
  <c r="D2098" i="44"/>
  <c r="D1765" i="44"/>
  <c r="BZ1645" i="58"/>
  <c r="BW1645" i="58"/>
  <c r="BV1645" i="58"/>
  <c r="BZ1644" i="58"/>
  <c r="BW1644" i="58"/>
  <c r="BV1644" i="58"/>
  <c r="BZ1643" i="58"/>
  <c r="BW1643" i="58"/>
  <c r="BV1643" i="58"/>
  <c r="BZ1642" i="58"/>
  <c r="BW1642" i="58"/>
  <c r="BV1642" i="58"/>
  <c r="BZ1641" i="58"/>
  <c r="BW1641" i="58"/>
  <c r="BV1641" i="58"/>
  <c r="BZ1640" i="58"/>
  <c r="BW1640" i="58"/>
  <c r="BV1640" i="58"/>
  <c r="BZ1632" i="58"/>
  <c r="BW1632" i="58"/>
  <c r="BV1632" i="58"/>
  <c r="BZ1631" i="58"/>
  <c r="BW1631" i="58"/>
  <c r="BV1631" i="58"/>
  <c r="BZ1630" i="58"/>
  <c r="BW1630" i="58"/>
  <c r="BV1630" i="58"/>
  <c r="BZ1629" i="58"/>
  <c r="BW1629" i="58"/>
  <c r="BV1629" i="58"/>
  <c r="BZ1628" i="58"/>
  <c r="BW1628" i="58"/>
  <c r="BV1628" i="58"/>
  <c r="BZ1627" i="58"/>
  <c r="BW1627" i="58"/>
  <c r="BV1627" i="58"/>
  <c r="BZ1626" i="58"/>
  <c r="BW1626" i="58"/>
  <c r="BV1626" i="58"/>
  <c r="BZ1625" i="58"/>
  <c r="BW1625" i="58"/>
  <c r="BV1625" i="58"/>
  <c r="BZ1624" i="58"/>
  <c r="BW1624" i="58"/>
  <c r="BV1624" i="58"/>
  <c r="BZ1623" i="58"/>
  <c r="BW1623" i="58"/>
  <c r="BV1623" i="58"/>
  <c r="BZ1622" i="58"/>
  <c r="BW1622" i="58"/>
  <c r="BV1622" i="58"/>
  <c r="BZ1621" i="58"/>
  <c r="BW1621" i="58"/>
  <c r="BV1621" i="58"/>
  <c r="BZ1620" i="58"/>
  <c r="BW1620" i="58"/>
  <c r="BV1620" i="58"/>
  <c r="BZ1619" i="58"/>
  <c r="BW1619" i="58"/>
  <c r="BV1619" i="58"/>
  <c r="BZ1618" i="58"/>
  <c r="BW1618" i="58"/>
  <c r="BV1618" i="58"/>
  <c r="BZ1617" i="58"/>
  <c r="BW1617" i="58"/>
  <c r="BV1617" i="58"/>
  <c r="BZ1616" i="58"/>
  <c r="BW1616" i="58"/>
  <c r="BV1616" i="58"/>
  <c r="BZ1615" i="58"/>
  <c r="BW1615" i="58"/>
  <c r="BV1615" i="58"/>
  <c r="BZ1614" i="58"/>
  <c r="BW1614" i="58"/>
  <c r="BV1614" i="58"/>
  <c r="BZ1613" i="58"/>
  <c r="BW1613" i="58"/>
  <c r="BV1613" i="58"/>
  <c r="BZ1612" i="58"/>
  <c r="BW1612" i="58"/>
  <c r="BV1612" i="58"/>
  <c r="BZ1611" i="58"/>
  <c r="BW1611" i="58"/>
  <c r="BV1611" i="58"/>
  <c r="BZ1610" i="58"/>
  <c r="BW1610" i="58"/>
  <c r="BV1610" i="58"/>
  <c r="BZ1609" i="58"/>
  <c r="BW1609" i="58"/>
  <c r="BV1609" i="58"/>
  <c r="BZ1608" i="58"/>
  <c r="BW1608" i="58"/>
  <c r="BV1608" i="58"/>
  <c r="BZ1607" i="58"/>
  <c r="BW1607" i="58"/>
  <c r="BV1607" i="58"/>
  <c r="BZ1606" i="58"/>
  <c r="BW1606" i="58"/>
  <c r="BV1606" i="58"/>
  <c r="BZ1605" i="58"/>
  <c r="BW1605" i="58"/>
  <c r="BV1605" i="58"/>
  <c r="BZ1604" i="58"/>
  <c r="BW1604" i="58"/>
  <c r="BV1604" i="58"/>
  <c r="BZ1603" i="58"/>
  <c r="BW1603" i="58"/>
  <c r="BV1603" i="58"/>
  <c r="BZ1602" i="58"/>
  <c r="BW1602" i="58"/>
  <c r="BV1602" i="58"/>
  <c r="BZ1601" i="58"/>
  <c r="BW1601" i="58"/>
  <c r="BV1601" i="58"/>
  <c r="BZ1600" i="58"/>
  <c r="BW1600" i="58"/>
  <c r="BV1600" i="58"/>
  <c r="BZ1599" i="58"/>
  <c r="BW1599" i="58"/>
  <c r="BV1599" i="58"/>
  <c r="BZ1598" i="58"/>
  <c r="BW1598" i="58"/>
  <c r="BV1598" i="58"/>
  <c r="BZ1597" i="58"/>
  <c r="BW1597" i="58"/>
  <c r="BV1597" i="58"/>
  <c r="BZ1596" i="58"/>
  <c r="BW1596" i="58"/>
  <c r="BV1596" i="58"/>
  <c r="BZ1595" i="58"/>
  <c r="BW1595" i="58"/>
  <c r="BV1595" i="58"/>
  <c r="BZ1594" i="58"/>
  <c r="BW1594" i="58"/>
  <c r="BV1594" i="58"/>
  <c r="BZ1593" i="58"/>
  <c r="BW1593" i="58"/>
  <c r="BV1593" i="58"/>
  <c r="BZ1592" i="58"/>
  <c r="BW1592" i="58"/>
  <c r="BV1592" i="58"/>
  <c r="BZ1591" i="58"/>
  <c r="BW1591" i="58"/>
  <c r="BV1591" i="58"/>
  <c r="BZ1590" i="58"/>
  <c r="BW1590" i="58"/>
  <c r="BV1590" i="58"/>
  <c r="BZ1589" i="58"/>
  <c r="BW1589" i="58"/>
  <c r="BV1589" i="58"/>
  <c r="BZ1588" i="58"/>
  <c r="BW1588" i="58"/>
  <c r="BV1588" i="58"/>
  <c r="BZ1587" i="58"/>
  <c r="BW1587" i="58"/>
  <c r="BV1587" i="58"/>
  <c r="BZ1586" i="58"/>
  <c r="BW1586" i="58"/>
  <c r="BV1586" i="58"/>
  <c r="BZ1585" i="58"/>
  <c r="BW1585" i="58"/>
  <c r="BV1585" i="58"/>
  <c r="BZ1584" i="58"/>
  <c r="BW1584" i="58"/>
  <c r="BV1584" i="58"/>
  <c r="BZ1583" i="58"/>
  <c r="BW1583" i="58"/>
  <c r="BV1583" i="58"/>
  <c r="BZ1582" i="58"/>
  <c r="BW1582" i="58"/>
  <c r="BV1582" i="58"/>
  <c r="BZ1581" i="58"/>
  <c r="BW1581" i="58"/>
  <c r="BV1581" i="58"/>
  <c r="BQ1581" i="58"/>
  <c r="BZ1580" i="58"/>
  <c r="BW1580" i="58"/>
  <c r="BV1580" i="58"/>
  <c r="BZ1579" i="58"/>
  <c r="BW1579" i="58"/>
  <c r="BV1579" i="58"/>
  <c r="BZ1578" i="58"/>
  <c r="BW1578" i="58"/>
  <c r="BV1578" i="58"/>
  <c r="BZ1577" i="58"/>
  <c r="BW1577" i="58"/>
  <c r="BV1577" i="58"/>
  <c r="BZ1576" i="58"/>
  <c r="BW1576" i="58"/>
  <c r="BV1576" i="58"/>
  <c r="BZ1575" i="58"/>
  <c r="BW1575" i="58"/>
  <c r="BV1575" i="58"/>
  <c r="BZ1574" i="58"/>
  <c r="BW1574" i="58"/>
  <c r="BV1574" i="58"/>
  <c r="BZ1573" i="58"/>
  <c r="BW1573" i="58"/>
  <c r="BV1573" i="58"/>
  <c r="BZ1572" i="58"/>
  <c r="BW1572" i="58"/>
  <c r="BV1572" i="58"/>
  <c r="BZ1571" i="58"/>
  <c r="BW1571" i="58"/>
  <c r="BV1571" i="58"/>
  <c r="BZ1570" i="58"/>
  <c r="BW1570" i="58"/>
  <c r="BV1570" i="58"/>
  <c r="BZ1569" i="58"/>
  <c r="BW1569" i="58"/>
  <c r="BV1569" i="58"/>
  <c r="BZ1568" i="58"/>
  <c r="BW1568" i="58"/>
  <c r="BV1568" i="58"/>
  <c r="BZ1567" i="58"/>
  <c r="BW1567" i="58"/>
  <c r="BV1567" i="58"/>
  <c r="BZ1566" i="58"/>
  <c r="BW1566" i="58"/>
  <c r="BV1566" i="58"/>
  <c r="BZ1565" i="58"/>
  <c r="BW1565" i="58"/>
  <c r="BV1565" i="58"/>
  <c r="BZ1564" i="58"/>
  <c r="BW1564" i="58"/>
  <c r="BV1564" i="58"/>
  <c r="BZ1563" i="58"/>
  <c r="BW1563" i="58"/>
  <c r="BV1563" i="58"/>
  <c r="BZ1562" i="58"/>
  <c r="BW1562" i="58"/>
  <c r="BV1562" i="58"/>
  <c r="BZ1561" i="58"/>
  <c r="BW1561" i="58"/>
  <c r="BV1561" i="58"/>
  <c r="BZ1560" i="58"/>
  <c r="BW1560" i="58"/>
  <c r="BV1560" i="58"/>
  <c r="BZ1559" i="58"/>
  <c r="BW1559" i="58"/>
  <c r="BV1559" i="58"/>
  <c r="BZ1558" i="58"/>
  <c r="BW1558" i="58"/>
  <c r="BV1558" i="58"/>
  <c r="BZ1557" i="58"/>
  <c r="BW1557" i="58"/>
  <c r="BV1557" i="58"/>
  <c r="BZ1556" i="58"/>
  <c r="BW1556" i="58"/>
  <c r="BV1556" i="58"/>
  <c r="BZ1555" i="58"/>
  <c r="BW1555" i="58"/>
  <c r="BV1555" i="58"/>
  <c r="BZ1554" i="58"/>
  <c r="BW1554" i="58"/>
  <c r="BV1554" i="58"/>
  <c r="BZ1553" i="58"/>
  <c r="BW1553" i="58"/>
  <c r="BV1553" i="58"/>
  <c r="BZ1552" i="58"/>
  <c r="BW1552" i="58"/>
  <c r="BV1552" i="58"/>
  <c r="BZ1551" i="58"/>
  <c r="BW1551" i="58"/>
  <c r="BV1551" i="58"/>
  <c r="BZ1550" i="58"/>
  <c r="BW1550" i="58"/>
  <c r="BV1550" i="58"/>
  <c r="BZ1549" i="58"/>
  <c r="BW1549" i="58"/>
  <c r="BV1549" i="58"/>
  <c r="BZ1548" i="58"/>
  <c r="BW1548" i="58"/>
  <c r="BV1548" i="58"/>
  <c r="BZ1547" i="58"/>
  <c r="BW1547" i="58"/>
  <c r="BV1547" i="58"/>
  <c r="BZ1546" i="58"/>
  <c r="BW1546" i="58"/>
  <c r="BV1546" i="58"/>
  <c r="BZ1545" i="58"/>
  <c r="BW1545" i="58"/>
  <c r="BV1545" i="58"/>
  <c r="BZ1544" i="58"/>
  <c r="BW1544" i="58"/>
  <c r="BV1544" i="58"/>
  <c r="BZ1543" i="58"/>
  <c r="BW1543" i="58"/>
  <c r="BV1543" i="58"/>
  <c r="BZ1542" i="58"/>
  <c r="BW1542" i="58"/>
  <c r="BV1542" i="58"/>
  <c r="BZ1541" i="58"/>
  <c r="BW1541" i="58"/>
  <c r="BV1541" i="58"/>
  <c r="BZ1540" i="58"/>
  <c r="BW1540" i="58"/>
  <c r="BV1540" i="58"/>
  <c r="BZ1539" i="58"/>
  <c r="BW1539" i="58"/>
  <c r="BV1539" i="58"/>
  <c r="BZ1538" i="58"/>
  <c r="BW1538" i="58"/>
  <c r="BV1538" i="58"/>
  <c r="BZ1537" i="58"/>
  <c r="BW1537" i="58"/>
  <c r="BV1537" i="58"/>
  <c r="BZ1536" i="58"/>
  <c r="BW1536" i="58"/>
  <c r="BV1536" i="58"/>
  <c r="BZ1535" i="58"/>
  <c r="BW1535" i="58"/>
  <c r="BV1535" i="58"/>
  <c r="BZ1534" i="58"/>
  <c r="BW1534" i="58"/>
  <c r="BV1534" i="58"/>
  <c r="BZ1533" i="58"/>
  <c r="BW1533" i="58"/>
  <c r="BV1533" i="58"/>
  <c r="BZ1532" i="58"/>
  <c r="BW1532" i="58"/>
  <c r="BV1532" i="58"/>
  <c r="BZ1531" i="58"/>
  <c r="BW1531" i="58"/>
  <c r="BV1531" i="58"/>
  <c r="BZ1530" i="58"/>
  <c r="BW1530" i="58"/>
  <c r="BV1530" i="58"/>
  <c r="BZ1529" i="58"/>
  <c r="BW1529" i="58"/>
  <c r="BV1529" i="58"/>
  <c r="BZ1528" i="58"/>
  <c r="BW1528" i="58"/>
  <c r="BV1528" i="58"/>
  <c r="BZ1527" i="58"/>
  <c r="BW1527" i="58"/>
  <c r="BV1527" i="58"/>
  <c r="BZ1526" i="58"/>
  <c r="BW1526" i="58"/>
  <c r="BV1526" i="58"/>
  <c r="BZ1525" i="58"/>
  <c r="BW1525" i="58"/>
  <c r="BV1525" i="58"/>
  <c r="BZ1524" i="58"/>
  <c r="BW1524" i="58"/>
  <c r="BV1524" i="58"/>
  <c r="BZ1523" i="58"/>
  <c r="BW1523" i="58"/>
  <c r="BV1523" i="58"/>
  <c r="BZ1522" i="58"/>
  <c r="BW1522" i="58"/>
  <c r="BV1522" i="58"/>
  <c r="BZ1521" i="58"/>
  <c r="BW1521" i="58"/>
  <c r="BV1521" i="58"/>
  <c r="BZ1520" i="58"/>
  <c r="BW1520" i="58"/>
  <c r="BV1520" i="58"/>
  <c r="BZ1519" i="58"/>
  <c r="BW1519" i="58"/>
  <c r="BV1519" i="58"/>
  <c r="BZ1518" i="58"/>
  <c r="BW1518" i="58"/>
  <c r="BV1518" i="58"/>
  <c r="BZ1517" i="58"/>
  <c r="BW1517" i="58"/>
  <c r="BV1517" i="58"/>
  <c r="BZ1516" i="58"/>
  <c r="BW1516" i="58"/>
  <c r="BV1516" i="58"/>
  <c r="BZ1515" i="58"/>
  <c r="BW1515" i="58"/>
  <c r="BV1515" i="58"/>
  <c r="BZ1514" i="58"/>
  <c r="BW1514" i="58"/>
  <c r="BV1514" i="58"/>
  <c r="BZ1513" i="58"/>
  <c r="BW1513" i="58"/>
  <c r="BV1513" i="58"/>
  <c r="BZ1512" i="58"/>
  <c r="BW1512" i="58"/>
  <c r="BV1512" i="58"/>
  <c r="BZ1511" i="58"/>
  <c r="BW1511" i="58"/>
  <c r="BV1511" i="58"/>
  <c r="BZ1510" i="58"/>
  <c r="BW1510" i="58"/>
  <c r="BV1510" i="58"/>
  <c r="BZ1509" i="58"/>
  <c r="BW1509" i="58"/>
  <c r="BV1509" i="58"/>
  <c r="BZ1508" i="58"/>
  <c r="BW1508" i="58"/>
  <c r="BV1508" i="58"/>
  <c r="BZ1507" i="58"/>
  <c r="BW1507" i="58"/>
  <c r="BV1507" i="58"/>
  <c r="BZ1506" i="58"/>
  <c r="BW1506" i="58"/>
  <c r="BV1506" i="58"/>
  <c r="BZ1505" i="58"/>
  <c r="BW1505" i="58"/>
  <c r="BV1505" i="58"/>
  <c r="BZ1504" i="58"/>
  <c r="BW1504" i="58"/>
  <c r="BV1504" i="58"/>
  <c r="BZ1503" i="58"/>
  <c r="BW1503" i="58"/>
  <c r="BV1503" i="58"/>
  <c r="BZ1502" i="58"/>
  <c r="BW1502" i="58"/>
  <c r="BV1502" i="58"/>
  <c r="BZ1501" i="58"/>
  <c r="BW1501" i="58"/>
  <c r="BV1501" i="58"/>
  <c r="BZ1500" i="58"/>
  <c r="BW1500" i="58"/>
  <c r="BV1500" i="58"/>
  <c r="BZ1499" i="58"/>
  <c r="BW1499" i="58"/>
  <c r="BV1499" i="58"/>
  <c r="BZ1498" i="58"/>
  <c r="BW1498" i="58"/>
  <c r="BV1498" i="58"/>
  <c r="BZ1497" i="58"/>
  <c r="BW1497" i="58"/>
  <c r="BV1497" i="58"/>
  <c r="BZ1496" i="58"/>
  <c r="BW1496" i="58"/>
  <c r="BV1496" i="58"/>
  <c r="BZ1495" i="58"/>
  <c r="BW1495" i="58"/>
  <c r="BV1495" i="58"/>
  <c r="BZ1494" i="58"/>
  <c r="BW1494" i="58"/>
  <c r="BV1494" i="58"/>
  <c r="BZ1493" i="58"/>
  <c r="BW1493" i="58"/>
  <c r="BV1493" i="58"/>
  <c r="BZ1492" i="58"/>
  <c r="BW1492" i="58"/>
  <c r="BV1492" i="58"/>
  <c r="BZ1491" i="58"/>
  <c r="BW1491" i="58"/>
  <c r="BV1491" i="58"/>
  <c r="BZ1490" i="58"/>
  <c r="BW1490" i="58"/>
  <c r="BV1490" i="58"/>
  <c r="BZ1489" i="58"/>
  <c r="BW1489" i="58"/>
  <c r="BV1489" i="58"/>
  <c r="BZ1488" i="58"/>
  <c r="BW1488" i="58"/>
  <c r="BV1488" i="58"/>
  <c r="BZ1487" i="58"/>
  <c r="BW1487" i="58"/>
  <c r="BV1487" i="58"/>
  <c r="BZ1486" i="58"/>
  <c r="BW1486" i="58"/>
  <c r="BV1486" i="58"/>
  <c r="BZ1485" i="58"/>
  <c r="BW1485" i="58"/>
  <c r="BV1485" i="58"/>
  <c r="BZ1484" i="58"/>
  <c r="BW1484" i="58"/>
  <c r="BV1484" i="58"/>
  <c r="BZ1483" i="58"/>
  <c r="BW1483" i="58"/>
  <c r="BV1483" i="58"/>
  <c r="BZ1482" i="58"/>
  <c r="BW1482" i="58"/>
  <c r="BV1482" i="58"/>
  <c r="BZ1481" i="58"/>
  <c r="BW1481" i="58"/>
  <c r="BV1481" i="58"/>
  <c r="BZ1480" i="58"/>
  <c r="BW1480" i="58"/>
  <c r="BV1480" i="58"/>
  <c r="BZ1479" i="58"/>
  <c r="BW1479" i="58"/>
  <c r="BV1479" i="58"/>
  <c r="BZ1478" i="58"/>
  <c r="BW1478" i="58"/>
  <c r="BV1478" i="58"/>
  <c r="BZ1477" i="58"/>
  <c r="BW1477" i="58"/>
  <c r="BV1477" i="58"/>
  <c r="BZ1476" i="58"/>
  <c r="BW1476" i="58"/>
  <c r="BV1476" i="58"/>
  <c r="BZ1475" i="58"/>
  <c r="BW1475" i="58"/>
  <c r="BV1475" i="58"/>
  <c r="BZ1474" i="58"/>
  <c r="BW1474" i="58"/>
  <c r="BV1474" i="58"/>
  <c r="BZ1473" i="58"/>
  <c r="BW1473" i="58"/>
  <c r="BV1473" i="58"/>
  <c r="BZ1472" i="58"/>
  <c r="BW1472" i="58"/>
  <c r="BV1472" i="58"/>
  <c r="BZ1471" i="58"/>
  <c r="BW1471" i="58"/>
  <c r="BV1471" i="58"/>
  <c r="BZ1470" i="58"/>
  <c r="BW1470" i="58"/>
  <c r="BV1470" i="58"/>
  <c r="BZ1469" i="58"/>
  <c r="BW1469" i="58"/>
  <c r="BV1469" i="58"/>
  <c r="BZ1468" i="58"/>
  <c r="BW1468" i="58"/>
  <c r="BV1468" i="58"/>
  <c r="BZ1467" i="58"/>
  <c r="BW1467" i="58"/>
  <c r="BV1467" i="58"/>
  <c r="BZ1466" i="58"/>
  <c r="BW1466" i="58"/>
  <c r="BV1466" i="58"/>
  <c r="BZ1465" i="58"/>
  <c r="BW1465" i="58"/>
  <c r="BV1465" i="58"/>
  <c r="BZ1464" i="58"/>
  <c r="BW1464" i="58"/>
  <c r="BV1464" i="58"/>
  <c r="BZ1463" i="58"/>
  <c r="BW1463" i="58"/>
  <c r="BV1463" i="58"/>
  <c r="BZ1462" i="58"/>
  <c r="BW1462" i="58"/>
  <c r="BV1462" i="58"/>
  <c r="BZ1461" i="58"/>
  <c r="BW1461" i="58"/>
  <c r="BV1461" i="58"/>
  <c r="BZ1460" i="58"/>
  <c r="BW1460" i="58"/>
  <c r="BV1460" i="58"/>
  <c r="BZ1459" i="58"/>
  <c r="BW1459" i="58"/>
  <c r="BV1459" i="58"/>
  <c r="BZ1458" i="58"/>
  <c r="BW1458" i="58"/>
  <c r="BV1458" i="58"/>
  <c r="BZ1457" i="58"/>
  <c r="BW1457" i="58"/>
  <c r="BV1457" i="58"/>
  <c r="BZ1456" i="58"/>
  <c r="BW1456" i="58"/>
  <c r="BV1456" i="58"/>
  <c r="BZ1455" i="58"/>
  <c r="BW1455" i="58"/>
  <c r="BV1455" i="58"/>
  <c r="BZ1454" i="58"/>
  <c r="BW1454" i="58"/>
  <c r="BV1454" i="58"/>
  <c r="BZ1453" i="58"/>
  <c r="BW1453" i="58"/>
  <c r="BV1453" i="58"/>
  <c r="BZ1452" i="58"/>
  <c r="BW1452" i="58"/>
  <c r="BV1452" i="58"/>
  <c r="BZ1451" i="58"/>
  <c r="BW1451" i="58"/>
  <c r="BV1451" i="58"/>
  <c r="BZ1450" i="58"/>
  <c r="BW1450" i="58"/>
  <c r="BV1450" i="58"/>
  <c r="BZ1449" i="58"/>
  <c r="BW1449" i="58"/>
  <c r="BV1449" i="58"/>
  <c r="BZ1448" i="58"/>
  <c r="BW1448" i="58"/>
  <c r="BV1448" i="58"/>
  <c r="BZ1447" i="58"/>
  <c r="BW1447" i="58"/>
  <c r="BV1447" i="58"/>
  <c r="BZ1446" i="58"/>
  <c r="BW1446" i="58"/>
  <c r="BV1446" i="58"/>
  <c r="BZ1445" i="58"/>
  <c r="BW1445" i="58"/>
  <c r="BV1445" i="58"/>
  <c r="BZ1444" i="58"/>
  <c r="BW1444" i="58"/>
  <c r="BV1444" i="58"/>
  <c r="BZ1443" i="58"/>
  <c r="BW1443" i="58"/>
  <c r="BV1443" i="58"/>
  <c r="BZ1442" i="58"/>
  <c r="BW1442" i="58"/>
  <c r="BV1442" i="58"/>
  <c r="BZ1441" i="58"/>
  <c r="BW1441" i="58"/>
  <c r="BV1441" i="58"/>
  <c r="BZ1440" i="58"/>
  <c r="BW1440" i="58"/>
  <c r="BV1440" i="58"/>
  <c r="BZ1439" i="58"/>
  <c r="BW1439" i="58"/>
  <c r="BV1439" i="58"/>
  <c r="BZ1438" i="58"/>
  <c r="BW1438" i="58"/>
  <c r="BV1438" i="58"/>
  <c r="BZ1437" i="58"/>
  <c r="BW1437" i="58"/>
  <c r="BV1437" i="58"/>
  <c r="BZ1436" i="58"/>
  <c r="BW1436" i="58"/>
  <c r="BV1436" i="58"/>
  <c r="BZ1435" i="58"/>
  <c r="BW1435" i="58"/>
  <c r="BV1435" i="58"/>
  <c r="BZ1434" i="58"/>
  <c r="BW1434" i="58"/>
  <c r="BV1434" i="58"/>
  <c r="BZ1433" i="58"/>
  <c r="BW1433" i="58"/>
  <c r="BV1433" i="58"/>
  <c r="BZ1432" i="58"/>
  <c r="BW1432" i="58"/>
  <c r="BV1432" i="58"/>
  <c r="BZ1431" i="58"/>
  <c r="BW1431" i="58"/>
  <c r="BV1431" i="58"/>
  <c r="BZ1430" i="58"/>
  <c r="BW1430" i="58"/>
  <c r="BV1430" i="58"/>
  <c r="BZ1429" i="58"/>
  <c r="BW1429" i="58"/>
  <c r="BV1429" i="58"/>
  <c r="BZ1428" i="58"/>
  <c r="BW1428" i="58"/>
  <c r="BV1428" i="58"/>
  <c r="BZ1427" i="58"/>
  <c r="BW1427" i="58"/>
  <c r="BV1427" i="58"/>
  <c r="BZ1426" i="58"/>
  <c r="BW1426" i="58"/>
  <c r="BV1426" i="58"/>
  <c r="BZ1425" i="58"/>
  <c r="BW1425" i="58"/>
  <c r="BV1425" i="58"/>
  <c r="BZ1424" i="58"/>
  <c r="BW1424" i="58"/>
  <c r="BV1424" i="58"/>
  <c r="BZ1423" i="58"/>
  <c r="BW1423" i="58"/>
  <c r="BV1423" i="58"/>
  <c r="BZ1422" i="58"/>
  <c r="BW1422" i="58"/>
  <c r="BV1422" i="58"/>
  <c r="BZ1421" i="58"/>
  <c r="BW1421" i="58"/>
  <c r="BV1421" i="58"/>
  <c r="BZ1420" i="58"/>
  <c r="BW1420" i="58"/>
  <c r="BV1420" i="58"/>
  <c r="BZ1419" i="58"/>
  <c r="BW1419" i="58"/>
  <c r="BV1419" i="58"/>
  <c r="BZ1418" i="58"/>
  <c r="BW1418" i="58"/>
  <c r="BV1418" i="58"/>
  <c r="BZ1417" i="58"/>
  <c r="BW1417" i="58"/>
  <c r="BV1417" i="58"/>
  <c r="BZ1416" i="58"/>
  <c r="BW1416" i="58"/>
  <c r="BV1416" i="58"/>
  <c r="BZ1415" i="58"/>
  <c r="BW1415" i="58"/>
  <c r="BV1415" i="58"/>
  <c r="BZ1414" i="58"/>
  <c r="BW1414" i="58"/>
  <c r="BV1414" i="58"/>
  <c r="BZ1413" i="58"/>
  <c r="BW1413" i="58"/>
  <c r="BV1413" i="58"/>
  <c r="BZ1412" i="58"/>
  <c r="BW1412" i="58"/>
  <c r="BV1412" i="58"/>
  <c r="BZ1411" i="58"/>
  <c r="BW1411" i="58"/>
  <c r="BV1411" i="58"/>
  <c r="BZ1410" i="58"/>
  <c r="BW1410" i="58"/>
  <c r="BV1410" i="58"/>
  <c r="BZ1409" i="58"/>
  <c r="BW1409" i="58"/>
  <c r="BV1409" i="58"/>
  <c r="BZ1408" i="58"/>
  <c r="BW1408" i="58"/>
  <c r="BV1408" i="58"/>
  <c r="BZ1407" i="58"/>
  <c r="BW1407" i="58"/>
  <c r="BV1407" i="58"/>
  <c r="BZ1406" i="58"/>
  <c r="BW1406" i="58"/>
  <c r="BV1406" i="58"/>
  <c r="BZ1405" i="58"/>
  <c r="BW1405" i="58"/>
  <c r="BV1405" i="58"/>
  <c r="BZ1404" i="58"/>
  <c r="BW1404" i="58"/>
  <c r="BV1404" i="58"/>
  <c r="BZ1403" i="58"/>
  <c r="BW1403" i="58"/>
  <c r="BV1403" i="58"/>
  <c r="BZ1402" i="58"/>
  <c r="BW1402" i="58"/>
  <c r="BV1402" i="58"/>
  <c r="BZ1401" i="58"/>
  <c r="BW1401" i="58"/>
  <c r="BV1401" i="58"/>
  <c r="BZ1400" i="58"/>
  <c r="BW1400" i="58"/>
  <c r="BV1400" i="58"/>
  <c r="BQ1400" i="58"/>
  <c r="BZ1399" i="58"/>
  <c r="BW1399" i="58"/>
  <c r="BV1399" i="58"/>
  <c r="BQ1399" i="58"/>
  <c r="BZ1398" i="58"/>
  <c r="BW1398" i="58"/>
  <c r="BV1398" i="58"/>
  <c r="BQ1398" i="58"/>
  <c r="BZ1397" i="58"/>
  <c r="BW1397" i="58"/>
  <c r="BV1397" i="58"/>
  <c r="BQ1397" i="58"/>
  <c r="BZ1396" i="58"/>
  <c r="BW1396" i="58"/>
  <c r="BV1396" i="58"/>
  <c r="BQ1396" i="58"/>
  <c r="BZ1395" i="58"/>
  <c r="BW1395" i="58"/>
  <c r="BV1395" i="58"/>
  <c r="BQ1395" i="58"/>
  <c r="BZ1394" i="58"/>
  <c r="BW1394" i="58"/>
  <c r="BV1394" i="58"/>
  <c r="BQ1394" i="58"/>
  <c r="BZ1393" i="58"/>
  <c r="BW1393" i="58"/>
  <c r="BV1393" i="58"/>
  <c r="BQ1393" i="58"/>
  <c r="BZ1392" i="58"/>
  <c r="BW1392" i="58"/>
  <c r="BV1392" i="58"/>
  <c r="BQ1392" i="58"/>
  <c r="BZ1391" i="58"/>
  <c r="BW1391" i="58"/>
  <c r="BV1391" i="58"/>
  <c r="BQ1391" i="58"/>
  <c r="BZ1390" i="58"/>
  <c r="BW1390" i="58"/>
  <c r="BV1390" i="58"/>
  <c r="BQ1390" i="58"/>
  <c r="BZ1389" i="58"/>
  <c r="BW1389" i="58"/>
  <c r="BV1389" i="58"/>
  <c r="BQ1389" i="58"/>
  <c r="BZ1388" i="58"/>
  <c r="BW1388" i="58"/>
  <c r="BV1388" i="58"/>
  <c r="BQ1388" i="58"/>
  <c r="BZ1387" i="58"/>
  <c r="BW1387" i="58"/>
  <c r="BV1387" i="58"/>
  <c r="BQ1387" i="58"/>
  <c r="BZ1386" i="58"/>
  <c r="BW1386" i="58"/>
  <c r="BV1386" i="58"/>
  <c r="BQ1386" i="58"/>
  <c r="BZ1385" i="58"/>
  <c r="BW1385" i="58"/>
  <c r="BV1385" i="58"/>
  <c r="BQ1385" i="58"/>
  <c r="BZ1384" i="58"/>
  <c r="BW1384" i="58"/>
  <c r="BV1384" i="58"/>
  <c r="BQ1384" i="58"/>
  <c r="BZ1383" i="58"/>
  <c r="BW1383" i="58"/>
  <c r="BV1383" i="58"/>
  <c r="BQ1383" i="58"/>
  <c r="BZ1382" i="58"/>
  <c r="BW1382" i="58"/>
  <c r="BV1382" i="58"/>
  <c r="BQ1382" i="58"/>
  <c r="BZ1381" i="58"/>
  <c r="BW1381" i="58"/>
  <c r="BV1381" i="58"/>
  <c r="BQ1381" i="58"/>
  <c r="BZ1380" i="58"/>
  <c r="BW1380" i="58"/>
  <c r="BV1380" i="58"/>
  <c r="BQ1380" i="58"/>
  <c r="BZ1379" i="58"/>
  <c r="BW1379" i="58"/>
  <c r="BV1379" i="58"/>
  <c r="BQ1379" i="58"/>
  <c r="BZ1378" i="58"/>
  <c r="BW1378" i="58"/>
  <c r="BV1378" i="58"/>
  <c r="BZ1377" i="58"/>
  <c r="BW1377" i="58"/>
  <c r="BV1377" i="58"/>
  <c r="BZ1376" i="58"/>
  <c r="BW1376" i="58"/>
  <c r="BV1376" i="58"/>
  <c r="BZ1375" i="58"/>
  <c r="BW1375" i="58"/>
  <c r="BV1375" i="58"/>
  <c r="BZ1374" i="58"/>
  <c r="BW1374" i="58"/>
  <c r="BV1374" i="58"/>
  <c r="BQ1374" i="58"/>
  <c r="BZ1373" i="58"/>
  <c r="BW1373" i="58"/>
  <c r="BV1373" i="58"/>
  <c r="BQ1373" i="58"/>
  <c r="BZ1372" i="58"/>
  <c r="BW1372" i="58"/>
  <c r="BV1372" i="58"/>
  <c r="BQ1372" i="58"/>
  <c r="BZ1371" i="58"/>
  <c r="BW1371" i="58"/>
  <c r="BV1371" i="58"/>
  <c r="BQ1371" i="58"/>
  <c r="BZ1370" i="58"/>
  <c r="BW1370" i="58"/>
  <c r="BV1370" i="58"/>
  <c r="BQ1370" i="58"/>
  <c r="BZ1369" i="58"/>
  <c r="BW1369" i="58"/>
  <c r="BV1369" i="58"/>
  <c r="BQ1369" i="58"/>
  <c r="BZ1368" i="58"/>
  <c r="BW1368" i="58"/>
  <c r="BV1368" i="58"/>
  <c r="BQ1368" i="58"/>
  <c r="BZ1367" i="58"/>
  <c r="BW1367" i="58"/>
  <c r="BV1367" i="58"/>
  <c r="BQ1367" i="58"/>
  <c r="BZ1366" i="58"/>
  <c r="BW1366" i="58"/>
  <c r="BV1366" i="58"/>
  <c r="BQ1366" i="58"/>
  <c r="BZ1365" i="58"/>
  <c r="BW1365" i="58"/>
  <c r="BV1365" i="58"/>
  <c r="BQ1365" i="58"/>
  <c r="BZ1364" i="58"/>
  <c r="BW1364" i="58"/>
  <c r="BV1364" i="58"/>
  <c r="BQ1364" i="58"/>
  <c r="BZ1363" i="58"/>
  <c r="BW1363" i="58"/>
  <c r="BV1363" i="58"/>
  <c r="BQ1363" i="58"/>
  <c r="BZ1362" i="58"/>
  <c r="BW1362" i="58"/>
  <c r="BV1362" i="58"/>
  <c r="BQ1362" i="58"/>
  <c r="BZ1361" i="58"/>
  <c r="BW1361" i="58"/>
  <c r="BV1361" i="58"/>
  <c r="BQ1361" i="58"/>
  <c r="BZ1360" i="58"/>
  <c r="BW1360" i="58"/>
  <c r="BV1360" i="58"/>
  <c r="BQ1360" i="58"/>
  <c r="BZ1359" i="58"/>
  <c r="BW1359" i="58"/>
  <c r="BV1359" i="58"/>
  <c r="BQ1359" i="58"/>
  <c r="BZ1358" i="58"/>
  <c r="BW1358" i="58"/>
  <c r="BV1358" i="58"/>
  <c r="BQ1358" i="58"/>
  <c r="BZ1357" i="58"/>
  <c r="BW1357" i="58"/>
  <c r="BV1357" i="58"/>
  <c r="BQ1357" i="58"/>
  <c r="BZ1356" i="58"/>
  <c r="BW1356" i="58"/>
  <c r="BV1356" i="58"/>
  <c r="BQ1356" i="58"/>
  <c r="BZ1355" i="58"/>
  <c r="BW1355" i="58"/>
  <c r="BV1355" i="58"/>
  <c r="BQ1355" i="58"/>
  <c r="BZ1354" i="58"/>
  <c r="BW1354" i="58"/>
  <c r="BV1354" i="58"/>
  <c r="BQ1354" i="58"/>
  <c r="BZ1353" i="58"/>
  <c r="BW1353" i="58"/>
  <c r="BV1353" i="58"/>
  <c r="BQ1353" i="58"/>
  <c r="BZ1352" i="58"/>
  <c r="BW1352" i="58"/>
  <c r="BV1352" i="58"/>
  <c r="BQ1352" i="58"/>
  <c r="BZ1351" i="58"/>
  <c r="BW1351" i="58"/>
  <c r="BV1351" i="58"/>
  <c r="BQ1351" i="58"/>
  <c r="BZ1350" i="58"/>
  <c r="BW1350" i="58"/>
  <c r="BV1350" i="58"/>
  <c r="BQ1350" i="58"/>
  <c r="BZ1349" i="58"/>
  <c r="BW1349" i="58"/>
  <c r="BV1349" i="58"/>
  <c r="BQ1349" i="58"/>
  <c r="BZ1348" i="58"/>
  <c r="BW1348" i="58"/>
  <c r="BV1348" i="58"/>
  <c r="BQ1348" i="58"/>
  <c r="BZ1347" i="58"/>
  <c r="BW1347" i="58"/>
  <c r="BV1347" i="58"/>
  <c r="BQ1347" i="58"/>
  <c r="BZ1346" i="58"/>
  <c r="BW1346" i="58"/>
  <c r="BV1346" i="58"/>
  <c r="BQ1346" i="58"/>
  <c r="BZ1345" i="58"/>
  <c r="BW1345" i="58"/>
  <c r="BV1345" i="58"/>
  <c r="BQ1345" i="58"/>
  <c r="BZ1344" i="58"/>
  <c r="BW1344" i="58"/>
  <c r="BV1344" i="58"/>
  <c r="BQ1344" i="58"/>
  <c r="BZ1343" i="58"/>
  <c r="BW1343" i="58"/>
  <c r="BV1343" i="58"/>
  <c r="BQ1343" i="58"/>
  <c r="BZ1342" i="58"/>
  <c r="BW1342" i="58"/>
  <c r="BV1342" i="58"/>
  <c r="BQ1342" i="58"/>
  <c r="BZ1341" i="58"/>
  <c r="BW1341" i="58"/>
  <c r="BV1341" i="58"/>
  <c r="BQ1341" i="58"/>
  <c r="BZ1340" i="58"/>
  <c r="BW1340" i="58"/>
  <c r="BV1340" i="58"/>
  <c r="BQ1340" i="58"/>
  <c r="BP1340" i="58"/>
  <c r="BZ1339" i="58"/>
  <c r="BW1339" i="58"/>
  <c r="BV1339" i="58"/>
  <c r="BQ1339" i="58"/>
  <c r="BZ1338" i="58"/>
  <c r="BW1338" i="58"/>
  <c r="BV1338" i="58"/>
  <c r="BQ1338" i="58"/>
  <c r="BZ1337" i="58"/>
  <c r="BW1337" i="58"/>
  <c r="BV1337" i="58"/>
  <c r="BQ1337" i="58"/>
  <c r="BZ1336" i="58"/>
  <c r="BW1336" i="58"/>
  <c r="BV1336" i="58"/>
  <c r="BQ1336" i="58"/>
  <c r="BZ1335" i="58"/>
  <c r="BW1335" i="58"/>
  <c r="BV1335" i="58"/>
  <c r="BQ1335" i="58"/>
  <c r="BZ1334" i="58"/>
  <c r="BW1334" i="58"/>
  <c r="BV1334" i="58"/>
  <c r="BQ1334" i="58"/>
  <c r="BZ1333" i="58"/>
  <c r="BW1333" i="58"/>
  <c r="BV1333" i="58"/>
  <c r="BQ1333" i="58"/>
  <c r="BZ1332" i="58"/>
  <c r="BW1332" i="58"/>
  <c r="BV1332" i="58"/>
  <c r="BQ1332" i="58"/>
  <c r="BZ1331" i="58"/>
  <c r="BW1331" i="58"/>
  <c r="BV1331" i="58"/>
  <c r="BQ1331" i="58"/>
  <c r="BZ1330" i="58"/>
  <c r="BW1330" i="58"/>
  <c r="BV1330" i="58"/>
  <c r="BQ1330" i="58"/>
  <c r="BZ1329" i="58"/>
  <c r="BW1329" i="58"/>
  <c r="BV1329" i="58"/>
  <c r="BQ1329" i="58"/>
  <c r="BZ1328" i="58"/>
  <c r="BW1328" i="58"/>
  <c r="BV1328" i="58"/>
  <c r="BQ1328" i="58"/>
  <c r="BZ1327" i="58"/>
  <c r="BW1327" i="58"/>
  <c r="BV1327" i="58"/>
  <c r="BQ1327" i="58"/>
  <c r="BZ1326" i="58"/>
  <c r="BW1326" i="58"/>
  <c r="BV1326" i="58"/>
  <c r="BQ1326" i="58"/>
  <c r="BZ1325" i="58"/>
  <c r="BW1325" i="58"/>
  <c r="BV1325" i="58"/>
  <c r="BQ1325" i="58"/>
  <c r="BZ1324" i="58"/>
  <c r="BW1324" i="58"/>
  <c r="BV1324" i="58"/>
  <c r="BQ1324" i="58"/>
  <c r="BZ1323" i="58"/>
  <c r="BW1323" i="58"/>
  <c r="BV1323" i="58"/>
  <c r="BQ1323" i="58"/>
  <c r="BZ1322" i="58"/>
  <c r="BW1322" i="58"/>
  <c r="BV1322" i="58"/>
  <c r="BQ1322" i="58"/>
  <c r="BZ1321" i="58"/>
  <c r="BW1321" i="58"/>
  <c r="BV1321" i="58"/>
  <c r="BQ1321" i="58"/>
  <c r="BZ1320" i="58"/>
  <c r="BW1320" i="58"/>
  <c r="BV1320" i="58"/>
  <c r="BQ1320" i="58"/>
  <c r="BZ1319" i="58"/>
  <c r="BW1319" i="58"/>
  <c r="BV1319" i="58"/>
  <c r="BQ1319" i="58"/>
  <c r="BZ1318" i="58"/>
  <c r="BW1318" i="58"/>
  <c r="BV1318" i="58"/>
  <c r="BT1318" i="58"/>
  <c r="BQ1318" i="58"/>
  <c r="BZ1317" i="58"/>
  <c r="BW1317" i="58"/>
  <c r="BV1317" i="58"/>
  <c r="BQ1317" i="58"/>
  <c r="BZ1316" i="58"/>
  <c r="BW1316" i="58"/>
  <c r="BV1316" i="58"/>
  <c r="BQ1316" i="58"/>
  <c r="BZ1315" i="58"/>
  <c r="BW1315" i="58"/>
  <c r="BV1315" i="58"/>
  <c r="BQ1315" i="58"/>
  <c r="BZ1314" i="58"/>
  <c r="BW1314" i="58"/>
  <c r="BV1314" i="58"/>
  <c r="BQ1314" i="58"/>
  <c r="BZ1313" i="58"/>
  <c r="BW1313" i="58"/>
  <c r="BV1313" i="58"/>
  <c r="BQ1313" i="58"/>
  <c r="BZ1312" i="58"/>
  <c r="BW1312" i="58"/>
  <c r="BV1312" i="58"/>
  <c r="BQ1312" i="58"/>
  <c r="BZ1311" i="58"/>
  <c r="BW1311" i="58"/>
  <c r="BV1311" i="58"/>
  <c r="BQ1311" i="58"/>
  <c r="BZ1310" i="58"/>
  <c r="BW1310" i="58"/>
  <c r="BV1310" i="58"/>
  <c r="BQ1310" i="58"/>
  <c r="BZ1309" i="58"/>
  <c r="BW1309" i="58"/>
  <c r="BV1309" i="58"/>
  <c r="BQ1309" i="58"/>
  <c r="BZ1308" i="58"/>
  <c r="BW1308" i="58"/>
  <c r="BV1308" i="58"/>
  <c r="BQ1308" i="58"/>
  <c r="BZ1307" i="58"/>
  <c r="BW1307" i="58"/>
  <c r="BV1307" i="58"/>
  <c r="BQ1307" i="58"/>
  <c r="BZ1306" i="58"/>
  <c r="BW1306" i="58"/>
  <c r="BV1306" i="58"/>
  <c r="BQ1306" i="58"/>
  <c r="BZ1305" i="58"/>
  <c r="BW1305" i="58"/>
  <c r="BV1305" i="58"/>
  <c r="BQ1305" i="58"/>
  <c r="BZ1304" i="58"/>
  <c r="BW1304" i="58"/>
  <c r="BV1304" i="58"/>
  <c r="BQ1304" i="58"/>
  <c r="BZ1303" i="58"/>
  <c r="BW1303" i="58"/>
  <c r="BV1303" i="58"/>
  <c r="BQ1303" i="58"/>
  <c r="BZ1302" i="58"/>
  <c r="BW1302" i="58"/>
  <c r="BV1302" i="58"/>
  <c r="BQ1302" i="58"/>
  <c r="BZ1301" i="58"/>
  <c r="BW1301" i="58"/>
  <c r="BV1301" i="58"/>
  <c r="BQ1301" i="58"/>
  <c r="BZ1300" i="58"/>
  <c r="BW1300" i="58"/>
  <c r="BV1300" i="58"/>
  <c r="BQ1300" i="58"/>
  <c r="BZ1299" i="58"/>
  <c r="BW1299" i="58"/>
  <c r="BV1299" i="58"/>
  <c r="BQ1299" i="58"/>
  <c r="BZ1298" i="58"/>
  <c r="BW1298" i="58"/>
  <c r="BV1298" i="58"/>
  <c r="BQ1298" i="58"/>
  <c r="BZ1297" i="58"/>
  <c r="BW1297" i="58"/>
  <c r="BV1297" i="58"/>
  <c r="BQ1297" i="58"/>
  <c r="BZ1296" i="58"/>
  <c r="BW1296" i="58"/>
  <c r="BV1296" i="58"/>
  <c r="BQ1296" i="58"/>
  <c r="BZ1295" i="58"/>
  <c r="BW1295" i="58"/>
  <c r="BV1295" i="58"/>
  <c r="BQ1295" i="58"/>
  <c r="BZ1294" i="58"/>
  <c r="BW1294" i="58"/>
  <c r="BV1294" i="58"/>
  <c r="BQ1294" i="58"/>
  <c r="BZ1293" i="58"/>
  <c r="BW1293" i="58"/>
  <c r="BV1293" i="58"/>
  <c r="BQ1293" i="58"/>
  <c r="BZ1292" i="58"/>
  <c r="BW1292" i="58"/>
  <c r="BV1292" i="58"/>
  <c r="BQ1292" i="58"/>
  <c r="BZ1291" i="58"/>
  <c r="BW1291" i="58"/>
  <c r="BV1291" i="58"/>
  <c r="BQ1291" i="58"/>
  <c r="BZ1290" i="58"/>
  <c r="BW1290" i="58"/>
  <c r="BV1290" i="58"/>
  <c r="BQ1290" i="58"/>
  <c r="BZ1289" i="58"/>
  <c r="BW1289" i="58"/>
  <c r="BV1289" i="58"/>
  <c r="BQ1289" i="58"/>
  <c r="BZ1288" i="58"/>
  <c r="BW1288" i="58"/>
  <c r="BV1288" i="58"/>
  <c r="BQ1288" i="58"/>
  <c r="BZ1287" i="58"/>
  <c r="BW1287" i="58"/>
  <c r="BV1287" i="58"/>
  <c r="BZ1286" i="58"/>
  <c r="BW1286" i="58"/>
  <c r="BV1286" i="58"/>
  <c r="BQ1286" i="58"/>
  <c r="BZ1285" i="58"/>
  <c r="BW1285" i="58"/>
  <c r="BV1285" i="58"/>
  <c r="BQ1285" i="58"/>
  <c r="BZ1284" i="58"/>
  <c r="BW1284" i="58"/>
  <c r="BV1284" i="58"/>
  <c r="BQ1284" i="58"/>
  <c r="BZ1283" i="58"/>
  <c r="BW1283" i="58"/>
  <c r="BV1283" i="58"/>
  <c r="BQ1283" i="58"/>
  <c r="BZ1282" i="58"/>
  <c r="BW1282" i="58"/>
  <c r="BV1282" i="58"/>
  <c r="BQ1282" i="58"/>
  <c r="BZ1281" i="58"/>
  <c r="BW1281" i="58"/>
  <c r="BV1281" i="58"/>
  <c r="BQ1281" i="58"/>
  <c r="BZ1280" i="58"/>
  <c r="BW1280" i="58"/>
  <c r="BV1280" i="58"/>
  <c r="BQ1280" i="58"/>
  <c r="BZ1279" i="58"/>
  <c r="BW1279" i="58"/>
  <c r="BV1279" i="58"/>
  <c r="BQ1279" i="58"/>
  <c r="BZ1278" i="58"/>
  <c r="BW1278" i="58"/>
  <c r="BV1278" i="58"/>
  <c r="BQ1278" i="58"/>
  <c r="BZ1277" i="58"/>
  <c r="BW1277" i="58"/>
  <c r="BV1277" i="58"/>
  <c r="BQ1277" i="58"/>
  <c r="BZ1276" i="58"/>
  <c r="BW1276" i="58"/>
  <c r="BV1276" i="58"/>
  <c r="BQ1276" i="58"/>
  <c r="BZ1275" i="58"/>
  <c r="BW1275" i="58"/>
  <c r="BV1275" i="58"/>
  <c r="BQ1275" i="58"/>
  <c r="BZ1274" i="58"/>
  <c r="BW1274" i="58"/>
  <c r="BV1274" i="58"/>
  <c r="BQ1274" i="58"/>
  <c r="BZ1273" i="58"/>
  <c r="BW1273" i="58"/>
  <c r="BV1273" i="58"/>
  <c r="BQ1273" i="58"/>
  <c r="BZ1272" i="58"/>
  <c r="BW1272" i="58"/>
  <c r="BV1272" i="58"/>
  <c r="BQ1272" i="58"/>
  <c r="BZ1271" i="58"/>
  <c r="BW1271" i="58"/>
  <c r="BV1271" i="58"/>
  <c r="BQ1271" i="58"/>
  <c r="BZ1270" i="58"/>
  <c r="BW1270" i="58"/>
  <c r="BV1270" i="58"/>
  <c r="BQ1270" i="58"/>
  <c r="BZ1269" i="58"/>
  <c r="BW1269" i="58"/>
  <c r="BV1269" i="58"/>
  <c r="BQ1269" i="58"/>
  <c r="BZ1268" i="58"/>
  <c r="BW1268" i="58"/>
  <c r="BV1268" i="58"/>
  <c r="BQ1268" i="58"/>
  <c r="BZ1267" i="58"/>
  <c r="BW1267" i="58"/>
  <c r="BV1267" i="58"/>
  <c r="BQ1267" i="58"/>
  <c r="BZ1266" i="58"/>
  <c r="BW1266" i="58"/>
  <c r="BV1266" i="58"/>
  <c r="BQ1266" i="58"/>
  <c r="BZ1265" i="58"/>
  <c r="BW1265" i="58"/>
  <c r="BV1265" i="58"/>
  <c r="BQ1265" i="58"/>
  <c r="BZ1264" i="58"/>
  <c r="BW1264" i="58"/>
  <c r="BV1264" i="58"/>
  <c r="BQ1264" i="58"/>
  <c r="BZ1263" i="58"/>
  <c r="BW1263" i="58"/>
  <c r="BV1263" i="58"/>
  <c r="BQ1263" i="58"/>
  <c r="BZ1262" i="58"/>
  <c r="BW1262" i="58"/>
  <c r="BV1262" i="58"/>
  <c r="BQ1262" i="58"/>
  <c r="BZ1261" i="58"/>
  <c r="BW1261" i="58"/>
  <c r="BV1261" i="58"/>
  <c r="BQ1261" i="58"/>
  <c r="BZ1260" i="58"/>
  <c r="BW1260" i="58"/>
  <c r="BV1260" i="58"/>
  <c r="BQ1260" i="58"/>
  <c r="BZ1259" i="58"/>
  <c r="BW1259" i="58"/>
  <c r="BV1259" i="58"/>
  <c r="BQ1259" i="58"/>
  <c r="BZ1258" i="58"/>
  <c r="BW1258" i="58"/>
  <c r="BV1258" i="58"/>
  <c r="BQ1258" i="58"/>
  <c r="BZ1257" i="58"/>
  <c r="BW1257" i="58"/>
  <c r="BV1257" i="58"/>
  <c r="BQ1257" i="58"/>
  <c r="BZ1256" i="58"/>
  <c r="BW1256" i="58"/>
  <c r="BV1256" i="58"/>
  <c r="BQ1256" i="58"/>
  <c r="BZ1255" i="58"/>
  <c r="BW1255" i="58"/>
  <c r="BV1255" i="58"/>
  <c r="BQ1255" i="58"/>
  <c r="BZ1254" i="58"/>
  <c r="BW1254" i="58"/>
  <c r="BV1254" i="58"/>
  <c r="BQ1254" i="58"/>
  <c r="BZ1253" i="58"/>
  <c r="BW1253" i="58"/>
  <c r="BV1253" i="58"/>
  <c r="BQ1253" i="58"/>
  <c r="BZ1252" i="58"/>
  <c r="BW1252" i="58"/>
  <c r="BV1252" i="58"/>
  <c r="BQ1252" i="58"/>
  <c r="BZ1251" i="58"/>
  <c r="BW1251" i="58"/>
  <c r="BV1251" i="58"/>
  <c r="BQ1251" i="58"/>
  <c r="BZ1250" i="58"/>
  <c r="BW1250" i="58"/>
  <c r="BV1250" i="58"/>
  <c r="BQ1250" i="58"/>
  <c r="BZ1249" i="58"/>
  <c r="BW1249" i="58"/>
  <c r="BV1249" i="58"/>
  <c r="BQ1249" i="58"/>
  <c r="BZ1248" i="58"/>
  <c r="BW1248" i="58"/>
  <c r="BV1248" i="58"/>
  <c r="BQ1248" i="58"/>
  <c r="BZ1247" i="58"/>
  <c r="BW1247" i="58"/>
  <c r="BV1247" i="58"/>
  <c r="BQ1247" i="58"/>
  <c r="BZ1246" i="58"/>
  <c r="BW1246" i="58"/>
  <c r="BV1246" i="58"/>
  <c r="BQ1246" i="58"/>
  <c r="BZ1245" i="58"/>
  <c r="BW1245" i="58"/>
  <c r="BV1245" i="58"/>
  <c r="BQ1245" i="58"/>
  <c r="BZ1244" i="58"/>
  <c r="BW1244" i="58"/>
  <c r="BV1244" i="58"/>
  <c r="BQ1244" i="58"/>
  <c r="BZ1243" i="58"/>
  <c r="BW1243" i="58"/>
  <c r="BV1243" i="58"/>
  <c r="BQ1243" i="58"/>
  <c r="BZ1242" i="58"/>
  <c r="BW1242" i="58"/>
  <c r="BV1242" i="58"/>
  <c r="BQ1242" i="58"/>
  <c r="BZ1241" i="58"/>
  <c r="BW1241" i="58"/>
  <c r="BV1241" i="58"/>
  <c r="BQ1241" i="58"/>
  <c r="BZ1240" i="58"/>
  <c r="BW1240" i="58"/>
  <c r="BV1240" i="58"/>
  <c r="BT1240" i="58"/>
  <c r="BQ1240" i="58"/>
  <c r="BZ1239" i="58"/>
  <c r="BW1239" i="58"/>
  <c r="BV1239" i="58"/>
  <c r="BQ1239" i="58"/>
  <c r="BZ1238" i="58"/>
  <c r="BW1238" i="58"/>
  <c r="BV1238" i="58"/>
  <c r="BQ1238" i="58"/>
  <c r="BZ1237" i="58"/>
  <c r="BW1237" i="58"/>
  <c r="BV1237" i="58"/>
  <c r="BQ1237" i="58"/>
  <c r="BZ1236" i="58"/>
  <c r="BW1236" i="58"/>
  <c r="BV1236" i="58"/>
  <c r="BQ1236" i="58"/>
  <c r="BZ1235" i="58"/>
  <c r="BW1235" i="58"/>
  <c r="BV1235" i="58"/>
  <c r="BQ1235" i="58"/>
  <c r="BZ1234" i="58"/>
  <c r="BW1234" i="58"/>
  <c r="BV1234" i="58"/>
  <c r="BQ1234" i="58"/>
  <c r="BZ1233" i="58"/>
  <c r="BW1233" i="58"/>
  <c r="BV1233" i="58"/>
  <c r="BQ1233" i="58"/>
  <c r="BZ1232" i="58"/>
  <c r="BW1232" i="58"/>
  <c r="BV1232" i="58"/>
  <c r="BQ1232" i="58"/>
  <c r="BZ1231" i="58"/>
  <c r="BW1231" i="58"/>
  <c r="BV1231" i="58"/>
  <c r="BQ1231" i="58"/>
  <c r="BZ1230" i="58"/>
  <c r="BW1230" i="58"/>
  <c r="BV1230" i="58"/>
  <c r="BQ1230" i="58"/>
  <c r="BZ1229" i="58"/>
  <c r="BW1229" i="58"/>
  <c r="BV1229" i="58"/>
  <c r="BQ1229" i="58"/>
  <c r="BZ1228" i="58"/>
  <c r="BW1228" i="58"/>
  <c r="BV1228" i="58"/>
  <c r="BQ1228" i="58"/>
  <c r="BZ1227" i="58"/>
  <c r="BW1227" i="58"/>
  <c r="BV1227" i="58"/>
  <c r="BQ1227" i="58"/>
  <c r="BZ1226" i="58"/>
  <c r="BW1226" i="58"/>
  <c r="BV1226" i="58"/>
  <c r="BQ1226" i="58"/>
  <c r="BZ1225" i="58"/>
  <c r="BW1225" i="58"/>
  <c r="BV1225" i="58"/>
  <c r="BQ1225" i="58"/>
  <c r="BZ1224" i="58"/>
  <c r="BW1224" i="58"/>
  <c r="BV1224" i="58"/>
  <c r="BQ1224" i="58"/>
  <c r="BZ1223" i="58"/>
  <c r="BW1223" i="58"/>
  <c r="BV1223" i="58"/>
  <c r="BQ1223" i="58"/>
  <c r="BZ1222" i="58"/>
  <c r="BW1222" i="58"/>
  <c r="BV1222" i="58"/>
  <c r="BT1222" i="58"/>
  <c r="BQ1222" i="58"/>
  <c r="BZ1221" i="58"/>
  <c r="BW1221" i="58"/>
  <c r="BV1221" i="58"/>
  <c r="BQ1221" i="58"/>
  <c r="BZ1220" i="58"/>
  <c r="BW1220" i="58"/>
  <c r="BV1220" i="58"/>
  <c r="BQ1220" i="58"/>
  <c r="BZ1219" i="58"/>
  <c r="BW1219" i="58"/>
  <c r="BV1219" i="58"/>
  <c r="BQ1219" i="58"/>
  <c r="BZ1218" i="58"/>
  <c r="BW1218" i="58"/>
  <c r="BV1218" i="58"/>
  <c r="BQ1218" i="58"/>
  <c r="BZ1217" i="58"/>
  <c r="BW1217" i="58"/>
  <c r="BV1217" i="58"/>
  <c r="BQ1217" i="58"/>
  <c r="BZ1216" i="58"/>
  <c r="BW1216" i="58"/>
  <c r="BV1216" i="58"/>
  <c r="BQ1216" i="58"/>
  <c r="BZ1215" i="58"/>
  <c r="BW1215" i="58"/>
  <c r="BV1215" i="58"/>
  <c r="BQ1215" i="58"/>
  <c r="BZ1214" i="58"/>
  <c r="BW1214" i="58"/>
  <c r="BV1214" i="58"/>
  <c r="BT1214" i="58"/>
  <c r="BQ1214" i="58"/>
  <c r="BZ1213" i="58"/>
  <c r="BW1213" i="58"/>
  <c r="BV1213" i="58"/>
  <c r="BT1213" i="58"/>
  <c r="BQ1213" i="58"/>
  <c r="BZ1212" i="58"/>
  <c r="BW1212" i="58"/>
  <c r="BV1212" i="58"/>
  <c r="BQ1212" i="58"/>
  <c r="BZ1211" i="58"/>
  <c r="BW1211" i="58"/>
  <c r="BV1211" i="58"/>
  <c r="BQ1211" i="58"/>
  <c r="BZ1210" i="58"/>
  <c r="BW1210" i="58"/>
  <c r="BV1210" i="58"/>
  <c r="BQ1210" i="58"/>
  <c r="BZ1209" i="58"/>
  <c r="BW1209" i="58"/>
  <c r="BV1209" i="58"/>
  <c r="BQ1209" i="58"/>
  <c r="BZ1208" i="58"/>
  <c r="BW1208" i="58"/>
  <c r="BV1208" i="58"/>
  <c r="BQ1208" i="58"/>
  <c r="BZ1207" i="58"/>
  <c r="BW1207" i="58"/>
  <c r="BV1207" i="58"/>
  <c r="BQ1207" i="58"/>
  <c r="BZ1206" i="58"/>
  <c r="BW1206" i="58"/>
  <c r="BV1206" i="58"/>
  <c r="BQ1206" i="58"/>
  <c r="BZ1205" i="58"/>
  <c r="BW1205" i="58"/>
  <c r="BV1205" i="58"/>
  <c r="BQ1205" i="58"/>
  <c r="BZ1204" i="58"/>
  <c r="BW1204" i="58"/>
  <c r="BV1204" i="58"/>
  <c r="BQ1204" i="58"/>
  <c r="BZ1203" i="58"/>
  <c r="BW1203" i="58"/>
  <c r="BV1203" i="58"/>
  <c r="BQ1203" i="58"/>
  <c r="BZ1202" i="58"/>
  <c r="BW1202" i="58"/>
  <c r="BV1202" i="58"/>
  <c r="BT1202" i="58"/>
  <c r="BQ1202" i="58"/>
  <c r="BZ1201" i="58"/>
  <c r="BW1201" i="58"/>
  <c r="BV1201" i="58"/>
  <c r="BT1201" i="58"/>
  <c r="BQ1201" i="58"/>
  <c r="BZ1200" i="58"/>
  <c r="BW1200" i="58"/>
  <c r="BV1200" i="58"/>
  <c r="BQ1200" i="58"/>
  <c r="BZ1199" i="58"/>
  <c r="BW1199" i="58"/>
  <c r="BV1199" i="58"/>
  <c r="BQ1199" i="58"/>
  <c r="BZ1198" i="58"/>
  <c r="BW1198" i="58"/>
  <c r="BV1198" i="58"/>
  <c r="BT1198" i="58"/>
  <c r="BQ1198" i="58"/>
  <c r="BZ1197" i="58"/>
  <c r="BW1197" i="58"/>
  <c r="BV1197" i="58"/>
  <c r="BQ1197" i="58"/>
  <c r="BZ1196" i="58"/>
  <c r="BW1196" i="58"/>
  <c r="BV1196" i="58"/>
  <c r="BQ1196" i="58"/>
  <c r="BZ1195" i="58"/>
  <c r="BW1195" i="58"/>
  <c r="BV1195" i="58"/>
  <c r="BQ1195" i="58"/>
  <c r="BZ1194" i="58"/>
  <c r="BW1194" i="58"/>
  <c r="BV1194" i="58"/>
  <c r="BQ1194" i="58"/>
  <c r="BZ1193" i="58"/>
  <c r="BW1193" i="58"/>
  <c r="BV1193" i="58"/>
  <c r="BQ1193" i="58"/>
  <c r="BZ1192" i="58"/>
  <c r="BW1192" i="58"/>
  <c r="BV1192" i="58"/>
  <c r="BQ1192" i="58"/>
  <c r="BZ1191" i="58"/>
  <c r="BW1191" i="58"/>
  <c r="BV1191" i="58"/>
  <c r="BQ1191" i="58"/>
  <c r="BZ1190" i="58"/>
  <c r="BW1190" i="58"/>
  <c r="BV1190" i="58"/>
  <c r="BQ1190" i="58"/>
  <c r="BZ1189" i="58"/>
  <c r="BW1189" i="58"/>
  <c r="BV1189" i="58"/>
  <c r="BQ1189" i="58"/>
  <c r="BZ1188" i="58"/>
  <c r="BW1188" i="58"/>
  <c r="BV1188" i="58"/>
  <c r="BQ1188" i="58"/>
  <c r="BZ1187" i="58"/>
  <c r="BW1187" i="58"/>
  <c r="BV1187" i="58"/>
  <c r="BQ1187" i="58"/>
  <c r="BZ1186" i="58"/>
  <c r="BW1186" i="58"/>
  <c r="BV1186" i="58"/>
  <c r="BQ1186" i="58"/>
  <c r="BZ1185" i="58"/>
  <c r="BW1185" i="58"/>
  <c r="BV1185" i="58"/>
  <c r="BQ1185" i="58"/>
  <c r="BZ1184" i="58"/>
  <c r="BW1184" i="58"/>
  <c r="BV1184" i="58"/>
  <c r="BQ1184" i="58"/>
  <c r="BZ1183" i="58"/>
  <c r="BW1183" i="58"/>
  <c r="BV1183" i="58"/>
  <c r="BQ1183" i="58"/>
  <c r="BZ1182" i="58"/>
  <c r="BW1182" i="58"/>
  <c r="BV1182" i="58"/>
  <c r="BQ1182" i="58"/>
  <c r="BZ1181" i="58"/>
  <c r="BW1181" i="58"/>
  <c r="BV1181" i="58"/>
  <c r="BQ1181" i="58"/>
  <c r="BZ1180" i="58"/>
  <c r="BW1180" i="58"/>
  <c r="BV1180" i="58"/>
  <c r="BQ1180" i="58"/>
  <c r="BZ1179" i="58"/>
  <c r="BW1179" i="58"/>
  <c r="BV1179" i="58"/>
  <c r="BQ1179" i="58"/>
  <c r="BZ1178" i="58"/>
  <c r="BW1178" i="58"/>
  <c r="BV1178" i="58"/>
  <c r="BQ1178" i="58"/>
  <c r="BZ1177" i="58"/>
  <c r="BW1177" i="58"/>
  <c r="BV1177" i="58"/>
  <c r="BQ1177" i="58"/>
  <c r="BZ1176" i="58"/>
  <c r="BW1176" i="58"/>
  <c r="BV1176" i="58"/>
  <c r="BQ1176" i="58"/>
  <c r="BZ1175" i="58"/>
  <c r="BW1175" i="58"/>
  <c r="BV1175" i="58"/>
  <c r="BQ1175" i="58"/>
  <c r="BZ1174" i="58"/>
  <c r="BW1174" i="58"/>
  <c r="BV1174" i="58"/>
  <c r="BQ1174" i="58"/>
  <c r="BZ1173" i="58"/>
  <c r="BW1173" i="58"/>
  <c r="BV1173" i="58"/>
  <c r="BQ1173" i="58"/>
  <c r="BZ1172" i="58"/>
  <c r="BW1172" i="58"/>
  <c r="BV1172" i="58"/>
  <c r="BQ1172" i="58"/>
  <c r="BZ1171" i="58"/>
  <c r="BW1171" i="58"/>
  <c r="BV1171" i="58"/>
  <c r="BQ1171" i="58"/>
  <c r="BZ1170" i="58"/>
  <c r="BW1170" i="58"/>
  <c r="BV1170" i="58"/>
  <c r="BQ1170" i="58"/>
  <c r="BZ1169" i="58"/>
  <c r="BW1169" i="58"/>
  <c r="BV1169" i="58"/>
  <c r="BQ1169" i="58"/>
  <c r="BZ1168" i="58"/>
  <c r="BW1168" i="58"/>
  <c r="BV1168" i="58"/>
  <c r="BQ1168" i="58"/>
  <c r="BZ1167" i="58"/>
  <c r="BW1167" i="58"/>
  <c r="BV1167" i="58"/>
  <c r="BQ1167" i="58"/>
  <c r="BZ1166" i="58"/>
  <c r="BW1166" i="58"/>
  <c r="BV1166" i="58"/>
  <c r="BQ1166" i="58"/>
  <c r="BZ1165" i="58"/>
  <c r="BW1165" i="58"/>
  <c r="BV1165" i="58"/>
  <c r="BQ1165" i="58"/>
  <c r="BZ1164" i="58"/>
  <c r="BW1164" i="58"/>
  <c r="BV1164" i="58"/>
  <c r="BQ1164" i="58"/>
  <c r="BZ1163" i="58"/>
  <c r="BW1163" i="58"/>
  <c r="BV1163" i="58"/>
  <c r="BZ1162" i="58"/>
  <c r="BW1162" i="58"/>
  <c r="BV1162" i="58"/>
  <c r="BZ1161" i="58"/>
  <c r="BW1161" i="58"/>
  <c r="BV1161" i="58"/>
  <c r="BQ1161" i="58"/>
  <c r="BZ1160" i="58"/>
  <c r="BW1160" i="58"/>
  <c r="BV1160" i="58"/>
  <c r="BQ1160" i="58"/>
  <c r="BZ1159" i="58"/>
  <c r="BW1159" i="58"/>
  <c r="BV1159" i="58"/>
  <c r="BQ1159" i="58"/>
  <c r="BZ1158" i="58"/>
  <c r="BW1158" i="58"/>
  <c r="BV1158" i="58"/>
  <c r="BQ1158" i="58"/>
  <c r="BZ1157" i="58"/>
  <c r="BW1157" i="58"/>
  <c r="BV1157" i="58"/>
  <c r="BQ1157" i="58"/>
  <c r="BZ1156" i="58"/>
  <c r="BW1156" i="58"/>
  <c r="BV1156" i="58"/>
  <c r="BQ1156" i="58"/>
  <c r="BZ1155" i="58"/>
  <c r="BW1155" i="58"/>
  <c r="BV1155" i="58"/>
  <c r="BQ1155" i="58"/>
  <c r="BZ1154" i="58"/>
  <c r="BW1154" i="58"/>
  <c r="BV1154" i="58"/>
  <c r="BQ1154" i="58"/>
  <c r="BZ1153" i="58"/>
  <c r="BW1153" i="58"/>
  <c r="BV1153" i="58"/>
  <c r="BQ1153" i="58"/>
  <c r="BZ1152" i="58"/>
  <c r="BW1152" i="58"/>
  <c r="BV1152" i="58"/>
  <c r="BQ1152" i="58"/>
  <c r="BZ1151" i="58"/>
  <c r="BW1151" i="58"/>
  <c r="BV1151" i="58"/>
  <c r="BQ1151" i="58"/>
  <c r="BZ1150" i="58"/>
  <c r="BW1150" i="58"/>
  <c r="BV1150" i="58"/>
  <c r="BQ1150" i="58"/>
  <c r="BZ1149" i="58"/>
  <c r="BW1149" i="58"/>
  <c r="BV1149" i="58"/>
  <c r="BQ1149" i="58"/>
  <c r="BZ1148" i="58"/>
  <c r="BW1148" i="58"/>
  <c r="BV1148" i="58"/>
  <c r="BQ1148" i="58"/>
  <c r="BZ1147" i="58"/>
  <c r="BW1147" i="58"/>
  <c r="BV1147" i="58"/>
  <c r="BQ1147" i="58"/>
  <c r="BZ1146" i="58"/>
  <c r="BW1146" i="58"/>
  <c r="BV1146" i="58"/>
  <c r="BQ1146" i="58"/>
  <c r="BZ1145" i="58"/>
  <c r="BW1145" i="58"/>
  <c r="BV1145" i="58"/>
  <c r="BT1145" i="58"/>
  <c r="BQ1145" i="58"/>
  <c r="BZ1144" i="58"/>
  <c r="BW1144" i="58"/>
  <c r="BV1144" i="58"/>
  <c r="BQ1144" i="58"/>
  <c r="BZ1143" i="58"/>
  <c r="BW1143" i="58"/>
  <c r="BV1143" i="58"/>
  <c r="BQ1143" i="58"/>
  <c r="BP1143" i="58"/>
  <c r="BZ1142" i="58"/>
  <c r="BW1142" i="58"/>
  <c r="BV1142" i="58"/>
  <c r="BQ1142" i="58"/>
  <c r="BZ1141" i="58"/>
  <c r="BW1141" i="58"/>
  <c r="BV1141" i="58"/>
  <c r="BQ1141" i="58"/>
  <c r="BZ1140" i="58"/>
  <c r="BW1140" i="58"/>
  <c r="BV1140" i="58"/>
  <c r="BQ1140" i="58"/>
  <c r="BZ1139" i="58"/>
  <c r="BW1139" i="58"/>
  <c r="BV1139" i="58"/>
  <c r="BQ1139" i="58"/>
  <c r="BZ1138" i="58"/>
  <c r="BW1138" i="58"/>
  <c r="BV1138" i="58"/>
  <c r="BQ1138" i="58"/>
  <c r="BZ1137" i="58"/>
  <c r="BW1137" i="58"/>
  <c r="BV1137" i="58"/>
  <c r="BQ1137" i="58"/>
  <c r="BZ1136" i="58"/>
  <c r="BW1136" i="58"/>
  <c r="BV1136" i="58"/>
  <c r="BQ1136" i="58"/>
  <c r="BZ1135" i="58"/>
  <c r="BW1135" i="58"/>
  <c r="BV1135" i="58"/>
  <c r="BQ1135" i="58"/>
  <c r="BZ1134" i="58"/>
  <c r="BW1134" i="58"/>
  <c r="BV1134" i="58"/>
  <c r="BQ1134" i="58"/>
  <c r="BZ1133" i="58"/>
  <c r="BW1133" i="58"/>
  <c r="BV1133" i="58"/>
  <c r="BQ1133" i="58"/>
  <c r="BZ1132" i="58"/>
  <c r="BW1132" i="58"/>
  <c r="BV1132" i="58"/>
  <c r="BQ1132" i="58"/>
  <c r="BZ1131" i="58"/>
  <c r="BW1131" i="58"/>
  <c r="BV1131" i="58"/>
  <c r="BQ1131" i="58"/>
  <c r="BZ1130" i="58"/>
  <c r="BW1130" i="58"/>
  <c r="BV1130" i="58"/>
  <c r="BQ1130" i="58"/>
  <c r="BZ1129" i="58"/>
  <c r="BW1129" i="58"/>
  <c r="BV1129" i="58"/>
  <c r="BQ1129" i="58"/>
  <c r="BZ1128" i="58"/>
  <c r="BW1128" i="58"/>
  <c r="BV1128" i="58"/>
  <c r="BQ1128" i="58"/>
  <c r="BZ1127" i="58"/>
  <c r="BW1127" i="58"/>
  <c r="BV1127" i="58"/>
  <c r="BQ1127" i="58"/>
  <c r="BZ1126" i="58"/>
  <c r="BW1126" i="58"/>
  <c r="BV1126" i="58"/>
  <c r="BQ1126" i="58"/>
  <c r="BZ1125" i="58"/>
  <c r="BW1125" i="58"/>
  <c r="BV1125" i="58"/>
  <c r="BQ1125" i="58"/>
  <c r="BZ1124" i="58"/>
  <c r="BW1124" i="58"/>
  <c r="BV1124" i="58"/>
  <c r="BQ1124" i="58"/>
  <c r="BZ1123" i="58"/>
  <c r="BW1123" i="58"/>
  <c r="BV1123" i="58"/>
  <c r="BQ1123" i="58"/>
  <c r="BZ1122" i="58"/>
  <c r="BW1122" i="58"/>
  <c r="BV1122" i="58"/>
  <c r="BQ1122" i="58"/>
  <c r="BZ1121" i="58"/>
  <c r="BW1121" i="58"/>
  <c r="BV1121" i="58"/>
  <c r="BQ1121" i="58"/>
  <c r="BZ1120" i="58"/>
  <c r="BW1120" i="58"/>
  <c r="BV1120" i="58"/>
  <c r="BQ1120" i="58"/>
  <c r="BZ1119" i="58"/>
  <c r="BW1119" i="58"/>
  <c r="BV1119" i="58"/>
  <c r="BQ1119" i="58"/>
  <c r="BZ1118" i="58"/>
  <c r="BW1118" i="58"/>
  <c r="BV1118" i="58"/>
  <c r="BQ1118" i="58"/>
  <c r="BZ1117" i="58"/>
  <c r="BW1117" i="58"/>
  <c r="BV1117" i="58"/>
  <c r="BQ1117" i="58"/>
  <c r="BZ1116" i="58"/>
  <c r="BW1116" i="58"/>
  <c r="BV1116" i="58"/>
  <c r="BQ1116" i="58"/>
  <c r="BZ1115" i="58"/>
  <c r="BW1115" i="58"/>
  <c r="BV1115" i="58"/>
  <c r="BT1115" i="58"/>
  <c r="BQ1115" i="58"/>
  <c r="BZ1114" i="58"/>
  <c r="BW1114" i="58"/>
  <c r="BV1114" i="58"/>
  <c r="BQ1114" i="58"/>
  <c r="BZ1113" i="58"/>
  <c r="BW1113" i="58"/>
  <c r="BV1113" i="58"/>
  <c r="BQ1113" i="58"/>
  <c r="BZ1112" i="58"/>
  <c r="BW1112" i="58"/>
  <c r="BV1112" i="58"/>
  <c r="BQ1112" i="58"/>
  <c r="BZ1111" i="58"/>
  <c r="BW1111" i="58"/>
  <c r="BV1111" i="58"/>
  <c r="BQ1111" i="58"/>
  <c r="BZ1110" i="58"/>
  <c r="BW1110" i="58"/>
  <c r="BV1110" i="58"/>
  <c r="BQ1110" i="58"/>
  <c r="BZ1109" i="58"/>
  <c r="BW1109" i="58"/>
  <c r="BV1109" i="58"/>
  <c r="BQ1109" i="58"/>
  <c r="BZ1108" i="58"/>
  <c r="BW1108" i="58"/>
  <c r="BV1108" i="58"/>
  <c r="BQ1108" i="58"/>
  <c r="BZ1107" i="58"/>
  <c r="BW1107" i="58"/>
  <c r="BV1107" i="58"/>
  <c r="BQ1107" i="58"/>
  <c r="BZ1106" i="58"/>
  <c r="BW1106" i="58"/>
  <c r="BV1106" i="58"/>
  <c r="BQ1106" i="58"/>
  <c r="BZ1105" i="58"/>
  <c r="BW1105" i="58"/>
  <c r="BV1105" i="58"/>
  <c r="BQ1105" i="58"/>
  <c r="BZ1104" i="58"/>
  <c r="BW1104" i="58"/>
  <c r="BV1104" i="58"/>
  <c r="BQ1104" i="58"/>
  <c r="BZ1103" i="58"/>
  <c r="BW1103" i="58"/>
  <c r="BV1103" i="58"/>
  <c r="BQ1103" i="58"/>
  <c r="BZ1102" i="58"/>
  <c r="BW1102" i="58"/>
  <c r="BV1102" i="58"/>
  <c r="BQ1102" i="58"/>
  <c r="BZ1101" i="58"/>
  <c r="BW1101" i="58"/>
  <c r="BV1101" i="58"/>
  <c r="BQ1101" i="58"/>
  <c r="BZ1100" i="58"/>
  <c r="BW1100" i="58"/>
  <c r="BV1100" i="58"/>
  <c r="BQ1100" i="58"/>
  <c r="BZ1099" i="58"/>
  <c r="BW1099" i="58"/>
  <c r="BV1099" i="58"/>
  <c r="BQ1099" i="58"/>
  <c r="BZ1098" i="58"/>
  <c r="BW1098" i="58"/>
  <c r="BV1098" i="58"/>
  <c r="BQ1098" i="58"/>
  <c r="BZ1097" i="58"/>
  <c r="BW1097" i="58"/>
  <c r="BV1097" i="58"/>
  <c r="BQ1097" i="58"/>
  <c r="BZ1096" i="58"/>
  <c r="BW1096" i="58"/>
  <c r="BV1096" i="58"/>
  <c r="BQ1096" i="58"/>
  <c r="BZ1095" i="58"/>
  <c r="BW1095" i="58"/>
  <c r="BV1095" i="58"/>
  <c r="BQ1095" i="58"/>
  <c r="BZ1094" i="58"/>
  <c r="BW1094" i="58"/>
  <c r="BV1094" i="58"/>
  <c r="BQ1094" i="58"/>
  <c r="BZ1093" i="58"/>
  <c r="BW1093" i="58"/>
  <c r="BV1093" i="58"/>
  <c r="BQ1093" i="58"/>
  <c r="BZ1092" i="58"/>
  <c r="BW1092" i="58"/>
  <c r="BV1092" i="58"/>
  <c r="BQ1092" i="58"/>
  <c r="BZ1091" i="58"/>
  <c r="BW1091" i="58"/>
  <c r="BV1091" i="58"/>
  <c r="BQ1091" i="58"/>
  <c r="BZ1090" i="58"/>
  <c r="BW1090" i="58"/>
  <c r="BV1090" i="58"/>
  <c r="BQ1090" i="58"/>
  <c r="BZ1089" i="58"/>
  <c r="BW1089" i="58"/>
  <c r="BV1089" i="58"/>
  <c r="BQ1089" i="58"/>
  <c r="BZ1088" i="58"/>
  <c r="BW1088" i="58"/>
  <c r="BV1088" i="58"/>
  <c r="BZ1087" i="58"/>
  <c r="BW1087" i="58"/>
  <c r="BV1087" i="58"/>
  <c r="BZ1086" i="58"/>
  <c r="BW1086" i="58"/>
  <c r="BV1086" i="58"/>
  <c r="BQ1086" i="58"/>
  <c r="BZ1085" i="58"/>
  <c r="BW1085" i="58"/>
  <c r="BV1085" i="58"/>
  <c r="BQ1085" i="58"/>
  <c r="BZ1084" i="58"/>
  <c r="BW1084" i="58"/>
  <c r="BV1084" i="58"/>
  <c r="BQ1084" i="58"/>
  <c r="BZ1083" i="58"/>
  <c r="BW1083" i="58"/>
  <c r="BV1083" i="58"/>
  <c r="BQ1083" i="58"/>
  <c r="BZ1082" i="58"/>
  <c r="BW1082" i="58"/>
  <c r="BV1082" i="58"/>
  <c r="BQ1082" i="58"/>
  <c r="BZ1081" i="58"/>
  <c r="BW1081" i="58"/>
  <c r="BV1081" i="58"/>
  <c r="BQ1081" i="58"/>
  <c r="BZ1080" i="58"/>
  <c r="BW1080" i="58"/>
  <c r="BV1080" i="58"/>
  <c r="BQ1080" i="58"/>
  <c r="BZ1079" i="58"/>
  <c r="BW1079" i="58"/>
  <c r="BV1079" i="58"/>
  <c r="BQ1079" i="58"/>
  <c r="BZ1078" i="58"/>
  <c r="BW1078" i="58"/>
  <c r="BV1078" i="58"/>
  <c r="BQ1078" i="58"/>
  <c r="BZ1077" i="58"/>
  <c r="BW1077" i="58"/>
  <c r="BV1077" i="58"/>
  <c r="BQ1077" i="58"/>
  <c r="BZ1076" i="58"/>
  <c r="BW1076" i="58"/>
  <c r="BV1076" i="58"/>
  <c r="BQ1076" i="58"/>
  <c r="BZ1075" i="58"/>
  <c r="BW1075" i="58"/>
  <c r="BV1075" i="58"/>
  <c r="BQ1075" i="58"/>
  <c r="BZ1074" i="58"/>
  <c r="BW1074" i="58"/>
  <c r="BV1074" i="58"/>
  <c r="BQ1074" i="58"/>
  <c r="BZ1073" i="58"/>
  <c r="BW1073" i="58"/>
  <c r="BV1073" i="58"/>
  <c r="BQ1073" i="58"/>
  <c r="BZ1072" i="58"/>
  <c r="BW1072" i="58"/>
  <c r="BV1072" i="58"/>
  <c r="BQ1072" i="58"/>
  <c r="BZ1071" i="58"/>
  <c r="BW1071" i="58"/>
  <c r="BV1071" i="58"/>
  <c r="BQ1071" i="58"/>
  <c r="BZ1070" i="58"/>
  <c r="BW1070" i="58"/>
  <c r="BV1070" i="58"/>
  <c r="BQ1070" i="58"/>
  <c r="BZ1069" i="58"/>
  <c r="BW1069" i="58"/>
  <c r="BV1069" i="58"/>
  <c r="BQ1069" i="58"/>
  <c r="BZ1068" i="58"/>
  <c r="BW1068" i="58"/>
  <c r="BV1068" i="58"/>
  <c r="BQ1068" i="58"/>
  <c r="BZ1067" i="58"/>
  <c r="BW1067" i="58"/>
  <c r="BV1067" i="58"/>
  <c r="BQ1067" i="58"/>
  <c r="BZ1066" i="58"/>
  <c r="BW1066" i="58"/>
  <c r="BV1066" i="58"/>
  <c r="BQ1066" i="58"/>
  <c r="BZ1065" i="58"/>
  <c r="BW1065" i="58"/>
  <c r="BV1065" i="58"/>
  <c r="BQ1065" i="58"/>
  <c r="BZ1064" i="58"/>
  <c r="BW1064" i="58"/>
  <c r="BV1064" i="58"/>
  <c r="BQ1064" i="58"/>
  <c r="BZ1063" i="58"/>
  <c r="BW1063" i="58"/>
  <c r="BV1063" i="58"/>
  <c r="BQ1063" i="58"/>
  <c r="BZ1062" i="58"/>
  <c r="BW1062" i="58"/>
  <c r="BV1062" i="58"/>
  <c r="BQ1062" i="58"/>
  <c r="BZ1061" i="58"/>
  <c r="BW1061" i="58"/>
  <c r="BV1061" i="58"/>
  <c r="BQ1061" i="58"/>
  <c r="BZ1060" i="58"/>
  <c r="BW1060" i="58"/>
  <c r="BV1060" i="58"/>
  <c r="BT1060" i="58"/>
  <c r="BQ1060" i="58"/>
  <c r="BZ1059" i="58"/>
  <c r="BW1059" i="58"/>
  <c r="BV1059" i="58"/>
  <c r="BQ1059" i="58"/>
  <c r="BZ1058" i="58"/>
  <c r="BW1058" i="58"/>
  <c r="BV1058" i="58"/>
  <c r="BQ1058" i="58"/>
  <c r="BZ1057" i="58"/>
  <c r="BW1057" i="58"/>
  <c r="BV1057" i="58"/>
  <c r="BQ1057" i="58"/>
  <c r="BZ1056" i="58"/>
  <c r="BW1056" i="58"/>
  <c r="BV1056" i="58"/>
  <c r="BQ1056" i="58"/>
  <c r="BZ1055" i="58"/>
  <c r="BW1055" i="58"/>
  <c r="BV1055" i="58"/>
  <c r="BQ1055" i="58"/>
  <c r="BZ1054" i="58"/>
  <c r="BW1054" i="58"/>
  <c r="BV1054" i="58"/>
  <c r="BQ1054" i="58"/>
  <c r="BZ1053" i="58"/>
  <c r="BW1053" i="58"/>
  <c r="BV1053" i="58"/>
  <c r="BQ1053" i="58"/>
  <c r="BZ1052" i="58"/>
  <c r="BW1052" i="58"/>
  <c r="BV1052" i="58"/>
  <c r="BQ1052" i="58"/>
  <c r="BZ1051" i="58"/>
  <c r="BW1051" i="58"/>
  <c r="BV1051" i="58"/>
  <c r="BQ1051" i="58"/>
  <c r="BZ1050" i="58"/>
  <c r="BW1050" i="58"/>
  <c r="BV1050" i="58"/>
  <c r="BQ1050" i="58"/>
  <c r="BZ1049" i="58"/>
  <c r="BW1049" i="58"/>
  <c r="BV1049" i="58"/>
  <c r="BQ1049" i="58"/>
  <c r="BZ1048" i="58"/>
  <c r="BW1048" i="58"/>
  <c r="BV1048" i="58"/>
  <c r="BQ1048" i="58"/>
  <c r="BZ1047" i="58"/>
  <c r="BW1047" i="58"/>
  <c r="BV1047" i="58"/>
  <c r="BQ1047" i="58"/>
  <c r="BZ1046" i="58"/>
  <c r="BW1046" i="58"/>
  <c r="BV1046" i="58"/>
  <c r="BQ1046" i="58"/>
  <c r="BZ1045" i="58"/>
  <c r="BW1045" i="58"/>
  <c r="BV1045" i="58"/>
  <c r="BQ1045" i="58"/>
  <c r="BZ1044" i="58"/>
  <c r="BW1044" i="58"/>
  <c r="BV1044" i="58"/>
  <c r="BQ1044" i="58"/>
  <c r="BZ1043" i="58"/>
  <c r="BW1043" i="58"/>
  <c r="BV1043" i="58"/>
  <c r="BQ1043" i="58"/>
  <c r="BZ1042" i="58"/>
  <c r="BW1042" i="58"/>
  <c r="BV1042" i="58"/>
  <c r="BZ1041" i="58"/>
  <c r="BW1041" i="58"/>
  <c r="BV1041" i="58"/>
  <c r="BQ1041" i="58"/>
  <c r="BZ1040" i="58"/>
  <c r="BW1040" i="58"/>
  <c r="BV1040" i="58"/>
  <c r="BQ1040" i="58"/>
  <c r="BZ1039" i="58"/>
  <c r="BW1039" i="58"/>
  <c r="BV1039" i="58"/>
  <c r="BT1039" i="58"/>
  <c r="BQ1039" i="58"/>
  <c r="BZ1038" i="58"/>
  <c r="BW1038" i="58"/>
  <c r="BV1038" i="58"/>
  <c r="BQ1038" i="58"/>
  <c r="BZ1037" i="58"/>
  <c r="BW1037" i="58"/>
  <c r="BV1037" i="58"/>
  <c r="BQ1037" i="58"/>
  <c r="BZ1036" i="58"/>
  <c r="BW1036" i="58"/>
  <c r="BV1036" i="58"/>
  <c r="BZ1035" i="58"/>
  <c r="BW1035" i="58"/>
  <c r="BV1035" i="58"/>
  <c r="BZ1034" i="58"/>
  <c r="BW1034" i="58"/>
  <c r="BV1034" i="58"/>
  <c r="BZ1033" i="58"/>
  <c r="BW1033" i="58"/>
  <c r="BV1033" i="58"/>
  <c r="BQ1033" i="58"/>
  <c r="BZ1032" i="58"/>
  <c r="BW1032" i="58"/>
  <c r="BV1032" i="58"/>
  <c r="BQ1032" i="58"/>
  <c r="BZ1031" i="58"/>
  <c r="BW1031" i="58"/>
  <c r="BV1031" i="58"/>
  <c r="BQ1031" i="58"/>
  <c r="BZ1030" i="58"/>
  <c r="BW1030" i="58"/>
  <c r="BV1030" i="58"/>
  <c r="BQ1030" i="58"/>
  <c r="BZ1029" i="58"/>
  <c r="BW1029" i="58"/>
  <c r="BV1029" i="58"/>
  <c r="BQ1029" i="58"/>
  <c r="BZ1028" i="58"/>
  <c r="BW1028" i="58"/>
  <c r="BV1028" i="58"/>
  <c r="BQ1028" i="58"/>
  <c r="BZ1027" i="58"/>
  <c r="BW1027" i="58"/>
  <c r="BV1027" i="58"/>
  <c r="BQ1027" i="58"/>
  <c r="BZ1026" i="58"/>
  <c r="BW1026" i="58"/>
  <c r="BV1026" i="58"/>
  <c r="BQ1026" i="58"/>
  <c r="BZ1025" i="58"/>
  <c r="BW1025" i="58"/>
  <c r="BV1025" i="58"/>
  <c r="BQ1025" i="58"/>
  <c r="BZ1024" i="58"/>
  <c r="BW1024" i="58"/>
  <c r="BV1024" i="58"/>
  <c r="BQ1024" i="58"/>
  <c r="BZ1023" i="58"/>
  <c r="BW1023" i="58"/>
  <c r="BV1023" i="58"/>
  <c r="BQ1023" i="58"/>
  <c r="BZ1022" i="58"/>
  <c r="BW1022" i="58"/>
  <c r="BV1022" i="58"/>
  <c r="BQ1022" i="58"/>
  <c r="BZ1021" i="58"/>
  <c r="BW1021" i="58"/>
  <c r="BV1021" i="58"/>
  <c r="BQ1021" i="58"/>
  <c r="BZ1020" i="58"/>
  <c r="BW1020" i="58"/>
  <c r="BV1020" i="58"/>
  <c r="BQ1020" i="58"/>
  <c r="BZ1019" i="58"/>
  <c r="BW1019" i="58"/>
  <c r="BV1019" i="58"/>
  <c r="BQ1019" i="58"/>
  <c r="BZ1018" i="58"/>
  <c r="BW1018" i="58"/>
  <c r="BV1018" i="58"/>
  <c r="BQ1018" i="58"/>
  <c r="BZ1017" i="58"/>
  <c r="BW1017" i="58"/>
  <c r="BV1017" i="58"/>
  <c r="BQ1017" i="58"/>
  <c r="BZ1016" i="58"/>
  <c r="BW1016" i="58"/>
  <c r="BV1016" i="58"/>
  <c r="BQ1016" i="58"/>
  <c r="BZ1015" i="58"/>
  <c r="BW1015" i="58"/>
  <c r="BV1015" i="58"/>
  <c r="BQ1015" i="58"/>
  <c r="BZ1014" i="58"/>
  <c r="BW1014" i="58"/>
  <c r="BV1014" i="58"/>
  <c r="BQ1014" i="58"/>
  <c r="BZ1013" i="58"/>
  <c r="BW1013" i="58"/>
  <c r="BV1013" i="58"/>
  <c r="BQ1013" i="58"/>
  <c r="BZ1012" i="58"/>
  <c r="BW1012" i="58"/>
  <c r="BV1012" i="58"/>
  <c r="BQ1012" i="58"/>
  <c r="BZ1011" i="58"/>
  <c r="BW1011" i="58"/>
  <c r="BV1011" i="58"/>
  <c r="BT1011" i="58"/>
  <c r="BQ1011" i="58"/>
  <c r="BZ1010" i="58"/>
  <c r="BW1010" i="58"/>
  <c r="BV1010" i="58"/>
  <c r="BQ1010" i="58"/>
  <c r="BZ1009" i="58"/>
  <c r="BW1009" i="58"/>
  <c r="BV1009" i="58"/>
  <c r="BQ1009" i="58"/>
  <c r="BZ1008" i="58"/>
  <c r="BW1008" i="58"/>
  <c r="BV1008" i="58"/>
  <c r="BQ1008" i="58"/>
  <c r="BZ1007" i="58"/>
  <c r="BW1007" i="58"/>
  <c r="BV1007" i="58"/>
  <c r="BQ1007" i="58"/>
  <c r="BZ1006" i="58"/>
  <c r="BW1006" i="58"/>
  <c r="BV1006" i="58"/>
  <c r="BQ1006" i="58"/>
  <c r="BZ1005" i="58"/>
  <c r="BW1005" i="58"/>
  <c r="BV1005" i="58"/>
  <c r="BQ1005" i="58"/>
  <c r="BZ1004" i="58"/>
  <c r="BW1004" i="58"/>
  <c r="BV1004" i="58"/>
  <c r="BQ1004" i="58"/>
  <c r="BZ1003" i="58"/>
  <c r="BW1003" i="58"/>
  <c r="BV1003" i="58"/>
  <c r="BQ1003" i="58"/>
  <c r="BZ1002" i="58"/>
  <c r="BW1002" i="58"/>
  <c r="BV1002" i="58"/>
  <c r="BQ1002" i="58"/>
  <c r="BZ1001" i="58"/>
  <c r="BW1001" i="58"/>
  <c r="BV1001" i="58"/>
  <c r="BQ1001" i="58"/>
  <c r="BZ1000" i="58"/>
  <c r="BW1000" i="58"/>
  <c r="BV1000" i="58"/>
  <c r="BQ1000" i="58"/>
  <c r="BZ999" i="58"/>
  <c r="BW999" i="58"/>
  <c r="BV999" i="58"/>
  <c r="BQ999" i="58"/>
  <c r="BZ998" i="58"/>
  <c r="BW998" i="58"/>
  <c r="BV998" i="58"/>
  <c r="BQ998" i="58"/>
  <c r="BZ997" i="58"/>
  <c r="BW997" i="58"/>
  <c r="BV997" i="58"/>
  <c r="BQ997" i="58"/>
  <c r="BZ996" i="58"/>
  <c r="BW996" i="58"/>
  <c r="BV996" i="58"/>
  <c r="BQ996" i="58"/>
  <c r="BZ995" i="58"/>
  <c r="BW995" i="58"/>
  <c r="BV995" i="58"/>
  <c r="BT995" i="58"/>
  <c r="BQ995" i="58"/>
  <c r="BZ994" i="58"/>
  <c r="BW994" i="58"/>
  <c r="BV994" i="58"/>
  <c r="BQ994" i="58"/>
  <c r="BZ993" i="58"/>
  <c r="BW993" i="58"/>
  <c r="BV993" i="58"/>
  <c r="BQ993" i="58"/>
  <c r="BZ992" i="58"/>
  <c r="BW992" i="58"/>
  <c r="BV992" i="58"/>
  <c r="BQ992" i="58"/>
  <c r="BZ991" i="58"/>
  <c r="BW991" i="58"/>
  <c r="BV991" i="58"/>
  <c r="BQ991" i="58"/>
  <c r="BZ990" i="58"/>
  <c r="BW990" i="58"/>
  <c r="BV990" i="58"/>
  <c r="BQ990" i="58"/>
  <c r="BZ989" i="58"/>
  <c r="BW989" i="58"/>
  <c r="BV989" i="58"/>
  <c r="BQ989" i="58"/>
  <c r="BZ988" i="58"/>
  <c r="BW988" i="58"/>
  <c r="BV988" i="58"/>
  <c r="BQ988" i="58"/>
  <c r="BZ987" i="58"/>
  <c r="BW987" i="58"/>
  <c r="BV987" i="58"/>
  <c r="BQ987" i="58"/>
  <c r="BZ986" i="58"/>
  <c r="BW986" i="58"/>
  <c r="BV986" i="58"/>
  <c r="BQ986" i="58"/>
  <c r="BZ985" i="58"/>
  <c r="BW985" i="58"/>
  <c r="BV985" i="58"/>
  <c r="BQ985" i="58"/>
  <c r="BZ984" i="58"/>
  <c r="BW984" i="58"/>
  <c r="BV984" i="58"/>
  <c r="BQ984" i="58"/>
  <c r="BZ983" i="58"/>
  <c r="BW983" i="58"/>
  <c r="BV983" i="58"/>
  <c r="BQ983" i="58"/>
  <c r="BZ982" i="58"/>
  <c r="BW982" i="58"/>
  <c r="BV982" i="58"/>
  <c r="BQ982" i="58"/>
  <c r="BZ981" i="58"/>
  <c r="BW981" i="58"/>
  <c r="BV981" i="58"/>
  <c r="BQ981" i="58"/>
  <c r="BZ980" i="58"/>
  <c r="BW980" i="58"/>
  <c r="BV980" i="58"/>
  <c r="BQ980" i="58"/>
  <c r="BZ979" i="58"/>
  <c r="BW979" i="58"/>
  <c r="BV979" i="58"/>
  <c r="BQ979" i="58"/>
  <c r="BZ978" i="58"/>
  <c r="BW978" i="58"/>
  <c r="BV978" i="58"/>
  <c r="BQ978" i="58"/>
  <c r="BZ977" i="58"/>
  <c r="BW977" i="58"/>
  <c r="BV977" i="58"/>
  <c r="BQ977" i="58"/>
  <c r="BZ976" i="58"/>
  <c r="BW976" i="58"/>
  <c r="BV976" i="58"/>
  <c r="BQ976" i="58"/>
  <c r="BZ975" i="58"/>
  <c r="BW975" i="58"/>
  <c r="BV975" i="58"/>
  <c r="BQ975" i="58"/>
  <c r="BZ974" i="58"/>
  <c r="BW974" i="58"/>
  <c r="BV974" i="58"/>
  <c r="BQ974" i="58"/>
  <c r="BZ973" i="58"/>
  <c r="BW973" i="58"/>
  <c r="BV973" i="58"/>
  <c r="BQ973" i="58"/>
  <c r="BZ972" i="58"/>
  <c r="BW972" i="58"/>
  <c r="BV972" i="58"/>
  <c r="BQ972" i="58"/>
  <c r="BZ971" i="58"/>
  <c r="BW971" i="58"/>
  <c r="BV971" i="58"/>
  <c r="BQ971" i="58"/>
  <c r="BZ970" i="58"/>
  <c r="BW970" i="58"/>
  <c r="BV970" i="58"/>
  <c r="BQ970" i="58"/>
  <c r="BZ969" i="58"/>
  <c r="BW969" i="58"/>
  <c r="BV969" i="58"/>
  <c r="BQ969" i="58"/>
  <c r="BZ968" i="58"/>
  <c r="BW968" i="58"/>
  <c r="BV968" i="58"/>
  <c r="BQ968" i="58"/>
  <c r="BZ967" i="58"/>
  <c r="BW967" i="58"/>
  <c r="BV967" i="58"/>
  <c r="BQ967" i="58"/>
  <c r="BZ966" i="58"/>
  <c r="BW966" i="58"/>
  <c r="BV966" i="58"/>
  <c r="BQ966" i="58"/>
  <c r="BZ965" i="58"/>
  <c r="BW965" i="58"/>
  <c r="BV965" i="58"/>
  <c r="BZ964" i="58"/>
  <c r="BW964" i="58"/>
  <c r="BV964" i="58"/>
  <c r="BQ964" i="58"/>
  <c r="BZ963" i="58"/>
  <c r="BW963" i="58"/>
  <c r="BV963" i="58"/>
  <c r="BQ963" i="58"/>
  <c r="BZ962" i="58"/>
  <c r="BW962" i="58"/>
  <c r="BV962" i="58"/>
  <c r="BQ962" i="58"/>
  <c r="BZ961" i="58"/>
  <c r="BW961" i="58"/>
  <c r="BV961" i="58"/>
  <c r="BQ961" i="58"/>
  <c r="BZ960" i="58"/>
  <c r="BW960" i="58"/>
  <c r="BV960" i="58"/>
  <c r="BQ960" i="58"/>
  <c r="BZ959" i="58"/>
  <c r="BW959" i="58"/>
  <c r="BV959" i="58"/>
  <c r="BQ959" i="58"/>
  <c r="BZ958" i="58"/>
  <c r="BW958" i="58"/>
  <c r="BV958" i="58"/>
  <c r="BQ958" i="58"/>
  <c r="BZ957" i="58"/>
  <c r="BW957" i="58"/>
  <c r="BV957" i="58"/>
  <c r="BQ957" i="58"/>
  <c r="BZ956" i="58"/>
  <c r="BW956" i="58"/>
  <c r="BV956" i="58"/>
  <c r="BQ956" i="58"/>
  <c r="BZ955" i="58"/>
  <c r="BW955" i="58"/>
  <c r="BV955" i="58"/>
  <c r="BQ955" i="58"/>
  <c r="BZ954" i="58"/>
  <c r="BW954" i="58"/>
  <c r="BV954" i="58"/>
  <c r="BQ954" i="58"/>
  <c r="BZ953" i="58"/>
  <c r="BW953" i="58"/>
  <c r="BV953" i="58"/>
  <c r="BQ953" i="58"/>
  <c r="BZ952" i="58"/>
  <c r="BW952" i="58"/>
  <c r="BV952" i="58"/>
  <c r="BQ952" i="58"/>
  <c r="BZ951" i="58"/>
  <c r="BW951" i="58"/>
  <c r="BV951" i="58"/>
  <c r="BQ951" i="58"/>
  <c r="BZ950" i="58"/>
  <c r="BW950" i="58"/>
  <c r="BV950" i="58"/>
  <c r="BQ950" i="58"/>
  <c r="BZ949" i="58"/>
  <c r="BW949" i="58"/>
  <c r="BV949" i="58"/>
  <c r="BQ949" i="58"/>
  <c r="BZ948" i="58"/>
  <c r="BW948" i="58"/>
  <c r="BV948" i="58"/>
  <c r="BQ948" i="58"/>
  <c r="BZ947" i="58"/>
  <c r="BW947" i="58"/>
  <c r="BV947" i="58"/>
  <c r="BT947" i="58"/>
  <c r="BQ947" i="58"/>
  <c r="BZ946" i="58"/>
  <c r="BW946" i="58"/>
  <c r="BV946" i="58"/>
  <c r="BQ946" i="58"/>
  <c r="BZ945" i="58"/>
  <c r="BW945" i="58"/>
  <c r="BV945" i="58"/>
  <c r="BQ945" i="58"/>
  <c r="BZ944" i="58"/>
  <c r="BW944" i="58"/>
  <c r="BV944" i="58"/>
  <c r="BQ944" i="58"/>
  <c r="BZ943" i="58"/>
  <c r="BW943" i="58"/>
  <c r="BV943" i="58"/>
  <c r="BQ943" i="58"/>
  <c r="BZ942" i="58"/>
  <c r="BW942" i="58"/>
  <c r="BV942" i="58"/>
  <c r="BQ942" i="58"/>
  <c r="BZ941" i="58"/>
  <c r="BW941" i="58"/>
  <c r="BV941" i="58"/>
  <c r="BQ941" i="58"/>
  <c r="BZ940" i="58"/>
  <c r="BW940" i="58"/>
  <c r="BV940" i="58"/>
  <c r="BQ940" i="58"/>
  <c r="BZ939" i="58"/>
  <c r="BW939" i="58"/>
  <c r="BV939" i="58"/>
  <c r="BQ939" i="58"/>
  <c r="BZ938" i="58"/>
  <c r="BW938" i="58"/>
  <c r="BV938" i="58"/>
  <c r="BQ938" i="58"/>
  <c r="BZ937" i="58"/>
  <c r="BW937" i="58"/>
  <c r="BV937" i="58"/>
  <c r="BQ937" i="58"/>
  <c r="BZ936" i="58"/>
  <c r="BW936" i="58"/>
  <c r="BV936" i="58"/>
  <c r="BQ936" i="58"/>
  <c r="BZ935" i="58"/>
  <c r="BW935" i="58"/>
  <c r="BV935" i="58"/>
  <c r="BQ935" i="58"/>
  <c r="BZ934" i="58"/>
  <c r="BW934" i="58"/>
  <c r="BV934" i="58"/>
  <c r="BQ934" i="58"/>
  <c r="BZ933" i="58"/>
  <c r="BW933" i="58"/>
  <c r="BV933" i="58"/>
  <c r="BQ933" i="58"/>
  <c r="BZ932" i="58"/>
  <c r="BW932" i="58"/>
  <c r="BV932" i="58"/>
  <c r="BQ932" i="58"/>
  <c r="BZ931" i="58"/>
  <c r="BW931" i="58"/>
  <c r="BV931" i="58"/>
  <c r="BT931" i="58"/>
  <c r="BQ931" i="58"/>
  <c r="BZ930" i="58"/>
  <c r="BW930" i="58"/>
  <c r="BV930" i="58"/>
  <c r="BQ930" i="58"/>
  <c r="BZ929" i="58"/>
  <c r="BW929" i="58"/>
  <c r="BV929" i="58"/>
  <c r="BQ929" i="58"/>
  <c r="BZ928" i="58"/>
  <c r="BW928" i="58"/>
  <c r="BV928" i="58"/>
  <c r="BQ928" i="58"/>
  <c r="BZ927" i="58"/>
  <c r="BW927" i="58"/>
  <c r="BV927" i="58"/>
  <c r="BQ927" i="58"/>
  <c r="BZ926" i="58"/>
  <c r="BW926" i="58"/>
  <c r="BV926" i="58"/>
  <c r="BQ926" i="58"/>
  <c r="BZ925" i="58"/>
  <c r="BW925" i="58"/>
  <c r="BV925" i="58"/>
  <c r="BQ925" i="58"/>
  <c r="BZ924" i="58"/>
  <c r="BW924" i="58"/>
  <c r="BV924" i="58"/>
  <c r="BZ923" i="58"/>
  <c r="BW923" i="58"/>
  <c r="BV923" i="58"/>
  <c r="BQ923" i="58"/>
  <c r="BZ922" i="58"/>
  <c r="BW922" i="58"/>
  <c r="BV922" i="58"/>
  <c r="BQ922" i="58"/>
  <c r="BZ921" i="58"/>
  <c r="BW921" i="58"/>
  <c r="BV921" i="58"/>
  <c r="BQ921" i="58"/>
  <c r="BZ920" i="58"/>
  <c r="BW920" i="58"/>
  <c r="BV920" i="58"/>
  <c r="BQ920" i="58"/>
  <c r="BZ919" i="58"/>
  <c r="BW919" i="58"/>
  <c r="BV919" i="58"/>
  <c r="BQ919" i="58"/>
  <c r="BZ918" i="58"/>
  <c r="BW918" i="58"/>
  <c r="BV918" i="58"/>
  <c r="BQ918" i="58"/>
  <c r="BZ917" i="58"/>
  <c r="BW917" i="58"/>
  <c r="BV917" i="58"/>
  <c r="BQ917" i="58"/>
  <c r="BZ916" i="58"/>
  <c r="BW916" i="58"/>
  <c r="BV916" i="58"/>
  <c r="BQ916" i="58"/>
  <c r="BZ915" i="58"/>
  <c r="BW915" i="58"/>
  <c r="BV915" i="58"/>
  <c r="BT915" i="58"/>
  <c r="BQ915" i="58"/>
  <c r="BZ914" i="58"/>
  <c r="BW914" i="58"/>
  <c r="BV914" i="58"/>
  <c r="BQ914" i="58"/>
  <c r="BZ913" i="58"/>
  <c r="BW913" i="58"/>
  <c r="BV913" i="58"/>
  <c r="BT913" i="58"/>
  <c r="BQ913" i="58"/>
  <c r="BZ912" i="58"/>
  <c r="BW912" i="58"/>
  <c r="BV912" i="58"/>
  <c r="BQ912" i="58"/>
  <c r="BZ911" i="58"/>
  <c r="BW911" i="58"/>
  <c r="BV911" i="58"/>
  <c r="BQ911" i="58"/>
  <c r="BZ910" i="58"/>
  <c r="BW910" i="58"/>
  <c r="BV910" i="58"/>
  <c r="BQ910" i="58"/>
  <c r="BZ909" i="58"/>
  <c r="BW909" i="58"/>
  <c r="BV909" i="58"/>
  <c r="BQ909" i="58"/>
  <c r="BZ908" i="58"/>
  <c r="BW908" i="58"/>
  <c r="BV908" i="58"/>
  <c r="BQ908" i="58"/>
  <c r="BZ907" i="58"/>
  <c r="BW907" i="58"/>
  <c r="BV907" i="58"/>
  <c r="BQ907" i="58"/>
  <c r="BZ906" i="58"/>
  <c r="BW906" i="58"/>
  <c r="BV906" i="58"/>
  <c r="BQ906" i="58"/>
  <c r="BZ905" i="58"/>
  <c r="BW905" i="58"/>
  <c r="BV905" i="58"/>
  <c r="BQ905" i="58"/>
  <c r="BZ904" i="58"/>
  <c r="BW904" i="58"/>
  <c r="BV904" i="58"/>
  <c r="BQ904" i="58"/>
  <c r="BZ903" i="58"/>
  <c r="BW903" i="58"/>
  <c r="BV903" i="58"/>
  <c r="BQ903" i="58"/>
  <c r="BZ902" i="58"/>
  <c r="BW902" i="58"/>
  <c r="BV902" i="58"/>
  <c r="BQ902" i="58"/>
  <c r="BZ901" i="58"/>
  <c r="BW901" i="58"/>
  <c r="BV901" i="58"/>
  <c r="BQ901" i="58"/>
  <c r="BZ900" i="58"/>
  <c r="BW900" i="58"/>
  <c r="BV900" i="58"/>
  <c r="BQ900" i="58"/>
  <c r="BZ899" i="58"/>
  <c r="BW899" i="58"/>
  <c r="BV899" i="58"/>
  <c r="BQ899" i="58"/>
  <c r="BZ898" i="58"/>
  <c r="BW898" i="58"/>
  <c r="BV898" i="58"/>
  <c r="BQ898" i="58"/>
  <c r="BZ897" i="58"/>
  <c r="BW897" i="58"/>
  <c r="BV897" i="58"/>
  <c r="BQ897" i="58"/>
  <c r="BZ896" i="58"/>
  <c r="BW896" i="58"/>
  <c r="BV896" i="58"/>
  <c r="BQ896" i="58"/>
  <c r="BZ895" i="58"/>
  <c r="BW895" i="58"/>
  <c r="BV895" i="58"/>
  <c r="BQ895" i="58"/>
  <c r="BZ894" i="58"/>
  <c r="BW894" i="58"/>
  <c r="BV894" i="58"/>
  <c r="BQ894" i="58"/>
  <c r="BZ893" i="58"/>
  <c r="BW893" i="58"/>
  <c r="BV893" i="58"/>
  <c r="BQ893" i="58"/>
  <c r="BZ892" i="58"/>
  <c r="BW892" i="58"/>
  <c r="BV892" i="58"/>
  <c r="BT892" i="58"/>
  <c r="BQ892" i="58"/>
  <c r="BZ891" i="58"/>
  <c r="BW891" i="58"/>
  <c r="BV891" i="58"/>
  <c r="BQ891" i="58"/>
  <c r="BZ890" i="58"/>
  <c r="BW890" i="58"/>
  <c r="BV890" i="58"/>
  <c r="BQ890" i="58"/>
  <c r="BZ889" i="58"/>
  <c r="BW889" i="58"/>
  <c r="BV889" i="58"/>
  <c r="BQ889" i="58"/>
  <c r="BZ888" i="58"/>
  <c r="BW888" i="58"/>
  <c r="BV888" i="58"/>
  <c r="BQ888" i="58"/>
  <c r="BZ887" i="58"/>
  <c r="BW887" i="58"/>
  <c r="BV887" i="58"/>
  <c r="BQ887" i="58"/>
  <c r="BZ886" i="58"/>
  <c r="BW886" i="58"/>
  <c r="BV886" i="58"/>
  <c r="BQ886" i="58"/>
  <c r="BZ885" i="58"/>
  <c r="BW885" i="58"/>
  <c r="BV885" i="58"/>
  <c r="BQ885" i="58"/>
  <c r="BZ884" i="58"/>
  <c r="BW884" i="58"/>
  <c r="BV884" i="58"/>
  <c r="BQ884" i="58"/>
  <c r="BZ883" i="58"/>
  <c r="BW883" i="58"/>
  <c r="BV883" i="58"/>
  <c r="BQ883" i="58"/>
  <c r="BZ882" i="58"/>
  <c r="BW882" i="58"/>
  <c r="BV882" i="58"/>
  <c r="BQ882" i="58"/>
  <c r="BZ881" i="58"/>
  <c r="BW881" i="58"/>
  <c r="BV881" i="58"/>
  <c r="BQ881" i="58"/>
  <c r="BZ880" i="58"/>
  <c r="BW880" i="58"/>
  <c r="BV880" i="58"/>
  <c r="BQ880" i="58"/>
  <c r="BZ879" i="58"/>
  <c r="BW879" i="58"/>
  <c r="BV879" i="58"/>
  <c r="BQ879" i="58"/>
  <c r="BZ878" i="58"/>
  <c r="BW878" i="58"/>
  <c r="BV878" i="58"/>
  <c r="BQ878" i="58"/>
  <c r="BZ877" i="58"/>
  <c r="BW877" i="58"/>
  <c r="BV877" i="58"/>
  <c r="BQ877" i="58"/>
  <c r="BZ876" i="58"/>
  <c r="BW876" i="58"/>
  <c r="BV876" i="58"/>
  <c r="BQ876" i="58"/>
  <c r="BZ875" i="58"/>
  <c r="BW875" i="58"/>
  <c r="BV875" i="58"/>
  <c r="BQ875" i="58"/>
  <c r="BZ874" i="58"/>
  <c r="BW874" i="58"/>
  <c r="BV874" i="58"/>
  <c r="BQ874" i="58"/>
  <c r="BZ873" i="58"/>
  <c r="BW873" i="58"/>
  <c r="BV873" i="58"/>
  <c r="BQ873" i="58"/>
  <c r="BZ872" i="58"/>
  <c r="BW872" i="58"/>
  <c r="BV872" i="58"/>
  <c r="BQ872" i="58"/>
  <c r="BZ871" i="58"/>
  <c r="BW871" i="58"/>
  <c r="BV871" i="58"/>
  <c r="BQ871" i="58"/>
  <c r="BZ870" i="58"/>
  <c r="BW870" i="58"/>
  <c r="BV870" i="58"/>
  <c r="BQ870" i="58"/>
  <c r="BZ869" i="58"/>
  <c r="BW869" i="58"/>
  <c r="BV869" i="58"/>
  <c r="BQ869" i="58"/>
  <c r="BZ868" i="58"/>
  <c r="BW868" i="58"/>
  <c r="BV868" i="58"/>
  <c r="BQ868" i="58"/>
  <c r="BZ867" i="58"/>
  <c r="BW867" i="58"/>
  <c r="BV867" i="58"/>
  <c r="BQ867" i="58"/>
  <c r="BZ866" i="58"/>
  <c r="BW866" i="58"/>
  <c r="BV866" i="58"/>
  <c r="BQ866" i="58"/>
  <c r="BZ865" i="58"/>
  <c r="BW865" i="58"/>
  <c r="BV865" i="58"/>
  <c r="BQ865" i="58"/>
  <c r="BZ864" i="58"/>
  <c r="BW864" i="58"/>
  <c r="BV864" i="58"/>
  <c r="BQ864" i="58"/>
  <c r="BZ863" i="58"/>
  <c r="BW863" i="58"/>
  <c r="BV863" i="58"/>
  <c r="BQ863" i="58"/>
  <c r="BZ862" i="58"/>
  <c r="BW862" i="58"/>
  <c r="BV862" i="58"/>
  <c r="BQ862" i="58"/>
  <c r="BZ861" i="58"/>
  <c r="BW861" i="58"/>
  <c r="BV861" i="58"/>
  <c r="BQ861" i="58"/>
  <c r="BZ860" i="58"/>
  <c r="BW860" i="58"/>
  <c r="BV860" i="58"/>
  <c r="BQ860" i="58"/>
  <c r="BZ859" i="58"/>
  <c r="BW859" i="58"/>
  <c r="BV859" i="58"/>
  <c r="BQ859" i="58"/>
  <c r="BZ858" i="58"/>
  <c r="BW858" i="58"/>
  <c r="BV858" i="58"/>
  <c r="BQ858" i="58"/>
  <c r="BZ857" i="58"/>
  <c r="BW857" i="58"/>
  <c r="BV857" i="58"/>
  <c r="BQ857" i="58"/>
  <c r="BZ856" i="58"/>
  <c r="BW856" i="58"/>
  <c r="BV856" i="58"/>
  <c r="BQ856" i="58"/>
  <c r="BZ855" i="58"/>
  <c r="BW855" i="58"/>
  <c r="BV855" i="58"/>
  <c r="BQ855" i="58"/>
  <c r="BZ854" i="58"/>
  <c r="BW854" i="58"/>
  <c r="BV854" i="58"/>
  <c r="BQ854" i="58"/>
  <c r="BZ853" i="58"/>
  <c r="BW853" i="58"/>
  <c r="BV853" i="58"/>
  <c r="BQ853" i="58"/>
  <c r="BZ852" i="58"/>
  <c r="BW852" i="58"/>
  <c r="BV852" i="58"/>
  <c r="BQ852" i="58"/>
  <c r="BZ851" i="58"/>
  <c r="BW851" i="58"/>
  <c r="BV851" i="58"/>
  <c r="BQ851" i="58"/>
  <c r="BZ850" i="58"/>
  <c r="BW850" i="58"/>
  <c r="BV850" i="58"/>
  <c r="BQ850" i="58"/>
  <c r="BZ849" i="58"/>
  <c r="BW849" i="58"/>
  <c r="BV849" i="58"/>
  <c r="BQ849" i="58"/>
  <c r="BZ848" i="58"/>
  <c r="BW848" i="58"/>
  <c r="BV848" i="58"/>
  <c r="BQ848" i="58"/>
  <c r="BZ847" i="58"/>
  <c r="BW847" i="58"/>
  <c r="BV847" i="58"/>
  <c r="BQ847" i="58"/>
  <c r="BZ846" i="58"/>
  <c r="BW846" i="58"/>
  <c r="BV846" i="58"/>
  <c r="BQ846" i="58"/>
  <c r="BZ845" i="58"/>
  <c r="BW845" i="58"/>
  <c r="BV845" i="58"/>
  <c r="BQ845" i="58"/>
  <c r="BZ844" i="58"/>
  <c r="BW844" i="58"/>
  <c r="BV844" i="58"/>
  <c r="BQ844" i="58"/>
  <c r="BZ843" i="58"/>
  <c r="BW843" i="58"/>
  <c r="BV843" i="58"/>
  <c r="BQ843" i="58"/>
  <c r="BZ842" i="58"/>
  <c r="BW842" i="58"/>
  <c r="BV842" i="58"/>
  <c r="BZ841" i="58"/>
  <c r="BW841" i="58"/>
  <c r="BV841" i="58"/>
  <c r="BZ840" i="58"/>
  <c r="BW840" i="58"/>
  <c r="BV840" i="58"/>
  <c r="BQ840" i="58"/>
  <c r="BZ839" i="58"/>
  <c r="BW839" i="58"/>
  <c r="BV839" i="58"/>
  <c r="BQ839" i="58"/>
  <c r="BZ838" i="58"/>
  <c r="BW838" i="58"/>
  <c r="BV838" i="58"/>
  <c r="BQ838" i="58"/>
  <c r="BZ837" i="58"/>
  <c r="BW837" i="58"/>
  <c r="BV837" i="58"/>
  <c r="BQ837" i="58"/>
  <c r="BZ836" i="58"/>
  <c r="BW836" i="58"/>
  <c r="BV836" i="58"/>
  <c r="BQ836" i="58"/>
  <c r="BZ835" i="58"/>
  <c r="BW835" i="58"/>
  <c r="BV835" i="58"/>
  <c r="BQ835" i="58"/>
  <c r="BZ834" i="58"/>
  <c r="BW834" i="58"/>
  <c r="BV834" i="58"/>
  <c r="BQ834" i="58"/>
  <c r="BZ833" i="58"/>
  <c r="BW833" i="58"/>
  <c r="BV833" i="58"/>
  <c r="BQ833" i="58"/>
  <c r="BZ832" i="58"/>
  <c r="BW832" i="58"/>
  <c r="BV832" i="58"/>
  <c r="BQ832" i="58"/>
  <c r="BZ831" i="58"/>
  <c r="BW831" i="58"/>
  <c r="BV831" i="58"/>
  <c r="BQ831" i="58"/>
  <c r="BZ830" i="58"/>
  <c r="BW830" i="58"/>
  <c r="BV830" i="58"/>
  <c r="BQ830" i="58"/>
  <c r="BZ829" i="58"/>
  <c r="BW829" i="58"/>
  <c r="BV829" i="58"/>
  <c r="BQ829" i="58"/>
  <c r="BZ828" i="58"/>
  <c r="BW828" i="58"/>
  <c r="BV828" i="58"/>
  <c r="BQ828" i="58"/>
  <c r="BZ827" i="58"/>
  <c r="BW827" i="58"/>
  <c r="BV827" i="58"/>
  <c r="BQ827" i="58"/>
  <c r="BZ826" i="58"/>
  <c r="BW826" i="58"/>
  <c r="BV826" i="58"/>
  <c r="BQ826" i="58"/>
  <c r="BZ825" i="58"/>
  <c r="BW825" i="58"/>
  <c r="BV825" i="58"/>
  <c r="BQ825" i="58"/>
  <c r="BZ824" i="58"/>
  <c r="BW824" i="58"/>
  <c r="BV824" i="58"/>
  <c r="BQ824" i="58"/>
  <c r="BZ823" i="58"/>
  <c r="BW823" i="58"/>
  <c r="BV823" i="58"/>
  <c r="BQ823" i="58"/>
  <c r="BZ822" i="58"/>
  <c r="BW822" i="58"/>
  <c r="BV822" i="58"/>
  <c r="BQ822" i="58"/>
  <c r="BZ821" i="58"/>
  <c r="BW821" i="58"/>
  <c r="BV821" i="58"/>
  <c r="BQ821" i="58"/>
  <c r="BZ820" i="58"/>
  <c r="BW820" i="58"/>
  <c r="BV820" i="58"/>
  <c r="BQ820" i="58"/>
  <c r="BZ819" i="58"/>
  <c r="BW819" i="58"/>
  <c r="BV819" i="58"/>
  <c r="BQ819" i="58"/>
  <c r="BZ818" i="58"/>
  <c r="BW818" i="58"/>
  <c r="BV818" i="58"/>
  <c r="BQ818" i="58"/>
  <c r="BZ817" i="58"/>
  <c r="BW817" i="58"/>
  <c r="BV817" i="58"/>
  <c r="BQ817" i="58"/>
  <c r="BZ816" i="58"/>
  <c r="BW816" i="58"/>
  <c r="BV816" i="58"/>
  <c r="BQ816" i="58"/>
  <c r="BZ815" i="58"/>
  <c r="BW815" i="58"/>
  <c r="BV815" i="58"/>
  <c r="BQ815" i="58"/>
  <c r="BZ814" i="58"/>
  <c r="BW814" i="58"/>
  <c r="BV814" i="58"/>
  <c r="BQ814" i="58"/>
  <c r="BZ813" i="58"/>
  <c r="BW813" i="58"/>
  <c r="BV813" i="58"/>
  <c r="BQ813" i="58"/>
  <c r="BZ812" i="58"/>
  <c r="BW812" i="58"/>
  <c r="BV812" i="58"/>
  <c r="BQ812" i="58"/>
  <c r="BZ811" i="58"/>
  <c r="BW811" i="58"/>
  <c r="BV811" i="58"/>
  <c r="BQ811" i="58"/>
  <c r="BZ810" i="58"/>
  <c r="BW810" i="58"/>
  <c r="BV810" i="58"/>
  <c r="BQ810" i="58"/>
  <c r="BZ809" i="58"/>
  <c r="BW809" i="58"/>
  <c r="BV809" i="58"/>
  <c r="BQ809" i="58"/>
  <c r="BZ808" i="58"/>
  <c r="BW808" i="58"/>
  <c r="BV808" i="58"/>
  <c r="BQ808" i="58"/>
  <c r="BZ807" i="58"/>
  <c r="BW807" i="58"/>
  <c r="BV807" i="58"/>
  <c r="BQ807" i="58"/>
  <c r="BZ806" i="58"/>
  <c r="BW806" i="58"/>
  <c r="BV806" i="58"/>
  <c r="BQ806" i="58"/>
  <c r="BZ805" i="58"/>
  <c r="BW805" i="58"/>
  <c r="BV805" i="58"/>
  <c r="BQ805" i="58"/>
  <c r="BZ804" i="58"/>
  <c r="BW804" i="58"/>
  <c r="BV804" i="58"/>
  <c r="BQ804" i="58"/>
  <c r="BZ803" i="58"/>
  <c r="BW803" i="58"/>
  <c r="BV803" i="58"/>
  <c r="BQ803" i="58"/>
  <c r="BZ802" i="58"/>
  <c r="BW802" i="58"/>
  <c r="BV802" i="58"/>
  <c r="BQ802" i="58"/>
  <c r="BZ801" i="58"/>
  <c r="BW801" i="58"/>
  <c r="BV801" i="58"/>
  <c r="BQ801" i="58"/>
  <c r="BZ800" i="58"/>
  <c r="BW800" i="58"/>
  <c r="BV800" i="58"/>
  <c r="BQ800" i="58"/>
  <c r="BZ799" i="58"/>
  <c r="BW799" i="58"/>
  <c r="BV799" i="58"/>
  <c r="BQ799" i="58"/>
  <c r="BZ798" i="58"/>
  <c r="BW798" i="58"/>
  <c r="BV798" i="58"/>
  <c r="BQ798" i="58"/>
  <c r="BZ797" i="58"/>
  <c r="BW797" i="58"/>
  <c r="BV797" i="58"/>
  <c r="BQ797" i="58"/>
  <c r="BZ796" i="58"/>
  <c r="BW796" i="58"/>
  <c r="BV796" i="58"/>
  <c r="BQ796" i="58"/>
  <c r="BZ795" i="58"/>
  <c r="BW795" i="58"/>
  <c r="BV795" i="58"/>
  <c r="BQ795" i="58"/>
  <c r="BZ794" i="58"/>
  <c r="BW794" i="58"/>
  <c r="BV794" i="58"/>
  <c r="BQ794" i="58"/>
  <c r="BZ793" i="58"/>
  <c r="BW793" i="58"/>
  <c r="BV793" i="58"/>
  <c r="BQ793" i="58"/>
  <c r="BZ792" i="58"/>
  <c r="BW792" i="58"/>
  <c r="BV792" i="58"/>
  <c r="BQ792" i="58"/>
  <c r="BZ791" i="58"/>
  <c r="BW791" i="58"/>
  <c r="BV791" i="58"/>
  <c r="BQ791" i="58"/>
  <c r="BZ790" i="58"/>
  <c r="BW790" i="58"/>
  <c r="BV790" i="58"/>
  <c r="BQ790" i="58"/>
  <c r="BZ789" i="58"/>
  <c r="BW789" i="58"/>
  <c r="BV789" i="58"/>
  <c r="BQ789" i="58"/>
  <c r="BZ788" i="58"/>
  <c r="BW788" i="58"/>
  <c r="BV788" i="58"/>
  <c r="BQ788" i="58"/>
  <c r="BZ787" i="58"/>
  <c r="BW787" i="58"/>
  <c r="BV787" i="58"/>
  <c r="BQ787" i="58"/>
  <c r="BZ786" i="58"/>
  <c r="BW786" i="58"/>
  <c r="BV786" i="58"/>
  <c r="BQ786" i="58"/>
  <c r="BZ785" i="58"/>
  <c r="BW785" i="58"/>
  <c r="BV785" i="58"/>
  <c r="BQ785" i="58"/>
  <c r="BZ784" i="58"/>
  <c r="BW784" i="58"/>
  <c r="BV784" i="58"/>
  <c r="BQ784" i="58"/>
  <c r="BZ783" i="58"/>
  <c r="BW783" i="58"/>
  <c r="BV783" i="58"/>
  <c r="BQ783" i="58"/>
  <c r="BZ782" i="58"/>
  <c r="BW782" i="58"/>
  <c r="BV782" i="58"/>
  <c r="BQ782" i="58"/>
  <c r="BZ781" i="58"/>
  <c r="BW781" i="58"/>
  <c r="BV781" i="58"/>
  <c r="BQ781" i="58"/>
  <c r="BZ780" i="58"/>
  <c r="BW780" i="58"/>
  <c r="BV780" i="58"/>
  <c r="BQ780" i="58"/>
  <c r="BZ779" i="58"/>
  <c r="BW779" i="58"/>
  <c r="BV779" i="58"/>
  <c r="BQ779" i="58"/>
  <c r="BZ778" i="58"/>
  <c r="BW778" i="58"/>
  <c r="BV778" i="58"/>
  <c r="BQ778" i="58"/>
  <c r="BZ777" i="58"/>
  <c r="BW777" i="58"/>
  <c r="BV777" i="58"/>
  <c r="BQ777" i="58"/>
  <c r="BZ776" i="58"/>
  <c r="BW776" i="58"/>
  <c r="BV776" i="58"/>
  <c r="BT776" i="58"/>
  <c r="BQ776" i="58"/>
  <c r="BZ775" i="58"/>
  <c r="BW775" i="58"/>
  <c r="BV775" i="58"/>
  <c r="BQ775" i="58"/>
  <c r="BZ774" i="58"/>
  <c r="BW774" i="58"/>
  <c r="BV774" i="58"/>
  <c r="BQ774" i="58"/>
  <c r="BZ773" i="58"/>
  <c r="BW773" i="58"/>
  <c r="BV773" i="58"/>
  <c r="BQ773" i="58"/>
  <c r="BZ772" i="58"/>
  <c r="BV772" i="58"/>
  <c r="BQ772" i="58"/>
  <c r="BZ771" i="58"/>
  <c r="BW771" i="58"/>
  <c r="BV771" i="58"/>
  <c r="BQ771" i="58"/>
  <c r="BZ770" i="58"/>
  <c r="BW770" i="58"/>
  <c r="BV770" i="58"/>
  <c r="BQ770" i="58"/>
  <c r="BZ769" i="58"/>
  <c r="BW769" i="58"/>
  <c r="BV769" i="58"/>
  <c r="BQ769" i="58"/>
  <c r="BZ768" i="58"/>
  <c r="BW768" i="58"/>
  <c r="BV768" i="58"/>
  <c r="BQ768" i="58"/>
  <c r="BZ767" i="58"/>
  <c r="BW767" i="58"/>
  <c r="BV767" i="58"/>
  <c r="BQ767" i="58"/>
  <c r="BZ766" i="58"/>
  <c r="BW766" i="58"/>
  <c r="BV766" i="58"/>
  <c r="BQ766" i="58"/>
  <c r="BZ765" i="58"/>
  <c r="BW765" i="58"/>
  <c r="BV765" i="58"/>
  <c r="BQ765" i="58"/>
  <c r="BZ764" i="58"/>
  <c r="BV764" i="58"/>
  <c r="BQ764" i="58"/>
  <c r="BZ763" i="58"/>
  <c r="BW763" i="58"/>
  <c r="BV763" i="58"/>
  <c r="BQ763" i="58"/>
  <c r="BZ762" i="58"/>
  <c r="BW762" i="58"/>
  <c r="BV762" i="58"/>
  <c r="BQ762" i="58"/>
  <c r="BZ761" i="58"/>
  <c r="BW761" i="58"/>
  <c r="BV761" i="58"/>
  <c r="BQ761" i="58"/>
  <c r="BZ760" i="58"/>
  <c r="BW760" i="58"/>
  <c r="BV760" i="58"/>
  <c r="BQ760" i="58"/>
  <c r="BZ759" i="58"/>
  <c r="BV759" i="58"/>
  <c r="BQ759" i="58"/>
  <c r="BZ758" i="58"/>
  <c r="BW758" i="58"/>
  <c r="BV758" i="58"/>
  <c r="BQ758" i="58"/>
  <c r="BZ757" i="58"/>
  <c r="BW757" i="58"/>
  <c r="BV757" i="58"/>
  <c r="BQ757" i="58"/>
  <c r="BZ756" i="58"/>
  <c r="BW756" i="58"/>
  <c r="BV756" i="58"/>
  <c r="BQ756" i="58"/>
  <c r="BZ755" i="58"/>
  <c r="BW755" i="58"/>
  <c r="BV755" i="58"/>
  <c r="BQ755" i="58"/>
  <c r="BZ754" i="58"/>
  <c r="BW754" i="58"/>
  <c r="BV754" i="58"/>
  <c r="BQ754" i="58"/>
  <c r="BZ753" i="58"/>
  <c r="BW753" i="58"/>
  <c r="BV753" i="58"/>
  <c r="BQ753" i="58"/>
  <c r="BZ752" i="58"/>
  <c r="BW752" i="58"/>
  <c r="BV752" i="58"/>
  <c r="BT752" i="58"/>
  <c r="BQ752" i="58"/>
  <c r="BZ751" i="58"/>
  <c r="BW751" i="58"/>
  <c r="BV751" i="58"/>
  <c r="BQ751" i="58"/>
  <c r="BZ750" i="58"/>
  <c r="BW750" i="58"/>
  <c r="BV750" i="58"/>
  <c r="BQ750" i="58"/>
  <c r="BZ749" i="58"/>
  <c r="BW749" i="58"/>
  <c r="BV749" i="58"/>
  <c r="BQ749" i="58"/>
  <c r="BZ748" i="58"/>
  <c r="BW748" i="58"/>
  <c r="BV748" i="58"/>
  <c r="BQ748" i="58"/>
  <c r="BZ747" i="58"/>
  <c r="BW747" i="58"/>
  <c r="BV747" i="58"/>
  <c r="BQ747" i="58"/>
  <c r="BZ746" i="58"/>
  <c r="BW746" i="58"/>
  <c r="BV746" i="58"/>
  <c r="BQ746" i="58"/>
  <c r="BZ745" i="58"/>
  <c r="BW745" i="58"/>
  <c r="BV745" i="58"/>
  <c r="BQ745" i="58"/>
  <c r="BZ744" i="58"/>
  <c r="BW744" i="58"/>
  <c r="BV744" i="58"/>
  <c r="BT744" i="58"/>
  <c r="BQ744" i="58"/>
  <c r="BZ743" i="58"/>
  <c r="BW743" i="58"/>
  <c r="BV743" i="58"/>
  <c r="BQ743" i="58"/>
  <c r="BZ742" i="58"/>
  <c r="BW742" i="58"/>
  <c r="BV742" i="58"/>
  <c r="BQ742" i="58"/>
  <c r="BZ741" i="58"/>
  <c r="BW741" i="58"/>
  <c r="BV741" i="58"/>
  <c r="BQ741" i="58"/>
  <c r="BZ740" i="58"/>
  <c r="BW740" i="58"/>
  <c r="BV740" i="58"/>
  <c r="BQ740" i="58"/>
  <c r="BZ739" i="58"/>
  <c r="BW739" i="58"/>
  <c r="BV739" i="58"/>
  <c r="BQ739" i="58"/>
  <c r="BZ738" i="58"/>
  <c r="BW738" i="58"/>
  <c r="BV738" i="58"/>
  <c r="BQ738" i="58"/>
  <c r="BZ737" i="58"/>
  <c r="BW737" i="58"/>
  <c r="BV737" i="58"/>
  <c r="BQ737" i="58"/>
  <c r="BZ736" i="58"/>
  <c r="BW736" i="58"/>
  <c r="BV736" i="58"/>
  <c r="BQ736" i="58"/>
  <c r="BZ735" i="58"/>
  <c r="BW735" i="58"/>
  <c r="BV735" i="58"/>
  <c r="BT735" i="58"/>
  <c r="BQ735" i="58"/>
  <c r="BZ734" i="58"/>
  <c r="BW734" i="58"/>
  <c r="BV734" i="58"/>
  <c r="BQ734" i="58"/>
  <c r="BZ733" i="58"/>
  <c r="BW733" i="58"/>
  <c r="BV733" i="58"/>
  <c r="BQ733" i="58"/>
  <c r="BZ732" i="58"/>
  <c r="BW732" i="58"/>
  <c r="BV732" i="58"/>
  <c r="BQ732" i="58"/>
  <c r="BZ731" i="58"/>
  <c r="BW731" i="58"/>
  <c r="BV731" i="58"/>
  <c r="BQ731" i="58"/>
  <c r="BZ730" i="58"/>
  <c r="BW730" i="58"/>
  <c r="BV730" i="58"/>
  <c r="BQ730" i="58"/>
  <c r="BZ729" i="58"/>
  <c r="BW729" i="58"/>
  <c r="BV729" i="58"/>
  <c r="BQ729" i="58"/>
  <c r="BZ728" i="58"/>
  <c r="BW728" i="58"/>
  <c r="BV728" i="58"/>
  <c r="BQ728" i="58"/>
  <c r="BZ727" i="58"/>
  <c r="BW727" i="58"/>
  <c r="BV727" i="58"/>
  <c r="BQ727" i="58"/>
  <c r="BZ726" i="58"/>
  <c r="BW726" i="58"/>
  <c r="BV726" i="58"/>
  <c r="BQ726" i="58"/>
  <c r="BZ725" i="58"/>
  <c r="BW725" i="58"/>
  <c r="BV725" i="58"/>
  <c r="BQ725" i="58"/>
  <c r="BZ724" i="58"/>
  <c r="BW724" i="58"/>
  <c r="BV724" i="58"/>
  <c r="BQ724" i="58"/>
  <c r="BZ723" i="58"/>
  <c r="BW723" i="58"/>
  <c r="BV723" i="58"/>
  <c r="BQ723" i="58"/>
  <c r="BZ722" i="58"/>
  <c r="BW722" i="58"/>
  <c r="BV722" i="58"/>
  <c r="BQ722" i="58"/>
  <c r="BZ721" i="58"/>
  <c r="BW721" i="58"/>
  <c r="BV721" i="58"/>
  <c r="BQ721" i="58"/>
  <c r="BZ720" i="58"/>
  <c r="BW720" i="58"/>
  <c r="BV720" i="58"/>
  <c r="BQ720" i="58"/>
  <c r="BZ719" i="58"/>
  <c r="BW719" i="58"/>
  <c r="BV719" i="58"/>
  <c r="BQ719" i="58"/>
  <c r="BZ718" i="58"/>
  <c r="BW718" i="58"/>
  <c r="BV718" i="58"/>
  <c r="BQ718" i="58"/>
  <c r="BZ717" i="58"/>
  <c r="BW717" i="58"/>
  <c r="BV717" i="58"/>
  <c r="BT717" i="58"/>
  <c r="BQ717" i="58"/>
  <c r="BZ716" i="58"/>
  <c r="BW716" i="58"/>
  <c r="BV716" i="58"/>
  <c r="BQ716" i="58"/>
  <c r="BZ715" i="58"/>
  <c r="BW715" i="58"/>
  <c r="BV715" i="58"/>
  <c r="BQ715" i="58"/>
  <c r="BZ714" i="58"/>
  <c r="BW714" i="58"/>
  <c r="BV714" i="58"/>
  <c r="BT714" i="58"/>
  <c r="BQ714" i="58"/>
  <c r="BZ713" i="58"/>
  <c r="BW713" i="58"/>
  <c r="BV713" i="58"/>
  <c r="BQ713" i="58"/>
  <c r="BZ712" i="58"/>
  <c r="BW712" i="58"/>
  <c r="BV712" i="58"/>
  <c r="BQ712" i="58"/>
  <c r="BZ711" i="58"/>
  <c r="BW711" i="58"/>
  <c r="BV711" i="58"/>
  <c r="BQ711" i="58"/>
  <c r="BZ710" i="58"/>
  <c r="BW710" i="58"/>
  <c r="BV710" i="58"/>
  <c r="BQ710" i="58"/>
  <c r="BZ709" i="58"/>
  <c r="BW709" i="58"/>
  <c r="BV709" i="58"/>
  <c r="BQ709" i="58"/>
  <c r="BZ708" i="58"/>
  <c r="BW708" i="58"/>
  <c r="BV708" i="58"/>
  <c r="BQ708" i="58"/>
  <c r="BZ707" i="58"/>
  <c r="BW707" i="58"/>
  <c r="BV707" i="58"/>
  <c r="BQ707" i="58"/>
  <c r="BZ706" i="58"/>
  <c r="BW706" i="58"/>
  <c r="BV706" i="58"/>
  <c r="BQ706" i="58"/>
  <c r="BZ705" i="58"/>
  <c r="BW705" i="58"/>
  <c r="BV705" i="58"/>
  <c r="BQ705" i="58"/>
  <c r="BZ704" i="58"/>
  <c r="BW704" i="58"/>
  <c r="BV704" i="58"/>
  <c r="BQ704" i="58"/>
  <c r="BZ703" i="58"/>
  <c r="BW703" i="58"/>
  <c r="BV703" i="58"/>
  <c r="BQ703" i="58"/>
  <c r="BZ702" i="58"/>
  <c r="BW702" i="58"/>
  <c r="BV702" i="58"/>
  <c r="BQ702" i="58"/>
  <c r="BZ701" i="58"/>
  <c r="BW701" i="58"/>
  <c r="BV701" i="58"/>
  <c r="BQ701" i="58"/>
  <c r="BZ700" i="58"/>
  <c r="BW700" i="58"/>
  <c r="BV700" i="58"/>
  <c r="BQ700" i="58"/>
  <c r="BZ699" i="58"/>
  <c r="BW699" i="58"/>
  <c r="BV699" i="58"/>
  <c r="BQ699" i="58"/>
  <c r="BZ698" i="58"/>
  <c r="BW698" i="58"/>
  <c r="BV698" i="58"/>
  <c r="BQ698" i="58"/>
  <c r="BZ697" i="58"/>
  <c r="BW697" i="58"/>
  <c r="BV697" i="58"/>
  <c r="BQ697" i="58"/>
  <c r="BZ696" i="58"/>
  <c r="BW696" i="58"/>
  <c r="BV696" i="58"/>
  <c r="BQ696" i="58"/>
  <c r="BZ695" i="58"/>
  <c r="BW695" i="58"/>
  <c r="BV695" i="58"/>
  <c r="BQ695" i="58"/>
  <c r="BZ694" i="58"/>
  <c r="BW694" i="58"/>
  <c r="BV694" i="58"/>
  <c r="BZ693" i="58"/>
  <c r="BW693" i="58"/>
  <c r="BV693" i="58"/>
  <c r="BQ693" i="58"/>
  <c r="BZ692" i="58"/>
  <c r="BW692" i="58"/>
  <c r="BV692" i="58"/>
  <c r="BQ692" i="58"/>
  <c r="BZ691" i="58"/>
  <c r="BW691" i="58"/>
  <c r="BV691" i="58"/>
  <c r="BQ691" i="58"/>
  <c r="BZ690" i="58"/>
  <c r="BW690" i="58"/>
  <c r="BV690" i="58"/>
  <c r="BQ690" i="58"/>
  <c r="BZ689" i="58"/>
  <c r="BW689" i="58"/>
  <c r="BV689" i="58"/>
  <c r="BQ689" i="58"/>
  <c r="BZ688" i="58"/>
  <c r="BW688" i="58"/>
  <c r="BV688" i="58"/>
  <c r="BQ688" i="58"/>
  <c r="BZ687" i="58"/>
  <c r="BW687" i="58"/>
  <c r="BV687" i="58"/>
  <c r="BQ687" i="58"/>
  <c r="BZ686" i="58"/>
  <c r="BW686" i="58"/>
  <c r="BV686" i="58"/>
  <c r="BQ686" i="58"/>
  <c r="BZ685" i="58"/>
  <c r="BW685" i="58"/>
  <c r="BV685" i="58"/>
  <c r="BQ685" i="58"/>
  <c r="BZ684" i="58"/>
  <c r="BW684" i="58"/>
  <c r="BV684" i="58"/>
  <c r="BQ684" i="58"/>
  <c r="BZ683" i="58"/>
  <c r="BW683" i="58"/>
  <c r="BV683" i="58"/>
  <c r="BQ683" i="58"/>
  <c r="BZ682" i="58"/>
  <c r="BW682" i="58"/>
  <c r="BV682" i="58"/>
  <c r="BQ682" i="58"/>
  <c r="BZ681" i="58"/>
  <c r="BW681" i="58"/>
  <c r="BV681" i="58"/>
  <c r="BQ681" i="58"/>
  <c r="BZ680" i="58"/>
  <c r="BW680" i="58"/>
  <c r="BV680" i="58"/>
  <c r="BQ680" i="58"/>
  <c r="BZ679" i="58"/>
  <c r="BW679" i="58"/>
  <c r="BV679" i="58"/>
  <c r="BQ679" i="58"/>
  <c r="BZ678" i="58"/>
  <c r="BW678" i="58"/>
  <c r="BV678" i="58"/>
  <c r="BQ678" i="58"/>
  <c r="BZ677" i="58"/>
  <c r="BW677" i="58"/>
  <c r="BV677" i="58"/>
  <c r="BQ677" i="58"/>
  <c r="BZ676" i="58"/>
  <c r="BW676" i="58"/>
  <c r="BV676" i="58"/>
  <c r="BQ676" i="58"/>
  <c r="BZ675" i="58"/>
  <c r="BW675" i="58"/>
  <c r="BV675" i="58"/>
  <c r="BQ675" i="58"/>
  <c r="BZ674" i="58"/>
  <c r="BW674" i="58"/>
  <c r="BV674" i="58"/>
  <c r="BQ674" i="58"/>
  <c r="BZ673" i="58"/>
  <c r="BW673" i="58"/>
  <c r="BV673" i="58"/>
  <c r="BQ673" i="58"/>
  <c r="BZ672" i="58"/>
  <c r="BW672" i="58"/>
  <c r="BV672" i="58"/>
  <c r="BQ672" i="58"/>
  <c r="BZ671" i="58"/>
  <c r="BW671" i="58"/>
  <c r="BV671" i="58"/>
  <c r="BQ671" i="58"/>
  <c r="BZ670" i="58"/>
  <c r="BW670" i="58"/>
  <c r="BV670" i="58"/>
  <c r="BQ670" i="58"/>
  <c r="BZ669" i="58"/>
  <c r="BW669" i="58"/>
  <c r="BV669" i="58"/>
  <c r="BQ669" i="58"/>
  <c r="BZ668" i="58"/>
  <c r="BW668" i="58"/>
  <c r="BV668" i="58"/>
  <c r="BQ668" i="58"/>
  <c r="BZ667" i="58"/>
  <c r="BW667" i="58"/>
  <c r="BV667" i="58"/>
  <c r="BQ667" i="58"/>
  <c r="BZ666" i="58"/>
  <c r="BW666" i="58"/>
  <c r="BV666" i="58"/>
  <c r="BQ666" i="58"/>
  <c r="BZ665" i="58"/>
  <c r="BW665" i="58"/>
  <c r="BV665" i="58"/>
  <c r="BQ665" i="58"/>
  <c r="BZ664" i="58"/>
  <c r="BW664" i="58"/>
  <c r="BV664" i="58"/>
  <c r="BQ664" i="58"/>
  <c r="BZ663" i="58"/>
  <c r="BW663" i="58"/>
  <c r="BV663" i="58"/>
  <c r="BQ663" i="58"/>
  <c r="BZ662" i="58"/>
  <c r="BW662" i="58"/>
  <c r="BV662" i="58"/>
  <c r="BQ662" i="58"/>
  <c r="BZ661" i="58"/>
  <c r="BW661" i="58"/>
  <c r="BV661" i="58"/>
  <c r="BQ661" i="58"/>
  <c r="BZ660" i="58"/>
  <c r="BW660" i="58"/>
  <c r="BV660" i="58"/>
  <c r="BQ660" i="58"/>
  <c r="BZ659" i="58"/>
  <c r="BW659" i="58"/>
  <c r="BV659" i="58"/>
  <c r="BQ659" i="58"/>
  <c r="BZ658" i="58"/>
  <c r="BW658" i="58"/>
  <c r="BV658" i="58"/>
  <c r="BQ658" i="58"/>
  <c r="BZ657" i="58"/>
  <c r="BW657" i="58"/>
  <c r="BV657" i="58"/>
  <c r="BQ657" i="58"/>
  <c r="BZ656" i="58"/>
  <c r="BW656" i="58"/>
  <c r="BV656" i="58"/>
  <c r="BQ656" i="58"/>
  <c r="BZ655" i="58"/>
  <c r="BW655" i="58"/>
  <c r="BV655" i="58"/>
  <c r="BQ655" i="58"/>
  <c r="BZ654" i="58"/>
  <c r="BW654" i="58"/>
  <c r="BV654" i="58"/>
  <c r="BQ654" i="58"/>
  <c r="BZ653" i="58"/>
  <c r="BW653" i="58"/>
  <c r="BV653" i="58"/>
  <c r="BQ653" i="58"/>
  <c r="BZ652" i="58"/>
  <c r="BW652" i="58"/>
  <c r="BV652" i="58"/>
  <c r="BT652" i="58"/>
  <c r="BQ652" i="58"/>
  <c r="BZ651" i="58"/>
  <c r="BW651" i="58"/>
  <c r="BV651" i="58"/>
  <c r="BQ651" i="58"/>
  <c r="BZ650" i="58"/>
  <c r="BW650" i="58"/>
  <c r="BV650" i="58"/>
  <c r="BQ650" i="58"/>
  <c r="BZ649" i="58"/>
  <c r="BW649" i="58"/>
  <c r="BV649" i="58"/>
  <c r="BQ649" i="58"/>
  <c r="BZ648" i="58"/>
  <c r="BW648" i="58"/>
  <c r="BV648" i="58"/>
  <c r="BQ648" i="58"/>
  <c r="BZ647" i="58"/>
  <c r="BW647" i="58"/>
  <c r="BV647" i="58"/>
  <c r="BQ647" i="58"/>
  <c r="BZ646" i="58"/>
  <c r="BW646" i="58"/>
  <c r="BV646" i="58"/>
  <c r="BQ646" i="58"/>
  <c r="BZ645" i="58"/>
  <c r="BW645" i="58"/>
  <c r="BV645" i="58"/>
  <c r="BT645" i="58"/>
  <c r="BQ645" i="58"/>
  <c r="BZ644" i="58"/>
  <c r="BW644" i="58"/>
  <c r="BV644" i="58"/>
  <c r="BQ644" i="58"/>
  <c r="BZ643" i="58"/>
  <c r="BW643" i="58"/>
  <c r="BV643" i="58"/>
  <c r="BT643" i="58"/>
  <c r="BQ643" i="58"/>
  <c r="BZ642" i="58"/>
  <c r="BW642" i="58"/>
  <c r="BV642" i="58"/>
  <c r="BQ642" i="58"/>
  <c r="BZ641" i="58"/>
  <c r="BW641" i="58"/>
  <c r="BV641" i="58"/>
  <c r="BT641" i="58"/>
  <c r="BQ641" i="58"/>
  <c r="BZ640" i="58"/>
  <c r="BW640" i="58"/>
  <c r="BV640" i="58"/>
  <c r="BQ640" i="58"/>
  <c r="BZ639" i="58"/>
  <c r="BW639" i="58"/>
  <c r="BV639" i="58"/>
  <c r="BQ639" i="58"/>
  <c r="BZ638" i="58"/>
  <c r="BW638" i="58"/>
  <c r="BV638" i="58"/>
  <c r="BQ638" i="58"/>
  <c r="BZ637" i="58"/>
  <c r="BW637" i="58"/>
  <c r="BV637" i="58"/>
  <c r="BQ637" i="58"/>
  <c r="BZ636" i="58"/>
  <c r="BW636" i="58"/>
  <c r="BV636" i="58"/>
  <c r="BT636" i="58"/>
  <c r="BQ636" i="58"/>
  <c r="BZ635" i="58"/>
  <c r="BW635" i="58"/>
  <c r="BV635" i="58"/>
  <c r="BQ635" i="58"/>
  <c r="BZ634" i="58"/>
  <c r="BW634" i="58"/>
  <c r="BV634" i="58"/>
  <c r="BT634" i="58"/>
  <c r="BQ634" i="58"/>
  <c r="BZ633" i="58"/>
  <c r="BW633" i="58"/>
  <c r="BV633" i="58"/>
  <c r="BT633" i="58"/>
  <c r="BQ633" i="58"/>
  <c r="BZ632" i="58"/>
  <c r="BW632" i="58"/>
  <c r="BV632" i="58"/>
  <c r="BQ632" i="58"/>
  <c r="BZ631" i="58"/>
  <c r="BW631" i="58"/>
  <c r="BV631" i="58"/>
  <c r="BQ631" i="58"/>
  <c r="BZ630" i="58"/>
  <c r="BW630" i="58"/>
  <c r="BV630" i="58"/>
  <c r="BQ630" i="58"/>
  <c r="BZ629" i="58"/>
  <c r="BW629" i="58"/>
  <c r="BV629" i="58"/>
  <c r="BQ629" i="58"/>
  <c r="BZ628" i="58"/>
  <c r="BW628" i="58"/>
  <c r="BV628" i="58"/>
  <c r="BQ628" i="58"/>
  <c r="BZ627" i="58"/>
  <c r="BW627" i="58"/>
  <c r="BV627" i="58"/>
  <c r="BT627" i="58"/>
  <c r="BQ627" i="58"/>
  <c r="BZ626" i="58"/>
  <c r="BW626" i="58"/>
  <c r="BV626" i="58"/>
  <c r="BT626" i="58"/>
  <c r="BQ626" i="58"/>
  <c r="BZ625" i="58"/>
  <c r="BW625" i="58"/>
  <c r="BV625" i="58"/>
  <c r="BQ625" i="58"/>
  <c r="BZ624" i="58"/>
  <c r="BW624" i="58"/>
  <c r="BV624" i="58"/>
  <c r="BQ624" i="58"/>
  <c r="BZ623" i="58"/>
  <c r="BW623" i="58"/>
  <c r="BV623" i="58"/>
  <c r="BT623" i="58"/>
  <c r="BQ623" i="58"/>
  <c r="BZ622" i="58"/>
  <c r="BW622" i="58"/>
  <c r="BV622" i="58"/>
  <c r="BQ622" i="58"/>
  <c r="BZ621" i="58"/>
  <c r="BW621" i="58"/>
  <c r="BV621" i="58"/>
  <c r="BT621" i="58"/>
  <c r="BQ621" i="58"/>
  <c r="BZ620" i="58"/>
  <c r="BW620" i="58"/>
  <c r="BV620" i="58"/>
  <c r="BQ620" i="58"/>
  <c r="BZ619" i="58"/>
  <c r="BW619" i="58"/>
  <c r="BV619" i="58"/>
  <c r="BQ619" i="58"/>
  <c r="BZ618" i="58"/>
  <c r="BW618" i="58"/>
  <c r="BV618" i="58"/>
  <c r="BQ618" i="58"/>
  <c r="BZ617" i="58"/>
  <c r="BW617" i="58"/>
  <c r="BV617" i="58"/>
  <c r="BQ617" i="58"/>
  <c r="BZ616" i="58"/>
  <c r="BW616" i="58"/>
  <c r="BV616" i="58"/>
  <c r="BQ616" i="58"/>
  <c r="BZ615" i="58"/>
  <c r="BW615" i="58"/>
  <c r="BV615" i="58"/>
  <c r="BQ615" i="58"/>
  <c r="BZ614" i="58"/>
  <c r="BW614" i="58"/>
  <c r="BV614" i="58"/>
  <c r="BT614" i="58"/>
  <c r="BQ614" i="58"/>
  <c r="BZ613" i="58"/>
  <c r="BW613" i="58"/>
  <c r="BV613" i="58"/>
  <c r="BQ613" i="58"/>
  <c r="BZ612" i="58"/>
  <c r="BW612" i="58"/>
  <c r="BV612" i="58"/>
  <c r="BQ612" i="58"/>
  <c r="BZ611" i="58"/>
  <c r="BW611" i="58"/>
  <c r="BV611" i="58"/>
  <c r="BQ611" i="58"/>
  <c r="BZ610" i="58"/>
  <c r="BW610" i="58"/>
  <c r="BV610" i="58"/>
  <c r="BQ610" i="58"/>
  <c r="BZ609" i="58"/>
  <c r="BW609" i="58"/>
  <c r="BV609" i="58"/>
  <c r="BQ609" i="58"/>
  <c r="BZ608" i="58"/>
  <c r="BW608" i="58"/>
  <c r="BV608" i="58"/>
  <c r="BQ608" i="58"/>
  <c r="BZ607" i="58"/>
  <c r="BW607" i="58"/>
  <c r="BV607" i="58"/>
  <c r="BQ607" i="58"/>
  <c r="BZ606" i="58"/>
  <c r="BW606" i="58"/>
  <c r="BV606" i="58"/>
  <c r="BQ606" i="58"/>
  <c r="BZ605" i="58"/>
  <c r="BW605" i="58"/>
  <c r="BV605" i="58"/>
  <c r="BQ605" i="58"/>
  <c r="BZ604" i="58"/>
  <c r="BW604" i="58"/>
  <c r="BV604" i="58"/>
  <c r="BQ604" i="58"/>
  <c r="BZ603" i="58"/>
  <c r="BW603" i="58"/>
  <c r="BV603" i="58"/>
  <c r="BQ603" i="58"/>
  <c r="BZ602" i="58"/>
  <c r="BW602" i="58"/>
  <c r="BV602" i="58"/>
  <c r="BQ602" i="58"/>
  <c r="BZ601" i="58"/>
  <c r="BW601" i="58"/>
  <c r="BV601" i="58"/>
  <c r="BQ601" i="58"/>
  <c r="BZ600" i="58"/>
  <c r="BW600" i="58"/>
  <c r="BV600" i="58"/>
  <c r="BQ600" i="58"/>
  <c r="BZ599" i="58"/>
  <c r="BW599" i="58"/>
  <c r="BV599" i="58"/>
  <c r="BQ599" i="58"/>
  <c r="BZ598" i="58"/>
  <c r="BW598" i="58"/>
  <c r="BV598" i="58"/>
  <c r="BQ598" i="58"/>
  <c r="BZ597" i="58"/>
  <c r="BW597" i="58"/>
  <c r="BV597" i="58"/>
  <c r="BQ597" i="58"/>
  <c r="BZ596" i="58"/>
  <c r="BW596" i="58"/>
  <c r="BV596" i="58"/>
  <c r="BQ596" i="58"/>
  <c r="BZ595" i="58"/>
  <c r="BW595" i="58"/>
  <c r="BV595" i="58"/>
  <c r="BQ595" i="58"/>
  <c r="BZ594" i="58"/>
  <c r="BW594" i="58"/>
  <c r="BV594" i="58"/>
  <c r="BQ594" i="58"/>
  <c r="BZ593" i="58"/>
  <c r="BW593" i="58"/>
  <c r="BV593" i="58"/>
  <c r="BQ593" i="58"/>
  <c r="BZ592" i="58"/>
  <c r="BW592" i="58"/>
  <c r="BV592" i="58"/>
  <c r="BQ592" i="58"/>
  <c r="BZ591" i="58"/>
  <c r="BW591" i="58"/>
  <c r="BV591" i="58"/>
  <c r="BQ591" i="58"/>
  <c r="BZ590" i="58"/>
  <c r="BW590" i="58"/>
  <c r="BV590" i="58"/>
  <c r="BQ590" i="58"/>
  <c r="BZ589" i="58"/>
  <c r="BW589" i="58"/>
  <c r="BV589" i="58"/>
  <c r="BT589" i="58"/>
  <c r="BQ589" i="58"/>
  <c r="BZ588" i="58"/>
  <c r="BW588" i="58"/>
  <c r="BV588" i="58"/>
  <c r="BQ588" i="58"/>
  <c r="BZ587" i="58"/>
  <c r="BW587" i="58"/>
  <c r="BV587" i="58"/>
  <c r="BQ587" i="58"/>
  <c r="BZ586" i="58"/>
  <c r="BW586" i="58"/>
  <c r="BV586" i="58"/>
  <c r="BQ586" i="58"/>
  <c r="BZ585" i="58"/>
  <c r="BW585" i="58"/>
  <c r="BV585" i="58"/>
  <c r="BQ585" i="58"/>
  <c r="BZ584" i="58"/>
  <c r="BW584" i="58"/>
  <c r="BV584" i="58"/>
  <c r="BQ584" i="58"/>
  <c r="BZ583" i="58"/>
  <c r="BW583" i="58"/>
  <c r="BV583" i="58"/>
  <c r="BQ583" i="58"/>
  <c r="BZ582" i="58"/>
  <c r="BW582" i="58"/>
  <c r="BV582" i="58"/>
  <c r="BQ582" i="58"/>
  <c r="BZ581" i="58"/>
  <c r="BW581" i="58"/>
  <c r="BV581" i="58"/>
  <c r="BQ581" i="58"/>
  <c r="BZ580" i="58"/>
  <c r="BW580" i="58"/>
  <c r="BV580" i="58"/>
  <c r="BT580" i="58"/>
  <c r="BQ580" i="58"/>
  <c r="BZ579" i="58"/>
  <c r="BW579" i="58"/>
  <c r="BV579" i="58"/>
  <c r="BQ579" i="58"/>
  <c r="BZ578" i="58"/>
  <c r="BW578" i="58"/>
  <c r="BV578" i="58"/>
  <c r="BQ578" i="58"/>
  <c r="BZ577" i="58"/>
  <c r="BW577" i="58"/>
  <c r="BV577" i="58"/>
  <c r="BQ577" i="58"/>
  <c r="BZ576" i="58"/>
  <c r="BW576" i="58"/>
  <c r="BV576" i="58"/>
  <c r="BQ576" i="58"/>
  <c r="BZ575" i="58"/>
  <c r="BW575" i="58"/>
  <c r="BV575" i="58"/>
  <c r="BQ575" i="58"/>
  <c r="BZ574" i="58"/>
  <c r="BW574" i="58"/>
  <c r="BV574" i="58"/>
  <c r="BQ574" i="58"/>
  <c r="BZ573" i="58"/>
  <c r="BW573" i="58"/>
  <c r="BV573" i="58"/>
  <c r="BQ573" i="58"/>
  <c r="BZ572" i="58"/>
  <c r="BW572" i="58"/>
  <c r="BV572" i="58"/>
  <c r="BQ572" i="58"/>
  <c r="BZ571" i="58"/>
  <c r="BW571" i="58"/>
  <c r="BV571" i="58"/>
  <c r="BQ571" i="58"/>
  <c r="BZ570" i="58"/>
  <c r="BW570" i="58"/>
  <c r="BV570" i="58"/>
  <c r="BQ570" i="58"/>
  <c r="BZ569" i="58"/>
  <c r="BW569" i="58"/>
  <c r="BV569" i="58"/>
  <c r="BQ569" i="58"/>
  <c r="BZ568" i="58"/>
  <c r="BW568" i="58"/>
  <c r="BV568" i="58"/>
  <c r="BQ568" i="58"/>
  <c r="BZ567" i="58"/>
  <c r="BW567" i="58"/>
  <c r="BV567" i="58"/>
  <c r="BQ567" i="58"/>
  <c r="BZ566" i="58"/>
  <c r="BW566" i="58"/>
  <c r="BV566" i="58"/>
  <c r="BQ566" i="58"/>
  <c r="BZ565" i="58"/>
  <c r="BW565" i="58"/>
  <c r="BV565" i="58"/>
  <c r="BQ565" i="58"/>
  <c r="BZ564" i="58"/>
  <c r="BW564" i="58"/>
  <c r="BV564" i="58"/>
  <c r="BQ564" i="58"/>
  <c r="BZ563" i="58"/>
  <c r="BW563" i="58"/>
  <c r="BV563" i="58"/>
  <c r="BQ563" i="58"/>
  <c r="BZ562" i="58"/>
  <c r="BW562" i="58"/>
  <c r="BV562" i="58"/>
  <c r="BQ562" i="58"/>
  <c r="BZ561" i="58"/>
  <c r="BW561" i="58"/>
  <c r="BV561" i="58"/>
  <c r="BQ561" i="58"/>
  <c r="BZ560" i="58"/>
  <c r="BW560" i="58"/>
  <c r="BV560" i="58"/>
  <c r="BQ560" i="58"/>
  <c r="BZ559" i="58"/>
  <c r="BW559" i="58"/>
  <c r="BV559" i="58"/>
  <c r="BQ559" i="58"/>
  <c r="BZ558" i="58"/>
  <c r="BW558" i="58"/>
  <c r="BV558" i="58"/>
  <c r="BQ558" i="58"/>
  <c r="BZ557" i="58"/>
  <c r="BW557" i="58"/>
  <c r="BV557" i="58"/>
  <c r="BQ557" i="58"/>
  <c r="BZ556" i="58"/>
  <c r="BW556" i="58"/>
  <c r="BV556" i="58"/>
  <c r="BQ556" i="58"/>
  <c r="BZ555" i="58"/>
  <c r="BW555" i="58"/>
  <c r="BV555" i="58"/>
  <c r="BQ555" i="58"/>
  <c r="BZ554" i="58"/>
  <c r="BW554" i="58"/>
  <c r="BV554" i="58"/>
  <c r="BQ554" i="58"/>
  <c r="BZ553" i="58"/>
  <c r="BW553" i="58"/>
  <c r="BV553" i="58"/>
  <c r="BQ553" i="58"/>
  <c r="BZ552" i="58"/>
  <c r="BW552" i="58"/>
  <c r="BV552" i="58"/>
  <c r="BQ552" i="58"/>
  <c r="BZ551" i="58"/>
  <c r="BW551" i="58"/>
  <c r="BV551" i="58"/>
  <c r="BQ551" i="58"/>
  <c r="BZ550" i="58"/>
  <c r="BW550" i="58"/>
  <c r="BV550" i="58"/>
  <c r="BQ550" i="58"/>
  <c r="BZ549" i="58"/>
  <c r="BW549" i="58"/>
  <c r="BV549" i="58"/>
  <c r="BQ549" i="58"/>
  <c r="BZ548" i="58"/>
  <c r="BW548" i="58"/>
  <c r="BV548" i="58"/>
  <c r="BQ548" i="58"/>
  <c r="BZ547" i="58"/>
  <c r="BW547" i="58"/>
  <c r="BV547" i="58"/>
  <c r="BQ547" i="58"/>
  <c r="BZ546" i="58"/>
  <c r="BW546" i="58"/>
  <c r="BV546" i="58"/>
  <c r="BT546" i="58"/>
  <c r="BQ546" i="58"/>
  <c r="BZ545" i="58"/>
  <c r="BW545" i="58"/>
  <c r="BV545" i="58"/>
  <c r="BQ545" i="58"/>
  <c r="BZ544" i="58"/>
  <c r="BW544" i="58"/>
  <c r="BV544" i="58"/>
  <c r="BQ544" i="58"/>
  <c r="BZ543" i="58"/>
  <c r="BW543" i="58"/>
  <c r="BV543" i="58"/>
  <c r="BQ543" i="58"/>
  <c r="BZ542" i="58"/>
  <c r="BW542" i="58"/>
  <c r="BV542" i="58"/>
  <c r="BQ542" i="58"/>
  <c r="BZ541" i="58"/>
  <c r="BW541" i="58"/>
  <c r="BV541" i="58"/>
  <c r="BQ541" i="58"/>
  <c r="BZ540" i="58"/>
  <c r="BW540" i="58"/>
  <c r="BV540" i="58"/>
  <c r="BQ540" i="58"/>
  <c r="BZ539" i="58"/>
  <c r="BW539" i="58"/>
  <c r="BV539" i="58"/>
  <c r="BQ539" i="58"/>
  <c r="BZ538" i="58"/>
  <c r="BW538" i="58"/>
  <c r="BV538" i="58"/>
  <c r="BQ538" i="58"/>
  <c r="BZ537" i="58"/>
  <c r="BW537" i="58"/>
  <c r="BV537" i="58"/>
  <c r="BQ537" i="58"/>
  <c r="BZ536" i="58"/>
  <c r="BW536" i="58"/>
  <c r="BV536" i="58"/>
  <c r="BT536" i="58"/>
  <c r="BQ536" i="58"/>
  <c r="BZ535" i="58"/>
  <c r="BW535" i="58"/>
  <c r="BV535" i="58"/>
  <c r="BT535" i="58"/>
  <c r="BQ535" i="58"/>
  <c r="BZ534" i="58"/>
  <c r="BW534" i="58"/>
  <c r="BV534" i="58"/>
  <c r="BQ534" i="58"/>
  <c r="BZ533" i="58"/>
  <c r="BW533" i="58"/>
  <c r="BV533" i="58"/>
  <c r="BQ533" i="58"/>
  <c r="BZ532" i="58"/>
  <c r="BW532" i="58"/>
  <c r="BV532" i="58"/>
  <c r="BQ532" i="58"/>
  <c r="BZ531" i="58"/>
  <c r="BW531" i="58"/>
  <c r="BV531" i="58"/>
  <c r="BQ531" i="58"/>
  <c r="BZ530" i="58"/>
  <c r="BW530" i="58"/>
  <c r="BV530" i="58"/>
  <c r="BQ530" i="58"/>
  <c r="BZ529" i="58"/>
  <c r="BW529" i="58"/>
  <c r="BV529" i="58"/>
  <c r="BQ529" i="58"/>
  <c r="BZ528" i="58"/>
  <c r="BW528" i="58"/>
  <c r="BV528" i="58"/>
  <c r="BQ528" i="58"/>
  <c r="BZ527" i="58"/>
  <c r="BW527" i="58"/>
  <c r="BV527" i="58"/>
  <c r="BQ527" i="58"/>
  <c r="BZ526" i="58"/>
  <c r="BW526" i="58"/>
  <c r="BV526" i="58"/>
  <c r="BQ526" i="58"/>
  <c r="BZ525" i="58"/>
  <c r="BW525" i="58"/>
  <c r="BV525" i="58"/>
  <c r="BQ525" i="58"/>
  <c r="BZ524" i="58"/>
  <c r="BW524" i="58"/>
  <c r="BV524" i="58"/>
  <c r="BQ524" i="58"/>
  <c r="BZ523" i="58"/>
  <c r="BW523" i="58"/>
  <c r="BV523" i="58"/>
  <c r="BQ523" i="58"/>
  <c r="BZ522" i="58"/>
  <c r="BW522" i="58"/>
  <c r="BV522" i="58"/>
  <c r="BQ522" i="58"/>
  <c r="BZ521" i="58"/>
  <c r="BW521" i="58"/>
  <c r="BV521" i="58"/>
  <c r="BQ521" i="58"/>
  <c r="BZ520" i="58"/>
  <c r="BW520" i="58"/>
  <c r="BV520" i="58"/>
  <c r="BQ520" i="58"/>
  <c r="BZ519" i="58"/>
  <c r="BW519" i="58"/>
  <c r="BV519" i="58"/>
  <c r="BQ519" i="58"/>
  <c r="BZ518" i="58"/>
  <c r="BW518" i="58"/>
  <c r="BV518" i="58"/>
  <c r="BQ518" i="58"/>
  <c r="BZ517" i="58"/>
  <c r="BW517" i="58"/>
  <c r="BV517" i="58"/>
  <c r="BQ517" i="58"/>
  <c r="BZ516" i="58"/>
  <c r="BW516" i="58"/>
  <c r="BV516" i="58"/>
  <c r="BQ516" i="58"/>
  <c r="BZ515" i="58"/>
  <c r="BW515" i="58"/>
  <c r="BV515" i="58"/>
  <c r="BQ515" i="58"/>
  <c r="BZ514" i="58"/>
  <c r="BW514" i="58"/>
  <c r="BV514" i="58"/>
  <c r="BQ514" i="58"/>
  <c r="BZ513" i="58"/>
  <c r="BW513" i="58"/>
  <c r="BV513" i="58"/>
  <c r="BQ513" i="58"/>
  <c r="BZ512" i="58"/>
  <c r="BW512" i="58"/>
  <c r="BV512" i="58"/>
  <c r="BQ512" i="58"/>
  <c r="BZ511" i="58"/>
  <c r="BW511" i="58"/>
  <c r="BV511" i="58"/>
  <c r="BQ511" i="58"/>
  <c r="BZ510" i="58"/>
  <c r="BW510" i="58"/>
  <c r="BV510" i="58"/>
  <c r="BQ510" i="58"/>
  <c r="BZ509" i="58"/>
  <c r="BW509" i="58"/>
  <c r="BV509" i="58"/>
  <c r="BQ509" i="58"/>
  <c r="BZ508" i="58"/>
  <c r="BW508" i="58"/>
  <c r="BV508" i="58"/>
  <c r="BQ508" i="58"/>
  <c r="BZ507" i="58"/>
  <c r="BW507" i="58"/>
  <c r="BV507" i="58"/>
  <c r="BQ507" i="58"/>
  <c r="BZ506" i="58"/>
  <c r="BW506" i="58"/>
  <c r="BV506" i="58"/>
  <c r="BQ506" i="58"/>
  <c r="BZ505" i="58"/>
  <c r="BW505" i="58"/>
  <c r="BV505" i="58"/>
  <c r="BQ505" i="58"/>
  <c r="BZ504" i="58"/>
  <c r="BW504" i="58"/>
  <c r="BV504" i="58"/>
  <c r="BQ504" i="58"/>
  <c r="BZ503" i="58"/>
  <c r="BW503" i="58"/>
  <c r="BV503" i="58"/>
  <c r="BQ503" i="58"/>
  <c r="BZ502" i="58"/>
  <c r="BW502" i="58"/>
  <c r="BV502" i="58"/>
  <c r="BQ502" i="58"/>
  <c r="BZ501" i="58"/>
  <c r="BW501" i="58"/>
  <c r="BV501" i="58"/>
  <c r="BQ501" i="58"/>
  <c r="BZ500" i="58"/>
  <c r="BW500" i="58"/>
  <c r="BV500" i="58"/>
  <c r="BQ500" i="58"/>
  <c r="BZ499" i="58"/>
  <c r="BW499" i="58"/>
  <c r="BV499" i="58"/>
  <c r="BQ499" i="58"/>
  <c r="BZ498" i="58"/>
  <c r="BW498" i="58"/>
  <c r="BV498" i="58"/>
  <c r="BQ498" i="58"/>
  <c r="BZ497" i="58"/>
  <c r="BW497" i="58"/>
  <c r="BV497" i="58"/>
  <c r="BQ497" i="58"/>
  <c r="BZ496" i="58"/>
  <c r="BW496" i="58"/>
  <c r="BV496" i="58"/>
  <c r="BQ496" i="58"/>
  <c r="BZ495" i="58"/>
  <c r="BW495" i="58"/>
  <c r="BV495" i="58"/>
  <c r="BQ495" i="58"/>
  <c r="BZ494" i="58"/>
  <c r="BW494" i="58"/>
  <c r="BV494" i="58"/>
  <c r="BQ494" i="58"/>
  <c r="BZ493" i="58"/>
  <c r="BW493" i="58"/>
  <c r="BV493" i="58"/>
  <c r="BQ493" i="58"/>
  <c r="BZ492" i="58"/>
  <c r="BW492" i="58"/>
  <c r="BV492" i="58"/>
  <c r="BQ492" i="58"/>
  <c r="BZ491" i="58"/>
  <c r="BW491" i="58"/>
  <c r="BV491" i="58"/>
  <c r="BQ491" i="58"/>
  <c r="BZ490" i="58"/>
  <c r="BW490" i="58"/>
  <c r="BV490" i="58"/>
  <c r="BQ490" i="58"/>
  <c r="BZ489" i="58"/>
  <c r="BW489" i="58"/>
  <c r="BV489" i="58"/>
  <c r="BQ489" i="58"/>
  <c r="BZ488" i="58"/>
  <c r="BW488" i="58"/>
  <c r="BV488" i="58"/>
  <c r="BQ488" i="58"/>
  <c r="BZ487" i="58"/>
  <c r="BW487" i="58"/>
  <c r="BV487" i="58"/>
  <c r="BQ487" i="58"/>
  <c r="BZ486" i="58"/>
  <c r="BW486" i="58"/>
  <c r="BV486" i="58"/>
  <c r="BQ486" i="58"/>
  <c r="BZ485" i="58"/>
  <c r="BW485" i="58"/>
  <c r="BV485" i="58"/>
  <c r="BQ485" i="58"/>
  <c r="BZ484" i="58"/>
  <c r="BW484" i="58"/>
  <c r="BV484" i="58"/>
  <c r="BQ484" i="58"/>
  <c r="BZ483" i="58"/>
  <c r="BW483" i="58"/>
  <c r="BV483" i="58"/>
  <c r="BQ483" i="58"/>
  <c r="BZ482" i="58"/>
  <c r="BW482" i="58"/>
  <c r="BV482" i="58"/>
  <c r="BQ482" i="58"/>
  <c r="BZ481" i="58"/>
  <c r="BW481" i="58"/>
  <c r="BV481" i="58"/>
  <c r="BQ481" i="58"/>
  <c r="BZ480" i="58"/>
  <c r="BW480" i="58"/>
  <c r="BV480" i="58"/>
  <c r="BQ480" i="58"/>
  <c r="BZ479" i="58"/>
  <c r="BW479" i="58"/>
  <c r="BV479" i="58"/>
  <c r="BQ479" i="58"/>
  <c r="BZ478" i="58"/>
  <c r="BW478" i="58"/>
  <c r="BV478" i="58"/>
  <c r="BQ478" i="58"/>
  <c r="BZ477" i="58"/>
  <c r="BW477" i="58"/>
  <c r="BV477" i="58"/>
  <c r="BQ477" i="58"/>
  <c r="BZ476" i="58"/>
  <c r="BW476" i="58"/>
  <c r="BV476" i="58"/>
  <c r="BQ476" i="58"/>
  <c r="BZ475" i="58"/>
  <c r="BW475" i="58"/>
  <c r="BV475" i="58"/>
  <c r="BQ475" i="58"/>
  <c r="BZ474" i="58"/>
  <c r="BW474" i="58"/>
  <c r="BV474" i="58"/>
  <c r="BQ474" i="58"/>
  <c r="BZ473" i="58"/>
  <c r="BW473" i="58"/>
  <c r="BV473" i="58"/>
  <c r="BQ473" i="58"/>
  <c r="BZ472" i="58"/>
  <c r="BW472" i="58"/>
  <c r="BV472" i="58"/>
  <c r="BQ472" i="58"/>
  <c r="BZ471" i="58"/>
  <c r="BW471" i="58"/>
  <c r="BV471" i="58"/>
  <c r="BQ471" i="58"/>
  <c r="BZ470" i="58"/>
  <c r="BW470" i="58"/>
  <c r="BV470" i="58"/>
  <c r="BQ470" i="58"/>
  <c r="BZ469" i="58"/>
  <c r="BW469" i="58"/>
  <c r="BV469" i="58"/>
  <c r="BQ469" i="58"/>
  <c r="BZ468" i="58"/>
  <c r="BW468" i="58"/>
  <c r="BV468" i="58"/>
  <c r="BQ468" i="58"/>
  <c r="BZ467" i="58"/>
  <c r="BW467" i="58"/>
  <c r="BV467" i="58"/>
  <c r="BQ467" i="58"/>
  <c r="BZ466" i="58"/>
  <c r="BW466" i="58"/>
  <c r="BV466" i="58"/>
  <c r="BQ466" i="58"/>
  <c r="BZ465" i="58"/>
  <c r="BW465" i="58"/>
  <c r="BV465" i="58"/>
  <c r="BQ465" i="58"/>
  <c r="BZ464" i="58"/>
  <c r="BW464" i="58"/>
  <c r="BV464" i="58"/>
  <c r="BQ464" i="58"/>
  <c r="BZ463" i="58"/>
  <c r="BW463" i="58"/>
  <c r="BV463" i="58"/>
  <c r="BQ463" i="58"/>
  <c r="BZ462" i="58"/>
  <c r="BW462" i="58"/>
  <c r="BV462" i="58"/>
  <c r="BQ462" i="58"/>
  <c r="BZ461" i="58"/>
  <c r="BW461" i="58"/>
  <c r="BV461" i="58"/>
  <c r="BQ461" i="58"/>
  <c r="BZ460" i="58"/>
  <c r="BW460" i="58"/>
  <c r="BV460" i="58"/>
  <c r="BQ460" i="58"/>
  <c r="BZ459" i="58"/>
  <c r="BW459" i="58"/>
  <c r="BV459" i="58"/>
  <c r="BQ459" i="58"/>
  <c r="BZ458" i="58"/>
  <c r="BW458" i="58"/>
  <c r="BV458" i="58"/>
  <c r="BQ458" i="58"/>
  <c r="BZ457" i="58"/>
  <c r="BW457" i="58"/>
  <c r="BV457" i="58"/>
  <c r="BQ457" i="58"/>
  <c r="BZ456" i="58"/>
  <c r="BW456" i="58"/>
  <c r="BV456" i="58"/>
  <c r="BQ456" i="58"/>
  <c r="BZ455" i="58"/>
  <c r="BW455" i="58"/>
  <c r="BV455" i="58"/>
  <c r="BQ455" i="58"/>
  <c r="BZ454" i="58"/>
  <c r="BW454" i="58"/>
  <c r="BV454" i="58"/>
  <c r="BQ454" i="58"/>
  <c r="BZ453" i="58"/>
  <c r="BW453" i="58"/>
  <c r="BV453" i="58"/>
  <c r="BQ453" i="58"/>
  <c r="BZ452" i="58"/>
  <c r="BW452" i="58"/>
  <c r="BV452" i="58"/>
  <c r="BQ452" i="58"/>
  <c r="BZ451" i="58"/>
  <c r="BW451" i="58"/>
  <c r="BV451" i="58"/>
  <c r="BQ451" i="58"/>
  <c r="BZ450" i="58"/>
  <c r="BW450" i="58"/>
  <c r="BV450" i="58"/>
  <c r="BQ450" i="58"/>
  <c r="BZ449" i="58"/>
  <c r="BW449" i="58"/>
  <c r="BV449" i="58"/>
  <c r="BQ449" i="58"/>
  <c r="BZ448" i="58"/>
  <c r="BW448" i="58"/>
  <c r="BV448" i="58"/>
  <c r="BQ448" i="58"/>
  <c r="BZ447" i="58"/>
  <c r="BW447" i="58"/>
  <c r="BV447" i="58"/>
  <c r="BQ447" i="58"/>
  <c r="BZ446" i="58"/>
  <c r="BW446" i="58"/>
  <c r="BV446" i="58"/>
  <c r="BQ446" i="58"/>
  <c r="BZ445" i="58"/>
  <c r="BW445" i="58"/>
  <c r="BV445" i="58"/>
  <c r="BQ445" i="58"/>
  <c r="BZ444" i="58"/>
  <c r="BW444" i="58"/>
  <c r="BV444" i="58"/>
  <c r="BQ444" i="58"/>
  <c r="BZ443" i="58"/>
  <c r="BW443" i="58"/>
  <c r="BV443" i="58"/>
  <c r="BQ443" i="58"/>
  <c r="BZ442" i="58"/>
  <c r="BW442" i="58"/>
  <c r="BV442" i="58"/>
  <c r="BQ442" i="58"/>
  <c r="BZ441" i="58"/>
  <c r="BW441" i="58"/>
  <c r="BV441" i="58"/>
  <c r="BQ441" i="58"/>
  <c r="BZ440" i="58"/>
  <c r="BW440" i="58"/>
  <c r="BV440" i="58"/>
  <c r="BQ440" i="58"/>
  <c r="BZ439" i="58"/>
  <c r="BW439" i="58"/>
  <c r="BV439" i="58"/>
  <c r="BQ439" i="58"/>
  <c r="BZ438" i="58"/>
  <c r="BW438" i="58"/>
  <c r="BV438" i="58"/>
  <c r="BQ438" i="58"/>
  <c r="BZ437" i="58"/>
  <c r="BW437" i="58"/>
  <c r="BV437" i="58"/>
  <c r="BQ437" i="58"/>
  <c r="BZ436" i="58"/>
  <c r="BW436" i="58"/>
  <c r="BV436" i="58"/>
  <c r="BQ436" i="58"/>
  <c r="BZ435" i="58"/>
  <c r="BW435" i="58"/>
  <c r="BV435" i="58"/>
  <c r="BQ435" i="58"/>
  <c r="BZ434" i="58"/>
  <c r="BW434" i="58"/>
  <c r="BV434" i="58"/>
  <c r="BQ434" i="58"/>
  <c r="BZ433" i="58"/>
  <c r="BW433" i="58"/>
  <c r="BV433" i="58"/>
  <c r="BQ433" i="58"/>
  <c r="BZ432" i="58"/>
  <c r="BW432" i="58"/>
  <c r="BV432" i="58"/>
  <c r="BQ432" i="58"/>
  <c r="BZ431" i="58"/>
  <c r="BW431" i="58"/>
  <c r="BV431" i="58"/>
  <c r="BQ431" i="58"/>
  <c r="BZ430" i="58"/>
  <c r="BW430" i="58"/>
  <c r="BV430" i="58"/>
  <c r="BQ430" i="58"/>
  <c r="BZ429" i="58"/>
  <c r="BW429" i="58"/>
  <c r="BV429" i="58"/>
  <c r="BQ429" i="58"/>
  <c r="BZ428" i="58"/>
  <c r="BW428" i="58"/>
  <c r="BV428" i="58"/>
  <c r="BQ428" i="58"/>
  <c r="BZ427" i="58"/>
  <c r="BW427" i="58"/>
  <c r="BV427" i="58"/>
  <c r="BQ427" i="58"/>
  <c r="BZ426" i="58"/>
  <c r="BW426" i="58"/>
  <c r="BV426" i="58"/>
  <c r="BQ426" i="58"/>
  <c r="BZ425" i="58"/>
  <c r="BW425" i="58"/>
  <c r="BV425" i="58"/>
  <c r="BQ425" i="58"/>
  <c r="BZ424" i="58"/>
  <c r="BW424" i="58"/>
  <c r="BV424" i="58"/>
  <c r="BQ424" i="58"/>
  <c r="BZ423" i="58"/>
  <c r="BW423" i="58"/>
  <c r="BV423" i="58"/>
  <c r="BQ423" i="58"/>
  <c r="BZ422" i="58"/>
  <c r="BW422" i="58"/>
  <c r="BV422" i="58"/>
  <c r="BQ422" i="58"/>
  <c r="BZ421" i="58"/>
  <c r="BW421" i="58"/>
  <c r="BV421" i="58"/>
  <c r="BQ421" i="58"/>
  <c r="BZ420" i="58"/>
  <c r="BW420" i="58"/>
  <c r="BV420" i="58"/>
  <c r="BQ420" i="58"/>
  <c r="BZ419" i="58"/>
  <c r="BW419" i="58"/>
  <c r="BV419" i="58"/>
  <c r="BQ419" i="58"/>
  <c r="BZ418" i="58"/>
  <c r="BW418" i="58"/>
  <c r="BV418" i="58"/>
  <c r="BQ418" i="58"/>
  <c r="BZ417" i="58"/>
  <c r="BW417" i="58"/>
  <c r="BV417" i="58"/>
  <c r="BQ417" i="58"/>
  <c r="BZ416" i="58"/>
  <c r="BW416" i="58"/>
  <c r="BV416" i="58"/>
  <c r="BQ416" i="58"/>
  <c r="BZ415" i="58"/>
  <c r="BW415" i="58"/>
  <c r="BV415" i="58"/>
  <c r="BQ415" i="58"/>
  <c r="BZ414" i="58"/>
  <c r="BW414" i="58"/>
  <c r="BV414" i="58"/>
  <c r="BQ414" i="58"/>
  <c r="BZ413" i="58"/>
  <c r="BW413" i="58"/>
  <c r="BV413" i="58"/>
  <c r="BQ413" i="58"/>
  <c r="BZ412" i="58"/>
  <c r="BW412" i="58"/>
  <c r="BV412" i="58"/>
  <c r="BQ412" i="58"/>
  <c r="BZ411" i="58"/>
  <c r="BW411" i="58"/>
  <c r="BV411" i="58"/>
  <c r="BQ411" i="58"/>
  <c r="BZ410" i="58"/>
  <c r="BW410" i="58"/>
  <c r="BV410" i="58"/>
  <c r="BQ410" i="58"/>
  <c r="BZ409" i="58"/>
  <c r="BW409" i="58"/>
  <c r="BV409" i="58"/>
  <c r="BQ409" i="58"/>
  <c r="BZ408" i="58"/>
  <c r="BW408" i="58"/>
  <c r="BV408" i="58"/>
  <c r="BQ408" i="58"/>
  <c r="BZ407" i="58"/>
  <c r="BW407" i="58"/>
  <c r="BV407" i="58"/>
  <c r="BQ407" i="58"/>
  <c r="BZ406" i="58"/>
  <c r="BW406" i="58"/>
  <c r="BV406" i="58"/>
  <c r="BQ406" i="58"/>
  <c r="BZ405" i="58"/>
  <c r="BW405" i="58"/>
  <c r="BV405" i="58"/>
  <c r="BQ405" i="58"/>
  <c r="BZ404" i="58"/>
  <c r="BW404" i="58"/>
  <c r="BV404" i="58"/>
  <c r="BQ404" i="58"/>
  <c r="BZ403" i="58"/>
  <c r="BW403" i="58"/>
  <c r="BV403" i="58"/>
  <c r="BQ403" i="58"/>
  <c r="BZ402" i="58"/>
  <c r="BW402" i="58"/>
  <c r="BV402" i="58"/>
  <c r="BQ402" i="58"/>
  <c r="BZ401" i="58"/>
  <c r="BW401" i="58"/>
  <c r="BV401" i="58"/>
  <c r="BQ401" i="58"/>
  <c r="BZ400" i="58"/>
  <c r="BW400" i="58"/>
  <c r="BV400" i="58"/>
  <c r="BQ400" i="58"/>
  <c r="BZ399" i="58"/>
  <c r="BW399" i="58"/>
  <c r="BV399" i="58"/>
  <c r="BQ399" i="58"/>
  <c r="BZ398" i="58"/>
  <c r="BW398" i="58"/>
  <c r="BV398" i="58"/>
  <c r="BQ398" i="58"/>
  <c r="BZ397" i="58"/>
  <c r="BW397" i="58"/>
  <c r="BV397" i="58"/>
  <c r="BQ397" i="58"/>
  <c r="BZ396" i="58"/>
  <c r="BW396" i="58"/>
  <c r="BV396" i="58"/>
  <c r="BQ396" i="58"/>
  <c r="BZ395" i="58"/>
  <c r="BW395" i="58"/>
  <c r="BV395" i="58"/>
  <c r="BQ395" i="58"/>
  <c r="BZ394" i="58"/>
  <c r="BW394" i="58"/>
  <c r="BV394" i="58"/>
  <c r="BQ394" i="58"/>
  <c r="BZ393" i="58"/>
  <c r="BW393" i="58"/>
  <c r="BV393" i="58"/>
  <c r="BQ393" i="58"/>
  <c r="BZ392" i="58"/>
  <c r="BW392" i="58"/>
  <c r="BV392" i="58"/>
  <c r="BQ392" i="58"/>
  <c r="BZ391" i="58"/>
  <c r="BW391" i="58"/>
  <c r="BV391" i="58"/>
  <c r="BQ391" i="58"/>
  <c r="BZ390" i="58"/>
  <c r="BW390" i="58"/>
  <c r="BV390" i="58"/>
  <c r="BQ390" i="58"/>
  <c r="BZ389" i="58"/>
  <c r="BW389" i="58"/>
  <c r="BV389" i="58"/>
  <c r="BQ389" i="58"/>
  <c r="BZ388" i="58"/>
  <c r="BW388" i="58"/>
  <c r="BV388" i="58"/>
  <c r="BQ388" i="58"/>
  <c r="BZ387" i="58"/>
  <c r="BW387" i="58"/>
  <c r="BV387" i="58"/>
  <c r="BQ387" i="58"/>
  <c r="BZ386" i="58"/>
  <c r="BW386" i="58"/>
  <c r="BV386" i="58"/>
  <c r="BQ386" i="58"/>
  <c r="BZ385" i="58"/>
  <c r="BW385" i="58"/>
  <c r="BV385" i="58"/>
  <c r="BQ385" i="58"/>
  <c r="BZ384" i="58"/>
  <c r="BW384" i="58"/>
  <c r="BV384" i="58"/>
  <c r="BQ384" i="58"/>
  <c r="BZ383" i="58"/>
  <c r="BW383" i="58"/>
  <c r="BV383" i="58"/>
  <c r="BQ383" i="58"/>
  <c r="BZ382" i="58"/>
  <c r="BW382" i="58"/>
  <c r="BV382" i="58"/>
  <c r="BQ382" i="58"/>
  <c r="BP382" i="58"/>
  <c r="BZ381" i="58"/>
  <c r="BW381" i="58"/>
  <c r="BV381" i="58"/>
  <c r="BQ381" i="58"/>
  <c r="BZ380" i="58"/>
  <c r="BW380" i="58"/>
  <c r="BV380" i="58"/>
  <c r="BQ380" i="58"/>
  <c r="BZ379" i="58"/>
  <c r="BW379" i="58"/>
  <c r="BV379" i="58"/>
  <c r="BQ379" i="58"/>
  <c r="BZ378" i="58"/>
  <c r="BW378" i="58"/>
  <c r="BV378" i="58"/>
  <c r="BQ378" i="58"/>
  <c r="BZ377" i="58"/>
  <c r="BW377" i="58"/>
  <c r="BV377" i="58"/>
  <c r="BQ377" i="58"/>
  <c r="BZ376" i="58"/>
  <c r="BW376" i="58"/>
  <c r="BV376" i="58"/>
  <c r="BQ376" i="58"/>
  <c r="BZ375" i="58"/>
  <c r="BW375" i="58"/>
  <c r="BV375" i="58"/>
  <c r="BQ375" i="58"/>
  <c r="BZ374" i="58"/>
  <c r="BW374" i="58"/>
  <c r="BV374" i="58"/>
  <c r="BQ374" i="58"/>
  <c r="BZ373" i="58"/>
  <c r="BW373" i="58"/>
  <c r="BV373" i="58"/>
  <c r="BQ373" i="58"/>
  <c r="BZ372" i="58"/>
  <c r="BW372" i="58"/>
  <c r="BV372" i="58"/>
  <c r="BQ372" i="58"/>
  <c r="BZ371" i="58"/>
  <c r="BW371" i="58"/>
  <c r="BV371" i="58"/>
  <c r="BQ371" i="58"/>
  <c r="BZ370" i="58"/>
  <c r="BW370" i="58"/>
  <c r="BV370" i="58"/>
  <c r="BQ370" i="58"/>
  <c r="BZ369" i="58"/>
  <c r="BW369" i="58"/>
  <c r="BV369" i="58"/>
  <c r="BQ369" i="58"/>
  <c r="BZ368" i="58"/>
  <c r="BW368" i="58"/>
  <c r="BV368" i="58"/>
  <c r="BQ368" i="58"/>
  <c r="BZ367" i="58"/>
  <c r="BW367" i="58"/>
  <c r="BV367" i="58"/>
  <c r="BQ367" i="58"/>
  <c r="BZ366" i="58"/>
  <c r="BW366" i="58"/>
  <c r="BV366" i="58"/>
  <c r="BQ366" i="58"/>
  <c r="BZ365" i="58"/>
  <c r="BW365" i="58"/>
  <c r="BV365" i="58"/>
  <c r="BQ365" i="58"/>
  <c r="BZ364" i="58"/>
  <c r="BW364" i="58"/>
  <c r="BV364" i="58"/>
  <c r="BQ364" i="58"/>
  <c r="BZ363" i="58"/>
  <c r="BW363" i="58"/>
  <c r="BV363" i="58"/>
  <c r="BQ363" i="58"/>
  <c r="BZ362" i="58"/>
  <c r="BW362" i="58"/>
  <c r="BV362" i="58"/>
  <c r="BQ362" i="58"/>
  <c r="BZ361" i="58"/>
  <c r="BW361" i="58"/>
  <c r="BV361" i="58"/>
  <c r="BQ361" i="58"/>
  <c r="BZ360" i="58"/>
  <c r="BW360" i="58"/>
  <c r="BV360" i="58"/>
  <c r="BQ360" i="58"/>
  <c r="BZ359" i="58"/>
  <c r="BW359" i="58"/>
  <c r="BV359" i="58"/>
  <c r="BQ359" i="58"/>
  <c r="BZ358" i="58"/>
  <c r="BW358" i="58"/>
  <c r="BV358" i="58"/>
  <c r="BQ358" i="58"/>
  <c r="BZ357" i="58"/>
  <c r="BW357" i="58"/>
  <c r="BV357" i="58"/>
  <c r="BQ357" i="58"/>
  <c r="BZ356" i="58"/>
  <c r="BW356" i="58"/>
  <c r="BV356" i="58"/>
  <c r="BQ356" i="58"/>
  <c r="BZ355" i="58"/>
  <c r="BW355" i="58"/>
  <c r="BV355" i="58"/>
  <c r="BQ355" i="58"/>
  <c r="BZ354" i="58"/>
  <c r="BW354" i="58"/>
  <c r="BV354" i="58"/>
  <c r="BQ354" i="58"/>
  <c r="BZ353" i="58"/>
  <c r="BW353" i="58"/>
  <c r="BV353" i="58"/>
  <c r="BQ353" i="58"/>
  <c r="BZ352" i="58"/>
  <c r="BW352" i="58"/>
  <c r="BV352" i="58"/>
  <c r="BQ352" i="58"/>
  <c r="BZ351" i="58"/>
  <c r="BW351" i="58"/>
  <c r="BV351" i="58"/>
  <c r="BQ351" i="58"/>
  <c r="BZ350" i="58"/>
  <c r="BW350" i="58"/>
  <c r="BV350" i="58"/>
  <c r="BQ350" i="58"/>
  <c r="BZ349" i="58"/>
  <c r="BW349" i="58"/>
  <c r="BV349" i="58"/>
  <c r="BQ349" i="58"/>
  <c r="BZ348" i="58"/>
  <c r="BW348" i="58"/>
  <c r="BV348" i="58"/>
  <c r="BQ348" i="58"/>
  <c r="BZ347" i="58"/>
  <c r="BW347" i="58"/>
  <c r="BV347" i="58"/>
  <c r="BQ347" i="58"/>
  <c r="BZ346" i="58"/>
  <c r="BW346" i="58"/>
  <c r="BV346" i="58"/>
  <c r="BQ346" i="58"/>
  <c r="BZ345" i="58"/>
  <c r="BW345" i="58"/>
  <c r="BV345" i="58"/>
  <c r="BQ345" i="58"/>
  <c r="BZ344" i="58"/>
  <c r="BW344" i="58"/>
  <c r="BV344" i="58"/>
  <c r="BQ344" i="58"/>
  <c r="BZ343" i="58"/>
  <c r="BW343" i="58"/>
  <c r="BV343" i="58"/>
  <c r="BQ343" i="58"/>
  <c r="BZ342" i="58"/>
  <c r="BW342" i="58"/>
  <c r="BV342" i="58"/>
  <c r="BQ342" i="58"/>
  <c r="BZ341" i="58"/>
  <c r="BW341" i="58"/>
  <c r="BV341" i="58"/>
  <c r="BQ341" i="58"/>
  <c r="BZ340" i="58"/>
  <c r="BW340" i="58"/>
  <c r="BV340" i="58"/>
  <c r="BQ340" i="58"/>
  <c r="BZ339" i="58"/>
  <c r="BW339" i="58"/>
  <c r="BV339" i="58"/>
  <c r="BQ339" i="58"/>
  <c r="BZ338" i="58"/>
  <c r="BW338" i="58"/>
  <c r="BV338" i="58"/>
  <c r="BQ338" i="58"/>
  <c r="BZ337" i="58"/>
  <c r="BW337" i="58"/>
  <c r="BV337" i="58"/>
  <c r="BQ337" i="58"/>
  <c r="BZ336" i="58"/>
  <c r="BW336" i="58"/>
  <c r="BV336" i="58"/>
  <c r="BQ336" i="58"/>
  <c r="BZ335" i="58"/>
  <c r="BW335" i="58"/>
  <c r="BV335" i="58"/>
  <c r="BQ335" i="58"/>
  <c r="BZ334" i="58"/>
  <c r="BW334" i="58"/>
  <c r="BV334" i="58"/>
  <c r="BQ334" i="58"/>
  <c r="BZ333" i="58"/>
  <c r="BW333" i="58"/>
  <c r="BV333" i="58"/>
  <c r="BQ333" i="58"/>
  <c r="BZ332" i="58"/>
  <c r="BW332" i="58"/>
  <c r="BV332" i="58"/>
  <c r="BQ332" i="58"/>
  <c r="BZ331" i="58"/>
  <c r="BW331" i="58"/>
  <c r="BV331" i="58"/>
  <c r="BQ331" i="58"/>
  <c r="BZ330" i="58"/>
  <c r="BW330" i="58"/>
  <c r="BV330" i="58"/>
  <c r="BQ330" i="58"/>
  <c r="BZ329" i="58"/>
  <c r="BW329" i="58"/>
  <c r="BV329" i="58"/>
  <c r="BQ329" i="58"/>
  <c r="BZ328" i="58"/>
  <c r="BW328" i="58"/>
  <c r="BV328" i="58"/>
  <c r="BQ328" i="58"/>
  <c r="BZ327" i="58"/>
  <c r="BW327" i="58"/>
  <c r="BV327" i="58"/>
  <c r="BQ327" i="58"/>
  <c r="BZ326" i="58"/>
  <c r="BW326" i="58"/>
  <c r="BV326" i="58"/>
  <c r="BQ326" i="58"/>
  <c r="BZ325" i="58"/>
  <c r="BW325" i="58"/>
  <c r="BV325" i="58"/>
  <c r="BQ325" i="58"/>
  <c r="BZ324" i="58"/>
  <c r="BW324" i="58"/>
  <c r="BV324" i="58"/>
  <c r="BQ324" i="58"/>
  <c r="BZ323" i="58"/>
  <c r="BW323" i="58"/>
  <c r="BV323" i="58"/>
  <c r="BQ323" i="58"/>
  <c r="BZ322" i="58"/>
  <c r="BW322" i="58"/>
  <c r="BV322" i="58"/>
  <c r="BQ322" i="58"/>
  <c r="BZ321" i="58"/>
  <c r="BW321" i="58"/>
  <c r="BV321" i="58"/>
  <c r="BQ321" i="58"/>
  <c r="BZ320" i="58"/>
  <c r="BW320" i="58"/>
  <c r="BV320" i="58"/>
  <c r="BQ320" i="58"/>
  <c r="BZ319" i="58"/>
  <c r="BW319" i="58"/>
  <c r="BV319" i="58"/>
  <c r="BQ319" i="58"/>
  <c r="BZ318" i="58"/>
  <c r="BW318" i="58"/>
  <c r="BV318" i="58"/>
  <c r="BQ318" i="58"/>
  <c r="BZ317" i="58"/>
  <c r="BW317" i="58"/>
  <c r="BV317" i="58"/>
  <c r="BQ317" i="58"/>
  <c r="BZ316" i="58"/>
  <c r="BW316" i="58"/>
  <c r="BV316" i="58"/>
  <c r="BQ316" i="58"/>
  <c r="BZ315" i="58"/>
  <c r="BW315" i="58"/>
  <c r="BV315" i="58"/>
  <c r="BQ315" i="58"/>
  <c r="BZ314" i="58"/>
  <c r="BW314" i="58"/>
  <c r="BV314" i="58"/>
  <c r="BQ314" i="58"/>
  <c r="BZ313" i="58"/>
  <c r="BW313" i="58"/>
  <c r="BV313" i="58"/>
  <c r="BQ313" i="58"/>
  <c r="BZ312" i="58"/>
  <c r="BW312" i="58"/>
  <c r="BV312" i="58"/>
  <c r="BQ312" i="58"/>
  <c r="BZ311" i="58"/>
  <c r="BW311" i="58"/>
  <c r="BV311" i="58"/>
  <c r="BQ311" i="58"/>
  <c r="BZ310" i="58"/>
  <c r="BW310" i="58"/>
  <c r="BV310" i="58"/>
  <c r="BQ310" i="58"/>
  <c r="BZ309" i="58"/>
  <c r="BW309" i="58"/>
  <c r="BV309" i="58"/>
  <c r="BQ309" i="58"/>
  <c r="BZ308" i="58"/>
  <c r="BW308" i="58"/>
  <c r="BV308" i="58"/>
  <c r="BQ308" i="58"/>
  <c r="BZ307" i="58"/>
  <c r="BW307" i="58"/>
  <c r="BV307" i="58"/>
  <c r="BQ307" i="58"/>
  <c r="BZ306" i="58"/>
  <c r="BW306" i="58"/>
  <c r="BV306" i="58"/>
  <c r="BQ306" i="58"/>
  <c r="BZ305" i="58"/>
  <c r="BW305" i="58"/>
  <c r="BV305" i="58"/>
  <c r="BQ305" i="58"/>
  <c r="BZ304" i="58"/>
  <c r="BW304" i="58"/>
  <c r="BV304" i="58"/>
  <c r="BQ304" i="58"/>
  <c r="BZ303" i="58"/>
  <c r="BW303" i="58"/>
  <c r="BV303" i="58"/>
  <c r="BQ303" i="58"/>
  <c r="BZ302" i="58"/>
  <c r="BW302" i="58"/>
  <c r="BV302" i="58"/>
  <c r="BQ302" i="58"/>
  <c r="BZ301" i="58"/>
  <c r="BW301" i="58"/>
  <c r="BV301" i="58"/>
  <c r="BQ301" i="58"/>
  <c r="BZ300" i="58"/>
  <c r="BW300" i="58"/>
  <c r="BV300" i="58"/>
  <c r="BQ300" i="58"/>
  <c r="BZ299" i="58"/>
  <c r="BW299" i="58"/>
  <c r="BV299" i="58"/>
  <c r="BQ299" i="58"/>
  <c r="BZ298" i="58"/>
  <c r="BW298" i="58"/>
  <c r="BV298" i="58"/>
  <c r="BQ298" i="58"/>
  <c r="BZ297" i="58"/>
  <c r="BW297" i="58"/>
  <c r="BV297" i="58"/>
  <c r="BQ297" i="58"/>
  <c r="BZ296" i="58"/>
  <c r="BW296" i="58"/>
  <c r="BV296" i="58"/>
  <c r="BQ296" i="58"/>
  <c r="BZ295" i="58"/>
  <c r="BW295" i="58"/>
  <c r="BV295" i="58"/>
  <c r="BQ295" i="58"/>
  <c r="BZ294" i="58"/>
  <c r="BW294" i="58"/>
  <c r="BV294" i="58"/>
  <c r="BQ294" i="58"/>
  <c r="BZ293" i="58"/>
  <c r="BW293" i="58"/>
  <c r="BV293" i="58"/>
  <c r="BQ293" i="58"/>
  <c r="BZ292" i="58"/>
  <c r="BW292" i="58"/>
  <c r="BV292" i="58"/>
  <c r="BQ292" i="58"/>
  <c r="BZ291" i="58"/>
  <c r="BW291" i="58"/>
  <c r="BV291" i="58"/>
  <c r="BQ291" i="58"/>
  <c r="BZ290" i="58"/>
  <c r="BW290" i="58"/>
  <c r="BV290" i="58"/>
  <c r="BQ290" i="58"/>
  <c r="BZ289" i="58"/>
  <c r="BW289" i="58"/>
  <c r="BV289" i="58"/>
  <c r="BQ289" i="58"/>
  <c r="BZ288" i="58"/>
  <c r="BW288" i="58"/>
  <c r="BV288" i="58"/>
  <c r="BQ288" i="58"/>
  <c r="BZ287" i="58"/>
  <c r="BW287" i="58"/>
  <c r="BV287" i="58"/>
  <c r="BQ287" i="58"/>
  <c r="BZ286" i="58"/>
  <c r="BW286" i="58"/>
  <c r="BV286" i="58"/>
  <c r="BQ286" i="58"/>
  <c r="BZ285" i="58"/>
  <c r="BW285" i="58"/>
  <c r="BV285" i="58"/>
  <c r="BQ285" i="58"/>
  <c r="BZ284" i="58"/>
  <c r="BW284" i="58"/>
  <c r="BV284" i="58"/>
  <c r="BQ284" i="58"/>
  <c r="BZ283" i="58"/>
  <c r="BW283" i="58"/>
  <c r="BV283" i="58"/>
  <c r="BZ282" i="58"/>
  <c r="BW282" i="58"/>
  <c r="BV282" i="58"/>
  <c r="BQ282" i="58"/>
  <c r="BZ281" i="58"/>
  <c r="BW281" i="58"/>
  <c r="BV281" i="58"/>
  <c r="BQ281" i="58"/>
  <c r="BZ280" i="58"/>
  <c r="BW280" i="58"/>
  <c r="BV280" i="58"/>
  <c r="BQ280" i="58"/>
  <c r="BZ279" i="58"/>
  <c r="BW279" i="58"/>
  <c r="BV279" i="58"/>
  <c r="BQ279" i="58"/>
  <c r="BZ278" i="58"/>
  <c r="BW278" i="58"/>
  <c r="BV278" i="58"/>
  <c r="BT278" i="58"/>
  <c r="BQ278" i="58"/>
  <c r="BZ277" i="58"/>
  <c r="BW277" i="58"/>
  <c r="BV277" i="58"/>
  <c r="BT277" i="58"/>
  <c r="BQ277" i="58"/>
  <c r="BZ276" i="58"/>
  <c r="BW276" i="58"/>
  <c r="BV276" i="58"/>
  <c r="BQ276" i="58"/>
  <c r="BZ275" i="58"/>
  <c r="BW275" i="58"/>
  <c r="BV275" i="58"/>
  <c r="BQ275" i="58"/>
  <c r="BZ274" i="58"/>
  <c r="BW274" i="58"/>
  <c r="BV274" i="58"/>
  <c r="BZ273" i="58"/>
  <c r="BW273" i="58"/>
  <c r="BV273" i="58"/>
  <c r="BZ272" i="58"/>
  <c r="BW272" i="58"/>
  <c r="BV272" i="58"/>
  <c r="BZ271" i="58"/>
  <c r="BW271" i="58"/>
  <c r="BV271" i="58"/>
  <c r="BZ270" i="58"/>
  <c r="BW270" i="58"/>
  <c r="BV270" i="58"/>
  <c r="BZ269" i="58"/>
  <c r="BW269" i="58"/>
  <c r="BV269" i="58"/>
  <c r="BZ268" i="58"/>
  <c r="BW268" i="58"/>
  <c r="BV268" i="58"/>
  <c r="BQ268" i="58"/>
  <c r="BZ267" i="58"/>
  <c r="BW267" i="58"/>
  <c r="BV267" i="58"/>
  <c r="BQ267" i="58"/>
  <c r="BZ266" i="58"/>
  <c r="BW266" i="58"/>
  <c r="BV266" i="58"/>
  <c r="BQ266" i="58"/>
  <c r="BZ265" i="58"/>
  <c r="BW265" i="58"/>
  <c r="BV265" i="58"/>
  <c r="BQ265" i="58"/>
  <c r="BZ264" i="58"/>
  <c r="BW264" i="58"/>
  <c r="BV264" i="58"/>
  <c r="BQ264" i="58"/>
  <c r="BZ263" i="58"/>
  <c r="BW263" i="58"/>
  <c r="BV263" i="58"/>
  <c r="BQ263" i="58"/>
  <c r="BZ262" i="58"/>
  <c r="BW262" i="58"/>
  <c r="BV262" i="58"/>
  <c r="BQ262" i="58"/>
  <c r="BZ261" i="58"/>
  <c r="BW261" i="58"/>
  <c r="BV261" i="58"/>
  <c r="BQ261" i="58"/>
  <c r="BZ260" i="58"/>
  <c r="BW260" i="58"/>
  <c r="BV260" i="58"/>
  <c r="BQ260" i="58"/>
  <c r="BZ259" i="58"/>
  <c r="BW259" i="58"/>
  <c r="BV259" i="58"/>
  <c r="BQ259" i="58"/>
  <c r="BZ258" i="58"/>
  <c r="BW258" i="58"/>
  <c r="BV258" i="58"/>
  <c r="BQ258" i="58"/>
  <c r="BZ257" i="58"/>
  <c r="BW257" i="58"/>
  <c r="BV257" i="58"/>
  <c r="BQ257" i="58"/>
  <c r="BZ256" i="58"/>
  <c r="BW256" i="58"/>
  <c r="BV256" i="58"/>
  <c r="BQ256" i="58"/>
  <c r="BZ255" i="58"/>
  <c r="BW255" i="58"/>
  <c r="BV255" i="58"/>
  <c r="BQ255" i="58"/>
  <c r="BZ254" i="58"/>
  <c r="BW254" i="58"/>
  <c r="BV254" i="58"/>
  <c r="BQ254" i="58"/>
  <c r="BZ253" i="58"/>
  <c r="BW253" i="58"/>
  <c r="BV253" i="58"/>
  <c r="BQ253" i="58"/>
  <c r="BZ252" i="58"/>
  <c r="BW252" i="58"/>
  <c r="BV252" i="58"/>
  <c r="BQ252" i="58"/>
  <c r="BZ251" i="58"/>
  <c r="BW251" i="58"/>
  <c r="BV251" i="58"/>
  <c r="BQ251" i="58"/>
  <c r="BZ250" i="58"/>
  <c r="BW250" i="58"/>
  <c r="BV250" i="58"/>
  <c r="BQ250" i="58"/>
  <c r="BZ249" i="58"/>
  <c r="BW249" i="58"/>
  <c r="BV249" i="58"/>
  <c r="BZ248" i="58"/>
  <c r="BW248" i="58"/>
  <c r="BV248" i="58"/>
  <c r="BZ247" i="58"/>
  <c r="BW247" i="58"/>
  <c r="BV247" i="58"/>
  <c r="BZ246" i="58"/>
  <c r="BW246" i="58"/>
  <c r="BV246" i="58"/>
  <c r="BZ245" i="58"/>
  <c r="BW245" i="58"/>
  <c r="BV245" i="58"/>
  <c r="BZ244" i="58"/>
  <c r="BW244" i="58"/>
  <c r="BV244" i="58"/>
  <c r="BZ243" i="58"/>
  <c r="BW243" i="58"/>
  <c r="BV243" i="58"/>
  <c r="BQ243" i="58"/>
  <c r="BZ242" i="58"/>
  <c r="BW242" i="58"/>
  <c r="BV242" i="58"/>
  <c r="BQ242" i="58"/>
  <c r="BZ241" i="58"/>
  <c r="BW241" i="58"/>
  <c r="BV241" i="58"/>
  <c r="BQ241" i="58"/>
  <c r="BZ240" i="58"/>
  <c r="BW240" i="58"/>
  <c r="BV240" i="58"/>
  <c r="BQ240" i="58"/>
  <c r="BZ239" i="58"/>
  <c r="BW239" i="58"/>
  <c r="BV239" i="58"/>
  <c r="BQ239" i="58"/>
  <c r="BZ238" i="58"/>
  <c r="BW238" i="58"/>
  <c r="BV238" i="58"/>
  <c r="BQ238" i="58"/>
  <c r="BZ237" i="58"/>
  <c r="BW237" i="58"/>
  <c r="BV237" i="58"/>
  <c r="BQ237" i="58"/>
  <c r="BZ236" i="58"/>
  <c r="BW236" i="58"/>
  <c r="BV236" i="58"/>
  <c r="BQ236" i="58"/>
  <c r="BZ235" i="58"/>
  <c r="BW235" i="58"/>
  <c r="BV235" i="58"/>
  <c r="BQ235" i="58"/>
  <c r="BZ234" i="58"/>
  <c r="BW234" i="58"/>
  <c r="BV234" i="58"/>
  <c r="BQ234" i="58"/>
  <c r="BZ233" i="58"/>
  <c r="BW233" i="58"/>
  <c r="BV233" i="58"/>
  <c r="BQ233" i="58"/>
  <c r="BZ232" i="58"/>
  <c r="BW232" i="58"/>
  <c r="BV232" i="58"/>
  <c r="BQ232" i="58"/>
  <c r="BZ231" i="58"/>
  <c r="BW231" i="58"/>
  <c r="BV231" i="58"/>
  <c r="BQ231" i="58"/>
  <c r="BZ230" i="58"/>
  <c r="BW230" i="58"/>
  <c r="BV230" i="58"/>
  <c r="BQ230" i="58"/>
  <c r="BZ229" i="58"/>
  <c r="BW229" i="58"/>
  <c r="BV229" i="58"/>
  <c r="BQ229" i="58"/>
  <c r="BZ228" i="58"/>
  <c r="BW228" i="58"/>
  <c r="BV228" i="58"/>
  <c r="BQ228" i="58"/>
  <c r="BZ227" i="58"/>
  <c r="BW227" i="58"/>
  <c r="BV227" i="58"/>
  <c r="BT227" i="58"/>
  <c r="BQ227" i="58"/>
  <c r="BZ226" i="58"/>
  <c r="BW226" i="58"/>
  <c r="BV226" i="58"/>
  <c r="BQ226" i="58"/>
  <c r="BZ225" i="58"/>
  <c r="BW225" i="58"/>
  <c r="BV225" i="58"/>
  <c r="BQ225" i="58"/>
  <c r="BZ224" i="58"/>
  <c r="BW224" i="58"/>
  <c r="BV224" i="58"/>
  <c r="BQ224" i="58"/>
  <c r="BZ223" i="58"/>
  <c r="BW223" i="58"/>
  <c r="BV223" i="58"/>
  <c r="BQ223" i="58"/>
  <c r="BZ222" i="58"/>
  <c r="BW222" i="58"/>
  <c r="BV222" i="58"/>
  <c r="BQ222" i="58"/>
  <c r="BZ221" i="58"/>
  <c r="BW221" i="58"/>
  <c r="BV221" i="58"/>
  <c r="BQ221" i="58"/>
  <c r="BZ220" i="58"/>
  <c r="BW220" i="58"/>
  <c r="BV220" i="58"/>
  <c r="BQ220" i="58"/>
  <c r="BZ219" i="58"/>
  <c r="BW219" i="58"/>
  <c r="BV219" i="58"/>
  <c r="BQ219" i="58"/>
  <c r="BZ218" i="58"/>
  <c r="BW218" i="58"/>
  <c r="BV218" i="58"/>
  <c r="BQ218" i="58"/>
  <c r="BZ217" i="58"/>
  <c r="BW217" i="58"/>
  <c r="BV217" i="58"/>
  <c r="BQ217" i="58"/>
  <c r="BZ216" i="58"/>
  <c r="BW216" i="58"/>
  <c r="BV216" i="58"/>
  <c r="BQ216" i="58"/>
  <c r="BZ215" i="58"/>
  <c r="BW215" i="58"/>
  <c r="BV215" i="58"/>
  <c r="BQ215" i="58"/>
  <c r="BZ214" i="58"/>
  <c r="BW214" i="58"/>
  <c r="BV214" i="58"/>
  <c r="BQ214" i="58"/>
  <c r="BZ213" i="58"/>
  <c r="BW213" i="58"/>
  <c r="BV213" i="58"/>
  <c r="BQ213" i="58"/>
  <c r="BZ212" i="58"/>
  <c r="BW212" i="58"/>
  <c r="BV212" i="58"/>
  <c r="BQ212" i="58"/>
  <c r="BZ211" i="58"/>
  <c r="BW211" i="58"/>
  <c r="BV211" i="58"/>
  <c r="BQ211" i="58"/>
  <c r="BZ210" i="58"/>
  <c r="BW210" i="58"/>
  <c r="BV210" i="58"/>
  <c r="BQ210" i="58"/>
  <c r="BZ209" i="58"/>
  <c r="BW209" i="58"/>
  <c r="BV209" i="58"/>
  <c r="BQ209" i="58"/>
  <c r="BZ208" i="58"/>
  <c r="BW208" i="58"/>
  <c r="BV208" i="58"/>
  <c r="BQ208" i="58"/>
  <c r="BZ207" i="58"/>
  <c r="BW207" i="58"/>
  <c r="BV207" i="58"/>
  <c r="BQ207" i="58"/>
  <c r="BZ206" i="58"/>
  <c r="BW206" i="58"/>
  <c r="BV206" i="58"/>
  <c r="BQ206" i="58"/>
  <c r="BZ205" i="58"/>
  <c r="BW205" i="58"/>
  <c r="BV205" i="58"/>
  <c r="BQ205" i="58"/>
  <c r="BZ204" i="58"/>
  <c r="BW204" i="58"/>
  <c r="BV204" i="58"/>
  <c r="BQ204" i="58"/>
  <c r="BZ203" i="58"/>
  <c r="BW203" i="58"/>
  <c r="BV203" i="58"/>
  <c r="BQ203" i="58"/>
  <c r="BZ202" i="58"/>
  <c r="BW202" i="58"/>
  <c r="BV202" i="58"/>
  <c r="BQ202" i="58"/>
  <c r="BZ201" i="58"/>
  <c r="BW201" i="58"/>
  <c r="BV201" i="58"/>
  <c r="BQ201" i="58"/>
  <c r="BZ200" i="58"/>
  <c r="BW200" i="58"/>
  <c r="BV200" i="58"/>
  <c r="BQ200" i="58"/>
  <c r="BZ199" i="58"/>
  <c r="BW199" i="58"/>
  <c r="BV199" i="58"/>
  <c r="BQ199" i="58"/>
  <c r="BZ198" i="58"/>
  <c r="BW198" i="58"/>
  <c r="BV198" i="58"/>
  <c r="BQ198" i="58"/>
  <c r="BZ197" i="58"/>
  <c r="BW197" i="58"/>
  <c r="BV197" i="58"/>
  <c r="BQ197" i="58"/>
  <c r="BZ196" i="58"/>
  <c r="BW196" i="58"/>
  <c r="BV196" i="58"/>
  <c r="BQ196" i="58"/>
  <c r="BZ195" i="58"/>
  <c r="BW195" i="58"/>
  <c r="BV195" i="58"/>
  <c r="BQ195" i="58"/>
  <c r="BZ194" i="58"/>
  <c r="BW194" i="58"/>
  <c r="BV194" i="58"/>
  <c r="BQ194" i="58"/>
  <c r="BZ193" i="58"/>
  <c r="BW193" i="58"/>
  <c r="BV193" i="58"/>
  <c r="BQ193" i="58"/>
  <c r="BZ192" i="58"/>
  <c r="BW192" i="58"/>
  <c r="BV192" i="58"/>
  <c r="BQ192" i="58"/>
  <c r="BZ191" i="58"/>
  <c r="BW191" i="58"/>
  <c r="BV191" i="58"/>
  <c r="BQ191" i="58"/>
  <c r="BZ190" i="58"/>
  <c r="BW190" i="58"/>
  <c r="BV190" i="58"/>
  <c r="BQ190" i="58"/>
  <c r="BZ189" i="58"/>
  <c r="BW189" i="58"/>
  <c r="BV189" i="58"/>
  <c r="BQ189" i="58"/>
  <c r="BZ188" i="58"/>
  <c r="BW188" i="58"/>
  <c r="BV188" i="58"/>
  <c r="BQ188" i="58"/>
  <c r="BZ187" i="58"/>
  <c r="BW187" i="58"/>
  <c r="BV187" i="58"/>
  <c r="BQ187" i="58"/>
  <c r="BZ186" i="58"/>
  <c r="BW186" i="58"/>
  <c r="BV186" i="58"/>
  <c r="BQ186" i="58"/>
  <c r="BZ185" i="58"/>
  <c r="BW185" i="58"/>
  <c r="BV185" i="58"/>
  <c r="BQ185" i="58"/>
  <c r="BZ184" i="58"/>
  <c r="BW184" i="58"/>
  <c r="BV184" i="58"/>
  <c r="BQ184" i="58"/>
  <c r="BZ183" i="58"/>
  <c r="BW183" i="58"/>
  <c r="BV183" i="58"/>
  <c r="BQ183" i="58"/>
  <c r="BZ182" i="58"/>
  <c r="BW182" i="58"/>
  <c r="BV182" i="58"/>
  <c r="BQ182" i="58"/>
  <c r="BZ181" i="58"/>
  <c r="BW181" i="58"/>
  <c r="BV181" i="58"/>
  <c r="BQ181" i="58"/>
  <c r="BZ180" i="58"/>
  <c r="BW180" i="58"/>
  <c r="BV180" i="58"/>
  <c r="BQ180" i="58"/>
  <c r="BZ179" i="58"/>
  <c r="BW179" i="58"/>
  <c r="BV179" i="58"/>
  <c r="BQ179" i="58"/>
  <c r="BZ178" i="58"/>
  <c r="BW178" i="58"/>
  <c r="BV178" i="58"/>
  <c r="BQ178" i="58"/>
  <c r="BZ177" i="58"/>
  <c r="BW177" i="58"/>
  <c r="BV177" i="58"/>
  <c r="BQ177" i="58"/>
  <c r="BZ176" i="58"/>
  <c r="BW176" i="58"/>
  <c r="BV176" i="58"/>
  <c r="BQ176" i="58"/>
  <c r="BZ175" i="58"/>
  <c r="BW175" i="58"/>
  <c r="BV175" i="58"/>
  <c r="BQ175" i="58"/>
  <c r="BZ174" i="58"/>
  <c r="BW174" i="58"/>
  <c r="BV174" i="58"/>
  <c r="BQ174" i="58"/>
  <c r="BZ173" i="58"/>
  <c r="BW173" i="58"/>
  <c r="BV173" i="58"/>
  <c r="BQ173" i="58"/>
  <c r="BZ172" i="58"/>
  <c r="BW172" i="58"/>
  <c r="BV172" i="58"/>
  <c r="BQ172" i="58"/>
  <c r="BZ171" i="58"/>
  <c r="BW171" i="58"/>
  <c r="BV171" i="58"/>
  <c r="BQ171" i="58"/>
  <c r="BZ170" i="58"/>
  <c r="BW170" i="58"/>
  <c r="BV170" i="58"/>
  <c r="BQ170" i="58"/>
  <c r="BZ169" i="58"/>
  <c r="BW169" i="58"/>
  <c r="BV169" i="58"/>
  <c r="BQ169" i="58"/>
  <c r="BZ168" i="58"/>
  <c r="BW168" i="58"/>
  <c r="BV168" i="58"/>
  <c r="BQ168" i="58"/>
  <c r="BZ167" i="58"/>
  <c r="BW167" i="58"/>
  <c r="BV167" i="58"/>
  <c r="BQ167" i="58"/>
  <c r="BZ166" i="58"/>
  <c r="BW166" i="58"/>
  <c r="BV166" i="58"/>
  <c r="BQ166" i="58"/>
  <c r="BZ165" i="58"/>
  <c r="BW165" i="58"/>
  <c r="BV165" i="58"/>
  <c r="BQ165" i="58"/>
  <c r="BZ164" i="58"/>
  <c r="BW164" i="58"/>
  <c r="BV164" i="58"/>
  <c r="BQ164" i="58"/>
  <c r="BZ163" i="58"/>
  <c r="BW163" i="58"/>
  <c r="BV163" i="58"/>
  <c r="BQ163" i="58"/>
  <c r="BZ162" i="58"/>
  <c r="BW162" i="58"/>
  <c r="BV162" i="58"/>
  <c r="BQ162" i="58"/>
  <c r="BZ161" i="58"/>
  <c r="BW161" i="58"/>
  <c r="BV161" i="58"/>
  <c r="BQ161" i="58"/>
  <c r="BZ160" i="58"/>
  <c r="BW160" i="58"/>
  <c r="BV160" i="58"/>
  <c r="BQ160" i="58"/>
  <c r="BZ159" i="58"/>
  <c r="BW159" i="58"/>
  <c r="BV159" i="58"/>
  <c r="BQ159" i="58"/>
  <c r="BZ158" i="58"/>
  <c r="BW158" i="58"/>
  <c r="BV158" i="58"/>
  <c r="BQ158" i="58"/>
  <c r="BZ157" i="58"/>
  <c r="BW157" i="58"/>
  <c r="BV157" i="58"/>
  <c r="BQ157" i="58"/>
  <c r="BZ156" i="58"/>
  <c r="BW156" i="58"/>
  <c r="BV156" i="58"/>
  <c r="BQ156" i="58"/>
  <c r="BZ155" i="58"/>
  <c r="BW155" i="58"/>
  <c r="BV155" i="58"/>
  <c r="BQ155" i="58"/>
  <c r="BZ154" i="58"/>
  <c r="BW154" i="58"/>
  <c r="BV154" i="58"/>
  <c r="BQ154" i="58"/>
  <c r="BZ153" i="58"/>
  <c r="BW153" i="58"/>
  <c r="BV153" i="58"/>
  <c r="BQ153" i="58"/>
  <c r="BZ152" i="58"/>
  <c r="BW152" i="58"/>
  <c r="BV152" i="58"/>
  <c r="BQ152" i="58"/>
  <c r="BZ151" i="58"/>
  <c r="BW151" i="58"/>
  <c r="BV151" i="58"/>
  <c r="BQ151" i="58"/>
  <c r="BZ150" i="58"/>
  <c r="BW150" i="58"/>
  <c r="BV150" i="58"/>
  <c r="BQ150" i="58"/>
  <c r="BZ149" i="58"/>
  <c r="BW149" i="58"/>
  <c r="BV149" i="58"/>
  <c r="BQ149" i="58"/>
  <c r="BZ148" i="58"/>
  <c r="BW148" i="58"/>
  <c r="BV148" i="58"/>
  <c r="BQ148" i="58"/>
  <c r="BZ147" i="58"/>
  <c r="BW147" i="58"/>
  <c r="BV147" i="58"/>
  <c r="BQ147" i="58"/>
  <c r="BZ146" i="58"/>
  <c r="BW146" i="58"/>
  <c r="BV146" i="58"/>
  <c r="BQ146" i="58"/>
  <c r="BZ145" i="58"/>
  <c r="BW145" i="58"/>
  <c r="BV145" i="58"/>
  <c r="BQ145" i="58"/>
  <c r="BZ144" i="58"/>
  <c r="BW144" i="58"/>
  <c r="BV144" i="58"/>
  <c r="BQ144" i="58"/>
  <c r="BZ143" i="58"/>
  <c r="BW143" i="58"/>
  <c r="BV143" i="58"/>
  <c r="BQ143" i="58"/>
  <c r="BZ142" i="58"/>
  <c r="BW142" i="58"/>
  <c r="BV142" i="58"/>
  <c r="BQ142" i="58"/>
  <c r="BZ141" i="58"/>
  <c r="BW141" i="58"/>
  <c r="BV141" i="58"/>
  <c r="BQ141" i="58"/>
  <c r="BZ140" i="58"/>
  <c r="BW140" i="58"/>
  <c r="BV140" i="58"/>
  <c r="BQ140" i="58"/>
  <c r="BZ139" i="58"/>
  <c r="BW139" i="58"/>
  <c r="BV139" i="58"/>
  <c r="BQ139" i="58"/>
  <c r="BZ138" i="58"/>
  <c r="BW138" i="58"/>
  <c r="BV138" i="58"/>
  <c r="BQ138" i="58"/>
  <c r="BZ137" i="58"/>
  <c r="BW137" i="58"/>
  <c r="BV137" i="58"/>
  <c r="BQ137" i="58"/>
  <c r="BZ136" i="58"/>
  <c r="BW136" i="58"/>
  <c r="BV136" i="58"/>
  <c r="BQ136" i="58"/>
  <c r="BZ135" i="58"/>
  <c r="BW135" i="58"/>
  <c r="BV135" i="58"/>
  <c r="BQ135" i="58"/>
  <c r="BZ134" i="58"/>
  <c r="BW134" i="58"/>
  <c r="BV134" i="58"/>
  <c r="BQ134" i="58"/>
  <c r="BZ133" i="58"/>
  <c r="BW133" i="58"/>
  <c r="BV133" i="58"/>
  <c r="BQ133" i="58"/>
  <c r="BZ132" i="58"/>
  <c r="BW132" i="58"/>
  <c r="BV132" i="58"/>
  <c r="BQ132" i="58"/>
  <c r="BZ131" i="58"/>
  <c r="BW131" i="58"/>
  <c r="BV131" i="58"/>
  <c r="BQ131" i="58"/>
  <c r="BZ130" i="58"/>
  <c r="BW130" i="58"/>
  <c r="BV130" i="58"/>
  <c r="BQ130" i="58"/>
  <c r="BZ129" i="58"/>
  <c r="BW129" i="58"/>
  <c r="BV129" i="58"/>
  <c r="BQ129" i="58"/>
  <c r="BZ128" i="58"/>
  <c r="BW128" i="58"/>
  <c r="BV128" i="58"/>
  <c r="BQ128" i="58"/>
  <c r="BZ127" i="58"/>
  <c r="BW127" i="58"/>
  <c r="BV127" i="58"/>
  <c r="BQ127" i="58"/>
  <c r="BZ126" i="58"/>
  <c r="BW126" i="58"/>
  <c r="BV126" i="58"/>
  <c r="BQ126" i="58"/>
  <c r="BZ125" i="58"/>
  <c r="BW125" i="58"/>
  <c r="BV125" i="58"/>
  <c r="BQ125" i="58"/>
  <c r="BZ124" i="58"/>
  <c r="BW124" i="58"/>
  <c r="BV124" i="58"/>
  <c r="BQ124" i="58"/>
  <c r="BZ123" i="58"/>
  <c r="BW123" i="58"/>
  <c r="BV123" i="58"/>
  <c r="BQ123" i="58"/>
  <c r="BZ122" i="58"/>
  <c r="BW122" i="58"/>
  <c r="BV122" i="58"/>
  <c r="BQ122" i="58"/>
  <c r="BZ121" i="58"/>
  <c r="BW121" i="58"/>
  <c r="BV121" i="58"/>
  <c r="BQ121" i="58"/>
  <c r="BZ120" i="58"/>
  <c r="BW120" i="58"/>
  <c r="BV120" i="58"/>
  <c r="BQ120" i="58"/>
  <c r="BZ119" i="58"/>
  <c r="BW119" i="58"/>
  <c r="BV119" i="58"/>
  <c r="BQ119" i="58"/>
  <c r="BZ118" i="58"/>
  <c r="BW118" i="58"/>
  <c r="BV118" i="58"/>
  <c r="BQ118" i="58"/>
  <c r="BZ117" i="58"/>
  <c r="BW117" i="58"/>
  <c r="BV117" i="58"/>
  <c r="BQ117" i="58"/>
  <c r="BZ116" i="58"/>
  <c r="BW116" i="58"/>
  <c r="BV116" i="58"/>
  <c r="BQ116" i="58"/>
  <c r="BZ115" i="58"/>
  <c r="BW115" i="58"/>
  <c r="BV115" i="58"/>
  <c r="BZ114" i="58"/>
  <c r="BW114" i="58"/>
  <c r="BV114" i="58"/>
  <c r="BQ114" i="58"/>
  <c r="BZ113" i="58"/>
  <c r="BW113" i="58"/>
  <c r="BV113" i="58"/>
  <c r="BZ112" i="58"/>
  <c r="BW112" i="58"/>
  <c r="BV112" i="58"/>
  <c r="BQ112" i="58"/>
  <c r="BZ111" i="58"/>
  <c r="BW111" i="58"/>
  <c r="BV111" i="58"/>
  <c r="BZ110" i="58"/>
  <c r="BW110" i="58"/>
  <c r="BV110" i="58"/>
  <c r="BQ110" i="58"/>
  <c r="BZ109" i="58"/>
  <c r="BW109" i="58"/>
  <c r="BV109" i="58"/>
  <c r="BZ108" i="58"/>
  <c r="BW108" i="58"/>
  <c r="BV108" i="58"/>
  <c r="BZ107" i="58"/>
  <c r="BW107" i="58"/>
  <c r="BV107" i="58"/>
  <c r="BQ107" i="58"/>
  <c r="BZ106" i="58"/>
  <c r="BW106" i="58"/>
  <c r="BV106" i="58"/>
  <c r="BQ106" i="58"/>
  <c r="BZ105" i="58"/>
  <c r="BW105" i="58"/>
  <c r="BV105" i="58"/>
  <c r="BQ105" i="58"/>
  <c r="BZ104" i="58"/>
  <c r="BW104" i="58"/>
  <c r="BV104" i="58"/>
  <c r="BQ104" i="58"/>
  <c r="BZ103" i="58"/>
  <c r="BW103" i="58"/>
  <c r="BV103" i="58"/>
  <c r="BQ103" i="58"/>
  <c r="BZ102" i="58"/>
  <c r="BW102" i="58"/>
  <c r="BV102" i="58"/>
  <c r="BQ102" i="58"/>
  <c r="BZ101" i="58"/>
  <c r="BW101" i="58"/>
  <c r="BV101" i="58"/>
  <c r="BQ101" i="58"/>
  <c r="BZ100" i="58"/>
  <c r="BW100" i="58"/>
  <c r="BV100" i="58"/>
  <c r="BQ100" i="58"/>
  <c r="BZ99" i="58"/>
  <c r="BW99" i="58"/>
  <c r="BV99" i="58"/>
  <c r="BQ99" i="58"/>
  <c r="BZ98" i="58"/>
  <c r="BW98" i="58"/>
  <c r="BV98" i="58"/>
  <c r="BQ98" i="58"/>
  <c r="BZ97" i="58"/>
  <c r="BW97" i="58"/>
  <c r="BV97" i="58"/>
  <c r="BQ97" i="58"/>
  <c r="BZ96" i="58"/>
  <c r="BW96" i="58"/>
  <c r="BV96" i="58"/>
  <c r="BQ96" i="58"/>
  <c r="BZ95" i="58"/>
  <c r="BW95" i="58"/>
  <c r="BV95" i="58"/>
  <c r="BQ95" i="58"/>
  <c r="BZ94" i="58"/>
  <c r="BW94" i="58"/>
  <c r="BV94" i="58"/>
  <c r="BQ94" i="58"/>
  <c r="BZ93" i="58"/>
  <c r="BW93" i="58"/>
  <c r="BV93" i="58"/>
  <c r="BQ93" i="58"/>
  <c r="BZ92" i="58"/>
  <c r="BW92" i="58"/>
  <c r="BV92" i="58"/>
  <c r="BQ92" i="58"/>
  <c r="BZ91" i="58"/>
  <c r="BW91" i="58"/>
  <c r="BV91" i="58"/>
  <c r="BQ91" i="58"/>
  <c r="BZ90" i="58"/>
  <c r="BW90" i="58"/>
  <c r="BV90" i="58"/>
  <c r="BQ90" i="58"/>
  <c r="BZ89" i="58"/>
  <c r="BW89" i="58"/>
  <c r="BV89" i="58"/>
  <c r="BQ89" i="58"/>
  <c r="BZ88" i="58"/>
  <c r="BW88" i="58"/>
  <c r="BV88" i="58"/>
  <c r="BQ88" i="58"/>
  <c r="BZ87" i="58"/>
  <c r="BW87" i="58"/>
  <c r="BV87" i="58"/>
  <c r="BQ87" i="58"/>
  <c r="BZ86" i="58"/>
  <c r="BW86" i="58"/>
  <c r="BV86" i="58"/>
  <c r="BQ86" i="58"/>
  <c r="BZ85" i="58"/>
  <c r="BW85" i="58"/>
  <c r="BV85" i="58"/>
  <c r="BQ85" i="58"/>
  <c r="BZ84" i="58"/>
  <c r="BW84" i="58"/>
  <c r="BV84" i="58"/>
  <c r="BQ84" i="58"/>
  <c r="BZ83" i="58"/>
  <c r="BW83" i="58"/>
  <c r="BV83" i="58"/>
  <c r="BQ83" i="58"/>
  <c r="BZ82" i="58"/>
  <c r="BW82" i="58"/>
  <c r="BV82" i="58"/>
  <c r="BQ82" i="58"/>
  <c r="BZ81" i="58"/>
  <c r="BW81" i="58"/>
  <c r="BV81" i="58"/>
  <c r="BQ81" i="58"/>
  <c r="BZ80" i="58"/>
  <c r="BW80" i="58"/>
  <c r="BV80" i="58"/>
  <c r="BQ80" i="58"/>
  <c r="BZ79" i="58"/>
  <c r="BW79" i="58"/>
  <c r="BV79" i="58"/>
  <c r="BQ79" i="58"/>
  <c r="BZ78" i="58"/>
  <c r="BW78" i="58"/>
  <c r="BV78" i="58"/>
  <c r="BQ78" i="58"/>
  <c r="BZ77" i="58"/>
  <c r="BW77" i="58"/>
  <c r="BV77" i="58"/>
  <c r="BQ77" i="58"/>
  <c r="BZ76" i="58"/>
  <c r="BW76" i="58"/>
  <c r="BV76" i="58"/>
  <c r="BQ76" i="58"/>
  <c r="BZ75" i="58"/>
  <c r="BW75" i="58"/>
  <c r="BV75" i="58"/>
  <c r="BQ75" i="58"/>
  <c r="BZ74" i="58"/>
  <c r="BW74" i="58"/>
  <c r="BV74" i="58"/>
  <c r="BQ74" i="58"/>
  <c r="BZ73" i="58"/>
  <c r="BW73" i="58"/>
  <c r="BV73" i="58"/>
  <c r="BQ73" i="58"/>
  <c r="BZ72" i="58"/>
  <c r="BW72" i="58"/>
  <c r="BV72" i="58"/>
  <c r="BQ72" i="58"/>
  <c r="BZ71" i="58"/>
  <c r="BW71" i="58"/>
  <c r="BV71" i="58"/>
  <c r="BQ71" i="58"/>
  <c r="BZ70" i="58"/>
  <c r="BW70" i="58"/>
  <c r="BV70" i="58"/>
  <c r="BQ70" i="58"/>
  <c r="BZ69" i="58"/>
  <c r="BW69" i="58"/>
  <c r="BV69" i="58"/>
  <c r="BQ69" i="58"/>
  <c r="BZ68" i="58"/>
  <c r="BW68" i="58"/>
  <c r="BV68" i="58"/>
  <c r="BQ68" i="58"/>
  <c r="BZ67" i="58"/>
  <c r="BW67" i="58"/>
  <c r="BV67" i="58"/>
  <c r="BQ67" i="58"/>
  <c r="BZ66" i="58"/>
  <c r="BW66" i="58"/>
  <c r="BV66" i="58"/>
  <c r="BQ66" i="58"/>
  <c r="BZ65" i="58"/>
  <c r="BW65" i="58"/>
  <c r="BV65" i="58"/>
  <c r="BQ65" i="58"/>
  <c r="BZ64" i="58"/>
  <c r="BW64" i="58"/>
  <c r="BV64" i="58"/>
  <c r="BQ64" i="58"/>
  <c r="BZ63" i="58"/>
  <c r="BW63" i="58"/>
  <c r="BV63" i="58"/>
  <c r="BQ63" i="58"/>
  <c r="BZ62" i="58"/>
  <c r="BW62" i="58"/>
  <c r="BV62" i="58"/>
  <c r="BQ62" i="58"/>
  <c r="BZ61" i="58"/>
  <c r="BW61" i="58"/>
  <c r="BV61" i="58"/>
  <c r="BQ61" i="58"/>
  <c r="BZ60" i="58"/>
  <c r="BW60" i="58"/>
  <c r="BV60" i="58"/>
  <c r="BQ60" i="58"/>
  <c r="BZ59" i="58"/>
  <c r="BW59" i="58"/>
  <c r="BV59" i="58"/>
  <c r="BQ59" i="58"/>
  <c r="BZ58" i="58"/>
  <c r="BW58" i="58"/>
  <c r="BV58" i="58"/>
  <c r="BQ58" i="58"/>
  <c r="BZ57" i="58"/>
  <c r="BW57" i="58"/>
  <c r="BV57" i="58"/>
  <c r="BQ57" i="58"/>
  <c r="BZ56" i="58"/>
  <c r="BW56" i="58"/>
  <c r="BV56" i="58"/>
  <c r="BQ56" i="58"/>
  <c r="BZ55" i="58"/>
  <c r="BW55" i="58"/>
  <c r="BV55" i="58"/>
  <c r="BQ55" i="58"/>
  <c r="BZ54" i="58"/>
  <c r="BW54" i="58"/>
  <c r="BV54" i="58"/>
  <c r="BQ54" i="58"/>
  <c r="BZ53" i="58"/>
  <c r="BW53" i="58"/>
  <c r="BV53" i="58"/>
  <c r="BQ53" i="58"/>
  <c r="BZ52" i="58"/>
  <c r="BW52" i="58"/>
  <c r="BV52" i="58"/>
  <c r="BQ52" i="58"/>
  <c r="BZ51" i="58"/>
  <c r="BW51" i="58"/>
  <c r="BV51" i="58"/>
  <c r="BQ51" i="58"/>
  <c r="BZ50" i="58"/>
  <c r="BW50" i="58"/>
  <c r="BV50" i="58"/>
  <c r="BQ50" i="58"/>
  <c r="BZ49" i="58"/>
  <c r="BW49" i="58"/>
  <c r="BV49" i="58"/>
  <c r="BQ49" i="58"/>
  <c r="BZ48" i="58"/>
  <c r="BW48" i="58"/>
  <c r="BV48" i="58"/>
  <c r="BQ48" i="58"/>
  <c r="BZ47" i="58"/>
  <c r="BW47" i="58"/>
  <c r="BV47" i="58"/>
  <c r="BQ47" i="58"/>
  <c r="BZ46" i="58"/>
  <c r="BW46" i="58"/>
  <c r="BV46" i="58"/>
  <c r="BQ46" i="58"/>
  <c r="BZ45" i="58"/>
  <c r="BW45" i="58"/>
  <c r="BV45" i="58"/>
  <c r="BQ45" i="58"/>
  <c r="BZ44" i="58"/>
  <c r="BW44" i="58"/>
  <c r="BV44" i="58"/>
  <c r="BQ44" i="58"/>
  <c r="BZ43" i="58"/>
  <c r="BW43" i="58"/>
  <c r="BV43" i="58"/>
  <c r="BQ43" i="58"/>
  <c r="BZ42" i="58"/>
  <c r="BW42" i="58"/>
  <c r="BV42" i="58"/>
  <c r="BQ42" i="58"/>
  <c r="BZ41" i="58"/>
  <c r="BW41" i="58"/>
  <c r="BV41" i="58"/>
  <c r="BQ41" i="58"/>
  <c r="BZ40" i="58"/>
  <c r="BW40" i="58"/>
  <c r="BV40" i="58"/>
  <c r="BQ40" i="58"/>
  <c r="BZ39" i="58"/>
  <c r="BW39" i="58"/>
  <c r="BV39" i="58"/>
  <c r="BQ39" i="58"/>
  <c r="BZ38" i="58"/>
  <c r="BW38" i="58"/>
  <c r="BV38" i="58"/>
  <c r="BQ38" i="58"/>
  <c r="BZ37" i="58"/>
  <c r="BW37" i="58"/>
  <c r="BV37" i="58"/>
  <c r="BQ37" i="58"/>
  <c r="BZ36" i="58"/>
  <c r="BW36" i="58"/>
  <c r="BV36" i="58"/>
  <c r="BQ36" i="58"/>
  <c r="BZ35" i="58"/>
  <c r="BW35" i="58"/>
  <c r="BV35" i="58"/>
  <c r="BQ35" i="58"/>
  <c r="BZ34" i="58"/>
  <c r="BW34" i="58"/>
  <c r="BV34" i="58"/>
  <c r="BQ34" i="58"/>
  <c r="BZ33" i="58"/>
  <c r="BW33" i="58"/>
  <c r="BV33" i="58"/>
  <c r="BQ33" i="58"/>
  <c r="BZ32" i="58"/>
  <c r="BW32" i="58"/>
  <c r="BV32" i="58"/>
  <c r="BQ32" i="58"/>
  <c r="BZ31" i="58"/>
  <c r="BW31" i="58"/>
  <c r="BV31" i="58"/>
  <c r="BQ31" i="58"/>
  <c r="BZ30" i="58"/>
  <c r="BW30" i="58"/>
  <c r="BV30" i="58"/>
  <c r="BQ30" i="58"/>
  <c r="BZ29" i="58"/>
  <c r="BW29" i="58"/>
  <c r="BV29" i="58"/>
  <c r="BQ29" i="58"/>
  <c r="BZ28" i="58"/>
  <c r="BW28" i="58"/>
  <c r="BV28" i="58"/>
  <c r="BQ28" i="58"/>
  <c r="BZ27" i="58"/>
  <c r="BW27" i="58"/>
  <c r="BV27" i="58"/>
  <c r="BQ27" i="58"/>
  <c r="BZ26" i="58"/>
  <c r="BW26" i="58"/>
  <c r="BV26" i="58"/>
  <c r="BQ26" i="58"/>
  <c r="BZ25" i="58"/>
  <c r="BW25" i="58"/>
  <c r="BV25" i="58"/>
  <c r="BQ25" i="58"/>
  <c r="BZ24" i="58"/>
  <c r="BW24" i="58"/>
  <c r="BV24" i="58"/>
  <c r="BQ24" i="58"/>
  <c r="BZ23" i="58"/>
  <c r="BW23" i="58"/>
  <c r="BV23" i="58"/>
  <c r="BQ23" i="58"/>
  <c r="BZ22" i="58"/>
  <c r="BW22" i="58"/>
  <c r="BV22" i="58"/>
  <c r="BQ22" i="58"/>
  <c r="BZ21" i="58"/>
  <c r="BW21" i="58"/>
  <c r="BV21" i="58"/>
  <c r="BQ21" i="58"/>
  <c r="BZ20" i="58"/>
  <c r="BW20" i="58"/>
  <c r="BV20" i="58"/>
  <c r="BQ20" i="58"/>
  <c r="BZ19" i="58"/>
  <c r="BW19" i="58"/>
  <c r="BV19" i="58"/>
  <c r="BQ19" i="58"/>
  <c r="BZ18" i="58"/>
  <c r="BW18" i="58"/>
  <c r="BV18" i="58"/>
  <c r="BQ18" i="58"/>
  <c r="BZ17" i="58"/>
  <c r="BW17" i="58"/>
  <c r="BV17" i="58"/>
  <c r="BQ17" i="58"/>
  <c r="BZ16" i="58"/>
  <c r="BW16" i="58"/>
  <c r="BV16" i="58"/>
  <c r="BQ16" i="58"/>
  <c r="BZ15" i="58"/>
  <c r="BW15" i="58"/>
  <c r="BV15" i="58"/>
  <c r="BQ15" i="58"/>
  <c r="BZ14" i="58"/>
  <c r="BW14" i="58"/>
  <c r="BV14" i="58"/>
  <c r="BQ14" i="58"/>
  <c r="BZ13" i="58"/>
  <c r="BW13" i="58"/>
  <c r="BV13" i="58"/>
  <c r="BQ13" i="58"/>
  <c r="BZ12" i="58"/>
  <c r="BW12" i="58"/>
  <c r="BV12" i="58"/>
  <c r="BQ12" i="58"/>
  <c r="BZ11" i="58"/>
  <c r="BW11" i="58"/>
  <c r="BV11" i="58"/>
  <c r="BQ11" i="58"/>
  <c r="BZ10" i="58"/>
  <c r="BW10" i="58"/>
  <c r="BV10" i="58"/>
  <c r="BQ10" i="58"/>
  <c r="BZ9" i="58"/>
  <c r="BW9" i="58"/>
  <c r="BV9" i="58"/>
  <c r="BQ9" i="58"/>
  <c r="BZ8" i="58"/>
  <c r="BW8" i="58"/>
  <c r="BV8" i="58"/>
  <c r="BQ8" i="58"/>
  <c r="BZ7" i="58"/>
  <c r="BW7" i="58"/>
  <c r="BV7" i="58"/>
  <c r="BQ7" i="58"/>
  <c r="BZ6" i="58"/>
  <c r="BW6" i="58"/>
  <c r="BV6" i="58"/>
  <c r="BQ6" i="58"/>
  <c r="BZ5" i="58"/>
  <c r="BW5" i="58"/>
  <c r="BV5" i="58"/>
  <c r="BQ5" i="58"/>
  <c r="BZ4" i="58"/>
  <c r="BW4" i="58"/>
  <c r="BV4" i="58"/>
  <c r="BQ4" i="58"/>
  <c r="BZ3" i="58"/>
  <c r="BW3" i="58"/>
  <c r="BV3" i="58"/>
  <c r="BQ3" i="58"/>
  <c r="BZ2" i="58"/>
  <c r="BW2" i="58"/>
  <c r="BV2" i="58"/>
  <c r="BQ2" i="58"/>
  <c r="D362" i="52" l="1"/>
  <c r="D363" i="52"/>
  <c r="D4" i="52"/>
  <c r="D5" i="52"/>
  <c r="D3" i="52"/>
  <c r="D34" i="52"/>
  <c r="D35" i="52"/>
  <c r="D33" i="52"/>
  <c r="D443" i="52"/>
  <c r="D482" i="52"/>
  <c r="D494" i="52"/>
  <c r="G1782" i="44"/>
  <c r="D427" i="52"/>
  <c r="D79" i="52"/>
  <c r="D424" i="52"/>
  <c r="D390" i="52"/>
  <c r="D389" i="52"/>
  <c r="D119" i="52"/>
  <c r="D252" i="52"/>
  <c r="D472" i="52"/>
  <c r="D474" i="52"/>
  <c r="D473" i="52"/>
  <c r="D490" i="52"/>
  <c r="D477" i="52"/>
  <c r="D102" i="52"/>
  <c r="D101" i="52"/>
  <c r="D228" i="52"/>
  <c r="D42" i="52"/>
  <c r="D43" i="52"/>
  <c r="D276" i="52"/>
  <c r="D460" i="52"/>
  <c r="G1817" i="44"/>
  <c r="D184" i="52"/>
  <c r="D245" i="52"/>
  <c r="D244" i="52"/>
  <c r="D366" i="52"/>
  <c r="D367" i="52"/>
  <c r="D167" i="52"/>
  <c r="D301" i="52"/>
  <c r="D142" i="52"/>
  <c r="D143" i="52"/>
  <c r="D73" i="52"/>
  <c r="D221" i="52"/>
  <c r="D222" i="52"/>
  <c r="G2027" i="44"/>
  <c r="G1874" i="44"/>
  <c r="G1822" i="44"/>
  <c r="G1766" i="44"/>
  <c r="G1867" i="44"/>
  <c r="G1990" i="44"/>
  <c r="G2060" i="44"/>
  <c r="G1929" i="44"/>
  <c r="G1917" i="44"/>
  <c r="G1885" i="44"/>
  <c r="G1769" i="44"/>
  <c r="G1936" i="44"/>
  <c r="G2084" i="44"/>
  <c r="G1876" i="44"/>
  <c r="G1796" i="44"/>
  <c r="G1841" i="44"/>
  <c r="G1937" i="44"/>
  <c r="G1942" i="44"/>
  <c r="G1991" i="44"/>
  <c r="G1987" i="44"/>
  <c r="G1963" i="44"/>
  <c r="G1959" i="44"/>
  <c r="G1943" i="44"/>
  <c r="G1935" i="44"/>
  <c r="G1931" i="44"/>
  <c r="G1915" i="44"/>
  <c r="G1911" i="44"/>
  <c r="G1879" i="44"/>
  <c r="G2085" i="44"/>
  <c r="G1839" i="44"/>
  <c r="G1799" i="44"/>
  <c r="G1767" i="44"/>
  <c r="B2096" i="44"/>
  <c r="G2096" i="44"/>
  <c r="B2088" i="44"/>
  <c r="G2088" i="44"/>
  <c r="B2080" i="44"/>
  <c r="G2080" i="44"/>
  <c r="C2048" i="44"/>
  <c r="G2048" i="44"/>
  <c r="C2040" i="44"/>
  <c r="G2040" i="44"/>
  <c r="C2032" i="44"/>
  <c r="G2032" i="44"/>
  <c r="C2024" i="44"/>
  <c r="G2024" i="44"/>
  <c r="C2016" i="44"/>
  <c r="G2016" i="44"/>
  <c r="C2008" i="44"/>
  <c r="G2008" i="44"/>
  <c r="C2000" i="44"/>
  <c r="G2000" i="44"/>
  <c r="C1992" i="44"/>
  <c r="G1992" i="44"/>
  <c r="C1980" i="44"/>
  <c r="G1980" i="44"/>
  <c r="C1976" i="44"/>
  <c r="G1976" i="44"/>
  <c r="C1968" i="44"/>
  <c r="G1968" i="44"/>
  <c r="C1960" i="44"/>
  <c r="G1960" i="44"/>
  <c r="C1956" i="44"/>
  <c r="G1956" i="44"/>
  <c r="C1948" i="44"/>
  <c r="G1948" i="44"/>
  <c r="C1944" i="44"/>
  <c r="G1944" i="44"/>
  <c r="C1932" i="44"/>
  <c r="G1932" i="44"/>
  <c r="B1928" i="44"/>
  <c r="G1928" i="44"/>
  <c r="C1920" i="44"/>
  <c r="G1920" i="44"/>
  <c r="B1912" i="44"/>
  <c r="G1912" i="44"/>
  <c r="C1904" i="44"/>
  <c r="G1904" i="44"/>
  <c r="B1896" i="44"/>
  <c r="G1896" i="44"/>
  <c r="C1868" i="44"/>
  <c r="G1868" i="44"/>
  <c r="C1852" i="44"/>
  <c r="G1852" i="44"/>
  <c r="B1848" i="44"/>
  <c r="G1848" i="44"/>
  <c r="B1832" i="44"/>
  <c r="G1832" i="44"/>
  <c r="B1808" i="44"/>
  <c r="G1808" i="44"/>
  <c r="B1784" i="44"/>
  <c r="G1784" i="44"/>
  <c r="B1776" i="44"/>
  <c r="G1776" i="44"/>
  <c r="B2071" i="44"/>
  <c r="G2071" i="44"/>
  <c r="B2063" i="44"/>
  <c r="G2063" i="44"/>
  <c r="B2055" i="44"/>
  <c r="G2055" i="44"/>
  <c r="B2047" i="44"/>
  <c r="G2047" i="44"/>
  <c r="C2019" i="44"/>
  <c r="G2019" i="44"/>
  <c r="C2007" i="44"/>
  <c r="G2007" i="44"/>
  <c r="C2003" i="44"/>
  <c r="G2003" i="44"/>
  <c r="B1923" i="44"/>
  <c r="G1923" i="44"/>
  <c r="B2098" i="44"/>
  <c r="G2098" i="44"/>
  <c r="B2094" i="44"/>
  <c r="G2094" i="44"/>
  <c r="B2086" i="44"/>
  <c r="G2086" i="44"/>
  <c r="B2078" i="44"/>
  <c r="G2078" i="44"/>
  <c r="B2074" i="44"/>
  <c r="G2074" i="44"/>
  <c r="B2066" i="44"/>
  <c r="G2066" i="44"/>
  <c r="C2058" i="44"/>
  <c r="G2058" i="44"/>
  <c r="C2054" i="44"/>
  <c r="G2054" i="44"/>
  <c r="C2046" i="44"/>
  <c r="G2046" i="44"/>
  <c r="C2042" i="44"/>
  <c r="G2042" i="44"/>
  <c r="C2034" i="44"/>
  <c r="G2034" i="44"/>
  <c r="C2026" i="44"/>
  <c r="G2026" i="44"/>
  <c r="C2022" i="44"/>
  <c r="G2022" i="44"/>
  <c r="C2014" i="44"/>
  <c r="G2014" i="44"/>
  <c r="C2010" i="44"/>
  <c r="G2010" i="44"/>
  <c r="C2002" i="44"/>
  <c r="G2002" i="44"/>
  <c r="B1982" i="44"/>
  <c r="G1982" i="44"/>
  <c r="B1978" i="44"/>
  <c r="G1978" i="44"/>
  <c r="B1970" i="44"/>
  <c r="G1970" i="44"/>
  <c r="B1962" i="44"/>
  <c r="G1962" i="44"/>
  <c r="B1958" i="44"/>
  <c r="G1958" i="44"/>
  <c r="B1950" i="44"/>
  <c r="G1950" i="44"/>
  <c r="C1934" i="44"/>
  <c r="G1934" i="44"/>
  <c r="C1918" i="44"/>
  <c r="G1918" i="44"/>
  <c r="B1910" i="44"/>
  <c r="G1910" i="44"/>
  <c r="B1898" i="44"/>
  <c r="G1898" i="44"/>
  <c r="B1894" i="44"/>
  <c r="G1894" i="44"/>
  <c r="C1886" i="44"/>
  <c r="G1886" i="44"/>
  <c r="C1870" i="44"/>
  <c r="G1870" i="44"/>
  <c r="C1854" i="44"/>
  <c r="G1854" i="44"/>
  <c r="B1846" i="44"/>
  <c r="G1846" i="44"/>
  <c r="B1834" i="44"/>
  <c r="G1834" i="44"/>
  <c r="B1826" i="44"/>
  <c r="G1826" i="44"/>
  <c r="B1818" i="44"/>
  <c r="G1818" i="44"/>
  <c r="B1794" i="44"/>
  <c r="G1794" i="44"/>
  <c r="B1786" i="44"/>
  <c r="G1786" i="44"/>
  <c r="B1778" i="44"/>
  <c r="G1778" i="44"/>
  <c r="B1770" i="44"/>
  <c r="G1770" i="44"/>
  <c r="C2097" i="44"/>
  <c r="G2097" i="44"/>
  <c r="C2093" i="44"/>
  <c r="G2093" i="44"/>
  <c r="C2089" i="44"/>
  <c r="G2089" i="44"/>
  <c r="C2081" i="44"/>
  <c r="G2081" i="44"/>
  <c r="C2073" i="44"/>
  <c r="G2073" i="44"/>
  <c r="C2069" i="44"/>
  <c r="G2069" i="44"/>
  <c r="C2065" i="44"/>
  <c r="G2065" i="44"/>
  <c r="C2061" i="44"/>
  <c r="G2061" i="44"/>
  <c r="B2057" i="44"/>
  <c r="G2057" i="44"/>
  <c r="C2053" i="44"/>
  <c r="G2053" i="44"/>
  <c r="B2049" i="44"/>
  <c r="G2049" i="44"/>
  <c r="C2045" i="44"/>
  <c r="G2045" i="44"/>
  <c r="B2041" i="44"/>
  <c r="G2041" i="44"/>
  <c r="C2037" i="44"/>
  <c r="G2037" i="44"/>
  <c r="C2033" i="44"/>
  <c r="G2033" i="44"/>
  <c r="C2029" i="44"/>
  <c r="G2029" i="44"/>
  <c r="C2025" i="44"/>
  <c r="G2025" i="44"/>
  <c r="C2021" i="44"/>
  <c r="G2021" i="44"/>
  <c r="C2017" i="44"/>
  <c r="G2017" i="44"/>
  <c r="C2013" i="44"/>
  <c r="G2013" i="44"/>
  <c r="C2009" i="44"/>
  <c r="G2009" i="44"/>
  <c r="C2005" i="44"/>
  <c r="G2005" i="44"/>
  <c r="C2001" i="44"/>
  <c r="G2001" i="44"/>
  <c r="C1997" i="44"/>
  <c r="G1997" i="44"/>
  <c r="C1993" i="44"/>
  <c r="G1993" i="44"/>
  <c r="C1989" i="44"/>
  <c r="G1989" i="44"/>
  <c r="C1985" i="44"/>
  <c r="G1985" i="44"/>
  <c r="C1981" i="44"/>
  <c r="G1981" i="44"/>
  <c r="C1977" i="44"/>
  <c r="G1977" i="44"/>
  <c r="C1973" i="44"/>
  <c r="G1973" i="44"/>
  <c r="C1969" i="44"/>
  <c r="G1969" i="44"/>
  <c r="C1965" i="44"/>
  <c r="G1965" i="44"/>
  <c r="C1961" i="44"/>
  <c r="G1961" i="44"/>
  <c r="C1957" i="44"/>
  <c r="G1957" i="44"/>
  <c r="C1953" i="44"/>
  <c r="G1953" i="44"/>
  <c r="C1949" i="44"/>
  <c r="G1949" i="44"/>
  <c r="B1925" i="44"/>
  <c r="G1925" i="44"/>
  <c r="B1921" i="44"/>
  <c r="G1921" i="44"/>
  <c r="B1909" i="44"/>
  <c r="G1909" i="44"/>
  <c r="B1905" i="44"/>
  <c r="G1905" i="44"/>
  <c r="B1893" i="44"/>
  <c r="G1893" i="44"/>
  <c r="B1889" i="44"/>
  <c r="G1889" i="44"/>
  <c r="B1877" i="44"/>
  <c r="G1877" i="44"/>
  <c r="B1873" i="44"/>
  <c r="G1873" i="44"/>
  <c r="B1861" i="44"/>
  <c r="G1861" i="44"/>
  <c r="B1857" i="44"/>
  <c r="G1857" i="44"/>
  <c r="B1845" i="44"/>
  <c r="G1845" i="44"/>
  <c r="B1837" i="44"/>
  <c r="G1837" i="44"/>
  <c r="B1829" i="44"/>
  <c r="G1829" i="44"/>
  <c r="B1821" i="44"/>
  <c r="G1821" i="44"/>
  <c r="B1813" i="44"/>
  <c r="G1813" i="44"/>
  <c r="B1805" i="44"/>
  <c r="G1805" i="44"/>
  <c r="B1797" i="44"/>
  <c r="G1797" i="44"/>
  <c r="B1789" i="44"/>
  <c r="G1789" i="44"/>
  <c r="B1781" i="44"/>
  <c r="G1781" i="44"/>
  <c r="B1773" i="44"/>
  <c r="G1773" i="44"/>
  <c r="B2072" i="44"/>
  <c r="G2072" i="44"/>
  <c r="B2064" i="44"/>
  <c r="G2064" i="44"/>
  <c r="C2052" i="44"/>
  <c r="G2052" i="44"/>
  <c r="C2036" i="44"/>
  <c r="G2036" i="44"/>
  <c r="C2020" i="44"/>
  <c r="G2020" i="44"/>
  <c r="C2004" i="44"/>
  <c r="G2004" i="44"/>
  <c r="C1988" i="44"/>
  <c r="G1988" i="44"/>
  <c r="C1900" i="44"/>
  <c r="G1900" i="44"/>
  <c r="C1888" i="44"/>
  <c r="G1888" i="44"/>
  <c r="B1880" i="44"/>
  <c r="G1880" i="44"/>
  <c r="B1864" i="44"/>
  <c r="G1864" i="44"/>
  <c r="C1856" i="44"/>
  <c r="G1856" i="44"/>
  <c r="C1840" i="44"/>
  <c r="G1840" i="44"/>
  <c r="B1800" i="44"/>
  <c r="G1800" i="44"/>
  <c r="B1792" i="44"/>
  <c r="G1792" i="44"/>
  <c r="B2095" i="44"/>
  <c r="G2095" i="44"/>
  <c r="B2079" i="44"/>
  <c r="G2079" i="44"/>
  <c r="B2067" i="44"/>
  <c r="G2067" i="44"/>
  <c r="C2051" i="44"/>
  <c r="G2051" i="44"/>
  <c r="B2039" i="44"/>
  <c r="G2039" i="44"/>
  <c r="C2031" i="44"/>
  <c r="G2031" i="44"/>
  <c r="C2015" i="44"/>
  <c r="G2015" i="44"/>
  <c r="B1907" i="44"/>
  <c r="G1907" i="44"/>
  <c r="B1891" i="44"/>
  <c r="G1891" i="44"/>
  <c r="B1875" i="44"/>
  <c r="G1875" i="44"/>
  <c r="B1859" i="44"/>
  <c r="G1859" i="44"/>
  <c r="B1843" i="44"/>
  <c r="G1843" i="44"/>
  <c r="B2092" i="44"/>
  <c r="G2092" i="44"/>
  <c r="B2076" i="44"/>
  <c r="G2076" i="44"/>
  <c r="B2068" i="44"/>
  <c r="G2068" i="44"/>
  <c r="C2056" i="44"/>
  <c r="G2056" i="44"/>
  <c r="C2044" i="44"/>
  <c r="G2044" i="44"/>
  <c r="C2028" i="44"/>
  <c r="G2028" i="44"/>
  <c r="C2012" i="44"/>
  <c r="G2012" i="44"/>
  <c r="C1996" i="44"/>
  <c r="G1996" i="44"/>
  <c r="C1984" i="44"/>
  <c r="G1984" i="44"/>
  <c r="C1972" i="44"/>
  <c r="G1972" i="44"/>
  <c r="C1964" i="44"/>
  <c r="G1964" i="44"/>
  <c r="C1952" i="44"/>
  <c r="G1952" i="44"/>
  <c r="C1940" i="44"/>
  <c r="G1940" i="44"/>
  <c r="C1916" i="44"/>
  <c r="G1916" i="44"/>
  <c r="C1884" i="44"/>
  <c r="G1884" i="44"/>
  <c r="C1872" i="44"/>
  <c r="G1872" i="44"/>
  <c r="B1824" i="44"/>
  <c r="G1824" i="44"/>
  <c r="B1816" i="44"/>
  <c r="G1816" i="44"/>
  <c r="B1768" i="44"/>
  <c r="G1768" i="44"/>
  <c r="C1765" i="44"/>
  <c r="G1765" i="44"/>
  <c r="B2087" i="44"/>
  <c r="G2087" i="44"/>
  <c r="B2075" i="44"/>
  <c r="G2075" i="44"/>
  <c r="C2059" i="44"/>
  <c r="G2059" i="44"/>
  <c r="C2043" i="44"/>
  <c r="G2043" i="44"/>
  <c r="C2035" i="44"/>
  <c r="G2035" i="44"/>
  <c r="C2023" i="44"/>
  <c r="G2023" i="44"/>
  <c r="C2011" i="44"/>
  <c r="G2011" i="44"/>
  <c r="C1999" i="44"/>
  <c r="G1999" i="44"/>
  <c r="B2090" i="44"/>
  <c r="G2090" i="44"/>
  <c r="B2082" i="44"/>
  <c r="G2082" i="44"/>
  <c r="B2070" i="44"/>
  <c r="G2070" i="44"/>
  <c r="B2062" i="44"/>
  <c r="G2062" i="44"/>
  <c r="C2050" i="44"/>
  <c r="G2050" i="44"/>
  <c r="C2038" i="44"/>
  <c r="G2038" i="44"/>
  <c r="C2030" i="44"/>
  <c r="G2030" i="44"/>
  <c r="C2018" i="44"/>
  <c r="G2018" i="44"/>
  <c r="C2006" i="44"/>
  <c r="G2006" i="44"/>
  <c r="C1998" i="44"/>
  <c r="G1998" i="44"/>
  <c r="B1994" i="44"/>
  <c r="G1994" i="44"/>
  <c r="B1986" i="44"/>
  <c r="G1986" i="44"/>
  <c r="B1974" i="44"/>
  <c r="G1974" i="44"/>
  <c r="B1966" i="44"/>
  <c r="G1966" i="44"/>
  <c r="B1954" i="44"/>
  <c r="G1954" i="44"/>
  <c r="B1946" i="44"/>
  <c r="G1946" i="44"/>
  <c r="B1930" i="44"/>
  <c r="G1930" i="44"/>
  <c r="B1926" i="44"/>
  <c r="G1926" i="44"/>
  <c r="B1914" i="44"/>
  <c r="G1914" i="44"/>
  <c r="C1902" i="44"/>
  <c r="G1902" i="44"/>
  <c r="B1882" i="44"/>
  <c r="G1882" i="44"/>
  <c r="B1878" i="44"/>
  <c r="G1878" i="44"/>
  <c r="B1866" i="44"/>
  <c r="G1866" i="44"/>
  <c r="B1862" i="44"/>
  <c r="G1862" i="44"/>
  <c r="B1850" i="44"/>
  <c r="G1850" i="44"/>
  <c r="B1810" i="44"/>
  <c r="G1810" i="44"/>
  <c r="B1802" i="44"/>
  <c r="G1802" i="44"/>
  <c r="C1910" i="44"/>
  <c r="B2048" i="44"/>
  <c r="C1818" i="44"/>
  <c r="C1986" i="44"/>
  <c r="C1808" i="44"/>
  <c r="C1954" i="44"/>
  <c r="B1765" i="44"/>
  <c r="C2075" i="44"/>
  <c r="B2059" i="44"/>
  <c r="B2043" i="44"/>
  <c r="B1976" i="44"/>
  <c r="B1944" i="44"/>
  <c r="B1904" i="44"/>
  <c r="B1854" i="44"/>
  <c r="C2095" i="44"/>
  <c r="C2071" i="44"/>
  <c r="B2056" i="44"/>
  <c r="B2040" i="44"/>
  <c r="C1970" i="44"/>
  <c r="B1932" i="44"/>
  <c r="C1896" i="44"/>
  <c r="C1846" i="44"/>
  <c r="C1786" i="44"/>
  <c r="C2079" i="44"/>
  <c r="C2063" i="44"/>
  <c r="C1875" i="44"/>
  <c r="C2087" i="44"/>
  <c r="C2067" i="44"/>
  <c r="B2051" i="44"/>
  <c r="B1992" i="44"/>
  <c r="B1960" i="44"/>
  <c r="B1918" i="44"/>
  <c r="C1882" i="44"/>
  <c r="B1840" i="44"/>
  <c r="C1776" i="44"/>
  <c r="B1901" i="44"/>
  <c r="C1901" i="44"/>
  <c r="B1865" i="44"/>
  <c r="C1865" i="44"/>
  <c r="B1833" i="44"/>
  <c r="C1833" i="44"/>
  <c r="B1825" i="44"/>
  <c r="C1825" i="44"/>
  <c r="B1777" i="44"/>
  <c r="C1777" i="44"/>
  <c r="B1929" i="44"/>
  <c r="C1929" i="44"/>
  <c r="B1853" i="44"/>
  <c r="C1853" i="44"/>
  <c r="B1817" i="44"/>
  <c r="C1817" i="44"/>
  <c r="C1860" i="44"/>
  <c r="B1860" i="44"/>
  <c r="C1844" i="44"/>
  <c r="B1844" i="44"/>
  <c r="B1836" i="44"/>
  <c r="C1836" i="44"/>
  <c r="B1828" i="44"/>
  <c r="C1828" i="44"/>
  <c r="B1820" i="44"/>
  <c r="C1820" i="44"/>
  <c r="B1812" i="44"/>
  <c r="C1812" i="44"/>
  <c r="B1804" i="44"/>
  <c r="C1804" i="44"/>
  <c r="B1796" i="44"/>
  <c r="C1796" i="44"/>
  <c r="B1788" i="44"/>
  <c r="C1788" i="44"/>
  <c r="B1780" i="44"/>
  <c r="C1780" i="44"/>
  <c r="B1772" i="44"/>
  <c r="C1772" i="44"/>
  <c r="B2097" i="44"/>
  <c r="B2093" i="44"/>
  <c r="B2089" i="44"/>
  <c r="B2081" i="44"/>
  <c r="B2073" i="44"/>
  <c r="B2069" i="44"/>
  <c r="B2065" i="44"/>
  <c r="B2061" i="44"/>
  <c r="B2058" i="44"/>
  <c r="C2055" i="44"/>
  <c r="B2053" i="44"/>
  <c r="B2050" i="44"/>
  <c r="C2047" i="44"/>
  <c r="B2045" i="44"/>
  <c r="B2042" i="44"/>
  <c r="C2039" i="44"/>
  <c r="B2036" i="44"/>
  <c r="B2032" i="44"/>
  <c r="B2028" i="44"/>
  <c r="B2024" i="44"/>
  <c r="B2020" i="44"/>
  <c r="B2016" i="44"/>
  <c r="B2012" i="44"/>
  <c r="B2008" i="44"/>
  <c r="B2004" i="44"/>
  <c r="B2000" i="44"/>
  <c r="B1996" i="44"/>
  <c r="B1985" i="44"/>
  <c r="B1980" i="44"/>
  <c r="C1974" i="44"/>
  <c r="B1969" i="44"/>
  <c r="B1964" i="44"/>
  <c r="C1958" i="44"/>
  <c r="B1953" i="44"/>
  <c r="B1948" i="44"/>
  <c r="C1930" i="44"/>
  <c r="C1923" i="44"/>
  <c r="B1916" i="44"/>
  <c r="C1909" i="44"/>
  <c r="B1902" i="44"/>
  <c r="C1894" i="44"/>
  <c r="B1888" i="44"/>
  <c r="C1880" i="44"/>
  <c r="C1873" i="44"/>
  <c r="C1866" i="44"/>
  <c r="C1859" i="44"/>
  <c r="B1852" i="44"/>
  <c r="C1845" i="44"/>
  <c r="C1837" i="44"/>
  <c r="C1826" i="44"/>
  <c r="C1816" i="44"/>
  <c r="C1805" i="44"/>
  <c r="C1794" i="44"/>
  <c r="C1784" i="44"/>
  <c r="C1773" i="44"/>
  <c r="B2037" i="44"/>
  <c r="B2033" i="44"/>
  <c r="B2029" i="44"/>
  <c r="B2025" i="44"/>
  <c r="B2021" i="44"/>
  <c r="B2017" i="44"/>
  <c r="B2013" i="44"/>
  <c r="B2009" i="44"/>
  <c r="B2005" i="44"/>
  <c r="B2001" i="44"/>
  <c r="B1997" i="44"/>
  <c r="B1981" i="44"/>
  <c r="B1965" i="44"/>
  <c r="B1949" i="44"/>
  <c r="C1925" i="44"/>
  <c r="C1889" i="44"/>
  <c r="B1868" i="44"/>
  <c r="C1861" i="44"/>
  <c r="C1829" i="44"/>
  <c r="C1797" i="44"/>
  <c r="C1924" i="44"/>
  <c r="B1924" i="44"/>
  <c r="C1908" i="44"/>
  <c r="B1908" i="44"/>
  <c r="C1892" i="44"/>
  <c r="B1892" i="44"/>
  <c r="C1876" i="44"/>
  <c r="B1876" i="44"/>
  <c r="C1995" i="44"/>
  <c r="B1995" i="44"/>
  <c r="C1991" i="44"/>
  <c r="B1991" i="44"/>
  <c r="C1987" i="44"/>
  <c r="B1987" i="44"/>
  <c r="C1983" i="44"/>
  <c r="B1983" i="44"/>
  <c r="C1979" i="44"/>
  <c r="B1979" i="44"/>
  <c r="C1975" i="44"/>
  <c r="B1975" i="44"/>
  <c r="C1971" i="44"/>
  <c r="B1971" i="44"/>
  <c r="C1967" i="44"/>
  <c r="B1967" i="44"/>
  <c r="C1963" i="44"/>
  <c r="B1963" i="44"/>
  <c r="C1959" i="44"/>
  <c r="B1959" i="44"/>
  <c r="C1955" i="44"/>
  <c r="B1955" i="44"/>
  <c r="C1951" i="44"/>
  <c r="B1951" i="44"/>
  <c r="C1947" i="44"/>
  <c r="B1947" i="44"/>
  <c r="C1943" i="44"/>
  <c r="B1943" i="44"/>
  <c r="C1939" i="44"/>
  <c r="B1939" i="44"/>
  <c r="B1935" i="44"/>
  <c r="C1935" i="44"/>
  <c r="B1931" i="44"/>
  <c r="C1931" i="44"/>
  <c r="B1927" i="44"/>
  <c r="C1927" i="44"/>
  <c r="B1919" i="44"/>
  <c r="C1919" i="44"/>
  <c r="B1915" i="44"/>
  <c r="C1915" i="44"/>
  <c r="B1911" i="44"/>
  <c r="C1911" i="44"/>
  <c r="B1903" i="44"/>
  <c r="C1903" i="44"/>
  <c r="B1899" i="44"/>
  <c r="C1899" i="44"/>
  <c r="B1895" i="44"/>
  <c r="C1895" i="44"/>
  <c r="B1887" i="44"/>
  <c r="C1887" i="44"/>
  <c r="B1883" i="44"/>
  <c r="C1883" i="44"/>
  <c r="B1879" i="44"/>
  <c r="C1879" i="44"/>
  <c r="B1871" i="44"/>
  <c r="C1871" i="44"/>
  <c r="B1863" i="44"/>
  <c r="C1863" i="44"/>
  <c r="B1855" i="44"/>
  <c r="C1855" i="44"/>
  <c r="B1851" i="44"/>
  <c r="C1851" i="44"/>
  <c r="B1847" i="44"/>
  <c r="C1847" i="44"/>
  <c r="B1839" i="44"/>
  <c r="C1839" i="44"/>
  <c r="B1835" i="44"/>
  <c r="C1835" i="44"/>
  <c r="B1831" i="44"/>
  <c r="C1831" i="44"/>
  <c r="B1827" i="44"/>
  <c r="C1827" i="44"/>
  <c r="B1823" i="44"/>
  <c r="C1823" i="44"/>
  <c r="B1819" i="44"/>
  <c r="C1819" i="44"/>
  <c r="B1815" i="44"/>
  <c r="C1815" i="44"/>
  <c r="B1811" i="44"/>
  <c r="C1811" i="44"/>
  <c r="B1807" i="44"/>
  <c r="C1807" i="44"/>
  <c r="B1803" i="44"/>
  <c r="C1803" i="44"/>
  <c r="B1799" i="44"/>
  <c r="C1799" i="44"/>
  <c r="B1795" i="44"/>
  <c r="C1795" i="44"/>
  <c r="B1791" i="44"/>
  <c r="C1791" i="44"/>
  <c r="B1787" i="44"/>
  <c r="C1787" i="44"/>
  <c r="B1783" i="44"/>
  <c r="C1783" i="44"/>
  <c r="B1779" i="44"/>
  <c r="C1779" i="44"/>
  <c r="B1775" i="44"/>
  <c r="C1775" i="44"/>
  <c r="B1771" i="44"/>
  <c r="C1771" i="44"/>
  <c r="B1767" i="44"/>
  <c r="C1767" i="44"/>
  <c r="C2098" i="44"/>
  <c r="C2096" i="44"/>
  <c r="C2094" i="44"/>
  <c r="C2092" i="44"/>
  <c r="C2090" i="44"/>
  <c r="C2088" i="44"/>
  <c r="C2086" i="44"/>
  <c r="C2082" i="44"/>
  <c r="C2080" i="44"/>
  <c r="C2078" i="44"/>
  <c r="C2076" i="44"/>
  <c r="C2074" i="44"/>
  <c r="C2072" i="44"/>
  <c r="C2070" i="44"/>
  <c r="C2068" i="44"/>
  <c r="C2066" i="44"/>
  <c r="C2064" i="44"/>
  <c r="C2062" i="44"/>
  <c r="C2057" i="44"/>
  <c r="B2052" i="44"/>
  <c r="C2049" i="44"/>
  <c r="B2044" i="44"/>
  <c r="C2041" i="44"/>
  <c r="B2035" i="44"/>
  <c r="B2031" i="44"/>
  <c r="B2023" i="44"/>
  <c r="B2019" i="44"/>
  <c r="B2015" i="44"/>
  <c r="B2011" i="44"/>
  <c r="B2007" i="44"/>
  <c r="B2003" i="44"/>
  <c r="B1999" i="44"/>
  <c r="C1994" i="44"/>
  <c r="B1989" i="44"/>
  <c r="B1984" i="44"/>
  <c r="C1978" i="44"/>
  <c r="B1973" i="44"/>
  <c r="B1968" i="44"/>
  <c r="C1962" i="44"/>
  <c r="B1957" i="44"/>
  <c r="B1952" i="44"/>
  <c r="C1946" i="44"/>
  <c r="C1928" i="44"/>
  <c r="C1921" i="44"/>
  <c r="C1914" i="44"/>
  <c r="C1907" i="44"/>
  <c r="B1900" i="44"/>
  <c r="C1893" i="44"/>
  <c r="B1886" i="44"/>
  <c r="C1878" i="44"/>
  <c r="B1872" i="44"/>
  <c r="C1864" i="44"/>
  <c r="C1857" i="44"/>
  <c r="C1850" i="44"/>
  <c r="C1843" i="44"/>
  <c r="C1834" i="44"/>
  <c r="C1824" i="44"/>
  <c r="C1813" i="44"/>
  <c r="C1802" i="44"/>
  <c r="C1792" i="44"/>
  <c r="C1781" i="44"/>
  <c r="C1770" i="44"/>
  <c r="B1933" i="44"/>
  <c r="C1933" i="44"/>
  <c r="B1917" i="44"/>
  <c r="C1917" i="44"/>
  <c r="B1913" i="44"/>
  <c r="C1913" i="44"/>
  <c r="B1897" i="44"/>
  <c r="C1897" i="44"/>
  <c r="B1885" i="44"/>
  <c r="C1885" i="44"/>
  <c r="B1881" i="44"/>
  <c r="C1881" i="44"/>
  <c r="B1869" i="44"/>
  <c r="C1869" i="44"/>
  <c r="B1849" i="44"/>
  <c r="C1849" i="44"/>
  <c r="B1809" i="44"/>
  <c r="C1809" i="44"/>
  <c r="B1801" i="44"/>
  <c r="C1801" i="44"/>
  <c r="B1793" i="44"/>
  <c r="C1793" i="44"/>
  <c r="B1785" i="44"/>
  <c r="C1785" i="44"/>
  <c r="B1769" i="44"/>
  <c r="C1769" i="44"/>
  <c r="B1922" i="44"/>
  <c r="C1922" i="44"/>
  <c r="B1906" i="44"/>
  <c r="C1906" i="44"/>
  <c r="B1890" i="44"/>
  <c r="C1890" i="44"/>
  <c r="B1874" i="44"/>
  <c r="C1874" i="44"/>
  <c r="B1858" i="44"/>
  <c r="C1858" i="44"/>
  <c r="B1842" i="44"/>
  <c r="C1842" i="44"/>
  <c r="B1838" i="44"/>
  <c r="C1838" i="44"/>
  <c r="B1830" i="44"/>
  <c r="C1830" i="44"/>
  <c r="B1822" i="44"/>
  <c r="C1822" i="44"/>
  <c r="B1814" i="44"/>
  <c r="C1814" i="44"/>
  <c r="B1806" i="44"/>
  <c r="C1806" i="44"/>
  <c r="B1798" i="44"/>
  <c r="C1798" i="44"/>
  <c r="B1790" i="44"/>
  <c r="C1790" i="44"/>
  <c r="B1782" i="44"/>
  <c r="C1782" i="44"/>
  <c r="B1774" i="44"/>
  <c r="C1774" i="44"/>
  <c r="B1766" i="44"/>
  <c r="C1766" i="44"/>
  <c r="B2054" i="44"/>
  <c r="B2046" i="44"/>
  <c r="B2038" i="44"/>
  <c r="B2034" i="44"/>
  <c r="B2030" i="44"/>
  <c r="B2026" i="44"/>
  <c r="B2022" i="44"/>
  <c r="B2018" i="44"/>
  <c r="B2014" i="44"/>
  <c r="B2010" i="44"/>
  <c r="B2006" i="44"/>
  <c r="B2002" i="44"/>
  <c r="B1998" i="44"/>
  <c r="B1993" i="44"/>
  <c r="B1988" i="44"/>
  <c r="C1982" i="44"/>
  <c r="B1977" i="44"/>
  <c r="B1972" i="44"/>
  <c r="C1966" i="44"/>
  <c r="B1961" i="44"/>
  <c r="B1956" i="44"/>
  <c r="C1950" i="44"/>
  <c r="B1940" i="44"/>
  <c r="B1934" i="44"/>
  <c r="C1926" i="44"/>
  <c r="B1920" i="44"/>
  <c r="C1912" i="44"/>
  <c r="C1905" i="44"/>
  <c r="C1898" i="44"/>
  <c r="C1891" i="44"/>
  <c r="B1884" i="44"/>
  <c r="C1877" i="44"/>
  <c r="B1870" i="44"/>
  <c r="C1862" i="44"/>
  <c r="B1856" i="44"/>
  <c r="C1848" i="44"/>
  <c r="C1832" i="44"/>
  <c r="C1821" i="44"/>
  <c r="C1810" i="44"/>
  <c r="C1800" i="44"/>
  <c r="C1789" i="44"/>
  <c r="C1778" i="44"/>
  <c r="C1768" i="44"/>
  <c r="H28" i="33" l="1"/>
  <c r="H27" i="33"/>
  <c r="H26" i="33"/>
  <c r="E12" i="26"/>
  <c r="E11" i="26"/>
  <c r="E35" i="26"/>
  <c r="E36" i="26"/>
  <c r="E15" i="26"/>
  <c r="E22" i="26"/>
  <c r="E42" i="26"/>
  <c r="E7" i="26"/>
  <c r="E16" i="26"/>
  <c r="E9" i="26"/>
  <c r="E23" i="26"/>
  <c r="E24" i="26"/>
  <c r="E27" i="26"/>
  <c r="E28" i="26"/>
  <c r="E45" i="26"/>
  <c r="E17" i="26"/>
  <c r="E4" i="26"/>
  <c r="E13" i="26"/>
  <c r="E18" i="26"/>
  <c r="E31" i="26"/>
  <c r="E14" i="26"/>
  <c r="E38" i="26"/>
  <c r="E39" i="26"/>
  <c r="E33" i="26"/>
  <c r="E41" i="26"/>
  <c r="E32" i="26"/>
  <c r="E20" i="26"/>
  <c r="E8" i="26"/>
  <c r="E21" i="26"/>
  <c r="E3" i="26"/>
  <c r="E25" i="26"/>
  <c r="E5" i="26"/>
  <c r="E34" i="26"/>
  <c r="E40" i="26"/>
  <c r="E19" i="26"/>
  <c r="E6" i="26"/>
  <c r="E29" i="26"/>
  <c r="E44" i="26"/>
  <c r="E10" i="26"/>
  <c r="E46" i="26"/>
  <c r="E2" i="26"/>
  <c r="E30" i="26"/>
  <c r="E43" i="26"/>
  <c r="E26" i="26"/>
  <c r="E37" i="26"/>
  <c r="E61" i="26"/>
  <c r="E48" i="26"/>
  <c r="E56" i="26"/>
  <c r="E66" i="26"/>
  <c r="E64" i="26"/>
  <c r="E67" i="26"/>
  <c r="E47" i="26"/>
  <c r="E65" i="26"/>
  <c r="E52" i="26"/>
  <c r="E51" i="26"/>
  <c r="E60" i="26"/>
  <c r="E58" i="26"/>
  <c r="E59" i="26"/>
  <c r="E50" i="26"/>
  <c r="E62" i="26"/>
  <c r="E55" i="26"/>
  <c r="E53" i="26"/>
  <c r="E54" i="26"/>
  <c r="E57" i="26"/>
  <c r="E63" i="26"/>
  <c r="E49" i="26"/>
  <c r="E297" i="26"/>
  <c r="E339" i="26"/>
  <c r="E367" i="26"/>
  <c r="E329" i="26"/>
  <c r="E333" i="26"/>
  <c r="E342" i="26"/>
  <c r="E345" i="26"/>
  <c r="E346" i="26"/>
  <c r="E359" i="26"/>
  <c r="E336" i="26"/>
  <c r="E337" i="26"/>
  <c r="E340" i="26"/>
  <c r="E341" i="26"/>
  <c r="E348" i="26"/>
  <c r="E353" i="26"/>
  <c r="E354" i="26"/>
  <c r="E358" i="26"/>
  <c r="E361" i="26"/>
  <c r="E330" i="26"/>
  <c r="E362" i="26"/>
  <c r="E350" i="26"/>
  <c r="E343" i="26"/>
  <c r="E366" i="26"/>
  <c r="E328" i="26"/>
  <c r="E335" i="26"/>
  <c r="E338" i="26"/>
  <c r="E351" i="26"/>
  <c r="E355" i="26"/>
  <c r="E356" i="26"/>
  <c r="E357" i="26"/>
  <c r="E360" i="26"/>
  <c r="E364" i="26"/>
  <c r="E368" i="26"/>
  <c r="E347" i="26"/>
  <c r="E334" i="26"/>
  <c r="E349" i="26"/>
  <c r="E331" i="26"/>
  <c r="E352" i="26"/>
  <c r="E332" i="26"/>
  <c r="E363" i="26"/>
  <c r="E365" i="26"/>
  <c r="E344" i="26"/>
  <c r="E100" i="26" l="1"/>
  <c r="E180" i="26"/>
  <c r="E162" i="26"/>
  <c r="E149" i="26"/>
  <c r="E262" i="26"/>
  <c r="E105" i="26"/>
  <c r="E288" i="26"/>
  <c r="E223" i="26"/>
  <c r="E248" i="26"/>
  <c r="E170" i="26"/>
  <c r="E304" i="26"/>
  <c r="E214" i="26"/>
  <c r="E144" i="26"/>
  <c r="E190" i="26"/>
  <c r="E134" i="26"/>
  <c r="E226" i="26"/>
  <c r="E122" i="26"/>
  <c r="E228" i="26"/>
  <c r="E255" i="26"/>
  <c r="E298" i="26"/>
  <c r="E274" i="26"/>
  <c r="E260" i="26"/>
  <c r="E108" i="26"/>
  <c r="E80" i="26"/>
  <c r="E200" i="26"/>
  <c r="E324" i="26"/>
  <c r="E99" i="26"/>
  <c r="E139" i="26"/>
  <c r="E275" i="26"/>
  <c r="E296" i="26"/>
  <c r="E265" i="26"/>
  <c r="E132" i="26"/>
  <c r="E264" i="26"/>
  <c r="E322" i="26"/>
  <c r="E116" i="26"/>
  <c r="E312" i="26"/>
  <c r="E167" i="26"/>
  <c r="E252" i="26"/>
  <c r="E107" i="26"/>
  <c r="E266" i="26"/>
  <c r="E69" i="26"/>
  <c r="E212" i="26"/>
  <c r="E235" i="26"/>
  <c r="E103" i="26"/>
  <c r="E327" i="26"/>
  <c r="E133" i="26"/>
  <c r="E104" i="26"/>
  <c r="E186" i="26"/>
  <c r="E269" i="26"/>
  <c r="E84" i="26"/>
  <c r="E178" i="26"/>
  <c r="E321" i="26"/>
  <c r="E284" i="26"/>
  <c r="E110" i="26"/>
  <c r="E140" i="26"/>
  <c r="E172" i="26"/>
  <c r="E72" i="26"/>
  <c r="E306" i="26"/>
  <c r="E194" i="26"/>
  <c r="E229" i="26"/>
  <c r="E273" i="26"/>
  <c r="E293" i="26"/>
  <c r="E145" i="26"/>
  <c r="E150" i="26"/>
  <c r="E161" i="26"/>
  <c r="E247" i="26"/>
  <c r="E295" i="26"/>
  <c r="E202" i="26"/>
  <c r="E166" i="26"/>
  <c r="E131" i="26"/>
  <c r="E230" i="26"/>
  <c r="E154" i="26"/>
  <c r="E316" i="26"/>
  <c r="E224" i="26"/>
  <c r="E244" i="26"/>
  <c r="E204" i="26"/>
  <c r="E87" i="26"/>
  <c r="E206" i="26"/>
  <c r="E231" i="26"/>
  <c r="E263" i="26"/>
  <c r="E258" i="26"/>
  <c r="E168" i="26"/>
  <c r="E196" i="26"/>
  <c r="E205" i="26"/>
  <c r="E211" i="26"/>
  <c r="E310" i="26"/>
  <c r="E225" i="26"/>
  <c r="E73" i="26"/>
  <c r="E75" i="26"/>
  <c r="E237" i="26"/>
  <c r="E174" i="26"/>
  <c r="E85" i="26"/>
  <c r="E102" i="26"/>
  <c r="E193" i="26"/>
  <c r="E195" i="26"/>
  <c r="E197" i="26"/>
  <c r="E98" i="26"/>
  <c r="E309" i="26"/>
  <c r="E299" i="26"/>
  <c r="E280" i="26"/>
  <c r="E242" i="26"/>
  <c r="E246" i="26"/>
  <c r="E282" i="26"/>
  <c r="E210" i="26"/>
  <c r="E189" i="26"/>
  <c r="E146" i="26"/>
  <c r="E219" i="26"/>
  <c r="E68" i="26"/>
  <c r="E281" i="26"/>
  <c r="E290" i="26"/>
  <c r="E137" i="26"/>
  <c r="E201" i="26"/>
  <c r="E325" i="26"/>
  <c r="E294" i="26"/>
  <c r="E159" i="26"/>
  <c r="E216" i="26"/>
  <c r="E151" i="26"/>
  <c r="E136" i="26"/>
  <c r="E320" i="26"/>
  <c r="E177" i="26"/>
  <c r="E240" i="26"/>
  <c r="E238" i="26"/>
  <c r="E279" i="26"/>
  <c r="E234" i="26"/>
  <c r="E70" i="26"/>
  <c r="E106" i="26"/>
  <c r="E121" i="26"/>
  <c r="E90" i="26"/>
  <c r="E114" i="26"/>
  <c r="E318" i="26"/>
  <c r="E97" i="26"/>
  <c r="E128" i="26"/>
  <c r="E251" i="26"/>
  <c r="E120" i="26"/>
  <c r="E253" i="26"/>
  <c r="E292" i="26"/>
  <c r="E291" i="26"/>
  <c r="E88" i="26"/>
  <c r="E160" i="26"/>
  <c r="E171" i="26"/>
  <c r="E209" i="26"/>
  <c r="E156" i="26"/>
  <c r="E272" i="26"/>
  <c r="E129" i="26"/>
  <c r="E123" i="26"/>
  <c r="E311" i="26"/>
  <c r="E307" i="26"/>
  <c r="E185" i="26"/>
  <c r="E188" i="26"/>
  <c r="E184" i="26"/>
  <c r="E287" i="26"/>
  <c r="E165" i="26"/>
  <c r="E76" i="26"/>
  <c r="E112" i="26"/>
  <c r="E109" i="26"/>
  <c r="E261" i="26"/>
  <c r="E271" i="26"/>
  <c r="E222" i="26"/>
  <c r="E317" i="26"/>
  <c r="E221" i="26"/>
  <c r="E301" i="26"/>
  <c r="E323" i="26"/>
  <c r="E232" i="26"/>
  <c r="E308" i="26"/>
  <c r="E143" i="26"/>
  <c r="E92" i="26"/>
  <c r="E86" i="26"/>
  <c r="E207" i="26"/>
  <c r="E142" i="26"/>
  <c r="E115" i="26"/>
  <c r="E217" i="26"/>
  <c r="E314" i="26"/>
  <c r="E220" i="26"/>
  <c r="E192" i="26"/>
  <c r="E74" i="26"/>
  <c r="E239" i="26"/>
  <c r="E236" i="26"/>
  <c r="E218" i="26"/>
  <c r="E213" i="26"/>
  <c r="E130" i="26"/>
  <c r="E181" i="26"/>
  <c r="E267" i="26"/>
  <c r="E77" i="26"/>
  <c r="E163" i="26"/>
  <c r="E257" i="26"/>
  <c r="E233" i="26"/>
  <c r="E268" i="26"/>
  <c r="E169" i="26"/>
  <c r="E259" i="26"/>
  <c r="E215" i="26"/>
  <c r="E164" i="26"/>
  <c r="E256" i="26"/>
  <c r="E152" i="26"/>
  <c r="E289" i="26"/>
  <c r="E94" i="26"/>
  <c r="E83" i="26"/>
  <c r="E101" i="26"/>
  <c r="E250" i="26"/>
  <c r="E138" i="26"/>
  <c r="E153" i="26"/>
  <c r="E286" i="26"/>
  <c r="E313" i="26"/>
  <c r="E147" i="26"/>
  <c r="E283" i="26"/>
  <c r="E182" i="26"/>
  <c r="E187" i="26"/>
  <c r="E243" i="26"/>
  <c r="E89" i="26"/>
  <c r="E183" i="26"/>
  <c r="E198" i="26"/>
  <c r="E254" i="26"/>
  <c r="E176" i="26"/>
  <c r="E276" i="26"/>
  <c r="E96" i="26"/>
  <c r="E81" i="26"/>
  <c r="E208" i="26"/>
  <c r="E126" i="26"/>
  <c r="E315" i="26"/>
  <c r="E173" i="26"/>
  <c r="E79" i="26"/>
  <c r="E303" i="26"/>
  <c r="E270" i="26"/>
  <c r="E285" i="26"/>
  <c r="E249" i="26"/>
  <c r="E300" i="26"/>
  <c r="E305" i="26"/>
  <c r="E111" i="26"/>
  <c r="E191" i="26"/>
  <c r="E175" i="26"/>
  <c r="E95" i="26"/>
  <c r="E78" i="26"/>
  <c r="E125" i="26"/>
  <c r="E278" i="26"/>
  <c r="E141" i="26"/>
  <c r="E117" i="26"/>
  <c r="E227" i="26"/>
  <c r="E157" i="26"/>
  <c r="E203" i="26"/>
  <c r="E199" i="26"/>
  <c r="E135" i="26"/>
  <c r="E158" i="26"/>
  <c r="E119" i="26"/>
  <c r="E326" i="26"/>
  <c r="E319" i="26"/>
  <c r="E124" i="26"/>
  <c r="E241" i="26"/>
  <c r="E93" i="26"/>
  <c r="E245" i="26"/>
  <c r="E127" i="26"/>
  <c r="E155" i="26"/>
  <c r="E277" i="26"/>
  <c r="E302" i="26"/>
  <c r="E113" i="26"/>
  <c r="E82" i="26"/>
  <c r="E91" i="26"/>
  <c r="E118" i="26"/>
  <c r="E148" i="26"/>
  <c r="E179" i="26"/>
  <c r="E71" i="26"/>
  <c r="B3" i="44" l="1"/>
  <c r="C3" i="44"/>
  <c r="B4" i="44"/>
  <c r="C4" i="44"/>
  <c r="B5" i="44"/>
  <c r="C5" i="44"/>
  <c r="B6" i="44"/>
  <c r="C6" i="44"/>
  <c r="B7" i="44"/>
  <c r="C7" i="44"/>
  <c r="B8" i="44"/>
  <c r="C8" i="44"/>
  <c r="B9" i="44"/>
  <c r="C9" i="44"/>
  <c r="B10" i="44"/>
  <c r="C10" i="44"/>
  <c r="B11" i="44"/>
  <c r="C11" i="44"/>
  <c r="B12" i="44"/>
  <c r="C12" i="44"/>
  <c r="B13" i="44"/>
  <c r="C13" i="44"/>
  <c r="B14" i="44"/>
  <c r="C14" i="44"/>
  <c r="B15" i="44"/>
  <c r="C15" i="44"/>
  <c r="B16" i="44"/>
  <c r="C16" i="44"/>
  <c r="B17" i="44"/>
  <c r="C17" i="44"/>
  <c r="B18" i="44"/>
  <c r="C18" i="44"/>
  <c r="B19" i="44"/>
  <c r="C19" i="44"/>
  <c r="B20" i="44"/>
  <c r="C20" i="44"/>
  <c r="B21" i="44"/>
  <c r="C21" i="44"/>
  <c r="B22" i="44"/>
  <c r="C22" i="44"/>
  <c r="B23" i="44"/>
  <c r="C23" i="44"/>
  <c r="B24" i="44"/>
  <c r="C24" i="44"/>
  <c r="B25" i="44"/>
  <c r="C25" i="44"/>
  <c r="B26" i="44"/>
  <c r="C26" i="44"/>
  <c r="B27" i="44"/>
  <c r="C27" i="44"/>
  <c r="B28" i="44"/>
  <c r="C28" i="44"/>
  <c r="B29" i="44"/>
  <c r="C29" i="44"/>
  <c r="B30" i="44"/>
  <c r="C30" i="44"/>
  <c r="B31" i="44"/>
  <c r="C31" i="44"/>
  <c r="B32" i="44"/>
  <c r="C32" i="44"/>
  <c r="B33" i="44"/>
  <c r="C33" i="44"/>
  <c r="B34" i="44"/>
  <c r="C34" i="44"/>
  <c r="B35" i="44"/>
  <c r="C35" i="44"/>
  <c r="B36" i="44"/>
  <c r="C36" i="44"/>
  <c r="B37" i="44"/>
  <c r="C37" i="44"/>
  <c r="B38" i="44"/>
  <c r="C38" i="44"/>
  <c r="B39" i="44"/>
  <c r="C39" i="44"/>
  <c r="B40" i="44"/>
  <c r="C40" i="44"/>
  <c r="B41" i="44"/>
  <c r="C41" i="44"/>
  <c r="B42" i="44"/>
  <c r="C42" i="44"/>
  <c r="B43" i="44"/>
  <c r="C43" i="44"/>
  <c r="B44" i="44"/>
  <c r="C44" i="44"/>
  <c r="B45" i="44"/>
  <c r="C45" i="44"/>
  <c r="B46" i="44"/>
  <c r="C46" i="44"/>
  <c r="B47" i="44"/>
  <c r="C47" i="44"/>
  <c r="B48" i="44"/>
  <c r="C48" i="44"/>
  <c r="B49" i="44"/>
  <c r="C49" i="44"/>
  <c r="B50" i="44"/>
  <c r="C50" i="44"/>
  <c r="B51" i="44"/>
  <c r="C51" i="44"/>
  <c r="B52" i="44"/>
  <c r="C52" i="44"/>
  <c r="B53" i="44"/>
  <c r="C53" i="44"/>
  <c r="B54" i="44"/>
  <c r="C54" i="44"/>
  <c r="B55" i="44"/>
  <c r="C55" i="44"/>
  <c r="B56" i="44"/>
  <c r="C56" i="44"/>
  <c r="B57" i="44"/>
  <c r="C57" i="44"/>
  <c r="B58" i="44"/>
  <c r="C58" i="44"/>
  <c r="B59" i="44"/>
  <c r="C59" i="44"/>
  <c r="B60" i="44"/>
  <c r="C60" i="44"/>
  <c r="B61" i="44"/>
  <c r="C61" i="44"/>
  <c r="B62" i="44"/>
  <c r="C62" i="44"/>
  <c r="B63" i="44"/>
  <c r="C63" i="44"/>
  <c r="B64" i="44"/>
  <c r="C64" i="44"/>
  <c r="B65" i="44"/>
  <c r="C65" i="44"/>
  <c r="B66" i="44"/>
  <c r="C66" i="44"/>
  <c r="B67" i="44"/>
  <c r="C67" i="44"/>
  <c r="B68" i="44"/>
  <c r="C68" i="44"/>
  <c r="B69" i="44"/>
  <c r="C69" i="44"/>
  <c r="B70" i="44"/>
  <c r="C70" i="44"/>
  <c r="B71" i="44"/>
  <c r="C71" i="44"/>
  <c r="B72" i="44"/>
  <c r="C72" i="44"/>
  <c r="B73" i="44"/>
  <c r="C73" i="44"/>
  <c r="B74" i="44"/>
  <c r="C74" i="44"/>
  <c r="B75" i="44"/>
  <c r="C75" i="44"/>
  <c r="B76" i="44"/>
  <c r="C76" i="44"/>
  <c r="B77" i="44"/>
  <c r="C77" i="44"/>
  <c r="B78" i="44"/>
  <c r="C78" i="44"/>
  <c r="B79" i="44"/>
  <c r="C79" i="44"/>
  <c r="B80" i="44"/>
  <c r="C80" i="44"/>
  <c r="B81" i="44"/>
  <c r="C81" i="44"/>
  <c r="B82" i="44"/>
  <c r="C82" i="44"/>
  <c r="B83" i="44"/>
  <c r="C83" i="44"/>
  <c r="B84" i="44"/>
  <c r="C84" i="44"/>
  <c r="B85" i="44"/>
  <c r="C85" i="44"/>
  <c r="B86" i="44"/>
  <c r="C86" i="44"/>
  <c r="B87" i="44"/>
  <c r="C87" i="44"/>
  <c r="B88" i="44"/>
  <c r="C88" i="44"/>
  <c r="B89" i="44"/>
  <c r="C89" i="44"/>
  <c r="B90" i="44"/>
  <c r="C90" i="44"/>
  <c r="B91" i="44"/>
  <c r="C91" i="44"/>
  <c r="B92" i="44"/>
  <c r="C92" i="44"/>
  <c r="B93" i="44"/>
  <c r="C93" i="44"/>
  <c r="B94" i="44"/>
  <c r="C94" i="44"/>
  <c r="B95" i="44"/>
  <c r="C95" i="44"/>
  <c r="B96" i="44"/>
  <c r="C96" i="44"/>
  <c r="B97" i="44"/>
  <c r="C97" i="44"/>
  <c r="B98" i="44"/>
  <c r="C98" i="44"/>
  <c r="B99" i="44"/>
  <c r="C99" i="44"/>
  <c r="B100" i="44"/>
  <c r="C100" i="44"/>
  <c r="B101" i="44"/>
  <c r="C101" i="44"/>
  <c r="B102" i="44"/>
  <c r="C102" i="44"/>
  <c r="B103" i="44"/>
  <c r="C103" i="44"/>
  <c r="B104" i="44"/>
  <c r="C104" i="44"/>
  <c r="B105" i="44"/>
  <c r="C105" i="44"/>
  <c r="B106" i="44"/>
  <c r="C106" i="44"/>
  <c r="B107" i="44"/>
  <c r="C107" i="44"/>
  <c r="B108" i="44"/>
  <c r="C108" i="44"/>
  <c r="B109" i="44"/>
  <c r="C109" i="44"/>
  <c r="B110" i="44"/>
  <c r="C110" i="44"/>
  <c r="B111" i="44"/>
  <c r="C111" i="44"/>
  <c r="B112" i="44"/>
  <c r="C112" i="44"/>
  <c r="B113" i="44"/>
  <c r="C113" i="44"/>
  <c r="B114" i="44"/>
  <c r="C114" i="44"/>
  <c r="B115" i="44"/>
  <c r="C115" i="44"/>
  <c r="B116" i="44"/>
  <c r="C116" i="44"/>
  <c r="B117" i="44"/>
  <c r="C117" i="44"/>
  <c r="B118" i="44"/>
  <c r="C118" i="44"/>
  <c r="B119" i="44"/>
  <c r="C119" i="44"/>
  <c r="B120" i="44"/>
  <c r="C120" i="44"/>
  <c r="B121" i="44"/>
  <c r="C121" i="44"/>
  <c r="B122" i="44"/>
  <c r="C122" i="44"/>
  <c r="B123" i="44"/>
  <c r="C123" i="44"/>
  <c r="B124" i="44"/>
  <c r="C124" i="44"/>
  <c r="B125" i="44"/>
  <c r="C125" i="44"/>
  <c r="B126" i="44"/>
  <c r="C126" i="44"/>
  <c r="B127" i="44"/>
  <c r="C127" i="44"/>
  <c r="B128" i="44"/>
  <c r="C128" i="44"/>
  <c r="B129" i="44"/>
  <c r="C129" i="44"/>
  <c r="B130" i="44"/>
  <c r="C130" i="44"/>
  <c r="B131" i="44"/>
  <c r="C131" i="44"/>
  <c r="B132" i="44"/>
  <c r="C132" i="44"/>
  <c r="B133" i="44"/>
  <c r="C133" i="44"/>
  <c r="B134" i="44"/>
  <c r="C134" i="44"/>
  <c r="B135" i="44"/>
  <c r="C135" i="44"/>
  <c r="B136" i="44"/>
  <c r="C136" i="44"/>
  <c r="B137" i="44"/>
  <c r="C137" i="44"/>
  <c r="B138" i="44"/>
  <c r="C138" i="44"/>
  <c r="B139" i="44"/>
  <c r="C139" i="44"/>
  <c r="B140" i="44"/>
  <c r="C140" i="44"/>
  <c r="B141" i="44"/>
  <c r="C141" i="44"/>
  <c r="B142" i="44"/>
  <c r="C142" i="44"/>
  <c r="B143" i="44"/>
  <c r="C143" i="44"/>
  <c r="B144" i="44"/>
  <c r="C144" i="44"/>
  <c r="B145" i="44"/>
  <c r="C145" i="44"/>
  <c r="B146" i="44"/>
  <c r="C146" i="44"/>
  <c r="B147" i="44"/>
  <c r="C147" i="44"/>
  <c r="B148" i="44"/>
  <c r="C148" i="44"/>
  <c r="B149" i="44"/>
  <c r="C149" i="44"/>
  <c r="B150" i="44"/>
  <c r="C150" i="44"/>
  <c r="B151" i="44"/>
  <c r="C151" i="44"/>
  <c r="B152" i="44"/>
  <c r="C152" i="44"/>
  <c r="B153" i="44"/>
  <c r="C153" i="44"/>
  <c r="B154" i="44"/>
  <c r="C154" i="44"/>
  <c r="B155" i="44"/>
  <c r="C155" i="44"/>
  <c r="B156" i="44"/>
  <c r="C156" i="44"/>
  <c r="B157" i="44"/>
  <c r="C157" i="44"/>
  <c r="B158" i="44"/>
  <c r="C158" i="44"/>
  <c r="B159" i="44"/>
  <c r="C159" i="44"/>
  <c r="B160" i="44"/>
  <c r="C160" i="44"/>
  <c r="B161" i="44"/>
  <c r="C161" i="44"/>
  <c r="B162" i="44"/>
  <c r="C162" i="44"/>
  <c r="B163" i="44"/>
  <c r="C163" i="44"/>
  <c r="B164" i="44"/>
  <c r="C164" i="44"/>
  <c r="B165" i="44"/>
  <c r="C165" i="44"/>
  <c r="B166" i="44"/>
  <c r="C166" i="44"/>
  <c r="B167" i="44"/>
  <c r="C167" i="44"/>
  <c r="B168" i="44"/>
  <c r="C168" i="44"/>
  <c r="B169" i="44"/>
  <c r="C169" i="44"/>
  <c r="B170" i="44"/>
  <c r="C170" i="44"/>
  <c r="B171" i="44"/>
  <c r="C171" i="44"/>
  <c r="B172" i="44"/>
  <c r="C172" i="44"/>
  <c r="B173" i="44"/>
  <c r="C173" i="44"/>
  <c r="B174" i="44"/>
  <c r="C174" i="44"/>
  <c r="B175" i="44"/>
  <c r="C175" i="44"/>
  <c r="B176" i="44"/>
  <c r="C176" i="44"/>
  <c r="B177" i="44"/>
  <c r="C177" i="44"/>
  <c r="B178" i="44"/>
  <c r="C178" i="44"/>
  <c r="B179" i="44"/>
  <c r="C179" i="44"/>
  <c r="B180" i="44"/>
  <c r="C180" i="44"/>
  <c r="B181" i="44"/>
  <c r="C181" i="44"/>
  <c r="B182" i="44"/>
  <c r="C182" i="44"/>
  <c r="B183" i="44"/>
  <c r="C183" i="44"/>
  <c r="B184" i="44"/>
  <c r="C184" i="44"/>
  <c r="B185" i="44"/>
  <c r="C185" i="44"/>
  <c r="B186" i="44"/>
  <c r="C186" i="44"/>
  <c r="B187" i="44"/>
  <c r="C187" i="44"/>
  <c r="B188" i="44"/>
  <c r="C188" i="44"/>
  <c r="B189" i="44"/>
  <c r="C189" i="44"/>
  <c r="B190" i="44"/>
  <c r="C190" i="44"/>
  <c r="B191" i="44"/>
  <c r="C191" i="44"/>
  <c r="B192" i="44"/>
  <c r="C192" i="44"/>
  <c r="B193" i="44"/>
  <c r="C193" i="44"/>
  <c r="B194" i="44"/>
  <c r="C194" i="44"/>
  <c r="B195" i="44"/>
  <c r="C195" i="44"/>
  <c r="B196" i="44"/>
  <c r="C196" i="44"/>
  <c r="B197" i="44"/>
  <c r="C197" i="44"/>
  <c r="B198" i="44"/>
  <c r="C198" i="44"/>
  <c r="B199" i="44"/>
  <c r="C199" i="44"/>
  <c r="B200" i="44"/>
  <c r="C200" i="44"/>
  <c r="B201" i="44"/>
  <c r="C201" i="44"/>
  <c r="B202" i="44"/>
  <c r="C202" i="44"/>
  <c r="B203" i="44"/>
  <c r="C203" i="44"/>
  <c r="B204" i="44"/>
  <c r="C204" i="44"/>
  <c r="B205" i="44"/>
  <c r="C205" i="44"/>
  <c r="B206" i="44"/>
  <c r="C206" i="44"/>
  <c r="B207" i="44"/>
  <c r="C207" i="44"/>
  <c r="B208" i="44"/>
  <c r="C208" i="44"/>
  <c r="B209" i="44"/>
  <c r="C209" i="44"/>
  <c r="B210" i="44"/>
  <c r="C210" i="44"/>
  <c r="C2" i="44"/>
  <c r="B2" i="44"/>
  <c r="H3" i="33" l="1"/>
  <c r="H4" i="33"/>
  <c r="H5" i="33"/>
  <c r="H6" i="33"/>
  <c r="H7" i="33"/>
  <c r="H8" i="33"/>
  <c r="H9" i="33"/>
  <c r="H10" i="33"/>
  <c r="H11" i="33"/>
  <c r="H12" i="33"/>
  <c r="H13" i="33"/>
  <c r="H14" i="33"/>
  <c r="H16" i="33"/>
  <c r="H17" i="33"/>
  <c r="H18" i="33"/>
  <c r="H19" i="33"/>
  <c r="H20" i="33"/>
  <c r="H21" i="33"/>
  <c r="H22" i="33"/>
  <c r="H23" i="33"/>
  <c r="H24" i="33"/>
  <c r="H25" i="33"/>
  <c r="H2" i="33"/>
  <c r="F81" i="43" l="1"/>
  <c r="F80" i="43"/>
  <c r="F79" i="43"/>
  <c r="F78" i="43"/>
  <c r="F77" i="43"/>
  <c r="F76" i="43"/>
  <c r="F75" i="43"/>
  <c r="F74" i="43"/>
  <c r="F73" i="43"/>
  <c r="F72" i="43"/>
  <c r="F71" i="43"/>
  <c r="F70" i="43"/>
  <c r="F69" i="43"/>
  <c r="F68" i="43"/>
  <c r="F67" i="43"/>
  <c r="F66" i="43"/>
  <c r="F65" i="43"/>
  <c r="F64" i="43"/>
  <c r="F63" i="43"/>
  <c r="F62" i="43"/>
  <c r="F61" i="43"/>
  <c r="F60" i="43"/>
  <c r="F59" i="43"/>
  <c r="F58" i="43"/>
  <c r="F57" i="43"/>
  <c r="F56" i="43"/>
  <c r="F55" i="43"/>
  <c r="F54" i="43"/>
  <c r="F53" i="43"/>
  <c r="F52" i="43"/>
  <c r="F51" i="43"/>
  <c r="F50" i="43"/>
  <c r="F49" i="43"/>
  <c r="F48" i="43"/>
  <c r="E3" i="43"/>
  <c r="E4" i="43"/>
  <c r="E5" i="43"/>
  <c r="E6" i="43"/>
  <c r="E7" i="43"/>
  <c r="E8" i="43"/>
  <c r="E9" i="43"/>
  <c r="E10" i="43"/>
  <c r="E11" i="43"/>
  <c r="E12" i="43"/>
  <c r="E13" i="43"/>
  <c r="E14" i="43"/>
  <c r="E15" i="43"/>
  <c r="E16" i="43"/>
  <c r="E17" i="43"/>
  <c r="E18" i="43"/>
  <c r="E19" i="43"/>
  <c r="E20" i="43"/>
  <c r="E21" i="43"/>
  <c r="E22" i="43"/>
  <c r="E23" i="43"/>
  <c r="E24" i="43"/>
  <c r="E25" i="43"/>
  <c r="E26" i="43"/>
  <c r="E27" i="43"/>
  <c r="E28" i="43"/>
  <c r="E29" i="43"/>
  <c r="E30" i="43"/>
  <c r="E31" i="43"/>
  <c r="E32" i="43"/>
  <c r="E33" i="43"/>
  <c r="E34" i="43"/>
  <c r="E35" i="43"/>
  <c r="E2" i="43"/>
  <c r="G37" i="43"/>
  <c r="G38" i="43"/>
  <c r="G39" i="43"/>
  <c r="G40" i="43"/>
  <c r="G41" i="43"/>
  <c r="G42" i="43"/>
  <c r="G43" i="43"/>
  <c r="G44" i="43"/>
  <c r="G45" i="43"/>
  <c r="G46" i="43"/>
  <c r="G47" i="43"/>
  <c r="G36" i="43"/>
  <c r="F3" i="43"/>
  <c r="F4" i="43"/>
  <c r="F5" i="43"/>
  <c r="F6" i="43"/>
  <c r="F7" i="43"/>
  <c r="F8" i="43"/>
  <c r="F9" i="43"/>
  <c r="F10" i="43"/>
  <c r="F11" i="43"/>
  <c r="F12" i="43"/>
  <c r="F13" i="43"/>
  <c r="F14" i="43"/>
  <c r="F15" i="43"/>
  <c r="F16" i="43"/>
  <c r="F17" i="43"/>
  <c r="F18" i="43"/>
  <c r="F19" i="43"/>
  <c r="F20" i="43"/>
  <c r="F21" i="43"/>
  <c r="F22" i="43"/>
  <c r="F23" i="43"/>
  <c r="F24" i="43"/>
  <c r="F25" i="43"/>
  <c r="F26" i="43"/>
  <c r="F27" i="43"/>
  <c r="F28" i="43"/>
  <c r="F29" i="43"/>
  <c r="F30" i="43"/>
  <c r="F31" i="43"/>
  <c r="F32" i="43"/>
  <c r="F33" i="43"/>
  <c r="F34" i="43"/>
  <c r="F35" i="43"/>
  <c r="F36" i="43"/>
  <c r="F37" i="43"/>
  <c r="F38" i="43"/>
  <c r="F39" i="43"/>
  <c r="F40" i="43"/>
  <c r="F41" i="43"/>
  <c r="F42" i="43"/>
  <c r="F43" i="43"/>
  <c r="F44" i="43"/>
  <c r="F45" i="43"/>
  <c r="F46" i="43"/>
  <c r="F47" i="43"/>
  <c r="F2" i="43"/>
  <c r="F3" i="44" l="1"/>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98" i="44"/>
  <c r="F99" i="44"/>
  <c r="F100" i="44"/>
  <c r="F101" i="44"/>
  <c r="F102" i="44"/>
  <c r="F103" i="44"/>
  <c r="F104" i="44"/>
  <c r="F105" i="44"/>
  <c r="F106" i="44"/>
  <c r="F107" i="44"/>
  <c r="F108" i="44"/>
  <c r="F109" i="44"/>
  <c r="F110" i="44"/>
  <c r="F111" i="44"/>
  <c r="F112" i="44"/>
  <c r="F168" i="44"/>
  <c r="F114" i="44"/>
  <c r="F115" i="44"/>
  <c r="F116" i="44"/>
  <c r="F117" i="44"/>
  <c r="F118" i="44"/>
  <c r="F119" i="44"/>
  <c r="F120" i="44"/>
  <c r="F121" i="44"/>
  <c r="F122" i="44"/>
  <c r="F123" i="44"/>
  <c r="F124" i="44"/>
  <c r="F125" i="44"/>
  <c r="F126" i="44"/>
  <c r="F127" i="44"/>
  <c r="F128" i="44"/>
  <c r="F129" i="44"/>
  <c r="F130" i="44"/>
  <c r="F131" i="44"/>
  <c r="F132" i="44"/>
  <c r="F133" i="44"/>
  <c r="F134" i="44"/>
  <c r="F135" i="44"/>
  <c r="F136" i="44"/>
  <c r="F137" i="44"/>
  <c r="F138" i="44"/>
  <c r="F139" i="44"/>
  <c r="F140" i="44"/>
  <c r="F141" i="44"/>
  <c r="F142" i="44"/>
  <c r="F143" i="44"/>
  <c r="F144" i="44"/>
  <c r="F145" i="44"/>
  <c r="F146" i="44"/>
  <c r="F147" i="44"/>
  <c r="F148" i="44"/>
  <c r="F149" i="44"/>
  <c r="F150" i="44"/>
  <c r="F151" i="44"/>
  <c r="F152" i="44"/>
  <c r="F153" i="44"/>
  <c r="F154" i="44"/>
  <c r="F155" i="44"/>
  <c r="F156" i="44"/>
  <c r="F157" i="44"/>
  <c r="F158" i="44"/>
  <c r="F159" i="44"/>
  <c r="F160" i="44"/>
  <c r="F161" i="44"/>
  <c r="F162" i="44"/>
  <c r="F163" i="44"/>
  <c r="F164" i="44"/>
  <c r="F165" i="44"/>
  <c r="F166" i="44"/>
  <c r="F167" i="44"/>
  <c r="F113" i="44"/>
  <c r="F169" i="44"/>
  <c r="F170" i="44"/>
  <c r="F171" i="44"/>
  <c r="F172" i="44"/>
  <c r="F173" i="44"/>
  <c r="F174" i="44"/>
  <c r="F175" i="44"/>
  <c r="F176" i="44"/>
  <c r="F177" i="44"/>
  <c r="F178" i="44"/>
  <c r="F179" i="44"/>
  <c r="F180" i="44"/>
  <c r="F181" i="44"/>
  <c r="F182" i="44"/>
  <c r="F183" i="44"/>
  <c r="F184" i="44"/>
  <c r="F185" i="44"/>
  <c r="F186" i="44"/>
  <c r="F187" i="44"/>
  <c r="F188" i="44"/>
  <c r="F189" i="44"/>
  <c r="F190" i="44"/>
  <c r="F191" i="44"/>
  <c r="F192" i="44"/>
  <c r="F193" i="44"/>
  <c r="F194" i="44"/>
  <c r="F195" i="44"/>
  <c r="F196" i="44"/>
  <c r="F197" i="44"/>
  <c r="F198" i="44"/>
  <c r="F199" i="44"/>
  <c r="F200" i="44"/>
  <c r="F201" i="44"/>
  <c r="F202" i="44"/>
  <c r="F203" i="44"/>
  <c r="F204" i="44"/>
  <c r="F205" i="44"/>
  <c r="F206" i="44"/>
  <c r="F207" i="44"/>
  <c r="F208" i="44"/>
  <c r="F209" i="44"/>
  <c r="F210" i="44"/>
  <c r="F211" i="44"/>
  <c r="F212" i="44"/>
  <c r="F213" i="44"/>
  <c r="C9" i="52" s="1"/>
  <c r="F214" i="44"/>
  <c r="F215" i="44"/>
  <c r="F216" i="44"/>
  <c r="F217" i="44"/>
  <c r="F218" i="44"/>
  <c r="F219" i="44"/>
  <c r="F220" i="44"/>
  <c r="F221" i="44"/>
  <c r="F222" i="44"/>
  <c r="F223" i="44"/>
  <c r="F224" i="44"/>
  <c r="F225" i="44"/>
  <c r="C190" i="52" s="1"/>
  <c r="F226" i="44"/>
  <c r="F227" i="44"/>
  <c r="F228" i="44"/>
  <c r="F229" i="44"/>
  <c r="F230" i="44"/>
  <c r="C312" i="52" s="1"/>
  <c r="F231" i="44"/>
  <c r="F232" i="44"/>
  <c r="C483" i="52" s="1"/>
  <c r="F233" i="44"/>
  <c r="F234" i="44"/>
  <c r="F235" i="44"/>
  <c r="F236" i="44"/>
  <c r="F237" i="44"/>
  <c r="F238" i="44"/>
  <c r="F239" i="44"/>
  <c r="F240" i="44"/>
  <c r="F241" i="44"/>
  <c r="F242" i="44"/>
  <c r="F243" i="44"/>
  <c r="C177" i="52" s="1"/>
  <c r="F244" i="44"/>
  <c r="F245" i="44"/>
  <c r="F246" i="44"/>
  <c r="F247" i="44"/>
  <c r="C401" i="52" s="1"/>
  <c r="F248" i="44"/>
  <c r="F249" i="44"/>
  <c r="F250" i="44"/>
  <c r="F251" i="44"/>
  <c r="F252" i="44"/>
  <c r="C441" i="52" s="1"/>
  <c r="F253" i="44"/>
  <c r="C387" i="52" s="1"/>
  <c r="F254" i="44"/>
  <c r="F255" i="44"/>
  <c r="F256" i="44"/>
  <c r="F257" i="44"/>
  <c r="F258" i="44"/>
  <c r="F259" i="44"/>
  <c r="F260" i="44"/>
  <c r="F261" i="44"/>
  <c r="F262" i="44"/>
  <c r="F263" i="44"/>
  <c r="F264" i="44"/>
  <c r="F265" i="44"/>
  <c r="F266" i="44"/>
  <c r="F267" i="44"/>
  <c r="C292" i="52" s="1"/>
  <c r="F268" i="44"/>
  <c r="F269" i="44"/>
  <c r="F270" i="44"/>
  <c r="F271" i="44"/>
  <c r="C207" i="52" s="1"/>
  <c r="F272" i="44"/>
  <c r="F273" i="44"/>
  <c r="F274" i="44"/>
  <c r="C12" i="52" s="1"/>
  <c r="F275" i="44"/>
  <c r="F276" i="44"/>
  <c r="F277" i="44"/>
  <c r="F278" i="44"/>
  <c r="F279" i="44"/>
  <c r="F280" i="44"/>
  <c r="F281" i="44"/>
  <c r="F282" i="44"/>
  <c r="F283" i="44"/>
  <c r="F284" i="44"/>
  <c r="F285" i="44"/>
  <c r="F286" i="44"/>
  <c r="F287" i="44"/>
  <c r="F288" i="44"/>
  <c r="F289" i="44"/>
  <c r="F290" i="44"/>
  <c r="F291" i="44"/>
  <c r="F292" i="44"/>
  <c r="F293" i="44"/>
  <c r="F294" i="44"/>
  <c r="F295" i="44"/>
  <c r="C63" i="52" s="1"/>
  <c r="F296" i="44"/>
  <c r="F297" i="44"/>
  <c r="F298" i="44"/>
  <c r="F299" i="44"/>
  <c r="F300" i="44"/>
  <c r="F301" i="44"/>
  <c r="F302" i="44"/>
  <c r="F303" i="44"/>
  <c r="C237" i="52" s="1"/>
  <c r="F304" i="44"/>
  <c r="F305" i="44"/>
  <c r="F306" i="44"/>
  <c r="F433" i="44"/>
  <c r="F308" i="44"/>
  <c r="F309" i="44"/>
  <c r="F310" i="44"/>
  <c r="F311" i="44"/>
  <c r="F312" i="44"/>
  <c r="F313" i="44"/>
  <c r="C392" i="52" s="1"/>
  <c r="F314" i="44"/>
  <c r="F315" i="44"/>
  <c r="C315" i="52" s="1"/>
  <c r="F316" i="44"/>
  <c r="C117" i="52" s="1"/>
  <c r="F317" i="44"/>
  <c r="C277" i="52" s="1"/>
  <c r="F318" i="44"/>
  <c r="F319" i="44"/>
  <c r="F320" i="44"/>
  <c r="F321" i="44"/>
  <c r="F322" i="44"/>
  <c r="F323" i="44"/>
  <c r="F324" i="44"/>
  <c r="F325" i="44"/>
  <c r="F326" i="44"/>
  <c r="F327" i="44"/>
  <c r="F328" i="44"/>
  <c r="F329" i="44"/>
  <c r="F330" i="44"/>
  <c r="F331" i="44"/>
  <c r="C309" i="52" s="1"/>
  <c r="F332" i="44"/>
  <c r="F333" i="44"/>
  <c r="F334" i="44"/>
  <c r="F335" i="44"/>
  <c r="F336" i="44"/>
  <c r="F337" i="44"/>
  <c r="F338" i="44"/>
  <c r="F339" i="44"/>
  <c r="F340" i="44"/>
  <c r="F341" i="44"/>
  <c r="C170" i="52" s="1"/>
  <c r="F342" i="44"/>
  <c r="C373" i="52" s="1"/>
  <c r="F343" i="44"/>
  <c r="F344" i="44"/>
  <c r="C256" i="52" s="1"/>
  <c r="F345" i="44"/>
  <c r="F346" i="44"/>
  <c r="C476" i="52" s="1"/>
  <c r="F347" i="44"/>
  <c r="C471" i="52" s="1"/>
  <c r="F752" i="44"/>
  <c r="F349" i="44"/>
  <c r="F350" i="44"/>
  <c r="F351" i="44"/>
  <c r="F352" i="44"/>
  <c r="F353" i="44"/>
  <c r="F354" i="44"/>
  <c r="F355" i="44"/>
  <c r="F356" i="44"/>
  <c r="F357" i="44"/>
  <c r="F358" i="44"/>
  <c r="F359" i="44"/>
  <c r="F360" i="44"/>
  <c r="F361" i="44"/>
  <c r="F362" i="44"/>
  <c r="F363" i="44"/>
  <c r="F364" i="44"/>
  <c r="F365" i="44"/>
  <c r="F366" i="44"/>
  <c r="F367" i="44"/>
  <c r="C18" i="52" s="1"/>
  <c r="F368" i="44"/>
  <c r="F369" i="44"/>
  <c r="F370" i="44"/>
  <c r="C90" i="52" s="1"/>
  <c r="F371" i="44"/>
  <c r="F372" i="44"/>
  <c r="C220" i="52" s="1"/>
  <c r="F373" i="44"/>
  <c r="F374" i="44"/>
  <c r="F375" i="44"/>
  <c r="F376" i="44"/>
  <c r="F377" i="44"/>
  <c r="F378" i="44"/>
  <c r="F379" i="44"/>
  <c r="F380" i="44"/>
  <c r="F381" i="44"/>
  <c r="F382" i="44"/>
  <c r="F383" i="44"/>
  <c r="F384" i="44"/>
  <c r="F385" i="44"/>
  <c r="F386" i="44"/>
  <c r="F387" i="44"/>
  <c r="F388" i="44"/>
  <c r="F389" i="44"/>
  <c r="F390" i="44"/>
  <c r="F391" i="44"/>
  <c r="F392" i="44"/>
  <c r="F393" i="44"/>
  <c r="F394" i="44"/>
  <c r="F395" i="44"/>
  <c r="C340" i="52" s="1"/>
  <c r="F396" i="44"/>
  <c r="F397" i="44"/>
  <c r="F398" i="44"/>
  <c r="F399" i="44"/>
  <c r="F400" i="44"/>
  <c r="F401" i="44"/>
  <c r="C89" i="52" s="1"/>
  <c r="F402" i="44"/>
  <c r="F403" i="44"/>
  <c r="F404" i="44"/>
  <c r="C176" i="52" s="1"/>
  <c r="F405" i="44"/>
  <c r="F406" i="44"/>
  <c r="F407" i="44"/>
  <c r="F408" i="44"/>
  <c r="C173" i="52" s="1"/>
  <c r="F409" i="44"/>
  <c r="C162" i="52" s="1"/>
  <c r="F410" i="44"/>
  <c r="F411" i="44"/>
  <c r="F412" i="44"/>
  <c r="F413" i="44"/>
  <c r="F414" i="44"/>
  <c r="F415" i="44"/>
  <c r="F416" i="44"/>
  <c r="F417" i="44"/>
  <c r="F418" i="44"/>
  <c r="F419" i="44"/>
  <c r="F420" i="44"/>
  <c r="F421" i="44"/>
  <c r="F422" i="44"/>
  <c r="C347" i="52" s="1"/>
  <c r="F423" i="44"/>
  <c r="F424" i="44"/>
  <c r="C470" i="52" s="1"/>
  <c r="F425" i="44"/>
  <c r="C263" i="52" s="1"/>
  <c r="F426" i="44"/>
  <c r="F427" i="44"/>
  <c r="F428" i="44"/>
  <c r="F429" i="44"/>
  <c r="F430" i="44"/>
  <c r="F431" i="44"/>
  <c r="F432" i="44"/>
  <c r="F1353" i="44"/>
  <c r="F434" i="44"/>
  <c r="F435" i="44"/>
  <c r="F436" i="44"/>
  <c r="F437" i="44"/>
  <c r="F438" i="44"/>
  <c r="F439" i="44"/>
  <c r="C346" i="52" s="1"/>
  <c r="F440" i="44"/>
  <c r="F441" i="44"/>
  <c r="C382" i="52" s="1"/>
  <c r="F442" i="44"/>
  <c r="F443" i="44"/>
  <c r="F444" i="44"/>
  <c r="F445" i="44"/>
  <c r="F446" i="44"/>
  <c r="C250" i="52" s="1"/>
  <c r="F447" i="44"/>
  <c r="C80" i="52" s="1"/>
  <c r="F448" i="44"/>
  <c r="F449" i="44"/>
  <c r="F450" i="44"/>
  <c r="C364" i="52" s="1"/>
  <c r="F451" i="44"/>
  <c r="F452" i="44"/>
  <c r="C266" i="52" s="1"/>
  <c r="F453" i="44"/>
  <c r="F454" i="44"/>
  <c r="F455" i="44"/>
  <c r="F456" i="44"/>
  <c r="F457" i="44"/>
  <c r="C461" i="52" s="1"/>
  <c r="F458" i="44"/>
  <c r="C352" i="52" s="1"/>
  <c r="F459" i="44"/>
  <c r="F460" i="44"/>
  <c r="F461" i="44"/>
  <c r="F462" i="44"/>
  <c r="F463" i="44"/>
  <c r="F464" i="44"/>
  <c r="F465" i="44"/>
  <c r="F466" i="44"/>
  <c r="F467" i="44"/>
  <c r="F468" i="44"/>
  <c r="F469" i="44"/>
  <c r="F470" i="44"/>
  <c r="C444" i="52" s="1"/>
  <c r="F471" i="44"/>
  <c r="F472" i="44"/>
  <c r="F473" i="44"/>
  <c r="F474" i="44"/>
  <c r="F475" i="44"/>
  <c r="F476" i="44"/>
  <c r="C296" i="52" s="1"/>
  <c r="F477" i="44"/>
  <c r="F478" i="44"/>
  <c r="F479" i="44"/>
  <c r="F480" i="44"/>
  <c r="F481" i="44"/>
  <c r="F482" i="44"/>
  <c r="F483" i="44"/>
  <c r="F484" i="44"/>
  <c r="F485" i="44"/>
  <c r="F486" i="44"/>
  <c r="F487" i="44"/>
  <c r="C56" i="52" s="1"/>
  <c r="F488" i="44"/>
  <c r="F489" i="44"/>
  <c r="F490" i="44"/>
  <c r="F491" i="44"/>
  <c r="F492" i="44"/>
  <c r="F493" i="44"/>
  <c r="F494" i="44"/>
  <c r="F495" i="44"/>
  <c r="F496" i="44"/>
  <c r="F497" i="44"/>
  <c r="F498" i="44"/>
  <c r="F499" i="44"/>
  <c r="F500" i="44"/>
  <c r="F501" i="44"/>
  <c r="F502" i="44"/>
  <c r="F503" i="44"/>
  <c r="C488" i="52" s="1"/>
  <c r="F504" i="44"/>
  <c r="F505" i="44"/>
  <c r="F506" i="44"/>
  <c r="F507" i="44"/>
  <c r="F508" i="44"/>
  <c r="F509" i="44"/>
  <c r="F510" i="44"/>
  <c r="F511" i="44"/>
  <c r="F512" i="44"/>
  <c r="F513" i="44"/>
  <c r="F514" i="44"/>
  <c r="F515" i="44"/>
  <c r="F516" i="44"/>
  <c r="F517" i="44"/>
  <c r="C150" i="52" s="1"/>
  <c r="F518" i="44"/>
  <c r="F519" i="44"/>
  <c r="F520" i="44"/>
  <c r="F521" i="44"/>
  <c r="F522" i="44"/>
  <c r="F523" i="44"/>
  <c r="F524" i="44"/>
  <c r="F525" i="44"/>
  <c r="F526" i="44"/>
  <c r="F527" i="44"/>
  <c r="F528" i="44"/>
  <c r="F529" i="44"/>
  <c r="F530" i="44"/>
  <c r="F531" i="44"/>
  <c r="F532" i="44"/>
  <c r="C200" i="52" s="1"/>
  <c r="F533" i="44"/>
  <c r="F1087" i="44"/>
  <c r="F535" i="44"/>
  <c r="F536" i="44"/>
  <c r="F537" i="44"/>
  <c r="F538" i="44"/>
  <c r="C137" i="52" s="1"/>
  <c r="F539" i="44"/>
  <c r="C47" i="52" s="1"/>
  <c r="F540" i="44"/>
  <c r="F541" i="44"/>
  <c r="F542" i="44"/>
  <c r="F543" i="44"/>
  <c r="C50" i="52" s="1"/>
  <c r="F544" i="44"/>
  <c r="F545" i="44"/>
  <c r="F546" i="44"/>
  <c r="C165" i="52" s="1"/>
  <c r="F547" i="44"/>
  <c r="F548" i="44"/>
  <c r="C495" i="52" s="1"/>
  <c r="F549" i="44"/>
  <c r="F550" i="44"/>
  <c r="F551" i="44"/>
  <c r="F552" i="44"/>
  <c r="C251" i="52" s="1"/>
  <c r="F553" i="44"/>
  <c r="F554" i="44"/>
  <c r="F555" i="44"/>
  <c r="F556" i="44"/>
  <c r="F557" i="44"/>
  <c r="F558" i="44"/>
  <c r="F559" i="44"/>
  <c r="F560" i="44"/>
  <c r="F561" i="44"/>
  <c r="F562" i="44"/>
  <c r="F563" i="44"/>
  <c r="F564" i="44"/>
  <c r="C308" i="52" s="1"/>
  <c r="F565" i="44"/>
  <c r="F566" i="44"/>
  <c r="F567" i="44"/>
  <c r="F568" i="44"/>
  <c r="F569" i="44"/>
  <c r="F570" i="44"/>
  <c r="F571" i="44"/>
  <c r="F572" i="44"/>
  <c r="F573" i="44"/>
  <c r="F574" i="44"/>
  <c r="C213" i="52" s="1"/>
  <c r="F575" i="44"/>
  <c r="C300" i="52" s="1"/>
  <c r="F576" i="44"/>
  <c r="F577" i="44"/>
  <c r="F578" i="44"/>
  <c r="F579" i="44"/>
  <c r="F580" i="44"/>
  <c r="F581" i="44"/>
  <c r="F582" i="44"/>
  <c r="F583" i="44"/>
  <c r="C294" i="52" s="1"/>
  <c r="F584" i="44"/>
  <c r="F585" i="44"/>
  <c r="F586" i="44"/>
  <c r="F587" i="44"/>
  <c r="F588" i="44"/>
  <c r="F589" i="44"/>
  <c r="F590" i="44"/>
  <c r="F591" i="44"/>
  <c r="F592" i="44"/>
  <c r="F593" i="44"/>
  <c r="C147" i="52" s="1"/>
  <c r="F594" i="44"/>
  <c r="F595" i="44"/>
  <c r="F596" i="44"/>
  <c r="F597" i="44"/>
  <c r="F598" i="44"/>
  <c r="F599" i="44"/>
  <c r="F647" i="44"/>
  <c r="F601" i="44"/>
  <c r="F602" i="44"/>
  <c r="F603" i="44"/>
  <c r="F604" i="44"/>
  <c r="F605" i="44"/>
  <c r="F606" i="44"/>
  <c r="C193" i="52" s="1"/>
  <c r="F607" i="44"/>
  <c r="F608" i="44"/>
  <c r="F609" i="44"/>
  <c r="F610" i="44"/>
  <c r="F611" i="44"/>
  <c r="F612" i="44"/>
  <c r="F613" i="44"/>
  <c r="F614" i="44"/>
  <c r="F615" i="44"/>
  <c r="C323" i="52" s="1"/>
  <c r="F616" i="44"/>
  <c r="F617" i="44"/>
  <c r="F618" i="44"/>
  <c r="F619" i="44"/>
  <c r="F620" i="44"/>
  <c r="F621" i="44"/>
  <c r="F622" i="44"/>
  <c r="F623" i="44"/>
  <c r="F624" i="44"/>
  <c r="F625" i="44"/>
  <c r="F626" i="44"/>
  <c r="F627" i="44"/>
  <c r="F628" i="44"/>
  <c r="F629" i="44"/>
  <c r="F630" i="44"/>
  <c r="F631" i="44"/>
  <c r="C388" i="52" s="1"/>
  <c r="F632" i="44"/>
  <c r="C334" i="52" s="1"/>
  <c r="F633" i="44"/>
  <c r="F634" i="44"/>
  <c r="F635" i="44"/>
  <c r="F636" i="44"/>
  <c r="F637" i="44"/>
  <c r="F638" i="44"/>
  <c r="F639" i="44"/>
  <c r="F640" i="44"/>
  <c r="F641" i="44"/>
  <c r="F642" i="44"/>
  <c r="F643" i="44"/>
  <c r="F644" i="44"/>
  <c r="F645" i="44"/>
  <c r="F646" i="44"/>
  <c r="F534" i="44"/>
  <c r="C194" i="52" s="1"/>
  <c r="F648" i="44"/>
  <c r="C219" i="52" s="1"/>
  <c r="F649" i="44"/>
  <c r="F650" i="44"/>
  <c r="F651" i="44"/>
  <c r="F1582" i="44"/>
  <c r="F653" i="44"/>
  <c r="F654" i="44"/>
  <c r="F655" i="44"/>
  <c r="F656" i="44"/>
  <c r="F657" i="44"/>
  <c r="F658" i="44"/>
  <c r="F659" i="44"/>
  <c r="F660" i="44"/>
  <c r="F661" i="44"/>
  <c r="F662" i="44"/>
  <c r="F663" i="44"/>
  <c r="F664" i="44"/>
  <c r="F665" i="44"/>
  <c r="F666" i="44"/>
  <c r="F667" i="44"/>
  <c r="F668" i="44"/>
  <c r="F669" i="44"/>
  <c r="F670" i="44"/>
  <c r="F671" i="44"/>
  <c r="F672" i="44"/>
  <c r="F673" i="44"/>
  <c r="F674" i="44"/>
  <c r="F675" i="44"/>
  <c r="C86" i="52" s="1"/>
  <c r="F676" i="44"/>
  <c r="F677" i="44"/>
  <c r="F678" i="44"/>
  <c r="F679" i="44"/>
  <c r="F680" i="44"/>
  <c r="F681" i="44"/>
  <c r="F682" i="44"/>
  <c r="C166" i="52" s="1"/>
  <c r="F683" i="44"/>
  <c r="F684" i="44"/>
  <c r="F685" i="44"/>
  <c r="F686" i="44"/>
  <c r="F687" i="44"/>
  <c r="F688" i="44"/>
  <c r="F689" i="44"/>
  <c r="F690" i="44"/>
  <c r="F691" i="44"/>
  <c r="F692" i="44"/>
  <c r="F693" i="44"/>
  <c r="F694" i="44"/>
  <c r="F695" i="44"/>
  <c r="C492" i="52" s="1"/>
  <c r="F696" i="44"/>
  <c r="F697" i="44"/>
  <c r="C379" i="52" s="1"/>
  <c r="F698" i="44"/>
  <c r="C375" i="52" s="1"/>
  <c r="F699" i="44"/>
  <c r="F700" i="44"/>
  <c r="C64" i="52" s="1"/>
  <c r="F701" i="44"/>
  <c r="F702" i="44"/>
  <c r="C81" i="52" s="1"/>
  <c r="F703" i="44"/>
  <c r="F704" i="44"/>
  <c r="F705" i="44"/>
  <c r="C381" i="52" s="1"/>
  <c r="F706" i="44"/>
  <c r="F707" i="44"/>
  <c r="F708" i="44"/>
  <c r="F709" i="44"/>
  <c r="F710" i="44"/>
  <c r="F711" i="44"/>
  <c r="F712" i="44"/>
  <c r="F713" i="44"/>
  <c r="F714" i="44"/>
  <c r="F715" i="44"/>
  <c r="F716" i="44"/>
  <c r="F717" i="44"/>
  <c r="F718" i="44"/>
  <c r="F719" i="44"/>
  <c r="F720" i="44"/>
  <c r="F721" i="44"/>
  <c r="C128" i="52" s="1"/>
  <c r="F722" i="44"/>
  <c r="F723" i="44"/>
  <c r="F724" i="44"/>
  <c r="C450" i="52" s="1"/>
  <c r="F725" i="44"/>
  <c r="F726" i="44"/>
  <c r="F727" i="44"/>
  <c r="F728" i="44"/>
  <c r="F729" i="44"/>
  <c r="F730" i="44"/>
  <c r="F731" i="44"/>
  <c r="F732" i="44"/>
  <c r="F733" i="44"/>
  <c r="F734" i="44"/>
  <c r="F735" i="44"/>
  <c r="F736" i="44"/>
  <c r="F737" i="44"/>
  <c r="F738" i="44"/>
  <c r="F739" i="44"/>
  <c r="F740" i="44"/>
  <c r="F741" i="44"/>
  <c r="F742" i="44"/>
  <c r="F743" i="44"/>
  <c r="F744" i="44"/>
  <c r="F745" i="44"/>
  <c r="F746" i="44"/>
  <c r="F747" i="44"/>
  <c r="F748" i="44"/>
  <c r="F749" i="44"/>
  <c r="F750" i="44"/>
  <c r="F751" i="44"/>
  <c r="F1610" i="44"/>
  <c r="F753" i="44"/>
  <c r="F754" i="44"/>
  <c r="F755" i="44"/>
  <c r="C418" i="52" s="1"/>
  <c r="F756" i="44"/>
  <c r="F757" i="44"/>
  <c r="F758" i="44"/>
  <c r="F759" i="44"/>
  <c r="F760" i="44"/>
  <c r="C178" i="52" s="1"/>
  <c r="F761" i="44"/>
  <c r="F762" i="44"/>
  <c r="F763" i="44"/>
  <c r="F764" i="44"/>
  <c r="F765" i="44"/>
  <c r="F766" i="44"/>
  <c r="F767" i="44"/>
  <c r="F768" i="44"/>
  <c r="F769" i="44"/>
  <c r="F770" i="44"/>
  <c r="F771" i="44"/>
  <c r="F772" i="44"/>
  <c r="F773" i="44"/>
  <c r="C264" i="52" s="1"/>
  <c r="F774" i="44"/>
  <c r="F775" i="44"/>
  <c r="F776" i="44"/>
  <c r="F777" i="44"/>
  <c r="C462" i="52" s="1"/>
  <c r="F778" i="44"/>
  <c r="F779" i="44"/>
  <c r="F780" i="44"/>
  <c r="F781" i="44"/>
  <c r="F782" i="44"/>
  <c r="F783" i="44"/>
  <c r="F784" i="44"/>
  <c r="F785" i="44"/>
  <c r="C489" i="52" s="1"/>
  <c r="F786" i="44"/>
  <c r="F787" i="44"/>
  <c r="F788" i="44"/>
  <c r="F652" i="44"/>
  <c r="F790" i="44"/>
  <c r="F791" i="44"/>
  <c r="F792" i="44"/>
  <c r="F793" i="44"/>
  <c r="F794" i="44"/>
  <c r="F795" i="44"/>
  <c r="C391" i="52" s="1"/>
  <c r="F796" i="44"/>
  <c r="F797" i="44"/>
  <c r="F798" i="44"/>
  <c r="F799" i="44"/>
  <c r="F800" i="44"/>
  <c r="F801" i="44"/>
  <c r="C431" i="52" s="1"/>
  <c r="F802" i="44"/>
  <c r="F803" i="44"/>
  <c r="F804" i="44"/>
  <c r="F805" i="44"/>
  <c r="F806" i="44"/>
  <c r="C202" i="52" s="1"/>
  <c r="F807" i="44"/>
  <c r="F808" i="44"/>
  <c r="F809" i="44"/>
  <c r="F810" i="44"/>
  <c r="F811" i="44"/>
  <c r="F812" i="44"/>
  <c r="F813" i="44"/>
  <c r="F814" i="44"/>
  <c r="F815" i="44"/>
  <c r="F816" i="44"/>
  <c r="F817" i="44"/>
  <c r="F818" i="44"/>
  <c r="F819" i="44"/>
  <c r="F820" i="44"/>
  <c r="F821" i="44"/>
  <c r="F822" i="44"/>
  <c r="F823" i="44"/>
  <c r="F824" i="44"/>
  <c r="F825" i="44"/>
  <c r="F826" i="44"/>
  <c r="F827" i="44"/>
  <c r="C442" i="52" s="1"/>
  <c r="F828" i="44"/>
  <c r="F829" i="44"/>
  <c r="F830" i="44"/>
  <c r="C183" i="52" s="1"/>
  <c r="F831" i="44"/>
  <c r="F832" i="44"/>
  <c r="F833" i="44"/>
  <c r="F834" i="44"/>
  <c r="F835" i="44"/>
  <c r="F836" i="44"/>
  <c r="F837" i="44"/>
  <c r="F838" i="44"/>
  <c r="F839" i="44"/>
  <c r="F840" i="44"/>
  <c r="F841" i="44"/>
  <c r="F842" i="44"/>
  <c r="F843" i="44"/>
  <c r="F844" i="44"/>
  <c r="F845" i="44"/>
  <c r="F846" i="44"/>
  <c r="F847" i="44"/>
  <c r="F848" i="44"/>
  <c r="F849" i="44"/>
  <c r="C402" i="52" s="1"/>
  <c r="F850" i="44"/>
  <c r="F851" i="44"/>
  <c r="F852" i="44"/>
  <c r="F853" i="44"/>
  <c r="F854" i="44"/>
  <c r="C322" i="52" s="1"/>
  <c r="F855" i="44"/>
  <c r="F856" i="44"/>
  <c r="F857" i="44"/>
  <c r="F858" i="44"/>
  <c r="F859" i="44"/>
  <c r="F860" i="44"/>
  <c r="F861" i="44"/>
  <c r="F862" i="44"/>
  <c r="F863" i="44"/>
  <c r="F864" i="44"/>
  <c r="F865" i="44"/>
  <c r="F866" i="44"/>
  <c r="F867" i="44"/>
  <c r="F868" i="44"/>
  <c r="F869" i="44"/>
  <c r="F870" i="44"/>
  <c r="F871" i="44"/>
  <c r="C345" i="52" s="1"/>
  <c r="F872" i="44"/>
  <c r="F873" i="44"/>
  <c r="F874" i="44"/>
  <c r="F875" i="44"/>
  <c r="F876" i="44"/>
  <c r="F877" i="44"/>
  <c r="F878" i="44"/>
  <c r="F879" i="44"/>
  <c r="F880" i="44"/>
  <c r="F881" i="44"/>
  <c r="F882" i="44"/>
  <c r="F883" i="44"/>
  <c r="F884" i="44"/>
  <c r="F885" i="44"/>
  <c r="F307" i="44"/>
  <c r="F887" i="44"/>
  <c r="F888" i="44"/>
  <c r="F889" i="44"/>
  <c r="F890" i="44"/>
  <c r="F891" i="44"/>
  <c r="F892" i="44"/>
  <c r="C335" i="52" s="1"/>
  <c r="F893" i="44"/>
  <c r="F894" i="44"/>
  <c r="F895" i="44"/>
  <c r="F896" i="44"/>
  <c r="F897" i="44"/>
  <c r="F898" i="44"/>
  <c r="F899" i="44"/>
  <c r="F900" i="44"/>
  <c r="F901" i="44"/>
  <c r="F902" i="44"/>
  <c r="F903" i="44"/>
  <c r="F904" i="44"/>
  <c r="F905" i="44"/>
  <c r="F906" i="44"/>
  <c r="F907" i="44"/>
  <c r="F908" i="44"/>
  <c r="F909" i="44"/>
  <c r="F910" i="44"/>
  <c r="F911" i="44"/>
  <c r="F912" i="44"/>
  <c r="F913" i="44"/>
  <c r="F914" i="44"/>
  <c r="F915" i="44"/>
  <c r="F916" i="44"/>
  <c r="F917" i="44"/>
  <c r="F918" i="44"/>
  <c r="F919" i="44"/>
  <c r="C428" i="52" s="1"/>
  <c r="F920" i="44"/>
  <c r="F921" i="44"/>
  <c r="F922" i="44"/>
  <c r="C299" i="52" s="1"/>
  <c r="F923" i="44"/>
  <c r="F924" i="44"/>
  <c r="F925" i="44"/>
  <c r="F926" i="44"/>
  <c r="C330" i="52" s="1"/>
  <c r="F927" i="44"/>
  <c r="F928" i="44"/>
  <c r="F929" i="44"/>
  <c r="C370" i="52" s="1"/>
  <c r="F930" i="44"/>
  <c r="F931" i="44"/>
  <c r="F932" i="44"/>
  <c r="F933" i="44"/>
  <c r="F934" i="44"/>
  <c r="F935" i="44"/>
  <c r="F936" i="44"/>
  <c r="F937" i="44"/>
  <c r="C436" i="52" s="1"/>
  <c r="F938" i="44"/>
  <c r="C8" i="52" s="1"/>
  <c r="F939" i="44"/>
  <c r="F940" i="44"/>
  <c r="F941" i="44"/>
  <c r="F942" i="44"/>
  <c r="F943" i="44"/>
  <c r="F944" i="44"/>
  <c r="F945" i="44"/>
  <c r="F946" i="44"/>
  <c r="C163" i="52" s="1"/>
  <c r="F947" i="44"/>
  <c r="F948" i="44"/>
  <c r="F949" i="44"/>
  <c r="F950" i="44"/>
  <c r="F951" i="44"/>
  <c r="C91" i="52" s="1"/>
  <c r="F952" i="44"/>
  <c r="F953" i="44"/>
  <c r="F954" i="44"/>
  <c r="F955" i="44"/>
  <c r="C15" i="52" s="1"/>
  <c r="F956" i="44"/>
  <c r="F957" i="44"/>
  <c r="F958" i="44"/>
  <c r="F959" i="44"/>
  <c r="F960" i="44"/>
  <c r="F961" i="44"/>
  <c r="F962" i="44"/>
  <c r="F963" i="44"/>
  <c r="F964" i="44"/>
  <c r="F965" i="44"/>
  <c r="F966" i="44"/>
  <c r="F967" i="44"/>
  <c r="F968" i="44"/>
  <c r="F969" i="44"/>
  <c r="F970" i="44"/>
  <c r="F971" i="44"/>
  <c r="F972" i="44"/>
  <c r="C125" i="52" s="1"/>
  <c r="F973" i="44"/>
  <c r="F974" i="44"/>
  <c r="F975" i="44"/>
  <c r="F976" i="44"/>
  <c r="F977" i="44"/>
  <c r="C265" i="52" s="1"/>
  <c r="F978" i="44"/>
  <c r="F979" i="44"/>
  <c r="F980" i="44"/>
  <c r="C235" i="52" s="1"/>
  <c r="F981" i="44"/>
  <c r="F982" i="44"/>
  <c r="F983" i="44"/>
  <c r="F984" i="44"/>
  <c r="C329" i="52" s="1"/>
  <c r="F985" i="44"/>
  <c r="F986" i="44"/>
  <c r="F987" i="44"/>
  <c r="F988" i="44"/>
  <c r="F989" i="44"/>
  <c r="F990" i="44"/>
  <c r="F991" i="44"/>
  <c r="C278" i="52" s="1"/>
  <c r="F992" i="44"/>
  <c r="F993" i="44"/>
  <c r="F994" i="44"/>
  <c r="F995" i="44"/>
  <c r="F996" i="44"/>
  <c r="F997" i="44"/>
  <c r="F998" i="44"/>
  <c r="C82" i="52" s="1"/>
  <c r="F999" i="44"/>
  <c r="F1000" i="44"/>
  <c r="F1001" i="44"/>
  <c r="F1002" i="44"/>
  <c r="F1003" i="44"/>
  <c r="F1004" i="44"/>
  <c r="F1005" i="44"/>
  <c r="F1006" i="44"/>
  <c r="C232" i="52" s="1"/>
  <c r="F1007" i="44"/>
  <c r="F1008" i="44"/>
  <c r="F1009" i="44"/>
  <c r="F1010" i="44"/>
  <c r="C497" i="52" s="1"/>
  <c r="F1011" i="44"/>
  <c r="F1012" i="44"/>
  <c r="F1013" i="44"/>
  <c r="F1014" i="44"/>
  <c r="F1015" i="44"/>
  <c r="F1016" i="44"/>
  <c r="F1017" i="44"/>
  <c r="F1018" i="44"/>
  <c r="F1019" i="44"/>
  <c r="F1020" i="44"/>
  <c r="F1021" i="44"/>
  <c r="C273" i="52" s="1"/>
  <c r="F1022" i="44"/>
  <c r="C287" i="52" s="1"/>
  <c r="F1023" i="44"/>
  <c r="C172" i="52" s="1"/>
  <c r="F1024" i="44"/>
  <c r="F1025" i="44"/>
  <c r="F1026" i="44"/>
  <c r="F1027" i="44"/>
  <c r="F1028" i="44"/>
  <c r="F1029" i="44"/>
  <c r="F1030" i="44"/>
  <c r="F1031" i="44"/>
  <c r="F1032" i="44"/>
  <c r="F1033" i="44"/>
  <c r="C236" i="52" s="1"/>
  <c r="F1034" i="44"/>
  <c r="F1035" i="44"/>
  <c r="F1036" i="44"/>
  <c r="F1037" i="44"/>
  <c r="F1038" i="44"/>
  <c r="F1039" i="44"/>
  <c r="F1040" i="44"/>
  <c r="F1041" i="44"/>
  <c r="F1042" i="44"/>
  <c r="F1043" i="44"/>
  <c r="F1044" i="44"/>
  <c r="F1045" i="44"/>
  <c r="F1046" i="44"/>
  <c r="F1047" i="44"/>
  <c r="F1048" i="44"/>
  <c r="C57" i="52" s="1"/>
  <c r="F1049" i="44"/>
  <c r="F1050" i="44"/>
  <c r="F1051" i="44"/>
  <c r="F1052" i="44"/>
  <c r="F1053" i="44"/>
  <c r="F1054" i="44"/>
  <c r="F1055" i="44"/>
  <c r="F1056" i="44"/>
  <c r="F1057" i="44"/>
  <c r="F1058" i="44"/>
  <c r="C376" i="52" s="1"/>
  <c r="F1059" i="44"/>
  <c r="C238" i="52" s="1"/>
  <c r="F1060" i="44"/>
  <c r="F1061" i="44"/>
  <c r="C217" i="52" s="1"/>
  <c r="F1062" i="44"/>
  <c r="F1063" i="44"/>
  <c r="F1064" i="44"/>
  <c r="F1065" i="44"/>
  <c r="F1066" i="44"/>
  <c r="C175" i="52" s="1"/>
  <c r="F1067" i="44"/>
  <c r="F1068" i="44"/>
  <c r="F1069" i="44"/>
  <c r="F1070" i="44"/>
  <c r="F1071" i="44"/>
  <c r="F1072" i="44"/>
  <c r="F1073" i="44"/>
  <c r="F1074" i="44"/>
  <c r="F1075" i="44"/>
  <c r="C286" i="52" s="1"/>
  <c r="F1076" i="44"/>
  <c r="F1077" i="44"/>
  <c r="F1078" i="44"/>
  <c r="F1079" i="44"/>
  <c r="F1080" i="44"/>
  <c r="F1081" i="44"/>
  <c r="F1082" i="44"/>
  <c r="F1083" i="44"/>
  <c r="F1084" i="44"/>
  <c r="F1085" i="44"/>
  <c r="C223" i="52" s="1"/>
  <c r="F1086" i="44"/>
  <c r="C272" i="52" s="1"/>
  <c r="F348" i="44"/>
  <c r="F1088" i="44"/>
  <c r="C432" i="52" s="1"/>
  <c r="F1089" i="44"/>
  <c r="F1090" i="44"/>
  <c r="F1091" i="44"/>
  <c r="F1092" i="44"/>
  <c r="F1093" i="44"/>
  <c r="F1094" i="44"/>
  <c r="F1095" i="44"/>
  <c r="F1096" i="44"/>
  <c r="F1097" i="44"/>
  <c r="F1098" i="44"/>
  <c r="C92" i="52" s="1"/>
  <c r="F1099" i="44"/>
  <c r="C159" i="52" s="1"/>
  <c r="F1100" i="44"/>
  <c r="F1101" i="44"/>
  <c r="F1102" i="44"/>
  <c r="F1103" i="44"/>
  <c r="F1104" i="44"/>
  <c r="C191" i="52" s="1"/>
  <c r="F1105" i="44"/>
  <c r="F1106" i="44"/>
  <c r="F1107" i="44"/>
  <c r="F1108" i="44"/>
  <c r="F1109" i="44"/>
  <c r="F1110" i="44"/>
  <c r="F1111" i="44"/>
  <c r="F1112" i="44"/>
  <c r="F1113" i="44"/>
  <c r="F1114" i="44"/>
  <c r="C229" i="52" s="1"/>
  <c r="F1115" i="44"/>
  <c r="F1116" i="44"/>
  <c r="F1117" i="44"/>
  <c r="C199" i="52" s="1"/>
  <c r="F1118" i="44"/>
  <c r="F1119" i="44"/>
  <c r="F1120" i="44"/>
  <c r="F1121" i="44"/>
  <c r="F1122" i="44"/>
  <c r="F1123" i="44"/>
  <c r="F1124" i="44"/>
  <c r="F1125" i="44"/>
  <c r="F1126" i="44"/>
  <c r="C496" i="52" s="1"/>
  <c r="F1127" i="44"/>
  <c r="F1128" i="44"/>
  <c r="F1129" i="44"/>
  <c r="F1130" i="44"/>
  <c r="F1131" i="44"/>
  <c r="F1132" i="44"/>
  <c r="F1133" i="44"/>
  <c r="F1134" i="44"/>
  <c r="F1135" i="44"/>
  <c r="F1136" i="44"/>
  <c r="F1137" i="44"/>
  <c r="F1138" i="44"/>
  <c r="C30" i="52" s="1"/>
  <c r="F1139" i="44"/>
  <c r="F1140" i="44"/>
  <c r="C465" i="52" s="1"/>
  <c r="F1141" i="44"/>
  <c r="F1142" i="44"/>
  <c r="F1143" i="44"/>
  <c r="F1144" i="44"/>
  <c r="F1145" i="44"/>
  <c r="F1146" i="44"/>
  <c r="F1147" i="44"/>
  <c r="F1148" i="44"/>
  <c r="F1149" i="44"/>
  <c r="C97" i="52" s="1"/>
  <c r="F1150" i="44"/>
  <c r="F1151" i="44"/>
  <c r="F1152" i="44"/>
  <c r="F1153" i="44"/>
  <c r="C158" i="52" s="1"/>
  <c r="F1154" i="44"/>
  <c r="F1155" i="44"/>
  <c r="C180" i="52" s="1"/>
  <c r="F1156" i="44"/>
  <c r="F1157" i="44"/>
  <c r="F1158" i="44"/>
  <c r="F1159" i="44"/>
  <c r="F1160" i="44"/>
  <c r="F1161" i="44"/>
  <c r="F1162" i="44"/>
  <c r="C77" i="52" s="1"/>
  <c r="F1163" i="44"/>
  <c r="F1164" i="44"/>
  <c r="F1165" i="44"/>
  <c r="F1166" i="44"/>
  <c r="F1167" i="44"/>
  <c r="F1168" i="44"/>
  <c r="F1169" i="44"/>
  <c r="F1170" i="44"/>
  <c r="F1171" i="44"/>
  <c r="C85" i="52" s="1"/>
  <c r="F1172" i="44"/>
  <c r="F1173" i="44"/>
  <c r="F1174" i="44"/>
  <c r="F1175" i="44"/>
  <c r="C361" i="52" s="1"/>
  <c r="F1176" i="44"/>
  <c r="F1177" i="44"/>
  <c r="F1178" i="44"/>
  <c r="C70" i="52" s="1"/>
  <c r="F1179" i="44"/>
  <c r="F1180" i="44"/>
  <c r="F1181" i="44"/>
  <c r="F1182" i="44"/>
  <c r="F1183" i="44"/>
  <c r="F1184" i="44"/>
  <c r="F1185" i="44"/>
  <c r="F1186" i="44"/>
  <c r="F1187" i="44"/>
  <c r="C164" i="52" s="1"/>
  <c r="F1188" i="44"/>
  <c r="F1189" i="44"/>
  <c r="C59" i="52" s="1"/>
  <c r="F1190" i="44"/>
  <c r="C52" i="52" s="1"/>
  <c r="F1191" i="44"/>
  <c r="F1192" i="44"/>
  <c r="F1193" i="44"/>
  <c r="F1194" i="44"/>
  <c r="F1195" i="44"/>
  <c r="F1196" i="44"/>
  <c r="F1197" i="44"/>
  <c r="F1198" i="44"/>
  <c r="F1199" i="44"/>
  <c r="F1200" i="44"/>
  <c r="C344" i="52" s="1"/>
  <c r="F1201" i="44"/>
  <c r="F1202" i="44"/>
  <c r="F1203" i="44"/>
  <c r="F1204" i="44"/>
  <c r="F1205" i="44"/>
  <c r="C321" i="52" s="1"/>
  <c r="F1206" i="44"/>
  <c r="F1207" i="44"/>
  <c r="F1208" i="44"/>
  <c r="C433" i="52" s="1"/>
  <c r="F1209" i="44"/>
  <c r="F1210" i="44"/>
  <c r="F1211" i="44"/>
  <c r="F1212" i="44"/>
  <c r="F1213" i="44"/>
  <c r="F1214" i="44"/>
  <c r="F1215" i="44"/>
  <c r="F1216" i="44"/>
  <c r="F1217" i="44"/>
  <c r="F1218" i="44"/>
  <c r="F1355" i="44"/>
  <c r="F1220" i="44"/>
  <c r="F1221" i="44"/>
  <c r="F1222" i="44"/>
  <c r="C419" i="52" s="1"/>
  <c r="F1223" i="44"/>
  <c r="F1224" i="44"/>
  <c r="F1225" i="44"/>
  <c r="F1226" i="44"/>
  <c r="F1227" i="44"/>
  <c r="F1228" i="44"/>
  <c r="F1229" i="44"/>
  <c r="C153" i="52" s="1"/>
  <c r="F1230" i="44"/>
  <c r="F1231" i="44"/>
  <c r="F1232" i="44"/>
  <c r="F1233" i="44"/>
  <c r="F1234" i="44"/>
  <c r="F1235" i="44"/>
  <c r="C154" i="52" s="1"/>
  <c r="F1236" i="44"/>
  <c r="F1237" i="44"/>
  <c r="F1238" i="44"/>
  <c r="F1239" i="44"/>
  <c r="F1240" i="44"/>
  <c r="F1241" i="44"/>
  <c r="F1242" i="44"/>
  <c r="F1243" i="44"/>
  <c r="F1244" i="44"/>
  <c r="F1245" i="44"/>
  <c r="C209" i="52" s="1"/>
  <c r="F1246" i="44"/>
  <c r="F1247" i="44"/>
  <c r="F1248" i="44"/>
  <c r="F1249" i="44"/>
  <c r="F1250" i="44"/>
  <c r="F1251" i="44"/>
  <c r="C118" i="52" s="1"/>
  <c r="F1252" i="44"/>
  <c r="F1253" i="44"/>
  <c r="F1254" i="44"/>
  <c r="C341" i="52" s="1"/>
  <c r="F1255" i="44"/>
  <c r="F1256" i="44"/>
  <c r="F1257" i="44"/>
  <c r="F1258" i="44"/>
  <c r="F1259" i="44"/>
  <c r="F1260" i="44"/>
  <c r="F1261" i="44"/>
  <c r="F1262" i="44"/>
  <c r="C212" i="52" s="1"/>
  <c r="F1263" i="44"/>
  <c r="F1264" i="44"/>
  <c r="F1265" i="44"/>
  <c r="F1266" i="44"/>
  <c r="C157" i="52" s="1"/>
  <c r="F1267" i="44"/>
  <c r="F1268" i="44"/>
  <c r="F1269" i="44"/>
  <c r="F1270" i="44"/>
  <c r="F1271" i="44"/>
  <c r="F1272" i="44"/>
  <c r="F1273" i="44"/>
  <c r="F1274" i="44"/>
  <c r="F1275" i="44"/>
  <c r="F1276" i="44"/>
  <c r="F1277" i="44"/>
  <c r="F1278" i="44"/>
  <c r="F1279" i="44"/>
  <c r="F1280" i="44"/>
  <c r="F1281" i="44"/>
  <c r="F1282" i="44"/>
  <c r="C475" i="52" s="1"/>
  <c r="F1283" i="44"/>
  <c r="F1284" i="44"/>
  <c r="F1285" i="44"/>
  <c r="F1286" i="44"/>
  <c r="F1287" i="44"/>
  <c r="F1288" i="44"/>
  <c r="F1289" i="44"/>
  <c r="F1290" i="44"/>
  <c r="F1291" i="44"/>
  <c r="F1292" i="44"/>
  <c r="F1293" i="44"/>
  <c r="F1294" i="44"/>
  <c r="F1295" i="44"/>
  <c r="F1296" i="44"/>
  <c r="F1297" i="44"/>
  <c r="C279" i="52" s="1"/>
  <c r="F1298" i="44"/>
  <c r="F1299" i="44"/>
  <c r="F1300" i="44"/>
  <c r="F1301" i="44"/>
  <c r="F1302" i="44"/>
  <c r="F1303" i="44"/>
  <c r="F1304" i="44"/>
  <c r="F1305" i="44"/>
  <c r="F1306" i="44"/>
  <c r="F1307" i="44"/>
  <c r="F1308" i="44"/>
  <c r="F1309" i="44"/>
  <c r="F1310" i="44"/>
  <c r="F1311" i="44"/>
  <c r="F1312" i="44"/>
  <c r="F1313" i="44"/>
  <c r="F1314" i="44"/>
  <c r="F1315" i="44"/>
  <c r="F1316" i="44"/>
  <c r="F1317" i="44"/>
  <c r="F1318" i="44"/>
  <c r="F1319" i="44"/>
  <c r="F1320" i="44"/>
  <c r="F1321" i="44"/>
  <c r="F1322" i="44"/>
  <c r="F1323" i="44"/>
  <c r="F1324" i="44"/>
  <c r="F1325" i="44"/>
  <c r="F1326" i="44"/>
  <c r="F1327" i="44"/>
  <c r="F1328" i="44"/>
  <c r="F1329" i="44"/>
  <c r="F1330" i="44"/>
  <c r="F1331" i="44"/>
  <c r="F1332" i="44"/>
  <c r="F1333" i="44"/>
  <c r="F1334" i="44"/>
  <c r="F1335" i="44"/>
  <c r="F1336" i="44"/>
  <c r="F1337" i="44"/>
  <c r="F1338" i="44"/>
  <c r="F1339" i="44"/>
  <c r="F1340" i="44"/>
  <c r="C58" i="52" s="1"/>
  <c r="F1341" i="44"/>
  <c r="F1342" i="44"/>
  <c r="F1343" i="44"/>
  <c r="F1344" i="44"/>
  <c r="F1345" i="44"/>
  <c r="F1346" i="44"/>
  <c r="F1347" i="44"/>
  <c r="F1348" i="44"/>
  <c r="F1349" i="44"/>
  <c r="F1350" i="44"/>
  <c r="F1351" i="44"/>
  <c r="F1352" i="44"/>
  <c r="F886" i="44"/>
  <c r="F1354" i="44"/>
  <c r="F789" i="44"/>
  <c r="F1356" i="44"/>
  <c r="F1357" i="44"/>
  <c r="F1358" i="44"/>
  <c r="F1359" i="44"/>
  <c r="F1360" i="44"/>
  <c r="F1361" i="44"/>
  <c r="F1362" i="44"/>
  <c r="C55" i="52" s="1"/>
  <c r="F1363" i="44"/>
  <c r="C466" i="52" s="1"/>
  <c r="F1364" i="44"/>
  <c r="F1365" i="44"/>
  <c r="F1366" i="44"/>
  <c r="F1367" i="44"/>
  <c r="F1368" i="44"/>
  <c r="F1369" i="44"/>
  <c r="C343" i="52" s="1"/>
  <c r="F1370" i="44"/>
  <c r="F1371" i="44"/>
  <c r="F1372" i="44"/>
  <c r="C171" i="52" s="1"/>
  <c r="F1373" i="44"/>
  <c r="F1374" i="44"/>
  <c r="F1375" i="44"/>
  <c r="F1376" i="44"/>
  <c r="C210" i="52" s="1"/>
  <c r="F1377" i="44"/>
  <c r="F1378" i="44"/>
  <c r="C241" i="52" s="1"/>
  <c r="F1379" i="44"/>
  <c r="F1380" i="44"/>
  <c r="F1381" i="44"/>
  <c r="F1382" i="44"/>
  <c r="F1383" i="44"/>
  <c r="F1384" i="44"/>
  <c r="F1385" i="44"/>
  <c r="F1386" i="44"/>
  <c r="F1387" i="44"/>
  <c r="F1388" i="44"/>
  <c r="F1389" i="44"/>
  <c r="F1390" i="44"/>
  <c r="F1391" i="44"/>
  <c r="F1392" i="44"/>
  <c r="F1393" i="44"/>
  <c r="F1394" i="44"/>
  <c r="F1395" i="44"/>
  <c r="F1396" i="44"/>
  <c r="F1397" i="44"/>
  <c r="F1398" i="44"/>
  <c r="F1399" i="44"/>
  <c r="C36" i="52" s="1"/>
  <c r="F1400" i="44"/>
  <c r="F1401" i="44"/>
  <c r="F1402" i="44"/>
  <c r="F1403" i="44"/>
  <c r="F1404" i="44"/>
  <c r="F1405" i="44"/>
  <c r="F1406" i="44"/>
  <c r="F1407" i="44"/>
  <c r="F1408" i="44"/>
  <c r="F1409" i="44"/>
  <c r="F1410" i="44"/>
  <c r="F1411" i="44"/>
  <c r="F1412" i="44"/>
  <c r="F1413" i="44"/>
  <c r="F1414" i="44"/>
  <c r="F1415" i="44"/>
  <c r="F1416" i="44"/>
  <c r="F1417" i="44"/>
  <c r="F1418" i="44"/>
  <c r="F1419" i="44"/>
  <c r="F1420" i="44"/>
  <c r="F1421" i="44"/>
  <c r="F1422" i="44"/>
  <c r="F1423" i="44"/>
  <c r="F1424" i="44"/>
  <c r="F1425" i="44"/>
  <c r="F1426" i="44"/>
  <c r="F1427" i="44"/>
  <c r="F1428" i="44"/>
  <c r="F1429" i="44"/>
  <c r="F1430" i="44"/>
  <c r="F1431" i="44"/>
  <c r="C357" i="52" s="1"/>
  <c r="F600" i="44"/>
  <c r="F1433" i="44"/>
  <c r="C327" i="52" s="1"/>
  <c r="F1434" i="44"/>
  <c r="F1435" i="44"/>
  <c r="F1436" i="44"/>
  <c r="F1437" i="44"/>
  <c r="F1438" i="44"/>
  <c r="F1439" i="44"/>
  <c r="F1440" i="44"/>
  <c r="F1441" i="44"/>
  <c r="F1442" i="44"/>
  <c r="F1443" i="44"/>
  <c r="F1444" i="44"/>
  <c r="F1445" i="44"/>
  <c r="F1446" i="44"/>
  <c r="F1447" i="44"/>
  <c r="F1448" i="44"/>
  <c r="F1449" i="44"/>
  <c r="F1450" i="44"/>
  <c r="F1451" i="44"/>
  <c r="F1452" i="44"/>
  <c r="F1453" i="44"/>
  <c r="F1454" i="44"/>
  <c r="F1455" i="44"/>
  <c r="F1456" i="44"/>
  <c r="F1457" i="44"/>
  <c r="F1458" i="44"/>
  <c r="F1459" i="44"/>
  <c r="F1460" i="44"/>
  <c r="F1461" i="44"/>
  <c r="F1462" i="44"/>
  <c r="F1463" i="44"/>
  <c r="F1464" i="44"/>
  <c r="F1465" i="44"/>
  <c r="F1466" i="44"/>
  <c r="F1467" i="44"/>
  <c r="F1468" i="44"/>
  <c r="F1469" i="44"/>
  <c r="F1470" i="44"/>
  <c r="F1471" i="44"/>
  <c r="F1472" i="44"/>
  <c r="F1473" i="44"/>
  <c r="F1474" i="44"/>
  <c r="F1475" i="44"/>
  <c r="F1476" i="44"/>
  <c r="F1477" i="44"/>
  <c r="F1478" i="44"/>
  <c r="F1479" i="44"/>
  <c r="F1480" i="44"/>
  <c r="F1481" i="44"/>
  <c r="F1482" i="44"/>
  <c r="F1483" i="44"/>
  <c r="F1484" i="44"/>
  <c r="F1485" i="44"/>
  <c r="F1486" i="44"/>
  <c r="F1487" i="44"/>
  <c r="F1488" i="44"/>
  <c r="F1489" i="44"/>
  <c r="F1490" i="44"/>
  <c r="F1491" i="44"/>
  <c r="F1492" i="44"/>
  <c r="F1493" i="44"/>
  <c r="F1494" i="44"/>
  <c r="F1495" i="44"/>
  <c r="F1496" i="44"/>
  <c r="F1497" i="44"/>
  <c r="F1498" i="44"/>
  <c r="F1499" i="44"/>
  <c r="F1500" i="44"/>
  <c r="F1501" i="44"/>
  <c r="F1502" i="44"/>
  <c r="F1503" i="44"/>
  <c r="C211" i="52" s="1"/>
  <c r="F1504" i="44"/>
  <c r="F1505" i="44"/>
  <c r="C151" i="52" s="1"/>
  <c r="F1506" i="44"/>
  <c r="F1507" i="44"/>
  <c r="F1508" i="44"/>
  <c r="F1509" i="44"/>
  <c r="F1510" i="44"/>
  <c r="F1511" i="44"/>
  <c r="F1512" i="44"/>
  <c r="F1513" i="44"/>
  <c r="F1514" i="44"/>
  <c r="C254" i="52" s="1"/>
  <c r="F1515" i="44"/>
  <c r="C316" i="52" s="1"/>
  <c r="F1516" i="44"/>
  <c r="F1517" i="44"/>
  <c r="F1518" i="44"/>
  <c r="F1519" i="44"/>
  <c r="F1520" i="44"/>
  <c r="F1521" i="44"/>
  <c r="F1522" i="44"/>
  <c r="F1523" i="44"/>
  <c r="F1524" i="44"/>
  <c r="C430" i="52" s="1"/>
  <c r="F1525" i="44"/>
  <c r="F1526" i="44"/>
  <c r="F1527" i="44"/>
  <c r="C239" i="52" s="1"/>
  <c r="F1528" i="44"/>
  <c r="F1529" i="44"/>
  <c r="C240" i="52" s="1"/>
  <c r="F1530" i="44"/>
  <c r="F1531" i="44"/>
  <c r="C399" i="52" s="1"/>
  <c r="F1532" i="44"/>
  <c r="F1533" i="44"/>
  <c r="F1534" i="44"/>
  <c r="F1535" i="44"/>
  <c r="C342" i="52" s="1"/>
  <c r="F1536" i="44"/>
  <c r="F1537" i="44"/>
  <c r="F1538" i="44"/>
  <c r="F1539" i="44"/>
  <c r="F1540" i="44"/>
  <c r="F1541" i="44"/>
  <c r="F1542" i="44"/>
  <c r="F1543" i="44"/>
  <c r="F1544" i="44"/>
  <c r="F1545" i="44"/>
  <c r="F1546" i="44"/>
  <c r="F1547" i="44"/>
  <c r="F1548" i="44"/>
  <c r="F1549" i="44"/>
  <c r="F1550" i="44"/>
  <c r="F1551" i="44"/>
  <c r="F1552" i="44"/>
  <c r="F1553" i="44"/>
  <c r="C269" i="52" s="1"/>
  <c r="F1554" i="44"/>
  <c r="C53" i="52" s="1"/>
  <c r="F1555" i="44"/>
  <c r="F1556" i="44"/>
  <c r="F1557" i="44"/>
  <c r="F1558" i="44"/>
  <c r="F1559" i="44"/>
  <c r="F1560" i="44"/>
  <c r="F1561" i="44"/>
  <c r="F1562" i="44"/>
  <c r="F1563" i="44"/>
  <c r="F1564" i="44"/>
  <c r="F1565" i="44"/>
  <c r="F1566" i="44"/>
  <c r="F1567" i="44"/>
  <c r="F1568" i="44"/>
  <c r="C182" i="52" s="1"/>
  <c r="F1569" i="44"/>
  <c r="F1570" i="44"/>
  <c r="F1571" i="44"/>
  <c r="F1572" i="44"/>
  <c r="F1573" i="44"/>
  <c r="F1574" i="44"/>
  <c r="F1575" i="44"/>
  <c r="F1576" i="44"/>
  <c r="F1577" i="44"/>
  <c r="F1578" i="44"/>
  <c r="F1579" i="44"/>
  <c r="F1580" i="44"/>
  <c r="F1581" i="44"/>
  <c r="F1219" i="44"/>
  <c r="F1583" i="44"/>
  <c r="F1584" i="44"/>
  <c r="F1585" i="44"/>
  <c r="F1586" i="44"/>
  <c r="F1587" i="44"/>
  <c r="F1588" i="44"/>
  <c r="F1589" i="44"/>
  <c r="C201" i="52" s="1"/>
  <c r="F1590" i="44"/>
  <c r="F1591" i="44"/>
  <c r="F1592" i="44"/>
  <c r="F1593" i="44"/>
  <c r="F1594" i="44"/>
  <c r="F1595" i="44"/>
  <c r="F1596" i="44"/>
  <c r="F1597" i="44"/>
  <c r="F1598" i="44"/>
  <c r="F1599" i="44"/>
  <c r="F1600" i="44"/>
  <c r="F1601" i="44"/>
  <c r="F1602" i="44"/>
  <c r="F1603" i="44"/>
  <c r="F1604" i="44"/>
  <c r="F1605" i="44"/>
  <c r="F1606" i="44"/>
  <c r="F1607" i="44"/>
  <c r="F1608" i="44"/>
  <c r="F1609" i="44"/>
  <c r="C112" i="52" s="1"/>
  <c r="F1432" i="44"/>
  <c r="C469" i="52" s="1"/>
  <c r="F1611" i="44"/>
  <c r="F1612" i="44"/>
  <c r="F1613" i="44"/>
  <c r="F1614" i="44"/>
  <c r="F1615" i="44"/>
  <c r="F1616" i="44"/>
  <c r="C2" i="52" s="1"/>
  <c r="F1617" i="44"/>
  <c r="F1618" i="44"/>
  <c r="C19" i="52" s="1"/>
  <c r="F1619" i="44"/>
  <c r="F1620" i="44"/>
  <c r="F1621" i="44"/>
  <c r="F1622" i="44"/>
  <c r="C174" i="52" s="1"/>
  <c r="F1623" i="44"/>
  <c r="C400" i="52" s="1"/>
  <c r="F1624" i="44"/>
  <c r="F1625" i="44"/>
  <c r="F1626" i="44"/>
  <c r="F1627" i="44"/>
  <c r="F1628" i="44"/>
  <c r="F1629" i="44"/>
  <c r="F1630" i="44"/>
  <c r="F1631" i="44"/>
  <c r="F1632" i="44"/>
  <c r="F1633" i="44"/>
  <c r="F1634" i="44"/>
  <c r="F1635" i="44"/>
  <c r="C314" i="52" s="1"/>
  <c r="F1636" i="44"/>
  <c r="F1637" i="44"/>
  <c r="F1638" i="44"/>
  <c r="F1639" i="44"/>
  <c r="F1640" i="44"/>
  <c r="F1641" i="44"/>
  <c r="F1642" i="44"/>
  <c r="F1643" i="44"/>
  <c r="F1644" i="44"/>
  <c r="F1645" i="44"/>
  <c r="C249" i="52" s="1"/>
  <c r="F1646" i="44"/>
  <c r="F1647" i="44"/>
  <c r="F1648" i="44"/>
  <c r="F1649" i="44"/>
  <c r="F1650" i="44"/>
  <c r="C246" i="52" s="1"/>
  <c r="F1651" i="44"/>
  <c r="F1652" i="44"/>
  <c r="F1653" i="44"/>
  <c r="F1654" i="44"/>
  <c r="F1655" i="44"/>
  <c r="F1656" i="44"/>
  <c r="F1657" i="44"/>
  <c r="F1658" i="44"/>
  <c r="F1659" i="44"/>
  <c r="C425" i="52" s="1"/>
  <c r="F1660" i="44"/>
  <c r="F1661" i="44"/>
  <c r="F1662" i="44"/>
  <c r="F1663" i="44"/>
  <c r="F1664" i="44"/>
  <c r="F1665" i="44"/>
  <c r="F1666" i="44"/>
  <c r="C451" i="52" s="1"/>
  <c r="F1667" i="44"/>
  <c r="F1668" i="44"/>
  <c r="F1669" i="44"/>
  <c r="F1670" i="44"/>
  <c r="F1671" i="44"/>
  <c r="F1672" i="44"/>
  <c r="C311" i="52" s="1"/>
  <c r="F1673" i="44"/>
  <c r="F1674" i="44"/>
  <c r="C350" i="52" s="1"/>
  <c r="F1675" i="44"/>
  <c r="F1676" i="44"/>
  <c r="F1677" i="44"/>
  <c r="F1678" i="44"/>
  <c r="F1679" i="44"/>
  <c r="F1680" i="44"/>
  <c r="C491" i="52" s="1"/>
  <c r="F1681" i="44"/>
  <c r="F1682" i="44"/>
  <c r="F1683" i="44"/>
  <c r="F1684" i="44"/>
  <c r="F1685" i="44"/>
  <c r="F1686" i="44"/>
  <c r="F1687" i="44"/>
  <c r="F1688" i="44"/>
  <c r="F1689" i="44"/>
  <c r="F1690" i="44"/>
  <c r="F1691" i="44"/>
  <c r="F1692" i="44"/>
  <c r="F1693" i="44"/>
  <c r="F1694" i="44"/>
  <c r="F1695" i="44"/>
  <c r="F1696" i="44"/>
  <c r="F1697" i="44"/>
  <c r="F1698" i="44"/>
  <c r="F1699" i="44"/>
  <c r="F1700" i="44"/>
  <c r="F1701" i="44"/>
  <c r="F1702" i="44"/>
  <c r="C295" i="52" s="1"/>
  <c r="F1703" i="44"/>
  <c r="F1704" i="44"/>
  <c r="F1705" i="44"/>
  <c r="F1706" i="44"/>
  <c r="F1707" i="44"/>
  <c r="F1708" i="44"/>
  <c r="F1709" i="44"/>
  <c r="F1710" i="44"/>
  <c r="F1711" i="44"/>
  <c r="C420" i="52" s="1"/>
  <c r="F1712" i="44"/>
  <c r="F1713" i="44"/>
  <c r="F1714" i="44"/>
  <c r="C179" i="52" s="1"/>
  <c r="F1715" i="44"/>
  <c r="F1716" i="44"/>
  <c r="F1717" i="44"/>
  <c r="F1718" i="44"/>
  <c r="F1719" i="44"/>
  <c r="F1720" i="44"/>
  <c r="C416" i="52" s="1"/>
  <c r="F1721" i="44"/>
  <c r="F1722" i="44"/>
  <c r="F1723" i="44"/>
  <c r="F1724" i="44"/>
  <c r="F1725" i="44"/>
  <c r="F1726" i="44"/>
  <c r="F1727" i="44"/>
  <c r="F1728" i="44"/>
  <c r="F1729" i="44"/>
  <c r="F1730" i="44"/>
  <c r="F1731" i="44"/>
  <c r="F1732" i="44"/>
  <c r="F1733" i="44"/>
  <c r="F1734" i="44"/>
  <c r="C93" i="52" s="1"/>
  <c r="F1735" i="44"/>
  <c r="F1736" i="44"/>
  <c r="F1737" i="44"/>
  <c r="F1738" i="44"/>
  <c r="F1739" i="44"/>
  <c r="C453" i="52" s="1"/>
  <c r="F1740" i="44"/>
  <c r="C103" i="52" s="1"/>
  <c r="F1741" i="44"/>
  <c r="F1742" i="44"/>
  <c r="F1743" i="44"/>
  <c r="F1744" i="44"/>
  <c r="F1745" i="44"/>
  <c r="F1746" i="44"/>
  <c r="F1747" i="44"/>
  <c r="C135" i="52" s="1"/>
  <c r="F1748" i="44"/>
  <c r="F1749" i="44"/>
  <c r="F1750" i="44"/>
  <c r="F1751" i="44"/>
  <c r="F1752" i="44"/>
  <c r="F1753" i="44"/>
  <c r="F1754" i="44"/>
  <c r="F1755" i="44"/>
  <c r="F1756" i="44"/>
  <c r="F1757" i="44"/>
  <c r="C16" i="52" s="1"/>
  <c r="F1758" i="44"/>
  <c r="F1759" i="44"/>
  <c r="F1760" i="44"/>
  <c r="F1761" i="44"/>
  <c r="F1762" i="44"/>
  <c r="C187" i="52" s="1"/>
  <c r="F1763" i="44"/>
  <c r="F1764" i="44"/>
  <c r="F2" i="44"/>
  <c r="C410" i="52" l="1"/>
  <c r="C411" i="52"/>
  <c r="C136" i="52"/>
  <c r="C280" i="52"/>
  <c r="C144" i="52"/>
  <c r="C146" i="52"/>
  <c r="C145" i="52"/>
  <c r="C66" i="52"/>
  <c r="C65" i="52"/>
  <c r="C440" i="52"/>
  <c r="C439" i="52"/>
  <c r="C169" i="52"/>
  <c r="C293" i="52"/>
  <c r="C48" i="52"/>
  <c r="C49" i="52"/>
  <c r="C46" i="52"/>
  <c r="C45" i="52"/>
  <c r="C234" i="52"/>
  <c r="C233" i="52"/>
  <c r="C126" i="52"/>
  <c r="C127" i="52"/>
  <c r="C243" i="52"/>
  <c r="C378" i="52"/>
  <c r="C377" i="52"/>
  <c r="C318" i="52"/>
  <c r="C319" i="52"/>
  <c r="C317" i="52"/>
  <c r="C98" i="52"/>
  <c r="C99" i="52"/>
  <c r="C463" i="52"/>
  <c r="C94" i="52"/>
  <c r="C454" i="52"/>
  <c r="C225" i="52"/>
  <c r="C106" i="52"/>
  <c r="C108" i="52"/>
  <c r="C107" i="52"/>
  <c r="C226" i="52"/>
  <c r="C155" i="52"/>
  <c r="C303" i="52"/>
  <c r="C100" i="52"/>
  <c r="C464" i="52"/>
  <c r="C152" i="52"/>
  <c r="C51" i="52"/>
  <c r="C310" i="52"/>
  <c r="C96" i="52"/>
  <c r="C95" i="52"/>
  <c r="C455" i="52"/>
  <c r="C354" i="52"/>
  <c r="C355" i="52"/>
  <c r="C74" i="52"/>
  <c r="C149" i="52"/>
  <c r="C75" i="52"/>
  <c r="C188" i="52"/>
  <c r="C189" i="52"/>
  <c r="C6" i="52"/>
  <c r="C324" i="52"/>
  <c r="C7" i="52"/>
  <c r="C438" i="52"/>
  <c r="C437" i="52"/>
  <c r="C305" i="52"/>
  <c r="C422" i="52"/>
  <c r="C270" i="52"/>
  <c r="C271" i="52"/>
  <c r="C28" i="52"/>
  <c r="C29" i="52"/>
  <c r="C27" i="52"/>
  <c r="C206" i="52"/>
  <c r="C44" i="52"/>
  <c r="C288" i="52"/>
  <c r="C14" i="52"/>
  <c r="C13" i="52"/>
  <c r="C120" i="52"/>
  <c r="C452" i="52"/>
  <c r="C398" i="52"/>
  <c r="C397" i="52"/>
  <c r="C448" i="52"/>
  <c r="C449" i="52"/>
  <c r="C84" i="52"/>
  <c r="C285" i="52"/>
  <c r="C124" i="52"/>
  <c r="C242" i="52"/>
  <c r="C394" i="52"/>
  <c r="C458" i="52"/>
  <c r="C457" i="52"/>
  <c r="C231" i="52"/>
  <c r="C393" i="52"/>
  <c r="C395" i="52"/>
  <c r="C186" i="52"/>
  <c r="C185" i="52"/>
  <c r="C181" i="52"/>
  <c r="C328" i="52"/>
  <c r="C326" i="52"/>
  <c r="C325" i="52"/>
  <c r="C109" i="52"/>
  <c r="C414" i="52"/>
  <c r="C413" i="52"/>
  <c r="C60" i="52"/>
  <c r="C336" i="52"/>
  <c r="C337" i="52"/>
  <c r="C160" i="52"/>
  <c r="C161" i="52"/>
  <c r="C54" i="52"/>
  <c r="C313" i="52"/>
  <c r="C417" i="52"/>
  <c r="C268" i="52"/>
  <c r="C267" i="52"/>
  <c r="C148" i="52"/>
  <c r="C282" i="52"/>
  <c r="C114" i="52"/>
  <c r="C116" i="52"/>
  <c r="C115" i="52"/>
  <c r="C260" i="52"/>
  <c r="C262" i="52"/>
  <c r="C261" i="52"/>
  <c r="C259" i="52"/>
  <c r="C113" i="52"/>
  <c r="C348" i="52"/>
  <c r="C349" i="52"/>
  <c r="C306" i="52"/>
  <c r="C307" i="52"/>
  <c r="C110" i="52"/>
  <c r="C111" i="52"/>
  <c r="C456" i="52"/>
  <c r="C255" i="52"/>
  <c r="C274" i="52"/>
  <c r="C275" i="52"/>
  <c r="C72" i="52"/>
  <c r="C71" i="52"/>
  <c r="C290" i="52"/>
  <c r="C289" i="52"/>
  <c r="C76" i="52"/>
  <c r="C284" i="52"/>
  <c r="C283" i="52"/>
  <c r="C26" i="52"/>
  <c r="C25" i="52"/>
  <c r="C408" i="52"/>
  <c r="C409" i="52"/>
  <c r="C478" i="52"/>
  <c r="C480" i="52"/>
  <c r="C479" i="52"/>
  <c r="C493" i="52"/>
  <c r="C248" i="52"/>
  <c r="C247" i="52"/>
  <c r="C140" i="52"/>
  <c r="C141" i="52"/>
  <c r="C61" i="52"/>
  <c r="C338" i="52"/>
  <c r="C122" i="52"/>
  <c r="C123" i="52"/>
  <c r="C403" i="52"/>
  <c r="C332" i="52"/>
  <c r="C333" i="52"/>
  <c r="C32" i="52"/>
  <c r="C31" i="52"/>
  <c r="C20" i="52"/>
  <c r="C459" i="52"/>
  <c r="C83" i="52"/>
  <c r="C297" i="52"/>
  <c r="C22" i="52"/>
  <c r="C24" i="52"/>
  <c r="C258" i="52"/>
  <c r="C23" i="52"/>
  <c r="C404" i="52"/>
  <c r="C88" i="52"/>
  <c r="C87" i="52"/>
  <c r="C486" i="52"/>
  <c r="C485" i="52"/>
  <c r="C11" i="52"/>
  <c r="C351" i="52"/>
  <c r="C203" i="52"/>
  <c r="C133" i="52"/>
  <c r="C412" i="52"/>
  <c r="C39" i="52"/>
  <c r="C10" i="52"/>
  <c r="C434" i="52"/>
  <c r="C435" i="52"/>
  <c r="C37" i="52"/>
  <c r="C445" i="52"/>
  <c r="C204" i="52"/>
  <c r="C205" i="52"/>
  <c r="C40" i="52"/>
  <c r="C134" i="52"/>
  <c r="C41" i="52"/>
  <c r="C406" i="52"/>
  <c r="C227" i="52"/>
  <c r="C407" i="52"/>
  <c r="C208" i="52"/>
  <c r="C353" i="52"/>
  <c r="C138" i="52"/>
  <c r="C139" i="52"/>
  <c r="C281" i="52"/>
  <c r="C384" i="52"/>
  <c r="C386" i="52"/>
  <c r="C385" i="52"/>
  <c r="C383" i="52"/>
  <c r="C78" i="52"/>
  <c r="C423" i="52"/>
  <c r="C368" i="52"/>
  <c r="C369" i="52"/>
  <c r="C21" i="52"/>
  <c r="C446" i="52"/>
  <c r="C156" i="52"/>
  <c r="C304" i="52"/>
  <c r="C68" i="52"/>
  <c r="C69" i="52"/>
  <c r="C67" i="52"/>
  <c r="C214" i="52"/>
  <c r="C216" i="52"/>
  <c r="C215" i="52"/>
  <c r="C372" i="52"/>
  <c r="C371" i="52"/>
  <c r="C339" i="52"/>
  <c r="C429" i="52"/>
  <c r="C168" i="52"/>
  <c r="C302" i="52"/>
  <c r="C421" i="52"/>
  <c r="C291" i="52"/>
  <c r="C298" i="52"/>
  <c r="C426" i="52"/>
  <c r="C468" i="52"/>
  <c r="C467" i="52"/>
  <c r="C196" i="52"/>
  <c r="C195" i="52"/>
  <c r="C130" i="52"/>
  <c r="C132" i="52"/>
  <c r="C131" i="52"/>
  <c r="C415" i="52"/>
  <c r="C198" i="52"/>
  <c r="C197" i="52"/>
  <c r="D3" i="43"/>
  <c r="D4" i="43"/>
  <c r="D5" i="43"/>
  <c r="D6" i="43"/>
  <c r="D7" i="43"/>
  <c r="D8" i="43"/>
  <c r="D9" i="43"/>
  <c r="D10" i="43"/>
  <c r="D11" i="43"/>
  <c r="D12" i="43"/>
  <c r="D13" i="43"/>
  <c r="D14" i="43"/>
  <c r="D15" i="43"/>
  <c r="D16" i="43"/>
  <c r="D17" i="43"/>
  <c r="D18" i="43"/>
  <c r="D19" i="43"/>
  <c r="D20" i="43"/>
  <c r="D21" i="43"/>
  <c r="D22" i="43"/>
  <c r="D23" i="43"/>
  <c r="D24" i="43"/>
  <c r="D25" i="43"/>
  <c r="D26" i="43"/>
  <c r="D27" i="43"/>
  <c r="D28" i="43"/>
  <c r="D31" i="43"/>
  <c r="D32" i="43"/>
  <c r="D33" i="43"/>
  <c r="D34" i="43"/>
  <c r="D35" i="43"/>
  <c r="D2" i="43"/>
  <c r="S64" i="47" l="1"/>
  <c r="R64" i="47"/>
  <c r="S51" i="47"/>
  <c r="R51" i="47"/>
  <c r="S49" i="47"/>
  <c r="R49" i="47"/>
  <c r="S34" i="47"/>
  <c r="R34" i="47"/>
  <c r="S62" i="47"/>
  <c r="R62" i="47"/>
  <c r="S54" i="47"/>
  <c r="R54" i="47"/>
  <c r="S50" i="47"/>
  <c r="R50" i="47"/>
  <c r="S36" i="47"/>
  <c r="R36" i="47"/>
  <c r="S33" i="47"/>
  <c r="R33" i="47"/>
  <c r="S29" i="47"/>
  <c r="R29" i="47"/>
  <c r="S31" i="47"/>
  <c r="R31" i="47"/>
  <c r="S32" i="47"/>
  <c r="R32" i="47"/>
  <c r="S30" i="47"/>
  <c r="R30" i="47"/>
  <c r="S60" i="47"/>
  <c r="R60" i="47"/>
  <c r="S59" i="47"/>
  <c r="R59" i="47"/>
  <c r="S40" i="47"/>
  <c r="R40" i="47"/>
  <c r="S44" i="47"/>
  <c r="R44" i="47"/>
  <c r="S56" i="47"/>
  <c r="R56" i="47"/>
  <c r="S45" i="47"/>
  <c r="R45" i="47"/>
  <c r="S37" i="47"/>
  <c r="R37" i="47"/>
  <c r="S46" i="47"/>
  <c r="R46" i="47"/>
  <c r="S47" i="47"/>
  <c r="R47" i="47"/>
  <c r="S63" i="47"/>
  <c r="R63" i="47"/>
  <c r="S39" i="47"/>
  <c r="R39" i="47"/>
  <c r="S66" i="47"/>
  <c r="R66" i="47"/>
  <c r="S43" i="47"/>
  <c r="R43" i="47"/>
  <c r="S42" i="47"/>
  <c r="R42" i="47"/>
  <c r="S48" i="47"/>
  <c r="R48" i="47"/>
  <c r="S41" i="47"/>
  <c r="R41" i="47"/>
  <c r="S38" i="47"/>
  <c r="R38" i="47"/>
  <c r="U12" i="47"/>
  <c r="T12" i="47"/>
  <c r="S12" i="47"/>
  <c r="R12" i="47"/>
  <c r="U11" i="47"/>
  <c r="T11" i="47"/>
  <c r="S11" i="47"/>
  <c r="R11" i="47"/>
  <c r="S61" i="47"/>
  <c r="R61" i="47"/>
  <c r="S8" i="47"/>
  <c r="R8" i="47"/>
  <c r="S14" i="47"/>
  <c r="R14" i="47"/>
  <c r="S18" i="47"/>
  <c r="R18" i="47"/>
  <c r="S13" i="47"/>
  <c r="R13" i="47"/>
  <c r="U57" i="47"/>
  <c r="T57" i="47"/>
  <c r="S57" i="47"/>
  <c r="R57" i="47"/>
  <c r="S16" i="47"/>
  <c r="R16" i="47"/>
  <c r="T17" i="47"/>
  <c r="S17" i="47"/>
  <c r="P17" i="47"/>
  <c r="R17" i="47" s="1"/>
  <c r="O17" i="47"/>
  <c r="N17" i="47"/>
  <c r="D29" i="43" s="1"/>
  <c r="T15" i="47"/>
  <c r="S15" i="47"/>
  <c r="P15" i="47"/>
  <c r="R15" i="47" s="1"/>
  <c r="O15" i="47"/>
  <c r="N15" i="47"/>
  <c r="D30" i="43" s="1"/>
  <c r="U26" i="47"/>
  <c r="T26" i="47"/>
  <c r="S26" i="47"/>
  <c r="R26" i="47"/>
  <c r="U10" i="47"/>
  <c r="T10" i="47"/>
  <c r="S10" i="47"/>
  <c r="R10" i="47"/>
  <c r="T9" i="47"/>
  <c r="S9" i="47"/>
  <c r="R9" i="47"/>
  <c r="U6" i="47"/>
  <c r="T6" i="47"/>
  <c r="S6" i="47"/>
  <c r="R6" i="47"/>
  <c r="T7" i="47"/>
  <c r="S7" i="47"/>
  <c r="P7" i="47"/>
  <c r="R7" i="47" s="1"/>
  <c r="T25" i="47"/>
  <c r="S25" i="47"/>
  <c r="P25" i="47"/>
  <c r="R25" i="47" s="1"/>
  <c r="T23" i="47"/>
  <c r="S23" i="47"/>
  <c r="P23" i="47"/>
  <c r="R23" i="47" s="1"/>
  <c r="T22" i="47"/>
  <c r="S22" i="47"/>
  <c r="P22" i="47"/>
  <c r="R22" i="47" s="1"/>
  <c r="S58" i="47"/>
  <c r="R58" i="47"/>
  <c r="S5" i="47"/>
  <c r="R5" i="47"/>
  <c r="S27" i="47"/>
  <c r="R27" i="47"/>
  <c r="S55" i="47"/>
  <c r="R55" i="47"/>
  <c r="S53" i="47"/>
  <c r="R53" i="47"/>
  <c r="S24" i="47"/>
  <c r="R24" i="47"/>
  <c r="S28" i="47"/>
  <c r="R28" i="47"/>
  <c r="S4" i="47"/>
  <c r="R4" i="47"/>
  <c r="S52" i="47"/>
  <c r="R52" i="47"/>
  <c r="S21" i="47"/>
  <c r="R21" i="47"/>
  <c r="S19" i="47"/>
  <c r="R19" i="47"/>
  <c r="S65" i="47"/>
  <c r="R65" i="47"/>
  <c r="S2" i="47"/>
  <c r="R2" i="47"/>
  <c r="S3" i="47"/>
  <c r="R3" i="47"/>
  <c r="S20" i="47"/>
  <c r="R20" i="47"/>
  <c r="S35" i="47"/>
  <c r="R35" i="47"/>
  <c r="M71" i="46" l="1"/>
  <c r="L71" i="46"/>
  <c r="M73" i="46"/>
  <c r="L73" i="46"/>
  <c r="M72" i="46"/>
  <c r="L72" i="46"/>
  <c r="R65" i="46"/>
  <c r="L65" i="46" s="1"/>
  <c r="M65" i="46"/>
  <c r="M54" i="46"/>
  <c r="L54" i="46"/>
  <c r="M53" i="46"/>
  <c r="L53" i="46"/>
  <c r="M52" i="46"/>
  <c r="L52" i="46"/>
  <c r="M63" i="46"/>
  <c r="L63" i="46"/>
  <c r="M62" i="46"/>
  <c r="L62" i="46"/>
  <c r="M47" i="46"/>
  <c r="L47" i="46"/>
  <c r="M48" i="46"/>
  <c r="L48" i="46"/>
  <c r="M69" i="46"/>
  <c r="L69" i="46"/>
  <c r="M68" i="46"/>
  <c r="L68" i="46"/>
  <c r="M66" i="46"/>
  <c r="L66" i="46"/>
  <c r="M51" i="46"/>
  <c r="L51" i="46"/>
  <c r="M50" i="46"/>
  <c r="L50" i="46"/>
  <c r="M37" i="46"/>
  <c r="L37" i="46"/>
  <c r="M49" i="46"/>
  <c r="L49" i="46"/>
  <c r="M43" i="46"/>
  <c r="L43" i="46"/>
  <c r="M42" i="46"/>
  <c r="L42" i="46"/>
  <c r="M44" i="46"/>
  <c r="L44" i="46"/>
  <c r="M45" i="46"/>
  <c r="L45" i="46"/>
  <c r="M70" i="46"/>
  <c r="L70" i="46"/>
  <c r="M41" i="46"/>
  <c r="L41" i="46"/>
  <c r="M40" i="46"/>
  <c r="L40" i="46"/>
  <c r="M46" i="46"/>
  <c r="L46" i="46"/>
  <c r="M38" i="46"/>
  <c r="L38" i="46"/>
  <c r="M39" i="46"/>
  <c r="L39" i="46"/>
  <c r="M59" i="46"/>
  <c r="L59" i="46"/>
  <c r="M67" i="46"/>
  <c r="L67" i="46"/>
  <c r="M29" i="46"/>
  <c r="L29" i="46"/>
  <c r="M34" i="46"/>
  <c r="L34" i="46"/>
  <c r="M36" i="46"/>
  <c r="L36" i="46"/>
  <c r="M33" i="46"/>
  <c r="L33" i="46"/>
  <c r="M32" i="46"/>
  <c r="L32" i="46"/>
  <c r="M57" i="46"/>
  <c r="L57" i="46"/>
  <c r="M30" i="46"/>
  <c r="L30" i="46"/>
  <c r="M31" i="46"/>
  <c r="L31" i="46"/>
  <c r="M64" i="46"/>
  <c r="D81" i="43" s="1"/>
  <c r="L64" i="46"/>
  <c r="E81" i="43" s="1"/>
  <c r="M14" i="46"/>
  <c r="D80" i="43" s="1"/>
  <c r="L14" i="46"/>
  <c r="E80" i="43" s="1"/>
  <c r="M8" i="46"/>
  <c r="D79" i="43" s="1"/>
  <c r="L8" i="46"/>
  <c r="E79" i="43" s="1"/>
  <c r="M18" i="46"/>
  <c r="D78" i="43" s="1"/>
  <c r="L18" i="46"/>
  <c r="E78" i="43" s="1"/>
  <c r="M60" i="46"/>
  <c r="D77" i="43" s="1"/>
  <c r="L60" i="46"/>
  <c r="E77" i="43" s="1"/>
  <c r="M15" i="46"/>
  <c r="D76" i="43" s="1"/>
  <c r="L15" i="46"/>
  <c r="E76" i="43" s="1"/>
  <c r="M17" i="46"/>
  <c r="D75" i="43" s="1"/>
  <c r="L17" i="46"/>
  <c r="E75" i="43" s="1"/>
  <c r="M16" i="46"/>
  <c r="D74" i="43" s="1"/>
  <c r="L16" i="46"/>
  <c r="E74" i="43" s="1"/>
  <c r="M12" i="46"/>
  <c r="D73" i="43" s="1"/>
  <c r="L12" i="46"/>
  <c r="E73" i="43" s="1"/>
  <c r="M11" i="46"/>
  <c r="D72" i="43" s="1"/>
  <c r="L11" i="46"/>
  <c r="E72" i="43" s="1"/>
  <c r="M13" i="46"/>
  <c r="D71" i="43" s="1"/>
  <c r="L13" i="46"/>
  <c r="E71" i="43" s="1"/>
  <c r="M9" i="46"/>
  <c r="D70" i="43" s="1"/>
  <c r="L9" i="46"/>
  <c r="E70" i="43" s="1"/>
  <c r="M26" i="46"/>
  <c r="D69" i="43" s="1"/>
  <c r="L26" i="46"/>
  <c r="E69" i="43" s="1"/>
  <c r="M10" i="46"/>
  <c r="D68" i="43" s="1"/>
  <c r="L10" i="46"/>
  <c r="E68" i="43" s="1"/>
  <c r="M6" i="46"/>
  <c r="D67" i="43" s="1"/>
  <c r="L6" i="46"/>
  <c r="E67" i="43" s="1"/>
  <c r="M7" i="46"/>
  <c r="D66" i="43" s="1"/>
  <c r="L7" i="46"/>
  <c r="E66" i="43" s="1"/>
  <c r="M25" i="46"/>
  <c r="D65" i="43" s="1"/>
  <c r="L25" i="46"/>
  <c r="E65" i="43" s="1"/>
  <c r="M23" i="46"/>
  <c r="D64" i="43" s="1"/>
  <c r="L23" i="46"/>
  <c r="E64" i="43" s="1"/>
  <c r="M22" i="46"/>
  <c r="D63" i="43" s="1"/>
  <c r="L22" i="46"/>
  <c r="E63" i="43" s="1"/>
  <c r="M61" i="46"/>
  <c r="D62" i="43" s="1"/>
  <c r="L61" i="46"/>
  <c r="E62" i="43" s="1"/>
  <c r="M24" i="46"/>
  <c r="D61" i="43" s="1"/>
  <c r="L24" i="46"/>
  <c r="E61" i="43" s="1"/>
  <c r="M56" i="46"/>
  <c r="D60" i="43" s="1"/>
  <c r="L56" i="46"/>
  <c r="E60" i="43" s="1"/>
  <c r="M27" i="46"/>
  <c r="D59" i="43" s="1"/>
  <c r="L27" i="46"/>
  <c r="E59" i="43" s="1"/>
  <c r="M19" i="46"/>
  <c r="D58" i="43" s="1"/>
  <c r="L19" i="46"/>
  <c r="E58" i="43" s="1"/>
  <c r="M4" i="46"/>
  <c r="D57" i="43" s="1"/>
  <c r="L4" i="46"/>
  <c r="E57" i="43" s="1"/>
  <c r="M58" i="46"/>
  <c r="D56" i="43" s="1"/>
  <c r="L58" i="46"/>
  <c r="E56" i="43" s="1"/>
  <c r="M55" i="46"/>
  <c r="D55" i="43" s="1"/>
  <c r="L55" i="46"/>
  <c r="E55" i="43" s="1"/>
  <c r="M35" i="46"/>
  <c r="D54" i="43" s="1"/>
  <c r="L35" i="46"/>
  <c r="E54" i="43" s="1"/>
  <c r="M5" i="46"/>
  <c r="D53" i="43" s="1"/>
  <c r="L5" i="46"/>
  <c r="E53" i="43" s="1"/>
  <c r="M28" i="46"/>
  <c r="D52" i="43" s="1"/>
  <c r="L28" i="46"/>
  <c r="E52" i="43" s="1"/>
  <c r="M3" i="46"/>
  <c r="D51" i="43" s="1"/>
  <c r="L3" i="46"/>
  <c r="E51" i="43" s="1"/>
  <c r="M21" i="46"/>
  <c r="D50" i="43" s="1"/>
  <c r="L21" i="46"/>
  <c r="E50" i="43" s="1"/>
  <c r="M20" i="46"/>
  <c r="D49" i="43" s="1"/>
  <c r="L20" i="46"/>
  <c r="E49" i="43" s="1"/>
  <c r="M2" i="46"/>
  <c r="D48" i="43" s="1"/>
  <c r="L2" i="46"/>
  <c r="E4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0000-000001000000}">
      <text>
        <r>
          <rPr>
            <b/>
            <sz val="9"/>
            <color indexed="81"/>
            <rFont val="Tahoma"/>
            <family val="2"/>
          </rPr>
          <t>Author:</t>
        </r>
        <r>
          <rPr>
            <sz val="9"/>
            <color indexed="81"/>
            <rFont val="Tahoma"/>
            <family val="2"/>
          </rPr>
          <t xml:space="preserve">
是ReportSKUID
不再是SKUID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E1" authorId="0" shapeId="0" xr:uid="{00000000-0006-0000-0200-000001000000}">
      <text>
        <r>
          <rPr>
            <b/>
            <sz val="9"/>
            <color indexed="81"/>
            <rFont val="宋体"/>
            <family val="3"/>
            <charset val="134"/>
          </rPr>
          <t>Author:</t>
        </r>
        <r>
          <rPr>
            <sz val="9"/>
            <color indexed="81"/>
            <rFont val="宋体"/>
            <family val="3"/>
            <charset val="134"/>
          </rPr>
          <t xml:space="preserve">
并非客户期望到货日期，如晚于该日期，客户有权无条件拒收</t>
        </r>
      </text>
    </comment>
    <comment ref="AF1" authorId="0" shapeId="0" xr:uid="{00000000-0006-0000-0200-000002000000}">
      <text>
        <r>
          <rPr>
            <b/>
            <sz val="9"/>
            <color indexed="81"/>
            <rFont val="Tahoma"/>
            <family val="2"/>
          </rPr>
          <t>Author:</t>
        </r>
        <r>
          <rPr>
            <sz val="9"/>
            <color indexed="81"/>
            <rFont val="Tahoma"/>
            <family val="2"/>
          </rPr>
          <t xml:space="preserve">
DCId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P1243" authorId="0" shapeId="0" xr:uid="{00000000-0006-0000-1800-000001000000}">
      <text>
        <r>
          <rPr>
            <b/>
            <sz val="9"/>
            <color indexed="81"/>
            <rFont val="宋体"/>
            <family val="3"/>
            <charset val="134"/>
          </rPr>
          <t>Author:</t>
        </r>
        <r>
          <rPr>
            <sz val="9"/>
            <color indexed="81"/>
            <rFont val="宋体"/>
            <family val="3"/>
            <charset val="134"/>
          </rPr>
          <t xml:space="preserve">
委托国控湖南代储代运</t>
        </r>
      </text>
    </comment>
    <comment ref="BP1244" authorId="0" shapeId="0" xr:uid="{00000000-0006-0000-1800-000002000000}">
      <text>
        <r>
          <rPr>
            <b/>
            <sz val="9"/>
            <color indexed="81"/>
            <rFont val="宋体"/>
            <family val="3"/>
            <charset val="134"/>
          </rPr>
          <t>Author:</t>
        </r>
        <r>
          <rPr>
            <sz val="9"/>
            <color indexed="81"/>
            <rFont val="宋体"/>
            <family val="3"/>
            <charset val="134"/>
          </rPr>
          <t xml:space="preserve">
委托国控湖南代储代运</t>
        </r>
      </text>
    </comment>
    <comment ref="AY1437" authorId="0" shapeId="0" xr:uid="{00000000-0006-0000-1800-000003000000}">
      <text>
        <r>
          <rPr>
            <b/>
            <sz val="9"/>
            <color indexed="81"/>
            <rFont val="宋体"/>
            <family val="3"/>
            <charset val="134"/>
          </rPr>
          <t>Author:</t>
        </r>
        <r>
          <rPr>
            <sz val="9"/>
            <color indexed="81"/>
            <rFont val="宋体"/>
            <family val="3"/>
            <charset val="134"/>
          </rPr>
          <t xml:space="preserve">
系统暂时录入为2017-12-31，客户出具证明及商务邮件说明回款和业务情况</t>
        </r>
      </text>
    </comment>
    <comment ref="AX1500" authorId="0" shapeId="0" xr:uid="{00000000-0006-0000-1800-000004000000}">
      <text>
        <r>
          <rPr>
            <b/>
            <sz val="9"/>
            <color indexed="81"/>
            <rFont val="宋体"/>
            <family val="3"/>
            <charset val="134"/>
          </rPr>
          <t>颁发日期8/2/2016</t>
        </r>
      </text>
    </comment>
    <comment ref="M1585" authorId="0" shapeId="0" xr:uid="{00000000-0006-0000-1800-000005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585" authorId="0" shapeId="0" xr:uid="{00000000-0006-0000-1800-000006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BQ1585" authorId="0" shapeId="0" xr:uid="{00000000-0006-0000-1800-000007000000}">
      <text>
        <r>
          <rPr>
            <b/>
            <sz val="9"/>
            <color indexed="81"/>
            <rFont val="宋体"/>
            <family val="3"/>
            <charset val="134"/>
          </rPr>
          <t>Author:</t>
        </r>
        <r>
          <rPr>
            <sz val="9"/>
            <color indexed="81"/>
            <rFont val="宋体"/>
            <family val="3"/>
            <charset val="134"/>
          </rPr>
          <t xml:space="preserve">
无银行信息</t>
        </r>
      </text>
    </comment>
    <comment ref="M1589" authorId="0" shapeId="0" xr:uid="{00000000-0006-0000-1800-000008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589" authorId="0" shapeId="0" xr:uid="{00000000-0006-0000-1800-000009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AX1591" authorId="0" shapeId="0" xr:uid="{00000000-0006-0000-1800-00000A000000}">
      <text>
        <r>
          <rPr>
            <b/>
            <sz val="9"/>
            <color indexed="81"/>
            <rFont val="宋体"/>
            <family val="3"/>
            <charset val="134"/>
          </rPr>
          <t>Author:</t>
        </r>
        <r>
          <rPr>
            <sz val="9"/>
            <color indexed="81"/>
            <rFont val="宋体"/>
            <family val="3"/>
            <charset val="134"/>
          </rPr>
          <t xml:space="preserve">
无法人证书</t>
        </r>
      </text>
    </comment>
    <comment ref="M1600" authorId="0" shapeId="0" xr:uid="{00000000-0006-0000-1800-00000B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N1600" authorId="0" shapeId="0" xr:uid="{00000000-0006-0000-1800-00000C000000}">
      <text>
        <r>
          <rPr>
            <b/>
            <sz val="9"/>
            <color indexed="81"/>
            <rFont val="宋体"/>
            <family val="3"/>
            <charset val="134"/>
          </rPr>
          <t>Author:</t>
        </r>
        <r>
          <rPr>
            <sz val="9"/>
            <color indexed="81"/>
            <rFont val="宋体"/>
            <family val="3"/>
            <charset val="134"/>
          </rPr>
          <t xml:space="preserve">
当地卫生财政统一管理，客户在实际发生业务时才同意提供银行开户信息</t>
        </r>
      </text>
    </comment>
    <comment ref="BP1605" authorId="0" shapeId="0" xr:uid="{00000000-0006-0000-1800-00000D000000}">
      <text>
        <r>
          <rPr>
            <b/>
            <sz val="9"/>
            <color indexed="81"/>
            <rFont val="宋体"/>
            <family val="3"/>
            <charset val="134"/>
          </rPr>
          <t>Author:</t>
        </r>
        <r>
          <rPr>
            <sz val="9"/>
            <color indexed="81"/>
            <rFont val="宋体"/>
            <family val="3"/>
            <charset val="134"/>
          </rPr>
          <t xml:space="preserve">
委托国控湖南代储代运</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2" authorId="0" shapeId="0" xr:uid="{00000000-0006-0000-1C00-000001000000}">
      <text>
        <r>
          <rPr>
            <b/>
            <sz val="9"/>
            <color indexed="81"/>
            <rFont val="宋体"/>
            <family val="3"/>
            <charset val="134"/>
          </rPr>
          <t>Author:</t>
        </r>
        <r>
          <rPr>
            <sz val="9"/>
            <color indexed="81"/>
            <rFont val="宋体"/>
            <family val="3"/>
            <charset val="134"/>
          </rPr>
          <t xml:space="preserve">
11月~2月，6月~8月冷包.</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00000000-0006-0000-1D00-000001000000}">
      <text>
        <r>
          <rPr>
            <b/>
            <sz val="9"/>
            <color indexed="81"/>
            <rFont val="宋体"/>
            <family val="3"/>
            <charset val="134"/>
          </rPr>
          <t>Author:</t>
        </r>
        <r>
          <rPr>
            <sz val="9"/>
            <color indexed="81"/>
            <rFont val="宋体"/>
            <family val="3"/>
            <charset val="134"/>
          </rPr>
          <t xml:space="preserve">
530x600x420 12COR</t>
        </r>
      </text>
    </comment>
    <comment ref="C65" authorId="0" shapeId="0" xr:uid="{00000000-0006-0000-1D00-000002000000}">
      <text>
        <r>
          <rPr>
            <b/>
            <sz val="9"/>
            <color indexed="81"/>
            <rFont val="宋体"/>
            <family val="3"/>
            <charset val="134"/>
          </rPr>
          <t>Author:</t>
        </r>
        <r>
          <rPr>
            <sz val="9"/>
            <color indexed="81"/>
            <rFont val="宋体"/>
            <family val="3"/>
            <charset val="134"/>
          </rPr>
          <t xml:space="preserve">
Clickstar</t>
        </r>
      </text>
    </comment>
  </commentList>
</comments>
</file>

<file path=xl/sharedStrings.xml><?xml version="1.0" encoding="utf-8"?>
<sst xmlns="http://schemas.openxmlformats.org/spreadsheetml/2006/main" count="88395" uniqueCount="29947">
  <si>
    <t>RegionId</t>
  </si>
  <si>
    <t>Latitude</t>
  </si>
  <si>
    <t>Longitude</t>
  </si>
  <si>
    <t>Description</t>
  </si>
  <si>
    <t>DCId</t>
  </si>
  <si>
    <t>UnitId</t>
  </si>
  <si>
    <t>SKU</t>
  </si>
  <si>
    <t>Priority</t>
  </si>
  <si>
    <t>SKUId</t>
  </si>
  <si>
    <t>TransportationGroupId</t>
  </si>
  <si>
    <t>TransportationModeId</t>
  </si>
  <si>
    <t>TruckTypeId</t>
  </si>
  <si>
    <t>SKUCategoryId</t>
  </si>
  <si>
    <t>上海市</t>
  </si>
  <si>
    <t>云南省</t>
  </si>
  <si>
    <t>内蒙古</t>
  </si>
  <si>
    <t>北京市</t>
  </si>
  <si>
    <t>吉林省</t>
  </si>
  <si>
    <t>四川省</t>
  </si>
  <si>
    <t>天津市</t>
  </si>
  <si>
    <t>宁夏</t>
  </si>
  <si>
    <t>安徽省</t>
  </si>
  <si>
    <t>山东省</t>
  </si>
  <si>
    <t>山西省</t>
  </si>
  <si>
    <t>广东省</t>
  </si>
  <si>
    <t>广西省</t>
  </si>
  <si>
    <t>新疆</t>
  </si>
  <si>
    <t>江苏省</t>
  </si>
  <si>
    <t>江西省</t>
  </si>
  <si>
    <t>河北省</t>
  </si>
  <si>
    <t>河南省</t>
  </si>
  <si>
    <t>浙江省</t>
  </si>
  <si>
    <t>海南省</t>
  </si>
  <si>
    <t>湖北省</t>
  </si>
  <si>
    <t>湖南省</t>
  </si>
  <si>
    <t>甘肃省</t>
  </si>
  <si>
    <t>福建省</t>
  </si>
  <si>
    <t>贵州省</t>
  </si>
  <si>
    <t>辽宁省</t>
  </si>
  <si>
    <t>重庆市</t>
  </si>
  <si>
    <t>陕西省</t>
  </si>
  <si>
    <t>青海省</t>
  </si>
  <si>
    <t>黑龙江省</t>
  </si>
  <si>
    <t>BJDC</t>
  </si>
  <si>
    <t>39.93 </t>
  </si>
  <si>
    <t>Opened DC</t>
  </si>
  <si>
    <t>HZDC</t>
  </si>
  <si>
    <t>30.25 </t>
  </si>
  <si>
    <t>杭州市</t>
  </si>
  <si>
    <t>CDDC</t>
  </si>
  <si>
    <t>30.58 </t>
  </si>
  <si>
    <t>成都市</t>
  </si>
  <si>
    <t>GZDC</t>
  </si>
  <si>
    <t>23.55 </t>
  </si>
  <si>
    <t>广州市</t>
  </si>
  <si>
    <t>SYDC</t>
  </si>
  <si>
    <t>41.77 </t>
  </si>
  <si>
    <t>沈阳市</t>
  </si>
  <si>
    <t>XADC</t>
  </si>
  <si>
    <t>34.37 </t>
  </si>
  <si>
    <t>西安市</t>
  </si>
  <si>
    <t>CCDC</t>
  </si>
  <si>
    <t>44.15 </t>
  </si>
  <si>
    <t>长春市</t>
  </si>
  <si>
    <t>LZDC</t>
  </si>
  <si>
    <t>36.07 </t>
  </si>
  <si>
    <t>兰州市</t>
  </si>
  <si>
    <t>WHDC</t>
  </si>
  <si>
    <t>30.62 </t>
  </si>
  <si>
    <t>武汉市</t>
  </si>
  <si>
    <t>DemandTypeId</t>
  </si>
  <si>
    <t>Address</t>
  </si>
  <si>
    <t>FixedCost</t>
  </si>
  <si>
    <t>AnnualOperationalCost</t>
  </si>
  <si>
    <t>Normal</t>
  </si>
  <si>
    <t>SHDC</t>
  </si>
  <si>
    <t>31.23 </t>
  </si>
  <si>
    <t>TJDC</t>
  </si>
  <si>
    <t>39.08 </t>
  </si>
  <si>
    <t>CQDC</t>
  </si>
  <si>
    <t>30.82 </t>
  </si>
  <si>
    <t>HEBDC</t>
  </si>
  <si>
    <t>44.92 </t>
  </si>
  <si>
    <t>哈尔滨市</t>
  </si>
  <si>
    <t>HHHTDC</t>
  </si>
  <si>
    <t>40.83 </t>
  </si>
  <si>
    <t>呼和浩特市</t>
  </si>
  <si>
    <t>SJZDC</t>
  </si>
  <si>
    <t>38.03 </t>
  </si>
  <si>
    <t>石家庄市</t>
  </si>
  <si>
    <t>WLMQDC</t>
  </si>
  <si>
    <t>43.95 </t>
  </si>
  <si>
    <t>乌鲁木齐市</t>
  </si>
  <si>
    <t>XNDC</t>
  </si>
  <si>
    <t>36.62 </t>
  </si>
  <si>
    <t>西宁市</t>
  </si>
  <si>
    <t>YCDC</t>
  </si>
  <si>
    <t>38.48 </t>
  </si>
  <si>
    <t>银川市</t>
  </si>
  <si>
    <t>ZZDC</t>
  </si>
  <si>
    <t>34.82 </t>
  </si>
  <si>
    <t>郑州市</t>
  </si>
  <si>
    <t>JNDC</t>
  </si>
  <si>
    <t>36.67 </t>
  </si>
  <si>
    <t>济南市</t>
  </si>
  <si>
    <t>TYDC</t>
  </si>
  <si>
    <t>37.87 </t>
  </si>
  <si>
    <t>太原市</t>
  </si>
  <si>
    <t>HFDC</t>
  </si>
  <si>
    <t>31.8 </t>
  </si>
  <si>
    <t>合肥市</t>
  </si>
  <si>
    <t>NJDC</t>
  </si>
  <si>
    <t>32.08 </t>
  </si>
  <si>
    <t>南京市</t>
  </si>
  <si>
    <t>GYDC</t>
  </si>
  <si>
    <t>26.63 </t>
  </si>
  <si>
    <t>贵阳市</t>
  </si>
  <si>
    <t>KMDC</t>
  </si>
  <si>
    <t>26.08 </t>
  </si>
  <si>
    <t>昆明市</t>
  </si>
  <si>
    <t>NNDC</t>
  </si>
  <si>
    <t>23.43 </t>
  </si>
  <si>
    <t>南宁市</t>
  </si>
  <si>
    <t>NCDC</t>
  </si>
  <si>
    <t>28.68 </t>
  </si>
  <si>
    <t>南昌市</t>
  </si>
  <si>
    <t>FZDC</t>
  </si>
  <si>
    <t>26.05 </t>
  </si>
  <si>
    <t>福州市</t>
  </si>
  <si>
    <t>CSDC</t>
  </si>
  <si>
    <t>28.12 </t>
  </si>
  <si>
    <t>长沙市</t>
  </si>
  <si>
    <t>SHIPPER</t>
  </si>
  <si>
    <t>格列美脲片2mg</t>
  </si>
  <si>
    <t>依诺肝素钠注射液0.4ml</t>
  </si>
  <si>
    <t>依诺肝素钠注射液0.6ml</t>
  </si>
  <si>
    <t>易善复胶囊228mg/24粒OTC</t>
  </si>
  <si>
    <t>易善复胶囊228mg/36粒OTC</t>
  </si>
  <si>
    <t>易善复注射液5ml</t>
  </si>
  <si>
    <t>来得时3ml:300IU(组装）</t>
  </si>
  <si>
    <t>来得时笔芯</t>
  </si>
  <si>
    <t>得时笔2(机械笔杆）</t>
  </si>
  <si>
    <t>瑞泰5mg</t>
  </si>
  <si>
    <t>他格适200mg</t>
  </si>
  <si>
    <t>利鲁唑片(力如太)</t>
  </si>
  <si>
    <t>福达华</t>
  </si>
  <si>
    <t>艾倍得注射液3ml</t>
  </si>
  <si>
    <t>即复宁</t>
  </si>
  <si>
    <t>硫酸氢氯吡格雷(波立维)片</t>
  </si>
  <si>
    <t>厄贝沙坦片(安博维)片</t>
  </si>
  <si>
    <t>厄贝沙坦氢氯噻嗪(安博诺)片</t>
  </si>
  <si>
    <t>盐酸胺碘酮(可达龙)片</t>
  </si>
  <si>
    <t>盐酸胺碘酮(可达龙针)注射液</t>
  </si>
  <si>
    <t>丙戊酸钠(德巴金)口服溶液</t>
  </si>
  <si>
    <t>注射用(德巴金针)丙戊酸钠</t>
  </si>
  <si>
    <t>丙戊酸钠(德巴金)缓释片</t>
  </si>
  <si>
    <t>注射用奥沙利铂(乐沙定)</t>
  </si>
  <si>
    <t>盐酸屈他维林注射液(诺仕帕针)</t>
  </si>
  <si>
    <t>盐酸屈他维林(诺仕帕)片</t>
  </si>
  <si>
    <t>索里昂(氨磺必利200mg)片</t>
  </si>
  <si>
    <t>酒石酸唑吡坦(思诺思)片 (7片)</t>
  </si>
  <si>
    <t>酒石酸唑吡坦(思诺思)片 (20片)</t>
  </si>
  <si>
    <t>多西他赛(泰索帝)注射液    (0.5ml:20mg)</t>
  </si>
  <si>
    <t>盐酸阿夫唑嗪(桑塔)缓释片  (10mg)</t>
  </si>
  <si>
    <t>地高辛(可力)片</t>
  </si>
  <si>
    <t>盐酸雷尼替丁(兰百幸)胶囊(雷丁)</t>
  </si>
  <si>
    <t>诺维乐</t>
  </si>
  <si>
    <t>PCS</t>
  </si>
  <si>
    <t>HIB</t>
  </si>
  <si>
    <t>PTX</t>
  </si>
  <si>
    <t>FLU-A</t>
  </si>
  <si>
    <t>FLU-P</t>
  </si>
  <si>
    <t>Rx</t>
  </si>
  <si>
    <t>Vx</t>
  </si>
  <si>
    <t>A</t>
  </si>
  <si>
    <t>常温</t>
  </si>
  <si>
    <t>温敏</t>
  </si>
  <si>
    <t>C</t>
  </si>
  <si>
    <t>冷链</t>
  </si>
  <si>
    <t>CN0N</t>
  </si>
  <si>
    <t>CN4N</t>
  </si>
  <si>
    <t>CN0W</t>
  </si>
  <si>
    <t>CN4W</t>
  </si>
  <si>
    <t>CN7G</t>
  </si>
  <si>
    <t>CN0S</t>
  </si>
  <si>
    <t>CN4S</t>
  </si>
  <si>
    <t>CN7S</t>
  </si>
  <si>
    <t>Pharma</t>
  </si>
  <si>
    <t>Vaccine</t>
  </si>
  <si>
    <t>SKU CategoryId</t>
  </si>
  <si>
    <t>一支 ，最小单位</t>
  </si>
  <si>
    <t>一箱，一件，发货单位</t>
  </si>
  <si>
    <t>Volume</t>
  </si>
  <si>
    <t>Material</t>
  </si>
  <si>
    <t>Material Description</t>
  </si>
  <si>
    <t>SLoc</t>
  </si>
  <si>
    <t>Plnt</t>
  </si>
  <si>
    <t xml:space="preserve">  Unrestricted</t>
  </si>
  <si>
    <t>Qual.Insp.</t>
  </si>
  <si>
    <t xml:space="preserve"> Blocked</t>
  </si>
  <si>
    <t xml:space="preserve">  Stock in Transit</t>
  </si>
  <si>
    <t xml:space="preserve">   Stock in Trans.</t>
  </si>
  <si>
    <t>Trans./Tfr</t>
  </si>
  <si>
    <t>Returns</t>
  </si>
  <si>
    <t>Restricted</t>
  </si>
  <si>
    <t>C7GH</t>
  </si>
  <si>
    <t>C7GN</t>
  </si>
  <si>
    <t>C7SN</t>
  </si>
  <si>
    <t>C7SR</t>
  </si>
  <si>
    <t>C0NN</t>
  </si>
  <si>
    <t>C0SN</t>
  </si>
  <si>
    <t>C0WN</t>
  </si>
  <si>
    <t>C4NN</t>
  </si>
  <si>
    <t>C4SN</t>
  </si>
  <si>
    <t>C4WN</t>
  </si>
  <si>
    <t>C4SR</t>
  </si>
  <si>
    <t>SYNVISC INJECTION 16MG/2ML SYR1</t>
  </si>
  <si>
    <t>C0NR</t>
  </si>
  <si>
    <t>THYMOGLOBULINE,25MG/5ML,LY,VL1,CN</t>
  </si>
  <si>
    <t>IPV-Public</t>
  </si>
  <si>
    <t>IPV-Private</t>
  </si>
  <si>
    <t>b型流感嗜血杆菌结合疫苗</t>
  </si>
  <si>
    <t>流感病毒裂解疫苗(0.25ml/支, Hu14)</t>
  </si>
  <si>
    <t>流感病毒裂解疫苗(0.5ml/支，Hu14)</t>
  </si>
  <si>
    <t>流感病毒裂解疫苗</t>
  </si>
  <si>
    <t>吸附无细胞百白破灭活脊髓灰质炎和b型流感嗜血杆菌(结合)联合疫苗</t>
  </si>
  <si>
    <t>脊髓灰质炎灭活疫苗(免费)</t>
  </si>
  <si>
    <t>GMID</t>
  </si>
  <si>
    <t>DCServingSKU</t>
  </si>
  <si>
    <t>脊髓灰质炎灭活疫苗</t>
  </si>
  <si>
    <t>b型流感嗜血杆菌结合疫苗(VVM14)</t>
  </si>
  <si>
    <t>脊髓灰质炎灭活疫苗(VVM,免费)</t>
  </si>
  <si>
    <t>流感病毒裂解疫苗(0.5ml/支,Hu14,免费)</t>
  </si>
  <si>
    <t>流感病毒裂解疫苗(免费)</t>
  </si>
  <si>
    <t>SN</t>
  </si>
  <si>
    <t>MaxShipperPerDay</t>
  </si>
  <si>
    <t>MaxCustomerPerDay</t>
  </si>
  <si>
    <t>T</t>
  </si>
  <si>
    <t>VolumeCapacity</t>
  </si>
  <si>
    <t>WeightCapacity</t>
  </si>
  <si>
    <t>Index</t>
  </si>
  <si>
    <t>TruckId</t>
  </si>
  <si>
    <t>AvailableDate</t>
  </si>
  <si>
    <t>CityId</t>
  </si>
  <si>
    <t>LocationId1</t>
  </si>
  <si>
    <t>LocationId2</t>
  </si>
  <si>
    <t>Distance</t>
  </si>
  <si>
    <t>TransportModeId</t>
  </si>
  <si>
    <t>Weight</t>
  </si>
  <si>
    <t>CustomerId</t>
  </si>
  <si>
    <t>SequenceNumber</t>
  </si>
  <si>
    <t>StartOfTimeWindow</t>
  </si>
  <si>
    <t>EndOfTimeWindow</t>
  </si>
  <si>
    <t>CDDC7.2M</t>
  </si>
  <si>
    <t>CDDC9.6M</t>
  </si>
  <si>
    <t>CDDC5.9M1</t>
  </si>
  <si>
    <t>CDDC5.9M2</t>
  </si>
  <si>
    <t>SYDC7.6M</t>
  </si>
  <si>
    <t>SYDC9.6M</t>
  </si>
  <si>
    <t>SYDC4.2M1</t>
  </si>
  <si>
    <t>SYDC4.2M2</t>
  </si>
  <si>
    <t>庆铃</t>
  </si>
  <si>
    <t>依维柯</t>
  </si>
  <si>
    <t>超越</t>
  </si>
  <si>
    <t>BJDC7.6M</t>
  </si>
  <si>
    <t>BJDC14.5M</t>
  </si>
  <si>
    <t>BJDC9.6M</t>
  </si>
  <si>
    <t>Site</t>
    <phoneticPr fontId="9" type="noConversion"/>
  </si>
  <si>
    <t>Category</t>
    <phoneticPr fontId="9" type="noConversion"/>
  </si>
  <si>
    <t>SKU(E)</t>
    <phoneticPr fontId="9" type="noConversion"/>
  </si>
  <si>
    <t>SKU(C)</t>
    <phoneticPr fontId="9" type="noConversion"/>
  </si>
  <si>
    <t>LMID</t>
  </si>
  <si>
    <t>RX/CHC</t>
    <phoneticPr fontId="9" type="noConversion"/>
  </si>
  <si>
    <t>Storage at</t>
  </si>
  <si>
    <t>Temp</t>
    <phoneticPr fontId="9" type="noConversion"/>
  </si>
  <si>
    <t>SKUPack</t>
    <phoneticPr fontId="9" type="noConversion"/>
  </si>
  <si>
    <t>Price</t>
  </si>
  <si>
    <t>Vol-unit</t>
    <phoneticPr fontId="9" type="noConversion"/>
  </si>
  <si>
    <t>Unit-weight</t>
    <phoneticPr fontId="9" type="noConversion"/>
  </si>
  <si>
    <t>MOQ</t>
    <phoneticPr fontId="9" type="noConversion"/>
  </si>
  <si>
    <t>L-shipper</t>
    <phoneticPr fontId="9" type="noConversion"/>
  </si>
  <si>
    <t>W-shipper</t>
    <phoneticPr fontId="9" type="noConversion"/>
  </si>
  <si>
    <t>H-shipper</t>
    <phoneticPr fontId="9" type="noConversion"/>
  </si>
  <si>
    <t>Vol-shipper</t>
    <phoneticPr fontId="9" type="noConversion"/>
  </si>
  <si>
    <t>CW-shipper</t>
    <phoneticPr fontId="9" type="noConversion"/>
  </si>
  <si>
    <t>Weight-shipper</t>
    <phoneticPr fontId="9" type="noConversion"/>
  </si>
  <si>
    <t>Unit-Pallet</t>
    <phoneticPr fontId="9" type="noConversion"/>
  </si>
  <si>
    <t>BJ</t>
  </si>
  <si>
    <t>Amaryl 2mg</t>
  </si>
  <si>
    <t>RX</t>
  </si>
  <si>
    <t>25℃以下</t>
  </si>
  <si>
    <t>TC</t>
  </si>
  <si>
    <t>Rx-TC</t>
  </si>
  <si>
    <t>Clexane 0.4</t>
  </si>
  <si>
    <t>Clexane 0.6</t>
  </si>
  <si>
    <t>Essentiale Caps 24'S</t>
  </si>
  <si>
    <t>CHC/RX</t>
  </si>
  <si>
    <t>2-25℃</t>
  </si>
  <si>
    <t>Essentiale Caps 36'S</t>
  </si>
  <si>
    <t>Rx-Cold</t>
  </si>
  <si>
    <t>Essentiale Ampoule</t>
  </si>
  <si>
    <t>2-8℃</t>
  </si>
  <si>
    <t>Lantus Solostar</t>
  </si>
  <si>
    <t>Lantus Cartridge</t>
  </si>
  <si>
    <t>ClickSTAR</t>
  </si>
  <si>
    <t>干燥通风处</t>
  </si>
  <si>
    <t>Tritace 5mg</t>
    <phoneticPr fontId="1" type="noConversion"/>
  </si>
  <si>
    <t>30℃以下</t>
  </si>
  <si>
    <t>Targocid</t>
  </si>
  <si>
    <t>Rilutek</t>
  </si>
  <si>
    <t>10-30℃</t>
  </si>
  <si>
    <t>FLUDARA,50MG,INJECTION,POWDER</t>
  </si>
  <si>
    <t>Apidra</t>
  </si>
  <si>
    <t>HZ</t>
  </si>
  <si>
    <t>Plavix 75mg Tab, BL1x7, LP</t>
  </si>
  <si>
    <t>无特殊温度保存要求</t>
  </si>
  <si>
    <t>Aprovel 150mg Tab, BL1x7, LP</t>
  </si>
  <si>
    <t>Co-Aprovel 150mg Tab, BL1x7, LP</t>
  </si>
  <si>
    <t>Cordarone 200mg Tab, BL1x10, LM</t>
  </si>
  <si>
    <t>Cordarone 3ml:0.15g LJ, AM6, LP</t>
  </si>
  <si>
    <t>Depakine 300ml:12g SF, BT1, LM</t>
  </si>
  <si>
    <t>20℃以下</t>
  </si>
  <si>
    <t>Depakine 4ml:0.4g LY, VL+S1, LP</t>
  </si>
  <si>
    <t>Depakine 500mg SR Tab, BT1x30, LM</t>
  </si>
  <si>
    <t>Eloxatin 10ml:50mg LY, VL1, LP</t>
  </si>
  <si>
    <t>No-Spa 2ml:40mg LJ, AM5, LP</t>
  </si>
  <si>
    <t>15-25℃</t>
  </si>
  <si>
    <t>No-Spa 40mg Tab, BL1x20, LM</t>
  </si>
  <si>
    <t>不超过20℃</t>
  </si>
  <si>
    <t>Solian 0.2g Tab, BL1x20, LP</t>
  </si>
  <si>
    <t>Stilnox 10mg Tab, BL1x7, LP</t>
  </si>
  <si>
    <t>Stilnox 10mg Tab, BL2x10, LP</t>
  </si>
  <si>
    <t>Taxotere r Inj. ( 0.5ml: 20mg</t>
  </si>
  <si>
    <t>2℃-25℃</t>
  </si>
  <si>
    <t>Xatral 10mg PR Tab, BL1x10, LP</t>
  </si>
  <si>
    <t>Digoxin 0.25mg Tab.X30</t>
  </si>
  <si>
    <t>Ranitidine 150mg CapX30</t>
  </si>
  <si>
    <t xml:space="preserve">Renvela-local </t>
  </si>
  <si>
    <t>HSMC</t>
  </si>
  <si>
    <t>CHC</t>
  </si>
  <si>
    <t>21 Super-Vita Tab, BT4×60</t>
  </si>
  <si>
    <t>多维元素片(21)礼品装60片/瓶×4瓶/盒×10盒/箱</t>
  </si>
  <si>
    <t>遮光密封，在干燥处保存</t>
  </si>
  <si>
    <t>21 Super-Vita Tab, BT×60</t>
  </si>
  <si>
    <t>多维元素片(21)普通装</t>
  </si>
  <si>
    <t>多维元素片(21)普通装（裹包）</t>
  </si>
  <si>
    <t>21 Super-Vita Tab, BT×100</t>
  </si>
  <si>
    <t>多维元素片(21金维他)100片/瓶</t>
  </si>
  <si>
    <t>21 Super-Vita Tab, BT3×100</t>
  </si>
  <si>
    <t>多维元素片(21)礼品装100片/瓶×3瓶/盒×20盒/箱</t>
  </si>
  <si>
    <t>21 Super-Vita Tab, BT×30</t>
  </si>
  <si>
    <t>多维元素片(21)普通装30片/瓶</t>
  </si>
  <si>
    <t>9 Super-Vita Tab, BT×100</t>
  </si>
  <si>
    <t>九维他片</t>
  </si>
  <si>
    <t>21 Super-Vita Tab, BT4×30</t>
  </si>
  <si>
    <t>多维元素片(21)礼品装 30片/瓶×4瓶/盒×10盒/箱</t>
  </si>
  <si>
    <t>TS</t>
  </si>
  <si>
    <t>DIPROFORMO 50MG SUP BL1X6 OTC CN</t>
  </si>
  <si>
    <t>复方莪术油栓50mg OTC</t>
  </si>
  <si>
    <t>2-20℃</t>
  </si>
  <si>
    <t>PARACETAMOL &amp; AMANTA 4G GRAN SC18 M36 CN</t>
  </si>
  <si>
    <t>小儿氨酚烷胺颗粒（18袋/盒）</t>
  </si>
  <si>
    <t>2-30℃</t>
  </si>
  <si>
    <t>MONTMORILLONITE 3G GRAN SC10 M36 CN</t>
  </si>
  <si>
    <t>蒙脱石颗粒</t>
  </si>
  <si>
    <t>JIAN ER XIAOSHI 10ML SOL BTX10 M30 CN</t>
  </si>
  <si>
    <t>健儿消食口服液</t>
  </si>
  <si>
    <t>NIFURATEL &amp; NYST 2.5-0.5G CAPSG BL1X6 CN</t>
  </si>
  <si>
    <t>硝呋太尔制霉素阴道软胶囊（6粒/盒）</t>
  </si>
  <si>
    <t>MONTMORILLONITE 3G GRAN SC6 M36 CN</t>
  </si>
  <si>
    <t>蒙脱石颗粒(6包装)</t>
  </si>
  <si>
    <t>PIDOTIMOD 0.4G/+ SUP BL1X6 M36 CN</t>
  </si>
  <si>
    <t>匹多莫德片</t>
  </si>
  <si>
    <t>匹多莫德片12片</t>
  </si>
  <si>
    <t>XIAO ER HUATAN ZHIKE 5G GRAN SC12 M36 CN</t>
  </si>
  <si>
    <t>小儿化痰止咳颗粒</t>
  </si>
  <si>
    <t>CITALOPRAM HBR 20MG/+ TAB BL2X6 M30 CN</t>
  </si>
  <si>
    <t>氢溴酸西酞普兰片</t>
  </si>
  <si>
    <t>XIAO ER KECHUANLING 10ML SOL BTX10 CN</t>
  </si>
  <si>
    <t>小儿咳喘灵口服液</t>
  </si>
  <si>
    <t>PARACETAMOL &amp; AMANTA 4G GRAN SC12 M36 CN</t>
  </si>
  <si>
    <t>小儿氨酚烷胺颗粒（12袋/盒）</t>
  </si>
  <si>
    <t>AMBROXOL HCL 10ML SOL BTX10 M24 CN</t>
  </si>
  <si>
    <t>盐酸氨溴索口服溶液（10ml*10支/盒）</t>
  </si>
  <si>
    <t>GENTAMYCIN SULF &amp; BI 40MG CAP BL1X12 CN</t>
  </si>
  <si>
    <t>硫酸庆大霉素碳酸铋胶囊</t>
  </si>
  <si>
    <t>AMBROXOL HCL 0MG/5ML SOL BTX10 M24 CN</t>
  </si>
  <si>
    <t>盐酸氨溴索口服溶液（5ml*10支/盒）</t>
  </si>
  <si>
    <t>PARACETAMOL &amp; AMANTA granules (4g * 6)</t>
  </si>
  <si>
    <t>小儿氨酚烷胺颗粒（6袋/盒）</t>
  </si>
  <si>
    <t>DIPROFORMO 50MG SUP BL1X6 M36 CN OTC</t>
  </si>
  <si>
    <t>复方莪术油栓OTC（50mg*6粒/盒，内附卫生棉栓，手指套）</t>
  </si>
  <si>
    <t>IBUPROFEN &amp; ARGININE 10</t>
  </si>
  <si>
    <t>精氨酸布洛芬颗粒OTC(10袋/盒）</t>
  </si>
  <si>
    <t>IBUPROFEN &amp; ARGININE 20</t>
  </si>
  <si>
    <t>精氨酸布洛芬颗粒OTC(20袋/盒）</t>
  </si>
  <si>
    <t>IBUPROFEN &amp; ARGININE 0.4G/+ GRAN SC10 CN</t>
  </si>
  <si>
    <t>精氨酸布洛芬颗粒</t>
  </si>
  <si>
    <t>NIFURATEL &amp; NYST 2.5-0.5G CAPSG BL1X3 CN</t>
  </si>
  <si>
    <t>硝呋太尔制霉素阴道软胶囊（3粒/盒）</t>
  </si>
  <si>
    <t>PIDOTIMOD 0.4G/+ SUP BL1X8 M36 CN</t>
  </si>
  <si>
    <t>匹多莫德片（8片/盒）</t>
  </si>
  <si>
    <t>DIPROFORMO 100-100MG SUP BL1X4 M24 CN</t>
  </si>
  <si>
    <t>复方莪术油栓（100mg*4枚/盒，内附卫生棉栓、手指套）</t>
  </si>
  <si>
    <t>Silver's MV 60s</t>
  </si>
  <si>
    <t>金维他多维多矿片（中老年型）60粒</t>
  </si>
  <si>
    <t>Silver's MV 30s</t>
  </si>
  <si>
    <t>金维他多维多矿片（中老年型）30粒</t>
  </si>
  <si>
    <t>Women's MV 60s</t>
  </si>
  <si>
    <t>金维他多维多矿片（女士型）60粒</t>
  </si>
  <si>
    <t>SUPERVITA,VITA,TB,BT3X60,CN,SENIO</t>
  </si>
  <si>
    <t>金维他®多维多矿片（中老年型)60片/瓶*3瓶/礼盒 LM</t>
  </si>
  <si>
    <t>21 Super-Vita Tab, BT5×60</t>
  </si>
  <si>
    <t>多维元素片(21金维他) 60片/瓶×5瓶装中盒 LM</t>
  </si>
  <si>
    <t>s</t>
  </si>
  <si>
    <t>Product</t>
  </si>
  <si>
    <t>MOQ</t>
  </si>
  <si>
    <t>Site</t>
    <phoneticPr fontId="2" type="noConversion"/>
  </si>
  <si>
    <t>Pallet BJ</t>
  </si>
  <si>
    <t>Pallet HZ</t>
  </si>
  <si>
    <t>Condition</t>
  </si>
  <si>
    <t>Cold pack</t>
    <phoneticPr fontId="2" type="noConversion"/>
  </si>
  <si>
    <t>Normal Pack</t>
  </si>
  <si>
    <t>LOOC</t>
  </si>
  <si>
    <t>Huaren</t>
  </si>
  <si>
    <t>Road NO pack</t>
  </si>
  <si>
    <t>Air NO pack</t>
  </si>
  <si>
    <t>Road with pack</t>
  </si>
  <si>
    <t>Air with pack</t>
  </si>
  <si>
    <t>Road unit weight</t>
  </si>
  <si>
    <t>Air unit weight</t>
  </si>
  <si>
    <t>Pack</t>
  </si>
  <si>
    <t>HUAREN</t>
  </si>
  <si>
    <t>BJ</t>
    <phoneticPr fontId="2" type="noConversion"/>
  </si>
  <si>
    <t>ColdPack</t>
    <phoneticPr fontId="2" type="noConversion"/>
  </si>
  <si>
    <t>B2</t>
  </si>
  <si>
    <t>Coolpack</t>
    <phoneticPr fontId="2" type="noConversion"/>
  </si>
  <si>
    <t>13T</t>
  </si>
  <si>
    <t>Normal</t>
    <phoneticPr fontId="2" type="noConversion"/>
  </si>
  <si>
    <t>B</t>
  </si>
  <si>
    <t>AllStar</t>
  </si>
  <si>
    <t>B2E</t>
  </si>
  <si>
    <t>Tritace 5mg</t>
  </si>
  <si>
    <t>THYMOGLOBULINE,25MG/5ML</t>
  </si>
  <si>
    <t>HZ</t>
    <phoneticPr fontId="2" type="noConversion"/>
  </si>
  <si>
    <t>1#</t>
  </si>
  <si>
    <t>12COR</t>
  </si>
  <si>
    <r>
      <t>Depakine</t>
    </r>
    <r>
      <rPr>
        <sz val="11"/>
        <rFont val="宋体"/>
        <family val="3"/>
        <charset val="134"/>
      </rPr>
      <t>片</t>
    </r>
  </si>
  <si>
    <t>2#</t>
  </si>
  <si>
    <r>
      <t xml:space="preserve">Depakine </t>
    </r>
    <r>
      <rPr>
        <sz val="11"/>
        <rFont val="宋体"/>
        <family val="3"/>
        <charset val="134"/>
      </rPr>
      <t>口服</t>
    </r>
  </si>
  <si>
    <t>3#</t>
  </si>
  <si>
    <t>12D</t>
  </si>
  <si>
    <r>
      <t>Depakine</t>
    </r>
    <r>
      <rPr>
        <sz val="11"/>
        <rFont val="宋体"/>
        <family val="3"/>
        <charset val="134"/>
      </rPr>
      <t>注射</t>
    </r>
  </si>
  <si>
    <t>Taxotere 0.5ml:20mg LY, VL+S1, LP</t>
  </si>
  <si>
    <t>12TAX</t>
  </si>
  <si>
    <t>12NI</t>
  </si>
  <si>
    <t>12NT</t>
  </si>
  <si>
    <t>TS</t>
    <phoneticPr fontId="2" type="noConversion"/>
  </si>
  <si>
    <r>
      <rPr>
        <sz val="11"/>
        <rFont val="宋体"/>
        <family val="2"/>
      </rPr>
      <t>硝呋太尔制霉素</t>
    </r>
    <r>
      <rPr>
        <sz val="11"/>
        <rFont val="Calibri"/>
        <family val="2"/>
      </rPr>
      <t>9</t>
    </r>
    <r>
      <rPr>
        <sz val="11"/>
        <rFont val="宋体"/>
        <family val="2"/>
      </rPr>
      <t>粒</t>
    </r>
  </si>
  <si>
    <r>
      <rPr>
        <sz val="11"/>
        <rFont val="宋体"/>
        <family val="3"/>
        <charset val="134"/>
      </rPr>
      <t>硝呋太尔制霉素</t>
    </r>
    <r>
      <rPr>
        <sz val="11"/>
        <rFont val="Calibri"/>
        <family val="2"/>
      </rPr>
      <t>9</t>
    </r>
    <r>
      <rPr>
        <sz val="11"/>
        <rFont val="宋体"/>
        <family val="3"/>
        <charset val="134"/>
      </rPr>
      <t>粒</t>
    </r>
  </si>
  <si>
    <t>DIPROFORMO 100</t>
  </si>
  <si>
    <r>
      <t>21</t>
    </r>
    <r>
      <rPr>
        <sz val="11"/>
        <rFont val="宋体"/>
        <family val="3"/>
        <charset val="134"/>
      </rPr>
      <t>金维他</t>
    </r>
    <r>
      <rPr>
        <sz val="11"/>
        <rFont val="Calibri"/>
        <family val="2"/>
      </rPr>
      <t xml:space="preserve"> 60's</t>
    </r>
  </si>
  <si>
    <t>HSMC</t>
    <phoneticPr fontId="2" type="noConversion"/>
  </si>
  <si>
    <r>
      <t>21</t>
    </r>
    <r>
      <rPr>
        <sz val="11"/>
        <rFont val="宋体"/>
        <family val="3"/>
        <charset val="134"/>
      </rPr>
      <t>金维他</t>
    </r>
    <r>
      <rPr>
        <sz val="11"/>
        <rFont val="Calibri"/>
        <family val="2"/>
      </rPr>
      <t xml:space="preserve"> 100's</t>
    </r>
  </si>
  <si>
    <r>
      <t>21</t>
    </r>
    <r>
      <rPr>
        <sz val="11"/>
        <rFont val="宋体"/>
        <family val="3"/>
        <charset val="134"/>
      </rPr>
      <t>金维他</t>
    </r>
    <r>
      <rPr>
        <sz val="11"/>
        <rFont val="Calibri"/>
        <family val="2"/>
      </rPr>
      <t xml:space="preserve"> 60*4</t>
    </r>
  </si>
  <si>
    <r>
      <t>21</t>
    </r>
    <r>
      <rPr>
        <sz val="11"/>
        <rFont val="宋体"/>
        <family val="3"/>
        <charset val="134"/>
      </rPr>
      <t>金维他</t>
    </r>
    <r>
      <rPr>
        <sz val="11"/>
        <rFont val="Calibri"/>
        <family val="2"/>
      </rPr>
      <t xml:space="preserve"> 30*4</t>
    </r>
  </si>
  <si>
    <r>
      <t>21</t>
    </r>
    <r>
      <rPr>
        <sz val="11"/>
        <rFont val="宋体"/>
        <family val="3"/>
        <charset val="134"/>
      </rPr>
      <t>金维他</t>
    </r>
    <r>
      <rPr>
        <sz val="11"/>
        <rFont val="Calibri"/>
        <family val="2"/>
      </rPr>
      <t xml:space="preserve"> 30*100</t>
    </r>
  </si>
  <si>
    <r>
      <t>21</t>
    </r>
    <r>
      <rPr>
        <sz val="11"/>
        <rFont val="宋体"/>
        <family val="3"/>
        <charset val="134"/>
      </rPr>
      <t>金维他</t>
    </r>
    <r>
      <rPr>
        <sz val="11"/>
        <rFont val="Calibri"/>
        <family val="2"/>
      </rPr>
      <t xml:space="preserve"> 30's</t>
    </r>
  </si>
  <si>
    <r>
      <rPr>
        <sz val="11"/>
        <rFont val="宋体"/>
        <family val="3"/>
        <charset val="134"/>
      </rPr>
      <t>金维他多维多矿片（中老年型）</t>
    </r>
    <r>
      <rPr>
        <sz val="11"/>
        <rFont val="Calibri"/>
        <family val="2"/>
      </rPr>
      <t>30</t>
    </r>
    <r>
      <rPr>
        <sz val="11"/>
        <rFont val="宋体"/>
        <family val="3"/>
        <charset val="134"/>
      </rPr>
      <t>粒</t>
    </r>
  </si>
  <si>
    <r>
      <rPr>
        <sz val="11"/>
        <color theme="1"/>
        <rFont val="宋体"/>
        <family val="3"/>
        <charset val="134"/>
      </rPr>
      <t>多维元素片</t>
    </r>
    <r>
      <rPr>
        <sz val="11"/>
        <color theme="1"/>
        <rFont val="Calibri"/>
        <family val="2"/>
      </rPr>
      <t>(21)</t>
    </r>
    <r>
      <rPr>
        <sz val="11"/>
        <color theme="1"/>
        <rFont val="宋体"/>
        <family val="3"/>
        <charset val="134"/>
      </rPr>
      <t>普通装（裹包）</t>
    </r>
  </si>
  <si>
    <r>
      <rPr>
        <sz val="11"/>
        <color theme="1"/>
        <rFont val="宋体"/>
        <family val="3"/>
        <charset val="134"/>
      </rPr>
      <t>金维他多维多矿片（中老年型）礼盒</t>
    </r>
  </si>
  <si>
    <r>
      <rPr>
        <sz val="11"/>
        <color theme="1"/>
        <rFont val="宋体"/>
        <family val="3"/>
        <charset val="134"/>
      </rPr>
      <t>九维片</t>
    </r>
  </si>
  <si>
    <r>
      <rPr>
        <sz val="11"/>
        <color theme="1"/>
        <rFont val="宋体"/>
        <family val="3"/>
        <charset val="134"/>
      </rPr>
      <t>金维他</t>
    </r>
    <r>
      <rPr>
        <sz val="11"/>
        <color theme="1"/>
        <rFont val="Calibri"/>
        <family val="2"/>
      </rPr>
      <t xml:space="preserve"> </t>
    </r>
    <r>
      <rPr>
        <sz val="11"/>
        <color theme="1"/>
        <rFont val="宋体"/>
        <family val="3"/>
        <charset val="134"/>
      </rPr>
      <t>老人</t>
    </r>
    <r>
      <rPr>
        <sz val="11"/>
        <color theme="1"/>
        <rFont val="Calibri"/>
        <family val="2"/>
      </rPr>
      <t>60</t>
    </r>
  </si>
  <si>
    <r>
      <rPr>
        <sz val="11"/>
        <color theme="1"/>
        <rFont val="宋体"/>
        <family val="3"/>
        <charset val="134"/>
      </rPr>
      <t>金维他</t>
    </r>
    <r>
      <rPr>
        <sz val="11"/>
        <color theme="1"/>
        <rFont val="Calibri"/>
        <family val="2"/>
      </rPr>
      <t xml:space="preserve"> </t>
    </r>
    <r>
      <rPr>
        <sz val="11"/>
        <color theme="1"/>
        <rFont val="宋体"/>
        <family val="3"/>
        <charset val="134"/>
      </rPr>
      <t>女士</t>
    </r>
    <r>
      <rPr>
        <sz val="11"/>
        <color theme="1"/>
        <rFont val="Calibri"/>
        <family val="2"/>
      </rPr>
      <t>60</t>
    </r>
  </si>
  <si>
    <t>A</t>
    <phoneticPr fontId="2" type="noConversion"/>
  </si>
  <si>
    <t>Value</t>
  </si>
  <si>
    <t>Plan location</t>
  </si>
  <si>
    <t>Product name</t>
  </si>
  <si>
    <t>Dosage form</t>
  </si>
  <si>
    <t>Storage temperature</t>
  </si>
  <si>
    <t>Storage temperature abbreviation</t>
  </si>
  <si>
    <t>Type of product</t>
  </si>
  <si>
    <t>Legal Entity</t>
  </si>
  <si>
    <t>Unit per shipper</t>
  </si>
  <si>
    <t>Unit per pallet</t>
  </si>
  <si>
    <t>L(mm)</t>
  </si>
  <si>
    <t>W(mm)</t>
  </si>
  <si>
    <t>H(mm)</t>
  </si>
  <si>
    <t>Volume(CBM)</t>
  </si>
  <si>
    <t>Weight(KG)</t>
  </si>
  <si>
    <t>Special requirement for transportation</t>
  </si>
  <si>
    <t>Shipping pack type</t>
  </si>
  <si>
    <t>Shenzhen</t>
    <phoneticPr fontId="0" type="noConversion"/>
  </si>
  <si>
    <t>Pneumo</t>
  </si>
  <si>
    <t>Injection</t>
  </si>
  <si>
    <t>2~8℃</t>
  </si>
  <si>
    <t>Cold Storage</t>
  </si>
  <si>
    <t>SSPBP</t>
  </si>
  <si>
    <t>Cold storage tranportation</t>
  </si>
  <si>
    <t>IPV-EPI</t>
  </si>
  <si>
    <t>Adacel</t>
  </si>
  <si>
    <t>GZDC9.6M</t>
  </si>
  <si>
    <t>GZDC7.6M</t>
  </si>
  <si>
    <t>GZDC4.2M</t>
  </si>
  <si>
    <t>HZDC4.2M</t>
  </si>
  <si>
    <t>HZDC9.6M</t>
  </si>
  <si>
    <t>HZDC7.5M</t>
  </si>
  <si>
    <t>HZDC4.2M1</t>
  </si>
  <si>
    <t>HZDC4.2M2</t>
  </si>
  <si>
    <t>HZDC7M</t>
  </si>
  <si>
    <t>五十铃</t>
  </si>
  <si>
    <t>亳州市</t>
  </si>
  <si>
    <t>六安市</t>
  </si>
  <si>
    <t>宣城市</t>
  </si>
  <si>
    <t>宿州市</t>
  </si>
  <si>
    <t>池州市</t>
  </si>
  <si>
    <t>淮北市</t>
  </si>
  <si>
    <t>淮南市</t>
  </si>
  <si>
    <t>滁州市</t>
  </si>
  <si>
    <t>芜湖市</t>
  </si>
  <si>
    <t>蚌埠市</t>
  </si>
  <si>
    <t>铜陵市</t>
  </si>
  <si>
    <t>阜阳市</t>
  </si>
  <si>
    <t>马鞍山市</t>
  </si>
  <si>
    <t>安庆市</t>
  </si>
  <si>
    <t>南通市</t>
  </si>
  <si>
    <t>宿迁市</t>
  </si>
  <si>
    <t>常州市</t>
  </si>
  <si>
    <t>徐州市</t>
  </si>
  <si>
    <t>扬州市</t>
  </si>
  <si>
    <t>无锡市</t>
  </si>
  <si>
    <t>泰州市</t>
  </si>
  <si>
    <t>淮安市</t>
  </si>
  <si>
    <t>盐城市</t>
  </si>
  <si>
    <t>苏州市</t>
  </si>
  <si>
    <t>连云港市</t>
  </si>
  <si>
    <t>镇江市</t>
  </si>
  <si>
    <t>丽水市</t>
  </si>
  <si>
    <t>台州市</t>
  </si>
  <si>
    <t>嘉兴市</t>
  </si>
  <si>
    <t>宁波市</t>
  </si>
  <si>
    <t>温州市</t>
  </si>
  <si>
    <t>湖州市</t>
  </si>
  <si>
    <t>绍兴市</t>
  </si>
  <si>
    <t>舟山市</t>
  </si>
  <si>
    <t>衢州市</t>
  </si>
  <si>
    <t>金华市</t>
  </si>
  <si>
    <t>吉林市</t>
  </si>
  <si>
    <t>延边朝鲜族自治州</t>
  </si>
  <si>
    <t>松原市</t>
  </si>
  <si>
    <t>东营市</t>
  </si>
  <si>
    <t>临沂市</t>
  </si>
  <si>
    <t>威海市</t>
  </si>
  <si>
    <t>德州市</t>
  </si>
  <si>
    <t>日照市</t>
  </si>
  <si>
    <t>枣庄市</t>
  </si>
  <si>
    <t>泰安市</t>
  </si>
  <si>
    <t>济宁市</t>
  </si>
  <si>
    <t>淄博市</t>
  </si>
  <si>
    <t>滨州市</t>
  </si>
  <si>
    <t>潍坊市</t>
  </si>
  <si>
    <t>烟台市</t>
  </si>
  <si>
    <t>聊城市</t>
  </si>
  <si>
    <t>莱芜市</t>
  </si>
  <si>
    <t>菏泽市</t>
  </si>
  <si>
    <t>青岛市</t>
  </si>
  <si>
    <t>三门峡市</t>
  </si>
  <si>
    <t>信阳市</t>
  </si>
  <si>
    <t>南阳市</t>
  </si>
  <si>
    <t>周口市</t>
  </si>
  <si>
    <t>商丘市</t>
  </si>
  <si>
    <t>安阳市</t>
  </si>
  <si>
    <t>平顶山市</t>
  </si>
  <si>
    <t>开封市</t>
  </si>
  <si>
    <t>新乡市</t>
  </si>
  <si>
    <t>济源市</t>
  </si>
  <si>
    <t>洛阳市</t>
  </si>
  <si>
    <t>漯河市</t>
  </si>
  <si>
    <t>濮阳市</t>
  </si>
  <si>
    <t>焦作市</t>
  </si>
  <si>
    <t>许昌市</t>
  </si>
  <si>
    <t>驻马店市</t>
  </si>
  <si>
    <t>鹤壁市</t>
  </si>
  <si>
    <t>大连市</t>
  </si>
  <si>
    <t>抚顺市</t>
  </si>
  <si>
    <t>盘锦市</t>
  </si>
  <si>
    <t>营口市</t>
  </si>
  <si>
    <t>辽阳市</t>
  </si>
  <si>
    <t>铁岭市</t>
  </si>
  <si>
    <t>锦州市</t>
  </si>
  <si>
    <t>鞍山市</t>
  </si>
  <si>
    <t>大庆市</t>
  </si>
  <si>
    <t>牡丹江市</t>
  </si>
  <si>
    <t>鸡西市</t>
  </si>
  <si>
    <t>齐齐哈尔市</t>
  </si>
  <si>
    <t>乌海市</t>
  </si>
  <si>
    <t>包头市</t>
  </si>
  <si>
    <t>临汾市</t>
  </si>
  <si>
    <t>大同市</t>
  </si>
  <si>
    <t>忻州市</t>
  </si>
  <si>
    <t>晋中市</t>
  </si>
  <si>
    <t>晋城市</t>
  </si>
  <si>
    <t>朔州市</t>
  </si>
  <si>
    <t>运城市</t>
  </si>
  <si>
    <t>长治市</t>
  </si>
  <si>
    <t>阳泉市</t>
  </si>
  <si>
    <t>保定市</t>
  </si>
  <si>
    <t>唐山市</t>
  </si>
  <si>
    <t>廊坊市</t>
  </si>
  <si>
    <t>张家口市</t>
  </si>
  <si>
    <t>承德市</t>
  </si>
  <si>
    <t>沧州市</t>
  </si>
  <si>
    <t>秦皇岛市</t>
  </si>
  <si>
    <t>衡水市</t>
  </si>
  <si>
    <t>邢台市</t>
  </si>
  <si>
    <t>邯郸市</t>
  </si>
  <si>
    <t>东莞市</t>
  </si>
  <si>
    <t>中山市</t>
  </si>
  <si>
    <t>佛山市</t>
  </si>
  <si>
    <t>惠州市</t>
  </si>
  <si>
    <t>揭阳市</t>
  </si>
  <si>
    <t>梅州市</t>
  </si>
  <si>
    <t>汕头市</t>
  </si>
  <si>
    <t>汕尾市</t>
  </si>
  <si>
    <t>江门市</t>
  </si>
  <si>
    <t>河源市</t>
  </si>
  <si>
    <t>深圳市</t>
  </si>
  <si>
    <t>清远市</t>
  </si>
  <si>
    <t>湛江市</t>
  </si>
  <si>
    <t>潮州市</t>
  </si>
  <si>
    <t>珠海市</t>
  </si>
  <si>
    <t>肇庆市</t>
  </si>
  <si>
    <t>茂名市</t>
  </si>
  <si>
    <t>阳江市</t>
  </si>
  <si>
    <t>韶关市</t>
  </si>
  <si>
    <t>北海市</t>
  </si>
  <si>
    <t>崇左市</t>
  </si>
  <si>
    <t>来宾市</t>
  </si>
  <si>
    <t>柳州市</t>
  </si>
  <si>
    <t>桂林市</t>
  </si>
  <si>
    <t>梧州市</t>
  </si>
  <si>
    <t>河池市</t>
  </si>
  <si>
    <t>玉林市</t>
  </si>
  <si>
    <t>百色市</t>
  </si>
  <si>
    <t>贵港市</t>
  </si>
  <si>
    <t>贺州市</t>
  </si>
  <si>
    <t>钦州市</t>
  </si>
  <si>
    <t>防城港市</t>
  </si>
  <si>
    <t>三亚市</t>
  </si>
  <si>
    <t>琼海市</t>
  </si>
  <si>
    <t>海口市</t>
  </si>
  <si>
    <t>保山市</t>
  </si>
  <si>
    <t>大理白族自治州</t>
  </si>
  <si>
    <t>文山壮族苗族自治州</t>
  </si>
  <si>
    <t>曲靖市</t>
  </si>
  <si>
    <t>玉溪市</t>
  </si>
  <si>
    <t>红河哈尼族彝族自治州</t>
  </si>
  <si>
    <t>乐山市</t>
  </si>
  <si>
    <t>内江市</t>
  </si>
  <si>
    <t>凉山彝族自治州</t>
  </si>
  <si>
    <t>南充市</t>
  </si>
  <si>
    <t>宜宾市</t>
  </si>
  <si>
    <t>巴中市</t>
  </si>
  <si>
    <t>广元市</t>
  </si>
  <si>
    <t>广安市</t>
  </si>
  <si>
    <t>德阳市</t>
  </si>
  <si>
    <t>攀枝花市</t>
  </si>
  <si>
    <t>泸州市</t>
  </si>
  <si>
    <t>眉山市</t>
  </si>
  <si>
    <t>绵阳市</t>
  </si>
  <si>
    <t>自贡市</t>
  </si>
  <si>
    <t>资阳市</t>
  </si>
  <si>
    <t>达州市</t>
  </si>
  <si>
    <t>遂宁市</t>
  </si>
  <si>
    <t>雅安市</t>
  </si>
  <si>
    <t>吴忠市</t>
  </si>
  <si>
    <t>克拉玛依市</t>
  </si>
  <si>
    <t>哈密地区</t>
  </si>
  <si>
    <t>石河子市</t>
  </si>
  <si>
    <t>临夏回族自治州</t>
  </si>
  <si>
    <t>天水市</t>
  </si>
  <si>
    <t>定西市</t>
  </si>
  <si>
    <t>平凉市</t>
  </si>
  <si>
    <t>庆阳市</t>
  </si>
  <si>
    <t>白银市</t>
  </si>
  <si>
    <t>安顺市</t>
  </si>
  <si>
    <t>遵义市</t>
  </si>
  <si>
    <t>黔南布依族苗族自治州(都匀市)</t>
  </si>
  <si>
    <t>咸阳市</t>
  </si>
  <si>
    <t>安康市</t>
  </si>
  <si>
    <t>宝鸡市</t>
  </si>
  <si>
    <t>延安市</t>
  </si>
  <si>
    <t>榆林市</t>
  </si>
  <si>
    <t>汉中市</t>
  </si>
  <si>
    <t>渭南市</t>
  </si>
  <si>
    <t>上饶市</t>
  </si>
  <si>
    <t>九江市</t>
  </si>
  <si>
    <t>吉安市</t>
  </si>
  <si>
    <t>宜春市</t>
  </si>
  <si>
    <t>抚州市</t>
  </si>
  <si>
    <t>新余市</t>
  </si>
  <si>
    <t>景德镇市</t>
  </si>
  <si>
    <t>萍乡市</t>
  </si>
  <si>
    <t>赣州市</t>
  </si>
  <si>
    <t>鹰潭市</t>
  </si>
  <si>
    <t>十堰市</t>
  </si>
  <si>
    <t>咸宁市</t>
  </si>
  <si>
    <t>孝感市</t>
  </si>
  <si>
    <t>宜昌市</t>
  </si>
  <si>
    <t>恩施土家族苗族自治州</t>
  </si>
  <si>
    <t>仙桃市</t>
  </si>
  <si>
    <t>荆州市</t>
  </si>
  <si>
    <t>荆门市</t>
  </si>
  <si>
    <t>襄阳市</t>
  </si>
  <si>
    <t>鄂州市</t>
  </si>
  <si>
    <t>随州市</t>
  </si>
  <si>
    <t>黄冈市</t>
  </si>
  <si>
    <t>黄石市</t>
  </si>
  <si>
    <t>娄底市</t>
  </si>
  <si>
    <t>岳阳市</t>
  </si>
  <si>
    <t>常德市</t>
  </si>
  <si>
    <t>张家界市</t>
  </si>
  <si>
    <t>怀化市</t>
  </si>
  <si>
    <t>株洲市</t>
  </si>
  <si>
    <t>永州市</t>
  </si>
  <si>
    <t>湘潭市</t>
  </si>
  <si>
    <t>湘西土家族苗族自治州</t>
  </si>
  <si>
    <t>益阳市</t>
  </si>
  <si>
    <t>衡阳市</t>
  </si>
  <si>
    <t>邵阳市</t>
  </si>
  <si>
    <t>郴州市</t>
  </si>
  <si>
    <t>三明市</t>
  </si>
  <si>
    <t>南平市</t>
  </si>
  <si>
    <t>厦门市</t>
  </si>
  <si>
    <t>宁德市</t>
  </si>
  <si>
    <t>泉州市</t>
  </si>
  <si>
    <t>漳州市</t>
  </si>
  <si>
    <t>莆田市</t>
  </si>
  <si>
    <t>龙岩市</t>
  </si>
  <si>
    <t>临海市</t>
  </si>
  <si>
    <t>福安市</t>
  </si>
  <si>
    <t>萧山市</t>
  </si>
  <si>
    <t>赤峰市</t>
  </si>
  <si>
    <t>通辽市</t>
  </si>
  <si>
    <t>邵武市</t>
  </si>
  <si>
    <t>郏县市</t>
  </si>
  <si>
    <t>临沧市</t>
  </si>
  <si>
    <t>丹东市</t>
  </si>
  <si>
    <t>云浮市</t>
  </si>
  <si>
    <t>儋州市</t>
  </si>
  <si>
    <t>吕梁市</t>
  </si>
  <si>
    <t>巴音郭楞蒙古自治州</t>
  </si>
  <si>
    <t>德宏傣族景颇族自治州</t>
  </si>
  <si>
    <t>新疆伊犁哈萨克自治州</t>
  </si>
  <si>
    <t>昭通市</t>
  </si>
  <si>
    <t>普洱市</t>
  </si>
  <si>
    <t>本溪市</t>
  </si>
  <si>
    <t>楚雄彝族自治州</t>
  </si>
  <si>
    <t>毕节地区</t>
  </si>
  <si>
    <t>毕节市</t>
  </si>
  <si>
    <t>辛集市</t>
  </si>
  <si>
    <t>绥化市</t>
  </si>
  <si>
    <t>西双版纳傣族自治州</t>
  </si>
  <si>
    <t>黄山市</t>
  </si>
  <si>
    <t>黔东南苗族侗族自治州</t>
  </si>
  <si>
    <t>交联玻璃酸钠注射液(欣维可)</t>
  </si>
  <si>
    <t>Unit</t>
  </si>
  <si>
    <t>DCHandlingCapacityConsumptionRate</t>
  </si>
  <si>
    <t>IsIPV</t>
  </si>
  <si>
    <t>ConversionRateToShipper</t>
  </si>
  <si>
    <t>MaxTravelDay</t>
  </si>
  <si>
    <t>MaxCustomerPerTrip</t>
  </si>
  <si>
    <t>TransportCostPerKM</t>
  </si>
  <si>
    <t>AdditionalDropOffCost</t>
  </si>
  <si>
    <t>TruckOwnedId</t>
  </si>
  <si>
    <t>LocalDeliveryId</t>
  </si>
  <si>
    <t>OrderId</t>
  </si>
  <si>
    <t>OrderStatus</t>
  </si>
  <si>
    <t>Quantity</t>
  </si>
  <si>
    <t>PreferredDeliveryDayStart</t>
  </si>
  <si>
    <t>PreferredDeliveryDayEnd</t>
  </si>
  <si>
    <t>5000 Rx 100 Vx 200 Rx cold</t>
  </si>
  <si>
    <t>大区</t>
    <phoneticPr fontId="3" type="noConversion"/>
  </si>
  <si>
    <t>省份</t>
  </si>
  <si>
    <t>城市</t>
  </si>
  <si>
    <t>预订单接收
日期</t>
  </si>
  <si>
    <t>合同号</t>
  </si>
  <si>
    <t>订单创建
日期</t>
  </si>
  <si>
    <t>客户名称</t>
  </si>
  <si>
    <t>商务人员</t>
  </si>
  <si>
    <t>订单类型</t>
  </si>
  <si>
    <t>物料名称</t>
  </si>
  <si>
    <t>产品简称</t>
    <phoneticPr fontId="3" type="noConversion"/>
  </si>
  <si>
    <t>发票数量</t>
  </si>
  <si>
    <t>订单金额</t>
  </si>
  <si>
    <t>发票金额</t>
  </si>
  <si>
    <t>不含折扣的发票金额</t>
  </si>
  <si>
    <t>开票日期</t>
  </si>
  <si>
    <t>开票凭证</t>
  </si>
  <si>
    <t>货运单号码</t>
    <phoneticPr fontId="3" type="noConversion"/>
  </si>
  <si>
    <t>发货单建立日期</t>
  </si>
  <si>
    <r>
      <rPr>
        <b/>
        <sz val="10"/>
        <color theme="1"/>
        <rFont val="宋体"/>
        <family val="3"/>
        <charset val="134"/>
      </rPr>
      <t xml:space="preserve">货物过账
</t>
    </r>
    <r>
      <rPr>
        <b/>
        <sz val="10"/>
        <color theme="1"/>
        <rFont val="Arial"/>
        <family val="2"/>
      </rPr>
      <t>PGI</t>
    </r>
    <r>
      <rPr>
        <b/>
        <sz val="10"/>
        <color theme="1"/>
        <rFont val="宋体"/>
        <family val="3"/>
        <charset val="134"/>
      </rPr>
      <t>日期</t>
    </r>
  </si>
  <si>
    <r>
      <t>DC</t>
    </r>
    <r>
      <rPr>
        <b/>
        <sz val="10"/>
        <color theme="1"/>
        <rFont val="宋体"/>
        <family val="3"/>
        <charset val="134"/>
      </rPr>
      <t>通知预计到达日期</t>
    </r>
  </si>
  <si>
    <t>承运商发送
POD日期</t>
  </si>
  <si>
    <t>盖章合同
EMS NO.</t>
  </si>
  <si>
    <t>月份</t>
  </si>
  <si>
    <t>湖南省卫生和计划生育委员会</t>
  </si>
  <si>
    <t>CN73</t>
  </si>
  <si>
    <t>广州市花都区疾病预防控制中心</t>
  </si>
  <si>
    <t>古塔区</t>
  </si>
  <si>
    <t>锦州市古塔区疾病预防控制中心</t>
  </si>
  <si>
    <t>西区</t>
  </si>
  <si>
    <t>新疆生产建设兵团第八师石河子市疾病预防控制中心</t>
  </si>
  <si>
    <t>陈国雷</t>
  </si>
  <si>
    <t>福州市晋安区疾病预防控制中心</t>
  </si>
  <si>
    <t>昆明市晋宁区疾病预防控制中心</t>
  </si>
  <si>
    <t>陈娟</t>
  </si>
  <si>
    <t>西充县疾病预防控制中心</t>
  </si>
  <si>
    <t>邹小敏</t>
  </si>
  <si>
    <t>昆明市西山区疾病预防控制中心</t>
  </si>
  <si>
    <t>达州市疾病预防控制中心</t>
  </si>
  <si>
    <t>昆明市官渡区疾病预防控制中心</t>
  </si>
  <si>
    <t>自贡市疾病预防控制中心</t>
  </si>
  <si>
    <t>吴洪</t>
  </si>
  <si>
    <t>昆明市五华区疾病预防控制中心</t>
  </si>
  <si>
    <t>李正基</t>
  </si>
  <si>
    <t>易门县疾病预防控制中心</t>
  </si>
  <si>
    <t>个旧市疾病预防控制中心</t>
  </si>
  <si>
    <t>宜良县疾病预防控制中心</t>
  </si>
  <si>
    <t>嵩明县疾病预防控制中心</t>
  </si>
  <si>
    <t>大理市疾病预防控制中心</t>
  </si>
  <si>
    <t>沙依巴克区</t>
  </si>
  <si>
    <t>乌鲁木齐市沙依巴克区疾病预防控制中心</t>
  </si>
  <si>
    <t>成都市郫都区疾病预防控制中心</t>
  </si>
  <si>
    <t>安宁市</t>
  </si>
  <si>
    <t>安宁市疾病预防控制中心</t>
  </si>
  <si>
    <t>博罗县疾病预防控制中心</t>
  </si>
  <si>
    <t>鲁甸县疾病预防控制中心</t>
  </si>
  <si>
    <t>广元市昭化区疾病预防控制中心</t>
  </si>
  <si>
    <t>柳飞</t>
  </si>
  <si>
    <t>昆明市盘龙区疾病预防控制中心</t>
  </si>
  <si>
    <t>石林彝族自治县疾病预防控制中心</t>
  </si>
  <si>
    <t>德阳市旌阳区疾病预防控制中心</t>
  </si>
  <si>
    <t>遵义市红花岗区疾病预防控制中心</t>
  </si>
  <si>
    <t>绵竹市</t>
  </si>
  <si>
    <t>绵竹市疾病预防控制中心</t>
  </si>
  <si>
    <t>广汉市</t>
  </si>
  <si>
    <t>广汉市疾病预防控制中心</t>
  </si>
  <si>
    <t>江门市疾病预防控制中心</t>
  </si>
  <si>
    <t>深圳市光明新区疾病预防控制中心</t>
  </si>
  <si>
    <t>广州市番禺区疾病预防控制中心</t>
  </si>
  <si>
    <t>东区</t>
  </si>
  <si>
    <t>温州市鹿城区疾病预防控制中心</t>
  </si>
  <si>
    <t>温州市龙湾区疾病预防控制中心</t>
  </si>
  <si>
    <t>温州市瓯海区疾病预防控制中心</t>
  </si>
  <si>
    <t>永嘉县疾病预防控制中心</t>
  </si>
  <si>
    <t>苍南县疾病预防控制中心</t>
  </si>
  <si>
    <t>瑞安市疾病预防控制中心</t>
  </si>
  <si>
    <t>乐清市疾病预防控制中心</t>
  </si>
  <si>
    <t>平阳县疾病预防控制中心</t>
  </si>
  <si>
    <t>海盐县疾病预防控制中心</t>
  </si>
  <si>
    <t>德清县疾病预防控制中心</t>
  </si>
  <si>
    <t>绍兴市上虞区疾病预防控制中心</t>
  </si>
  <si>
    <t>南平市延平区疾病预防控制中心</t>
  </si>
  <si>
    <t>安溪县疾病预防控制中心</t>
  </si>
  <si>
    <t>东营市垦利区疾病预防控制中心</t>
  </si>
  <si>
    <t>龙南县疾病预防控制中心</t>
  </si>
  <si>
    <t>刘庭明</t>
  </si>
  <si>
    <t>建瓯市疾病预防控制中心</t>
  </si>
  <si>
    <t>济源市疾病预防控制中心</t>
  </si>
  <si>
    <t>焦作市山阳区疾病预防控制中心</t>
  </si>
  <si>
    <t>平顶山市卫东区疾病预防控制中心</t>
  </si>
  <si>
    <t>洛阳市涧西区疾病预防控制中心</t>
  </si>
  <si>
    <t>海沧区</t>
  </si>
  <si>
    <t>厦门市海沧区疾病预防控制中心</t>
  </si>
  <si>
    <t>阜宁县疾病预防控制中心</t>
  </si>
  <si>
    <t>王伟</t>
  </si>
  <si>
    <t>重庆市巴南区疾病预防控制中心</t>
  </si>
  <si>
    <t>张凌</t>
  </si>
  <si>
    <t>东阿县疾病预防控制中心</t>
  </si>
  <si>
    <t>齐河县疾病预防控制中心</t>
  </si>
  <si>
    <t>重庆市渝中区疾病预防控制中心</t>
  </si>
  <si>
    <t>天津市滨海新区塘沽疾病预防控制中心</t>
  </si>
  <si>
    <t>天津市红桥区疾病预防控制中心</t>
  </si>
  <si>
    <t>天津市武清区疾病预防控制中心</t>
  </si>
  <si>
    <t>天津市河东区疾病预防控制中心</t>
  </si>
  <si>
    <t>天津市滨海新区大港疾病预防控制中心</t>
  </si>
  <si>
    <t>天津市津南区疾病预防控制中心</t>
  </si>
  <si>
    <t>天津市静海区疾病预防控制中心</t>
  </si>
  <si>
    <t>天津市滨海新区汉沽疾病预防控制中心</t>
  </si>
  <si>
    <t>乐昌市疾病预防控制中心</t>
  </si>
  <si>
    <t>平原县疾病预防控制中心</t>
  </si>
  <si>
    <t>烟台市福山区疾病预防控制中心</t>
  </si>
  <si>
    <t>天津市南开区疾病预防控制中心</t>
  </si>
  <si>
    <t>盐城市大丰区疾病预防控制中心</t>
  </si>
  <si>
    <t>重庆市北碚区疾病预防控制中心</t>
  </si>
  <si>
    <t>重庆市万盛经济技术开发区疾病预防控制中心</t>
  </si>
  <si>
    <t>菏泽市牡丹区疾病预防控制中心</t>
  </si>
  <si>
    <t>微山县疾病预防控制中心</t>
  </si>
  <si>
    <t>夏津县卫生防疫站</t>
  </si>
  <si>
    <t>仙居县疾病预防控制中心</t>
  </si>
  <si>
    <t>玉环市疾病预防控制中心</t>
  </si>
  <si>
    <t>临海市疾病预防控制中心</t>
  </si>
  <si>
    <t>温岭市疾病预防控制中心</t>
  </si>
  <si>
    <t>台州市路桥区疾病预防控制中心</t>
  </si>
  <si>
    <t>余姚市疾病预防控制中心</t>
  </si>
  <si>
    <t>广州市黄埔区疾病预防控制中心</t>
  </si>
  <si>
    <t>莆田市秀屿区疾病预防控制中心</t>
  </si>
  <si>
    <t>合肥市疾病预防控制中心</t>
  </si>
  <si>
    <t>戴雨龙</t>
  </si>
  <si>
    <t>嘉祥县疾病预防控制中心</t>
  </si>
  <si>
    <t>丰都县疾病预防控制中心</t>
  </si>
  <si>
    <t>张红玉</t>
  </si>
  <si>
    <t>福州市仓山区疾病预防控制中心</t>
  </si>
  <si>
    <t>绍兴市柯桥区疾病预防控制中心</t>
  </si>
  <si>
    <t>绍兴市疾病预防控制中心</t>
  </si>
  <si>
    <t>天津市北辰区疾病预防控制中心</t>
  </si>
  <si>
    <t>天津市河北区疾病预防控制中心</t>
  </si>
  <si>
    <t>宣城市宣州区疾病预防控制中心</t>
  </si>
  <si>
    <t>董孜君</t>
  </si>
  <si>
    <t>苏州市姑苏区疾病预防控制中心</t>
  </si>
  <si>
    <t>孙轶慧</t>
  </si>
  <si>
    <t>抚州市东乡区疾病预防控制中心</t>
  </si>
  <si>
    <t>杨嫘</t>
  </si>
  <si>
    <t>扬州市广陵区疾病预防控制中心</t>
  </si>
  <si>
    <t>昌邑市疾病预防控制中心</t>
  </si>
  <si>
    <t>日照市岚山区疾病预防控制中心</t>
  </si>
  <si>
    <t>泰和县疾病预防控制中心</t>
  </si>
  <si>
    <t>江阴市疾病预防控制中心</t>
  </si>
  <si>
    <t>天津市和平区疾病预防控制中心</t>
  </si>
  <si>
    <t>邯郸市永年区疾病预防控制中心</t>
  </si>
  <si>
    <t>李建洲</t>
  </si>
  <si>
    <t>CN7Y</t>
  </si>
  <si>
    <t>大名县疾病预防控制中心</t>
  </si>
  <si>
    <t>徐州市鼓楼区疾病预防控制中心</t>
  </si>
  <si>
    <t>孙甜</t>
  </si>
  <si>
    <t>常州市钟楼区疾病预防控制中心</t>
  </si>
  <si>
    <t>威县疾病预防控制中心</t>
  </si>
  <si>
    <t>深圳市龙岗区疾病预防控制中心</t>
  </si>
  <si>
    <t>深圳市龙华区疾病预防控制中心</t>
  </si>
  <si>
    <t>揭阳市疾病预防控制中心</t>
  </si>
  <si>
    <t>陈一泰</t>
  </si>
  <si>
    <t>清城区</t>
  </si>
  <si>
    <t>清远市清城区疾病预防控制中心</t>
  </si>
  <si>
    <t>广州市越秀区疾病预防控制中心</t>
  </si>
  <si>
    <t>广州市海珠区疾病预防控制中心</t>
  </si>
  <si>
    <t>广州市天河区疾病预防控制中心</t>
  </si>
  <si>
    <t>雷州市疾病预防控制中心</t>
  </si>
  <si>
    <t>莆田市城厢区疾病预防控制中心</t>
  </si>
  <si>
    <t>厦门市集美区疾病预防控制中心</t>
  </si>
  <si>
    <t>沙县疾病预防控制中心</t>
  </si>
  <si>
    <t>龙泉市疾病预防控制中心</t>
  </si>
  <si>
    <t>临邑县疾病预防控制中心</t>
  </si>
  <si>
    <t>邯郸市丛台区疾病预防控制中心</t>
  </si>
  <si>
    <t>郓城县疾病预防控制中心</t>
  </si>
  <si>
    <t>潮州市疾病预防控制中心</t>
  </si>
  <si>
    <t>佛山市三水区疾病预防控制中心</t>
  </si>
  <si>
    <t>湛江市疾病预防控制中心</t>
  </si>
  <si>
    <t>深圳市坪山区疾病预防控制中心</t>
  </si>
  <si>
    <t>广州市南沙区疾病预防控制中心</t>
  </si>
  <si>
    <t>象山县疾病预防控制中心</t>
  </si>
  <si>
    <t>宁波市奉化区疾病预防控制中心</t>
  </si>
  <si>
    <t>威海市文登区疾病预防控制中心</t>
  </si>
  <si>
    <t>济宁市任城区疾病预防控制中心</t>
  </si>
  <si>
    <t>郑州市郑东新区疾病预防控制中心</t>
  </si>
  <si>
    <t>杭州市下城区疾病预防控制中心</t>
  </si>
  <si>
    <t>杭州市拱墅区疾病预防控制中心</t>
  </si>
  <si>
    <t>呼和浩特市赛罕区疾病预防控制中心</t>
  </si>
  <si>
    <t>张旭东</t>
  </si>
  <si>
    <t>杭州市江干区疾病预防控制中心</t>
  </si>
  <si>
    <t>南京市建邺区疾病预防控制中心</t>
  </si>
  <si>
    <t>万玉艳</t>
  </si>
  <si>
    <t>杭州市上城区疾病预防控制中心</t>
  </si>
  <si>
    <t>平顶山市湛河区疾病预防控制中心</t>
  </si>
  <si>
    <t>沈丘县疾病预防控制中心</t>
  </si>
  <si>
    <t>平顶山市新华区疾病预防控制中心</t>
  </si>
  <si>
    <t>洛阳市西工区疾病预防控制中心</t>
  </si>
  <si>
    <t>汝州市疾病预防控制中心</t>
  </si>
  <si>
    <t>新乡市卫滨区疾病预防控制中心</t>
  </si>
  <si>
    <t>天津市蓟州区疾病预防控制中心</t>
  </si>
  <si>
    <t>大余县疾病预防控制中心</t>
  </si>
  <si>
    <t>萍乡市疾病预防控制中心</t>
  </si>
  <si>
    <t>成都市天府新区正兴卫生院</t>
  </si>
  <si>
    <t>南京市六合区疾病预防控制分中心</t>
  </si>
  <si>
    <t>重庆市涪陵区疾病预防控制中心</t>
  </si>
  <si>
    <t>日照市东港区疾病预防控制中心</t>
  </si>
  <si>
    <t>无锡市新吴区疾病预防控制中心</t>
  </si>
  <si>
    <t>徐州经济技术开发区疾病预防控制中心</t>
  </si>
  <si>
    <t>沈阳市和平区疾病预防控制中心</t>
  </si>
  <si>
    <t>杭州经济技术开发区疾病预防控制中心</t>
  </si>
  <si>
    <t>杭州市余杭区疾病预防控制中心</t>
  </si>
  <si>
    <t>吉林市船营区疾病预防控制中心</t>
  </si>
  <si>
    <t>大连市普兰店区疾病预防控制中心</t>
  </si>
  <si>
    <t>无锡市惠山区疾病预防控制中心</t>
  </si>
  <si>
    <t>株洲市石峰区疾病预防控制中心</t>
  </si>
  <si>
    <t>胡鑫</t>
  </si>
  <si>
    <t>农安县疾病预防控制中心</t>
  </si>
  <si>
    <t>麻阳苗族自治县疾病预防控制中心</t>
  </si>
  <si>
    <t>陈根</t>
  </si>
  <si>
    <t>常宁市疾病预防控制中心</t>
  </si>
  <si>
    <t>浏阳市疾病预防控制中心</t>
  </si>
  <si>
    <t>潘优</t>
  </si>
  <si>
    <t>郴州市北湖区疾病预防控制中心</t>
  </si>
  <si>
    <t>长沙县疾病预防控制中心</t>
  </si>
  <si>
    <t>长沙市望城区疾病预防控制中心</t>
  </si>
  <si>
    <t>耒阳市疾病预防控制中心</t>
  </si>
  <si>
    <t>长沙市芙蓉区疾病预防控制中心</t>
  </si>
  <si>
    <t>长沙市雨花区疾病预防控制中心</t>
  </si>
  <si>
    <t>德州市德城区疾病预防控制中心</t>
  </si>
  <si>
    <t>杭州市滨江区疾病预防控制中心</t>
  </si>
  <si>
    <t>桐乡市疾病预防控制中心</t>
  </si>
  <si>
    <t>岱山县疾病预防控制中心</t>
  </si>
  <si>
    <t>上海市黄浦区疾病预防控制中心</t>
  </si>
  <si>
    <t>邢莹</t>
  </si>
  <si>
    <t>上海市嘉定区疾病预防控制中心</t>
  </si>
  <si>
    <t>哈尔滨市呼兰区疾病预防控制中心</t>
  </si>
  <si>
    <t>牡丹江市西安区疾病预防控制中心</t>
  </si>
  <si>
    <t>苏州工业园区疾病防治中心</t>
  </si>
  <si>
    <t>济南市历下区疾病预防控制中心</t>
  </si>
  <si>
    <t>福州市马尾区疾病预防控制中心</t>
  </si>
  <si>
    <t>海城市疾病预防控制中心</t>
  </si>
  <si>
    <t>葫芦岛市</t>
  </si>
  <si>
    <t>绥中县疾病预防控制中心</t>
  </si>
  <si>
    <t>安徽省宁国市疾病预防控制中心</t>
  </si>
  <si>
    <t>定远县疾病预防控制中心</t>
  </si>
  <si>
    <t>泾县疾病预防控制中心</t>
  </si>
  <si>
    <t>亳州市谯城区疾病预防控制中心</t>
  </si>
  <si>
    <t>高亮</t>
  </si>
  <si>
    <t>蒙城县疾病预防控制中心</t>
  </si>
  <si>
    <t>蚌埠高新区疾病预防控制中心</t>
  </si>
  <si>
    <t>灵璧县疾病预防控制中心</t>
  </si>
  <si>
    <t>安庆市疾病预防控制中心</t>
  </si>
  <si>
    <t>合肥市蜀山区疾病预防控制中心</t>
  </si>
  <si>
    <t>杭州市西湖区疾病预防控制中心</t>
  </si>
  <si>
    <t>宁波市镇海区疾病预防控制中心</t>
  </si>
  <si>
    <t>义乌市疾病预防控制中心</t>
  </si>
  <si>
    <t>大渡口区</t>
  </si>
  <si>
    <t>重庆市大渡口区疾病预防控制中心</t>
  </si>
  <si>
    <t>崇左市江州区疾病预防控制中心</t>
  </si>
  <si>
    <t>泉州市丰泽区疾病预防控制中心</t>
  </si>
  <si>
    <t>酉阳土家族苗族自治县疾病预防控制中心</t>
  </si>
  <si>
    <t>来宾市兴宾区疾病预防控制中心</t>
  </si>
  <si>
    <t>南宁市西乡塘区疾病预防控制中心</t>
  </si>
  <si>
    <t>宜州市疾病预防控制中心</t>
  </si>
  <si>
    <t>峄城区疾病预防控制中心</t>
  </si>
  <si>
    <t>上海市松江区疾病预防控制中心</t>
  </si>
  <si>
    <t>台州市黄岩区疾病预防控制中心</t>
  </si>
  <si>
    <t>天台县疾病预防控制中心</t>
  </si>
  <si>
    <t>桐庐县疾病预防控制中心</t>
  </si>
  <si>
    <t>宁波市北仑区疾病预防控制中心</t>
  </si>
  <si>
    <t>沈阳市浑南区疾病预防控制中心</t>
  </si>
  <si>
    <t>永康市疾病预防控制中心</t>
  </si>
  <si>
    <t>芜湖市镜湖区疾病预防控制中心</t>
  </si>
  <si>
    <t>邯郸市复兴区疾病预防控制中心</t>
  </si>
  <si>
    <t>邯郸市邯山区疾病预防控制中心</t>
  </si>
  <si>
    <t>威海市环翠区疾病预防控制中心</t>
  </si>
  <si>
    <t>长沙市开福区疾病预防控制中心</t>
  </si>
  <si>
    <t>株洲县疾病预防控制中心</t>
  </si>
  <si>
    <t>醴陵市疾病预防控制中心</t>
  </si>
  <si>
    <t>湘乡市</t>
  </si>
  <si>
    <t>湘乡市疾病预防控制中心</t>
  </si>
  <si>
    <t>衡阳市珠晖区疾病预防控制中心</t>
  </si>
  <si>
    <t>益阳市资阳区疾病预防控制中心</t>
  </si>
  <si>
    <t>成都市龙泉驿区疾病预防控制中心</t>
  </si>
  <si>
    <t>泸县疾病预防控制中心</t>
  </si>
  <si>
    <t>泸州市龙马潭区疾病预防控制中心</t>
  </si>
  <si>
    <t>古蔺县疾病预防控制中心</t>
  </si>
  <si>
    <t>彭水苗族土家族自治县疾病预防控制中心</t>
  </si>
  <si>
    <t>云阳县疾病预防控制中心</t>
  </si>
  <si>
    <t>成都市新都区疾病预防控制中心</t>
  </si>
  <si>
    <t>镇江市京口区疾病预防控制中心</t>
  </si>
  <si>
    <t>成都市锦江区疾病预防控制中心</t>
  </si>
  <si>
    <t>崇州市疾病预防控制中心</t>
  </si>
  <si>
    <t>成都市青羊区疾病预防控制中心</t>
  </si>
  <si>
    <t>西昌市疾病预防控制中心</t>
  </si>
  <si>
    <t>攀枝花市东区疾病预防控制中心</t>
  </si>
  <si>
    <t>乐至县疾病预防控制中心</t>
  </si>
  <si>
    <t>蒲江县疾病预防控制中心</t>
  </si>
  <si>
    <t>内江市市中区疾病预防控制中心</t>
  </si>
  <si>
    <t>宜宾市长宁县疾病预防控制中心</t>
  </si>
  <si>
    <t>成都市疾病预防控制中心</t>
  </si>
  <si>
    <t>彭州市疾病预防控制中心</t>
  </si>
  <si>
    <t>攀枝花市仁和区疾病预防控制中心</t>
  </si>
  <si>
    <t>广安市广安区疾病预防控制中心</t>
  </si>
  <si>
    <t>五莲县疾病预防控制中心</t>
  </si>
  <si>
    <t>博兴县疾病预防控制中心</t>
  </si>
  <si>
    <t>烟台市莱山区疾病控制中心</t>
  </si>
  <si>
    <t>上海市虹口区疾病预防控制中心</t>
  </si>
  <si>
    <t>上海市徐汇区疾病预防控制中心</t>
  </si>
  <si>
    <t>宜宾市江安县疾病预防控制中心</t>
  </si>
  <si>
    <t>眉山市彭山区疾病预防控制中心</t>
  </si>
  <si>
    <t>成安县疾病预防控制中心</t>
  </si>
  <si>
    <t>大连市中山区疾病预防控制中心</t>
  </si>
  <si>
    <t>邢台市桥东区疾病预防控制中心</t>
  </si>
  <si>
    <t>上海市崇明区疾病预防控制中心</t>
  </si>
  <si>
    <t>深圳市大鹏新区公共卫生管理服务中心</t>
  </si>
  <si>
    <t>嘉善县疾病预防控制中心</t>
  </si>
  <si>
    <t>天津市宁河区疾病预防控制中心</t>
  </si>
  <si>
    <t>上海市青浦区疾病预防控制中心</t>
  </si>
  <si>
    <t>成都市金牛区疾病预防控制中心</t>
  </si>
  <si>
    <t>嘉兴市秀洲区疾病预防控制中心</t>
  </si>
  <si>
    <t>新津县疾病预防控制中心</t>
  </si>
  <si>
    <t>常州市武进区疾病预防控制中心</t>
  </si>
  <si>
    <t>兰州市西固区疾病预防控制中心</t>
  </si>
  <si>
    <t>杨晓琳</t>
  </si>
  <si>
    <t>连江县疾病预防控制中心</t>
  </si>
  <si>
    <t>三门县疾病预防控制中心</t>
  </si>
  <si>
    <t>南充市顺庆区疾病预防控制中心</t>
  </si>
  <si>
    <t>荣县疾病预防控制中心</t>
  </si>
  <si>
    <t>西安市阎良区疾病预防控制中心</t>
  </si>
  <si>
    <t>王鑫</t>
  </si>
  <si>
    <t>天水市麦积区疾病预防控制中心</t>
  </si>
  <si>
    <t>金昌市</t>
  </si>
  <si>
    <t>金昌市疾病预防控制中心</t>
  </si>
  <si>
    <t>酒泉市</t>
  </si>
  <si>
    <t>肃州区疾病预防控制中心</t>
  </si>
  <si>
    <t>兰州市安宁区疾病预防控制中心</t>
  </si>
  <si>
    <t>大竹县疾病预防控制中心</t>
  </si>
  <si>
    <t>济阳县疾病预防控制中心</t>
  </si>
  <si>
    <t>枣庄市薛城区疾病预防控制中心</t>
  </si>
  <si>
    <t>上海市闵行区疾病预防控制中心</t>
  </si>
  <si>
    <t>庆阳市西峰区疾病预防控制中心</t>
  </si>
  <si>
    <t>芜湖市弋江区疾病预防控制中心</t>
  </si>
  <si>
    <t>广州市白云区疾病预防控制中心</t>
  </si>
  <si>
    <t>东莞市疾病预防控制中心</t>
  </si>
  <si>
    <t>南京市秦淮区疾病预防控制中心</t>
  </si>
  <si>
    <t>泸州市江阳区疾病预防控制中心</t>
  </si>
  <si>
    <t>荣昌县</t>
  </si>
  <si>
    <t>重庆市荣昌区疾病预防控制中心</t>
  </si>
  <si>
    <t>大邑县疾病预防控制中心</t>
  </si>
  <si>
    <t>成都市成华区疾病预防控制中心</t>
  </si>
  <si>
    <t>中江县疾病预防控制中心</t>
  </si>
  <si>
    <t>渠县疾病预防控制中心</t>
  </si>
  <si>
    <t>成都市双流区疾病预防控制中心</t>
  </si>
  <si>
    <t>简阳市疾病预防控制中心</t>
  </si>
  <si>
    <t>江油市</t>
  </si>
  <si>
    <t>江油市疾病预防控制中心</t>
  </si>
  <si>
    <t>雅安市雨城区疾病预防控制中心</t>
  </si>
  <si>
    <t>三台县疾病预防控制中心</t>
  </si>
  <si>
    <t>犍为县疾病预防控制中心</t>
  </si>
  <si>
    <t>都江堰市疾病预防控制中心</t>
  </si>
  <si>
    <t>峨眉山市疾病预防控制中心</t>
  </si>
  <si>
    <t>剑阁县疾病预防控制中心</t>
  </si>
  <si>
    <t>寿光市疾病预防控制中心</t>
  </si>
  <si>
    <t>昌乐县疾病预防控制中心</t>
  </si>
  <si>
    <t>临沂市兰山区疾病预防控制中心</t>
  </si>
  <si>
    <t>无锡市梁溪区疾病预防控制中心</t>
  </si>
  <si>
    <t>珙县疾病预防控制中心</t>
  </si>
  <si>
    <t>什邡市疾病预防控制中心</t>
  </si>
  <si>
    <t>绵阳市游仙区疾病预防控制中心</t>
  </si>
  <si>
    <t>广元市利州区疾病预防控制中心</t>
  </si>
  <si>
    <t>西安市新城区疾病预防控制中心</t>
  </si>
  <si>
    <t>大连市沙河口区疾病预防控制中心</t>
  </si>
  <si>
    <t>抚顺经济开发区卫生防保站</t>
  </si>
  <si>
    <t>元氏县疾病预防控制中心</t>
  </si>
  <si>
    <t>周方</t>
  </si>
  <si>
    <t>正定县疾病预防控制中心</t>
  </si>
  <si>
    <t>石家庄市藁城区疾病预防控制中心</t>
  </si>
  <si>
    <t>张北县疾病预防控制中心</t>
  </si>
  <si>
    <t>唐山市路北区疾病预防控制中心</t>
  </si>
  <si>
    <t>李彬</t>
  </si>
  <si>
    <t>迁安市疾病预防控制中心</t>
  </si>
  <si>
    <t>迁西县疾病预防控制中心</t>
  </si>
  <si>
    <t>唐山市丰南区疾病预防控制中心</t>
  </si>
  <si>
    <t>唐山市路南区疾病预防控制中心</t>
  </si>
  <si>
    <t>唐山市丰润区疾病预防控制中心</t>
  </si>
  <si>
    <t>青岛市黄岛区疾病预防控制中心</t>
  </si>
  <si>
    <t>清镇市疾病预防控制中心</t>
  </si>
  <si>
    <t>莒县疾病预防控制中心</t>
  </si>
  <si>
    <t>慈溪市疾病预防控制中心</t>
  </si>
  <si>
    <t>平湖市疾病预防控制中心</t>
  </si>
  <si>
    <t>大埔县疾病预防控制中心</t>
  </si>
  <si>
    <t>济南市章丘区疾病预防控制中心</t>
  </si>
  <si>
    <t>巩义市疾病预防控制中心</t>
  </si>
  <si>
    <t>抚州市疾病预防控制中心</t>
  </si>
  <si>
    <t>绵阳市涪城区疾病预防控制中心</t>
  </si>
  <si>
    <t>大连市甘井子区疾病预防控制中心</t>
  </si>
  <si>
    <t>江山市疾病预防控制中心</t>
  </si>
  <si>
    <t>九江市濂溪区疾病预防控制中心</t>
  </si>
  <si>
    <t>阳信县疾病预防控制中心</t>
  </si>
  <si>
    <t>宁阳县疾病预防控制中心</t>
  </si>
  <si>
    <t>宜宾市翠屏区疾病预防控制中心</t>
  </si>
  <si>
    <t>瑞昌市</t>
  </si>
  <si>
    <t>瑞昌市疾病预防控制中心</t>
  </si>
  <si>
    <t>东平县疾病预防控制中心</t>
  </si>
  <si>
    <t>沂南县疾病预防控制中心</t>
  </si>
  <si>
    <t>海宁市疾病预防控制中心</t>
  </si>
  <si>
    <t>石家庄高新技术产业开发区卫生监督所</t>
  </si>
  <si>
    <t>汕头市龙湖区疾病预防控制中心</t>
  </si>
  <si>
    <t>成都市青白江区疾病预防控制中心</t>
  </si>
  <si>
    <t>叙永县疾病预防控制中心</t>
  </si>
  <si>
    <t>缙云县疾病预防控制中心</t>
  </si>
  <si>
    <t>遂昌县疾病预防控制中心</t>
  </si>
  <si>
    <t>宁波市海曙区疾病预防控制中心</t>
  </si>
  <si>
    <t>宁海县疾病预防控制中心</t>
  </si>
  <si>
    <t>宁波市江北区疾病预防控制中心</t>
  </si>
  <si>
    <t>哈尔滨市道里区疾病预防控制中心</t>
  </si>
  <si>
    <t>牡丹江市东安区疾病预防控制中心</t>
  </si>
  <si>
    <t>清流县疾病预防控制中心</t>
  </si>
  <si>
    <t>武汉市青山区疾病预防控制中心</t>
  </si>
  <si>
    <t>殷正亮</t>
  </si>
  <si>
    <t>武汉市汉阳区疾病预防控制中心</t>
  </si>
  <si>
    <t>武汉市洪山区疾病预防控制中心</t>
  </si>
  <si>
    <t>汉川市疾病预防控制中心</t>
  </si>
  <si>
    <t>云梦县疾病预防控制中心</t>
  </si>
  <si>
    <t>武汉市黄陂区疾病预防控制中心</t>
  </si>
  <si>
    <t>武汉市江岸区疾病预防控制中心</t>
  </si>
  <si>
    <t>武汉市硚口区疾病预防控制中心</t>
  </si>
  <si>
    <t>武汉东湖新技术开发区疾病预防控制中心</t>
  </si>
  <si>
    <t>武汉市江汉区疾病预防控制中心</t>
  </si>
  <si>
    <t>武汉市武昌区疾病预防控制中心</t>
  </si>
  <si>
    <t>西宁市城东区疾病预防控制中心</t>
  </si>
  <si>
    <t>城固县疾病预防控制中心</t>
  </si>
  <si>
    <t>衢州市衢江区疾病预防控制中心</t>
  </si>
  <si>
    <t>西宁市城中区疾病预防控制中心</t>
  </si>
  <si>
    <t>西宁市城北区疾病预防控制中心</t>
  </si>
  <si>
    <t>应城市疾病预防控制中心</t>
  </si>
  <si>
    <t>莱西市疾病控制中心</t>
  </si>
  <si>
    <t>临沂市罗庄区疾病预防控制中心</t>
  </si>
  <si>
    <t>峡江县疾病预防控制中心</t>
  </si>
  <si>
    <t>巴中市巴州区疾病预防控制中心</t>
  </si>
  <si>
    <t>武汉经济技术开发区公共卫生服务中心</t>
  </si>
  <si>
    <t>宁强县疾病预防控制中心</t>
  </si>
  <si>
    <t>上栗县疾病预防控制中心</t>
  </si>
  <si>
    <t>营口市疾病预防控制中心</t>
  </si>
  <si>
    <t>大连高新技术产业园区疾病预防控制中心</t>
  </si>
  <si>
    <t>青田县疾病预防控制中心</t>
  </si>
  <si>
    <t>云和县疾病预防控制中心</t>
  </si>
  <si>
    <t>丽水市疾病预防控制中心</t>
  </si>
  <si>
    <t>武汉市汉南区疾病预防控制中心</t>
  </si>
  <si>
    <t>蓬莱市疾病预防控制中心</t>
  </si>
  <si>
    <t>武汉市蔡甸区疾病预防控制中心</t>
  </si>
  <si>
    <t>西宁市城西区疾病预防控制中心</t>
  </si>
  <si>
    <t>茌平县疾病预防控制中心</t>
  </si>
  <si>
    <t>怀集县疾病预防控制中心</t>
  </si>
  <si>
    <t>重庆市璧山区疾病预防控制中心</t>
  </si>
  <si>
    <t>宁波市鄞州区疾病预防控制中心</t>
  </si>
  <si>
    <t>诸暨市疾病预防控制中心</t>
  </si>
  <si>
    <t>大冶市疾病预防控制中心</t>
  </si>
  <si>
    <t>李国平</t>
  </si>
  <si>
    <t>蕲春县疾病预防控制中心</t>
  </si>
  <si>
    <t>内江市东兴区疾病预防控制中心</t>
  </si>
  <si>
    <t>黄冈市黄州区疾病预防控制中心</t>
  </si>
  <si>
    <t>浠水县疾病预防控制中心</t>
  </si>
  <si>
    <t>成都市武侯区疾病预防控制中心</t>
  </si>
  <si>
    <t>遂宁市船山区疾病预防控制中心</t>
  </si>
  <si>
    <t>资中县疾病预防控制中心</t>
  </si>
  <si>
    <t>武穴市疾病预防控制中心</t>
  </si>
  <si>
    <t>红安县疾病预防控制中心</t>
  </si>
  <si>
    <t>南明区疾病预防控制中心</t>
  </si>
  <si>
    <t>九江县疾病预防控制中心</t>
  </si>
  <si>
    <t>海口市琼山区疾病预防控制中心</t>
  </si>
  <si>
    <t>麻城市疾病预防控制中心</t>
  </si>
  <si>
    <t>枣阳市疾病预防控制中心</t>
  </si>
  <si>
    <t>台州市椒江区疾病预防控制中心</t>
  </si>
  <si>
    <t>建德市疾病预防控制中心</t>
  </si>
  <si>
    <t>常山县疾病预防控制中心</t>
  </si>
  <si>
    <t>咸宁市咸安区疾病预防控制中心</t>
  </si>
  <si>
    <t>田湘华</t>
  </si>
  <si>
    <t>潍坊市奎文区疾病预防控制中心</t>
  </si>
  <si>
    <t>巨野县疾病预防控制中心</t>
  </si>
  <si>
    <t>临沂市河东区疾病预防控制中心</t>
  </si>
  <si>
    <t>荆州市疾病预防控制中心</t>
  </si>
  <si>
    <t>昆山市疾病预防控制中心</t>
  </si>
  <si>
    <t>南漳县疾病预防控制中心</t>
  </si>
  <si>
    <t>鄂州市疾病预防控制中心</t>
  </si>
  <si>
    <t>荆门市东宝区疾病预防控制中心</t>
  </si>
  <si>
    <t>攀枝花市西区疾病预防控制中心</t>
  </si>
  <si>
    <t>黄梅县疾病预防控制中心</t>
  </si>
  <si>
    <t>高唐县疾病预防控制中心</t>
  </si>
  <si>
    <t>恩施市疾病预防控制中心</t>
  </si>
  <si>
    <t>黄中超</t>
  </si>
  <si>
    <t>潜江市</t>
  </si>
  <si>
    <t>潜江市疾病预防控制中心</t>
  </si>
  <si>
    <t>钟祥市疾病预防控制中心</t>
  </si>
  <si>
    <t>松滋市</t>
  </si>
  <si>
    <t>松滋市疾病预防控制中心</t>
  </si>
  <si>
    <t>恩施市</t>
  </si>
  <si>
    <t>建始县疾病预防控制中心</t>
  </si>
  <si>
    <t>明溪县疾病预防控制中心</t>
  </si>
  <si>
    <t>十堰市茅箭区疾病预防控制中心</t>
  </si>
  <si>
    <t>湖州市南浔区疾病预防控制中心</t>
  </si>
  <si>
    <t>绍兴市越城区疾病预防控制中心</t>
  </si>
  <si>
    <t>嘉兴市疾病预防控制中心</t>
  </si>
  <si>
    <t>淳安县疾病预防控制中心</t>
  </si>
  <si>
    <t>襄阳市疾病预防控制中心</t>
  </si>
  <si>
    <t>惠州市疾病预防控制中心</t>
  </si>
  <si>
    <t>洪湖市疾病预防控制中心</t>
  </si>
  <si>
    <t>宜昌市疾病预防控制中心</t>
  </si>
  <si>
    <t>银川市兴庆区疾病预防控制中心</t>
  </si>
  <si>
    <t>福鼎市疾病预防控制中心</t>
  </si>
  <si>
    <t>兴山县疾病预防控制中心</t>
  </si>
  <si>
    <t>荣成市疾病预防控制中心</t>
  </si>
  <si>
    <t>潍坊滨海经济技术开发区疾病预防控制中心</t>
  </si>
  <si>
    <t>济南市历城区疾病预防控制中心</t>
  </si>
  <si>
    <t>银川市金凤区疾病预防控制中心</t>
  </si>
  <si>
    <t>鄄城县疾病预防控制中心</t>
  </si>
  <si>
    <t>赣州经济技术开发区疾病预防控制中心</t>
  </si>
  <si>
    <t>湖州市吴兴区疾病预防控制中心</t>
  </si>
  <si>
    <t>十堰市张湾区疾病预防控制中心</t>
  </si>
  <si>
    <t>黄石市疾病预防控制中心</t>
  </si>
  <si>
    <t>南昌市西湖区疾病预防控制中心</t>
  </si>
  <si>
    <t>玉山县疾病预防控制中心</t>
  </si>
  <si>
    <t>长春市双阳区疾病预防控制中心</t>
  </si>
  <si>
    <t>南昌市疾病预防控制中心</t>
  </si>
  <si>
    <t>龙游县疾病预防控制中心</t>
  </si>
  <si>
    <t>玉林市疾病预防控制中心</t>
  </si>
  <si>
    <t>梧州市疾病预防控制中心</t>
  </si>
  <si>
    <t>岑溪市疾病预防控制中心</t>
  </si>
  <si>
    <t>桂林市疾病预防控制中心</t>
  </si>
  <si>
    <t>抚顺市顺城区疾病预防控制中心</t>
  </si>
  <si>
    <t>长春净月高新技术产业开发区疾病预防控制中心</t>
  </si>
  <si>
    <t>吉林市昌邑区疾病预防控制中心</t>
  </si>
  <si>
    <t>长春市绿园区疾病预防控制中心</t>
  </si>
  <si>
    <t>沧州市新华区疾病预防控制中心</t>
  </si>
  <si>
    <t>任丘市疾病预防控制中心</t>
  </si>
  <si>
    <t>南皮县疾病预防控制中心</t>
  </si>
  <si>
    <t>岳阳市岳阳楼区疾病预防控制中心</t>
  </si>
  <si>
    <t>湘潭市岳塘区疾病预防控制中心</t>
  </si>
  <si>
    <t>长沙市天心区疾病预防控制中心</t>
  </si>
  <si>
    <t>新邵县疾病预防控制中心</t>
  </si>
  <si>
    <t>邵阳县疾病预防控制中心</t>
  </si>
  <si>
    <t>榆次区疾病预防控制中心</t>
  </si>
  <si>
    <t>桃江县疾病预防控制中心</t>
  </si>
  <si>
    <t>临朐县疾病预防控制中心</t>
  </si>
  <si>
    <t>广饶县疾病预防控制中心</t>
  </si>
  <si>
    <t>淮安市淮阴区疾病预防控制中心</t>
  </si>
  <si>
    <t>邹城市疾病预防控制中心</t>
  </si>
  <si>
    <t>平度市疾病预防控制中心</t>
  </si>
  <si>
    <t>莱芜市莱城区疾病预防控制中心</t>
  </si>
  <si>
    <t>青岛市市南区疾病预防控制中心</t>
  </si>
  <si>
    <t>常德市武陵区疾病预防控制中心</t>
  </si>
  <si>
    <t>衡阳市南岳区疾控预防控制中心</t>
  </si>
  <si>
    <t>岳阳市云溪区疾病预防控制中心</t>
  </si>
  <si>
    <t>鲁瑞</t>
  </si>
  <si>
    <t>衡阳县疾病预防控制中心</t>
  </si>
  <si>
    <t>贵阳市乌当区疾病预防控制中心</t>
  </si>
  <si>
    <t>泰州市海陵区预防保健办公室</t>
  </si>
  <si>
    <t>当涂县疾病预防控制中心</t>
  </si>
  <si>
    <t>马鞍山市疾病预防控制中心</t>
  </si>
  <si>
    <t>铜陵市疾病预防控制中心</t>
  </si>
  <si>
    <t>滁州市疾病预防控制中心</t>
  </si>
  <si>
    <t>全椒县疾病预防控制中心</t>
  </si>
  <si>
    <t>蚌埠市蚌山区疾病预防控制中心</t>
  </si>
  <si>
    <t>蚌埠市淮上区疾病预防控制中心</t>
  </si>
  <si>
    <t>合肥市包河区疾病预防控制中心</t>
  </si>
  <si>
    <t>北京市疾病预防控制中心</t>
  </si>
  <si>
    <t>深圳市福田区疾病预防控制中心</t>
  </si>
  <si>
    <t>惠东县疾病预防控制中心</t>
  </si>
  <si>
    <t>华容县疾病预防控制中心</t>
  </si>
  <si>
    <t>湘阴县疾病预防控制中心</t>
  </si>
  <si>
    <t>商河县疾病预防控制中心</t>
  </si>
  <si>
    <t>滨州市滨城区疾病预防控制中心</t>
  </si>
  <si>
    <t>祁东县疾病预防控制中心</t>
  </si>
  <si>
    <t>平凉市崆峒区疾病预防控制中心</t>
  </si>
  <si>
    <t>湘潭市雨湖区疾病预防控制中心</t>
  </si>
  <si>
    <t>邵东县疾病预防控制中心</t>
  </si>
  <si>
    <t>衡山县疾病预防控制中心</t>
  </si>
  <si>
    <t>济南市市中区疾病预防控制中心</t>
  </si>
  <si>
    <t>蚌埠市龙子湖区疾病预防控制中心</t>
  </si>
  <si>
    <t>如皋市疾病预防控制中心</t>
  </si>
  <si>
    <t>南通市港闸区疾病预防控制中心</t>
  </si>
  <si>
    <t>沧州市运河区疾病预防控制中心</t>
  </si>
  <si>
    <t>武强县疾病预防控制中心</t>
  </si>
  <si>
    <t>故城县疾病预防控制中心</t>
  </si>
  <si>
    <t>枣强县疾病预防控制中心</t>
  </si>
  <si>
    <t>衡水市桃城区疾病预防控制中心</t>
  </si>
  <si>
    <t>长春市朝阳区疾病预防控制中心</t>
  </si>
  <si>
    <t>烟台市芝罘区疾病预防控制中心</t>
  </si>
  <si>
    <t>天津市东丽区疾病预防控制中心</t>
  </si>
  <si>
    <t>栖霞市疾病预防控制中心</t>
  </si>
  <si>
    <t>潍坊市潍城区疾病预防控制中心</t>
  </si>
  <si>
    <t>天津市宝坻区疾病预防控制中心</t>
  </si>
  <si>
    <t>莱阳市疾病预防控制中心</t>
  </si>
  <si>
    <t>潍坊市寒亭区疾病预防控制中心</t>
  </si>
  <si>
    <t>和静县疾病预防控制中心</t>
  </si>
  <si>
    <t>九龙坡区</t>
  </si>
  <si>
    <t>重庆市九龙坡区疾病预防控制中心</t>
  </si>
  <si>
    <t>广东省湛江农垦局疾病预防控制中心</t>
  </si>
  <si>
    <t>建湖县疾病预防控制中心</t>
  </si>
  <si>
    <t>汶上县疾病预防控制中心</t>
  </si>
  <si>
    <t>沈阳市铁西区疾病预防控制中心</t>
  </si>
  <si>
    <t>上海市浦东新区疾病预防控制中心</t>
  </si>
  <si>
    <t>南昌市湾里区疾病预防控制中心</t>
  </si>
  <si>
    <t>峨边彝族自治县疾病预防控制中心</t>
  </si>
  <si>
    <t>郑丰</t>
  </si>
  <si>
    <t>焉耆回族自治县疾病预防控制中心</t>
  </si>
  <si>
    <t>库尔勒市疾病预防控制中心</t>
  </si>
  <si>
    <t>万年县疾病预防控制中心</t>
  </si>
  <si>
    <t>宁德市蕉城区疾病预防控制中心</t>
  </si>
  <si>
    <t>洛阳市洛龙区疾病预防控制中心</t>
  </si>
  <si>
    <t>永城市疾病预防控制中心</t>
  </si>
  <si>
    <t>郑州市上街区疾病预防控制中心</t>
  </si>
  <si>
    <t>尤溪县疾病预防控制中心</t>
  </si>
  <si>
    <t>郑州经济技术开发区社区管理服务局</t>
  </si>
  <si>
    <t>洛阳市瀍河回族区疾病预防控制中心</t>
  </si>
  <si>
    <t>登封市卫生防疫站</t>
  </si>
  <si>
    <t>郑州市中原区疾病预防控制中心</t>
  </si>
  <si>
    <t>洛阳市老城区疾病预防控制中心</t>
  </si>
  <si>
    <t>上海市长宁区疾病预防控制中心</t>
  </si>
  <si>
    <t>濮阳县疾病预防控制中心</t>
  </si>
  <si>
    <t>曹阳</t>
  </si>
  <si>
    <t>焦作市中站区疾病预防控制中心</t>
  </si>
  <si>
    <t>南乐县疾病预防控制中心</t>
  </si>
  <si>
    <t>清丰县疾病预防控制中心</t>
  </si>
  <si>
    <t>鹤壁市淇滨区疾病预防控制中心</t>
  </si>
  <si>
    <t>开封市祥符区疾病预防控制中心</t>
  </si>
  <si>
    <t>刘磊</t>
  </si>
  <si>
    <t>郑州市管城回族区疾病控制中心</t>
  </si>
  <si>
    <t>三门峡市湖滨区疾病预防控制中心</t>
  </si>
  <si>
    <t>范县疾病预防控制中心</t>
  </si>
  <si>
    <t>安阳市北关区疾病预防控制中心</t>
  </si>
  <si>
    <t>武夷山市疾病预防控制中心</t>
  </si>
  <si>
    <t>揭西县疾病预防控制中心</t>
  </si>
  <si>
    <t>上海市宝山区疾病预防控制中心</t>
  </si>
  <si>
    <t>漯河市郾城区疾病预防控制中心</t>
  </si>
  <si>
    <t>石家庄市新华区疾病预防控制中心</t>
  </si>
  <si>
    <t>晋州市疾病预防控制中心</t>
  </si>
  <si>
    <t>行唐县疾病预防控制中心</t>
  </si>
  <si>
    <t>平山县疾病预防控制中心</t>
  </si>
  <si>
    <t>赵县疾病预防控制中心</t>
  </si>
  <si>
    <t>盐山县疾病预防控制中心</t>
  </si>
  <si>
    <t>通许县疾病预防控制中心</t>
  </si>
  <si>
    <t>郑州市金水区疾病预防控制中心</t>
  </si>
  <si>
    <t>昆明市呈贡区疾病预防控制中心</t>
  </si>
  <si>
    <t>保山市隆阳区疾病预防控制中心</t>
  </si>
  <si>
    <t>文山市疾病预防控制中心</t>
  </si>
  <si>
    <t>曲靖市麒麟区疾病预防控制中心</t>
  </si>
  <si>
    <t>临安市疾病预防控制中心</t>
  </si>
  <si>
    <t>重庆市江北区疾病预防控制中心</t>
  </si>
  <si>
    <t>梅州市梅县区疾病预防控制中心</t>
  </si>
  <si>
    <t>信宜市疾病预防控制中心</t>
  </si>
  <si>
    <t>崇义县疾病预防控制中心</t>
  </si>
  <si>
    <t>安阳县疾病预防控制中心</t>
  </si>
  <si>
    <t>正阳县疾病预防控制中心</t>
  </si>
  <si>
    <t>李阳</t>
  </si>
  <si>
    <t>睢县疾病预防控制中心</t>
  </si>
  <si>
    <t>王威</t>
  </si>
  <si>
    <t>石家庄市栾城区疾病预防控制中心</t>
  </si>
  <si>
    <t>沈阳经济技术开发区疾病预防控制中心</t>
  </si>
  <si>
    <t>上海市杨浦区疾病预防控制中心</t>
  </si>
  <si>
    <t>上海市普陀区疾病预防控制中心</t>
  </si>
  <si>
    <t>鸡冠区疾病预防控制中心</t>
  </si>
  <si>
    <t>齐齐哈尔市龙沙区疾病预防控制中心</t>
  </si>
  <si>
    <t>上海市静安区疾病预防控制中心</t>
  </si>
  <si>
    <t>福安市疾病预防控制中心</t>
  </si>
  <si>
    <t>南安市疾病预防控制中心</t>
  </si>
  <si>
    <t>菏泽市定陶区疾病预防控制中心</t>
  </si>
  <si>
    <t>新密市疾病预防控制中心</t>
  </si>
  <si>
    <t>太原市杏花岭区疾病预防控制中心</t>
  </si>
  <si>
    <t>太原市晋源区疾病预防控制中心</t>
  </si>
  <si>
    <t>太原市迎泽区疾病预防控制中心</t>
  </si>
  <si>
    <t>大同市南郊区疾病预防控制中心</t>
  </si>
  <si>
    <t>呼和浩特市回民区疾病预防控制中心</t>
  </si>
  <si>
    <t>灵石县疾病预防控制中心</t>
  </si>
  <si>
    <t>太原市小店区疾病预防控制中心</t>
  </si>
  <si>
    <t>泽州县疾病预防控制中心</t>
  </si>
  <si>
    <t>扬州市邗江区疾病预防控制中心</t>
  </si>
  <si>
    <t>泰安市岱岳区疾病预防控制中心</t>
  </si>
  <si>
    <t>泰安市泰山区疾病预防控制中心</t>
  </si>
  <si>
    <t>潍坊经济开发区疾病预防控制中心</t>
  </si>
  <si>
    <t>潍坊高新技术产业开发区卫生和计划生育局（疾病预防控制中心）</t>
  </si>
  <si>
    <t>重庆市万州区疾病预防控制中心</t>
  </si>
  <si>
    <t>运城市盐湖区疾病预防控制中心</t>
  </si>
  <si>
    <t>新绛县疾病预防控制中心</t>
  </si>
  <si>
    <t>大同市城区疾病预防控制中心</t>
  </si>
  <si>
    <t>临猗县疾病预防控制中心</t>
  </si>
  <si>
    <t>上饶市疾病预防控制中心</t>
  </si>
  <si>
    <t>邯郸市肥乡区疾病预防控制中心</t>
  </si>
  <si>
    <t>大石桥市</t>
  </si>
  <si>
    <t>大石桥市疾病预防控制中心</t>
  </si>
  <si>
    <t>哈尔滨市南岗区疾病预防控制中心</t>
  </si>
  <si>
    <t>全南县疾病预防控制中心</t>
  </si>
  <si>
    <t>吉安市吉州区疾病预防控制中心</t>
  </si>
  <si>
    <t>商丘市睢阳区疾病预防控制中心</t>
  </si>
  <si>
    <t>泌阳县</t>
  </si>
  <si>
    <t>泌阳县疾病预防控制中心</t>
  </si>
  <si>
    <t>福建省长汀县疾病预防控制中心</t>
  </si>
  <si>
    <t>漳州台商投资区公共卫生管理中心</t>
  </si>
  <si>
    <t>莒南县疾病预防控制中心</t>
  </si>
  <si>
    <t>高密市疾病预防控制中心</t>
  </si>
  <si>
    <t>曹县疾病预防控制中心</t>
  </si>
  <si>
    <t>太和县疾病预防控制中心</t>
  </si>
  <si>
    <t>南通市崇川区疾病预防控制中心</t>
  </si>
  <si>
    <t>烟台经济技术开发区疾病预防控制中心</t>
  </si>
  <si>
    <t>宁乡县疾病预防控制中心</t>
  </si>
  <si>
    <t>吉安县疾病预防控制中心</t>
  </si>
  <si>
    <t>郑州市二七区疾病预防控制中心</t>
  </si>
  <si>
    <t>息县疾病预防控制中心</t>
  </si>
  <si>
    <t>始兴县疾病预防控制中心</t>
  </si>
  <si>
    <t>普宁市疾病预防控制中心</t>
  </si>
  <si>
    <t>雄县疾病预防控制中心</t>
  </si>
  <si>
    <t>响水县疾病预防控制中心</t>
  </si>
  <si>
    <t>南通市通州区疾病预防控制中心</t>
  </si>
  <si>
    <t>玉田县疾病预防控制中心</t>
  </si>
  <si>
    <t>昌黎县疾病预防控制中心</t>
  </si>
  <si>
    <t>承德市双桥区疾病预防控制中心</t>
  </si>
  <si>
    <t>霸州市</t>
  </si>
  <si>
    <t>霸州市卫生防疫站</t>
  </si>
  <si>
    <t>三河市疾病预防控制中心</t>
  </si>
  <si>
    <t>涞水县疾病预防控制中心</t>
  </si>
  <si>
    <t>高阳县疾病预防控制中心</t>
  </si>
  <si>
    <t>唐山市曹妃甸区疾病预防控制中心</t>
  </si>
  <si>
    <t>余江县疾病预防控制中心</t>
  </si>
  <si>
    <t>南雄市</t>
  </si>
  <si>
    <t>南雄市疾病预防控制中心</t>
  </si>
  <si>
    <t>抚州市临川区疾病预防控制中心</t>
  </si>
  <si>
    <t>濮阳市华龙区疾病预防控制中心</t>
  </si>
  <si>
    <t>焦作市解放区疾病预防控制中心</t>
  </si>
  <si>
    <t>郑州市惠济区疾病预防控制中心</t>
  </si>
  <si>
    <t>东台市疾病预防控制中心</t>
  </si>
  <si>
    <t>西安市未央区疾病预防控制中心</t>
  </si>
  <si>
    <t>中国石化集团中原石油勘探局（中原油田）</t>
  </si>
  <si>
    <t>驻马店市驿城区疾病预防控制中心</t>
  </si>
  <si>
    <t>泰宁县疾病预防控制中心</t>
  </si>
  <si>
    <t>揭阳市揭东区疾病预防控制中心</t>
  </si>
  <si>
    <t>遂溪县疾病预防控制中心</t>
  </si>
  <si>
    <t>石家庄市桥西区疾病预防控制中心</t>
  </si>
  <si>
    <t>临汾市尧都区疾病预防控制中心</t>
  </si>
  <si>
    <t>建宁县疾病预防控制中心</t>
  </si>
  <si>
    <t>陕西省西咸新区沣东新城管理委员会</t>
  </si>
  <si>
    <t>黑龙江省疾病预防控制中心</t>
  </si>
  <si>
    <t>沈阳市大东区疾病预防控制中心</t>
  </si>
  <si>
    <t>石家庄市长安区疾病预防控制中心</t>
  </si>
  <si>
    <t>蠡县疾病预防控制中心</t>
  </si>
  <si>
    <t>涿州市疾病预防控制中心</t>
  </si>
  <si>
    <t>石家庄市鹿泉区疾病预防控制中心</t>
  </si>
  <si>
    <t>廊坊市安次区疾病预防控制中心</t>
  </si>
  <si>
    <t>山东省疾病预防控制中心</t>
  </si>
  <si>
    <t>景德镇市昌江区疾病预防控制中心</t>
  </si>
  <si>
    <t>南昌高新技术产业开发区管理委员会社会发展局</t>
  </si>
  <si>
    <t>天津市河西区疾病预防控制中心</t>
  </si>
  <si>
    <t>同安区</t>
  </si>
  <si>
    <t>厦门市同安区疾病预防控制中心</t>
  </si>
  <si>
    <t>渭滨区</t>
  </si>
  <si>
    <t>宝鸡市渭滨区疾病预防控制中心</t>
  </si>
  <si>
    <t>肥东县疾病预防控制中心</t>
  </si>
  <si>
    <t>上海市奉贤区疾病预防控制中心</t>
  </si>
  <si>
    <t>青岛市市北区疾病预防控制中心</t>
  </si>
  <si>
    <t>乳山市疾病预防控制中心</t>
  </si>
  <si>
    <t>招远市疾病预防控制中心</t>
  </si>
  <si>
    <t>济南市槐荫区疾病预防控制中心</t>
  </si>
  <si>
    <t>阳谷县疾病预防控制中心</t>
  </si>
  <si>
    <t>即墨市疾病预防控制中心</t>
  </si>
  <si>
    <t>西安市高陵区疾病预防控制中心</t>
  </si>
  <si>
    <t>龙海市疾病预防控制中心</t>
  </si>
  <si>
    <t>鹤壁市疾病预防控制中心</t>
  </si>
  <si>
    <t>水磨沟区</t>
  </si>
  <si>
    <t>乌鲁木齐市水磨沟区疾病预防控制中心</t>
  </si>
  <si>
    <t>太仓市疾病预防控制中心</t>
  </si>
  <si>
    <t>苏州市相城区疾病预防控制中心</t>
  </si>
  <si>
    <t>高邮市疾病预防控制中心</t>
  </si>
  <si>
    <t>常州市天宁区疾病预防控制中心</t>
  </si>
  <si>
    <t>哈密市</t>
  </si>
  <si>
    <t>哈密市伊州区疾病预防控制中心</t>
  </si>
  <si>
    <t>青岛市城阳区疾病预防控制中心</t>
  </si>
  <si>
    <t>重庆市渝北区疾病预防控制中心</t>
  </si>
  <si>
    <t>南京市鼓楼区疾病预防控制中心</t>
  </si>
  <si>
    <t>徐州市泉山区疾病预防控制中心</t>
  </si>
  <si>
    <t>句容市</t>
  </si>
  <si>
    <t>句容市疾病预防控制中心</t>
  </si>
  <si>
    <t>苏州市吴江区疾病预防控制中心</t>
  </si>
  <si>
    <t>固安县疾病预防控制中心</t>
  </si>
  <si>
    <t>无锡市锡山区疾病预防控制中心</t>
  </si>
  <si>
    <t>安平县疾病预防控制中心</t>
  </si>
  <si>
    <t>平潭综合实验区疾病预防控制中心</t>
  </si>
  <si>
    <t>哈尔滨市松北区疾病预防控制中心</t>
  </si>
  <si>
    <t>吴川市疾病预防控制中心</t>
  </si>
  <si>
    <t>惠阳区</t>
  </si>
  <si>
    <t>惠州市惠阳区疾病预防控制中心</t>
  </si>
  <si>
    <t>伊宁市</t>
  </si>
  <si>
    <t>新疆生产建设兵团第四师疾病预防控制中心</t>
  </si>
  <si>
    <t>阳山县疾病预防控制中心</t>
  </si>
  <si>
    <t>淮北市疾病预防控制中心</t>
  </si>
  <si>
    <t>新抚区</t>
  </si>
  <si>
    <t>抚顺市新抚区疾病预防控制中心</t>
  </si>
  <si>
    <t>大连金普新区疾病预防控制中心</t>
  </si>
  <si>
    <t>哈尔滨市阿城区疾病预防控制中心</t>
  </si>
  <si>
    <t>辛集市疾病预防控制中心</t>
  </si>
  <si>
    <t>肥城市疾病预防控制中心</t>
  </si>
  <si>
    <t>惠安县疾病预防控制中心</t>
  </si>
  <si>
    <t>聊城市东昌府区卫生防疫站</t>
  </si>
  <si>
    <t>新泰市疾病预防控制中心</t>
  </si>
  <si>
    <t>晋江市疾病预防控制中心</t>
  </si>
  <si>
    <t>南华县疾病预防控制中心</t>
  </si>
  <si>
    <t/>
  </si>
  <si>
    <t>重庆市开州区疾病预防控制中心</t>
  </si>
  <si>
    <t>蚌埠市禹会区疾病预防控制中心</t>
  </si>
  <si>
    <t>宿州市埇桥区疾病预防控制中心</t>
  </si>
  <si>
    <t>阜阳市颍泉区疾病预防控制中心</t>
  </si>
  <si>
    <t>闽侯县疾病预防控制中心</t>
  </si>
  <si>
    <t>南昌县疾病预防控制中心</t>
  </si>
  <si>
    <t>江西省彭泽县疾病预防控制中心</t>
  </si>
  <si>
    <t>屏南县疾病预防控制中心</t>
  </si>
  <si>
    <t>费县疾病预防控制中心</t>
  </si>
  <si>
    <t>铜鼓县疾病预防控制中心</t>
  </si>
  <si>
    <t>肇庆市疾病预防控制中心</t>
  </si>
  <si>
    <t>乐平市疾病预防控制中心</t>
  </si>
  <si>
    <t>沙河市疾病预防控制中心</t>
  </si>
  <si>
    <t>安国市疾病预防控制中心</t>
  </si>
  <si>
    <t>深圳市罗湖区疾病预防控制中心</t>
  </si>
  <si>
    <t>井陉县疾病预防控制中心</t>
  </si>
  <si>
    <t>阜阳市颍州区疾病预防控制中心</t>
  </si>
  <si>
    <t>兰州市城关区疾病预防控制中心</t>
  </si>
  <si>
    <t>佛山市南海区疾病预防控制中心</t>
  </si>
  <si>
    <t>深圳市盐田区疾病预防控制中心</t>
  </si>
  <si>
    <t>界首市疾病预防控制中心</t>
  </si>
  <si>
    <t>阜阳市颍东区疾病预防控制中心</t>
  </si>
  <si>
    <t>中山市疾病预防控制中心</t>
  </si>
  <si>
    <t>苏州市吴中区疾病预防控制中心</t>
  </si>
  <si>
    <t>松阳县疾病预防控制中心</t>
  </si>
  <si>
    <t>泰州市高港区疾病预防控制中心</t>
  </si>
  <si>
    <t>温州经济技术开发区疾病预防控制中心</t>
  </si>
  <si>
    <t>石狮市疾病预防控制中心</t>
  </si>
  <si>
    <t>南昌市东湖区疾病预防控制中心</t>
  </si>
  <si>
    <t>乐安县疾病预防控制中心</t>
  </si>
  <si>
    <t>阜南县疾病预防控制中心</t>
  </si>
  <si>
    <t>佛山市高明区疾病预防控制中心</t>
  </si>
  <si>
    <t>佛山市顺德区疾病预防控制中心</t>
  </si>
  <si>
    <t>射阳县疾病预防控制中心</t>
  </si>
  <si>
    <t>珠海市疾病预防控制中心</t>
  </si>
  <si>
    <t>景德镇市珠山区疾病预防控制中心</t>
  </si>
  <si>
    <t>南昌市青山湖区疾病预防控制中心</t>
  </si>
  <si>
    <t>江门市新会区疾病预防控制中心</t>
  </si>
  <si>
    <t>漳浦县疾病预防控制中心</t>
  </si>
  <si>
    <t>廉江市</t>
  </si>
  <si>
    <t>廉江市疾病预防控制中心</t>
  </si>
  <si>
    <t>秀英区</t>
  </si>
  <si>
    <t>海口市秀英区疾病预防控制中心</t>
  </si>
  <si>
    <t>福建省云霄县疾病预防控制中心</t>
  </si>
  <si>
    <t>儋州市疾病预防控制中心</t>
  </si>
  <si>
    <t>广州市增城区疾病预防控制中心</t>
  </si>
  <si>
    <t>颍上县疾病预防控制中心</t>
  </si>
  <si>
    <t>福建省松溪县疾病预防控制中心</t>
  </si>
  <si>
    <t>赣州市南康区疾病预防控制中心</t>
  </si>
  <si>
    <t>海口市龙华区疾病预防控制中心</t>
  </si>
  <si>
    <t>磐安县疾病预防控制中心</t>
  </si>
  <si>
    <t>宁津县疾病预防控制中心</t>
  </si>
  <si>
    <t>徐州市铜山区疾病预防控制中心</t>
  </si>
  <si>
    <t>三明市三元区疾病预防控制中心</t>
  </si>
  <si>
    <t>淄博市张店区疾病预防控制中心</t>
  </si>
  <si>
    <t>胶州市疾病预防控制中心</t>
  </si>
  <si>
    <t>梁山县疾病预防控制中心</t>
  </si>
  <si>
    <t>蒙阴县疾病预防控制中心</t>
  </si>
  <si>
    <t>霞浦县</t>
  </si>
  <si>
    <t>霞浦县疾病预防控制中心</t>
  </si>
  <si>
    <t>连云港市海州区疾病预防控制中心</t>
  </si>
  <si>
    <t>吉林市丰满区疾病预防控制中心</t>
  </si>
  <si>
    <t>吉林市龙潭区疾病预防控制中心</t>
  </si>
  <si>
    <t>沈阳市苏家屯区疾病预防控制中心</t>
  </si>
  <si>
    <t>宁夏回族自治区疾病预防控制中心</t>
  </si>
  <si>
    <t>丰顺县疾病预防控制中心</t>
  </si>
  <si>
    <t>佛山市禅城区疾病预防控制中心</t>
  </si>
  <si>
    <t>广州市从化区疾病预防控制中心</t>
  </si>
  <si>
    <t>深圳市南山区疾病预防控制中心</t>
  </si>
  <si>
    <t>漳州市龙文区疾病预防控制中心</t>
  </si>
  <si>
    <t>泉州市鲤城区疾病预防控制中心</t>
  </si>
  <si>
    <t>遵义市汇川区疾病预防控制中心</t>
  </si>
  <si>
    <t>武义县疾病预防控制中心</t>
  </si>
  <si>
    <t>灌云县疾病预防控制中心</t>
  </si>
  <si>
    <t>大庆市让胡路区疾病预防控制中心</t>
  </si>
  <si>
    <t>汕头市澄海区疾病预防控制中心</t>
  </si>
  <si>
    <t>天津市西青区疾病预防控制中心</t>
  </si>
  <si>
    <t>旅顺口区</t>
  </si>
  <si>
    <t>大连市旅顺口区疾病预防控制中心</t>
  </si>
  <si>
    <t>石家庄市裕华区疾病预防控制中心</t>
  </si>
  <si>
    <t>邢台经济开发区疾病预防控制中心</t>
  </si>
  <si>
    <t>乌鲁木齐市铁路局疾病预防控制所</t>
  </si>
  <si>
    <t>重庆市沙坪坝区疾病预防控制中心</t>
  </si>
  <si>
    <t>濠江区</t>
  </si>
  <si>
    <t>汕头市濠江区疾病预防控制中心</t>
  </si>
  <si>
    <t>永定区</t>
  </si>
  <si>
    <t>龙岩市永定区疾病预防控制中心</t>
  </si>
  <si>
    <t>海阳市疾病预防控制中心</t>
  </si>
  <si>
    <t>咸阳市渭城区疾病预防控制中心</t>
  </si>
  <si>
    <t>贵阳市云岩区疾病预防控制中心</t>
  </si>
  <si>
    <t>重庆市綦江区疾病预防控制中心</t>
  </si>
  <si>
    <t>南岸区</t>
  </si>
  <si>
    <t>重庆市南岸区疾病预防控制中心</t>
  </si>
  <si>
    <t>厦门市湖里区疾病预防控制中心</t>
  </si>
  <si>
    <t>东营市东营区疾病预防控制中心</t>
  </si>
  <si>
    <t>厦门市翔安区疾病预防控制中心</t>
  </si>
  <si>
    <t>包头市昆都仑区疾病预防控制中心</t>
  </si>
  <si>
    <t>呼和浩特市玉泉区疾病预防控制中心</t>
  </si>
  <si>
    <t>龙亭区</t>
  </si>
  <si>
    <t>开封市龙亭区疾病预防控制中心</t>
  </si>
  <si>
    <t>启东市疾病预防控制中心</t>
  </si>
  <si>
    <t>靖江市疾病预防控制中心</t>
  </si>
  <si>
    <t>盐城市盐都区疾病预防控制中心</t>
  </si>
  <si>
    <t>莱州市疾病预防控制中心</t>
  </si>
  <si>
    <t>西安市雁塔区疾病预防控制中心</t>
  </si>
  <si>
    <t>唐山市疾病预防控制中心</t>
  </si>
  <si>
    <t>广阳区</t>
  </si>
  <si>
    <t>廊坊市广阳区疾病预防控制中心</t>
  </si>
  <si>
    <t>永安市疾病预防控制中心</t>
  </si>
  <si>
    <t>乌海市海勃湾区疾病预防控制中心</t>
  </si>
  <si>
    <t>泉州市泉港区疾病预防控制中心</t>
  </si>
  <si>
    <t>南靖县疾病预防控制中心</t>
  </si>
  <si>
    <t>安吉县疾病预防控制中心</t>
  </si>
  <si>
    <t>嵊州市疾病预防控制中心</t>
  </si>
  <si>
    <t>新昌县疾病预防控制中心</t>
  </si>
  <si>
    <t>安徽省池州市贵池区疾病预防控制中心</t>
  </si>
  <si>
    <t>南京市雨花台区疾病预防控制中心</t>
  </si>
  <si>
    <t>天山区</t>
  </si>
  <si>
    <t>乌鲁木齐市天山区疾病预防控制中心</t>
  </si>
  <si>
    <t>顺昌县疾病预防控制中心</t>
  </si>
  <si>
    <t>永春县疾病预防控制中心</t>
  </si>
  <si>
    <t>衢州市疾病预防控制中心</t>
  </si>
  <si>
    <t>宁化县疾病预防控制中心</t>
  </si>
  <si>
    <t>丹阳市疾病预防控制中心</t>
  </si>
  <si>
    <t>广州市荔湾区疾病预防控制中心</t>
  </si>
  <si>
    <t>深圳市宝安区疾病预防控制中心</t>
  </si>
  <si>
    <t>资阳市雁江区疾病预防控制中心</t>
  </si>
  <si>
    <t>南部县疾病预防控制中心</t>
  </si>
  <si>
    <t>宜兴市疾病预防控制中心</t>
  </si>
  <si>
    <t>白银市白银区疾病预防控制中心</t>
  </si>
  <si>
    <t>淄博市周村区疾病预防控制中心</t>
  </si>
  <si>
    <t>淄博市临淄区疾病预防控制中心</t>
  </si>
  <si>
    <t>乐亭县疾病预防控制中心</t>
  </si>
  <si>
    <t>泉州市洛江区疾病预防控制中心</t>
  </si>
  <si>
    <t>天水市秦州区疾病预防控制中心</t>
  </si>
  <si>
    <t>兰州市七里河区疾病预防控制中心</t>
  </si>
  <si>
    <t>商丘市梁园区疾病预防控制中心</t>
  </si>
  <si>
    <t>汉中市汉台区疾病预防控制中心</t>
  </si>
  <si>
    <t>清远市清新区疾病预防控制中心</t>
  </si>
  <si>
    <t>曲阜市疾病预防控制中心</t>
  </si>
  <si>
    <t>济南市天桥区疾病预防控制中心</t>
  </si>
  <si>
    <t>沈阳市皇姑区疾病预防控制中心</t>
  </si>
  <si>
    <t>开封市顺河回族区卫生防疫站</t>
  </si>
  <si>
    <t>虞城县疾病预防控制中心</t>
  </si>
  <si>
    <t>南京市栖霞区疾病预防控制中心</t>
  </si>
  <si>
    <t>韶关市疾病预防控制中心</t>
  </si>
  <si>
    <t>漯河市召陵区疾病预防控制中心</t>
  </si>
  <si>
    <t>安阳市文峰区疾病预防控制中心</t>
  </si>
  <si>
    <t>渑池县疾病预防控制中心</t>
  </si>
  <si>
    <t>连新艳</t>
  </si>
  <si>
    <t>临夏市疾病预防控制中心</t>
  </si>
  <si>
    <t>许昌市魏都区疾病预防控制中心</t>
  </si>
  <si>
    <t>常州市新北区疾病预防控制中心</t>
  </si>
  <si>
    <t>旺苍县疾病预防控制中心</t>
  </si>
  <si>
    <t>盐亭县疾病预防控制中心</t>
  </si>
  <si>
    <t>合肥市瑶海区疾病预防控制中心</t>
  </si>
  <si>
    <t>合肥市庐阳区疾病预防控制中心</t>
  </si>
  <si>
    <t>宿迁市宿豫区疾病预防控制中心</t>
  </si>
  <si>
    <t>杭州市萧山区疾病预防控制中心</t>
  </si>
  <si>
    <t>杭州市富阳区疾病预防控制中心</t>
  </si>
  <si>
    <t>金华市婺城区疾病预防控制中心</t>
  </si>
  <si>
    <t>六安市裕安区疾病预防控制中心</t>
  </si>
  <si>
    <t>成都市温江区疾病预防控制中心</t>
  </si>
  <si>
    <t>屏山县疾病预防控制中心</t>
  </si>
  <si>
    <t>咸阳市秦都区疾病预防控制中心</t>
  </si>
  <si>
    <t>渭南市临渭区疾病预防控制中心</t>
  </si>
  <si>
    <t>柘荣县疾病预防控制中心</t>
  </si>
  <si>
    <t>香河县疾病预防控制中心</t>
  </si>
  <si>
    <t>秦安县疾病预防控制中心</t>
  </si>
  <si>
    <t>射洪县疾病预防控制中心</t>
  </si>
  <si>
    <t>临颍县疾病预防控制中心</t>
  </si>
  <si>
    <t>乐山市市中区疾病预防控制中心</t>
  </si>
  <si>
    <t>漳州招商局经济技术开发区第一医院</t>
  </si>
  <si>
    <t>南充市高坪区疾病预防控制中心</t>
  </si>
  <si>
    <t>银川市西夏区疾病预防控制中心</t>
  </si>
  <si>
    <t>茂名市茂南区疾病预防控制中心</t>
  </si>
  <si>
    <t>华蓥市疾病预防控制中心</t>
  </si>
  <si>
    <t>岳池县疾病预防控制中心</t>
  </si>
  <si>
    <t>乐陵市疾病预防控制中心</t>
  </si>
  <si>
    <t>南京市浦口区疾病预防控制中心</t>
  </si>
  <si>
    <t>武城县疾病预防控制中心</t>
  </si>
  <si>
    <t>长春经济技术开发区卫生监督所</t>
  </si>
  <si>
    <t>盘锦市兴隆台区疾病预防控制中心</t>
  </si>
  <si>
    <t>大连市西岗区疾病预防控制中心</t>
  </si>
  <si>
    <t>福州市台江区疾病预防控制中心</t>
  </si>
  <si>
    <t>秦皇岛市山海关区疾病预防控制中心</t>
  </si>
  <si>
    <t>化州市疾病预防控制中心</t>
  </si>
  <si>
    <t>太原市万柏林区疾病预防控制中心</t>
  </si>
  <si>
    <t>宜宾市南溪区疾病预防控制中心</t>
  </si>
  <si>
    <t>太原市尖草坪区疾病预防控制中心</t>
  </si>
  <si>
    <t>观山湖区</t>
  </si>
  <si>
    <t>贵阳市观山湖区疾病预防控制中心</t>
  </si>
  <si>
    <t>贵阳市花溪区疾病预防控制中心</t>
  </si>
  <si>
    <t>贵阳市白云区疾病预防控制中心</t>
  </si>
  <si>
    <t>夹江县疾病预防控制中心</t>
  </si>
  <si>
    <t>大英县疾病预防控制中心</t>
  </si>
  <si>
    <t>浦城县疾病预防控制中心</t>
  </si>
  <si>
    <t>宝应县疾病预防控制中心</t>
  </si>
  <si>
    <t>肥西县疾病预防控制中心</t>
  </si>
  <si>
    <t>诸城市疾病预防控制中心</t>
  </si>
  <si>
    <t>邛崃市疾病预防控制中心</t>
  </si>
  <si>
    <t>巴中市恩阳区疾病预防控制中心</t>
  </si>
  <si>
    <t>眉山市东坡区疾病预防控制中心</t>
  </si>
  <si>
    <t>益阳市赫山区疾病预防控制中心</t>
  </si>
  <si>
    <t>岳阳经济技术开发区公共卫生管理服务中心</t>
  </si>
  <si>
    <t>隆昌县</t>
  </si>
  <si>
    <t>隆昌市疾病预防控制中心</t>
  </si>
  <si>
    <t>长沙市岳麓区疾病预防控制中心</t>
  </si>
  <si>
    <t>枣庄市市中区疾病预防控制中心</t>
  </si>
  <si>
    <t>洪雅县疾病预防控制中心</t>
  </si>
  <si>
    <t>沂水县疾病预防控制中心</t>
  </si>
  <si>
    <t>南县疾病预防控制中心</t>
  </si>
  <si>
    <t>福清市疾病预防控制中心</t>
  </si>
  <si>
    <t>南充市嘉陵区疾病预防控制中心</t>
  </si>
  <si>
    <t>芦山县疾病预防控制中心</t>
  </si>
  <si>
    <t>蓬安县疾病预防控制中心</t>
  </si>
  <si>
    <t>惠来县疾病预防控制中心</t>
  </si>
  <si>
    <t>自贡市大安区疾病预防控制中心</t>
  </si>
  <si>
    <t>沅陵县疾病预防控制中心</t>
  </si>
  <si>
    <t>澧县疾病预防控制中心</t>
  </si>
  <si>
    <t>华安县疾病预防控制中心</t>
  </si>
  <si>
    <t>衡阳市雁峰区疾病预防控制中心</t>
  </si>
  <si>
    <t>郴州市苏仙区疾病预防控制中心</t>
  </si>
  <si>
    <t>攸县疾病预防控制中心</t>
  </si>
  <si>
    <t>株洲市天元区疾病预防控制中心</t>
  </si>
  <si>
    <t>茶陵县疾病预防控制中心</t>
  </si>
  <si>
    <t>汨罗市疾病预防控制中心</t>
  </si>
  <si>
    <t>绵阳市安州区疾病预防控制中心</t>
  </si>
  <si>
    <t>邵武市卫生防疫站</t>
  </si>
  <si>
    <t>雅安市名山区疾病预防控制中心</t>
  </si>
  <si>
    <t>邻水县疾病预防控制中心</t>
  </si>
  <si>
    <t>常德市鼎城区疾病预防控制中心</t>
  </si>
  <si>
    <t>垫江县疾病预防控制中心</t>
  </si>
  <si>
    <t>张家界市永定区疾病预防控制中心</t>
  </si>
  <si>
    <t>宝兴县疾病预防控制中心</t>
  </si>
  <si>
    <t>内丘县疾病预防控制中心</t>
  </si>
  <si>
    <t>自贡市自流井区疾病预防控制中心</t>
  </si>
  <si>
    <t>上海市金山区疾病预防控制中心</t>
  </si>
  <si>
    <t>通山县疾病预防控制中心</t>
  </si>
  <si>
    <t>随州市疾病预防控制中心</t>
  </si>
  <si>
    <t>新乡市红旗区疾病预防控制中心</t>
  </si>
  <si>
    <t>利川市疾病预防控制中心</t>
  </si>
  <si>
    <t>金堂县疾病预防控制中心</t>
  </si>
  <si>
    <t>石首市疾病预防控制中心</t>
  </si>
  <si>
    <t>西安市莲湖区疾病预防控制中心</t>
  </si>
  <si>
    <t>泊头市疾病预防控制中心</t>
  </si>
  <si>
    <t>咸丰县疾病预防控制中心</t>
  </si>
  <si>
    <t>大悟县疾病预防控制中心</t>
  </si>
  <si>
    <t>武汉市江夏区疾病预防控制中心</t>
  </si>
  <si>
    <t>来凤县疾病预防控制中心</t>
  </si>
  <si>
    <t>孝感市疾病预防控制中心</t>
  </si>
  <si>
    <t>孝昌县疾病预防控制中心</t>
  </si>
  <si>
    <t>尉氏县疾病预防控制中心</t>
  </si>
  <si>
    <t>丹江口市疾病预防控制中心</t>
  </si>
  <si>
    <t>南宁高新技术产业开发区疾病预防控制中心</t>
  </si>
  <si>
    <t>南宁市邕宁区疾病预防控制中心</t>
  </si>
  <si>
    <t>石柱土家族自治县疾病预防控制中心</t>
  </si>
  <si>
    <t>百色市右江区疾病预防控制中心</t>
  </si>
  <si>
    <t>襄阳市襄州区疾病预防控制中心</t>
  </si>
  <si>
    <t>玉溪市红塔区疾病预防控制中心</t>
  </si>
  <si>
    <t>宜城市疾病预防控制中心</t>
  </si>
  <si>
    <t>沈阳市沈河区疾病预防控制中心</t>
  </si>
  <si>
    <t>南宁市良庆区疾病预防控制中心</t>
  </si>
  <si>
    <t>西安市灞桥区疾病预防控制中心</t>
  </si>
  <si>
    <t>南平市建阳区疾病预防控制中心</t>
  </si>
  <si>
    <t>天长市疾病预防控制中心</t>
  </si>
  <si>
    <t>周口市疾病预防控制中心</t>
  </si>
  <si>
    <t>黄陵县疾病预防控制中心</t>
  </si>
  <si>
    <t>柳城县疾病预防控制中心</t>
  </si>
  <si>
    <t>莆田市荔城区疾病预防控制中心</t>
  </si>
  <si>
    <t>都安瑶族自治县疾病预防控制中心</t>
  </si>
  <si>
    <t>南京市玄武区疾病预防控制中心</t>
  </si>
  <si>
    <t>仙游县疾病预防控制中心</t>
  </si>
  <si>
    <t>贺州市平桂管理区疾病预防控制中心</t>
  </si>
  <si>
    <t>靖西市疾病预防控制中心</t>
  </si>
  <si>
    <t>四川省疾病预防控制中心</t>
  </si>
  <si>
    <t>莆田市涵江区疾病预防控制中心</t>
  </si>
  <si>
    <t>兴宁市疾病预防控制中心</t>
  </si>
  <si>
    <t>淄博高新技术产业开发区疾病预防控制中心</t>
  </si>
  <si>
    <t>万宁市</t>
  </si>
  <si>
    <t>万宁市疾病预防控制中心</t>
  </si>
  <si>
    <t>东方市疾病预防控制中心</t>
  </si>
  <si>
    <t>芜湖市鸠江区疾病预防控制中心</t>
  </si>
  <si>
    <t>文昌市</t>
  </si>
  <si>
    <t>文昌市疾病预防控制中心</t>
  </si>
  <si>
    <t>澄迈县</t>
  </si>
  <si>
    <t>澄迈县疾病预防控制中心</t>
  </si>
  <si>
    <t>青州市疾病预防控制中心</t>
  </si>
  <si>
    <t>连南瑶族自治县疾病预防控制中心</t>
  </si>
  <si>
    <t>开封市金明区疾病预防控制中心</t>
  </si>
  <si>
    <t>闽清县疾病预防控制中心</t>
  </si>
  <si>
    <t>漯河市源汇区疾病预防控制中心</t>
  </si>
  <si>
    <t>厦门市思明区疾病预防控制中心</t>
  </si>
  <si>
    <t>开封市鼓楼区疾病预防控制中心</t>
  </si>
  <si>
    <t>盐城市亭湖区疾病预防控制中心</t>
  </si>
  <si>
    <t>龙口市疾病预防控制中心</t>
  </si>
  <si>
    <t>包头稀土高新技术产业开发区疾病预防控制中心</t>
  </si>
  <si>
    <t>上海市疾病预防控制中心</t>
  </si>
  <si>
    <t>长泰县</t>
  </si>
  <si>
    <t>长泰县卫生防疫站</t>
  </si>
  <si>
    <t>古田县疾病预防控制中心</t>
  </si>
  <si>
    <t>青岛市崂山区疾病预防控制中心</t>
  </si>
  <si>
    <t>大田县疾病预防控制中心</t>
  </si>
  <si>
    <t>克拉玛依市白碱滩区疾病预防控制中心</t>
  </si>
  <si>
    <t>淮南市田家庵区卫生防疫和食品药品安全服务中心</t>
  </si>
  <si>
    <t>南宁市兴宁区疾病预防控制中心</t>
  </si>
  <si>
    <t>如东县疾病预防控制中心</t>
  </si>
  <si>
    <t>平果县疾病预防控制中心</t>
  </si>
  <si>
    <t>灵川县疾病预防控制中心</t>
  </si>
  <si>
    <t>蚌埠经济开发区疾病预防控制中心</t>
  </si>
  <si>
    <t>龙岩市新罗区疾病预防控制中心</t>
  </si>
  <si>
    <t>株洲市芦淞区疾病预防控制中心</t>
  </si>
  <si>
    <t>宿迁市宿城区疾病预防控制中心</t>
  </si>
  <si>
    <t>防城港市港口区疾病预防控制中心</t>
  </si>
  <si>
    <t>忻城县疾病预防控制中心</t>
  </si>
  <si>
    <t>北海市疾病预防控制中心</t>
  </si>
  <si>
    <t>衡阳市蒸湘区疾控预防控制中心</t>
  </si>
  <si>
    <t>钟山县疾病预防控制中心</t>
  </si>
  <si>
    <t>龙州县疾病预防控制中心</t>
  </si>
  <si>
    <t>定安县疾病预防控制中心</t>
  </si>
  <si>
    <t>三亚市疾病预防控制中心</t>
  </si>
  <si>
    <t>开平市疾病预防控制中心</t>
  </si>
  <si>
    <t>忠县疾病预防控制中心</t>
  </si>
  <si>
    <t>灵山县疾病预防控制中心</t>
  </si>
  <si>
    <t>天全县</t>
  </si>
  <si>
    <t>石棉县疾病预防控制中心</t>
  </si>
  <si>
    <t>海安县疾病预防控制中心</t>
  </si>
  <si>
    <t>安化县疾病预防控制中心</t>
  </si>
  <si>
    <t>南宁市武鸣区疾病预防控制中心</t>
  </si>
  <si>
    <t>琼海市疾病预防控制中心</t>
  </si>
  <si>
    <t>钦州市钦北区疾病预防控制中心</t>
  </si>
  <si>
    <t>泰州市姜堰区疾病预防控制中心</t>
  </si>
  <si>
    <t>绩溪县疾病预防控制中心</t>
  </si>
  <si>
    <t>乐东黎族自治县</t>
  </si>
  <si>
    <t>乐东黎族自治县疾病预防控制中心</t>
  </si>
  <si>
    <t>凭祥市疾病预防控制中心</t>
  </si>
  <si>
    <t>西安市碑林区疾病预防控制中心</t>
  </si>
  <si>
    <t>五通桥区疾病预防控制中心</t>
  </si>
  <si>
    <t>阳江市疾病预防控制中心</t>
  </si>
  <si>
    <t>芜湖市疾病预防控制中心</t>
  </si>
  <si>
    <t>黄山市屯溪区疾病预防控制中心</t>
  </si>
  <si>
    <t>南宁经济技术开发区疾病预防控制中心</t>
  </si>
  <si>
    <t>娄底市娄星区疾病预防控制中心</t>
  </si>
  <si>
    <t>兴安县疾病预防控制中心</t>
  </si>
  <si>
    <t>南宁市江南区疾病预防控制中心</t>
  </si>
  <si>
    <t>沭阳县疾病预防控制中心</t>
  </si>
  <si>
    <t>涡阳县疾病预防控制中心</t>
  </si>
  <si>
    <t>贵港市疾病预防控制中心</t>
  </si>
  <si>
    <t>淮安市清江浦区疾病预防控制中心</t>
  </si>
  <si>
    <t>高州市疾病预防控制中心</t>
  </si>
  <si>
    <t>屯昌县</t>
  </si>
  <si>
    <t>屯昌县疾病预防控制中心</t>
  </si>
  <si>
    <t>石门县疾病预防控制中心</t>
  </si>
  <si>
    <t>淮阳县疾病预防控制中心</t>
  </si>
  <si>
    <t>株洲市荷塘区疾病预防控制中心</t>
  </si>
  <si>
    <t>金华市疾病预防控制中心</t>
  </si>
  <si>
    <t>阳春市疾病预防控制中心</t>
  </si>
  <si>
    <t>横县疾病预防控制中心</t>
  </si>
  <si>
    <t>徐州市云龙区疾病预防控制中心</t>
  </si>
  <si>
    <t>青神县疾病预防控制中心</t>
  </si>
  <si>
    <t>徐闻县疾病预防控制中心</t>
  </si>
  <si>
    <t>柳州市疾病预防控制中心</t>
  </si>
  <si>
    <t>资兴市疾病预防控制中心</t>
  </si>
  <si>
    <t>津市市疾病预防控制中心</t>
  </si>
  <si>
    <t>扶绥县疾病预防控制中心</t>
  </si>
  <si>
    <t>八步区疾病预防控制中心</t>
  </si>
  <si>
    <t>开阳县疾病预防控制中心</t>
  </si>
  <si>
    <t>永州市冷水滩区疾病预防控制中心</t>
  </si>
  <si>
    <t>田阳县疾病预防控制中心</t>
  </si>
  <si>
    <t>含山县疾病预防控制中心</t>
  </si>
  <si>
    <t>富川瑶族自治县疾病预防控制中心</t>
  </si>
  <si>
    <t>常州市金坛区疾病预防控制中心</t>
  </si>
  <si>
    <t>融水苗族自治县疾病预防控制中心</t>
  </si>
  <si>
    <t>陵水黎族自治县疾病预防控制中心</t>
  </si>
  <si>
    <t>茂名市电白区疾病预防控制中心</t>
  </si>
  <si>
    <t>衡阳市石鼓区疾控预防控制中心</t>
  </si>
  <si>
    <t>无锡市滨湖区疾病预防控制中心</t>
  </si>
  <si>
    <t>临湘市疾病预防控制中心</t>
  </si>
  <si>
    <t>美兰区</t>
  </si>
  <si>
    <t>海口市美兰区疾病预防控制中心</t>
  </si>
  <si>
    <t>南宁市青秀区疾病预防控制中心</t>
  </si>
  <si>
    <t>灵宝市疾病预防控制中心</t>
  </si>
  <si>
    <t>桂平市疾病预防控制中心</t>
  </si>
  <si>
    <t>长丰县疾病预防控制中心</t>
  </si>
  <si>
    <t>金台区</t>
  </si>
  <si>
    <t>宝鸡市金台区疾病预防控制中心</t>
  </si>
  <si>
    <t>寿宁县疾病预防控制中心</t>
  </si>
  <si>
    <t>德兴市疾病预防控制中心</t>
  </si>
  <si>
    <t>德化县疾病预防控制中心</t>
  </si>
  <si>
    <t>西安市长安区疾病预防控制中心</t>
  </si>
  <si>
    <t>永泰县疾病预防控制中心</t>
  </si>
  <si>
    <t>赣县</t>
  </si>
  <si>
    <t>赣州市赣县区疾病预防控制中心</t>
  </si>
  <si>
    <t>福州市鼓楼区疾病预防控制中心</t>
  </si>
  <si>
    <t>罗源县疾病预防控制中心</t>
  </si>
  <si>
    <t>漳平市疾病预防控制中心</t>
  </si>
  <si>
    <t>上饶县疾病预防控制中心</t>
  </si>
  <si>
    <t>三明市梅列区疾病预防控制中心</t>
  </si>
  <si>
    <t>横峰县疾病预防控制中心</t>
  </si>
  <si>
    <t>萍乡市安源区疾病预防控制中心</t>
  </si>
  <si>
    <t>漳州市芗城区疾病预防控制中心</t>
  </si>
  <si>
    <t>丰城市疾病预防控制中心</t>
  </si>
  <si>
    <t>南昌经济技术开发区蛟桥镇医院</t>
  </si>
  <si>
    <t>鹰潭市疾病预防控制中心</t>
  </si>
  <si>
    <t>安义县疾病预防控制中心</t>
  </si>
  <si>
    <t>萍乡市湘东区疾病预防控制中心</t>
  </si>
  <si>
    <t>泉州台商投资区疾病预防控制中心</t>
  </si>
  <si>
    <t>南昌市新建区疾病预防控制中心</t>
  </si>
  <si>
    <t>九江市浔阳区疾病预防控制中心</t>
  </si>
  <si>
    <t>万载县疾病预防控制中心</t>
  </si>
  <si>
    <t>永修县疾病预防控制中心</t>
  </si>
  <si>
    <t>榆阳区疾病预防控制中心</t>
  </si>
  <si>
    <t>长乐市</t>
  </si>
  <si>
    <t>长乐市疾病预防控制中心</t>
  </si>
  <si>
    <t>赣州市章贡区疾病预防控制中心</t>
  </si>
  <si>
    <t>南昌市青云谱区疾病预防控制中心</t>
  </si>
  <si>
    <t>将乐县疾病预防控制中心</t>
  </si>
  <si>
    <t>修水县疾病预防控制中心</t>
  </si>
  <si>
    <t>高安市疾病预防控制中心</t>
  </si>
  <si>
    <t>发货仓库(DCId)</t>
  </si>
  <si>
    <t>最晚到货日期(PreferredDeliverDayEnd)</t>
  </si>
  <si>
    <t>销售凭证 (OrderId 但是有重复）</t>
  </si>
  <si>
    <t>客户代码 (customerid)</t>
  </si>
  <si>
    <t>物料代码(sku)</t>
  </si>
  <si>
    <t>订单状态跟踪 （status)</t>
  </si>
  <si>
    <t>订单数量 (quantity, unitid is PCS)</t>
  </si>
  <si>
    <t>安徽九州通医药有限公司</t>
  </si>
  <si>
    <t>安徽省医药(集团)股份有限公司</t>
  </si>
  <si>
    <t>安徽天星医药集团有限公司</t>
  </si>
  <si>
    <t>北京华润北贸医药经营有限公司</t>
  </si>
  <si>
    <t>北京九州通医药有限公司</t>
  </si>
  <si>
    <t>福建九州通医药有限公司</t>
  </si>
  <si>
    <t>福建龙岩同春医药有限公司</t>
  </si>
  <si>
    <t>福建三明同春医药有限公司</t>
  </si>
  <si>
    <t>福建同春药业股份有限公司</t>
  </si>
  <si>
    <t>广东九州通医药有限公司</t>
  </si>
  <si>
    <t>广西九州通医药有限公司</t>
  </si>
  <si>
    <t>广州医药有限公司</t>
  </si>
  <si>
    <t>国药集团山西有限公司</t>
  </si>
  <si>
    <t>国药集团西南医药有限公司</t>
  </si>
  <si>
    <t>国药控股安徽有限公司</t>
  </si>
  <si>
    <t>国药控股北京有限公司</t>
  </si>
  <si>
    <t>国药控股常德有限公司</t>
  </si>
  <si>
    <t>国药控股成都医药有限公司</t>
  </si>
  <si>
    <t>国药控股大连和成有限公司</t>
  </si>
  <si>
    <t>国药控股福建有限公司</t>
  </si>
  <si>
    <t>国药控股福州有限公司</t>
  </si>
  <si>
    <t>国药控股股份有限公司</t>
  </si>
  <si>
    <t>国药控股湖南有限公司</t>
  </si>
  <si>
    <t>国药控股南平新力量有限公司</t>
  </si>
  <si>
    <t>国药控股宁德有限公司</t>
  </si>
  <si>
    <t>国药控股泉州有限公司</t>
  </si>
  <si>
    <t>国药控股山西有限公司</t>
  </si>
  <si>
    <t>国药控股沈阳有限公司</t>
  </si>
  <si>
    <t>国药控股四川医药股份有限公司</t>
  </si>
  <si>
    <t>国药控股天津有限公司</t>
  </si>
  <si>
    <t>国药控股温州有限公司</t>
  </si>
  <si>
    <t>国药控股无锡有限公司</t>
  </si>
  <si>
    <t>国药乐仁堂医药有限公司</t>
  </si>
  <si>
    <t>哈药集团医药有限公司新药特药分公司</t>
  </si>
  <si>
    <t>黑龙江九州通医药有限公司</t>
  </si>
  <si>
    <t>华东医药股份有限公司</t>
  </si>
  <si>
    <t>华润国康（北京）医药有限公司</t>
  </si>
  <si>
    <t>华润衢州医药有限公司</t>
  </si>
  <si>
    <t>华润天津医药有限公司</t>
  </si>
  <si>
    <t>华润医药商业集团有限公司</t>
  </si>
  <si>
    <t>江苏九州通医药有限公司</t>
  </si>
  <si>
    <t>九州通集团杭州医药有限公司</t>
  </si>
  <si>
    <t>九州通医药集团股份有限公司</t>
  </si>
  <si>
    <t>康德乐（中国）医药有限公司</t>
  </si>
  <si>
    <t>辽宁成大方圆医药有限公司</t>
  </si>
  <si>
    <t>辽宁九州通医药有限公司</t>
  </si>
  <si>
    <t>辽宁省医药对外贸易有限公司</t>
  </si>
  <si>
    <t>辽宁天士力医药物流有限公司</t>
  </si>
  <si>
    <t>鹭燕医药股份有限公司</t>
  </si>
  <si>
    <t>马鞍山医药有限公司</t>
  </si>
  <si>
    <t>宁波医药股份有限公司</t>
  </si>
  <si>
    <t>莆田鹭燕医药有限公司</t>
  </si>
  <si>
    <t>厦门片仔癀宏仁医药有限公司</t>
  </si>
  <si>
    <t>山东九州通医药有限公司</t>
  </si>
  <si>
    <t>陕西医药控股集团派昂医药有限责任公司</t>
  </si>
  <si>
    <t>上海九州通医药有限公司</t>
  </si>
  <si>
    <t>上药科园信海陕西医药有限公司</t>
  </si>
  <si>
    <t>上药控股有限公司</t>
  </si>
  <si>
    <t>深圳华润三九医药贸易有限公司</t>
  </si>
  <si>
    <t>四川九州通医药有限公司</t>
  </si>
  <si>
    <t>四川科伦医药贸易有限公司</t>
  </si>
  <si>
    <t>四川省国嘉医药科技有限责任公司</t>
  </si>
  <si>
    <t>天津医药集团太平医药有限公司</t>
  </si>
  <si>
    <t>天津医药集团太平医药有限公司第二药品分公司</t>
  </si>
  <si>
    <t>芜湖九州通医药销售有限公司</t>
  </si>
  <si>
    <t>西安医药股份有限公司</t>
  </si>
  <si>
    <t>西安医药股份有限公司新药分公司</t>
  </si>
  <si>
    <t>云南省医药有限公司</t>
  </si>
  <si>
    <t>漳州鹭燕医药有限公司</t>
  </si>
  <si>
    <t>浙江嘉信医药股份有限公司</t>
  </si>
  <si>
    <t>浙江来益医药有限公司</t>
  </si>
  <si>
    <t>浙江省医药工业有限公司</t>
  </si>
  <si>
    <t>浙江震元股份有限公司</t>
  </si>
  <si>
    <t>重庆九州通医药有限公司</t>
  </si>
  <si>
    <t>重庆医药和平医药批发有限公司</t>
  </si>
  <si>
    <t>宝鸡天健医药有限公司</t>
  </si>
  <si>
    <t>保定市医药有限公司</t>
  </si>
  <si>
    <t>北京科园信海医药经营有限公司</t>
  </si>
  <si>
    <t>必康润祥医药河北有限公司</t>
  </si>
  <si>
    <t>赤峰丹龙医药有限公司</t>
  </si>
  <si>
    <t>大庆三元翔瑞医药有限公司</t>
  </si>
  <si>
    <t>佛山市南海新药特药有限公司</t>
  </si>
  <si>
    <t>福州常春药业有限公司</t>
  </si>
  <si>
    <t>甘肃重药医药有限公司</t>
  </si>
  <si>
    <t>广东通用医药有限公司</t>
  </si>
  <si>
    <t>广西柳州医药股份有限公司</t>
  </si>
  <si>
    <t>广州国盈医药有限公司</t>
  </si>
  <si>
    <t>贵州省医药(集团)有限责任公司</t>
  </si>
  <si>
    <t>贵州盛远医药有限公司</t>
  </si>
  <si>
    <t>国药集团新疆新特药业有限公司</t>
  </si>
  <si>
    <t>国药控股大连有限公司</t>
  </si>
  <si>
    <t>国药控股甘肃有限公司</t>
  </si>
  <si>
    <t>国药控股广州有限公司</t>
  </si>
  <si>
    <t>国药控股海南有限公司</t>
  </si>
  <si>
    <t>国药控股河南股份有限公司</t>
  </si>
  <si>
    <t>国药控股黑龙江有限公司</t>
  </si>
  <si>
    <t>国药控股湖北有限公司</t>
  </si>
  <si>
    <t>国药控股吉林有限公司</t>
  </si>
  <si>
    <t>国药控股江苏有限公司</t>
  </si>
  <si>
    <t>国药控股龙岩有限公司</t>
  </si>
  <si>
    <t>国药控股内蒙古有限公司</t>
  </si>
  <si>
    <t>国药控股宁夏有限公司</t>
  </si>
  <si>
    <t>国药控股青海有限公司</t>
  </si>
  <si>
    <t>国药控股山东有限公司</t>
  </si>
  <si>
    <t>国药控股陕西有限公司</t>
  </si>
  <si>
    <t>国药控股通辽有限公司</t>
  </si>
  <si>
    <t>国药控股新疆新特西部药业有限公司</t>
  </si>
  <si>
    <t>国药控股烟台有限公司</t>
  </si>
  <si>
    <t>国药控股扬州有限公司</t>
  </si>
  <si>
    <t>国药控股云南有限公司</t>
  </si>
  <si>
    <t>国药乐仁堂唐山医药有限公司</t>
  </si>
  <si>
    <t>哈药集团医药有限公司药品分公司</t>
  </si>
  <si>
    <t>海南广药晨菲医药有限公司</t>
  </si>
  <si>
    <t>合肥亿帆生物医药有限公司</t>
  </si>
  <si>
    <t>河南省康信医药有限公司</t>
  </si>
  <si>
    <t>黑龙江省海王医药有限公司</t>
  </si>
  <si>
    <t>华润广东医药有限公司</t>
  </si>
  <si>
    <t>华润河北医药有限公司</t>
  </si>
  <si>
    <t>华润河南医药有限公司</t>
  </si>
  <si>
    <t>华润湖南瑞格医药有限公司</t>
  </si>
  <si>
    <t>华润江苏医药有限公司</t>
  </si>
  <si>
    <t>华润辽宁医药有限公司</t>
  </si>
  <si>
    <t>华润山东医药有限公司</t>
  </si>
  <si>
    <t>嘉事堂药业股份有限公司</t>
  </si>
  <si>
    <t>江苏省医药有限公司</t>
  </si>
  <si>
    <t>江西汇仁集团医药科研营销有限公司</t>
  </si>
  <si>
    <t>江西南华医药有限公司</t>
  </si>
  <si>
    <t>康德乐（四川）医药有限公司</t>
  </si>
  <si>
    <t>兰州远方药业有限责任公司</t>
  </si>
  <si>
    <t>南京医药股份有限公司</t>
  </si>
  <si>
    <t>南京医药湖北有限公司</t>
  </si>
  <si>
    <t>南平鹭燕医药有限公司</t>
  </si>
  <si>
    <t>内蒙古天和医药有限责任公司</t>
  </si>
  <si>
    <t>青海省医药有限责任公司</t>
  </si>
  <si>
    <t>泉州鹭燕医药有限公司</t>
  </si>
  <si>
    <t>三明鹭燕医药有限公司</t>
  </si>
  <si>
    <t>山东海王银河医药有限公司</t>
  </si>
  <si>
    <t>陕西恒庆医药有限公司</t>
  </si>
  <si>
    <t>陕西省汉中市医药总公司</t>
  </si>
  <si>
    <t>汕头市国瑞新特药批发站</t>
  </si>
  <si>
    <t>上药集团常州药业股份有限公司</t>
  </si>
  <si>
    <t>上药科园信海黑龙江医药有限公司</t>
  </si>
  <si>
    <t>上药科园信海医药吉林有限公司</t>
  </si>
  <si>
    <t>上药控股安庆有限公司</t>
  </si>
  <si>
    <t>上药控股江苏股份有限公司</t>
  </si>
  <si>
    <t>上药控股青岛有限公司</t>
  </si>
  <si>
    <t>深圳市全药网药业有限公司</t>
  </si>
  <si>
    <t>四川德音医药有限公司</t>
  </si>
  <si>
    <t>天津中新药业集团股份有限公司医药公司</t>
  </si>
  <si>
    <t>西安大正医药有限责任公司</t>
  </si>
  <si>
    <t>咸阳医药工业集团有限公司</t>
  </si>
  <si>
    <t>榆林大药房有限责任公司</t>
  </si>
  <si>
    <t>浙江恩泽医药有限公司</t>
  </si>
  <si>
    <t>浙江英特药业有限责任公司</t>
  </si>
  <si>
    <t>中国医药黑龙江有限公司</t>
  </si>
  <si>
    <t>重庆医药(集团)股份有限公司</t>
  </si>
  <si>
    <t>重庆医药集团四川医药有限公司</t>
  </si>
  <si>
    <t>重庆医药集团医贸药品有限公司</t>
  </si>
  <si>
    <t>广东省东莞市石排镇疾病预防控制中心</t>
  </si>
  <si>
    <t>辉县市疾病预防控制中心</t>
  </si>
  <si>
    <t>融安县疾病预防控制中心</t>
  </si>
  <si>
    <t>祁阳县疾病预防控制中心</t>
  </si>
  <si>
    <t>原平市疾病预防控制中心</t>
  </si>
  <si>
    <t>邯郸市峰峰矿区疾病预防控制中心</t>
  </si>
  <si>
    <t>容城县疾病预防控制中心</t>
  </si>
  <si>
    <t>大新县疾病预防控制中心</t>
  </si>
  <si>
    <t>保定市徐水区疾病预防控制中心</t>
  </si>
  <si>
    <t>马山县疾病预防控制中心</t>
  </si>
  <si>
    <t>广东省东莞市道滘镇疾病预防控制中心</t>
  </si>
  <si>
    <t>仪征市疾病预防控制中心</t>
  </si>
  <si>
    <t>京山县疾病预防控制中心</t>
  </si>
  <si>
    <t>舒城县疾病预防控制中心</t>
  </si>
  <si>
    <t>四会市疾病预防控制中心</t>
  </si>
  <si>
    <t>安徽省六安市叶集区疾病预防控制中心</t>
  </si>
  <si>
    <t>河南省濮阳市高新区疾病预防控制中心</t>
  </si>
  <si>
    <t>黑龙江省牡丹江市阳明区疾病预防控制中心</t>
  </si>
  <si>
    <t>竹山县疾病预防控制中心</t>
  </si>
  <si>
    <t>恩平市疾病预防控制中心</t>
  </si>
  <si>
    <t>张家口市宣化区疾病预防控制中心</t>
  </si>
  <si>
    <t>金华市金东区疾病预防控制中心</t>
  </si>
  <si>
    <t>灵寿县疾病预防控制中心</t>
  </si>
  <si>
    <t>湖南省常德市澧县疾病预防控制中心</t>
  </si>
  <si>
    <t>开化县疾病预防控制中心</t>
  </si>
  <si>
    <t>汕头市潮南区疾病预防控制中心</t>
  </si>
  <si>
    <t>金乡县疾病预防控制中心</t>
  </si>
  <si>
    <t>象州县疾病预防控制中心</t>
  </si>
  <si>
    <t>承德市双滦区疾病预防控制中心</t>
  </si>
  <si>
    <t>河北省秦皇岛经济技术开发区疾病预防控制中心</t>
  </si>
  <si>
    <t>北京市朝阳区疾病预防控制中心</t>
  </si>
  <si>
    <t>安徽省淮北市相山区疾病预防控制中心</t>
  </si>
  <si>
    <t>杭州市余杭区疾病疾病预防控制中心</t>
  </si>
  <si>
    <t>郑州市高新技术产业开发区疾病预防控制中心</t>
  </si>
  <si>
    <t>宣恩县疾病预防控制中心</t>
  </si>
  <si>
    <t>弋阳县疾病预防控制中心</t>
  </si>
  <si>
    <t>河北省沧州市任丘市华北石油管理局疾病预防控制中心</t>
  </si>
  <si>
    <t>洋浦经济开发区疾病预防控制中心</t>
  </si>
  <si>
    <t>广西壮族自治区柳州市城中区疾病预防控制中心</t>
  </si>
  <si>
    <t>广东省东莞市长安镇疾病预防控制中心</t>
  </si>
  <si>
    <t>宜春市袁州区疾病预防控制中心</t>
  </si>
  <si>
    <t>安仁县疾病预防控制中心</t>
  </si>
  <si>
    <t>深圳市坪山新区疾病预防控制中心</t>
  </si>
  <si>
    <t>宁波市江东区疾病预防控制中心</t>
  </si>
  <si>
    <t>米易县疾病预防控制中心</t>
  </si>
  <si>
    <t>平遥县疾病预防控制中心</t>
  </si>
  <si>
    <t>重庆市合川区疾病预防控制中心</t>
  </si>
  <si>
    <t>郫县疾病预防控制中心</t>
  </si>
  <si>
    <t>上海市闸北区疾病预防控制中心</t>
  </si>
  <si>
    <t>安陆市疾病预防控制中心</t>
  </si>
  <si>
    <t>广东省东莞市沙田镇疾病预防控制中心</t>
  </si>
  <si>
    <t>广东省汕头市金平区疾病预防控制中心</t>
  </si>
  <si>
    <t>自贡市沿滩区疾病预防控制中心</t>
  </si>
  <si>
    <t>南阳市卧龙区疾病预防控制中心</t>
  </si>
  <si>
    <t>莱西市疾病预防控制中心</t>
  </si>
  <si>
    <t>秦皇岛市海港区疾病预防控制中心</t>
  </si>
  <si>
    <t>偃师市疾病预防控制中心</t>
  </si>
  <si>
    <t>河南省商丘市民权县疾病预防控制中心</t>
  </si>
  <si>
    <t>广东省东莞市东坑镇疾病预防控制中心</t>
  </si>
  <si>
    <t>广西壮族自治区桂林市兴安县疾病预防控制中心</t>
  </si>
  <si>
    <t>和平县疾病预防控制中心</t>
  </si>
  <si>
    <t>樟树市疾病预防控制中心</t>
  </si>
  <si>
    <t>南丰县疾病预防控制中心</t>
  </si>
  <si>
    <t>江苏省无锡市南长区疾病预防控制中心</t>
  </si>
  <si>
    <t>无锡市北塘区疾病预防控制中心</t>
  </si>
  <si>
    <t>江苏省无锡市崇安区疾病预防控制中心</t>
  </si>
  <si>
    <t>罗山县疾病预防控制中心</t>
  </si>
  <si>
    <t>湖南省娄底市娄星区疾病预防控制中心</t>
  </si>
  <si>
    <t>重庆市黔江区疾病预防控制中心</t>
  </si>
  <si>
    <t>广东省东莞市万江疾病预防控制中心</t>
  </si>
  <si>
    <t>黄州区疾病预防控制中心</t>
  </si>
  <si>
    <t>湖北省荆州市疾病预防控制中心荆州疾病防治所</t>
  </si>
  <si>
    <t>庄河市疾病预防控制中心</t>
  </si>
  <si>
    <t>广东省东莞市麻涌镇疾病预防控制中心</t>
  </si>
  <si>
    <t>陕西省渭南市蒲城县疾病预防控制中心</t>
  </si>
  <si>
    <t>烟台市牟平区疾病预防控制中心</t>
  </si>
  <si>
    <t>深泽县疾病预防控制中心</t>
  </si>
  <si>
    <t>定兴县疾病预防控制中心</t>
  </si>
  <si>
    <t>临高县疾病预防控制中心</t>
  </si>
  <si>
    <t>江西省九江市武宁县疾病预防控制中心</t>
  </si>
  <si>
    <t>广东省中山市港口镇疾病预防控制与妇幼保健所</t>
  </si>
  <si>
    <t>邵阳市大祥区疾病预防控制中心</t>
  </si>
  <si>
    <t>开远市疾病预防控制中心</t>
  </si>
  <si>
    <t>福建省泉州市安溪县疾病预防控制中心</t>
  </si>
  <si>
    <t>安岳县疾病预防控制中心</t>
  </si>
  <si>
    <t>广西壮族自治区柳州市鹿寨县疾病预防控制中心</t>
  </si>
  <si>
    <t>广东省中山市火炬开发区防保所</t>
  </si>
  <si>
    <t>淮南市潘集区卫生防疫和食品药品安全服务中心</t>
  </si>
  <si>
    <t>镇江市丹徒区疾病预防控制中心</t>
  </si>
  <si>
    <t>广德县疾病预防控制中心</t>
  </si>
  <si>
    <t>平和县疾病预防控制中心</t>
  </si>
  <si>
    <t>秦皇岛市抚宁区疾病预防控制中心</t>
  </si>
  <si>
    <t>安丘市疾病预防控制中心</t>
  </si>
  <si>
    <t>张家口市桥西区疾病预防控制中心</t>
  </si>
  <si>
    <t>河北省廊坊市管道局防疫站</t>
  </si>
  <si>
    <t>罗城仫佬族自治县疾病预防控制中心</t>
  </si>
  <si>
    <t>潍坊市坊子区疾病预防控制中心</t>
  </si>
  <si>
    <t>江西省九江经济技术开发区疾病预防控制中心</t>
  </si>
  <si>
    <t>广西壮族自治区贵港市平南县疾病预防控制中心</t>
  </si>
  <si>
    <t>昆明高新技术产业开发区疾病预防控制中心</t>
  </si>
  <si>
    <t>广东省珠海市疾病预防控制西部中心</t>
  </si>
  <si>
    <t>深圳市大鹏新区疾病预防控制中心</t>
  </si>
  <si>
    <t>广东省中山市三乡镇防保所</t>
  </si>
  <si>
    <t>湖北省荆州市沙市区疾病预防控制中心</t>
  </si>
  <si>
    <t>重庆市大足区疾病预防控制中心</t>
  </si>
  <si>
    <t>北流市疾病预防控制中心</t>
  </si>
  <si>
    <t>湖北省武汉市沌口开发区疾病预防控制中心</t>
  </si>
  <si>
    <t>秦皇岛市北戴河区疾病预防控制中心</t>
  </si>
  <si>
    <t>南京市江宁区疾病预防控制中心</t>
  </si>
  <si>
    <t>辽宁省大连市甘井子区卫生防治站</t>
  </si>
  <si>
    <t>呼和浩特市新城区疾病预防控制中心</t>
  </si>
  <si>
    <t>富顺县疾病预防控制中心</t>
  </si>
  <si>
    <t>崇阳县疾病预防控制中心</t>
  </si>
  <si>
    <t>东源县疾病预防控制中心</t>
  </si>
  <si>
    <t>三江侗族自治县疾病预防控制中心</t>
  </si>
  <si>
    <t>鸡泽县疾病预防控制中心</t>
  </si>
  <si>
    <t>河南省安阳市汤阴县疾病预防控制中心</t>
  </si>
  <si>
    <t>晋宁县疾病预防控制中心</t>
  </si>
  <si>
    <t>广东省东莞市洪梅镇疾病预防控制中心</t>
  </si>
  <si>
    <t>广东省东莞市企石镇疾病预防控制中心</t>
  </si>
  <si>
    <t>山东省东营市东营区胜利油田疾病预防控制中心</t>
  </si>
  <si>
    <t>宁明县疾病预防控制中心</t>
  </si>
  <si>
    <t>长春高新技术产业开发区预防保健中心</t>
  </si>
  <si>
    <t>赞皇县疾病预防控制中心</t>
  </si>
  <si>
    <t>泸州市纳溪区疾病预防控制中心</t>
  </si>
  <si>
    <t>广东省清远市英德市疾病预防控制中心</t>
  </si>
  <si>
    <t>沈阳市沈北新区疾病预防控制中心</t>
  </si>
  <si>
    <t>新疆自治区直辖县级行政单位石河子疾病预防控制中心</t>
  </si>
  <si>
    <t>文安县疾病预防控制中心</t>
  </si>
  <si>
    <t>临武县疾病预防控制中心</t>
  </si>
  <si>
    <t>北京市海淀区疾病预防控制中心</t>
  </si>
  <si>
    <t>鞍山市铁西区卫生防疫站</t>
  </si>
  <si>
    <t>庆元县疾病预防控制中心</t>
  </si>
  <si>
    <t>山东省济宁市兖矿疾病预防控制中心</t>
  </si>
  <si>
    <t>荔浦县疾病预防控制中心</t>
  </si>
  <si>
    <t>仁寿县疾病预防控制中心</t>
  </si>
  <si>
    <t>广东省东莞市中堂镇疾病预防控制中心</t>
  </si>
  <si>
    <t>江西省南昌市西湖区南铁疾病预防控制中心</t>
  </si>
  <si>
    <t>辽宁省大连市西岗区卫生防治站</t>
  </si>
  <si>
    <t>清徐县疾病预防控制中心</t>
  </si>
  <si>
    <t>新乐市疾病预防控制中心</t>
  </si>
  <si>
    <t>广东省中山市三角镇防保所</t>
  </si>
  <si>
    <t>湖南省岳阳市临湘市疾病预防控制中心</t>
  </si>
  <si>
    <t>南陵县疾病预防控制中心</t>
  </si>
  <si>
    <t>遵化市疾病预防控制中心</t>
  </si>
  <si>
    <t>嘉鱼县疾病预防控制中心</t>
  </si>
  <si>
    <t>广西壮族自治区桂林市阳朔县疾病预防控制中心</t>
  </si>
  <si>
    <t>政和县疾病预防控制中心</t>
  </si>
  <si>
    <t>古交市疾病预防控制中心</t>
  </si>
  <si>
    <t>广东省东莞市石龙镇疾病预防控制中心</t>
  </si>
  <si>
    <t>扬州市江都区疾病预防控制中心</t>
  </si>
  <si>
    <t>广东省东莞市谢岗镇疾病预防控制中心</t>
  </si>
  <si>
    <t>安徽省蚌埠市龙子湖区疾病预防控制中心</t>
  </si>
  <si>
    <t>淄博市高青县疾病预防控制中心</t>
  </si>
  <si>
    <t>秀山土家族苗族自治县疾病预防控制中心</t>
  </si>
  <si>
    <t>重庆市永川区疾病预防控制中心</t>
  </si>
  <si>
    <t>青岛市李沧区疾病预防控制中心</t>
  </si>
  <si>
    <t>安徽省淮北市烈山区疾病预防控制中心</t>
  </si>
  <si>
    <t>深圳市龙华新区疾病预防控制中心</t>
  </si>
  <si>
    <t>哈尔滨市香坊区疾病预防控制中心</t>
  </si>
  <si>
    <t>龙胜各族自治县疾病预防控制中心</t>
  </si>
  <si>
    <t>广东省湛江市南油疾病预防控制中心</t>
  </si>
  <si>
    <t>江陵县疾病预防控制中心</t>
  </si>
  <si>
    <t>滨海县疾病预防控制中心</t>
  </si>
  <si>
    <t>湖南省怀化市鹤城区疾病预防控制中心</t>
  </si>
  <si>
    <t>辽宁省营口市西市区病预防控制中心</t>
  </si>
  <si>
    <t>牡丹江市爱民区疾病预防控制中心</t>
  </si>
  <si>
    <t>河北省承德市承德县疾病预防控制中心</t>
  </si>
  <si>
    <t>连云港市赣榆区疾病预防控制中心</t>
  </si>
  <si>
    <t>湖南省岳阳市岳阳县疾病预防控制中心</t>
  </si>
  <si>
    <t>湖南省常德市汉寿县疾病预防控制中心</t>
  </si>
  <si>
    <t>仪陇县疾病预防控制中心</t>
  </si>
  <si>
    <t>广东省阳江市阳东区疾病预防控制中心</t>
  </si>
  <si>
    <t>仙桃市疾病预防控制中心</t>
  </si>
  <si>
    <t>江苏省无锡市疾病预防控制中心新区分中心</t>
  </si>
  <si>
    <t>广东省东莞市桥头镇疾病预防控制中心</t>
  </si>
  <si>
    <t>绥芬河市疾病预防控制中心</t>
  </si>
  <si>
    <t>监利县疾病预防控制中心</t>
  </si>
  <si>
    <t>成武县疾病预防控制中心</t>
  </si>
  <si>
    <t>北京市门头沟区疾病预防控制中心</t>
  </si>
  <si>
    <t>远安县疾病预防控制中心</t>
  </si>
  <si>
    <t>保定市满城区疾病预防控制中心</t>
  </si>
  <si>
    <t>重庆市长寿区疾病预防控制中心</t>
  </si>
  <si>
    <t>丹棱县疾病预防控制中心</t>
  </si>
  <si>
    <t>桃源县疾病预防控制中心</t>
  </si>
  <si>
    <t>忻州市忻府区疾病预防控制中心</t>
  </si>
  <si>
    <t>长春市南关区疾病预防控制中心</t>
  </si>
  <si>
    <t>信阳市浉河区疾病预防控制中心</t>
  </si>
  <si>
    <t>广西壮族自治区贵港市港北区疾病预防控制中心</t>
  </si>
  <si>
    <t>鹤峰县疾病预防控制中心</t>
  </si>
  <si>
    <t>浦北县疾病预防控制中心</t>
  </si>
  <si>
    <t>新余市渝水区疾病预防控制中心</t>
  </si>
  <si>
    <t>昭平县疾病预防控制中心</t>
  </si>
  <si>
    <t>邵阳市双清区疾病预防控制中心</t>
  </si>
  <si>
    <t>菏泽市单县疾病预防控制中心</t>
  </si>
  <si>
    <t>哈尔滨市平房区疾病预防控制中心</t>
  </si>
  <si>
    <t>广东省中山市黄圃防保所</t>
  </si>
  <si>
    <t>安徽省合肥市疾病预防控制中心新站区分站</t>
  </si>
  <si>
    <t>宜宾县疾病预防控制中心</t>
  </si>
  <si>
    <t>隆安县疾病预防控制中心</t>
  </si>
  <si>
    <t>汉源县疾病预防控制中心</t>
  </si>
  <si>
    <t>东乡县疾病预防控制中心</t>
  </si>
  <si>
    <t>广东省中山市神湾镇疾病预防控制与妇幼保健所</t>
  </si>
  <si>
    <t>苏州高新区(虎丘区)疾病预防控制中心</t>
  </si>
  <si>
    <t>广东省汕尾市海丰县疾病预防控制中心</t>
  </si>
  <si>
    <t>广东省东莞市黄江镇疾病预防控制中心</t>
  </si>
  <si>
    <t>安徽省淮北市濉溪县疾病预防控制中心</t>
  </si>
  <si>
    <t>江苏省苏州工业园区医药卫生管理中心</t>
  </si>
  <si>
    <t>唐县疾病预防控制中心</t>
  </si>
  <si>
    <t>江西省鹰潭市贵溪市疾病预防控制中心</t>
  </si>
  <si>
    <t>湖南省常德市武陵区疾病预防控制中心</t>
  </si>
  <si>
    <t>安徽省合肥市疾病预防控制中心高新区分站</t>
  </si>
  <si>
    <t>南丹县疾病预防控制中心</t>
  </si>
  <si>
    <t>弥勒市疾病预防控制中心</t>
  </si>
  <si>
    <t>陕西省渭南市华阴市疾病预防控制中心</t>
  </si>
  <si>
    <t>河南省平顶山市舞钢市疾病预防控制中心</t>
  </si>
  <si>
    <t>唐山市古冶区疾病预防控制中心</t>
  </si>
  <si>
    <t>进贤县疾病预防控制中心</t>
  </si>
  <si>
    <t>肇庆市高要区疾病预防控制中心</t>
  </si>
  <si>
    <t>贵州省黔南布依族苗族自治州(都匀市)都匀市疾病预防控制中心</t>
  </si>
  <si>
    <t>宾川县疾病预防控制中心</t>
  </si>
  <si>
    <t>广东省中山市南朗镇疾病预防控制与妇幼保健所</t>
  </si>
  <si>
    <t>兴文县疾病预防控制中心</t>
  </si>
  <si>
    <t>庆云县疾病预防控制中心</t>
  </si>
  <si>
    <t>南宁市高新技术产业开发区疾病预防控制中心</t>
  </si>
  <si>
    <t>定州市疾病预防控制中心</t>
  </si>
  <si>
    <t>建水县疾病预防控制中心</t>
  </si>
  <si>
    <t>秭归县疾病预防控制中心</t>
  </si>
  <si>
    <t>肃宁县疾病预防控制中心</t>
  </si>
  <si>
    <t>江苏省南通市开发区疾病预防控制中心</t>
  </si>
  <si>
    <t>广东省中山市沙溪隆都防保所</t>
  </si>
  <si>
    <t>勉县疾病预防控制中心</t>
  </si>
  <si>
    <t>长春经济技术开发区疾病预防控制中心</t>
  </si>
  <si>
    <t>广水市疾病预防控制中心</t>
  </si>
  <si>
    <t>南京市高淳区疾病预防控制中心</t>
  </si>
  <si>
    <t>武胜县疾病预防控制中心</t>
  </si>
  <si>
    <t>湖南省湘潭市岳塘区疾病预防控制中心</t>
  </si>
  <si>
    <t>利津县疾病预防控制中心</t>
  </si>
  <si>
    <t>威远县疾病预防控制中心</t>
  </si>
  <si>
    <t>北川羌族自治县疾病预防控制中心</t>
  </si>
  <si>
    <t>平邑县疾病预防控制中心</t>
  </si>
  <si>
    <t>湖南省长沙市雨花区疾病预防控制中心</t>
  </si>
  <si>
    <t>北京市石景山区疾病预防控制中心</t>
  </si>
  <si>
    <t>商水县疾病预防控制中心</t>
  </si>
  <si>
    <t>石家庄市井陉矿区疾病预防控制中心</t>
  </si>
  <si>
    <t>青龙满族自治县疾病预防控制中心</t>
  </si>
  <si>
    <t>舟山市普陀区疾病预防控制中心</t>
  </si>
  <si>
    <t>武陟县疾病预防控制中心</t>
  </si>
  <si>
    <t>定西市安定区疾病预防控制中心</t>
  </si>
  <si>
    <t>连云区疾病预防控制中心</t>
  </si>
  <si>
    <t>河南省漯河市舞阳县疾病预防控制中心</t>
  </si>
  <si>
    <t>梁平县疾病预防控制中心</t>
  </si>
  <si>
    <t>西乡县疾病预防控制中心</t>
  </si>
  <si>
    <t>湖北省宜昌市猇亭区疾病预防控制中心</t>
  </si>
  <si>
    <t>湖南省岳阳市云溪区疾病预防控制中心</t>
  </si>
  <si>
    <t>广东省潮州市饶平县疾病预防控制中心</t>
  </si>
  <si>
    <t>北京市平谷区疾病预防控制中心</t>
  </si>
  <si>
    <t>昭通市昭阳区疾病预防控制中心</t>
  </si>
  <si>
    <t>莘县疾病预防控制中心</t>
  </si>
  <si>
    <t>河南省平顶山市宝丰县疾病预防控制中心</t>
  </si>
  <si>
    <t>四川省成都市疾病预防控制中心高新区分中心</t>
  </si>
  <si>
    <t>广东省中山市横栏镇防保所</t>
  </si>
  <si>
    <t>河北省邢台开发区防疫站</t>
  </si>
  <si>
    <t>叶县疾病预防控制中心</t>
  </si>
  <si>
    <t>海兴县疾病预防控制中心</t>
  </si>
  <si>
    <t>荥阳市卫生防疫站</t>
  </si>
  <si>
    <t>包头市青山区疾病预防控制中心</t>
  </si>
  <si>
    <t>重庆市江津区疾病预防控制中心</t>
  </si>
  <si>
    <t>桓台县疾病预防控制中心</t>
  </si>
  <si>
    <t>德保县疾病预防控制中心</t>
  </si>
  <si>
    <t>广东省中山市东升镇疾病预防控制与妇幼保健所</t>
  </si>
  <si>
    <t>广东省中山市坦背防保所</t>
  </si>
  <si>
    <t>浮梁县疾病预防控制中心</t>
  </si>
  <si>
    <t>洋县疾病预防控制中心</t>
  </si>
  <si>
    <t>湖南省湘潭市湘乡市疾病预防控制中心</t>
  </si>
  <si>
    <t>杭州西湖风景名胜区疾病预防控制中心</t>
  </si>
  <si>
    <t>广东省中山市板芙镇疾病预防控制与妇幼保健所</t>
  </si>
  <si>
    <t>广西壮族自治区柳州市柳北区疾病预防控制中心</t>
  </si>
  <si>
    <t>安徽省黄山市歙县疾病预防控制中心</t>
  </si>
  <si>
    <t>广东省中山市古镇镇疾病预防控制与妇幼保健所</t>
  </si>
  <si>
    <t>山东省淄博高新技术产业开发区疾病预防控制中心</t>
  </si>
  <si>
    <t>孝感市孝南区疾病预防控制中心</t>
  </si>
  <si>
    <t>广东省东莞市寮步镇疾病预防控制中心</t>
  </si>
  <si>
    <t>武汉市新洲区疾病预防控制中心</t>
  </si>
  <si>
    <t>湖南省株洲市荷塘区疾病预防控制中心</t>
  </si>
  <si>
    <t>英山县疾病预防控制中心</t>
  </si>
  <si>
    <t>河北省邯郸经济开发区疾病预防控制中心</t>
  </si>
  <si>
    <t>安乡县疾病预防控制中心</t>
  </si>
  <si>
    <t>湖南省郴州市北湖区疾病预防控制中心</t>
  </si>
  <si>
    <t>北京市怀柔区疾病预防控制中心</t>
  </si>
  <si>
    <t>滦南县疾病预防控制中心</t>
  </si>
  <si>
    <t>鞍山市铁东区卫生防疫站</t>
  </si>
  <si>
    <t>昆明市东川区疾病预防控制中心</t>
  </si>
  <si>
    <t>诏安县疾病预防控制中心</t>
  </si>
  <si>
    <t>无极县疾病预防控制中心</t>
  </si>
  <si>
    <t>广东省东莞市大朗镇疾病预防控制中心</t>
  </si>
  <si>
    <t>安徽省芜湖市无为县疾病预防控制中心</t>
  </si>
  <si>
    <t>河南省洛阳市老城区疾病预防控制中心</t>
  </si>
  <si>
    <t>莱芜市钢城区疾病预防控制中心</t>
  </si>
  <si>
    <t>河南省郑州市经济技术开发区疾病预防控制中心</t>
  </si>
  <si>
    <t>广东省东莞市望牛墩镇疾病预防控制中心</t>
  </si>
  <si>
    <t>平乡县疾病预防控制中心</t>
  </si>
  <si>
    <t>广东省东莞市石碣镇疾病预防控制中心</t>
  </si>
  <si>
    <t>鱼台县疾病预防控制中心</t>
  </si>
  <si>
    <t>十堰市郧阳区疾病预防控制中心</t>
  </si>
  <si>
    <t>通江县疾病预防控制中心</t>
  </si>
  <si>
    <t>锦州市凌河区疾病预防控制中心</t>
  </si>
  <si>
    <t>阳泉市城区疾病预防控制中心</t>
  </si>
  <si>
    <t>万源市疾病预防控制中心</t>
  </si>
  <si>
    <t>浦江县疾病预防控制中心</t>
  </si>
  <si>
    <t>湖南省张家界市慈利县疾病预防控制中心</t>
  </si>
  <si>
    <t>广东省东莞市凤岗镇疾病预防控制中心</t>
  </si>
  <si>
    <t>南京市溧水区疾病预防控制中心</t>
  </si>
  <si>
    <t>滁州市南谯区疾病预防控制中心</t>
  </si>
  <si>
    <t>淮安市淮安区疾病预防控制中心</t>
  </si>
  <si>
    <t>大同市矿区疾病预防控制中心</t>
  </si>
  <si>
    <t>遂宁市安居区疾病预防控制中心</t>
  </si>
  <si>
    <t>江苏省扬州市开发区疾病预防控制中心</t>
  </si>
  <si>
    <t>河南省商丘市睢县疾病预防控制中心</t>
  </si>
  <si>
    <t>龙川县疾病预防控制中心</t>
  </si>
  <si>
    <t>湖南省常德市鼎城区疾病预防控制中心</t>
  </si>
  <si>
    <t>河池市金城江区疾病预防控制中心</t>
  </si>
  <si>
    <t>岱岳区疾病预防控制中心</t>
  </si>
  <si>
    <t>长春市二道区疾病预防控制中心</t>
  </si>
  <si>
    <t>武安市疾病预防控制中心</t>
  </si>
  <si>
    <t>连城县疾病预防控制中心</t>
  </si>
  <si>
    <t>曲沃县疾病预防控制中心</t>
  </si>
  <si>
    <t>共青城市疾病预防控制中心</t>
  </si>
  <si>
    <t>浙江省宁波大榭开发区疾病预防控制中心</t>
  </si>
  <si>
    <t>湖南省湘西土家族苗族自治州吉首市疾病预防控制中心</t>
  </si>
  <si>
    <t>湖北省宜昌市五峰土家族自治县疾病预防控制中心</t>
  </si>
  <si>
    <t>宜章县疾病预防控制中心</t>
  </si>
  <si>
    <t>新乡市牧野区疾病预防控制中心</t>
  </si>
  <si>
    <t>广西壮族自治区贵港市港南区疾病预防控制中心</t>
  </si>
  <si>
    <t>安徽省合肥经济技术开发区疾控中心分站</t>
  </si>
  <si>
    <t>广东省中山市小榄镇疾病预防控制所</t>
  </si>
  <si>
    <t>桑植县疾病预防控制中心</t>
  </si>
  <si>
    <t>河北省石家庄市桥东区疾病预防控制中心</t>
  </si>
  <si>
    <t>海门市疾病预防控制中心</t>
  </si>
  <si>
    <t>山西省阳泉市矿区阳煤集团矿务局疾病预防控制中心</t>
  </si>
  <si>
    <t>阳泉市矿区疾病预防控制中心</t>
  </si>
  <si>
    <t>赣县疾病预防控制中心</t>
  </si>
  <si>
    <t>汉滨区疾病预防控制中心</t>
  </si>
  <si>
    <t>广东省东莞市厚街镇疾病预防控制中心</t>
  </si>
  <si>
    <t>保定市南市区疾病预防控制中心</t>
  </si>
  <si>
    <t>保定市北市区疾病预防控制中心</t>
  </si>
  <si>
    <t>江西省崇仁县疾病预防控制中心</t>
  </si>
  <si>
    <t>安徽省宣城市旌德县疾病预防控制中心</t>
  </si>
  <si>
    <t>四川省自贡市贡井区疾病预防控制中心</t>
  </si>
  <si>
    <t>湖北省宜昌市当阳市疾病预防控制中心</t>
  </si>
  <si>
    <t>湖南省湘潭市雨湖区疾病预防控制中心</t>
  </si>
  <si>
    <t>湖南省常德市津市市疾病预防控制中心</t>
  </si>
  <si>
    <t>文成县疾病预防控制中心</t>
  </si>
  <si>
    <t>重庆市潼南区疾病预防控制中心</t>
  </si>
  <si>
    <t>广东省湛江市霞山区疾病预防控制中心</t>
  </si>
  <si>
    <t>许昌县疾病预防控制中心</t>
  </si>
  <si>
    <t>北京市房山区疾病预防控制中心</t>
  </si>
  <si>
    <t>北京市房山区燕山疾病预防控制中心</t>
  </si>
  <si>
    <t>湖南省岳阳经济开发区疾病预防控制中心</t>
  </si>
  <si>
    <t>安徽省蚌埠市蚌山区疾病预防控制中心</t>
  </si>
  <si>
    <t>陕西省渭南高新区卫生管理与疾病控制中心</t>
  </si>
  <si>
    <t>合浦县疾病预防控制中心</t>
  </si>
  <si>
    <t>来安县疾病预防控制中心</t>
  </si>
  <si>
    <t>临漳县疾病预防控制中心</t>
  </si>
  <si>
    <t>巴东县疾病预防控制中心</t>
  </si>
  <si>
    <t>山东省临沂市高新技术产业开发区疾病预防控制中心</t>
  </si>
  <si>
    <t>新乡市凤泉区疾病预防控制中心</t>
  </si>
  <si>
    <t>广东省东莞市樟木头镇疾病预防控制中心</t>
  </si>
  <si>
    <t>盐边县疾病预防控制中心</t>
  </si>
  <si>
    <t>浙江省杭州市大江东区疾病预防控制中心</t>
  </si>
  <si>
    <t>浙江省东阳市疾病预防控制中心</t>
  </si>
  <si>
    <t>南京市六合区疾病预防控制中心</t>
  </si>
  <si>
    <t>乌鲁木齐高新技术产业开发区（乌鲁木齐市新市区）疾病预防控制中心</t>
  </si>
  <si>
    <t>新疆维吾尔自治区乌鲁木齐铁路局疾病预防控制所</t>
  </si>
  <si>
    <t>滕州市疾病预防控制中心</t>
  </si>
  <si>
    <t>公安县疾病预防控制中心</t>
  </si>
  <si>
    <t>湖口县疾病预防控制中心</t>
  </si>
  <si>
    <t>长春市宽城区疾病预防控制中心</t>
  </si>
  <si>
    <t>广东省东莞市大岭山镇疾病预防控制中心</t>
  </si>
  <si>
    <t>河南省郑州市新郑市疾病预防控制中心</t>
  </si>
  <si>
    <t>临泉县疾病预防控制中心</t>
  </si>
  <si>
    <t>白银市平川区疾病预防控制中心</t>
  </si>
  <si>
    <t>隆昌县疾病预防控制中心</t>
  </si>
  <si>
    <t>安徽省阜阳市界首市疾病预防控制中心</t>
  </si>
  <si>
    <t>杞县疾病预防控制中心</t>
  </si>
  <si>
    <t>禹城市疾病预防控制中心</t>
  </si>
  <si>
    <t>献县疾病预防控制中心</t>
  </si>
  <si>
    <t>梓潼县疾病预防控制中心</t>
  </si>
  <si>
    <t>广东省东莞市东城疾病预防控制中心</t>
  </si>
  <si>
    <t>沁阳市疾病预防控制中心</t>
  </si>
  <si>
    <t>鹤山市疾病预防控制中心</t>
  </si>
  <si>
    <t>蓬溪县疾病预防控制中心</t>
  </si>
  <si>
    <t>会宁县疾病预防控制中心</t>
  </si>
  <si>
    <t>北京市密云区疾病预防控制中心</t>
  </si>
  <si>
    <t>丽水市莲都区公共卫生工作站</t>
  </si>
  <si>
    <t>济宁市兖州区疾病预防控制中心</t>
  </si>
  <si>
    <t>常熟市疾病预防控制中心</t>
  </si>
  <si>
    <t>邹平县疾病预防控制中心</t>
  </si>
  <si>
    <t>邢台市桥西区疾病预防控制中心</t>
  </si>
  <si>
    <t>山西省晋中市榆次区疾病预防控制中心</t>
  </si>
  <si>
    <t>江西省南昌市高新区疾病预防控制中心</t>
  </si>
  <si>
    <t>合江县疾病预防控制中心</t>
  </si>
  <si>
    <t>韶关市曲江区疾病预防控制中心</t>
  </si>
  <si>
    <t>广西壮族自治区防城港市防城区疾病预防控制中心</t>
  </si>
  <si>
    <t>安阳市殷都区疾病预防控制中心</t>
  </si>
  <si>
    <t>广东省广州市从化区疾病预防控制中心</t>
  </si>
  <si>
    <t>湖南省岳阳市湘阴县疾病预防控制中心</t>
  </si>
  <si>
    <t>上林县疾病预防控制中心</t>
  </si>
  <si>
    <t>章丘市疾病预防控制中心</t>
  </si>
  <si>
    <t>山东潍坊经济开发区卫生和计划生育局</t>
  </si>
  <si>
    <t>宾阳县疾病预防控制中心</t>
  </si>
  <si>
    <t>闻喜县疾病预防控制中心</t>
  </si>
  <si>
    <t>宁陵县卫生防疫站</t>
  </si>
  <si>
    <t>高碑店市疾病预防控制中心</t>
  </si>
  <si>
    <t>尚志市疾病预防控制中心</t>
  </si>
  <si>
    <t>广东省东莞市莞城疾病预防控制中心</t>
  </si>
  <si>
    <t>广东省潮州市潮安区疾病预防控制中心</t>
  </si>
  <si>
    <t>北京市延庆区疾病预防控制中心</t>
  </si>
  <si>
    <t>北京市西城区疾病预防控制中心</t>
  </si>
  <si>
    <t>北京市宣武区疾病预防控制中心</t>
  </si>
  <si>
    <t>枣庄市山亭区疾病预防控制中心</t>
  </si>
  <si>
    <t>哈尔滨市道外区疾病预防控制中心</t>
  </si>
  <si>
    <t>济南市长清区疾病预防控制中心</t>
  </si>
  <si>
    <t>锦州市太和区疾病预防控制中心</t>
  </si>
  <si>
    <t>江西省抚州市南城县疾控中心</t>
  </si>
  <si>
    <t>信阳市平桥区疾病预防控制中心</t>
  </si>
  <si>
    <t>田东县疾病预防控制中心</t>
  </si>
  <si>
    <t>广东省中山市东凤镇防保所</t>
  </si>
  <si>
    <t>魏县疾病预防控制中心</t>
  </si>
  <si>
    <t>重庆市铜梁区疾病预防控制中心</t>
  </si>
  <si>
    <t>南阳市宛城区疾病预防控制中心</t>
  </si>
  <si>
    <t>湖南省岳阳市华容县疾病预防控制中心</t>
  </si>
  <si>
    <t>广东省汕头市潮阳区疾病预防控制中心</t>
  </si>
  <si>
    <t>湖南省怀化市沅陵县疾病预防控制中心</t>
  </si>
  <si>
    <t>宜昌市夷陵区疾病预防控制中心</t>
  </si>
  <si>
    <t>湖南省岳阳市平江县疾病预防控制中心</t>
  </si>
  <si>
    <t>保定市竞秀区疾病预防控制中心</t>
  </si>
  <si>
    <t>东兴市疾病预防控制中心</t>
  </si>
  <si>
    <t>开江县疾病预防控制中心</t>
  </si>
  <si>
    <t>山西省太原市尖草坪区太钢疾病预防控制中心</t>
  </si>
  <si>
    <t>浙江省金华市金华开发区疾病预防控制中心</t>
  </si>
  <si>
    <t>湖南省郴州市桂阳县疾病预防控制中心</t>
  </si>
  <si>
    <t>扬中市疾病预防控制中心</t>
  </si>
  <si>
    <t>沙洋县疾病预防控制中心</t>
  </si>
  <si>
    <t>镇江市润州区疾病预防控制中心</t>
  </si>
  <si>
    <t>荆门市掇刀区疾病预防控制中心</t>
  </si>
  <si>
    <t>新疆维吾尔自治区哈密地区疾病预防控制中心</t>
  </si>
  <si>
    <t>赤壁市疾病预防控制中心</t>
  </si>
  <si>
    <t>中牟县卫生防疫站</t>
  </si>
  <si>
    <t>大化瑶族自治县疾病预防控制中心</t>
  </si>
  <si>
    <t>衡南县疾病预防控制中心</t>
  </si>
  <si>
    <t>广西壮族自治区柳州市鱼峰区疾病预防控制中心</t>
  </si>
  <si>
    <t>曲周县疾病预防控制中心</t>
  </si>
  <si>
    <t>永丰县疾病预防控制中心</t>
  </si>
  <si>
    <t>广东省中山市西区疾病预防控制中心</t>
  </si>
  <si>
    <t>广西壮族自治区桂林市临桂区疾病预防控制中心</t>
  </si>
  <si>
    <t>兰溪市疾病预防控制中心</t>
  </si>
  <si>
    <t>北京市昌平区疾病预防控制中心</t>
  </si>
  <si>
    <t>福建省漳州市东山县疾病预防控制中心</t>
  </si>
  <si>
    <t>陕西省延安市宜川县疾病预防控制中心</t>
  </si>
  <si>
    <t>延安市宝塔区疾病预防控制中心</t>
  </si>
  <si>
    <t>包头市东河区疾病预防控制中心</t>
  </si>
  <si>
    <t>易县疾病预防控制中心</t>
  </si>
  <si>
    <t>达州市达川区疾病预防控制中心</t>
  </si>
  <si>
    <t>广东省中山市坦洲镇疾病预防控制与妇幼保健所</t>
  </si>
  <si>
    <t>舟山市定海区疾病预防控制中心</t>
  </si>
  <si>
    <t>北京市丰台区疾病预防控制中心</t>
  </si>
  <si>
    <t>凤台县疾病预防控制中心</t>
  </si>
  <si>
    <t>广东省中山市疾病预防控制中心石岐区站</t>
  </si>
  <si>
    <t>无棣县疾病预防控制中心</t>
  </si>
  <si>
    <t>湖南省株洲市石峰区疾病预防控制中心</t>
  </si>
  <si>
    <t>藤县疾病预防控制中心</t>
  </si>
  <si>
    <t>兴化市疾病预防控制中心</t>
  </si>
  <si>
    <t>唐山市开平区疾病预防控制中心</t>
  </si>
  <si>
    <t>武宣县疾病预防控制中心</t>
  </si>
  <si>
    <t>天门市疾病预防控制中心</t>
  </si>
  <si>
    <t>阳新县疾病预防控制中心</t>
  </si>
  <si>
    <t>明光市疾病预防控制中心</t>
  </si>
  <si>
    <t>晋城市城区疾病预防控制中心</t>
  </si>
  <si>
    <t>贵州省安顺市西秀区疾病预防控制中心</t>
  </si>
  <si>
    <t>广安市前锋区疾病预防控制中心</t>
  </si>
  <si>
    <t>北京市顺义区疾病预防控制中心</t>
  </si>
  <si>
    <t>宝鸡市陈仓区疾病预防控制中心</t>
  </si>
  <si>
    <t>广东省中山市南头镇疾病预防控制与妇幼保健所</t>
  </si>
  <si>
    <t>磁县疾病预防控制中心</t>
  </si>
  <si>
    <t>梧州市龙圩区疾病预防控制中心</t>
  </si>
  <si>
    <t>婺源县疾病预防控制中心</t>
  </si>
  <si>
    <t>陆丰市疾病预防控制中心</t>
  </si>
  <si>
    <t>广东省中山市南区疾病预防控制与妇幼保健所</t>
  </si>
  <si>
    <t>兰考县疾病预防控制中心</t>
  </si>
  <si>
    <t>邱县疾病预防控制中心</t>
  </si>
  <si>
    <t>张家港市疾病预防控制中心</t>
  </si>
  <si>
    <t>广东省东莞市清溪镇疾病预防控制中心</t>
  </si>
  <si>
    <t>淮安市清浦区疾病预防控制中心</t>
  </si>
  <si>
    <t>淮安经济技术开发区疾病预防控制中心</t>
  </si>
  <si>
    <t>江苏省镇江市镇江新区疾病预防控制中心</t>
  </si>
  <si>
    <t>和县疾病预防控制中心</t>
  </si>
  <si>
    <t>枝江市疾病预防控制中心</t>
  </si>
  <si>
    <t>包头市九原区疾病预防控制中心</t>
  </si>
  <si>
    <t>河南省濮阳市华龙区中原油田疾病预防控制中心</t>
  </si>
  <si>
    <t>宜都市疾病预防控制中心</t>
  </si>
  <si>
    <t>光泽县疾病预防控制中心</t>
  </si>
  <si>
    <t>广东省东莞市塘厦镇疾病预防控制中心</t>
  </si>
  <si>
    <t>四川省宜宾市高县疾病预防控制中心</t>
  </si>
  <si>
    <t>四川省绵阳市科学城疾病预防控制中心</t>
  </si>
  <si>
    <t>钦州市钦南区疾病预防控制中心</t>
  </si>
  <si>
    <t>谷城县疾病预防控制中心</t>
  </si>
  <si>
    <t>德州市陵城区卫生防疫站</t>
  </si>
  <si>
    <t>沈阳市于洪区疾病预防控制中心</t>
  </si>
  <si>
    <t>广东省东莞市东莞松山湖高新技术产业开发区疾病预防控制中心</t>
  </si>
  <si>
    <t>江西省上饶市玉山县疾病预防控制中心</t>
  </si>
  <si>
    <t>淄博市博山区疾病预防控制中心</t>
  </si>
  <si>
    <t>汝南县疾病预防控制中心</t>
  </si>
  <si>
    <t>辽宁省大连市沙河口区社区卫生服务管理中心</t>
  </si>
  <si>
    <t>巫山县疾病预防控制中心</t>
  </si>
  <si>
    <t>广东省中山市大涌镇防保所</t>
  </si>
  <si>
    <t>广东省东莞市茶山镇疾病预防控制中心</t>
  </si>
  <si>
    <t>北京市通州区疾病预防控制中心</t>
  </si>
  <si>
    <t>通城县疾病预防控制中心</t>
  </si>
  <si>
    <t>湖南省湘潭市湘潭县疾病预防控制中心</t>
  </si>
  <si>
    <t>东明县疾病预防控制中心</t>
  </si>
  <si>
    <t>临澧县疾病预防控制中心</t>
  </si>
  <si>
    <t>玉环县疾病预防控制中心</t>
  </si>
  <si>
    <t>平阴县疾病预防控制中心</t>
  </si>
  <si>
    <t>峨山彝族自治县疾病预防控制中心</t>
  </si>
  <si>
    <t>广西壮族自治区柳州市柳江县疾病预防控制中心</t>
  </si>
  <si>
    <t>安徽省安庆市宜秀区疾病预防控制中心</t>
  </si>
  <si>
    <t>汝城县疾病预防控制中心</t>
  </si>
  <si>
    <t>河南省濮阳市濮阳县疾病预防控制中心</t>
  </si>
  <si>
    <t>广宁县疾病预防控制中心</t>
  </si>
  <si>
    <t>安徽省淮北市杜集区疾病预防控制中心</t>
  </si>
  <si>
    <t>广东省茂名市茂名市农垦疾病预防控制中心</t>
  </si>
  <si>
    <t>昌江黎族自治县疾病预防控制中心</t>
  </si>
  <si>
    <t>佛冈县疾病预防控制中心</t>
  </si>
  <si>
    <t>兰陵县疾病预防控制中心</t>
  </si>
  <si>
    <t>邵阳市北塔区疾病预防控制中心</t>
  </si>
  <si>
    <t>新疆维吾尔自治区乌鲁木齐经济技术开发区(乌鲁木齐市头屯河区)疾病预防控制中心</t>
  </si>
  <si>
    <t>平乐县疾病预防控制中心</t>
  </si>
  <si>
    <t>泸西县疾病预防控制中心</t>
  </si>
  <si>
    <t>广西壮族自治区柳州市柳南区疾病预防控制中心</t>
  </si>
  <si>
    <t>芜湖县疾病预防控制中心</t>
  </si>
  <si>
    <t>铜陵市义安区疾病预防控制中心</t>
  </si>
  <si>
    <t>永兴县疾病预防控制中心</t>
  </si>
  <si>
    <t>广东省广州市萝岗区疾病预防控制中心</t>
  </si>
  <si>
    <t>景宁畲族自治县疾病预防控制中心</t>
  </si>
  <si>
    <t>团风县疾病预防控制中心</t>
  </si>
  <si>
    <t>淄博市淄川区疾病预防控制中心</t>
  </si>
  <si>
    <t>湖南省怀化市溆浦县疾病预防控制中心</t>
  </si>
  <si>
    <t>开县疾病预防控制中心</t>
  </si>
  <si>
    <t>辽宁省营口市站前病预防控制中心</t>
  </si>
  <si>
    <t>罗田县疾病预防控制中心</t>
  </si>
  <si>
    <t>滦县疾病预防控制中心</t>
  </si>
  <si>
    <t>广西壮族自治区南宁市良庆区疾病预防控制中心</t>
  </si>
  <si>
    <t>湖南省长沙市长沙县疾病预防控制中心</t>
  </si>
  <si>
    <t>河南省开封市禹王台区卫生防疫站</t>
  </si>
  <si>
    <t>永济市疾病预防控制中心</t>
  </si>
  <si>
    <t>武汉市东西湖区疾病预防控制中心</t>
  </si>
  <si>
    <t>上杭县疾病预防控制中心</t>
  </si>
  <si>
    <t>辽宁省大连市高新技术产业园区卫生监督所</t>
  </si>
  <si>
    <t>广东省东莞市常平镇疾病预防控制中心</t>
  </si>
  <si>
    <t>广东省东莞市高埗镇疾病预防控制中心</t>
  </si>
  <si>
    <t>随县疾病预防控制中心</t>
  </si>
  <si>
    <t>蒙自市疾病预防控制中心</t>
  </si>
  <si>
    <t>北京市大兴区疾病预防控制中心</t>
  </si>
  <si>
    <t>山东省青岛经济技术开发区疾病预防控制中心</t>
  </si>
  <si>
    <t>宣汉县疾病预防控制中心</t>
  </si>
  <si>
    <t>云南省玉溪市华宁县疾病预防控制中心</t>
  </si>
  <si>
    <t>云南省昆明经济技术开发区疾病预防控制中心</t>
  </si>
  <si>
    <t>瓦房店市疾病预防控制中心</t>
  </si>
  <si>
    <t>安徽省阜阳市颍州区疾病预防控制中心</t>
  </si>
  <si>
    <t>沅江市疾病预防控制中心</t>
  </si>
  <si>
    <t>东营市河口区疾病预防控制中心</t>
  </si>
  <si>
    <t>保定市清苑区疾病预防控制中心</t>
  </si>
  <si>
    <t>河南省安阳市龙安区疾病预防控制中心</t>
  </si>
  <si>
    <t>阳泉市郊区疾病预防控制中心</t>
  </si>
  <si>
    <t>重庆市南川区疾病预防控制中心</t>
  </si>
  <si>
    <t>繁昌县疾病预防控制中心</t>
  </si>
  <si>
    <t>陕西省西安市蓝田县疾病预防控制中心</t>
  </si>
  <si>
    <t>湖南省岳阳市汨罗市疾病预防控制中心</t>
  </si>
  <si>
    <t>河间市疾病预防控制中心</t>
  </si>
  <si>
    <t>伊川县疾病预防控制中心</t>
  </si>
  <si>
    <t>广东省台山市疾病预防控制中心</t>
  </si>
  <si>
    <t>广东省东莞市虎门镇疾病预防控制中心</t>
  </si>
  <si>
    <t>高邑县疾病预防控制中心</t>
  </si>
  <si>
    <t>盘锦市双台子区疾病预防控制中心</t>
  </si>
  <si>
    <t>广东省东莞市横沥镇疾病预防控制中心</t>
  </si>
  <si>
    <t>筠连县疾病预防控制中心</t>
  </si>
  <si>
    <t>长兴县疾病预防控制中心</t>
  </si>
  <si>
    <t>蒙山县疾病预防控制中心</t>
  </si>
  <si>
    <t>河北省张家口市桥东区疾病预防控制中心.</t>
  </si>
  <si>
    <t>河北省张家口市高新技术产业开发区社会事务管理局疾病预防控制中心</t>
  </si>
  <si>
    <t>长治市城区疾病预防控制中心</t>
  </si>
  <si>
    <t>郎溪县疾病预防控制中心</t>
  </si>
  <si>
    <t>北京市东城区疾病预防控制中心</t>
  </si>
  <si>
    <t>北京市崇文区疾病预防控制中心</t>
  </si>
  <si>
    <t>广东省清远市连州市疾病预防控制中心</t>
  </si>
  <si>
    <t>河北省邯郸市涉县疾病预防控制中心</t>
  </si>
  <si>
    <t>湖南省株洲市芦淞区疾病预防控制中心</t>
  </si>
  <si>
    <t>平泉县疾病预防控制中心</t>
  </si>
  <si>
    <t>五华县疾病预防控制中心</t>
  </si>
  <si>
    <t>顺平县疾病预防控制中心</t>
  </si>
  <si>
    <t>江西省上饶市广丰区疾病预防控制中心</t>
  </si>
  <si>
    <t>淮南市大通区卫生防疫和食品药品安全服务中心</t>
  </si>
  <si>
    <t>井研县疾病预防控制中心</t>
  </si>
  <si>
    <t>永福县疾病预防控制中心</t>
  </si>
  <si>
    <t>广东省东莞市南城疾病预防控制中心</t>
  </si>
  <si>
    <t>湖南省益阳市安化县疾病预防控制中心</t>
  </si>
  <si>
    <t>泗水县疾病预防控制中心</t>
  </si>
  <si>
    <t>贵港市覃塘区疾病预防控制中心</t>
  </si>
  <si>
    <t>长阳土家族自治县疾病预防控制中心</t>
  </si>
  <si>
    <t>Province</t>
  </si>
  <si>
    <t>天门市</t>
  </si>
  <si>
    <t>东方市</t>
  </si>
  <si>
    <t>定安县</t>
  </si>
  <si>
    <t>定州市</t>
  </si>
  <si>
    <t>临高县</t>
  </si>
  <si>
    <t>昌江黎族自治县</t>
  </si>
  <si>
    <t>陵水黎族自治县</t>
  </si>
  <si>
    <r>
      <t>常温产品最多发货</t>
    </r>
    <r>
      <rPr>
        <sz val="12"/>
        <color theme="1"/>
        <rFont val="Times New Roman"/>
        <family val="1"/>
      </rPr>
      <t>3500</t>
    </r>
    <r>
      <rPr>
        <sz val="12"/>
        <color theme="1"/>
        <rFont val="SimSun"/>
      </rPr>
      <t>件</t>
    </r>
    <r>
      <rPr>
        <sz val="12"/>
        <color theme="1"/>
        <rFont val="Times New Roman"/>
        <family val="1"/>
      </rPr>
      <t>/</t>
    </r>
    <r>
      <rPr>
        <sz val="12"/>
        <color theme="1"/>
        <rFont val="SimSun"/>
      </rPr>
      <t>天，冷链的</t>
    </r>
    <r>
      <rPr>
        <sz val="12"/>
        <color theme="1"/>
        <rFont val="Times New Roman"/>
        <family val="1"/>
      </rPr>
      <t>1300</t>
    </r>
    <r>
      <rPr>
        <sz val="12"/>
        <color theme="1"/>
        <rFont val="SimSun"/>
      </rPr>
      <t>件</t>
    </r>
    <r>
      <rPr>
        <sz val="12"/>
        <color theme="1"/>
        <rFont val="Times New Roman"/>
        <family val="1"/>
      </rPr>
      <t>/</t>
    </r>
    <r>
      <rPr>
        <sz val="12"/>
        <color theme="1"/>
        <rFont val="SimSun"/>
      </rPr>
      <t>天</t>
    </r>
    <r>
      <rPr>
        <sz val="12"/>
        <color theme="1"/>
        <rFont val="Times New Roman"/>
        <family val="1"/>
      </rPr>
      <t xml:space="preserve"> </t>
    </r>
    <r>
      <rPr>
        <sz val="12"/>
        <color theme="1"/>
        <rFont val="SimSun"/>
      </rPr>
      <t>，冷包为</t>
    </r>
    <r>
      <rPr>
        <sz val="12"/>
        <color theme="1"/>
        <rFont val="Times New Roman"/>
        <family val="1"/>
      </rPr>
      <t>160</t>
    </r>
    <r>
      <rPr>
        <sz val="12"/>
        <color theme="1"/>
        <rFont val="SimSun"/>
      </rPr>
      <t>箱（包装箱），这是预估的一个日出库，包装最大量</t>
    </r>
  </si>
  <si>
    <t>200 shipper，提前一天准备</t>
  </si>
  <si>
    <t>600 cold pack</t>
  </si>
  <si>
    <t>currently no restrictions</t>
  </si>
  <si>
    <t>local delivery is only by Vaccine by province</t>
  </si>
  <si>
    <t>TravelSpeed(km per hour)</t>
  </si>
  <si>
    <t>MaxOnRoadTime(hours)</t>
  </si>
  <si>
    <t>落地配供应商的城市</t>
  </si>
  <si>
    <t>local delivery ID可以是城市名 省份名</t>
  </si>
  <si>
    <t>AdditionalDropOffCost(same city)</t>
  </si>
  <si>
    <t>覆盖半径
（公里）</t>
    <phoneticPr fontId="31" type="noConversion"/>
  </si>
  <si>
    <t>可实现在途时间
（小时）</t>
    <phoneticPr fontId="31" type="noConversion"/>
  </si>
  <si>
    <t>车辆每公里含税价（温控车）</t>
    <phoneticPr fontId="32" type="noConversion"/>
  </si>
  <si>
    <t>4.2M</t>
    <phoneticPr fontId="31" type="noConversion"/>
  </si>
  <si>
    <t>7.6M</t>
    <phoneticPr fontId="31" type="noConversion"/>
  </si>
  <si>
    <t>9.6M</t>
    <phoneticPr fontId="31" type="noConversion"/>
  </si>
  <si>
    <r>
      <rPr>
        <sz val="10"/>
        <rFont val="宋体"/>
        <family val="3"/>
        <charset val="134"/>
      </rPr>
      <t>≤</t>
    </r>
    <r>
      <rPr>
        <sz val="10"/>
        <rFont val="Arial"/>
        <family val="2"/>
      </rPr>
      <t>500</t>
    </r>
  </si>
  <si>
    <t>500~1000</t>
    <phoneticPr fontId="31" type="noConversion"/>
  </si>
  <si>
    <t>24~48</t>
  </si>
  <si>
    <t>&gt;1000</t>
    <phoneticPr fontId="31" type="noConversion"/>
  </si>
  <si>
    <t>48~72</t>
    <phoneticPr fontId="32" type="noConversion"/>
  </si>
  <si>
    <t>该报价中的所有运输方式，包含配送到目的地城市下属距离目的地城市中心城区120公里以内的县级市及乡镇村的费用，超出120公里按如下车公里收费。</t>
    <phoneticPr fontId="27" type="noConversion"/>
  </si>
  <si>
    <t>All customer</t>
  </si>
  <si>
    <t>号 车辆所有单</t>
  </si>
  <si>
    <t>位</t>
  </si>
  <si>
    <t>车牌号 规格 用途* 备注</t>
  </si>
  <si>
    <t>1 国药集团医</t>
  </si>
  <si>
    <t>药物流有限公</t>
  </si>
  <si>
    <t>司</t>
  </si>
  <si>
    <t>沪NQ8230 4100*1600*1630mm 可用于冷链产</t>
  </si>
  <si>
    <t>品的配送</t>
  </si>
  <si>
    <t>/</t>
  </si>
  <si>
    <t>2 国药集团医</t>
  </si>
  <si>
    <t>沪NQ8693 4100*1600*1630mm 可用于冷链产</t>
  </si>
  <si>
    <t>3 国药集团医</t>
  </si>
  <si>
    <t>沪AHX573 3600*2000*1800mm 可用于冷链产</t>
  </si>
  <si>
    <t>4 国药集团医</t>
  </si>
  <si>
    <t>沪AKH080 3600*2000*1800mm 可用于冷链产</t>
  </si>
  <si>
    <t>5 国药集团医</t>
  </si>
  <si>
    <t>沪AXX089 2900*1460*1407mm 可用于冷链产</t>
  </si>
  <si>
    <t>6 国药集团医</t>
  </si>
  <si>
    <t>沪AXW989 2900*1460*1407mm 可用于冷链产</t>
  </si>
  <si>
    <t>7 国药租赁 京AM9783 9255*2310*2300mm 无使用限制 已提供租</t>
  </si>
  <si>
    <t>赁协议</t>
  </si>
  <si>
    <t>8 国药租赁 京AR9381 7345*2250*2370mm 无使用限制 已提供租</t>
  </si>
  <si>
    <t>9 国药租赁 京AG4714 7400*2310*2200mm 无使用限制 已提供租</t>
  </si>
  <si>
    <t>10 国药租赁 京AP6939 7345*2250*2370mm 无使用限制 已提供租</t>
  </si>
  <si>
    <t>11 国药租赁 京AS7797 7345*2250*2370mm 无使用限制 已提供租</t>
  </si>
  <si>
    <t>12 国药租赁 京AU2509 7345*2250*2370mm 无使用限制 已提供租</t>
  </si>
  <si>
    <t>13 国药租赁 京AU2807 7345*2250*2370mm 可用于冷链产</t>
  </si>
  <si>
    <t>已提供租</t>
  </si>
  <si>
    <t>14 国药租赁 京AM4911 6955*2090*2100 mm 可用于冷链产</t>
  </si>
  <si>
    <t>文件名称：合格车辆清单模板 生效日期：2017-07-14</t>
  </si>
  <si>
    <t>文件编号：QSD-CN-0033 版本号：V03</t>
  </si>
  <si>
    <t>相关文件编号/名称：QSOP-CN-0002 运输确认与验证管理 页码： 2 of 11</t>
  </si>
  <si>
    <t>15 国药租赁 沪DF0791 7345*2250*2370 mm 无使用限制 已提供租</t>
  </si>
  <si>
    <t>16 国药租赁 闽D5J962 4200*1740*1688 mm 可用于冷链产</t>
  </si>
  <si>
    <t>国药租赁</t>
  </si>
  <si>
    <t>分公司车</t>
  </si>
  <si>
    <t>辆，</t>
  </si>
  <si>
    <t>17 国药租赁 闽FHT059 2780*[(1310(上</t>
  </si>
  <si>
    <t>宽)+1600(下</t>
  </si>
  <si>
    <t>宽))/2]*1380mm</t>
  </si>
  <si>
    <t>可用于冷链产</t>
  </si>
  <si>
    <t>赁协议。</t>
  </si>
  <si>
    <t>18 国药租赁 闽Hx3601 4056*1840*1810 mm 可用于冷链产</t>
  </si>
  <si>
    <t>19 国药租赁 闽JN2675 2360*1560*1540 mm 可用于冷链产</t>
  </si>
  <si>
    <t>20 国药租赁 闽BX6538 5418*1974*2228 mm 可用于冷链产</t>
  </si>
  <si>
    <t>21 国药租赁 闽CD071J 2080mm*1550mm*15</t>
  </si>
  <si>
    <t>00mm</t>
  </si>
  <si>
    <t>22 国药租赁 闽GW0815 2030*[(1310(上</t>
  </si>
  <si>
    <t>宽))/2]*1405 mm</t>
  </si>
  <si>
    <t>23 国药租赁 闽D760E6 4180*1740*1750 mm 可用于冷链产</t>
  </si>
  <si>
    <t>24 国药租赁 闽ENT759 4850*2000*2620 mm 可用于冷链产</t>
  </si>
  <si>
    <t>25 国药租赁 京AM6480 7.4*2.31*2.2m 无使用限制 国药租赁</t>
  </si>
  <si>
    <t>26 国药租赁 京AM9921 7.4*2.31*2.2m 无使用限制 已提供租</t>
  </si>
  <si>
    <t>27 国药租赁 京AN9329 7.345*2.25*2.37m 无使用限制 国药租赁</t>
  </si>
  <si>
    <t>28 国药租赁 京AR0870 7.345*2.25*2.37m 无使用限制 已提供租</t>
  </si>
  <si>
    <t>29 国药租赁 京AS7730 7.345*2.25*2.37m 可用于冷链产</t>
  </si>
  <si>
    <t>30 国药租赁 京AV0079 7.345*2.25*2.37m 可用于冷链产</t>
  </si>
  <si>
    <t>相关文件编号/名称：QSOP-CN-0002 运输确认与验证管理 页码： 3 of 11</t>
  </si>
  <si>
    <t>31 国药租赁 沪DG9520 7400*2310*2200 mm 可用于冷链产</t>
  </si>
  <si>
    <t>32 国药租赁 沪DG8957 7400*2310*2200 mm 可用于冷链产</t>
  </si>
  <si>
    <t>33 国药租赁 京AP6920 7345*2250*2370 mm 无使用限制 已提供租</t>
  </si>
  <si>
    <t>34 国药租赁 京AU2525 7345*2250*2370 mm 无使用限制 已提供租</t>
  </si>
  <si>
    <t>35 国药租赁 沪DJ4736 7345*2250*2370 mm 无使用限制 已提供租</t>
  </si>
  <si>
    <t>36 国药租赁 沪DJ4746 7345*2250*2370 mm 无使用限制 已提供租</t>
  </si>
  <si>
    <t>37 国药租赁 京AQ8322 9255*2310*2300 mm 无使用限制 已提供租</t>
  </si>
  <si>
    <t>38 国药租赁 沪DJ5988 9255*2310*2300 mm 无使用限制 已提供租</t>
  </si>
  <si>
    <t>39 国药租赁 京AAA129 9265*2340*2350 mm 无使用限制 已提供租</t>
  </si>
  <si>
    <t>40 国药租赁 京AAE667 9265*2340*2350 mm 无使用限制 已提供租</t>
  </si>
  <si>
    <t>41 国药租赁 京AAH675 9265*2340*2350 mm 无使用限制 已提供租</t>
  </si>
  <si>
    <t>42 国药租赁 京AAH696 9265*2340*2350 mm 无使用限制 已提供租</t>
  </si>
  <si>
    <t>43 国药租赁 粤AU9926 7400*2310*2200 mm 无使用限制 已提供租</t>
  </si>
  <si>
    <t>44 国药租赁 京AAM279 7400*2310*2200 mm 无使用限制 已提供租</t>
  </si>
  <si>
    <t>45 国药租赁 粤AU9882 7400*2310*2200 mm 无使用限制 已提供租</t>
  </si>
  <si>
    <t>46 国药租赁 京AAM298 7400*2310*2200 mm 无使用限制 已提供租</t>
  </si>
  <si>
    <t>47 国药租赁 京AAM292 7400*2310*2200 mm 无使用限制 已提供租</t>
  </si>
  <si>
    <t>相关文件编号/名称：QSOP-CN-0002 运输确认与验证管理 页码： 4 of 11</t>
  </si>
  <si>
    <t>48 国药租赁 京AAM505 7400*2310*2200 mm 无使用限制 已提供租</t>
  </si>
  <si>
    <t>49 国药租赁 京AAM296 7400*2310*2200 mm 无使用限制 已提供租</t>
  </si>
  <si>
    <t>50 国药租赁 京AAM300 7400*2310*2200 mm 无使用限制 已提供租</t>
  </si>
  <si>
    <t>51 国药租赁 京AAM268 7400*2310*2200 mm 无使用限制 已提供租</t>
  </si>
  <si>
    <t>52 国药租赁 粤AU9889 7400*2310*2200 mm 无使用限制 已提供租</t>
  </si>
  <si>
    <t>53 国药租赁 粤AAK525 7345*2250*2370 mm 无使用限制 已提供租</t>
  </si>
  <si>
    <t>54 国药租赁 粤AAH909 7345*2250*2370 mm 无使用限制 已提供租</t>
  </si>
  <si>
    <t>55 国药租赁 粤AAH877 7345*2250*2370 mm 无使用限制 已提供租</t>
  </si>
  <si>
    <t>56 国药租赁 粤AAJ010 7345*2250*2370 mm 无使用限制 已提供租</t>
  </si>
  <si>
    <t>57 国药租赁 粤AV4003 7400*2310*2200 mm 无使用限制 已提供租</t>
  </si>
  <si>
    <t>58 国药租赁 粤AV4012 7400*2310*2200 mm 无使用限制 已提供租</t>
  </si>
  <si>
    <t>59 国药租赁 粤AV4043 7400*2310*2200 mm 无使用限制 已提供租</t>
  </si>
  <si>
    <t>60 国药租赁 粤AV4080 7400*2310*2200 mm 无使用限制 已提供租</t>
  </si>
  <si>
    <t>61 国药租赁 粤AV4112 7400*2310*2200 mm 无使用限制 已提供租</t>
  </si>
  <si>
    <t>62 国药租赁 沪BJU785 4000*1930*1900 mm</t>
  </si>
  <si>
    <t>63 国药租赁 沪BHZ330 4000*1930*1900 mm 已提供租</t>
  </si>
  <si>
    <t>64 国药租赁 京ADA120（原</t>
  </si>
  <si>
    <t>京AU9720）</t>
  </si>
  <si>
    <t>7470*2330*2410 mm 无使用限制 已提供租</t>
  </si>
  <si>
    <t>相关文件编号/名称：QSOP-CN-0002 运输确认与验证管理 页码： 5 of 11</t>
  </si>
  <si>
    <t>65 国药租赁 京AV7613 7400*2300*2400 mm 无使用限制 已提供租</t>
  </si>
  <si>
    <t>66 国药租赁 京AW9500 7400*2300*2400 mm 无使用限制 已提供租</t>
  </si>
  <si>
    <t>67 国药租赁 苏E2X863 7400*2300*2300 mm 无使用限制 已提供租</t>
  </si>
  <si>
    <t>68 国药租赁 苏E3H973 7400*2300*2300 mm 无使用限制 已提供租</t>
  </si>
  <si>
    <t>69 国药租赁 苏E3H979 7400*2300*2300 mm 无使用限制 已提供租</t>
  </si>
  <si>
    <t>70 国药租赁 苏E3J388 7400*2300*2300 mm 无使用限制 已提供租</t>
  </si>
  <si>
    <t>71 国药租赁 沪DE6447 7400*2300*2300 mm 无使用限制 已提供租</t>
  </si>
  <si>
    <t>72 国药租赁 苏E5N158 7400*2300*2300 mm 无使用限制 已提供租</t>
  </si>
  <si>
    <t>73 国药租赁 苏E5N178 7400*2300*2300 mm 无使用限制 已提供租</t>
  </si>
  <si>
    <t>74 国药租赁 苏E5M188 7400*2300*2300 mm 无使用限制 已提供租</t>
  </si>
  <si>
    <t>75 国药租赁 苏E5N000 7400*2300*2300 mm 无使用限制 已提供租</t>
  </si>
  <si>
    <t>76 国药租赁 苏E5N111 7400*2300*2300 mm 无使用限制 已提供租</t>
  </si>
  <si>
    <t>77 国药租赁 沪DK2741 7400*2300*2300 mm 无使用限制 已提供租</t>
  </si>
  <si>
    <t>78 国药租赁 苏E5X533 7400*2300*2300 mm 无使用限制 已提供租</t>
  </si>
  <si>
    <t>79 国药租赁 苏E5X363 7400*2300*2300 mm 无使用限制 已提供租</t>
  </si>
  <si>
    <t>80 国药租赁 苏E5X593 7400*2300*2300 mm 无使用限制 已提供租</t>
  </si>
  <si>
    <t>81 国药租赁 苏E5Z667 7400*2300*2300 mm 无使用限制 已提供租</t>
  </si>
  <si>
    <t>相关文件编号/名称：QSOP-CN-0002 运输确认与验证管理 页码： 6 of 11</t>
  </si>
  <si>
    <t>82 国药租赁 苏E5Z693 7400*2300*2300 mm 无使用限制 已提供租</t>
  </si>
  <si>
    <t>83 国药租赁 苏E5Z809 7400*2300*2300 mm 无使用限制 已提供租</t>
  </si>
  <si>
    <t>84 国药租赁 苏E5Z836 7400*2300*2300 mm 无使用限制 已提供租</t>
  </si>
  <si>
    <t>85 国药租赁 苏E6A017 7400*2300*2300 mm 无使用限制 已提供租</t>
  </si>
  <si>
    <t>86 国药租赁 苏E6A023 7400*2300*2300 mm 无使用限制 已提供租</t>
  </si>
  <si>
    <t>87 国药租赁 苏E6A033 7400*2300*2300 mm 无使用限制 已提供租</t>
  </si>
  <si>
    <t>88 国药集团医</t>
  </si>
  <si>
    <t>沪DP2560 6200*2130*2200mm 无使用限制 /</t>
  </si>
  <si>
    <t>89 国药集团医</t>
  </si>
  <si>
    <t>沪ED9253 8400*2300*2300mm 无使用限制 /</t>
  </si>
  <si>
    <t>90 国药租赁 鄂AHQ383 7400*2300*2300 mm 无使用限制 已提供租</t>
  </si>
  <si>
    <t>91 国药集团医</t>
  </si>
  <si>
    <t>粤AAZ836（原</t>
  </si>
  <si>
    <t>沪XV1028 临）</t>
  </si>
  <si>
    <t>7440*2340*2325 mm 无使用限制 /</t>
  </si>
  <si>
    <t>92 国药集团医</t>
  </si>
  <si>
    <t>粤AAZ835（沪</t>
  </si>
  <si>
    <t>XV1029 临）</t>
  </si>
  <si>
    <t>93 国药集团医</t>
  </si>
  <si>
    <t>沪EA7356 7440*2340*2325 mm 无使用限制 /</t>
  </si>
  <si>
    <t>94 国药集团医</t>
  </si>
  <si>
    <t>沪EA7368 7440*2340*2325 mm 无使用限制 /</t>
  </si>
  <si>
    <t>95 国药租赁 京AAH676 9265*2340*2350 mm 无使用限制 已提供租</t>
  </si>
  <si>
    <t>96 国药租赁 京AU2526 7345*2250*2370 mm 无使用限制 已提供租</t>
  </si>
  <si>
    <t>97 国药租赁 京AV0005 7345*2250*2370 mm 无使用限制 已提供租</t>
  </si>
  <si>
    <t>98 国药租赁 京AV0060 9255*2310*2300 mm 无使用限制 已提供租</t>
  </si>
  <si>
    <t>相关文件编号/名称：QSOP-CN-0002 运输确认与验证管理 页码： 7 of 11</t>
  </si>
  <si>
    <t>99 国药租赁 粤A0NP06 4095*1745*1775 mm 可用于冷链产</t>
  </si>
  <si>
    <t>100 国药租赁 苏E3C195 7400*2300*2300 mm 无使用限制 已提供租</t>
  </si>
  <si>
    <t>101 国药租赁 苏E3J383 7400*2300*2300 mm 无使用限制 已提供租</t>
  </si>
  <si>
    <t>102 国药租赁 苏E3J171 7400*2300*2300 mm 无使用限制 已提供租</t>
  </si>
  <si>
    <t>103 国药租赁 苏E3J183 7400*2300*2300 mm 无使用限制 已提供租</t>
  </si>
  <si>
    <t>104 国药租赁 苏E3H985 7400*2300*2300 mm 无使用限制 已提供租</t>
  </si>
  <si>
    <t>105 国药租赁 苏E3H673 7400*2300*2300 mm 无使用限制 已提供租</t>
  </si>
  <si>
    <t>106 国药租赁 苏E3J382 7400*2300*2300 mm 无使用限制 已提供租</t>
  </si>
  <si>
    <t>107 国药租赁 苏E3L911 7400*2300*2300 mm 无使用限制 已提供租</t>
  </si>
  <si>
    <t>108 国药租赁 苏E3L928 7400*2300*2300 mm 无使用限制 已提供租</t>
  </si>
  <si>
    <t>109 国药租赁 苏E3L930 7400*2300*2300 mm 无使用限制 已提供租</t>
  </si>
  <si>
    <t>110 国药租赁 苏E2X623 7400*2300*2300 mm 无使用限制 已提供租</t>
  </si>
  <si>
    <t>111 国药租赁 苏E3T856 7400*2300*2300 mm 无使用限制 已提供租</t>
  </si>
  <si>
    <t>112 国药租赁 苏E3T837 7400*2300*2300 mm 无使用限制 已提供租</t>
  </si>
  <si>
    <t>113 国药租赁 苏E3T873 7400*2300*2300 mm 无使用限制 已提供租</t>
  </si>
  <si>
    <t>114 国药租赁 苏E3T861 7400*2300*2300 mm 无使用限制 已提供租</t>
  </si>
  <si>
    <t>115 国药租赁 苏E3W767 7400*2300*2300 mm 无使用限制 已提供租</t>
  </si>
  <si>
    <t>116 国药租赁 苏E3W780 7400*2300*2300 mm 无使用限制 已提供租</t>
  </si>
  <si>
    <t>117 国药租赁 苏E5A121 7400*2300*2300 mm 无使用限制 已提供租</t>
  </si>
  <si>
    <t>相关文件编号/名称：QSOP-CN-0002 运输确认与验证管理 页码： 8 of 11</t>
  </si>
  <si>
    <t>118 国药租赁 苏E5A139 7400*2300*2300 mm 无使用限制 已提供租</t>
  </si>
  <si>
    <t>119 国药租赁 苏E5A156 7400*2300*2300 mm 无使用限制 已提供租</t>
  </si>
  <si>
    <t>120 国药租赁 苏E5A165 7400*2300*2300 mm 无使用限制 已提供租</t>
  </si>
  <si>
    <t>121 国药租赁 苏E3V885 7400*2300*2300 mm 无使用限制 已提供租</t>
  </si>
  <si>
    <t>122 国药租赁 苏E3W786 7400*2300*2300 mm 无使用限制 已提供租</t>
  </si>
  <si>
    <t>123 国药租赁 苏E3V869 9400*2300*2300 mm 无使用限制 已提供租</t>
  </si>
  <si>
    <t>124 国药租赁 苏E3T886 9400*2300*2300 mm 无使用限制 已提供租</t>
  </si>
  <si>
    <t>125 国药租赁 京ADA508（原</t>
  </si>
  <si>
    <t>京AS6107）</t>
  </si>
  <si>
    <t>7400*2300*2400 mm 无使用限制 已提供租</t>
  </si>
  <si>
    <t>126 国药租赁 京ACZ227（原</t>
  </si>
  <si>
    <t>京AS6161）</t>
  </si>
  <si>
    <t>127 国药租赁 京ADA515（原</t>
  </si>
  <si>
    <t>京AS6166）</t>
  </si>
  <si>
    <t>128 国药租赁 京ACZ152（原</t>
  </si>
  <si>
    <t>京AU9750）</t>
  </si>
  <si>
    <t>129 国药租赁 京AV9703 7400*2300*2400 mm 无使用限制 已提供租</t>
  </si>
  <si>
    <t>130 国药租赁 京AW9330 7400*2300*2400 mm 无使用限制 已提供租</t>
  </si>
  <si>
    <t>131 国药租赁 京AW9372 7400*2300*2400 mm 无使用限制 已提供租</t>
  </si>
  <si>
    <t>132 国药租赁 京ACL927(原</t>
  </si>
  <si>
    <t>京ABE217)</t>
  </si>
  <si>
    <t>133 国药租赁 京ACN752(原</t>
  </si>
  <si>
    <t>京ABE231)</t>
  </si>
  <si>
    <t>134 国药租赁 京ACR196（原</t>
  </si>
  <si>
    <t>京ABE237）</t>
  </si>
  <si>
    <t>135 国药租赁 京ACN751（原</t>
  </si>
  <si>
    <t>京ABE265）</t>
  </si>
  <si>
    <t>相关文件编号/名称：QSOP-CN-0002 运输确认与验证管理 页码： 9 of 11</t>
  </si>
  <si>
    <t>136 国药租赁 京ACL972(原</t>
  </si>
  <si>
    <t>京ABE292)</t>
  </si>
  <si>
    <t>137 国药集团医</t>
  </si>
  <si>
    <t>粤AN1661 6480*2035*1995 mm 无使用限制 /</t>
  </si>
  <si>
    <t>138 国药集团医</t>
  </si>
  <si>
    <t>粤A7C9Q5 4080*1980*1850 mm 可用于冷链产</t>
  </si>
  <si>
    <t>139 国药集团医</t>
  </si>
  <si>
    <t>粤A8C4Q2 4080*1980*1850 mm 可用于冷链产</t>
  </si>
  <si>
    <t>140 国药集团医</t>
  </si>
  <si>
    <t>粤A7C4Q3 4080*1980*1850 mm 可用于冷链产</t>
  </si>
  <si>
    <t>141 国药租赁</t>
  </si>
  <si>
    <t>京ACN882 7730*2330*2465 mm</t>
  </si>
  <si>
    <t>无使用限制 已提供租</t>
  </si>
  <si>
    <t>142 国药租赁</t>
  </si>
  <si>
    <t>京ACN911 7730*2330*2465 mm</t>
  </si>
  <si>
    <t>143 国药租赁</t>
  </si>
  <si>
    <t>京ACN886 7400*2300*2401 mm</t>
  </si>
  <si>
    <t>144 国药租赁</t>
  </si>
  <si>
    <t>京ACM623 7400*2300*2400 mm</t>
  </si>
  <si>
    <t>145 国药租赁</t>
  </si>
  <si>
    <t>粤BDC011 7400*2300*2400 mm</t>
  </si>
  <si>
    <t>146 国药租赁 粤ABC012（原</t>
  </si>
  <si>
    <t>粤BDC068）</t>
  </si>
  <si>
    <t>7400*2300*2400 mm</t>
  </si>
  <si>
    <t>147 国药集团医</t>
  </si>
  <si>
    <t>沪BTQ002</t>
  </si>
  <si>
    <t>4080*1980*1850 mm 可用于冷链产</t>
  </si>
  <si>
    <t>148 国药集团医药</t>
  </si>
  <si>
    <t>物流有限公司</t>
  </si>
  <si>
    <t>沪BQP813</t>
  </si>
  <si>
    <t>149 国药集团医</t>
  </si>
  <si>
    <t>沪BTN058</t>
  </si>
  <si>
    <t>150 国药集团医</t>
  </si>
  <si>
    <t>京Q91CS5</t>
  </si>
  <si>
    <t>151 国药集团医</t>
  </si>
  <si>
    <t>京Q95CS6</t>
  </si>
  <si>
    <t>152 国药集团医</t>
  </si>
  <si>
    <t>京Q93CS8</t>
  </si>
  <si>
    <t>相关文件编号/名称：QSOP-CN-0002 运输确认与验证管理 页码： 10 of 11</t>
  </si>
  <si>
    <t>153 国药集团医</t>
  </si>
  <si>
    <t>沪ED5111</t>
  </si>
  <si>
    <t>7420*2310*2420 mm 无使用限制 /</t>
  </si>
  <si>
    <t>154 国药集团医</t>
  </si>
  <si>
    <t>沪EB9172</t>
  </si>
  <si>
    <t>155 国药集团医</t>
  </si>
  <si>
    <t>鄂C37201（临）</t>
  </si>
  <si>
    <t>156 国药集团医</t>
  </si>
  <si>
    <t>粤A3D1Q3（原粤</t>
  </si>
  <si>
    <t>AFL953（临））</t>
  </si>
  <si>
    <t>3182*1349（上宽</t>
  </si>
  <si>
    <t>度）/1580（下宽度）</t>
  </si>
  <si>
    <t>*1729 mm</t>
  </si>
  <si>
    <t>157 国药集团医</t>
  </si>
  <si>
    <t>粤A6F8T1（原粤</t>
  </si>
  <si>
    <t>AFL954（临））</t>
  </si>
  <si>
    <t>158 国药集团医</t>
  </si>
  <si>
    <t>沪BGU620</t>
  </si>
  <si>
    <t>4200*1790*1800 mm 可用于冷链产</t>
  </si>
  <si>
    <t>Truck Qty</t>
  </si>
  <si>
    <t>CD-7.2-1</t>
  </si>
  <si>
    <t>CD-7.2-2</t>
  </si>
  <si>
    <t>CD-7.2-3</t>
  </si>
  <si>
    <t>CD-9.6-1</t>
  </si>
  <si>
    <t>CD-5.9-1-1</t>
  </si>
  <si>
    <t>CD-5.9-1-2</t>
  </si>
  <si>
    <t>CD-5.9-2-1</t>
  </si>
  <si>
    <t>CD-5.9-2-2</t>
  </si>
  <si>
    <t>HZ-9.6-1</t>
  </si>
  <si>
    <t>HZ-9.6-2</t>
  </si>
  <si>
    <t>HZ-9.6-3</t>
  </si>
  <si>
    <t>HZ-7-1</t>
  </si>
  <si>
    <t>HZ-7-2</t>
  </si>
  <si>
    <t>HZ-7-3</t>
  </si>
  <si>
    <t>HZ-7.5-1</t>
  </si>
  <si>
    <t>HZ-4.2-1-1</t>
  </si>
  <si>
    <t>HZ-4.2-2-1</t>
  </si>
  <si>
    <t>GZ-4.2-1</t>
  </si>
  <si>
    <t>GZ-4.2-2</t>
  </si>
  <si>
    <t>GZ-4.2-3</t>
  </si>
  <si>
    <t>GZ-4.2-4</t>
  </si>
  <si>
    <t>GZ-9.6-1</t>
  </si>
  <si>
    <t>GZ-9.6-2</t>
  </si>
  <si>
    <t>GZ-9.6-3</t>
  </si>
  <si>
    <t>GZ-9.6-4</t>
  </si>
  <si>
    <t>GZ-9.6-5</t>
  </si>
  <si>
    <t>BJ-9.6-1</t>
  </si>
  <si>
    <t>BJ-9.6-2</t>
  </si>
  <si>
    <t>BJ-9.6-3</t>
  </si>
  <si>
    <t>BJ-9.6-4</t>
  </si>
  <si>
    <t>BJDC7.6MA</t>
  </si>
  <si>
    <t>BJDC9.6MA</t>
  </si>
  <si>
    <t>HZDC4.2MA</t>
  </si>
  <si>
    <t>HZDC7.5MA</t>
  </si>
  <si>
    <t>HZDC9.6MA</t>
  </si>
  <si>
    <t>HZ-4.2A-1</t>
  </si>
  <si>
    <t>HZ-4.2A-2</t>
  </si>
  <si>
    <t>HZ-4.2A-3</t>
  </si>
  <si>
    <t>BJ-9.6A-1</t>
  </si>
  <si>
    <t>BJ-9.6A-2</t>
  </si>
  <si>
    <t>BJ-9.6A-3</t>
  </si>
  <si>
    <t>BJ-9.6A-4</t>
  </si>
  <si>
    <t>BJ-7.6-1</t>
  </si>
  <si>
    <t>BJ-14.5-1</t>
  </si>
  <si>
    <t>BJ-14.5-2</t>
  </si>
  <si>
    <t>BJ-14.5-3</t>
  </si>
  <si>
    <t>SY-9.6-1</t>
  </si>
  <si>
    <t>SY-9.6-2</t>
  </si>
  <si>
    <t>SY-9.6-3</t>
  </si>
  <si>
    <t>SY-9.6-4</t>
  </si>
  <si>
    <t>SY-4.2-1-1</t>
  </si>
  <si>
    <t>SY-4.2-1-2</t>
  </si>
  <si>
    <t>SY-4.2-2-1</t>
  </si>
  <si>
    <t>SY-4.2-2-2</t>
  </si>
  <si>
    <t>SY-7.6-1</t>
  </si>
  <si>
    <t>SY-7.6-2</t>
  </si>
  <si>
    <t>SY-7.6-3</t>
  </si>
  <si>
    <t>SY-7.6-4</t>
  </si>
  <si>
    <t>SY-7.6-5</t>
  </si>
  <si>
    <t>SY-7.6-6</t>
  </si>
  <si>
    <t>SY-7.6-7</t>
  </si>
  <si>
    <t>SY-7.6-8</t>
  </si>
  <si>
    <t>SY-7.6-9</t>
  </si>
  <si>
    <t>SY-7.6-10</t>
  </si>
  <si>
    <t>SY-7.6-11</t>
  </si>
  <si>
    <t>BJ-7.6-2</t>
  </si>
  <si>
    <t>BJ-7.6-3</t>
  </si>
  <si>
    <t>BJ-7.6-4</t>
  </si>
  <si>
    <t>BJ-7.6-5</t>
  </si>
  <si>
    <t>BJ-7.6-6</t>
  </si>
  <si>
    <t>BJ-7.6-7</t>
  </si>
  <si>
    <t>BJ-7.6-8</t>
  </si>
  <si>
    <t>BJ-7.6-9</t>
  </si>
  <si>
    <t>BJ-7.6-10</t>
  </si>
  <si>
    <t>BJ-7.6-11</t>
  </si>
  <si>
    <t>BJ-7.6-12</t>
  </si>
  <si>
    <t>BJ-7.6-13</t>
  </si>
  <si>
    <t>BJ-7.6-14</t>
  </si>
  <si>
    <t>BJ-7.6-15</t>
  </si>
  <si>
    <t>BJ-7.6-16</t>
  </si>
  <si>
    <t>BJ-7.6-17</t>
  </si>
  <si>
    <t>BJ-7.6-18</t>
  </si>
  <si>
    <t>BJ-7.6-19</t>
  </si>
  <si>
    <t>BJ-7.6-20</t>
  </si>
  <si>
    <t>BJ-7.6-21</t>
  </si>
  <si>
    <t>BJ-7.6-22</t>
  </si>
  <si>
    <t>BJ-7.6-23</t>
  </si>
  <si>
    <t>BJ-7.6-24</t>
  </si>
  <si>
    <t>BJ-7.6-25</t>
  </si>
  <si>
    <t>BJ-7.6-26</t>
  </si>
  <si>
    <t>BJ-7.6-27</t>
  </si>
  <si>
    <t>BJ-7.6A-1</t>
  </si>
  <si>
    <t>BJ-7.6A-2</t>
  </si>
  <si>
    <t>BJ-7.6A-3</t>
  </si>
  <si>
    <t>BJ-7.6A-4</t>
  </si>
  <si>
    <t>BJ-7.6A-5</t>
  </si>
  <si>
    <t>BJ-7.6A-6</t>
  </si>
  <si>
    <t>BJ-7.6A-7</t>
  </si>
  <si>
    <t>BJ-7.6A-8</t>
  </si>
  <si>
    <t>BJ-7.6A-9</t>
  </si>
  <si>
    <t>BJ-7.6A-10</t>
  </si>
  <si>
    <t>BJ-7.6A-11</t>
  </si>
  <si>
    <t>BJ-7.6A-12</t>
  </si>
  <si>
    <t>BJ-7.6A-13</t>
  </si>
  <si>
    <t>BJ-7.6A-14</t>
  </si>
  <si>
    <t>BJ-7.6A-15</t>
  </si>
  <si>
    <t>BJ-7.6A-16</t>
  </si>
  <si>
    <t>BJ-7.6A-17</t>
  </si>
  <si>
    <t>BJ-7.6A-18</t>
  </si>
  <si>
    <t>BJ-7.6A-19</t>
  </si>
  <si>
    <t>BJ-7.6A-20</t>
  </si>
  <si>
    <t>BJ-7.6A-21</t>
  </si>
  <si>
    <t>BJ-7.6A-22</t>
  </si>
  <si>
    <t>BJ-7.6A-23</t>
  </si>
  <si>
    <t>BJ-7.6A-24</t>
  </si>
  <si>
    <t>GZ-7.6-1</t>
  </si>
  <si>
    <t>GZ-7.6-2</t>
  </si>
  <si>
    <t>GZ-7.6-3</t>
  </si>
  <si>
    <t>GZ-7.6-4</t>
  </si>
  <si>
    <t>GZ-7.6-5</t>
  </si>
  <si>
    <t>GZ-7.6-6</t>
  </si>
  <si>
    <t>GZ-7.6-7</t>
  </si>
  <si>
    <t>GZ-7.6-8</t>
  </si>
  <si>
    <t>GZ-7.6-9</t>
  </si>
  <si>
    <t>GZ-7.6-10</t>
  </si>
  <si>
    <t>GZ-7.6-11</t>
  </si>
  <si>
    <t>GZ-7.6-12</t>
  </si>
  <si>
    <t>GZ-7.6-13</t>
  </si>
  <si>
    <t>GZ-7.6-14</t>
  </si>
  <si>
    <t>GZ-7.6-15</t>
  </si>
  <si>
    <t>GZ-7.6-16</t>
  </si>
  <si>
    <t>GZ-7.6-17</t>
  </si>
  <si>
    <t>GZ-7.6-18</t>
  </si>
  <si>
    <t>GZ-7.6-19</t>
  </si>
  <si>
    <t>GZ-7.6-20</t>
  </si>
  <si>
    <t>GZ-7.6-21</t>
  </si>
  <si>
    <t>GZ-7.6-22</t>
  </si>
  <si>
    <t>GZ-7.6-23</t>
  </si>
  <si>
    <t>GZ-7.6-24</t>
  </si>
  <si>
    <t>GZ-7.6-25</t>
  </si>
  <si>
    <t>GZ-7.6-26</t>
  </si>
  <si>
    <t>GZ-7.6-27</t>
  </si>
  <si>
    <t>GZ-7.6-28</t>
  </si>
  <si>
    <t>GZ-7.6-29</t>
  </si>
  <si>
    <t>GZ-7.6-30</t>
  </si>
  <si>
    <t>GZ-7.6-31</t>
  </si>
  <si>
    <t>33.85 </t>
  </si>
  <si>
    <t>31.77 </t>
  </si>
  <si>
    <t>31.83 </t>
  </si>
  <si>
    <t>30.95 </t>
  </si>
  <si>
    <t>33.63 </t>
  </si>
  <si>
    <t>30.67 </t>
  </si>
  <si>
    <t>33.95 </t>
  </si>
  <si>
    <t>32.63 </t>
  </si>
  <si>
    <t>32.3 </t>
  </si>
  <si>
    <t>31.33 </t>
  </si>
  <si>
    <t>32.92 </t>
  </si>
  <si>
    <t>30.93 </t>
  </si>
  <si>
    <t>32.9 </t>
  </si>
  <si>
    <t>31.7 </t>
  </si>
  <si>
    <t>30.53 </t>
  </si>
  <si>
    <t>32.07 </t>
  </si>
  <si>
    <t>31.98 </t>
  </si>
  <si>
    <t>33.97 </t>
  </si>
  <si>
    <t>31.78 </t>
  </si>
  <si>
    <t>34.27 </t>
  </si>
  <si>
    <t>32.4 </t>
  </si>
  <si>
    <t>31.57 </t>
  </si>
  <si>
    <t>32.45 </t>
  </si>
  <si>
    <t>33.62 </t>
  </si>
  <si>
    <t>33.35 </t>
  </si>
  <si>
    <t>31.3 </t>
  </si>
  <si>
    <t>34.6 </t>
  </si>
  <si>
    <t>32.2 </t>
  </si>
  <si>
    <t>28.45 </t>
  </si>
  <si>
    <t>30.75 </t>
  </si>
  <si>
    <t>29.88 </t>
  </si>
  <si>
    <t>30.28 </t>
  </si>
  <si>
    <t>28.0 </t>
  </si>
  <si>
    <t>30.9 </t>
  </si>
  <si>
    <t>30.0 </t>
  </si>
  <si>
    <t>28.93 </t>
  </si>
  <si>
    <t>29.08 </t>
  </si>
  <si>
    <t>43.83 </t>
  </si>
  <si>
    <t>42.88 </t>
  </si>
  <si>
    <t>45.13 </t>
  </si>
  <si>
    <t>43.9 </t>
  </si>
  <si>
    <t>37.43 </t>
  </si>
  <si>
    <t>35.05 </t>
  </si>
  <si>
    <t>37.52 </t>
  </si>
  <si>
    <t>37.45 </t>
  </si>
  <si>
    <t>35.42 </t>
  </si>
  <si>
    <t>36.2 </t>
  </si>
  <si>
    <t>36.82 </t>
  </si>
  <si>
    <t>37.38 </t>
  </si>
  <si>
    <t>36.7 </t>
  </si>
  <si>
    <t>36.45 </t>
  </si>
  <si>
    <t>36.22 </t>
  </si>
  <si>
    <t>34.78 </t>
  </si>
  <si>
    <t>32.13 </t>
  </si>
  <si>
    <t>33.0 </t>
  </si>
  <si>
    <t>34.45 </t>
  </si>
  <si>
    <t>36.1 </t>
  </si>
  <si>
    <t>33.77 </t>
  </si>
  <si>
    <t>34.8 </t>
  </si>
  <si>
    <t>35.3 </t>
  </si>
  <si>
    <t>112.57 </t>
  </si>
  <si>
    <t>34.62 </t>
  </si>
  <si>
    <t>33.58 </t>
  </si>
  <si>
    <t>35.77 </t>
  </si>
  <si>
    <t>35.22 </t>
  </si>
  <si>
    <t>34.03 </t>
  </si>
  <si>
    <t>34.75 </t>
  </si>
  <si>
    <t>32.98 </t>
  </si>
  <si>
    <t>35.75 </t>
  </si>
  <si>
    <t>38.92 </t>
  </si>
  <si>
    <t>41.88 </t>
  </si>
  <si>
    <t>41.8 </t>
  </si>
  <si>
    <t>41.12 </t>
  </si>
  <si>
    <t>40.67 </t>
  </si>
  <si>
    <t>41.27 </t>
  </si>
  <si>
    <t>42.28 </t>
  </si>
  <si>
    <t>41.1 </t>
  </si>
  <si>
    <t>45.8 </t>
  </si>
  <si>
    <t>46.58 </t>
  </si>
  <si>
    <t>44.58 </t>
  </si>
  <si>
    <t>45.3 </t>
  </si>
  <si>
    <t>47.33 </t>
  </si>
  <si>
    <t>39.67 </t>
  </si>
  <si>
    <t>40.65 </t>
  </si>
  <si>
    <t>39.9 </t>
  </si>
  <si>
    <t>39.12 </t>
  </si>
  <si>
    <t>36.08 </t>
  </si>
  <si>
    <t>40.08 </t>
  </si>
  <si>
    <t>38.42 </t>
  </si>
  <si>
    <t>37.68 </t>
  </si>
  <si>
    <t>35.5 </t>
  </si>
  <si>
    <t>39.33 </t>
  </si>
  <si>
    <t>35.02 </t>
  </si>
  <si>
    <t>37.85 </t>
  </si>
  <si>
    <t>38.87 </t>
  </si>
  <si>
    <t>39.63 </t>
  </si>
  <si>
    <t>39.52 </t>
  </si>
  <si>
    <t>40.82 </t>
  </si>
  <si>
    <t>40.97 </t>
  </si>
  <si>
    <t>38.3 </t>
  </si>
  <si>
    <t>38.05 </t>
  </si>
  <si>
    <t>37.73 </t>
  </si>
  <si>
    <t>37.07 </t>
  </si>
  <si>
    <t>23.05 </t>
  </si>
  <si>
    <t>22.52 </t>
  </si>
  <si>
    <t>23.02 </t>
  </si>
  <si>
    <t>23.13 </t>
  </si>
  <si>
    <t>23.12 </t>
  </si>
  <si>
    <t>24.28 </t>
  </si>
  <si>
    <t>23.35 </t>
  </si>
  <si>
    <t>22.78 </t>
  </si>
  <si>
    <t>22.58 </t>
  </si>
  <si>
    <t>23.73 </t>
  </si>
  <si>
    <t>22.55 </t>
  </si>
  <si>
    <t>23.7 </t>
  </si>
  <si>
    <t>21.27 </t>
  </si>
  <si>
    <t>23.67 </t>
  </si>
  <si>
    <t>22.27 </t>
  </si>
  <si>
    <t>21.67 </t>
  </si>
  <si>
    <t>21.87 </t>
  </si>
  <si>
    <t>24.82 </t>
  </si>
  <si>
    <t>21.48 </t>
  </si>
  <si>
    <t>22.82 </t>
  </si>
  <si>
    <t>22.4 </t>
  </si>
  <si>
    <t>24.33 </t>
  </si>
  <si>
    <t>25.28 </t>
  </si>
  <si>
    <t>23.48 </t>
  </si>
  <si>
    <t>24.7 </t>
  </si>
  <si>
    <t>22.63 </t>
  </si>
  <si>
    <t>23.9 </t>
  </si>
  <si>
    <t>23.1 </t>
  </si>
  <si>
    <t>24.42 </t>
  </si>
  <si>
    <t>21.95 </t>
  </si>
  <si>
    <t>21.7 </t>
  </si>
  <si>
    <t>18.25 </t>
  </si>
  <si>
    <t>20.03 </t>
  </si>
  <si>
    <t>25.12 </t>
  </si>
  <si>
    <t>25.6 </t>
  </si>
  <si>
    <t>23.37 </t>
  </si>
  <si>
    <t>25.05 </t>
  </si>
  <si>
    <t>25.5 </t>
  </si>
  <si>
    <t>24.35 </t>
  </si>
  <si>
    <t>29.57 </t>
  </si>
  <si>
    <t>29.58 </t>
  </si>
  <si>
    <t>27.9 </t>
  </si>
  <si>
    <t>30.78 </t>
  </si>
  <si>
    <t>28.77 </t>
  </si>
  <si>
    <t>31.85 </t>
  </si>
  <si>
    <t>32.43 </t>
  </si>
  <si>
    <t>30.47 </t>
  </si>
  <si>
    <t>31.13 </t>
  </si>
  <si>
    <t>26.58 </t>
  </si>
  <si>
    <t>28.87 </t>
  </si>
  <si>
    <t>30.05 </t>
  </si>
  <si>
    <t>31.47 </t>
  </si>
  <si>
    <t>29.35 </t>
  </si>
  <si>
    <t>30.12 </t>
  </si>
  <si>
    <t>31.22 </t>
  </si>
  <si>
    <t>30.52 </t>
  </si>
  <si>
    <t>29.98 </t>
  </si>
  <si>
    <t>37.98 </t>
  </si>
  <si>
    <t>38.47 </t>
  </si>
  <si>
    <t>43.82 </t>
  </si>
  <si>
    <t>45.6 </t>
  </si>
  <si>
    <t>42.83 </t>
  </si>
  <si>
    <t>44.3 </t>
  </si>
  <si>
    <t>35.6 </t>
  </si>
  <si>
    <t>34.58 </t>
  </si>
  <si>
    <t>35.58 </t>
  </si>
  <si>
    <t>35.55 </t>
  </si>
  <si>
    <t>35.73 </t>
  </si>
  <si>
    <t>36.55 </t>
  </si>
  <si>
    <t>26.25 </t>
  </si>
  <si>
    <t>26.65 </t>
  </si>
  <si>
    <t>27.73 </t>
  </si>
  <si>
    <t>34.33 </t>
  </si>
  <si>
    <t>32.68 </t>
  </si>
  <si>
    <t>36.6 </t>
  </si>
  <si>
    <t>38.28 </t>
  </si>
  <si>
    <t>33.07 </t>
  </si>
  <si>
    <t>34.5 </t>
  </si>
  <si>
    <t>29.7 </t>
  </si>
  <si>
    <t>27.12 </t>
  </si>
  <si>
    <t>27.8 </t>
  </si>
  <si>
    <t>27.82 </t>
  </si>
  <si>
    <t>29.27 </t>
  </si>
  <si>
    <t>27.63 </t>
  </si>
  <si>
    <t>25.83 </t>
  </si>
  <si>
    <t>28.27 </t>
  </si>
  <si>
    <t>32.65 </t>
  </si>
  <si>
    <t>29.85 </t>
  </si>
  <si>
    <t>30.7 </t>
  </si>
  <si>
    <t>30.3 </t>
  </si>
  <si>
    <t>30.6 </t>
  </si>
  <si>
    <t>30.37 </t>
  </si>
  <si>
    <t>30.33 </t>
  </si>
  <si>
    <t>31.03 </t>
  </si>
  <si>
    <t>30.4 </t>
  </si>
  <si>
    <t>31.72 </t>
  </si>
  <si>
    <t>30.45 </t>
  </si>
  <si>
    <t>30.2 </t>
  </si>
  <si>
    <t>29.37 </t>
  </si>
  <si>
    <t>29.05 </t>
  </si>
  <si>
    <t>29.13 </t>
  </si>
  <si>
    <t>27.57 </t>
  </si>
  <si>
    <t>27.83 </t>
  </si>
  <si>
    <t>26.43 </t>
  </si>
  <si>
    <t>28.32 </t>
  </si>
  <si>
    <t>28.6 </t>
  </si>
  <si>
    <t>26.9 </t>
  </si>
  <si>
    <t>27.25 </t>
  </si>
  <si>
    <t>25.78 </t>
  </si>
  <si>
    <t>28.23 </t>
  </si>
  <si>
    <t>26.27 </t>
  </si>
  <si>
    <t>24.48 </t>
  </si>
  <si>
    <t>26.67 </t>
  </si>
  <si>
    <t>24.88 </t>
  </si>
  <si>
    <t>24.52 </t>
  </si>
  <si>
    <t>25.43 </t>
  </si>
  <si>
    <t>25.1 </t>
  </si>
  <si>
    <t> 121.12</t>
  </si>
  <si>
    <t> 100.08</t>
  </si>
  <si>
    <t>109.5 </t>
  </si>
  <si>
    <t>103.70 </t>
  </si>
  <si>
    <t>123.73 </t>
  </si>
  <si>
    <t> 101.54 </t>
  </si>
  <si>
    <t>PlantId</t>
  </si>
  <si>
    <t>DCDVId</t>
  </si>
  <si>
    <t>CN01</t>
  </si>
  <si>
    <t>HZDC products from BJ plant</t>
  </si>
  <si>
    <t>CN41</t>
  </si>
  <si>
    <t>HZDC products from HZ plant</t>
  </si>
  <si>
    <t>HZDC products from SZ plant</t>
  </si>
  <si>
    <t>BJDC products from BJ plant</t>
  </si>
  <si>
    <t>BJDC products from HZ plant</t>
  </si>
  <si>
    <t>CDDC products from BJ plant</t>
  </si>
  <si>
    <t>CDDC products from HZ plant</t>
  </si>
  <si>
    <t>GZDC products from SZ plant</t>
  </si>
  <si>
    <t>SYDC products from SZ plant</t>
  </si>
  <si>
    <t>Order Unique Index</t>
  </si>
  <si>
    <t>Allowed (Default 1)</t>
  </si>
  <si>
    <t>HZ-9.6A-1</t>
  </si>
  <si>
    <t>DayOfWeek (Mon is 1, Tue is 2, …)</t>
  </si>
  <si>
    <t>SKU Lookup</t>
  </si>
  <si>
    <t>Customer Lookup</t>
  </si>
  <si>
    <t>Firm</t>
  </si>
  <si>
    <t>LCD1_9.6M</t>
  </si>
  <si>
    <t>LCD1_7.6M</t>
  </si>
  <si>
    <t>LCD1_4.2M</t>
  </si>
  <si>
    <t>LCD1_9.6-1</t>
  </si>
  <si>
    <t>LCD1_7.6-1</t>
  </si>
  <si>
    <t>LCD1_4.2-1</t>
  </si>
  <si>
    <t>LCD1_9.6-2</t>
  </si>
  <si>
    <t>LCD1_9.6-3</t>
  </si>
  <si>
    <t>LCD1_7.6-2</t>
  </si>
  <si>
    <t>LCD1_7.6-3</t>
  </si>
  <si>
    <t>LCD1_4.2-2</t>
  </si>
  <si>
    <t>LCD1_4.2-3</t>
  </si>
  <si>
    <t>刘丹</t>
  </si>
  <si>
    <t>张润锋</t>
  </si>
  <si>
    <t>郑菊明</t>
  </si>
  <si>
    <t>长寿区</t>
  </si>
  <si>
    <t>申修源</t>
  </si>
  <si>
    <t>江都区</t>
  </si>
  <si>
    <t>济宁市疾病预防控制中心</t>
  </si>
  <si>
    <t>莱芜市疾病预防控制中心</t>
  </si>
  <si>
    <t>威海市疾病预防控制中心</t>
  </si>
  <si>
    <t>李欣潞</t>
  </si>
  <si>
    <t>宜春市疾病预防控制中心</t>
  </si>
  <si>
    <t>王溯</t>
  </si>
  <si>
    <t>舞阳县疾病预防控制中心</t>
  </si>
  <si>
    <t>甘肃省疾病预防控制中心</t>
  </si>
  <si>
    <t>广东省疾病预防控制中心</t>
  </si>
  <si>
    <t>梅州市疾病预防控制中心</t>
  </si>
  <si>
    <t>江西省疾病预防控制中心</t>
  </si>
  <si>
    <t>河南省疾病预防控制中心</t>
  </si>
  <si>
    <t>连平县疾病预防控制中心</t>
  </si>
  <si>
    <t>衡阳市高新技术产业开发区华新医院</t>
  </si>
  <si>
    <t>荆门市疾病预防控制中心</t>
  </si>
  <si>
    <t>溆浦县疾病预防控制中心</t>
  </si>
  <si>
    <t>河北省疾病预防控制中心</t>
  </si>
  <si>
    <t>高新区</t>
  </si>
  <si>
    <t>郑州高新技术产业开发区疾病预防控制中心</t>
  </si>
  <si>
    <t>辽宁省卫生和计划生育委员会</t>
  </si>
  <si>
    <t>渝水区</t>
  </si>
  <si>
    <t>新余市疾病预防控制中心</t>
  </si>
  <si>
    <t>平南县疾病预防控制中心</t>
  </si>
  <si>
    <t>重庆市梁平区疾病预防控制中心</t>
  </si>
  <si>
    <t>√</t>
  </si>
  <si>
    <t>序号</t>
    <phoneticPr fontId="4" type="noConversion"/>
  </si>
  <si>
    <t>大区</t>
    <phoneticPr fontId="0" type="noConversion"/>
  </si>
  <si>
    <t>商务
负责人</t>
    <phoneticPr fontId="9" type="noConversion"/>
  </si>
  <si>
    <t>商务
人员编码</t>
    <phoneticPr fontId="4" type="noConversion"/>
  </si>
  <si>
    <t>销售
负责人</t>
    <phoneticPr fontId="9" type="noConversion"/>
  </si>
  <si>
    <t>SAP代码</t>
  </si>
  <si>
    <t xml:space="preserve">
开户银行名称
</t>
    <phoneticPr fontId="9" type="noConversion"/>
  </si>
  <si>
    <t>开户银行账号</t>
  </si>
  <si>
    <t>仓库所在地
（如与注册地不一致，需出具地址不一致说明函）</t>
    <phoneticPr fontId="9" type="noConversion"/>
  </si>
  <si>
    <t>法人代表/
单位负责人联系电话</t>
    <phoneticPr fontId="12" type="noConversion"/>
  </si>
  <si>
    <t>业务联系人姓名</t>
    <phoneticPr fontId="11" type="noConversion"/>
  </si>
  <si>
    <t>业务联系人
联系电话</t>
  </si>
  <si>
    <t>财务联系人
联系电话</t>
  </si>
  <si>
    <t>事业单位法人证书编号</t>
  </si>
  <si>
    <t>组织机构代码证编号</t>
  </si>
  <si>
    <t>税务登记证编号</t>
  </si>
  <si>
    <t>付款形式（财政支付/疾控支付）</t>
  </si>
  <si>
    <t>特殊情况说明</t>
  </si>
  <si>
    <t>备注</t>
  </si>
  <si>
    <t>开户状态</t>
  </si>
  <si>
    <t>未开户原因1</t>
  </si>
  <si>
    <t>未开户原因2</t>
  </si>
  <si>
    <t>未开户原因3</t>
  </si>
  <si>
    <t>如果有其他原因请备注</t>
  </si>
  <si>
    <t>是否核心区县</t>
  </si>
  <si>
    <t>邮编</t>
    <phoneticPr fontId="0" type="noConversion"/>
  </si>
  <si>
    <t>邮寄合同联系人地址</t>
  </si>
  <si>
    <t>合同联系人
电子邮箱</t>
  </si>
  <si>
    <t>收货
联系人姓名</t>
  </si>
  <si>
    <t>发票收件人地址</t>
  </si>
  <si>
    <t>发票
收件人电话</t>
  </si>
  <si>
    <t>授权确认函
授权合同章</t>
  </si>
  <si>
    <t>授权确认函
授权POD签收章</t>
  </si>
  <si>
    <t>组织机构代码证有效期</t>
  </si>
  <si>
    <t>举办单位</t>
    <phoneticPr fontId="4" type="noConversion"/>
  </si>
  <si>
    <t>CODE创建(Y/N)</t>
  </si>
  <si>
    <t>价格创建(Y/N)</t>
  </si>
  <si>
    <t>信用维护(Y/N)</t>
  </si>
  <si>
    <t>商务Mark</t>
  </si>
  <si>
    <t>JACK核实过</t>
  </si>
  <si>
    <t>是否走过审批流程</t>
  </si>
  <si>
    <t>是否收到客户资料</t>
  </si>
  <si>
    <t>是否走过审批</t>
  </si>
  <si>
    <t>事业单位法人证书(正/副本)</t>
  </si>
  <si>
    <t>税务登记证(正/副本)</t>
  </si>
  <si>
    <t>开户许可证</t>
  </si>
  <si>
    <t>组织机构代码证(正/副本)</t>
  </si>
  <si>
    <t>印章授权确认函</t>
  </si>
  <si>
    <t>银行帐户
/开票信息</t>
    <phoneticPr fontId="12" type="noConversion"/>
  </si>
  <si>
    <t>法人授权委托书</t>
  </si>
  <si>
    <t>医疗机构执业许可证</t>
    <phoneticPr fontId="4" type="noConversion"/>
  </si>
  <si>
    <t>质量信誉调查表</t>
  </si>
  <si>
    <t>备注说明</t>
  </si>
  <si>
    <t>省份
代码</t>
    <phoneticPr fontId="11" type="noConversion"/>
  </si>
  <si>
    <t>价格
清单</t>
  </si>
  <si>
    <t>是否已维护证照有效期</t>
    <phoneticPr fontId="4" type="noConversion"/>
  </si>
  <si>
    <r>
      <rPr>
        <b/>
        <sz val="9"/>
        <color rgb="FF0000FF"/>
        <rFont val="Calibri"/>
        <family val="3"/>
        <charset val="134"/>
        <scheme val="minor"/>
      </rPr>
      <t>SAP</t>
    </r>
    <r>
      <rPr>
        <b/>
        <sz val="9"/>
        <color theme="2" tint="-0.89999084444715716"/>
        <rFont val="Calibri"/>
        <family val="3"/>
        <charset val="134"/>
        <scheme val="minor"/>
      </rPr>
      <t>是否已维护物料包含（Y）/排除（P）关系</t>
    </r>
  </si>
  <si>
    <r>
      <rPr>
        <b/>
        <sz val="9"/>
        <color rgb="FF0000FF"/>
        <rFont val="Calibri"/>
        <family val="3"/>
        <charset val="134"/>
        <scheme val="minor"/>
      </rPr>
      <t>ECCC</t>
    </r>
    <r>
      <rPr>
        <b/>
        <sz val="9"/>
        <color theme="2" tint="-0.89999084444715716"/>
        <rFont val="Calibri"/>
        <family val="3"/>
        <charset val="134"/>
        <scheme val="minor"/>
      </rPr>
      <t>是否已维护物料包含（Y）/排除（P）关系</t>
    </r>
  </si>
  <si>
    <t>首张订单金额</t>
    <phoneticPr fontId="4" type="noConversion"/>
  </si>
  <si>
    <t>崇州市</t>
  </si>
  <si>
    <t>028-82208239</t>
  </si>
  <si>
    <t>崇州市崇阳镇中南街482号附2号</t>
    <phoneticPr fontId="0" type="noConversion"/>
  </si>
  <si>
    <t>孙光忠</t>
  </si>
  <si>
    <t>吕世成</t>
  </si>
  <si>
    <t>12510184758754455M</t>
    <phoneticPr fontId="0" type="noConversion"/>
  </si>
  <si>
    <t>75875445-5</t>
    <phoneticPr fontId="0" type="noConversion"/>
  </si>
  <si>
    <t>12510184758754455M</t>
  </si>
  <si>
    <t>财政支付</t>
  </si>
  <si>
    <t>是</t>
  </si>
  <si>
    <t>否</t>
    <phoneticPr fontId="12" type="noConversion"/>
  </si>
  <si>
    <t>成都郫县犀浦今日花园熙苑</t>
  </si>
  <si>
    <t>xiaomin.zou@sanofipasteur.com</t>
  </si>
  <si>
    <t>崇州市疾病预防控制中心收货专用章</t>
  </si>
  <si>
    <t>崇州市卫生和计划生育局</t>
  </si>
  <si>
    <t>Y</t>
  </si>
  <si>
    <t>荣县</t>
  </si>
  <si>
    <t>0813-6201511</t>
  </si>
  <si>
    <t>程荣</t>
  </si>
  <si>
    <t>李再兴</t>
  </si>
  <si>
    <t>151022100071</t>
    <phoneticPr fontId="0" type="noConversion"/>
  </si>
  <si>
    <t>45093397-5</t>
    <phoneticPr fontId="0" type="noConversion"/>
  </si>
  <si>
    <t>/</t>
    <phoneticPr fontId="0" type="noConversion"/>
  </si>
  <si>
    <t>四川省泸州市龙马潭区龙马大道三段82号碧水槟城1栋1单元3303</t>
  </si>
  <si>
    <t>/</t>
    <phoneticPr fontId="11" type="noConversion"/>
  </si>
  <si>
    <t>林伟</t>
  </si>
  <si>
    <t>荣县疾病预防控制中心疫苗调拨专用章/荣县疾病预防控制中心收货专用章</t>
    <phoneticPr fontId="4" type="noConversion"/>
  </si>
  <si>
    <t>否</t>
  </si>
  <si>
    <t>荣县卫生和计划生育局</t>
  </si>
  <si>
    <t>东坡区</t>
  </si>
  <si>
    <t>眉山市东坡区疾病预防控制中心</t>
    <phoneticPr fontId="0" type="noConversion"/>
  </si>
  <si>
    <t>中国银行眉山支行营业部</t>
    <phoneticPr fontId="0" type="noConversion"/>
  </si>
  <si>
    <t>125264002729</t>
    <phoneticPr fontId="0" type="noConversion"/>
  </si>
  <si>
    <t>眉山市东坡区育才街东段159号</t>
    <phoneticPr fontId="0" type="noConversion"/>
  </si>
  <si>
    <t>侯明祥</t>
  </si>
  <si>
    <t>刘婵娟</t>
  </si>
  <si>
    <t>吴静</t>
  </si>
  <si>
    <t>028-38055623</t>
  </si>
  <si>
    <t>12511701451648375B</t>
    <phoneticPr fontId="0" type="noConversion"/>
  </si>
  <si>
    <t>45164837-5</t>
    <phoneticPr fontId="0" type="noConversion"/>
  </si>
  <si>
    <t>是</t>
    <phoneticPr fontId="12" type="noConversion"/>
  </si>
  <si>
    <t>乐山市市中区杨河街乐达华府三期4-1-22-1</t>
  </si>
  <si>
    <t>feng.zheng@sanofi.com</t>
  </si>
  <si>
    <t>王雪</t>
  </si>
  <si>
    <t>眉山市东坡区疾病预防控制中心疫苗专用章</t>
  </si>
  <si>
    <t>眉山市东坡区卫生和计划生育局</t>
  </si>
  <si>
    <t>仁寿县</t>
  </si>
  <si>
    <t>仁寿县疾病预防控制中心</t>
    <phoneticPr fontId="0" type="noConversion"/>
  </si>
  <si>
    <t>工行仁寿县支行</t>
    <phoneticPr fontId="0" type="noConversion"/>
  </si>
  <si>
    <t>2313398109126417593</t>
    <phoneticPr fontId="0" type="noConversion"/>
  </si>
  <si>
    <t>仁寿县文林镇嘉南路一段139号</t>
    <phoneticPr fontId="0" type="noConversion"/>
  </si>
  <si>
    <t>张建雄</t>
  </si>
  <si>
    <t>陈春俊</t>
  </si>
  <si>
    <t>13990372773</t>
    <phoneticPr fontId="0" type="noConversion"/>
  </si>
  <si>
    <t>12511722451640541T</t>
    <phoneticPr fontId="0" type="noConversion"/>
  </si>
  <si>
    <t>其他原因</t>
  </si>
  <si>
    <t>销售快递资料在途</t>
    <phoneticPr fontId="0" type="noConversion"/>
  </si>
  <si>
    <t>何波</t>
  </si>
  <si>
    <t>仁寿县疾病预防控制中心疫苗专用章</t>
  </si>
  <si>
    <t>仁寿县卫生和计划生育局</t>
  </si>
  <si>
    <t>南溪区</t>
  </si>
  <si>
    <t>宜宾市南溪区疾病预防控制中心</t>
    <phoneticPr fontId="0" type="noConversion"/>
  </si>
  <si>
    <t>中国建设银行宜宾南溪支行</t>
    <phoneticPr fontId="0" type="noConversion"/>
  </si>
  <si>
    <t>51001720048058888888</t>
    <phoneticPr fontId="0" type="noConversion"/>
  </si>
  <si>
    <t>0831-3839879</t>
  </si>
  <si>
    <t>南溪区南溪街道松山路455号</t>
    <phoneticPr fontId="0" type="noConversion"/>
  </si>
  <si>
    <t>周英</t>
  </si>
  <si>
    <t>0831-3839900</t>
  </si>
  <si>
    <t>程其林</t>
  </si>
  <si>
    <t>朱占玉</t>
  </si>
  <si>
    <t>15984115466</t>
  </si>
  <si>
    <t>12511222452101646P</t>
    <phoneticPr fontId="0" type="noConversion"/>
  </si>
  <si>
    <t>45210164-6</t>
    <phoneticPr fontId="0" type="noConversion"/>
  </si>
  <si>
    <t>宜宾市南溪区卫生和计划生育局</t>
  </si>
  <si>
    <t>屏山县</t>
  </si>
  <si>
    <t>宜宾市江安县疾病预防控制中心</t>
    <phoneticPr fontId="0" type="noConversion"/>
  </si>
  <si>
    <t>中国农业银行江安县支行</t>
    <phoneticPr fontId="0" type="noConversion"/>
  </si>
  <si>
    <t>22480101040004850</t>
    <phoneticPr fontId="0" type="noConversion"/>
  </si>
  <si>
    <t>江安县江安镇竹海大道712号</t>
    <phoneticPr fontId="0" type="noConversion"/>
  </si>
  <si>
    <t>李军</t>
  </si>
  <si>
    <t>0831-2622265</t>
  </si>
  <si>
    <t>李必容</t>
  </si>
  <si>
    <t>0831-2634178</t>
    <phoneticPr fontId="0" type="noConversion"/>
  </si>
  <si>
    <t>陈德钊</t>
  </si>
  <si>
    <t>0831-2634179</t>
  </si>
  <si>
    <t>12511223452105962R</t>
    <phoneticPr fontId="0" type="noConversion"/>
  </si>
  <si>
    <t>销售新增客户</t>
    <phoneticPr fontId="0" type="noConversion"/>
  </si>
  <si>
    <t>涂惠珍</t>
  </si>
  <si>
    <t>08312634181</t>
  </si>
  <si>
    <t>江安县疾病预防控制中心疫苗专用章</t>
  </si>
  <si>
    <t>江安县卫生和计划生育局</t>
  </si>
  <si>
    <t>销售新增客户</t>
  </si>
  <si>
    <t>武胜县</t>
  </si>
  <si>
    <t>杨利</t>
    <phoneticPr fontId="0" type="noConversion"/>
  </si>
  <si>
    <t>武胜县疾病预防控制中心</t>
    <phoneticPr fontId="0" type="noConversion"/>
  </si>
  <si>
    <t>武胜县财政局结算中心</t>
    <phoneticPr fontId="0" type="noConversion"/>
  </si>
  <si>
    <t>2030310002</t>
    <phoneticPr fontId="0" type="noConversion"/>
  </si>
  <si>
    <t>0826-6252160</t>
  </si>
  <si>
    <t>廖培军</t>
  </si>
  <si>
    <t>0826-6152163</t>
  </si>
  <si>
    <t>李力</t>
  </si>
  <si>
    <t>罗雨</t>
  </si>
  <si>
    <t>四川省南充市顺庆区蓝光香江国际34栋23楼</t>
  </si>
  <si>
    <t>/su1.wang@sanofi.com</t>
  </si>
  <si>
    <t>15884900688</t>
  </si>
  <si>
    <t>武胜县卫生和计划生育局</t>
  </si>
  <si>
    <t>汉源县</t>
  </si>
  <si>
    <t>汉源县疾病预防控制中心</t>
    <phoneticPr fontId="0" type="noConversion"/>
  </si>
  <si>
    <t>中国工商银行股份有限公司汉源县支行</t>
    <phoneticPr fontId="0" type="noConversion"/>
  </si>
  <si>
    <t>2319617109026405541</t>
    <phoneticPr fontId="0" type="noConversion"/>
  </si>
  <si>
    <t>0835-4222868</t>
  </si>
  <si>
    <t>汉源县富林镇富林大道二段124号</t>
    <phoneticPr fontId="0" type="noConversion"/>
  </si>
  <si>
    <t>王新</t>
  </si>
  <si>
    <t>杨素芬</t>
  </si>
  <si>
    <t>李忠</t>
  </si>
  <si>
    <t>12511623452558056D</t>
    <phoneticPr fontId="0" type="noConversion"/>
  </si>
  <si>
    <t>疾控支付</t>
  </si>
  <si>
    <t>汉源县疾病预防控制中心业务专用章</t>
    <phoneticPr fontId="4" type="noConversion"/>
  </si>
  <si>
    <t>汉源县卫生和计划生育局</t>
  </si>
  <si>
    <t>中区</t>
    <phoneticPr fontId="11" type="noConversion"/>
  </si>
  <si>
    <t>汉南区</t>
  </si>
  <si>
    <t>殷正亮</t>
    <phoneticPr fontId="0" type="noConversion"/>
  </si>
  <si>
    <t>刘梦施</t>
    <phoneticPr fontId="0" type="noConversion"/>
  </si>
  <si>
    <t>武汉市汉南区疾病预防控制中心</t>
    <phoneticPr fontId="0" type="noConversion"/>
  </si>
  <si>
    <t>中国农业银行汉南支行</t>
    <phoneticPr fontId="0" type="noConversion"/>
  </si>
  <si>
    <t>17097001040003974</t>
    <phoneticPr fontId="0" type="noConversion"/>
  </si>
  <si>
    <t>027-52305883</t>
  </si>
  <si>
    <t>武汉市汉南区育微路</t>
    <phoneticPr fontId="0" type="noConversion"/>
  </si>
  <si>
    <t>俞华</t>
  </si>
  <si>
    <t>13871432385</t>
    <phoneticPr fontId="0" type="noConversion"/>
  </si>
  <si>
    <t>王婷</t>
  </si>
  <si>
    <t>13476117702</t>
    <phoneticPr fontId="0" type="noConversion"/>
  </si>
  <si>
    <t>12420113441379802A</t>
    <phoneticPr fontId="0" type="noConversion"/>
  </si>
  <si>
    <t>44137980-2</t>
    <phoneticPr fontId="0" type="noConversion"/>
  </si>
  <si>
    <t>420113441379802</t>
  </si>
  <si>
    <t>没有税务登记证</t>
  </si>
  <si>
    <t>无税务登记证</t>
  </si>
  <si>
    <t>武汉市汉南区育微路</t>
  </si>
  <si>
    <t>Zhengliang.Yin@sanofi.com</t>
  </si>
  <si>
    <t>湖北省武汉市江汉区振兴东路 时尚公寓2栋2单元902室</t>
    <phoneticPr fontId="0" type="noConversion"/>
  </si>
  <si>
    <t>是</t>
    <phoneticPr fontId="11" type="noConversion"/>
  </si>
  <si>
    <t>武汉经济技术开发区（汉南区）卫生和计划生育局</t>
    <phoneticPr fontId="11" type="noConversion"/>
  </si>
  <si>
    <t>新洲区</t>
  </si>
  <si>
    <t>武汉市新洲区疾病预防控制中心</t>
    <phoneticPr fontId="0" type="noConversion"/>
  </si>
  <si>
    <t>中国工商银行大道分理处</t>
    <phoneticPr fontId="0" type="noConversion"/>
  </si>
  <si>
    <t>3202020209000008627</t>
    <phoneticPr fontId="0" type="noConversion"/>
  </si>
  <si>
    <t>89351317</t>
  </si>
  <si>
    <t>新洲区邾城街</t>
    <phoneticPr fontId="0" type="noConversion"/>
  </si>
  <si>
    <t>姚喜清</t>
  </si>
  <si>
    <t>027-89351317</t>
  </si>
  <si>
    <t>程明红</t>
  </si>
  <si>
    <t>13871258122</t>
    <phoneticPr fontId="0" type="noConversion"/>
  </si>
  <si>
    <t>周国强</t>
  </si>
  <si>
    <t>18971386496</t>
    <phoneticPr fontId="0" type="noConversion"/>
  </si>
  <si>
    <t>12420117717965643U</t>
    <phoneticPr fontId="0" type="noConversion"/>
  </si>
  <si>
    <t>71796564-3</t>
    <phoneticPr fontId="0" type="noConversion"/>
  </si>
  <si>
    <t>差税务登记证、开户许可证</t>
  </si>
  <si>
    <t>无开户许可证</t>
  </si>
  <si>
    <t>武汉市新洲区邾城街人民路60号</t>
  </si>
  <si>
    <t>武汉市新洲区卫生和计划生育委员会</t>
    <phoneticPr fontId="11" type="noConversion"/>
  </si>
  <si>
    <t>江岸区</t>
  </si>
  <si>
    <t>裴东升</t>
    <phoneticPr fontId="0" type="noConversion"/>
  </si>
  <si>
    <t>武汉市江岸区疾病预防控制中心</t>
    <phoneticPr fontId="0" type="noConversion"/>
  </si>
  <si>
    <t>中国工商银行武汉市车站路支行</t>
    <phoneticPr fontId="0" type="noConversion"/>
  </si>
  <si>
    <t>3202001129200128584</t>
    <phoneticPr fontId="0" type="noConversion"/>
  </si>
  <si>
    <t>82815953</t>
  </si>
  <si>
    <t>武汉市江岸区岳飞街3号</t>
    <phoneticPr fontId="0" type="noConversion"/>
  </si>
  <si>
    <t>张晶</t>
  </si>
  <si>
    <t>13907140127</t>
    <phoneticPr fontId="0" type="noConversion"/>
  </si>
  <si>
    <t>李文婕</t>
  </si>
  <si>
    <t>13667241678</t>
    <phoneticPr fontId="0" type="noConversion"/>
  </si>
  <si>
    <t>杨丽军</t>
  </si>
  <si>
    <t>13808628532</t>
    <phoneticPr fontId="0" type="noConversion"/>
  </si>
  <si>
    <t>124201024416261802</t>
    <phoneticPr fontId="0" type="noConversion"/>
  </si>
  <si>
    <t>44162618-0</t>
    <phoneticPr fontId="0" type="noConversion"/>
  </si>
  <si>
    <t>420102441387327</t>
    <phoneticPr fontId="0" type="noConversion"/>
  </si>
  <si>
    <t>湖北省武汉市江岸区岳飞街3号</t>
  </si>
  <si>
    <t>武汉市江岸区疾病预防控制中心生物制品专用章</t>
    <phoneticPr fontId="4" type="noConversion"/>
  </si>
  <si>
    <t>是</t>
    <phoneticPr fontId="0" type="noConversion"/>
  </si>
  <si>
    <t>武汉市江岸区卫生和计划生育委员会</t>
  </si>
  <si>
    <t>江汉区</t>
  </si>
  <si>
    <t>武汉市江汉区疾病预防控制中心</t>
    <phoneticPr fontId="0" type="noConversion"/>
  </si>
  <si>
    <t>中国工商银行武汉市西北湖支行</t>
    <phoneticPr fontId="0" type="noConversion"/>
  </si>
  <si>
    <t>3202003009200043012</t>
    <phoneticPr fontId="0" type="noConversion"/>
  </si>
  <si>
    <t>027-50755033</t>
  </si>
  <si>
    <t>张艳</t>
  </si>
  <si>
    <t>郭文君</t>
  </si>
  <si>
    <t>13971406523</t>
    <phoneticPr fontId="0" type="noConversion"/>
  </si>
  <si>
    <t>124201034413589053</t>
    <phoneticPr fontId="0" type="noConversion"/>
  </si>
  <si>
    <t>44135890-5</t>
    <phoneticPr fontId="0" type="noConversion"/>
  </si>
  <si>
    <t>420103441358905</t>
    <phoneticPr fontId="0" type="noConversion"/>
  </si>
  <si>
    <t>武汉市江汉区马场角路50号</t>
  </si>
  <si>
    <t>廖尔曼</t>
  </si>
  <si>
    <t>湖北省武汉市江汉区振兴东路 时尚公寓2栋2单元902室</t>
  </si>
  <si>
    <t>武汉市江汉区疾病预防控制中心 生物制品专用章</t>
  </si>
  <si>
    <t>武汉市江汉区疾病预防控制中心生物制品专用章</t>
    <phoneticPr fontId="9" type="noConversion"/>
  </si>
  <si>
    <t>武汉市江汉区卫生和计划生育委员会</t>
  </si>
  <si>
    <t>汉阳区</t>
  </si>
  <si>
    <t>武汉市汉阳区疾病预防控制中心</t>
    <phoneticPr fontId="0" type="noConversion"/>
  </si>
  <si>
    <t>中国工商银行武汉市汉阳支行</t>
    <phoneticPr fontId="0" type="noConversion"/>
  </si>
  <si>
    <t>3202004809200027392</t>
    <phoneticPr fontId="0" type="noConversion"/>
  </si>
  <si>
    <t>027-84860119</t>
  </si>
  <si>
    <t>汉阳大道580号</t>
    <phoneticPr fontId="0" type="noConversion"/>
  </si>
  <si>
    <t>李林</t>
  </si>
  <si>
    <t>027-84861396</t>
  </si>
  <si>
    <t>艾运生</t>
  </si>
  <si>
    <t>18062786758</t>
    <phoneticPr fontId="0" type="noConversion"/>
  </si>
  <si>
    <t>何艳绿</t>
  </si>
  <si>
    <t>027-84861075</t>
  </si>
  <si>
    <t>124201057447817436</t>
    <phoneticPr fontId="0" type="noConversion"/>
  </si>
  <si>
    <t>74478174-3</t>
    <phoneticPr fontId="0" type="noConversion"/>
  </si>
  <si>
    <t>420105744781743</t>
    <phoneticPr fontId="0" type="noConversion"/>
  </si>
  <si>
    <t>邹伶俐</t>
  </si>
  <si>
    <t>武汉市汉阳区汉阳大道580号</t>
  </si>
  <si>
    <t>夏爽</t>
    <phoneticPr fontId="11" type="noConversion"/>
  </si>
  <si>
    <t>汉阳区疾病预防控制中心生物制品专用章</t>
  </si>
  <si>
    <t>武汉市汉阳区卫生和计划生育委员会</t>
  </si>
  <si>
    <t>茅箭区</t>
  </si>
  <si>
    <t>刘丹</t>
    <phoneticPr fontId="0" type="noConversion"/>
  </si>
  <si>
    <t>十堰市茅箭区疾病预防控制中心</t>
    <phoneticPr fontId="0" type="noConversion"/>
  </si>
  <si>
    <t>中国邮政储蓄银行股份有限公司十堰市顾家岗支行</t>
    <phoneticPr fontId="0" type="noConversion"/>
  </si>
  <si>
    <t>942003010026518891</t>
    <phoneticPr fontId="0" type="noConversion"/>
  </si>
  <si>
    <t>0719-8798100</t>
  </si>
  <si>
    <t>十堰市茅箭区丹江路30号</t>
    <phoneticPr fontId="0" type="noConversion"/>
  </si>
  <si>
    <t>王成</t>
  </si>
  <si>
    <t>13597877280</t>
    <phoneticPr fontId="0" type="noConversion"/>
  </si>
  <si>
    <t>程哓丽</t>
  </si>
  <si>
    <t>13593770100</t>
    <phoneticPr fontId="0" type="noConversion"/>
  </si>
  <si>
    <t>张燕娇</t>
  </si>
  <si>
    <t>18772959990</t>
    <phoneticPr fontId="0" type="noConversion"/>
  </si>
  <si>
    <t>12420302420142910X</t>
    <phoneticPr fontId="0" type="noConversion"/>
  </si>
  <si>
    <t>12420302420142910X</t>
  </si>
  <si>
    <t>湖北省十堰市丹江路30号</t>
  </si>
  <si>
    <t>Dan8.Liu@sanofi.com</t>
  </si>
  <si>
    <t>襄阳市樊城区朝阳路10号泰跃朝阳小区20-2-1202</t>
  </si>
  <si>
    <t>茅箭区疾病预防控制中心生物制品管理专用章</t>
  </si>
  <si>
    <t>十堰市茅箭区卫生和计划生育局</t>
  </si>
  <si>
    <t>张湾区</t>
  </si>
  <si>
    <t>十堰市张湾区疾病预防控制中心</t>
    <phoneticPr fontId="0" type="noConversion"/>
  </si>
  <si>
    <t>十堰市农商行张湾支行</t>
    <phoneticPr fontId="0" type="noConversion"/>
  </si>
  <si>
    <t>82010000000601510</t>
    <phoneticPr fontId="0" type="noConversion"/>
  </si>
  <si>
    <t>0719-8529302</t>
  </si>
  <si>
    <t>车城西路界牌居委会</t>
    <phoneticPr fontId="0" type="noConversion"/>
  </si>
  <si>
    <t>湖北省十堰市张湾区车城西路287号</t>
    <phoneticPr fontId="0" type="noConversion"/>
  </si>
  <si>
    <t>何飞</t>
  </si>
  <si>
    <t>13986916822</t>
    <phoneticPr fontId="0" type="noConversion"/>
  </si>
  <si>
    <t>余军</t>
  </si>
  <si>
    <t>13997834071</t>
    <phoneticPr fontId="0" type="noConversion"/>
  </si>
  <si>
    <t>李青</t>
  </si>
  <si>
    <t>142030300046</t>
    <phoneticPr fontId="0" type="noConversion"/>
  </si>
  <si>
    <t>42014087-8</t>
    <phoneticPr fontId="0" type="noConversion"/>
  </si>
  <si>
    <t>无税务登记证、开户许可证</t>
  </si>
  <si>
    <t>湖北省十堰市车城西路287号</t>
  </si>
  <si>
    <t>十堰市张湾区疾病预防控制中心生物制品管理专用章</t>
    <phoneticPr fontId="4" type="noConversion"/>
  </si>
  <si>
    <t>十堰市张湾区卫生和计划生育局</t>
  </si>
  <si>
    <t>房县</t>
  </si>
  <si>
    <t>房县疾病预防控制中心</t>
    <phoneticPr fontId="0" type="noConversion"/>
  </si>
  <si>
    <t>湖北农商银行房县营业部</t>
    <phoneticPr fontId="0" type="noConversion"/>
  </si>
  <si>
    <t>82010000000594624</t>
    <phoneticPr fontId="0" type="noConversion"/>
  </si>
  <si>
    <t>0719-3250137</t>
  </si>
  <si>
    <t>房县城关镇东城门路165号</t>
    <phoneticPr fontId="0" type="noConversion"/>
  </si>
  <si>
    <t>陈吉华</t>
  </si>
  <si>
    <t>13986876098</t>
    <phoneticPr fontId="0" type="noConversion"/>
  </si>
  <si>
    <t>章先寿</t>
  </si>
  <si>
    <t>13971925311</t>
    <phoneticPr fontId="0" type="noConversion"/>
  </si>
  <si>
    <t>李双杰</t>
  </si>
  <si>
    <t>124203254219302494</t>
    <phoneticPr fontId="0" type="noConversion"/>
  </si>
  <si>
    <t>/</t>
    <phoneticPr fontId="12" type="noConversion"/>
  </si>
  <si>
    <t>房县疾病预防控制中心</t>
  </si>
  <si>
    <t>房县卫生和计划生育局</t>
  </si>
  <si>
    <t>非销售目标客户</t>
  </si>
  <si>
    <t>丹江口市</t>
  </si>
  <si>
    <t>5231065</t>
  </si>
  <si>
    <t>丹江口市丹一巷118号</t>
    <phoneticPr fontId="0" type="noConversion"/>
  </si>
  <si>
    <t>吴英涛</t>
  </si>
  <si>
    <t>13907287538</t>
    <phoneticPr fontId="0" type="noConversion"/>
  </si>
  <si>
    <t>桂洲</t>
  </si>
  <si>
    <t>15926165951</t>
    <phoneticPr fontId="0" type="noConversion"/>
  </si>
  <si>
    <t>陈晓瑜</t>
  </si>
  <si>
    <t>12420381751003501T</t>
    <phoneticPr fontId="0" type="noConversion"/>
  </si>
  <si>
    <t>75100350-1</t>
    <phoneticPr fontId="0" type="noConversion"/>
  </si>
  <si>
    <t>桂州</t>
  </si>
  <si>
    <t>湖北省十堰市丹江口市丹一巷7号</t>
  </si>
  <si>
    <t>丹江口市卫生和计划生育局</t>
  </si>
  <si>
    <t>注册地址变更为：丹江口市丹一巷7号</t>
  </si>
  <si>
    <t>襄城区</t>
    <phoneticPr fontId="0" type="noConversion"/>
  </si>
  <si>
    <t>襄阳市疾病预防控制中心</t>
    <phoneticPr fontId="0" type="noConversion"/>
  </si>
  <si>
    <t>襄阳市工行檀溪支行</t>
    <phoneticPr fontId="0" type="noConversion"/>
  </si>
  <si>
    <t>1804001809044011584</t>
    <phoneticPr fontId="0" type="noConversion"/>
  </si>
  <si>
    <t>0710-3604223</t>
  </si>
  <si>
    <t>襄阳市襄城区檀溪路172号</t>
    <phoneticPr fontId="0" type="noConversion"/>
  </si>
  <si>
    <t>李少平</t>
  </si>
  <si>
    <t>13972296536</t>
    <phoneticPr fontId="0" type="noConversion"/>
  </si>
  <si>
    <t>贺军</t>
  </si>
  <si>
    <t>13707277709</t>
    <phoneticPr fontId="0" type="noConversion"/>
  </si>
  <si>
    <t>尤西军</t>
  </si>
  <si>
    <t>13886288666</t>
    <phoneticPr fontId="0" type="noConversion"/>
  </si>
  <si>
    <t>1242060042042431XY</t>
    <phoneticPr fontId="0" type="noConversion"/>
  </si>
  <si>
    <t>无税务登记证，开户许可证，襄城区和樊城区没有疾控，由襄阳市CDC统管</t>
    <phoneticPr fontId="0" type="noConversion"/>
  </si>
  <si>
    <t>襄城区没有疾控，由襄阳市CDC统管</t>
    <phoneticPr fontId="0" type="noConversion"/>
  </si>
  <si>
    <t>谭义喜</t>
  </si>
  <si>
    <t>湖北省襄阳市檀溪路172号（疾病预防控制中心）</t>
  </si>
  <si>
    <t>襄阳市疾病预防控制中心总务科</t>
  </si>
  <si>
    <t>襄阳市卫生局</t>
  </si>
  <si>
    <t>无税务登记证，开户许可证，襄城区和樊城区没有疾控，由襄阳市CDC统管</t>
  </si>
  <si>
    <t>质量信誉调查表未提供</t>
    <phoneticPr fontId="4" type="noConversion"/>
  </si>
  <si>
    <t>谷城县</t>
  </si>
  <si>
    <t>谷城县疾病预防控制中心</t>
    <phoneticPr fontId="0" type="noConversion"/>
  </si>
  <si>
    <t>工行银城分理处</t>
    <phoneticPr fontId="0" type="noConversion"/>
  </si>
  <si>
    <t>1804070309044004548</t>
    <phoneticPr fontId="0" type="noConversion"/>
  </si>
  <si>
    <t>7232156</t>
  </si>
  <si>
    <t>谷城县城关镇县府街71号</t>
    <phoneticPr fontId="0" type="noConversion"/>
  </si>
  <si>
    <t>何永华</t>
  </si>
  <si>
    <t>13886238667</t>
    <phoneticPr fontId="0" type="noConversion"/>
  </si>
  <si>
    <t>陈常青</t>
  </si>
  <si>
    <t>13339812777</t>
    <phoneticPr fontId="0" type="noConversion"/>
  </si>
  <si>
    <t>杨磊</t>
  </si>
  <si>
    <t>13647109991</t>
    <phoneticPr fontId="0" type="noConversion"/>
  </si>
  <si>
    <t>12420625420535036H</t>
    <phoneticPr fontId="0" type="noConversion"/>
  </si>
  <si>
    <t>42053503-6</t>
    <phoneticPr fontId="0" type="noConversion"/>
  </si>
  <si>
    <t>谷城县县府街71号</t>
  </si>
  <si>
    <t>谷城县疾病预防控制中心生物制品出入库专用章</t>
    <phoneticPr fontId="11" type="noConversion"/>
  </si>
  <si>
    <t>谷城县卫生和计划生育局</t>
    <phoneticPr fontId="11" type="noConversion"/>
  </si>
  <si>
    <t>宜城市</t>
  </si>
  <si>
    <t>宜城市疾病预防控制中心</t>
    <phoneticPr fontId="0" type="noConversion"/>
  </si>
  <si>
    <t>中国工商银行襄樊市宜城支行</t>
    <phoneticPr fontId="0" type="noConversion"/>
  </si>
  <si>
    <t>1804001709035026608</t>
    <phoneticPr fontId="0" type="noConversion"/>
  </si>
  <si>
    <t>0710-4217411</t>
  </si>
  <si>
    <t>宜城市振兴大道267号</t>
    <phoneticPr fontId="0" type="noConversion"/>
  </si>
  <si>
    <t>王吉国</t>
  </si>
  <si>
    <t>13995767666</t>
    <phoneticPr fontId="0" type="noConversion"/>
  </si>
  <si>
    <t>范有春</t>
  </si>
  <si>
    <t>13995767963</t>
    <phoneticPr fontId="0" type="noConversion"/>
  </si>
  <si>
    <t>赵宝军</t>
  </si>
  <si>
    <t>12420684679760603N</t>
    <phoneticPr fontId="0" type="noConversion"/>
  </si>
  <si>
    <t>宜城市振兴大道267号</t>
  </si>
  <si>
    <t>宜城市疾病预防控制中心总务科</t>
    <phoneticPr fontId="20" type="noConversion"/>
  </si>
  <si>
    <t>宜城市卫生和计划生育局</t>
  </si>
  <si>
    <t>东宝区</t>
  </si>
  <si>
    <t>荆门市东宝区疾病预防控制中心</t>
    <phoneticPr fontId="0" type="noConversion"/>
  </si>
  <si>
    <t>中国农业银行荆门金泉支行</t>
    <phoneticPr fontId="0" type="noConversion"/>
  </si>
  <si>
    <t>17560301040004669</t>
    <phoneticPr fontId="0" type="noConversion"/>
  </si>
  <si>
    <t>0724-6057956</t>
  </si>
  <si>
    <t>荆门市象山大道31号</t>
    <phoneticPr fontId="0" type="noConversion"/>
  </si>
  <si>
    <t>荆门市东宝区工业园新台西路</t>
    <phoneticPr fontId="0" type="noConversion"/>
  </si>
  <si>
    <t>康圣剑</t>
  </si>
  <si>
    <t>13886926831</t>
    <phoneticPr fontId="0" type="noConversion"/>
  </si>
  <si>
    <t>李丽</t>
  </si>
  <si>
    <t>15926662991</t>
    <phoneticPr fontId="0" type="noConversion"/>
  </si>
  <si>
    <t>帅晓辉</t>
  </si>
  <si>
    <t>13197104029</t>
    <phoneticPr fontId="0" type="noConversion"/>
  </si>
  <si>
    <t>12420802420718473E</t>
    <phoneticPr fontId="0" type="noConversion"/>
  </si>
  <si>
    <t>东宝区疾控东宝工业园新台西路</t>
  </si>
  <si>
    <t>0724-2368219</t>
  </si>
  <si>
    <t>汤丽</t>
  </si>
  <si>
    <t>荆门市东宝区疾病预防控制中心生物制品出入库专用章</t>
  </si>
  <si>
    <t>荆门市东宝区卫生和计划生育局</t>
  </si>
  <si>
    <t>荆门市象山大道41号</t>
  </si>
  <si>
    <t>掇刀区</t>
  </si>
  <si>
    <t>0724-2443429</t>
  </si>
  <si>
    <t>黄明华</t>
  </si>
  <si>
    <t>蒋丽丽</t>
  </si>
  <si>
    <t>曹淑蓉</t>
  </si>
  <si>
    <t>蒋莉莉</t>
  </si>
  <si>
    <t>掇刀疾控星火路</t>
  </si>
  <si>
    <t>荆门市掇刀区卫生和计划生育局</t>
  </si>
  <si>
    <t>沙洋县</t>
  </si>
  <si>
    <t>0724-8566875</t>
  </si>
  <si>
    <t>肖孝勇</t>
  </si>
  <si>
    <t>姚芹</t>
  </si>
  <si>
    <t>徐鸿兵</t>
  </si>
  <si>
    <t>汪开兵</t>
  </si>
  <si>
    <t>沙洋疾控中心荆河路</t>
  </si>
  <si>
    <t>沙洋县卫生和计划生育局</t>
  </si>
  <si>
    <t>孝南区</t>
  </si>
  <si>
    <t>0712-2859877</t>
  </si>
  <si>
    <t>游宝林</t>
  </si>
  <si>
    <t>胡建辉</t>
  </si>
  <si>
    <t>史焕明</t>
  </si>
  <si>
    <t>124209024210264959</t>
  </si>
  <si>
    <t>湖北省孝感市孝南区槐荫大道179号</t>
  </si>
  <si>
    <t>孝感市孝南区卫生和计划生育局</t>
  </si>
  <si>
    <t>因法人变更，新法人任职文件一直未发放，相关资质尚未变更，该疾控中心举办单位出具了说明（已收到说明）</t>
  </si>
  <si>
    <t>孝昌县</t>
  </si>
  <si>
    <t>4768373</t>
  </si>
  <si>
    <t>魏志彬</t>
  </si>
  <si>
    <t>李传国</t>
  </si>
  <si>
    <t>周贤</t>
  </si>
  <si>
    <t>湖北省孝感市孝昌县站前一路人民医院旁</t>
  </si>
  <si>
    <t>孝昌县卫生和计划生育局</t>
  </si>
  <si>
    <t>大悟县</t>
  </si>
  <si>
    <t>0712-722740</t>
  </si>
  <si>
    <t>张建明</t>
  </si>
  <si>
    <t>涂旭霞</t>
  </si>
  <si>
    <t>李平</t>
  </si>
  <si>
    <t>湖北省大悟县发展大道上97号</t>
  </si>
  <si>
    <t>大悟县卫生和计划生育局</t>
  </si>
  <si>
    <t>应城市</t>
  </si>
  <si>
    <t>0712-3760793</t>
  </si>
  <si>
    <t>陈正东</t>
  </si>
  <si>
    <t>何旺喜</t>
  </si>
  <si>
    <t>宋艳</t>
  </si>
  <si>
    <t>12420981757004425Y</t>
  </si>
  <si>
    <t>殷红波</t>
  </si>
  <si>
    <t>湖北省应城市城南路特1号</t>
  </si>
  <si>
    <t>应城市疾病预防控制中心供应科</t>
  </si>
  <si>
    <t>应城市卫生和计划生育局</t>
  </si>
  <si>
    <t>安陆市</t>
  </si>
  <si>
    <t>5222136</t>
  </si>
  <si>
    <t>张守德</t>
  </si>
  <si>
    <t>肖亚军</t>
  </si>
  <si>
    <t>湖北省孝感市安陆市金泉南路3号</t>
  </si>
  <si>
    <t>安陆市疾病预防控制中心财务专用章</t>
  </si>
  <si>
    <t>安陆市卫生和计划生育局</t>
  </si>
  <si>
    <t>需提供地址不一致说明函</t>
  </si>
  <si>
    <t>汉川市</t>
  </si>
  <si>
    <t>0712-8397915</t>
  </si>
  <si>
    <t>王树明</t>
  </si>
  <si>
    <t>曾俊学</t>
  </si>
  <si>
    <t>周屹松</t>
  </si>
  <si>
    <t>420984739138649</t>
  </si>
  <si>
    <t>湖北省汉川市仙女山街道办事处人民大道</t>
  </si>
  <si>
    <t>汉川市卫生和计划生育局</t>
  </si>
  <si>
    <t>广水市</t>
  </si>
  <si>
    <t>0722-6249017</t>
  </si>
  <si>
    <t>高群香</t>
  </si>
  <si>
    <t>黎明</t>
  </si>
  <si>
    <t>孙凡</t>
  </si>
  <si>
    <t>湖北省广水市四贤路171号</t>
  </si>
  <si>
    <t>郭劲松</t>
  </si>
  <si>
    <t>广水市卫生和计划生育局</t>
  </si>
  <si>
    <t>秭归县</t>
  </si>
  <si>
    <t>杜雄</t>
  </si>
  <si>
    <t>饶斌</t>
  </si>
  <si>
    <t>12420527784470464C</t>
  </si>
  <si>
    <t>宜昌市伍家岗区夷陵大道299号（伍家区法院）</t>
  </si>
  <si>
    <t>zhongchao.huang@sanofi.com</t>
  </si>
  <si>
    <t>郑华</t>
  </si>
  <si>
    <t>秭归县卫生和计划生育局</t>
  </si>
  <si>
    <t>三证合一</t>
  </si>
  <si>
    <t>公安县</t>
  </si>
  <si>
    <t>0716-5156313</t>
  </si>
  <si>
    <t>谢朝林</t>
  </si>
  <si>
    <t>邹进兵</t>
  </si>
  <si>
    <t>刘阳</t>
  </si>
  <si>
    <t>武汉市汉阳区龙阳大道66号新澳蓝草坪1栋2单元602</t>
  </si>
  <si>
    <t>xianghua.tian@sanofi.com</t>
  </si>
  <si>
    <t>15927751828</t>
  </si>
  <si>
    <t>公安县卫生和计划生育局</t>
  </si>
  <si>
    <t>质量信誉调查表未提供，组织机构代码证过期，近一年无业务发生，待发生业务时提供</t>
  </si>
  <si>
    <t>江陵县</t>
  </si>
  <si>
    <t>0716-4729053</t>
  </si>
  <si>
    <t>李大军</t>
  </si>
  <si>
    <t>魏锦荣</t>
  </si>
  <si>
    <t>向琴</t>
  </si>
  <si>
    <t>18986717658</t>
  </si>
  <si>
    <t>江陵县卫生和计划生育局</t>
  </si>
  <si>
    <t>石首市</t>
  </si>
  <si>
    <t>0716-7819169</t>
  </si>
  <si>
    <t>石首市建宁大道586号</t>
    <phoneticPr fontId="0" type="noConversion"/>
  </si>
  <si>
    <t>李春华</t>
  </si>
  <si>
    <t>13972148689</t>
    <phoneticPr fontId="0" type="noConversion"/>
  </si>
  <si>
    <t>刘志高</t>
  </si>
  <si>
    <t>13507258898</t>
    <phoneticPr fontId="0" type="noConversion"/>
  </si>
  <si>
    <t>钟艳</t>
  </si>
  <si>
    <t>13972321882</t>
    <phoneticPr fontId="0" type="noConversion"/>
  </si>
  <si>
    <t>1242108142146548X0</t>
    <phoneticPr fontId="0" type="noConversion"/>
  </si>
  <si>
    <t>42146548-X</t>
    <phoneticPr fontId="0" type="noConversion"/>
  </si>
  <si>
    <t>13507258898</t>
  </si>
  <si>
    <t>石首市疾病预防控制中心总务科</t>
    <phoneticPr fontId="11" type="noConversion"/>
  </si>
  <si>
    <t>石首市卫生和计划生育局</t>
  </si>
  <si>
    <t>利川市</t>
  </si>
  <si>
    <t>利川市疾病预防控制中心</t>
    <phoneticPr fontId="0" type="noConversion"/>
  </si>
  <si>
    <t>湖北利川农商行十字街分理处</t>
    <phoneticPr fontId="0" type="noConversion"/>
  </si>
  <si>
    <t>82010000000136062</t>
    <phoneticPr fontId="0" type="noConversion"/>
  </si>
  <si>
    <t>0718-7282970</t>
    <phoneticPr fontId="4" type="noConversion"/>
  </si>
  <si>
    <t>利川市清江大道58号</t>
    <phoneticPr fontId="0" type="noConversion"/>
  </si>
  <si>
    <t>邹宇</t>
    <phoneticPr fontId="4" type="noConversion"/>
  </si>
  <si>
    <t>0718-7201670</t>
  </si>
  <si>
    <t>熊超</t>
  </si>
  <si>
    <t>13477255292</t>
    <phoneticPr fontId="0" type="noConversion"/>
  </si>
  <si>
    <t>陈文华</t>
  </si>
  <si>
    <t>124228024220000436</t>
    <phoneticPr fontId="0" type="noConversion"/>
  </si>
  <si>
    <t>42200004-3</t>
    <phoneticPr fontId="0" type="noConversion"/>
  </si>
  <si>
    <t>利川市卫生和计划生育局</t>
    <phoneticPr fontId="4" type="noConversion"/>
  </si>
  <si>
    <t>宣恩县</t>
  </si>
  <si>
    <t>宣恩县疾病预防控制中心</t>
    <phoneticPr fontId="0" type="noConversion"/>
  </si>
  <si>
    <t>中国建设银行宣恩分行</t>
    <phoneticPr fontId="0" type="noConversion"/>
  </si>
  <si>
    <t>42001726408050003900-0005</t>
    <phoneticPr fontId="0" type="noConversion"/>
  </si>
  <si>
    <t>0718-5832609</t>
  </si>
  <si>
    <t>宣恩县珠山镇民族路56号</t>
    <phoneticPr fontId="0" type="noConversion"/>
  </si>
  <si>
    <t>易继宽</t>
  </si>
  <si>
    <t>杨华</t>
  </si>
  <si>
    <t>13971874080</t>
    <phoneticPr fontId="0" type="noConversion"/>
  </si>
  <si>
    <t>陈万勤</t>
  </si>
  <si>
    <t>0718-5832609</t>
    <phoneticPr fontId="0" type="noConversion"/>
  </si>
  <si>
    <t>12422825784458019M</t>
    <phoneticPr fontId="0" type="noConversion"/>
  </si>
  <si>
    <t>宣恩县卫生和计划生育局</t>
  </si>
  <si>
    <t>咸丰县</t>
  </si>
  <si>
    <t>咸丰县疾病预防控制中心</t>
    <phoneticPr fontId="0" type="noConversion"/>
  </si>
  <si>
    <t>中国邮政储蓄银行咸丰县支行</t>
    <phoneticPr fontId="0" type="noConversion"/>
  </si>
  <si>
    <t>6822925</t>
  </si>
  <si>
    <t>0718-6822925</t>
  </si>
  <si>
    <t>向桂英</t>
  </si>
  <si>
    <t>王艳</t>
  </si>
  <si>
    <t>咸丰县卫生和计划生育局</t>
  </si>
  <si>
    <t>来凤县</t>
  </si>
  <si>
    <t>0718-6295138</t>
  </si>
  <si>
    <t>谢平安</t>
  </si>
  <si>
    <t>0718-6295318</t>
  </si>
  <si>
    <t>徐斌</t>
  </si>
  <si>
    <t>向宏</t>
  </si>
  <si>
    <t>来凤县卫生局</t>
  </si>
  <si>
    <t>鹤峰县</t>
  </si>
  <si>
    <t>1071875282689</t>
  </si>
  <si>
    <t>汤健</t>
  </si>
  <si>
    <t>0718-5201689</t>
  </si>
  <si>
    <t>辛霞</t>
  </si>
  <si>
    <t>范自军</t>
  </si>
  <si>
    <t>鹤峰县卫生和计划生育局</t>
  </si>
  <si>
    <t>下陆区</t>
  </si>
  <si>
    <t>0714-6369836</t>
  </si>
  <si>
    <t>李官慧</t>
  </si>
  <si>
    <t>丰雪</t>
  </si>
  <si>
    <t>湖北省黄石市下陆区苏州路21号</t>
  </si>
  <si>
    <t>18086320881</t>
  </si>
  <si>
    <t>Guoping2.Li@sanofi.com</t>
  </si>
  <si>
    <t>湖北省武汉市洪山区雄楚大道968号紫菘枫林上城3栋3单元1603室</t>
  </si>
  <si>
    <t>黄石市疾病预防控制中心合同专用章</t>
  </si>
  <si>
    <t>黄石市卫生和计划生育委员会</t>
  </si>
  <si>
    <t>阳新县</t>
  </si>
  <si>
    <t>0714-7323888</t>
  </si>
  <si>
    <t>王勇</t>
  </si>
  <si>
    <t>0714-7313346</t>
  </si>
  <si>
    <t>石教田</t>
  </si>
  <si>
    <t>石裕祥</t>
  </si>
  <si>
    <t>湖北省阳新县兴国镇龙港路1号</t>
  </si>
  <si>
    <t>15826986393</t>
  </si>
  <si>
    <t>阳新县疾病预防控制中心供应科</t>
  </si>
  <si>
    <t>阳新县卫生和计划生育</t>
  </si>
  <si>
    <t>大冶市</t>
  </si>
  <si>
    <t>0714-8712418</t>
  </si>
  <si>
    <t>0714-8723690</t>
  </si>
  <si>
    <t>吴金华</t>
  </si>
  <si>
    <t>黄保华</t>
  </si>
  <si>
    <t>420281420109555</t>
  </si>
  <si>
    <t>汪婷梅</t>
  </si>
  <si>
    <t>湖北省大冶市老东街路32号</t>
  </si>
  <si>
    <t>大冶市疾病预防控制中心生物制品管理办公室</t>
  </si>
  <si>
    <t>大冶市卫生和计划生育局</t>
  </si>
  <si>
    <t>鄂城区</t>
  </si>
  <si>
    <t>伍建胜</t>
  </si>
  <si>
    <t>徐祖贵</t>
  </si>
  <si>
    <t>刘翔</t>
  </si>
  <si>
    <t>湖北省鄂州市鄂城区古城路86号</t>
  </si>
  <si>
    <t>王浩</t>
  </si>
  <si>
    <t>鄂州市古城南路86号</t>
  </si>
  <si>
    <t>18008687218</t>
  </si>
  <si>
    <t>鄂州市疾病预防控制中心生物制品管理办公室</t>
  </si>
  <si>
    <t>鄂州市卫生和计划生育委员会</t>
  </si>
  <si>
    <t>黄州区</t>
  </si>
  <si>
    <t>0713-8356764</t>
  </si>
  <si>
    <t>林双平</t>
  </si>
  <si>
    <t>万继红</t>
  </si>
  <si>
    <t>李爱群</t>
  </si>
  <si>
    <t>12421102695100509T</t>
  </si>
  <si>
    <t>肖玲</t>
  </si>
  <si>
    <t>湖北省黄冈市黄州区体育路38号</t>
  </si>
  <si>
    <t>13593656658</t>
  </si>
  <si>
    <t>区卫生和计划生育局</t>
  </si>
  <si>
    <t>团风县</t>
  </si>
  <si>
    <t>0713-6152735</t>
  </si>
  <si>
    <t>漆正旭</t>
  </si>
  <si>
    <t>张天英</t>
  </si>
  <si>
    <t>吴朝辉</t>
  </si>
  <si>
    <t>湖北省黄冈市团风县团黄路28号</t>
  </si>
  <si>
    <t>15549676128</t>
  </si>
  <si>
    <t>团风县卫生和计划生育局</t>
  </si>
  <si>
    <t>罗田县</t>
  </si>
  <si>
    <t>张有恒</t>
  </si>
  <si>
    <t>朱明</t>
  </si>
  <si>
    <t>付林芳</t>
  </si>
  <si>
    <t>湖北省罗田县义水北路142号</t>
  </si>
  <si>
    <t>13872045971</t>
  </si>
  <si>
    <t>罗田县卫生和计划生育局</t>
  </si>
  <si>
    <t>英山县</t>
  </si>
  <si>
    <t>0713-7067394</t>
  </si>
  <si>
    <t>万军</t>
  </si>
  <si>
    <t>胡瑰</t>
  </si>
  <si>
    <t>高立新</t>
  </si>
  <si>
    <t>湖北省黄冈市英山县温泉镇沿河西路13号</t>
  </si>
  <si>
    <t>13707251089</t>
  </si>
  <si>
    <t>英山县卫生和计划生育局</t>
  </si>
  <si>
    <t>浠水县</t>
  </si>
  <si>
    <t>0713-4234203</t>
  </si>
  <si>
    <t>徐飞勇</t>
  </si>
  <si>
    <t>李海兵</t>
  </si>
  <si>
    <t>潘咏梅</t>
  </si>
  <si>
    <t>42112542090660x</t>
  </si>
  <si>
    <t>湖北省浠水县清泉镇文化路5号</t>
  </si>
  <si>
    <t>13469929315</t>
  </si>
  <si>
    <t>浠水县疾病预防控制中心供应科专用章</t>
  </si>
  <si>
    <t>浠水县卫生和计划生育局</t>
  </si>
  <si>
    <t>蕲春县</t>
  </si>
  <si>
    <t>7222712</t>
  </si>
  <si>
    <t>陈俊新</t>
  </si>
  <si>
    <t>管学东</t>
  </si>
  <si>
    <t>李霞</t>
  </si>
  <si>
    <t>湖北省黄冈市蕲春县漕河镇漕河四路100号</t>
  </si>
  <si>
    <t>18934639735</t>
  </si>
  <si>
    <t>蕲春县卫生和计划生育局</t>
  </si>
  <si>
    <t>黄梅县</t>
  </si>
  <si>
    <t>郭在清</t>
  </si>
  <si>
    <t>何正阳</t>
  </si>
  <si>
    <t>李亚林</t>
  </si>
  <si>
    <t>421127420975365</t>
  </si>
  <si>
    <t>黄得章</t>
  </si>
  <si>
    <t>湖北省黄梅县黄梅镇建陶路11号</t>
  </si>
  <si>
    <t>李红</t>
  </si>
  <si>
    <t>黄梅县卫生局</t>
  </si>
  <si>
    <t>麻城市</t>
  </si>
  <si>
    <t>0713-2912924</t>
  </si>
  <si>
    <t>喻同琦</t>
  </si>
  <si>
    <t>訚向东</t>
  </si>
  <si>
    <t>刘光明</t>
  </si>
  <si>
    <t>12421181780926129D</t>
  </si>
  <si>
    <t>湖北省黄冈市麻城市将军路85号</t>
  </si>
  <si>
    <t>15387193883</t>
  </si>
  <si>
    <t>麻城市卫生和计划生育局</t>
  </si>
  <si>
    <t>武穴市</t>
  </si>
  <si>
    <t>0713-6232793</t>
  </si>
  <si>
    <t>査少鹏</t>
  </si>
  <si>
    <t>卢国云</t>
  </si>
  <si>
    <t>段琳娜</t>
  </si>
  <si>
    <t>124211827959416711</t>
  </si>
  <si>
    <t>湖北省武穴市永宁大道东8号</t>
  </si>
  <si>
    <t>武穴市疾病预防控制中心疫苗管理专用章</t>
  </si>
  <si>
    <t>武穴市卫生和计划生育局</t>
  </si>
  <si>
    <t>咸安区</t>
  </si>
  <si>
    <t>0715-8340710</t>
  </si>
  <si>
    <t>陈蒲宾</t>
  </si>
  <si>
    <t>陈桃云</t>
  </si>
  <si>
    <t>周思洁</t>
  </si>
  <si>
    <t>黎旦</t>
  </si>
  <si>
    <t>咸安区卫生和计划生育局</t>
  </si>
  <si>
    <t>通城县</t>
  </si>
  <si>
    <t>4322368</t>
  </si>
  <si>
    <t>吴梦婷</t>
  </si>
  <si>
    <t>徐志敏</t>
  </si>
  <si>
    <t>13797794099</t>
  </si>
  <si>
    <t>通城县卫生和计划生育局</t>
  </si>
  <si>
    <t>崇阳县</t>
  </si>
  <si>
    <t>0715-3066269</t>
  </si>
  <si>
    <t>孙志刚</t>
  </si>
  <si>
    <t>黄协会</t>
  </si>
  <si>
    <t>杜尧良</t>
  </si>
  <si>
    <t>王世维</t>
  </si>
  <si>
    <t>崇阳县疾病预防控制中心调拨专用章</t>
  </si>
  <si>
    <t>崇阳县卫生和计划生育局</t>
  </si>
  <si>
    <t>通山县</t>
  </si>
  <si>
    <t>0715-2882689</t>
  </si>
  <si>
    <t>郭刚</t>
  </si>
  <si>
    <t>袁东红</t>
  </si>
  <si>
    <t>明瑞芳</t>
  </si>
  <si>
    <t>13997542303</t>
  </si>
  <si>
    <t>通山县疾病预防控制中心供应科</t>
  </si>
  <si>
    <t>通山县卫生和计划生育局</t>
  </si>
  <si>
    <t>无税务登记证、无开户许可证</t>
  </si>
  <si>
    <t>赤壁市</t>
  </si>
  <si>
    <t>0715-5222686</t>
  </si>
  <si>
    <t>胡培峰</t>
  </si>
  <si>
    <t>魏海明</t>
  </si>
  <si>
    <t>熊新涛</t>
  </si>
  <si>
    <t>12421281421260257E</t>
  </si>
  <si>
    <t>赤壁市卫生和计划生育局</t>
  </si>
  <si>
    <t>安源区</t>
  </si>
  <si>
    <t>0799-6794626</t>
  </si>
  <si>
    <t>黄文彤</t>
  </si>
  <si>
    <t>曾勇</t>
  </si>
  <si>
    <t>余雪萍</t>
  </si>
  <si>
    <t>资料已经收集并已寄出</t>
  </si>
  <si>
    <t>tingming.liu@sanofi.com</t>
  </si>
  <si>
    <t>18007996852</t>
  </si>
  <si>
    <t>江西省赣州市章贡区赣江源大道19号城中经典B栋1403室</t>
  </si>
  <si>
    <t>萍乡市安源区疾病预防控制中心业务专用章</t>
  </si>
  <si>
    <t>安源区卫生和计划生育委员会</t>
  </si>
  <si>
    <t>湘东区</t>
  </si>
  <si>
    <t>0799-3376918</t>
  </si>
  <si>
    <t>刘新文</t>
  </si>
  <si>
    <t>邓高崇</t>
  </si>
  <si>
    <t>欧阳政</t>
  </si>
  <si>
    <t>刘明辉</t>
  </si>
  <si>
    <t>萍乡市湘东区卫生和计划生育委员会</t>
  </si>
  <si>
    <t>上栗县</t>
  </si>
  <si>
    <t>0799-3867077</t>
  </si>
  <si>
    <t>柳桑田</t>
  </si>
  <si>
    <t>房波</t>
  </si>
  <si>
    <t>13879929775</t>
  </si>
  <si>
    <t>上栗县卫生局</t>
  </si>
  <si>
    <t>芦溪县</t>
  </si>
  <si>
    <t>7551597</t>
  </si>
  <si>
    <t>周仲方</t>
  </si>
  <si>
    <t>刘桃英</t>
  </si>
  <si>
    <t>易高兰</t>
  </si>
  <si>
    <t>13879920921</t>
  </si>
  <si>
    <t>芦溪县疾病预防控制中心</t>
  </si>
  <si>
    <t>芦溪县卫生和计划生育委员会</t>
  </si>
  <si>
    <t>质量信誉调查表未提供，需提供地址不一致说明函</t>
  </si>
  <si>
    <t>庐山区</t>
  </si>
  <si>
    <t>07928251110</t>
  </si>
  <si>
    <t>邵卫兵</t>
  </si>
  <si>
    <t>0792-8251110</t>
  </si>
  <si>
    <t>桑昌旺</t>
  </si>
  <si>
    <t>已收集</t>
  </si>
  <si>
    <t>九江市十里大道1480号</t>
  </si>
  <si>
    <t>九江市庐山区疾病预防控制中心</t>
  </si>
  <si>
    <t>九江市庐山区卫生和计划生育委员会</t>
  </si>
  <si>
    <t>财政统一支付，故负责人目前不了解具体账号</t>
  </si>
  <si>
    <t>更名后的新证照未提供</t>
  </si>
  <si>
    <t>修水县</t>
  </si>
  <si>
    <t>0792-7683302</t>
  </si>
  <si>
    <t>樊跃军</t>
  </si>
  <si>
    <t>梅Ａ梅华</t>
  </si>
  <si>
    <t>梅华</t>
  </si>
  <si>
    <t>修水县城南宁红大道延伸线129号</t>
  </si>
  <si>
    <t>巢凤娥</t>
  </si>
  <si>
    <t>13097261366</t>
  </si>
  <si>
    <t>修水县卫生和计划生育委员会</t>
  </si>
  <si>
    <t>永修县</t>
  </si>
  <si>
    <t>0792-3223350</t>
  </si>
  <si>
    <t>郝荣</t>
  </si>
  <si>
    <t>蔡晓英</t>
  </si>
  <si>
    <t>永修县涂埠镇新城大道199号</t>
  </si>
  <si>
    <t>13970210810</t>
  </si>
  <si>
    <t>永修县卫生和计划生育委员会</t>
  </si>
  <si>
    <t>如证照变更请提供新资质并寄回</t>
  </si>
  <si>
    <t>九江县</t>
  </si>
  <si>
    <t>0792-6812260</t>
  </si>
  <si>
    <t>刘学文</t>
  </si>
  <si>
    <t>柴钦斌</t>
  </si>
  <si>
    <t>章瑜</t>
  </si>
  <si>
    <t>江西省九江市九江县沙河街镇沿河南路198号（九江县疾病预防控制中心）</t>
  </si>
  <si>
    <t>13879215050</t>
  </si>
  <si>
    <t>九江县疾控中心药械科</t>
  </si>
  <si>
    <t>九江县卫生局</t>
  </si>
  <si>
    <t>12360421789738562B</t>
  </si>
  <si>
    <t>浔阳区</t>
  </si>
  <si>
    <t>中国建设银行马狮支行</t>
    <phoneticPr fontId="0" type="noConversion"/>
  </si>
  <si>
    <t>0792-8229963</t>
  </si>
  <si>
    <t>九江市十里大道619号</t>
    <phoneticPr fontId="0" type="noConversion"/>
  </si>
  <si>
    <t>黎哲程</t>
  </si>
  <si>
    <t>夏子</t>
  </si>
  <si>
    <t>杨美珍</t>
  </si>
  <si>
    <t>潘荥芬</t>
  </si>
  <si>
    <t>江西省九江市十里大道619号</t>
  </si>
  <si>
    <t>刘翠红</t>
  </si>
  <si>
    <t>浔阳区疾控中心疫苗入库专用章</t>
  </si>
  <si>
    <t>浔阳区卫生和计划生育委员会</t>
  </si>
  <si>
    <t>无税务登记</t>
  </si>
  <si>
    <t>全南县</t>
  </si>
  <si>
    <t>全南县疾病预防控制中心</t>
    <phoneticPr fontId="0" type="noConversion"/>
  </si>
  <si>
    <t>全南县农村信用合作联社城区信用社校前分社</t>
    <phoneticPr fontId="0" type="noConversion"/>
  </si>
  <si>
    <t>2607297</t>
  </si>
  <si>
    <t>全南县金龙大道33号</t>
    <phoneticPr fontId="0" type="noConversion"/>
  </si>
  <si>
    <t>缪发荣</t>
  </si>
  <si>
    <t>13979785327</t>
  </si>
  <si>
    <t>赖兰星</t>
  </si>
  <si>
    <t>0797-2609297</t>
    <phoneticPr fontId="0" type="noConversion"/>
  </si>
  <si>
    <t>123607307897250244</t>
    <phoneticPr fontId="0" type="noConversion"/>
  </si>
  <si>
    <t>已收集资料</t>
  </si>
  <si>
    <t>刘玮</t>
    <phoneticPr fontId="9" type="noConversion"/>
  </si>
  <si>
    <t>全南县卫生和计划生育委员会</t>
  </si>
  <si>
    <t>石城县</t>
  </si>
  <si>
    <t>石城县疾病预防控制中心</t>
    <phoneticPr fontId="0" type="noConversion"/>
  </si>
  <si>
    <t>1510209029000046990</t>
    <phoneticPr fontId="0" type="noConversion"/>
  </si>
  <si>
    <t>0797-5718105</t>
  </si>
  <si>
    <t>石城县琴江镇西华中路213号</t>
    <phoneticPr fontId="0" type="noConversion"/>
  </si>
  <si>
    <t>温江浩</t>
  </si>
  <si>
    <t>邓伙荣</t>
  </si>
  <si>
    <t>12360737556039541H</t>
    <phoneticPr fontId="0" type="noConversion"/>
  </si>
  <si>
    <t>已收集资料，授权确认函缺少第二个章</t>
  </si>
  <si>
    <t>13970757508</t>
  </si>
  <si>
    <t>石城县疾病预防控制中心</t>
  </si>
  <si>
    <t>石城县卫生局</t>
  </si>
  <si>
    <t>无税务登记证，法人证和组织机构代码证合一，统一为社会信用代码</t>
  </si>
  <si>
    <t>质量信誉调查表未提供（4月有发货），无收货章</t>
  </si>
  <si>
    <t>崇义县</t>
  </si>
  <si>
    <t>崇义县疾病预防控制中心</t>
    <phoneticPr fontId="0" type="noConversion"/>
  </si>
  <si>
    <t>崇义县农村信用合作联社营业部</t>
    <phoneticPr fontId="0" type="noConversion"/>
  </si>
  <si>
    <t>137419284000022816</t>
    <phoneticPr fontId="0" type="noConversion"/>
  </si>
  <si>
    <t>18942286336</t>
  </si>
  <si>
    <t>崇义县横水镇沿河西路185号</t>
    <phoneticPr fontId="0" type="noConversion"/>
  </si>
  <si>
    <t>钟传明</t>
  </si>
  <si>
    <t>卢致强</t>
  </si>
  <si>
    <t>谢丰梅</t>
  </si>
  <si>
    <t>123607267542427942</t>
    <phoneticPr fontId="0" type="noConversion"/>
  </si>
  <si>
    <t>卢志强</t>
  </si>
  <si>
    <t>崇义县卫生和计划生育委员会</t>
  </si>
  <si>
    <t>宁都县</t>
  </si>
  <si>
    <t>宁都县疾病预防控制中心</t>
    <phoneticPr fontId="0" type="noConversion"/>
  </si>
  <si>
    <t>0797-6839561</t>
  </si>
  <si>
    <t>黄东宁</t>
  </si>
  <si>
    <t>曾雄才</t>
  </si>
  <si>
    <t>温沧海</t>
  </si>
  <si>
    <t>136073100646</t>
    <phoneticPr fontId="0" type="noConversion"/>
  </si>
  <si>
    <t>13576730529</t>
  </si>
  <si>
    <t>宁都县疾病预防控制中心业务专用章</t>
  </si>
  <si>
    <t>宁都县卫生局</t>
  </si>
  <si>
    <t>非销售目标客户，无收货章</t>
  </si>
  <si>
    <t>南康区</t>
  </si>
  <si>
    <t>36001174150052500906</t>
    <phoneticPr fontId="0" type="noConversion"/>
  </si>
  <si>
    <t>0797-6628708</t>
  </si>
  <si>
    <t>李红波</t>
  </si>
  <si>
    <t>叶新华</t>
  </si>
  <si>
    <t>49184033-7</t>
    <phoneticPr fontId="0" type="noConversion"/>
  </si>
  <si>
    <t>360782491840337</t>
    <phoneticPr fontId="0" type="noConversion"/>
  </si>
  <si>
    <t>董艳</t>
  </si>
  <si>
    <t>13870704236</t>
  </si>
  <si>
    <t>赣州市南康区疾病预防控制中心业务专用章</t>
  </si>
  <si>
    <t>赣州市南康区卫生和计划生育委员会</t>
  </si>
  <si>
    <t>泰和县</t>
  </si>
  <si>
    <t>泰和县疾病预防控制中心</t>
    <phoneticPr fontId="0" type="noConversion"/>
  </si>
  <si>
    <t>14378601040000118</t>
    <phoneticPr fontId="0" type="noConversion"/>
  </si>
  <si>
    <t>0796-5332186</t>
  </si>
  <si>
    <t>县城胜利路214号</t>
    <phoneticPr fontId="0" type="noConversion"/>
  </si>
  <si>
    <t>曾爱群</t>
  </si>
  <si>
    <t>周桂华</t>
  </si>
  <si>
    <t>李华英</t>
  </si>
  <si>
    <t>1236102679201644XT</t>
    <phoneticPr fontId="0" type="noConversion"/>
  </si>
  <si>
    <t>三个月内</t>
  </si>
  <si>
    <t>郭韩英</t>
    <phoneticPr fontId="9" type="noConversion"/>
  </si>
  <si>
    <t>泰和县疾病预防控制中心疫苗专用章</t>
  </si>
  <si>
    <t>泰和县卫生和计划生育委员会</t>
  </si>
  <si>
    <t>井冈山市</t>
  </si>
  <si>
    <t>0796-6890968</t>
  </si>
  <si>
    <t>井冈山市新城区</t>
    <phoneticPr fontId="0" type="noConversion"/>
  </si>
  <si>
    <t>王仁华</t>
  </si>
  <si>
    <t>罗伟庆</t>
  </si>
  <si>
    <t>0796-6890968</t>
    <phoneticPr fontId="0" type="noConversion"/>
  </si>
  <si>
    <t>123610817788313316</t>
    <phoneticPr fontId="0" type="noConversion"/>
  </si>
  <si>
    <t>77883133-1</t>
    <phoneticPr fontId="0" type="noConversion"/>
  </si>
  <si>
    <t>用完回款</t>
  </si>
  <si>
    <t>新增客户</t>
    <phoneticPr fontId="0" type="noConversion"/>
  </si>
  <si>
    <t>13576826891</t>
  </si>
  <si>
    <t>井冈山市疾病预防控制中心</t>
  </si>
  <si>
    <t>井冈山市卫生和计划生育委员会</t>
  </si>
  <si>
    <t>新增客户</t>
  </si>
  <si>
    <t>万载县</t>
  </si>
  <si>
    <t>万载县疾病预防控制中心</t>
    <phoneticPr fontId="0" type="noConversion"/>
  </si>
  <si>
    <t>0795-8822859</t>
  </si>
  <si>
    <t>江西省宜春市万载县城阳乐大道379号</t>
    <phoneticPr fontId="0" type="noConversion"/>
  </si>
  <si>
    <t>龙深广</t>
  </si>
  <si>
    <t>13879554440</t>
  </si>
  <si>
    <t>王槐胜</t>
  </si>
  <si>
    <t>张科</t>
  </si>
  <si>
    <t>12360827767009756T</t>
    <phoneticPr fontId="0" type="noConversion"/>
  </si>
  <si>
    <t>76700975-6</t>
    <phoneticPr fontId="0" type="noConversion"/>
  </si>
  <si>
    <t>江西省宜春市万载县城阳乐大道54号</t>
  </si>
  <si>
    <t>13907055093</t>
  </si>
  <si>
    <t>万载县卫生局</t>
  </si>
  <si>
    <t>丰城市</t>
  </si>
  <si>
    <t>丰城市疾病预防控制中心</t>
    <phoneticPr fontId="0" type="noConversion"/>
  </si>
  <si>
    <t>周红明</t>
  </si>
  <si>
    <t>18870516333</t>
  </si>
  <si>
    <t>杨科</t>
  </si>
  <si>
    <t>熊科</t>
  </si>
  <si>
    <t>江西省丰城市新城区子龙路（丰城市疾控）</t>
  </si>
  <si>
    <t>13970547325</t>
  </si>
  <si>
    <t>丰城市疾病预防控制中心生物制品专用章</t>
  </si>
  <si>
    <t>丰城市卫生和计划生育委员会</t>
  </si>
  <si>
    <t>高安市</t>
  </si>
  <si>
    <t>07955293000</t>
  </si>
  <si>
    <t>陈继洪</t>
  </si>
  <si>
    <t>18179519788</t>
  </si>
  <si>
    <t>聂仙花</t>
  </si>
  <si>
    <t>楚楚科</t>
  </si>
  <si>
    <t>江西省高安市碧落路160号</t>
  </si>
  <si>
    <t>13707003999</t>
  </si>
  <si>
    <t>高安市疾病预防控制中心疫苗销售专用章</t>
  </si>
  <si>
    <t>高安市卫生和计划生育委员会</t>
  </si>
  <si>
    <t>袁州区</t>
  </si>
  <si>
    <t>钟福军</t>
  </si>
  <si>
    <t>13979537855</t>
  </si>
  <si>
    <t>骆志平</t>
  </si>
  <si>
    <t>熊芳</t>
  </si>
  <si>
    <t>江西省宜春市袁州区高士北路袁州区疾控</t>
  </si>
  <si>
    <t>13970529518</t>
  </si>
  <si>
    <t>袁州区卫生和计划生育委员会</t>
  </si>
  <si>
    <t>如证照变更请提供新资质并寄回，提供地址不一致说明函</t>
  </si>
  <si>
    <t>兴国县</t>
  </si>
  <si>
    <t>0797-5310033</t>
  </si>
  <si>
    <t>曾洪运</t>
  </si>
  <si>
    <t>卜云芳</t>
  </si>
  <si>
    <t>已交换资质，授权确认函缺少第二个章</t>
  </si>
  <si>
    <t>13607079915</t>
  </si>
  <si>
    <t>兴国县疾病预防控制中心</t>
  </si>
  <si>
    <t>兴国县卫生和计划生育委员会</t>
  </si>
  <si>
    <t>该单位无银行开户帐号，无税务登记证，法人证和组织机构代码证合一，统一为社会信用代码</t>
  </si>
  <si>
    <t>南昌县</t>
  </si>
  <si>
    <t>0791-85712234</t>
  </si>
  <si>
    <t>雷仁生</t>
  </si>
  <si>
    <t>万晓萍</t>
  </si>
  <si>
    <t>肖永坤</t>
  </si>
  <si>
    <t>江西省南昌市红谷滩新区红谷中大道1850号世茂天城2栋1单元1703</t>
  </si>
  <si>
    <t>13970981908</t>
  </si>
  <si>
    <t>南昌县卫生和计划生育委员会</t>
  </si>
  <si>
    <t>本单位为全额财政拨款无税务登记</t>
  </si>
  <si>
    <t>昌江区</t>
  </si>
  <si>
    <t>景德镇农业银行古城支行</t>
    <phoneticPr fontId="0" type="noConversion"/>
  </si>
  <si>
    <t>324701040004162</t>
    <phoneticPr fontId="0" type="noConversion"/>
  </si>
  <si>
    <t>8335569</t>
  </si>
  <si>
    <t>景德镇市瓷都大道塘坞路2号</t>
    <phoneticPr fontId="0" type="noConversion"/>
  </si>
  <si>
    <t>王德新</t>
  </si>
  <si>
    <t>陈四娥</t>
  </si>
  <si>
    <t>123602027994737054</t>
    <phoneticPr fontId="0" type="noConversion"/>
  </si>
  <si>
    <t>79947370-5</t>
    <phoneticPr fontId="0" type="noConversion"/>
  </si>
  <si>
    <t>于凯凯</t>
  </si>
  <si>
    <t>江西省景德镇市妇幼保健院</t>
  </si>
  <si>
    <t>13979857356</t>
  </si>
  <si>
    <t>昌江区卫生和计划生育委员会</t>
  </si>
  <si>
    <t>珠山区</t>
  </si>
  <si>
    <t>0798-8220155</t>
  </si>
  <si>
    <r>
      <t>景德镇市珠山区浙江路昌泰商住楼</t>
    </r>
    <r>
      <rPr>
        <sz val="9"/>
        <color theme="2" tint="-0.89999084444715716"/>
        <rFont val="Calibri"/>
        <family val="2"/>
        <scheme val="minor"/>
      </rPr>
      <t>9-12</t>
    </r>
    <r>
      <rPr>
        <sz val="9"/>
        <color theme="2" tint="-0.89999084444715716"/>
        <rFont val="宋体"/>
        <family val="3"/>
        <charset val="134"/>
      </rPr>
      <t>号</t>
    </r>
  </si>
  <si>
    <t>冯唐春</t>
  </si>
  <si>
    <t>王兰英</t>
  </si>
  <si>
    <t>12360203491300082P</t>
    <phoneticPr fontId="0" type="noConversion"/>
  </si>
  <si>
    <t>49130008-2</t>
    <phoneticPr fontId="0" type="noConversion"/>
  </si>
  <si>
    <t>13767853917</t>
  </si>
  <si>
    <t>景德镇市珠山区疾病预防控制中心药品器械科</t>
  </si>
  <si>
    <t>景德镇市珠山区卫生和计划生育委员会</t>
  </si>
  <si>
    <t>浮梁县</t>
  </si>
  <si>
    <t>农行浮梁营业部</t>
    <phoneticPr fontId="0" type="noConversion"/>
  </si>
  <si>
    <t>14-326101040011598</t>
    <phoneticPr fontId="0" type="noConversion"/>
  </si>
  <si>
    <t>0798-2627630</t>
  </si>
  <si>
    <t>李金华</t>
  </si>
  <si>
    <t>黄振岚</t>
  </si>
  <si>
    <t>12360222491320868M</t>
    <phoneticPr fontId="0" type="noConversion"/>
  </si>
  <si>
    <t>49132086-8</t>
    <phoneticPr fontId="0" type="noConversion"/>
  </si>
  <si>
    <t>18979828796</t>
  </si>
  <si>
    <t>浮梁县卫生和计划生育委员会</t>
  </si>
  <si>
    <t>乐平市</t>
  </si>
  <si>
    <t>江西银行乐平支行</t>
    <phoneticPr fontId="0" type="noConversion"/>
  </si>
  <si>
    <t>0798-6566110</t>
  </si>
  <si>
    <t>乐平市洪岩北路</t>
    <phoneticPr fontId="0" type="noConversion"/>
  </si>
  <si>
    <t>乐平市大连路与洪岩路交叉北延伸</t>
    <phoneticPr fontId="0" type="noConversion"/>
  </si>
  <si>
    <t>陈斌</t>
  </si>
  <si>
    <t>程慧珍</t>
  </si>
  <si>
    <t>12360281MB00795480</t>
    <phoneticPr fontId="0" type="noConversion"/>
  </si>
  <si>
    <t>13177639777</t>
  </si>
  <si>
    <t>乐平市疾病预防控制中心药械科</t>
  </si>
  <si>
    <t>乐平市卫生和计划生育委员会</t>
  </si>
  <si>
    <t>组织机构代码证三证合一</t>
  </si>
  <si>
    <t>月湖区</t>
  </si>
  <si>
    <t>中国银行股份有限公司鹰潭市分行</t>
    <phoneticPr fontId="0" type="noConversion"/>
  </si>
  <si>
    <t>193204761157</t>
    <phoneticPr fontId="0" type="noConversion"/>
  </si>
  <si>
    <t>汪仕文</t>
  </si>
  <si>
    <t>郭娓</t>
  </si>
  <si>
    <t>无组织机构代码，本单位为全额财政拨款无税务登记</t>
    <phoneticPr fontId="0" type="noConversion"/>
  </si>
  <si>
    <t>江华永</t>
  </si>
  <si>
    <t>江西省抚州市东乡县疾病预防控制中心</t>
  </si>
  <si>
    <t>13970180183</t>
  </si>
  <si>
    <t>鹰潭市卫生和计划生育委员会</t>
  </si>
  <si>
    <t>无组织机构代码，本单位为全额财政拨款无税务登记</t>
  </si>
  <si>
    <t>余江县</t>
  </si>
  <si>
    <t>鹰潭农商银行余江支行</t>
    <phoneticPr fontId="0" type="noConversion"/>
  </si>
  <si>
    <t>129037310000014619</t>
    <phoneticPr fontId="0" type="noConversion"/>
  </si>
  <si>
    <t>13970183626</t>
  </si>
  <si>
    <t>余江县邓埠镇建设西路</t>
    <phoneticPr fontId="0" type="noConversion"/>
  </si>
  <si>
    <t>吴灵</t>
  </si>
  <si>
    <t>甘洪生</t>
  </si>
  <si>
    <t>13870116211</t>
  </si>
  <si>
    <t>江西省余江县疾病预防控制中心</t>
  </si>
  <si>
    <t>余江县卫生和计划生育委员会</t>
  </si>
  <si>
    <t>东乡县</t>
  </si>
  <si>
    <t>抚州市东乡区疾病预防控制中心</t>
    <phoneticPr fontId="0" type="noConversion"/>
  </si>
  <si>
    <t>东乡县农村信用合作联社营业部</t>
    <phoneticPr fontId="0" type="noConversion"/>
  </si>
  <si>
    <t>195039224000016584</t>
    <phoneticPr fontId="0" type="noConversion"/>
  </si>
  <si>
    <t>13870470235</t>
  </si>
  <si>
    <t>抚州市东乡区孝岗镇舒同东路96号</t>
    <phoneticPr fontId="0" type="noConversion"/>
  </si>
  <si>
    <t>陈飞宇</t>
  </si>
  <si>
    <t>艾啸</t>
  </si>
  <si>
    <t>123611317841447493</t>
    <phoneticPr fontId="0" type="noConversion"/>
  </si>
  <si>
    <t>78414474-9</t>
    <phoneticPr fontId="0" type="noConversion"/>
  </si>
  <si>
    <t>18979463959</t>
  </si>
  <si>
    <t>东乡县疾病预防控制中心收货专用章</t>
  </si>
  <si>
    <t>抚州市东乡区卫生和计划生育委员会</t>
    <phoneticPr fontId="11" type="noConversion"/>
  </si>
  <si>
    <t>本单位为全额财政拨款无税务登记，开户许可证在财政局不在本单位。</t>
  </si>
  <si>
    <t>上饶县</t>
  </si>
  <si>
    <t>上饶县疾病预防控制中心</t>
    <phoneticPr fontId="0" type="noConversion"/>
  </si>
  <si>
    <t>上饶银行城西惟义支行</t>
    <phoneticPr fontId="0" type="noConversion"/>
  </si>
  <si>
    <t>202403090000000465</t>
    <phoneticPr fontId="0" type="noConversion"/>
  </si>
  <si>
    <t>上饶县信美路8号</t>
    <phoneticPr fontId="0" type="noConversion"/>
  </si>
  <si>
    <t>姜金豹</t>
  </si>
  <si>
    <t>0793-8452337</t>
  </si>
  <si>
    <t>徐军</t>
  </si>
  <si>
    <t>尹女士</t>
  </si>
  <si>
    <t>上饶县卫生和计划生育委员会</t>
  </si>
  <si>
    <t>横峰县</t>
  </si>
  <si>
    <t>0793-5719265</t>
  </si>
  <si>
    <t>程立平</t>
  </si>
  <si>
    <t>官钱吉</t>
  </si>
  <si>
    <t>横峰县卫生局</t>
  </si>
  <si>
    <t>弋阳县</t>
  </si>
  <si>
    <t>0793-5821081</t>
  </si>
  <si>
    <t>熊晓军</t>
  </si>
  <si>
    <t>18970379898</t>
  </si>
  <si>
    <t>弋阳县卫生局</t>
  </si>
  <si>
    <t>财政补助单位无税务登记</t>
  </si>
  <si>
    <t>和平区</t>
  </si>
  <si>
    <t>肖雪梦</t>
    <phoneticPr fontId="0" type="noConversion"/>
  </si>
  <si>
    <t>宋树景</t>
    <phoneticPr fontId="0" type="noConversion"/>
  </si>
  <si>
    <t>沈阳市和平区疾病预防控制中心</t>
    <phoneticPr fontId="0" type="noConversion"/>
  </si>
  <si>
    <t>盛京银行沈阳市红霞支行</t>
    <phoneticPr fontId="0" type="noConversion"/>
  </si>
  <si>
    <t>07030530-01-00309-00740-6-0016</t>
    <phoneticPr fontId="0" type="noConversion"/>
  </si>
  <si>
    <t>侯哲</t>
  </si>
  <si>
    <t>024-23523077</t>
  </si>
  <si>
    <t>周雨</t>
  </si>
  <si>
    <t>邓远平</t>
  </si>
  <si>
    <t>122101027464542443</t>
    <phoneticPr fontId="0" type="noConversion"/>
  </si>
  <si>
    <t>宋树景</t>
  </si>
  <si>
    <t>辽宁省大连市沙河口区连山街星海大第12-4-11-2</t>
  </si>
  <si>
    <t>shujing.song@sanofipasteur.com</t>
    <phoneticPr fontId="12" type="noConversion"/>
  </si>
  <si>
    <t>024-23508243</t>
  </si>
  <si>
    <t>宋树景</t>
    <phoneticPr fontId="12" type="noConversion"/>
  </si>
  <si>
    <t>辽宁省大连市沙河口区连山街星海大第12-4-11-2</t>
    <phoneticPr fontId="12" type="noConversion"/>
  </si>
  <si>
    <t>沈阳市和平区卫生局和计划生育局</t>
    <phoneticPr fontId="12" type="noConversion"/>
  </si>
  <si>
    <t>无开户许可证。客户要求生产厂家提供：1法人授权委托书（注明日期），2印章印模（红色），3随货同行、发票样本。</t>
  </si>
  <si>
    <t>沈河区</t>
  </si>
  <si>
    <t>沈阳市沈河区大南街华岩寺巷14号</t>
    <phoneticPr fontId="0" type="noConversion"/>
  </si>
  <si>
    <t>于路阳</t>
  </si>
  <si>
    <t>024-24802023</t>
  </si>
  <si>
    <t>常虹</t>
  </si>
  <si>
    <t>韩志根</t>
  </si>
  <si>
    <t>75551722-7</t>
    <phoneticPr fontId="0" type="noConversion"/>
  </si>
  <si>
    <t>024-24802064-...</t>
  </si>
  <si>
    <t>沈阳市沈河区疾病预防控制中心/沈阳市沈河区疾病预防控制中心预防接种专用章</t>
    <phoneticPr fontId="11" type="noConversion"/>
  </si>
  <si>
    <t>沈阳市沈河区卫生和计划生育局</t>
  </si>
  <si>
    <t>客户要求生产厂家提供：1法人授权委托书（注明日期），2印章印模（红色），3随货同行、发票样本。</t>
  </si>
  <si>
    <t>大东区</t>
  </si>
  <si>
    <t>沈阳市大东区疾病预防控制中心</t>
    <phoneticPr fontId="0" type="noConversion"/>
  </si>
  <si>
    <t>0364010140940001903</t>
    <phoneticPr fontId="0" type="noConversion"/>
  </si>
  <si>
    <t>沈阳市大东区小什字街8号</t>
    <phoneticPr fontId="0" type="noConversion"/>
  </si>
  <si>
    <t>唐景春</t>
  </si>
  <si>
    <t>024-24314647</t>
  </si>
  <si>
    <t>陈天关</t>
  </si>
  <si>
    <t>吴忠发</t>
  </si>
  <si>
    <t>024-24343359</t>
  </si>
  <si>
    <t>沈阳市大东区卫生局</t>
  </si>
  <si>
    <t>无开户许可证。</t>
  </si>
  <si>
    <t>皇姑区</t>
  </si>
  <si>
    <t>高松</t>
  </si>
  <si>
    <t>024-86269559</t>
  </si>
  <si>
    <t>马焱霞</t>
  </si>
  <si>
    <t>乐银辉</t>
  </si>
  <si>
    <t>朱兰芝</t>
  </si>
  <si>
    <t>024-86274334</t>
  </si>
  <si>
    <t>沈阳市皇姑区卫生和计划生育局</t>
  </si>
  <si>
    <t>铁西区</t>
  </si>
  <si>
    <t>年日</t>
  </si>
  <si>
    <t>024-25874346</t>
  </si>
  <si>
    <t>张岩</t>
  </si>
  <si>
    <t>熊以基</t>
  </si>
  <si>
    <t>13066663332</t>
  </si>
  <si>
    <t>沈阳市铁西区卫生局</t>
  </si>
  <si>
    <t>浑南区</t>
  </si>
  <si>
    <t>冯超</t>
  </si>
  <si>
    <t>024-24825286</t>
  </si>
  <si>
    <t>罗峰</t>
  </si>
  <si>
    <t>任燕</t>
  </si>
  <si>
    <t>王孚轩</t>
  </si>
  <si>
    <t>024-84824168</t>
  </si>
  <si>
    <t>于洪区</t>
  </si>
  <si>
    <t>单杨义</t>
  </si>
  <si>
    <t>024-25300868</t>
  </si>
  <si>
    <t>杜彦克</t>
  </si>
  <si>
    <t>徐淑华</t>
  </si>
  <si>
    <t>024-25315772</t>
  </si>
  <si>
    <t>沈阳市于洪区疾病预防控制中心免疫专用章</t>
  </si>
  <si>
    <t>沈阳市于洪区卫生和计划生育局</t>
  </si>
  <si>
    <t>中山区</t>
  </si>
  <si>
    <t>曲海</t>
  </si>
  <si>
    <t>0411-82671504</t>
  </si>
  <si>
    <t>刘学东</t>
  </si>
  <si>
    <t>刘红</t>
  </si>
  <si>
    <t>0411-82672959</t>
  </si>
  <si>
    <t>大连市中山区卫生和计划生育局</t>
  </si>
  <si>
    <t>收支两条线</t>
  </si>
  <si>
    <t>西岗区</t>
  </si>
  <si>
    <t>王立志</t>
  </si>
  <si>
    <t>0411-83636115</t>
  </si>
  <si>
    <t>张珊珊</t>
  </si>
  <si>
    <t>张静</t>
  </si>
  <si>
    <t>马云强</t>
  </si>
  <si>
    <t>15304119005</t>
  </si>
  <si>
    <t>大连市西岗区疾病预防控制中心/大连市西岗区疾控中心疫苗管理专用章/大连市西岗区疾病预防控制中心业务专用章</t>
  </si>
  <si>
    <t>大连市西岗区卫生和计划生育局</t>
  </si>
  <si>
    <t>2个许可证。收支两条线</t>
  </si>
  <si>
    <t>沙河口区</t>
  </si>
  <si>
    <t>曹苏</t>
  </si>
  <si>
    <t>0411-84605500</t>
  </si>
  <si>
    <t>陈菲</t>
  </si>
  <si>
    <t>曹海彪、张晓航</t>
  </si>
  <si>
    <t>大连市沙河口区疾病预防控制中心/大连市沙河口区疾病预防控制中心疫苗管理专用章</t>
  </si>
  <si>
    <t>大连市沙河口区疾病预防控制中心疫苗管理专用章</t>
  </si>
  <si>
    <t>大连市沙河口区卫生和计划生育局</t>
  </si>
  <si>
    <t>金州区</t>
  </si>
  <si>
    <t>杨骥</t>
  </si>
  <si>
    <t>0411-87788063</t>
  </si>
  <si>
    <t>李峰</t>
  </si>
  <si>
    <t>任庆伟</t>
  </si>
  <si>
    <t>丛惠敏</t>
  </si>
  <si>
    <t>18742565166</t>
  </si>
  <si>
    <t>无开户许可证、无税务登记证</t>
  </si>
  <si>
    <t>瓦房店市</t>
  </si>
  <si>
    <t>0411-85552788</t>
  </si>
  <si>
    <t>曲荣伟</t>
  </si>
  <si>
    <t>杨松</t>
  </si>
  <si>
    <t>15566969596</t>
  </si>
  <si>
    <t>普兰店市</t>
  </si>
  <si>
    <t>张文平</t>
  </si>
  <si>
    <t>0411-83139688</t>
  </si>
  <si>
    <t>刘作松</t>
  </si>
  <si>
    <t>于树清</t>
  </si>
  <si>
    <t>13795119871</t>
  </si>
  <si>
    <t>大连市普兰店市卫生和计划生育局</t>
  </si>
  <si>
    <t>无开户许可证。无税务登记证，财务联系人和相关电话稍后补全</t>
  </si>
  <si>
    <t>凌河区</t>
  </si>
  <si>
    <t>李广昕</t>
  </si>
  <si>
    <t>0426-2966127</t>
  </si>
  <si>
    <t>张冬青</t>
  </si>
  <si>
    <t>18640654361</t>
  </si>
  <si>
    <t>锦州市凌河区卫生和计划生育局</t>
  </si>
  <si>
    <t>白塔区</t>
  </si>
  <si>
    <t>张猛飞</t>
  </si>
  <si>
    <t>0419-2122318</t>
  </si>
  <si>
    <t>李伟</t>
  </si>
  <si>
    <t>马壮</t>
  </si>
  <si>
    <t>15641966610</t>
  </si>
  <si>
    <t>辽阳市白塔区疾病预防控制站</t>
  </si>
  <si>
    <t>辽阳市白塔区卫生和计划生育局</t>
  </si>
  <si>
    <t>无</t>
  </si>
  <si>
    <t>双台子区</t>
  </si>
  <si>
    <t>郭井才</t>
  </si>
  <si>
    <t>马薇</t>
  </si>
  <si>
    <t>郭丽</t>
  </si>
  <si>
    <t>15642740052</t>
  </si>
  <si>
    <t>盘锦市双台子区卫生局</t>
  </si>
  <si>
    <t>兴隆台区</t>
  </si>
  <si>
    <t>杨云贵</t>
  </si>
  <si>
    <t>0427-2016748</t>
  </si>
  <si>
    <t>孔宁薇</t>
  </si>
  <si>
    <t>15842733990</t>
  </si>
  <si>
    <t>盘锦市兴隆台区卫生局</t>
  </si>
  <si>
    <t>朝阳区</t>
  </si>
  <si>
    <t>满文宇</t>
    <phoneticPr fontId="0" type="noConversion"/>
  </si>
  <si>
    <t>长春市朝阳区疾病预防控制中心</t>
    <phoneticPr fontId="0" type="noConversion"/>
  </si>
  <si>
    <t>中国工商银行股份有限公司长春自由大路支行</t>
    <phoneticPr fontId="0" type="noConversion"/>
  </si>
  <si>
    <t>4200221409000135923</t>
    <phoneticPr fontId="0" type="noConversion"/>
  </si>
  <si>
    <t>吉林省长春市朝阳区隆礼路668号</t>
    <phoneticPr fontId="0" type="noConversion"/>
  </si>
  <si>
    <t>李莉</t>
  </si>
  <si>
    <t>王宇光</t>
  </si>
  <si>
    <t>李刚</t>
  </si>
  <si>
    <t>12220104423201859C</t>
    <phoneticPr fontId="0" type="noConversion"/>
  </si>
  <si>
    <t>事业单位法人证书组织机构代码证税务登记证三证合一</t>
    <phoneticPr fontId="0" type="noConversion"/>
  </si>
  <si>
    <t>满文宇</t>
  </si>
  <si>
    <t>长春市绿园区景阳大路3999号英湖印象小区3栋4单元408室</t>
  </si>
  <si>
    <t>wenyu.man@sanofipastueur.com</t>
  </si>
  <si>
    <t>王玲</t>
  </si>
  <si>
    <t>0431-85639433</t>
  </si>
  <si>
    <t>长春市朝阳区疾病预防控制中心/长春市朝阳区疾病预防控制中心免疫规划科</t>
    <phoneticPr fontId="11" type="noConversion"/>
  </si>
  <si>
    <t>长春市朝阳区疾病预防控制中心疫苗出库专用章</t>
  </si>
  <si>
    <t>长春市朝阳区卫生和计划生育局</t>
  </si>
  <si>
    <t>二道区</t>
  </si>
  <si>
    <t>长春市二道区疾病预防控制中心</t>
    <phoneticPr fontId="0" type="noConversion"/>
  </si>
  <si>
    <t>中国工商银行长春二道支行</t>
    <phoneticPr fontId="0" type="noConversion"/>
  </si>
  <si>
    <t>4200221709200032345</t>
    <phoneticPr fontId="0" type="noConversion"/>
  </si>
  <si>
    <t>长春市二道区临河街14号</t>
    <phoneticPr fontId="0" type="noConversion"/>
  </si>
  <si>
    <t>杜森林</t>
  </si>
  <si>
    <t>0431-84941534</t>
  </si>
  <si>
    <t>潘希平</t>
  </si>
  <si>
    <t>0431-84920230</t>
    <phoneticPr fontId="0" type="noConversion"/>
  </si>
  <si>
    <t>王新华</t>
  </si>
  <si>
    <t>0431-84920233</t>
    <phoneticPr fontId="0" type="noConversion"/>
  </si>
  <si>
    <t>1222010574302154X7</t>
    <phoneticPr fontId="0" type="noConversion"/>
  </si>
  <si>
    <t>0431-84920230</t>
  </si>
  <si>
    <t>长春市二道区疾病预防控制中心免疫规划专用章</t>
  </si>
  <si>
    <t>长春市二道区卫生和计划生育局</t>
  </si>
  <si>
    <t>绿园区</t>
  </si>
  <si>
    <t>0431-87988777</t>
  </si>
  <si>
    <t>王绰</t>
  </si>
  <si>
    <t>王立新</t>
  </si>
  <si>
    <t>0431-87953055</t>
  </si>
  <si>
    <t>长春市绿园区疾病预防控制中心业务专用</t>
  </si>
  <si>
    <t>长春市绿园区卫生和计划生育局</t>
  </si>
  <si>
    <t>事业单位法人证书组织机构代码证税务登记证三证合一</t>
  </si>
  <si>
    <t>双阳区</t>
  </si>
  <si>
    <t>黄晓波</t>
  </si>
  <si>
    <t>0431-84251000</t>
  </si>
  <si>
    <t>李慧竹</t>
  </si>
  <si>
    <t>徐科颖</t>
  </si>
  <si>
    <t>0431-84251009</t>
  </si>
  <si>
    <t>长春市双阳区疾病预防控制中心计免专用章</t>
  </si>
  <si>
    <t>长春市双阳区卫生局</t>
  </si>
  <si>
    <t>昌邑区</t>
  </si>
  <si>
    <t>刘雪杉</t>
  </si>
  <si>
    <t>0432-6695900</t>
  </si>
  <si>
    <t>宋卉</t>
  </si>
  <si>
    <t>栾波</t>
  </si>
  <si>
    <t>0432-66959620</t>
  </si>
  <si>
    <t>吉林市昌邑区疾病预防控制中心免疫科业务专用章</t>
  </si>
  <si>
    <t>吉林市昌邑区卫生和计划生育局</t>
  </si>
  <si>
    <t>龙潭区</t>
  </si>
  <si>
    <t>李心焱</t>
  </si>
  <si>
    <t>0432-63041481</t>
  </si>
  <si>
    <t>高学军</t>
  </si>
  <si>
    <t>戚冰玉</t>
  </si>
  <si>
    <t>0432-63041444</t>
  </si>
  <si>
    <t>吉林市龙潭区卫生和计划生育局</t>
  </si>
  <si>
    <t>丰满区</t>
  </si>
  <si>
    <t>赵亚春</t>
  </si>
  <si>
    <t>0432-64661092</t>
  </si>
  <si>
    <t>张林佳</t>
  </si>
  <si>
    <t>陈艳梅</t>
  </si>
  <si>
    <t>15699591907</t>
  </si>
  <si>
    <t>吉林市丰满区疾病预防控制中心预防接种门诊部</t>
  </si>
  <si>
    <t>吉林市丰满区卫生和计划生育局</t>
  </si>
  <si>
    <t>桦甸市</t>
  </si>
  <si>
    <t>左宏军</t>
  </si>
  <si>
    <t>0432-66272894</t>
  </si>
  <si>
    <t>王艳萍</t>
  </si>
  <si>
    <t>洪怀斌</t>
  </si>
  <si>
    <t>13500903505</t>
  </si>
  <si>
    <t>桦甸市疾病预防控制中心</t>
  </si>
  <si>
    <t>桦甸市疾病预防控制中心业务专用章</t>
  </si>
  <si>
    <t>桦甸市卫生和计划生育局</t>
  </si>
  <si>
    <t>道里区</t>
  </si>
  <si>
    <t>0451-51669691</t>
  </si>
  <si>
    <t>李凯峰</t>
  </si>
  <si>
    <t>0451-51669699</t>
  </si>
  <si>
    <t>杨淑云</t>
  </si>
  <si>
    <t>白晶</t>
  </si>
  <si>
    <t>王琛玮</t>
  </si>
  <si>
    <t>哈尔滨市道里区疾病预防控制中心计划免疫专用章</t>
  </si>
  <si>
    <t>哈尔滨市道里区卫生局</t>
  </si>
  <si>
    <t>南岗区</t>
  </si>
  <si>
    <t>0451-86221502</t>
  </si>
  <si>
    <t>杨丽秋</t>
  </si>
  <si>
    <t>郭艳</t>
  </si>
  <si>
    <t>运起荣</t>
  </si>
  <si>
    <t>张威</t>
  </si>
  <si>
    <t>南岗区卫生和计划生育局</t>
  </si>
  <si>
    <t>道外区</t>
  </si>
  <si>
    <t>0451-57686114</t>
  </si>
  <si>
    <t>0451-57688104</t>
  </si>
  <si>
    <t>朱利华</t>
  </si>
  <si>
    <t>孙伟</t>
  </si>
  <si>
    <t>哈尔滨市道外区疾病预防控制中心合同专用章</t>
  </si>
  <si>
    <t>道外区卫生和计划生育局</t>
  </si>
  <si>
    <t>疾控需要我公司提供：1、各种印章的样本。随货通行和发票样本。2、物流冷链样本。3、疫苗效期和批号</t>
  </si>
  <si>
    <t>平房区</t>
  </si>
  <si>
    <t>0451-83360011</t>
  </si>
  <si>
    <t>王亚清</t>
  </si>
  <si>
    <t>0451-86525902</t>
  </si>
  <si>
    <t>周彩云</t>
  </si>
  <si>
    <t>马骜驰</t>
  </si>
  <si>
    <t>0451-86503539</t>
  </si>
  <si>
    <t>哈尔滨市平房区疾病预防控制中心预防接种门诊</t>
  </si>
  <si>
    <t>哈尔滨市平房区卫生和人口计划生育局</t>
  </si>
  <si>
    <t>香坊区</t>
  </si>
  <si>
    <t>0451-55106279</t>
  </si>
  <si>
    <t>朴昌玉</t>
  </si>
  <si>
    <t>0451-55125351</t>
  </si>
  <si>
    <t>迟磊</t>
  </si>
  <si>
    <t>李溪溪</t>
  </si>
  <si>
    <t>哈尔滨市香坊区疾病预防控制中心预防接种门诊</t>
  </si>
  <si>
    <t>哈尔滨市香坊区卫生和计划生育局</t>
  </si>
  <si>
    <t>阿城区</t>
  </si>
  <si>
    <t>0451-53799788</t>
  </si>
  <si>
    <t>唐玉环</t>
  </si>
  <si>
    <t>董红霞</t>
  </si>
  <si>
    <t>杨莹</t>
  </si>
  <si>
    <t>吴波</t>
  </si>
  <si>
    <t>13115409378</t>
  </si>
  <si>
    <t>哈尔滨市阿城区卫生局</t>
  </si>
  <si>
    <t>鸡冠区</t>
  </si>
  <si>
    <t>0467-2655124</t>
  </si>
  <si>
    <t>任永亮</t>
  </si>
  <si>
    <t>鸡冠区卫生和计划生育局</t>
  </si>
  <si>
    <t>让胡路区</t>
  </si>
  <si>
    <t>0459-6359319</t>
  </si>
  <si>
    <t>李佳岩</t>
  </si>
  <si>
    <t>于洋</t>
  </si>
  <si>
    <t>陈丽杰</t>
  </si>
  <si>
    <t>大庆市让胡路区疾病预防控制中心合同专用章CDC</t>
  </si>
  <si>
    <t>大庆市让胡路区疾病预防控制中心疫苗专用章</t>
  </si>
  <si>
    <t>大庆市让胡路区人民政府</t>
  </si>
  <si>
    <t>东安区</t>
  </si>
  <si>
    <t>0453-6223120</t>
  </si>
  <si>
    <t>臧爱亮</t>
  </si>
  <si>
    <t>牡丹江市东安区疾病预防控制中心报表专用章</t>
  </si>
  <si>
    <t>爱民区</t>
  </si>
  <si>
    <t>0453-5796275</t>
  </si>
  <si>
    <t>陈建忠</t>
  </si>
  <si>
    <t>张玉</t>
  </si>
  <si>
    <t>爱民区卫生局</t>
  </si>
  <si>
    <t>西安区</t>
  </si>
  <si>
    <t>5899517</t>
  </si>
  <si>
    <t>0453-5899517</t>
  </si>
  <si>
    <t>高弘</t>
  </si>
  <si>
    <t>牡丹江市西安区疾病预防控制中心/牡丹江市西安区疾病预防控制中心计免专用章</t>
  </si>
  <si>
    <t>两个银行账户，2个开户许可证</t>
  </si>
  <si>
    <t>林口县</t>
  </si>
  <si>
    <t>0453-3593012</t>
  </si>
  <si>
    <t>于雷</t>
  </si>
  <si>
    <t>付艳红</t>
  </si>
  <si>
    <t>林口县疾病预防控制中心</t>
  </si>
  <si>
    <t>林口县卫生局</t>
  </si>
  <si>
    <t>绥芬河市</t>
  </si>
  <si>
    <t>13845312209</t>
  </si>
  <si>
    <t>张云玲</t>
  </si>
  <si>
    <t>0453-3953016</t>
  </si>
  <si>
    <t>刘志斌</t>
  </si>
  <si>
    <t>绥芬河市卫生局</t>
  </si>
  <si>
    <t>管城回族区</t>
  </si>
  <si>
    <t>张勇</t>
  </si>
  <si>
    <t>马丽平</t>
  </si>
  <si>
    <t>张瑞红</t>
  </si>
  <si>
    <t>12410104416121332Y</t>
  </si>
  <si>
    <t>冯长玲</t>
  </si>
  <si>
    <t>郑州市金水区北环路与索凌路交叉大河春天B区6号楼4单元44号</t>
  </si>
  <si>
    <t>郑州市管城回族区卫生局</t>
  </si>
  <si>
    <t>邮寄</t>
  </si>
  <si>
    <t>上街区</t>
  </si>
  <si>
    <t>李阳</t>
    <phoneticPr fontId="0" type="noConversion"/>
  </si>
  <si>
    <t>张全娟</t>
    <phoneticPr fontId="0" type="noConversion"/>
  </si>
  <si>
    <t>马景芳</t>
  </si>
  <si>
    <t>张煜豪</t>
  </si>
  <si>
    <t>李景州</t>
  </si>
  <si>
    <t>张全娟</t>
  </si>
  <si>
    <t>河南省郑州市桐柏北路101号院8号楼附49号</t>
  </si>
  <si>
    <t>13703996886</t>
  </si>
  <si>
    <t>河南省郑州市桐柏北路101号院8号楼附49号</t>
    <phoneticPr fontId="12" type="noConversion"/>
  </si>
  <si>
    <t>郑州市上街区疾病预防控制中心预防接种门诊</t>
  </si>
  <si>
    <t>郑州市上街区卫生和计划生育委员会</t>
  </si>
  <si>
    <t>邮寄6、25</t>
  </si>
  <si>
    <t>惠济区</t>
  </si>
  <si>
    <t>0371-63671316</t>
  </si>
  <si>
    <t>曹福敏</t>
  </si>
  <si>
    <t>王振銮</t>
  </si>
  <si>
    <t>王春骅</t>
  </si>
  <si>
    <t>15738315779</t>
  </si>
  <si>
    <t>郑州市惠济区疾病预防控制中心计划免疫专用章</t>
  </si>
  <si>
    <t>郑州市惠济区卫生局</t>
  </si>
  <si>
    <t>中牟县</t>
  </si>
  <si>
    <t>0371-62181458</t>
  </si>
  <si>
    <t>河南省郑州市中牟县青年西路1106号</t>
    <phoneticPr fontId="0" type="noConversion"/>
  </si>
  <si>
    <t>潘守国</t>
  </si>
  <si>
    <t>单留杰</t>
  </si>
  <si>
    <t>15803861678</t>
  </si>
  <si>
    <t>中牟县卫生防疫站免疫规划科</t>
  </si>
  <si>
    <t>中牟县卫生和计划生育委员会</t>
  </si>
  <si>
    <t>巩义市</t>
  </si>
  <si>
    <t>0371-64353915</t>
  </si>
  <si>
    <t>赵雨</t>
  </si>
  <si>
    <t>崔现实</t>
  </si>
  <si>
    <t>李晓琳</t>
  </si>
  <si>
    <t>资料交换中</t>
  </si>
  <si>
    <t>秦治轩</t>
  </si>
  <si>
    <t>巩义市疾病预防控制中心药械科</t>
  </si>
  <si>
    <t>巩义市卫生和计划生育委员会</t>
  </si>
  <si>
    <t>荥阳市</t>
  </si>
  <si>
    <t>0371-64602552</t>
  </si>
  <si>
    <t>许向东</t>
  </si>
  <si>
    <t>李秀婷</t>
  </si>
  <si>
    <t>李巧枝</t>
  </si>
  <si>
    <t>1241018241619307X9</t>
  </si>
  <si>
    <t>13903867919</t>
  </si>
  <si>
    <t>荥阳市卫生和计划生育委员会</t>
  </si>
  <si>
    <t>杞县</t>
  </si>
  <si>
    <t>刘磊</t>
    <phoneticPr fontId="0" type="noConversion"/>
  </si>
  <si>
    <t>建行开封分行杞县支行</t>
    <phoneticPr fontId="0" type="noConversion"/>
  </si>
  <si>
    <t>0371-28991756</t>
    <phoneticPr fontId="4" type="noConversion"/>
  </si>
  <si>
    <t>刘本立</t>
  </si>
  <si>
    <t>刘超</t>
  </si>
  <si>
    <t>杜荣远</t>
  </si>
  <si>
    <t>漯河市郾城区嵩山东支路锦绣松江29号楼808</t>
    <phoneticPr fontId="0" type="noConversion"/>
  </si>
  <si>
    <t>lei4.liu@sanofi.com</t>
    <phoneticPr fontId="1" type="noConversion"/>
  </si>
  <si>
    <t>漯河市郾城区嵩山东支路锦绣松江29号楼808</t>
  </si>
  <si>
    <t>杞县卫生局</t>
  </si>
  <si>
    <t>尉氏县</t>
  </si>
  <si>
    <t>刘红磊</t>
  </si>
  <si>
    <t>过治勇</t>
  </si>
  <si>
    <t>孙金梅</t>
  </si>
  <si>
    <t>尉氏县疾病预防控制中心</t>
    <phoneticPr fontId="4" type="noConversion"/>
  </si>
  <si>
    <t>尉氏县卫生局</t>
  </si>
  <si>
    <t>祥符区</t>
  </si>
  <si>
    <t>郭恒三</t>
  </si>
  <si>
    <t>耿洪彬</t>
  </si>
  <si>
    <t>苗红献</t>
  </si>
  <si>
    <t>开封市祥符区疾病预防控制中心疫苗药品收货专用章</t>
  </si>
  <si>
    <t>开封市祥符区卫生局</t>
  </si>
  <si>
    <t>西工区</t>
  </si>
  <si>
    <t>陈阳平</t>
  </si>
  <si>
    <t>刘静</t>
  </si>
  <si>
    <t>郭琳</t>
  </si>
  <si>
    <t>关明明</t>
  </si>
  <si>
    <t>洛阳市涧西区丽春路八街坊四栋一单元302室</t>
  </si>
  <si>
    <t>mingming.guan@sanofipasteur.com</t>
    <phoneticPr fontId="12" type="noConversion"/>
  </si>
  <si>
    <t>13838838215</t>
  </si>
  <si>
    <t>洛阳市西工区卫生局</t>
  </si>
  <si>
    <t>洛龙区</t>
  </si>
  <si>
    <t>0379-60691538</t>
  </si>
  <si>
    <t>孙怀伟</t>
  </si>
  <si>
    <t>王会纯</t>
  </si>
  <si>
    <t>丁巧仙</t>
  </si>
  <si>
    <t>庞凌云</t>
  </si>
  <si>
    <t>河南省洛阳市洛龙区金城寨街与展览路交汇处普照湖滨苑12号楼3单元401室</t>
  </si>
  <si>
    <t>13837912711</t>
  </si>
  <si>
    <t>洛阳市洛龙区疾病预防控制中心免疫规划专用章</t>
  </si>
  <si>
    <t>洛阳市洛龙区卫生局</t>
  </si>
  <si>
    <t>偃师市</t>
  </si>
  <si>
    <t>0379-67711289</t>
  </si>
  <si>
    <t>张留章</t>
  </si>
  <si>
    <t>赵丽</t>
  </si>
  <si>
    <t>潘偃卫</t>
  </si>
  <si>
    <t>13523630777</t>
  </si>
  <si>
    <t>偃师市疾病预防控制中心生物制品出库专用章</t>
  </si>
  <si>
    <t>偃师市卫生局</t>
  </si>
  <si>
    <t>汝州市</t>
  </si>
  <si>
    <t>0375-6862724</t>
  </si>
  <si>
    <t>王国杰</t>
  </si>
  <si>
    <t>王娟</t>
  </si>
  <si>
    <t>郭子阳</t>
  </si>
  <si>
    <t>周丽琴</t>
  </si>
  <si>
    <t>河南省平顶山市东安路北段新景花园6号楼3单元301</t>
  </si>
  <si>
    <t>武胜利</t>
  </si>
  <si>
    <t>河南省平顶山市东安路北段新景花园6号楼3单元301</t>
    <phoneticPr fontId="12" type="noConversion"/>
  </si>
  <si>
    <t>汝州市卫生局</t>
  </si>
  <si>
    <t>北关区</t>
  </si>
  <si>
    <t>曹阳</t>
    <phoneticPr fontId="0" type="noConversion"/>
  </si>
  <si>
    <t>0372-5375975</t>
  </si>
  <si>
    <t>王兆海</t>
  </si>
  <si>
    <t>张利华</t>
  </si>
  <si>
    <t>靳朝晖</t>
  </si>
  <si>
    <t>张颖</t>
  </si>
  <si>
    <t>河南省安阳市文峰区二果园天侣家园2号楼2单元502室</t>
  </si>
  <si>
    <t>李俊梅</t>
  </si>
  <si>
    <t>安阳市北关区疾病预防控制中心财务专用章</t>
  </si>
  <si>
    <t>安阳市北关区卫生局</t>
  </si>
  <si>
    <t>殷都区</t>
  </si>
  <si>
    <t>0372-3996238</t>
  </si>
  <si>
    <t>刘素英</t>
  </si>
  <si>
    <t>王瑞芳</t>
  </si>
  <si>
    <t>曹艳荣</t>
  </si>
  <si>
    <t>18537221848</t>
  </si>
  <si>
    <t>安阳市殷都区卫生局</t>
  </si>
  <si>
    <t>沁阳市</t>
  </si>
  <si>
    <t>0391-2102120</t>
  </si>
  <si>
    <t>谷宪仁</t>
  </si>
  <si>
    <t>李春云</t>
  </si>
  <si>
    <t>张满祥</t>
  </si>
  <si>
    <t>12410882417785376K</t>
  </si>
  <si>
    <t>杨丹华</t>
  </si>
  <si>
    <t>河南省焦作市解放区锦祥花园桂花苑9号楼1单元</t>
  </si>
  <si>
    <t>沁阳市卫生和计划生育委员会</t>
  </si>
  <si>
    <t>魏都区</t>
  </si>
  <si>
    <t>18503745130</t>
  </si>
  <si>
    <t>周书凯</t>
  </si>
  <si>
    <t>陈少华</t>
  </si>
  <si>
    <t>13849880506</t>
  </si>
  <si>
    <t>许昌市魏都区疾病预防控制中心预防接种专用</t>
  </si>
  <si>
    <t>许昌市魏都区卫生局</t>
  </si>
  <si>
    <t>许昌县</t>
  </si>
  <si>
    <t>许昌市建安区疾病预防控制中心</t>
  </si>
  <si>
    <t>许昌市农行镜水路分理处</t>
  </si>
  <si>
    <t>16252701040003350</t>
  </si>
  <si>
    <t>0374-5138473</t>
  </si>
  <si>
    <t>河南省许昌市魏风路118号</t>
  </si>
  <si>
    <t>刘国绍</t>
  </si>
  <si>
    <t>赵建民</t>
  </si>
  <si>
    <t>陈国峰</t>
  </si>
  <si>
    <t>13707607002</t>
  </si>
  <si>
    <t>许昌市建安区疾病预防控制中心免疫规划科</t>
  </si>
  <si>
    <t>许昌市建安区卫生和计划生育委员会</t>
  </si>
  <si>
    <t>源汇区</t>
  </si>
  <si>
    <t>0395-3396596</t>
  </si>
  <si>
    <t>刘得力</t>
  </si>
  <si>
    <t>石文媛</t>
  </si>
  <si>
    <t>户展彬</t>
  </si>
  <si>
    <t>王敬梓</t>
  </si>
  <si>
    <t>漯河市源汇区卫生局</t>
  </si>
  <si>
    <t>临颍县</t>
  </si>
  <si>
    <t>0395-8861927</t>
  </si>
  <si>
    <t>黄鹏娜</t>
  </si>
  <si>
    <t>0395-8861928</t>
  </si>
  <si>
    <t>娄小伟</t>
  </si>
  <si>
    <t>黄娟</t>
  </si>
  <si>
    <t>13733963831</t>
  </si>
  <si>
    <t>临颍县卫生局</t>
  </si>
  <si>
    <t>湖滨区</t>
  </si>
  <si>
    <t>0398-2118226</t>
  </si>
  <si>
    <t>李粉妮</t>
  </si>
  <si>
    <t>师婷婷</t>
  </si>
  <si>
    <t>马新鱼</t>
  </si>
  <si>
    <t>三门峡市湖滨区卫生局</t>
  </si>
  <si>
    <t>灵宝市</t>
  </si>
  <si>
    <t>0389-8862268</t>
  </si>
  <si>
    <t>张侃锋</t>
  </si>
  <si>
    <t>寇高星</t>
  </si>
  <si>
    <t>杨玉琴</t>
  </si>
  <si>
    <t>13781016088</t>
  </si>
  <si>
    <t>灵宝市卫生和计划生育委员会</t>
  </si>
  <si>
    <t>卧龙区</t>
  </si>
  <si>
    <t>62208008</t>
  </si>
  <si>
    <t>刘凯</t>
  </si>
  <si>
    <t>王斌</t>
  </si>
  <si>
    <t>程义学</t>
  </si>
  <si>
    <t>13782130584</t>
  </si>
  <si>
    <t>南阳市卧龙区疾病预防控制中心药械科</t>
  </si>
  <si>
    <t>南阳市卧龙区卫生局</t>
  </si>
  <si>
    <t>虞城县</t>
  </si>
  <si>
    <t>王威</t>
    <phoneticPr fontId="0" type="noConversion"/>
  </si>
  <si>
    <t>0370-4117056</t>
  </si>
  <si>
    <t>刘运学</t>
  </si>
  <si>
    <t>王淑华</t>
  </si>
  <si>
    <t>特殊原因，客户涉案</t>
  </si>
  <si>
    <t>崔婷婷</t>
  </si>
  <si>
    <t>河南省商丘市睢阳区天明第一城38号楼2单元西户</t>
  </si>
  <si>
    <t>13803705611</t>
  </si>
  <si>
    <t>浉河区</t>
  </si>
  <si>
    <t>1718121719064311119</t>
    <phoneticPr fontId="0" type="noConversion"/>
  </si>
  <si>
    <t>0376-6321223</t>
  </si>
  <si>
    <t>李志和</t>
  </si>
  <si>
    <t>胡宝文</t>
  </si>
  <si>
    <t>李侠</t>
  </si>
  <si>
    <t>杨艺</t>
  </si>
  <si>
    <t>河南省信阳市浉河区民权路白果树小区14号楼</t>
  </si>
  <si>
    <t>13569797236</t>
  </si>
  <si>
    <t>信阳市浉河区疾病预防控制中心疫苗收发专用章</t>
  </si>
  <si>
    <t>信阳市浉河区卫生和计划生育委员会</t>
  </si>
  <si>
    <t>平桥区</t>
  </si>
  <si>
    <t>0376-3702811</t>
  </si>
  <si>
    <t>李鸿刚</t>
  </si>
  <si>
    <t>杨家强</t>
  </si>
  <si>
    <t>苍昌雪</t>
  </si>
  <si>
    <t>13937671951</t>
  </si>
  <si>
    <t>信阳市平桥区疾病预防控制中心业务专用章</t>
  </si>
  <si>
    <t>信阳市平桥区卫生局</t>
  </si>
  <si>
    <t>罗山县</t>
  </si>
  <si>
    <t>0376-2172325</t>
  </si>
  <si>
    <t>朱义功</t>
  </si>
  <si>
    <t>万明忠</t>
  </si>
  <si>
    <t>熊华珍</t>
  </si>
  <si>
    <t>13569766594</t>
  </si>
  <si>
    <t>罗山县卫生局</t>
  </si>
  <si>
    <t>息县</t>
  </si>
  <si>
    <t>0376-5851705</t>
  </si>
  <si>
    <t>吴保健</t>
  </si>
  <si>
    <t>邹浩</t>
  </si>
  <si>
    <t>13598550576</t>
  </si>
  <si>
    <t>息县卫生和计划生育委员会</t>
  </si>
  <si>
    <t>川汇区</t>
  </si>
  <si>
    <t>0394-8318876</t>
  </si>
  <si>
    <t>冷冰</t>
  </si>
  <si>
    <t>申运动</t>
  </si>
  <si>
    <t>刘恒</t>
  </si>
  <si>
    <t>区站无行政编制，周口市站代管理；付款由其下属科室周口市疾病预防控制中心专科医院付款</t>
  </si>
  <si>
    <t>孙振荣</t>
  </si>
  <si>
    <t>河南省周口市工农路金利苑小区3号楼3单元501</t>
  </si>
  <si>
    <t>闫磊</t>
  </si>
  <si>
    <t>周口市卫生局</t>
  </si>
  <si>
    <t>商水县</t>
  </si>
  <si>
    <t>03945455110</t>
  </si>
  <si>
    <t>梁金泉</t>
  </si>
  <si>
    <t>陈存良</t>
  </si>
  <si>
    <t>杨保玲</t>
  </si>
  <si>
    <t>13949988196</t>
  </si>
  <si>
    <t>商水县卫生局</t>
  </si>
  <si>
    <t>淮阳县</t>
  </si>
  <si>
    <t>0394-2610032</t>
  </si>
  <si>
    <t>宋秀荣</t>
  </si>
  <si>
    <t>李锋</t>
  </si>
  <si>
    <t>13849454681</t>
  </si>
  <si>
    <t>淮阳县卫生和计划生育委员会</t>
  </si>
  <si>
    <t>历下区</t>
  </si>
  <si>
    <t>86962855</t>
  </si>
  <si>
    <t>郭子晨</t>
  </si>
  <si>
    <t>0531-86962855</t>
  </si>
  <si>
    <t>聂洋</t>
  </si>
  <si>
    <t>丁占荣</t>
  </si>
  <si>
    <t>李岩</t>
  </si>
  <si>
    <t>济南市历下区文化东路73号</t>
  </si>
  <si>
    <t>15863158456</t>
  </si>
  <si>
    <t>济南市历下区卫生和计划生育局</t>
  </si>
  <si>
    <t>市中区</t>
  </si>
  <si>
    <t>0531-82569202</t>
  </si>
  <si>
    <t>牛纪伦</t>
  </si>
  <si>
    <t>0531-82569201</t>
  </si>
  <si>
    <t>姚海燕</t>
  </si>
  <si>
    <t>肖裕</t>
  </si>
  <si>
    <t>济南市市中区郎茂山路六号</t>
  </si>
  <si>
    <t>0531-82569212</t>
  </si>
  <si>
    <t>济南市市中区卫生和计划生育局</t>
  </si>
  <si>
    <t>槐荫区</t>
  </si>
  <si>
    <t>58621627  58621688</t>
  </si>
  <si>
    <t>0531-58621688</t>
  </si>
  <si>
    <t>丛良滋</t>
  </si>
  <si>
    <t>0531-58621683</t>
    <phoneticPr fontId="0" type="noConversion"/>
  </si>
  <si>
    <t>张雨生</t>
  </si>
  <si>
    <t>0531-58621627</t>
    <phoneticPr fontId="0" type="noConversion"/>
  </si>
  <si>
    <t>12370104798878401T</t>
    <phoneticPr fontId="0" type="noConversion"/>
  </si>
  <si>
    <t>79887840-1</t>
    <phoneticPr fontId="0" type="noConversion"/>
  </si>
  <si>
    <t>山东省济南市槐荫区段北东路2号</t>
  </si>
  <si>
    <t>0531-58621683</t>
  </si>
  <si>
    <t>丛良滋</t>
    <phoneticPr fontId="12" type="noConversion"/>
  </si>
  <si>
    <t>济南市槐荫区疾病预防控制中心/济南市槐荫区疾病预防控制中心疫苗收货专用章</t>
  </si>
  <si>
    <t>济南市槐荫区卫生和计划生育局</t>
  </si>
  <si>
    <t>天桥区</t>
  </si>
  <si>
    <t>0531-85958325</t>
  </si>
  <si>
    <t>张秀敏</t>
  </si>
  <si>
    <t>0531-85816118</t>
  </si>
  <si>
    <t>王淑芹</t>
  </si>
  <si>
    <t>朱吉梅</t>
  </si>
  <si>
    <t>济南市天桥区无影山中路90号</t>
  </si>
  <si>
    <t>13953189139</t>
  </si>
  <si>
    <t>济南市天桥区卫生和计划生育局</t>
  </si>
  <si>
    <t>历城区</t>
  </si>
  <si>
    <t>88901456-8007</t>
  </si>
  <si>
    <t>王创新</t>
  </si>
  <si>
    <t>李全霞</t>
  </si>
  <si>
    <t>姚辉良</t>
  </si>
  <si>
    <t>济南市历城区洪楼南路5号</t>
  </si>
  <si>
    <t>0531-88030538</t>
  </si>
  <si>
    <t>长清区</t>
  </si>
  <si>
    <t>1602009809024919429</t>
    <phoneticPr fontId="0" type="noConversion"/>
  </si>
  <si>
    <t>0531-87231007</t>
  </si>
  <si>
    <t>刘冰</t>
  </si>
  <si>
    <t>0531-87231419</t>
  </si>
  <si>
    <t>蒋德锋</t>
  </si>
  <si>
    <t>孟霞</t>
  </si>
  <si>
    <t>济南市长清区龙泉街1609号</t>
  </si>
  <si>
    <t>13011719078</t>
  </si>
  <si>
    <t>济南市长清区卫生和计划生育局</t>
  </si>
  <si>
    <t>平阴县</t>
  </si>
  <si>
    <t>0531-87891723</t>
  </si>
  <si>
    <t>贾兴兵</t>
  </si>
  <si>
    <t>李先萍</t>
  </si>
  <si>
    <t>陈娜</t>
  </si>
  <si>
    <t>济南市平阴县东关街67号</t>
  </si>
  <si>
    <t>0531-87891745</t>
  </si>
  <si>
    <t>李先萍</t>
    <phoneticPr fontId="12" type="noConversion"/>
  </si>
  <si>
    <t>平阴县卫生和计划生育局</t>
  </si>
  <si>
    <t>济阳县</t>
  </si>
  <si>
    <t>0531-84212597</t>
  </si>
  <si>
    <t>赵明春</t>
  </si>
  <si>
    <t>王美娟</t>
  </si>
  <si>
    <t>肖安成</t>
  </si>
  <si>
    <t>济阳县健康路70号</t>
  </si>
  <si>
    <t>济阳县健康路70号</t>
    <phoneticPr fontId="12" type="noConversion"/>
  </si>
  <si>
    <t>济阳县卫生和计划生育局</t>
  </si>
  <si>
    <t>章丘市</t>
  </si>
  <si>
    <t>济南市章丘区疾病预防控制中心</t>
    <phoneticPr fontId="0" type="noConversion"/>
  </si>
  <si>
    <t>1602004109024911840</t>
    <phoneticPr fontId="0" type="noConversion"/>
  </si>
  <si>
    <t>83323996</t>
  </si>
  <si>
    <t>济南市章丘区双山街道办事处福泰路2508号</t>
    <phoneticPr fontId="0" type="noConversion"/>
  </si>
  <si>
    <t>张克忠</t>
    <phoneticPr fontId="0" type="noConversion"/>
  </si>
  <si>
    <t>0531-83323129</t>
  </si>
  <si>
    <t>王善刚</t>
  </si>
  <si>
    <t>0531-83323610</t>
    <phoneticPr fontId="0" type="noConversion"/>
  </si>
  <si>
    <t>颜凌云</t>
  </si>
  <si>
    <t>0531-83323996</t>
    <phoneticPr fontId="0" type="noConversion"/>
  </si>
  <si>
    <t>济南市章丘区双山街道办事处福泰路2508号</t>
  </si>
  <si>
    <t>0531-83323610</t>
  </si>
  <si>
    <t>市南区</t>
  </si>
  <si>
    <t>刘春雷</t>
  </si>
  <si>
    <t>许永乐</t>
  </si>
  <si>
    <t>蒲建民</t>
  </si>
  <si>
    <t>18661936706</t>
  </si>
  <si>
    <t>青岛市南区徐州路90号</t>
  </si>
  <si>
    <t>青岛市市南区疾病预防控制中心计划免疫专用章</t>
  </si>
  <si>
    <t>青岛市市南区卫生和计划生育局</t>
  </si>
  <si>
    <t>市北区</t>
  </si>
  <si>
    <t>惠建文</t>
  </si>
  <si>
    <t>0532-82016015</t>
  </si>
  <si>
    <t>田海珍</t>
  </si>
  <si>
    <t>于文霞</t>
  </si>
  <si>
    <t>12370203727837522H</t>
  </si>
  <si>
    <t>13964831008</t>
  </si>
  <si>
    <t>青岛市市北区德平路3号丁</t>
  </si>
  <si>
    <t>0532-82016852</t>
  </si>
  <si>
    <t>青岛市市北区疾病预防控制中心免疫规划专用章</t>
  </si>
  <si>
    <t>青岛市市北区卫生和计划生育局</t>
  </si>
  <si>
    <t>237717025862</t>
    <phoneticPr fontId="0" type="noConversion"/>
  </si>
  <si>
    <t>0532-86168483</t>
  </si>
  <si>
    <t>青岛市黄岛区灵山湾路2380号</t>
    <phoneticPr fontId="0" type="noConversion"/>
  </si>
  <si>
    <t>韩福俊</t>
    <phoneticPr fontId="20" type="noConversion"/>
  </si>
  <si>
    <t>张德磊</t>
    <phoneticPr fontId="20" type="noConversion"/>
  </si>
  <si>
    <t>李瑞伟</t>
    <phoneticPr fontId="20" type="noConversion"/>
  </si>
  <si>
    <t>0532-86168483</t>
    <phoneticPr fontId="0" type="noConversion"/>
  </si>
  <si>
    <t>123702114279203838</t>
    <phoneticPr fontId="0" type="noConversion"/>
  </si>
  <si>
    <t>42792038-3</t>
    <phoneticPr fontId="0" type="noConversion"/>
  </si>
  <si>
    <t>370284427920383</t>
    <phoneticPr fontId="0" type="noConversion"/>
  </si>
  <si>
    <t>财政支付</t>
    <phoneticPr fontId="4" type="noConversion"/>
  </si>
  <si>
    <t>张德磊</t>
  </si>
  <si>
    <t>13969646979</t>
  </si>
  <si>
    <t>青岛市黄岛区灵山湾路2380号</t>
  </si>
  <si>
    <t>青岛市黄岛区疾病预防控制中心</t>
    <phoneticPr fontId="4" type="noConversion"/>
  </si>
  <si>
    <t>青岛市黄岛区疾病预防控制中心生物制品专用章</t>
    <phoneticPr fontId="4" type="noConversion"/>
  </si>
  <si>
    <t>青岛市黄岛区卫生和计划生育局</t>
  </si>
  <si>
    <t>崂山区</t>
  </si>
  <si>
    <t>徐玉霞</t>
    <phoneticPr fontId="0" type="noConversion"/>
  </si>
  <si>
    <t>青岛市崂山区疾病预防控制中心</t>
    <phoneticPr fontId="0" type="noConversion"/>
  </si>
  <si>
    <t>青岛农商银行崂山支行</t>
    <phoneticPr fontId="0" type="noConversion"/>
  </si>
  <si>
    <t>90202060320100350169</t>
    <phoneticPr fontId="0" type="noConversion"/>
  </si>
  <si>
    <t>青岛市崂山区辽阳东路35号</t>
    <phoneticPr fontId="0" type="noConversion"/>
  </si>
  <si>
    <t>林思夏</t>
  </si>
  <si>
    <t>唐子龙</t>
    <phoneticPr fontId="4" type="noConversion"/>
  </si>
  <si>
    <t>张文嘉</t>
  </si>
  <si>
    <t>0532-6671315</t>
    <phoneticPr fontId="0" type="noConversion"/>
  </si>
  <si>
    <t>123702124274040041</t>
    <phoneticPr fontId="0" type="noConversion"/>
  </si>
  <si>
    <t>42740400-4</t>
    <phoneticPr fontId="0" type="noConversion"/>
  </si>
  <si>
    <t>123702124274040041</t>
  </si>
  <si>
    <t>唐子龙</t>
  </si>
  <si>
    <t>青岛市崂山区辽阳东路35号</t>
  </si>
  <si>
    <t>青岛市崂山区疾病预防控制中心疫苗出入库专用章</t>
  </si>
  <si>
    <t>青岛市崂山区卫生局</t>
  </si>
  <si>
    <t>李沧区</t>
  </si>
  <si>
    <t>吕思禄</t>
  </si>
  <si>
    <t>0532-87896401</t>
  </si>
  <si>
    <t>陈群</t>
  </si>
  <si>
    <t>于秀莉</t>
  </si>
  <si>
    <t>123702134276406564</t>
    <phoneticPr fontId="0" type="noConversion"/>
  </si>
  <si>
    <t>42764065-6</t>
    <phoneticPr fontId="0" type="noConversion"/>
  </si>
  <si>
    <t>123702134276406564</t>
  </si>
  <si>
    <t>13156265888</t>
  </si>
  <si>
    <t>青岛市李沧区永年路20号</t>
  </si>
  <si>
    <t>青岛市李沧区卫生和计划生育局</t>
  </si>
  <si>
    <t>城阳区</t>
  </si>
  <si>
    <t>李岩岩</t>
    <phoneticPr fontId="0" type="noConversion"/>
  </si>
  <si>
    <t>青岛市城阳区疾病预防控制中心</t>
    <phoneticPr fontId="0" type="noConversion"/>
  </si>
  <si>
    <t>交通银行青岛城阳支行</t>
    <phoneticPr fontId="0" type="noConversion"/>
  </si>
  <si>
    <t>372005580018010066584</t>
    <phoneticPr fontId="0" type="noConversion"/>
  </si>
  <si>
    <t>87868180</t>
  </si>
  <si>
    <t>城阳区山城路201号</t>
    <phoneticPr fontId="0" type="noConversion"/>
  </si>
  <si>
    <t>柳维林</t>
    <phoneticPr fontId="11" type="noConversion"/>
  </si>
  <si>
    <t>0532-87868062</t>
    <phoneticPr fontId="11" type="noConversion"/>
  </si>
  <si>
    <t>王鹏</t>
  </si>
  <si>
    <t>栾伟娜</t>
    <phoneticPr fontId="11" type="noConversion"/>
  </si>
  <si>
    <t>12370214427721093M</t>
    <phoneticPr fontId="0" type="noConversion"/>
  </si>
  <si>
    <t>42772109-3</t>
    <phoneticPr fontId="0" type="noConversion"/>
  </si>
  <si>
    <t>12370214427721093M</t>
    <phoneticPr fontId="11" type="noConversion"/>
  </si>
  <si>
    <t>王鹏</t>
    <phoneticPr fontId="11" type="noConversion"/>
  </si>
  <si>
    <t>青岛市城阳区山城路201号</t>
    <phoneticPr fontId="11" type="noConversion"/>
  </si>
  <si>
    <t>青岛市城阳区疾病预防控制中心</t>
    <phoneticPr fontId="11" type="noConversion"/>
  </si>
  <si>
    <t>青岛市城阳区卫生和计划生育局</t>
    <phoneticPr fontId="11" type="noConversion"/>
  </si>
  <si>
    <t>胶州市</t>
  </si>
  <si>
    <t>胶州市疾病预防控制中心</t>
    <phoneticPr fontId="0" type="noConversion"/>
  </si>
  <si>
    <t>农业银行青岛胶州北京路分理处</t>
    <phoneticPr fontId="0" type="noConversion"/>
  </si>
  <si>
    <t>38140301040011150</t>
    <phoneticPr fontId="0" type="noConversion"/>
  </si>
  <si>
    <t>0532-86620839</t>
    <phoneticPr fontId="4" type="noConversion"/>
  </si>
  <si>
    <t>胶州市常州路11号</t>
    <phoneticPr fontId="0" type="noConversion"/>
  </si>
  <si>
    <t>赵建磊</t>
  </si>
  <si>
    <t>0532-86620832</t>
  </si>
  <si>
    <t>李军涛</t>
  </si>
  <si>
    <t>佟友芳</t>
    <phoneticPr fontId="4" type="noConversion"/>
  </si>
  <si>
    <t>12370281733502841N</t>
    <phoneticPr fontId="0" type="noConversion"/>
  </si>
  <si>
    <t>73350284-1</t>
    <phoneticPr fontId="0" type="noConversion"/>
  </si>
  <si>
    <t>12370281733502841N</t>
  </si>
  <si>
    <t>18678921269</t>
  </si>
  <si>
    <t>胶州市常州路11号</t>
  </si>
  <si>
    <t>胶州市疾病预防控制中心疫苗出入库专用章</t>
  </si>
  <si>
    <t>胶州市卫生和计划生育局</t>
  </si>
  <si>
    <t>即墨市</t>
  </si>
  <si>
    <t>即墨市疾病预防控制中心</t>
    <phoneticPr fontId="0" type="noConversion"/>
  </si>
  <si>
    <t>青岛市农商银行即墨支行</t>
    <phoneticPr fontId="0" type="noConversion"/>
  </si>
  <si>
    <t>9020102600142050006548</t>
    <phoneticPr fontId="0" type="noConversion"/>
  </si>
  <si>
    <t>0532-86657810</t>
  </si>
  <si>
    <t>即墨市振华街144号</t>
    <phoneticPr fontId="0" type="noConversion"/>
  </si>
  <si>
    <t>邵永源</t>
  </si>
  <si>
    <t>王燕</t>
  </si>
  <si>
    <t>万国俊</t>
  </si>
  <si>
    <t>0532-86657810</t>
    <phoneticPr fontId="0" type="noConversion"/>
  </si>
  <si>
    <t>123702824278408425</t>
    <phoneticPr fontId="0" type="noConversion"/>
  </si>
  <si>
    <t>42784084-2</t>
    <phoneticPr fontId="0" type="noConversion"/>
  </si>
  <si>
    <t>123702824278408425</t>
  </si>
  <si>
    <t>18300233699</t>
  </si>
  <si>
    <t>即墨市振华街144号</t>
  </si>
  <si>
    <t>即墨市疾病预防控制中心计划免疫章</t>
  </si>
  <si>
    <t>即墨市卫生和计划生育局</t>
  </si>
  <si>
    <t>平度市</t>
  </si>
  <si>
    <t>张传奇</t>
    <phoneticPr fontId="0" type="noConversion"/>
  </si>
  <si>
    <t>平度市疾病预防控制中心</t>
    <phoneticPr fontId="0" type="noConversion"/>
  </si>
  <si>
    <t>工行平度支行</t>
    <phoneticPr fontId="0" type="noConversion"/>
  </si>
  <si>
    <t>380328709026419613</t>
    <phoneticPr fontId="0" type="noConversion"/>
  </si>
  <si>
    <t>0532-88329430</t>
    <phoneticPr fontId="0" type="noConversion"/>
  </si>
  <si>
    <t>平度市常州路222号</t>
    <phoneticPr fontId="0" type="noConversion"/>
  </si>
  <si>
    <t>戴冰</t>
  </si>
  <si>
    <t>牟元照</t>
  </si>
  <si>
    <t>耿辉</t>
  </si>
  <si>
    <t>12370283730607074N</t>
    <phoneticPr fontId="0" type="noConversion"/>
  </si>
  <si>
    <t>73060707-4</t>
    <phoneticPr fontId="0" type="noConversion"/>
  </si>
  <si>
    <t>12370283730607074N</t>
  </si>
  <si>
    <t>冯建民</t>
  </si>
  <si>
    <t>平度市卫生和计划生育局</t>
  </si>
  <si>
    <t>莱西市</t>
  </si>
  <si>
    <t>莱西市疾病控制中心</t>
    <phoneticPr fontId="0" type="noConversion"/>
  </si>
  <si>
    <t>工行青岛分行莱西支行</t>
    <phoneticPr fontId="0" type="noConversion"/>
  </si>
  <si>
    <t>3803028609026408718</t>
    <phoneticPr fontId="0" type="noConversion"/>
  </si>
  <si>
    <t>0532-88490990</t>
    <phoneticPr fontId="0" type="noConversion"/>
  </si>
  <si>
    <t>莱西市石岛东路</t>
    <phoneticPr fontId="0" type="noConversion"/>
  </si>
  <si>
    <t>李言禹</t>
  </si>
  <si>
    <t>张伟丽</t>
  </si>
  <si>
    <t>吴萍</t>
  </si>
  <si>
    <t>莱西市石岛东路</t>
  </si>
  <si>
    <t>18563969638</t>
  </si>
  <si>
    <t>莱西市疾病控制中心收货专用章</t>
  </si>
  <si>
    <t>张店区</t>
  </si>
  <si>
    <t>0533-2862746</t>
  </si>
  <si>
    <t>张振龙</t>
  </si>
  <si>
    <t>王秀文</t>
  </si>
  <si>
    <t>淄博市张店区卫生局</t>
  </si>
  <si>
    <t>周村区</t>
  </si>
  <si>
    <t>0533-6169560</t>
  </si>
  <si>
    <t>李晟</t>
  </si>
  <si>
    <t>樊黎明</t>
  </si>
  <si>
    <t>郭雪梅</t>
  </si>
  <si>
    <t>周村区卫生和计划生育局</t>
  </si>
  <si>
    <t>桓台县</t>
  </si>
  <si>
    <t>陈翠萍</t>
  </si>
  <si>
    <t>0533-2620988</t>
  </si>
  <si>
    <t>王芳</t>
  </si>
  <si>
    <t>唐娟</t>
  </si>
  <si>
    <t>0533-2620922</t>
  </si>
  <si>
    <t>桓台县疾病预防控制中心生物制品专用章</t>
  </si>
  <si>
    <t>桓台县卫生局</t>
  </si>
  <si>
    <t>高青县</t>
  </si>
  <si>
    <t>0533-6962197</t>
  </si>
  <si>
    <t>程元贵</t>
  </si>
  <si>
    <t>薛博</t>
  </si>
  <si>
    <t>高青县卫生和计划生育局</t>
  </si>
  <si>
    <t>东营区</t>
  </si>
  <si>
    <t>0546-8261178</t>
  </si>
  <si>
    <t>刘明涛</t>
  </si>
  <si>
    <t>李寿静</t>
  </si>
  <si>
    <t>12370502669334213A</t>
    <phoneticPr fontId="0" type="noConversion"/>
  </si>
  <si>
    <t>66933421-3</t>
    <phoneticPr fontId="0" type="noConversion"/>
  </si>
  <si>
    <t>刘明涛</t>
    <phoneticPr fontId="0" type="noConversion"/>
  </si>
  <si>
    <t>13589976536</t>
  </si>
  <si>
    <t>东营市东营区卫生和计划生育局</t>
  </si>
  <si>
    <t>河口区</t>
  </si>
  <si>
    <t>0546-3650312</t>
  </si>
  <si>
    <t>徐楠楠</t>
  </si>
  <si>
    <t>韩胜娥</t>
  </si>
  <si>
    <t>王圣元</t>
  </si>
  <si>
    <t>18661388932</t>
  </si>
  <si>
    <t>东营市河口区卫生和计划生育局</t>
  </si>
  <si>
    <t>利津县</t>
  </si>
  <si>
    <t>0546-5621766</t>
  </si>
  <si>
    <t>吴传平</t>
  </si>
  <si>
    <t>0546-5623385</t>
  </si>
  <si>
    <t>赵强</t>
  </si>
  <si>
    <t>陈京兰</t>
  </si>
  <si>
    <t>13561046675</t>
  </si>
  <si>
    <t>利津县卫生和计划生育局</t>
  </si>
  <si>
    <t>潍城区</t>
  </si>
  <si>
    <t>0536-8180618</t>
  </si>
  <si>
    <t>王全胜</t>
  </si>
  <si>
    <t>0536-8180606</t>
  </si>
  <si>
    <t>李贵</t>
  </si>
  <si>
    <t>12370702493820145T</t>
  </si>
  <si>
    <t>0536-8327226</t>
  </si>
  <si>
    <t>潍坊市潍城区卫生局</t>
  </si>
  <si>
    <t>寒亭区</t>
  </si>
  <si>
    <t>0536-3316363</t>
  </si>
  <si>
    <t>刘会芝</t>
  </si>
  <si>
    <t>孙烈聚</t>
  </si>
  <si>
    <t>张淑华</t>
  </si>
  <si>
    <t>山东省潍坊市寒亭区渤海路143号</t>
  </si>
  <si>
    <t>zhaolun1.leng@sanofi.com</t>
  </si>
  <si>
    <t>寒亭区疾病预防控制中心疫苗供应专用章/潍坊市寒亭区疾病预防控制中心</t>
  </si>
  <si>
    <t>潍坊市寒亭区卫生和计划生育局</t>
  </si>
  <si>
    <t>坊子区</t>
  </si>
  <si>
    <t>0536-7661772</t>
  </si>
  <si>
    <t>刘培坤</t>
  </si>
  <si>
    <t>焦锐和</t>
  </si>
  <si>
    <t>0536-7661772</t>
    <phoneticPr fontId="0" type="noConversion"/>
  </si>
  <si>
    <t>49384054-1</t>
    <phoneticPr fontId="0" type="noConversion"/>
  </si>
  <si>
    <t>12370704493840541H</t>
  </si>
  <si>
    <t>刘志霞</t>
  </si>
  <si>
    <t>山东省潍坊市坊子区凤凰街39号</t>
  </si>
  <si>
    <t>潍坊市坊子区卫生和计划生育局</t>
  </si>
  <si>
    <t>奎文区</t>
  </si>
  <si>
    <t>李云霞</t>
    <phoneticPr fontId="0" type="noConversion"/>
  </si>
  <si>
    <t>中国建设银行股份有限公司潍坊城东支行</t>
    <phoneticPr fontId="0" type="noConversion"/>
  </si>
  <si>
    <t>杨海兵</t>
  </si>
  <si>
    <t>0536-5602623</t>
  </si>
  <si>
    <t>姜鑫</t>
  </si>
  <si>
    <t>0536-5602625</t>
    <phoneticPr fontId="0" type="noConversion"/>
  </si>
  <si>
    <t>安金花</t>
  </si>
  <si>
    <t>43981005-1</t>
    <phoneticPr fontId="0" type="noConversion"/>
  </si>
  <si>
    <t>12370705493810051D</t>
  </si>
  <si>
    <t>0536-5602625</t>
  </si>
  <si>
    <t>王潇鑫</t>
  </si>
  <si>
    <t>13805363556</t>
  </si>
  <si>
    <t>潍坊市奎文区虞河路430号</t>
    <phoneticPr fontId="12" type="noConversion"/>
  </si>
  <si>
    <t>潍坊市奎文区疾病预防控制中心合同专用章</t>
    <phoneticPr fontId="0" type="noConversion"/>
  </si>
  <si>
    <t>潍坊市奎文区卫生和计划生育局</t>
  </si>
  <si>
    <t>临朐县</t>
  </si>
  <si>
    <t>临朐县疾病预防控制中心</t>
    <phoneticPr fontId="0" type="noConversion"/>
  </si>
  <si>
    <t>刘广顺</t>
  </si>
  <si>
    <t>0635-3458117</t>
  </si>
  <si>
    <t>唐海红</t>
  </si>
  <si>
    <t>杨瑞丰</t>
  </si>
  <si>
    <t>12370724553372517U</t>
    <phoneticPr fontId="0" type="noConversion"/>
  </si>
  <si>
    <t>临朐县站前路中段</t>
  </si>
  <si>
    <t>临朐县疾病预防控制中心疫苗管理专用章</t>
  </si>
  <si>
    <t>临朐县卫生和计划生育局</t>
  </si>
  <si>
    <t>昌乐县</t>
  </si>
  <si>
    <t>昌乐县疾病预防控制中心</t>
    <phoneticPr fontId="0" type="noConversion"/>
  </si>
  <si>
    <t>中国农业银行昌乐县支行</t>
    <phoneticPr fontId="0" type="noConversion"/>
  </si>
  <si>
    <t>15434001040017810</t>
    <phoneticPr fontId="0" type="noConversion"/>
  </si>
  <si>
    <t>0536-6221792</t>
  </si>
  <si>
    <t>昌乐县城利民街18号</t>
    <phoneticPr fontId="0" type="noConversion"/>
  </si>
  <si>
    <t>李守利</t>
  </si>
  <si>
    <t>王兴隆</t>
  </si>
  <si>
    <t>13583640166</t>
  </si>
  <si>
    <t>王兴隆</t>
    <phoneticPr fontId="12" type="noConversion"/>
  </si>
  <si>
    <t>昌乐县卫生和计划生育局</t>
  </si>
  <si>
    <t>青州市</t>
  </si>
  <si>
    <t>青州农行中央商务区分理处</t>
    <phoneticPr fontId="0" type="noConversion"/>
  </si>
  <si>
    <t>蔡秀梅</t>
  </si>
  <si>
    <t>冯兴民</t>
  </si>
  <si>
    <t>0536-3223112</t>
    <phoneticPr fontId="0" type="noConversion"/>
  </si>
  <si>
    <t>12370781493914870B</t>
  </si>
  <si>
    <t>18865367251</t>
  </si>
  <si>
    <t>0536-3223112</t>
  </si>
  <si>
    <t>青州市疾病预防控制中心疫苗购销专用章</t>
  </si>
  <si>
    <t>青州市疾病预防控制中心疫苗管理出库章</t>
  </si>
  <si>
    <t>青州市卫生和计划生育局</t>
  </si>
  <si>
    <t>诸城市</t>
  </si>
  <si>
    <t>0536-6078818</t>
  </si>
  <si>
    <t>孙成云</t>
  </si>
  <si>
    <t>孔庆军</t>
  </si>
  <si>
    <t>臧瑞英</t>
  </si>
  <si>
    <t>123707826768302824</t>
  </si>
  <si>
    <t>13583664513</t>
  </si>
  <si>
    <t>诸城市卫生和计划生育局</t>
  </si>
  <si>
    <t>寿光市</t>
  </si>
  <si>
    <t>1607006109026404271</t>
    <phoneticPr fontId="0" type="noConversion"/>
  </si>
  <si>
    <t>洪光景</t>
  </si>
  <si>
    <t>0536-5220959</t>
  </si>
  <si>
    <t>田秀成</t>
  </si>
  <si>
    <t>0536-5298031</t>
    <phoneticPr fontId="0" type="noConversion"/>
  </si>
  <si>
    <t>王晓红</t>
  </si>
  <si>
    <t>0536-5220959</t>
    <phoneticPr fontId="0" type="noConversion"/>
  </si>
  <si>
    <t>12370783493936834E</t>
    <phoneticPr fontId="0" type="noConversion"/>
  </si>
  <si>
    <t>12370783493936834E</t>
  </si>
  <si>
    <t>田秀成</t>
    <phoneticPr fontId="0" type="noConversion"/>
  </si>
  <si>
    <t>寿光市迎宾路1719号</t>
    <phoneticPr fontId="12" type="noConversion"/>
  </si>
  <si>
    <t>寿光市疾病预防控制中心生物制品专用章</t>
  </si>
  <si>
    <t>寿光市卫生和计划生育局</t>
  </si>
  <si>
    <t>高密市</t>
  </si>
  <si>
    <t>13589152706</t>
  </si>
  <si>
    <t>高密市镇府街1139号</t>
    <phoneticPr fontId="0" type="noConversion"/>
  </si>
  <si>
    <t>李传洲</t>
  </si>
  <si>
    <t>0536-2323657</t>
  </si>
  <si>
    <t>张秀丽</t>
  </si>
  <si>
    <t>12370785F49795069A</t>
    <phoneticPr fontId="0" type="noConversion"/>
  </si>
  <si>
    <t>12370785F49795069A</t>
  </si>
  <si>
    <t>高菲</t>
  </si>
  <si>
    <t>山东省潍坊市高密市镇府街1139号</t>
  </si>
  <si>
    <t>张秀丽</t>
    <phoneticPr fontId="9" type="noConversion"/>
  </si>
  <si>
    <t>高密市疾病预防控制中心疫苗收货专用章</t>
  </si>
  <si>
    <t>高密市卫生和计划生育局</t>
  </si>
  <si>
    <t>Y</t>
    <phoneticPr fontId="11" type="noConversion"/>
  </si>
  <si>
    <t>北区</t>
    <phoneticPr fontId="11" type="noConversion"/>
  </si>
  <si>
    <t>昌邑市</t>
  </si>
  <si>
    <t>冷兆伦</t>
    <phoneticPr fontId="0" type="noConversion"/>
  </si>
  <si>
    <t>李瑞卿</t>
    <phoneticPr fontId="0" type="noConversion"/>
  </si>
  <si>
    <t>昌邑市疾病预防控制中心</t>
    <phoneticPr fontId="0" type="noConversion"/>
  </si>
  <si>
    <t>董凤章</t>
    <phoneticPr fontId="11" type="noConversion"/>
  </si>
  <si>
    <t>0536-7110603</t>
  </si>
  <si>
    <t>姜在东</t>
  </si>
  <si>
    <t>赵洪涛</t>
  </si>
  <si>
    <t>0536-7110603</t>
    <phoneticPr fontId="0" type="noConversion"/>
  </si>
  <si>
    <t>姜在东</t>
    <phoneticPr fontId="0" type="noConversion"/>
  </si>
  <si>
    <t>13562625297</t>
  </si>
  <si>
    <t>山东省潍坊市昌邑市富昌街41号</t>
    <phoneticPr fontId="12" type="noConversion"/>
  </si>
  <si>
    <t>昌邑市疾病预防控制中心疫苗专用章（1）</t>
  </si>
  <si>
    <t>任城区</t>
  </si>
  <si>
    <t>梁静</t>
    <phoneticPr fontId="0" type="noConversion"/>
  </si>
  <si>
    <t>张金花</t>
    <phoneticPr fontId="0" type="noConversion"/>
  </si>
  <si>
    <t>0537-2364557</t>
  </si>
  <si>
    <t>张吉东</t>
  </si>
  <si>
    <t>段启强</t>
  </si>
  <si>
    <t>王志华</t>
  </si>
  <si>
    <t>13905377620</t>
  </si>
  <si>
    <t>济宁市任城区人民政府</t>
  </si>
  <si>
    <t>微山县</t>
  </si>
  <si>
    <t>18678727808</t>
  </si>
  <si>
    <t>汪洪昌</t>
  </si>
  <si>
    <t>朱峰</t>
  </si>
  <si>
    <t>王英</t>
  </si>
  <si>
    <t>山东省济宁市微山县城后路</t>
    <phoneticPr fontId="0" type="noConversion"/>
  </si>
  <si>
    <t>15689790809</t>
  </si>
  <si>
    <t>微山县卫生和计划生育局</t>
  </si>
  <si>
    <t>金乡县</t>
  </si>
  <si>
    <t>0537-8716698</t>
  </si>
  <si>
    <t>金乡县金乡镇奎星路北段10号</t>
    <phoneticPr fontId="0" type="noConversion"/>
  </si>
  <si>
    <t>邱学忠</t>
  </si>
  <si>
    <t>吴艳珍</t>
  </si>
  <si>
    <t>0537-8716698</t>
    <phoneticPr fontId="0" type="noConversion"/>
  </si>
  <si>
    <t>1237082867450861XL</t>
    <phoneticPr fontId="0" type="noConversion"/>
  </si>
  <si>
    <t>13405370530</t>
  </si>
  <si>
    <t>吴艳珍</t>
    <phoneticPr fontId="12" type="noConversion"/>
  </si>
  <si>
    <t>山东省济宁市金乡县奎星路北段10号</t>
    <phoneticPr fontId="12" type="noConversion"/>
  </si>
  <si>
    <t>金乡县卫生和计划生育局</t>
  </si>
  <si>
    <t>嘉祥县</t>
  </si>
  <si>
    <t>嘉祥县疾病预防控制中心</t>
    <phoneticPr fontId="0" type="noConversion"/>
  </si>
  <si>
    <t>0537-6801057</t>
  </si>
  <si>
    <t>嘉祥县迎风路3号</t>
    <phoneticPr fontId="0" type="noConversion"/>
  </si>
  <si>
    <t>吕忠福</t>
  </si>
  <si>
    <t>李玉成</t>
  </si>
  <si>
    <t>徐善敏</t>
  </si>
  <si>
    <t>13793759559</t>
  </si>
  <si>
    <t>山东省济宁市嘉祥县迎风路3号</t>
    <phoneticPr fontId="12" type="noConversion"/>
  </si>
  <si>
    <t>嘉祥县卫生局</t>
  </si>
  <si>
    <t>汶上县</t>
  </si>
  <si>
    <t>0537-7212108</t>
  </si>
  <si>
    <t>郭会</t>
  </si>
  <si>
    <t>蔡高岩</t>
  </si>
  <si>
    <t>刘国庆</t>
  </si>
  <si>
    <t>13791711648</t>
  </si>
  <si>
    <t>汶上县卫生和计划生育局</t>
  </si>
  <si>
    <t>泗水县</t>
  </si>
  <si>
    <t>0537-4222324</t>
  </si>
  <si>
    <t>韩曙光</t>
  </si>
  <si>
    <t>0537-4365602</t>
  </si>
  <si>
    <t>赵凤德</t>
  </si>
  <si>
    <t>韩莉</t>
  </si>
  <si>
    <t>17853706223</t>
  </si>
  <si>
    <t>泗水县卫生和计划生育局</t>
  </si>
  <si>
    <t>邹城市</t>
  </si>
  <si>
    <t>0537-32350680</t>
  </si>
  <si>
    <t>李凤文</t>
  </si>
  <si>
    <t>王维忠</t>
  </si>
  <si>
    <t>张志湘</t>
  </si>
  <si>
    <t>山东省邹城市名泉路1380号</t>
  </si>
  <si>
    <t>jing1.liang@sanofi.com</t>
  </si>
  <si>
    <t>邹城市疾病预防控制中心生物制品管理专用章</t>
  </si>
  <si>
    <t>邹城市卫生和计划生育局</t>
  </si>
  <si>
    <t>泰山区</t>
  </si>
  <si>
    <t>0538-8625638</t>
  </si>
  <si>
    <t>刘予东</t>
  </si>
  <si>
    <t>谢春晓</t>
  </si>
  <si>
    <t>刘华</t>
  </si>
  <si>
    <t>泰安市泰山区卫生局</t>
  </si>
  <si>
    <t>岱岳区</t>
  </si>
  <si>
    <t>0538-8589810</t>
  </si>
  <si>
    <t>丁兆君</t>
  </si>
  <si>
    <t>张建</t>
  </si>
  <si>
    <t>王树霞</t>
  </si>
  <si>
    <t>泰安市岱岳区卫生和计划生育局</t>
  </si>
  <si>
    <t>东平县</t>
  </si>
  <si>
    <t>0538-2821815</t>
  </si>
  <si>
    <t>李元申</t>
  </si>
  <si>
    <t>0538-2016815</t>
  </si>
  <si>
    <t>郭兴华</t>
  </si>
  <si>
    <t>13954822116</t>
  </si>
  <si>
    <t>东平县卫生局</t>
  </si>
  <si>
    <t>东港区</t>
  </si>
  <si>
    <t>徐鹏春</t>
    <phoneticPr fontId="0" type="noConversion"/>
  </si>
  <si>
    <t>于启芳</t>
    <phoneticPr fontId="0" type="noConversion"/>
  </si>
  <si>
    <t>日照市东港区疾病预防控制中心</t>
    <phoneticPr fontId="0" type="noConversion"/>
  </si>
  <si>
    <t>37001716008058000821</t>
    <phoneticPr fontId="0" type="noConversion"/>
  </si>
  <si>
    <t>2276177</t>
    <phoneticPr fontId="4" type="noConversion"/>
  </si>
  <si>
    <t>刑良红</t>
  </si>
  <si>
    <t>贺玉芬</t>
  </si>
  <si>
    <t>李鸿</t>
  </si>
  <si>
    <t>0633-7079268</t>
    <phoneticPr fontId="0" type="noConversion"/>
  </si>
  <si>
    <t>12371102755400651M</t>
    <phoneticPr fontId="0" type="noConversion"/>
  </si>
  <si>
    <t>371102755400651</t>
    <phoneticPr fontId="0" type="noConversion"/>
  </si>
  <si>
    <t>贺玉芬</t>
    <phoneticPr fontId="0" type="noConversion"/>
  </si>
  <si>
    <t>13963318519</t>
  </si>
  <si>
    <t>贺玉芬</t>
    <phoneticPr fontId="12" type="noConversion"/>
  </si>
  <si>
    <t>日照市东港区昭阳路2-8号</t>
    <phoneticPr fontId="12" type="noConversion"/>
  </si>
  <si>
    <t>日照市东港区疾病预防控制中心疫苗出入库专用章</t>
  </si>
  <si>
    <t>日照市东港区人民政府</t>
  </si>
  <si>
    <t>五莲县</t>
  </si>
  <si>
    <t>中国建设银行股份有限公司五莲支行城关分理处</t>
    <phoneticPr fontId="0" type="noConversion"/>
  </si>
  <si>
    <t>0633-7989308</t>
  </si>
  <si>
    <t>王海波</t>
  </si>
  <si>
    <t>0633-7989301</t>
  </si>
  <si>
    <t>厉波</t>
  </si>
  <si>
    <t>魏茂砚</t>
  </si>
  <si>
    <t>123711214945750221</t>
    <phoneticPr fontId="0" type="noConversion"/>
  </si>
  <si>
    <t>厉波</t>
    <phoneticPr fontId="0" type="noConversion"/>
  </si>
  <si>
    <t>李梅</t>
  </si>
  <si>
    <t>日照市五莲县富强路北首</t>
    <phoneticPr fontId="12" type="noConversion"/>
  </si>
  <si>
    <r>
      <t>五莲县疾病预防控制中心疫苗出入库专用章</t>
    </r>
    <r>
      <rPr>
        <sz val="10"/>
        <color theme="2" tint="-0.89999084444715716"/>
        <rFont val="Calibri"/>
        <family val="2"/>
        <scheme val="minor"/>
      </rPr>
      <t xml:space="preserve"> </t>
    </r>
  </si>
  <si>
    <t>五莲县卫生和计划生育局</t>
  </si>
  <si>
    <t>莒县</t>
  </si>
  <si>
    <t>莒县疾病预防控制中心</t>
    <phoneticPr fontId="0" type="noConversion"/>
  </si>
  <si>
    <t>工商银行莒县支行</t>
    <phoneticPr fontId="0" type="noConversion"/>
  </si>
  <si>
    <t>莒县北坛路178号（青岛路与北坛路交汇处）</t>
    <phoneticPr fontId="0" type="noConversion"/>
  </si>
  <si>
    <t>唐永磊</t>
  </si>
  <si>
    <t>聂鸿雁</t>
  </si>
  <si>
    <t>马瑞明</t>
  </si>
  <si>
    <t>0633-6222186</t>
    <phoneticPr fontId="0" type="noConversion"/>
  </si>
  <si>
    <t>12371122552204079U</t>
    <phoneticPr fontId="0" type="noConversion"/>
  </si>
  <si>
    <t>12371122552204079U</t>
  </si>
  <si>
    <t>杨丽丽</t>
  </si>
  <si>
    <t>聂鸿雁</t>
    <phoneticPr fontId="12" type="noConversion"/>
  </si>
  <si>
    <t>莒县疾病预防控制中心药品器械管理科</t>
  </si>
  <si>
    <t>莒县卫生和计划生育局</t>
  </si>
  <si>
    <t>莱城区</t>
  </si>
  <si>
    <t>贾维嘉</t>
    <phoneticPr fontId="0" type="noConversion"/>
  </si>
  <si>
    <t>莱商银行胜利支行</t>
    <phoneticPr fontId="0" type="noConversion"/>
  </si>
  <si>
    <t>0634-6213312</t>
  </si>
  <si>
    <t>王光波</t>
  </si>
  <si>
    <t>0634-6212318</t>
  </si>
  <si>
    <t>张海波</t>
  </si>
  <si>
    <t>0634-6213351</t>
    <phoneticPr fontId="0" type="noConversion"/>
  </si>
  <si>
    <t>12371202494387021K</t>
    <phoneticPr fontId="0" type="noConversion"/>
  </si>
  <si>
    <t>张海波</t>
    <phoneticPr fontId="0" type="noConversion"/>
  </si>
  <si>
    <t>13666348689</t>
  </si>
  <si>
    <t>张海波</t>
    <phoneticPr fontId="12" type="noConversion"/>
  </si>
  <si>
    <t>莱芜市莱城区花园北路49号</t>
    <phoneticPr fontId="12" type="noConversion"/>
  </si>
  <si>
    <t>莱芜市莱城区疾病预防控制中心疫苗管理专用章</t>
  </si>
  <si>
    <t>莱芜市莱城区卫生和计划生育局</t>
  </si>
  <si>
    <t>钢城区</t>
  </si>
  <si>
    <t>中国工商银行钢城支行</t>
    <phoneticPr fontId="0" type="noConversion"/>
  </si>
  <si>
    <t>郭长德</t>
  </si>
  <si>
    <t>张俊达</t>
  </si>
  <si>
    <t>13863490811</t>
  </si>
  <si>
    <t>莱芜市钢城区卫生和计划生育局</t>
  </si>
  <si>
    <t>兰山区</t>
  </si>
  <si>
    <t>8190328</t>
  </si>
  <si>
    <t>张庆吉</t>
  </si>
  <si>
    <t>0539-7691555</t>
  </si>
  <si>
    <t>潘利萍</t>
  </si>
  <si>
    <t>戴俊红</t>
  </si>
  <si>
    <t>15965396612</t>
  </si>
  <si>
    <t>临沂市兰山区疾病预防控制中心疫苗收货专用章</t>
  </si>
  <si>
    <t>兰山区卫生局</t>
  </si>
  <si>
    <t>河东区</t>
  </si>
  <si>
    <t>葛文兴</t>
  </si>
  <si>
    <t>李新文</t>
  </si>
  <si>
    <t>123713124951954004</t>
  </si>
  <si>
    <t>杨美璟</t>
  </si>
  <si>
    <t>13678691655</t>
  </si>
  <si>
    <t>临沂市河东区疾病预防控制中心生物制品管理专用章</t>
  </si>
  <si>
    <t>临沂市河东区卫生和计划生育局</t>
  </si>
  <si>
    <t>沂南县</t>
  </si>
  <si>
    <t>曹荣川</t>
  </si>
  <si>
    <t>杜广明</t>
  </si>
  <si>
    <t>13375699976</t>
  </si>
  <si>
    <t>沂南县卫生和计划生育局</t>
  </si>
  <si>
    <t>郯城县</t>
  </si>
  <si>
    <t>0539-2101759</t>
  </si>
  <si>
    <t>王信</t>
  </si>
  <si>
    <t>高伟</t>
  </si>
  <si>
    <t>朱广沛</t>
  </si>
  <si>
    <t>13002798506</t>
  </si>
  <si>
    <t>郯城县疾病预防控制中心</t>
  </si>
  <si>
    <t>郯城县卫生和计划生育局</t>
  </si>
  <si>
    <t>沂水县</t>
  </si>
  <si>
    <t>0539-2216750</t>
  </si>
  <si>
    <t>王太升</t>
  </si>
  <si>
    <t>陈兰军</t>
  </si>
  <si>
    <t>付洪敏</t>
  </si>
  <si>
    <t>13864935614</t>
  </si>
  <si>
    <t>沂水县卫生和计划生育局</t>
  </si>
  <si>
    <t>兰陵县</t>
  </si>
  <si>
    <t>0539-7921012</t>
  </si>
  <si>
    <t>仓继存</t>
  </si>
  <si>
    <t>0539-7921011</t>
  </si>
  <si>
    <t>曹晨</t>
  </si>
  <si>
    <t>韩丽萍</t>
  </si>
  <si>
    <t>13697804186</t>
  </si>
  <si>
    <t>兰陵县卫生局</t>
  </si>
  <si>
    <t>费县</t>
  </si>
  <si>
    <t>0539-5229137</t>
  </si>
  <si>
    <t>刘起鹏</t>
  </si>
  <si>
    <t>代夫艳</t>
  </si>
  <si>
    <t>李国玮</t>
  </si>
  <si>
    <t>费县卫生和计划生育局</t>
  </si>
  <si>
    <t>平邑县</t>
  </si>
  <si>
    <t>0539-4233165</t>
  </si>
  <si>
    <t>杨建坤</t>
  </si>
  <si>
    <t>0539-4233099</t>
  </si>
  <si>
    <t>项龙伟</t>
  </si>
  <si>
    <t>唐守玲</t>
  </si>
  <si>
    <t>刘斌斌</t>
  </si>
  <si>
    <t>平邑县卫生和计划生育局</t>
  </si>
  <si>
    <t>莒南县</t>
  </si>
  <si>
    <t>邓兰海</t>
  </si>
  <si>
    <t>李学刚</t>
  </si>
  <si>
    <t>张晓艳</t>
  </si>
  <si>
    <t>13953981825</t>
  </si>
  <si>
    <t>莒南县卫生和计划生育局</t>
  </si>
  <si>
    <t>蒙阴县</t>
  </si>
  <si>
    <t>0539-7146558</t>
  </si>
  <si>
    <t>徐勤友</t>
  </si>
  <si>
    <t>张玲</t>
  </si>
  <si>
    <t>陈国福</t>
  </si>
  <si>
    <t>18653982560</t>
  </si>
  <si>
    <t>蒙阴县卫生和计划生育局</t>
  </si>
  <si>
    <t>123713284952964206</t>
  </si>
  <si>
    <t>临沭县</t>
  </si>
  <si>
    <t>0539-6211358</t>
  </si>
  <si>
    <t>付鹤迎</t>
  </si>
  <si>
    <t>姜明君</t>
  </si>
  <si>
    <t>夏雪筠</t>
  </si>
  <si>
    <t>13562922668</t>
  </si>
  <si>
    <t>临沭县城育新街17号</t>
    <phoneticPr fontId="12" type="noConversion"/>
  </si>
  <si>
    <t>临沭县疾病预防控制中心</t>
  </si>
  <si>
    <t>临沭县卫生和计划生育局</t>
  </si>
  <si>
    <t>德城区</t>
  </si>
  <si>
    <t>高桂鹏</t>
    <phoneticPr fontId="0" type="noConversion"/>
  </si>
  <si>
    <t>中国工商银行德州德城支行</t>
    <phoneticPr fontId="0" type="noConversion"/>
  </si>
  <si>
    <t>1612002109026403005</t>
    <phoneticPr fontId="0" type="noConversion"/>
  </si>
  <si>
    <t>0534-2267108</t>
  </si>
  <si>
    <t>德州市德城区解放中大道537号</t>
    <phoneticPr fontId="0" type="noConversion"/>
  </si>
  <si>
    <t>宗心</t>
  </si>
  <si>
    <t>0534-2267100</t>
  </si>
  <si>
    <t>王书芬</t>
  </si>
  <si>
    <t>17705348331</t>
    <phoneticPr fontId="0" type="noConversion"/>
  </si>
  <si>
    <t>刘宁</t>
  </si>
  <si>
    <t>123714024947802615</t>
    <phoneticPr fontId="0" type="noConversion"/>
  </si>
  <si>
    <t>123714024947802615</t>
  </si>
  <si>
    <t>山东省德州市德城区解放中大道537号</t>
    <phoneticPr fontId="0" type="noConversion"/>
  </si>
  <si>
    <t>林子东</t>
  </si>
  <si>
    <t>王书芬</t>
    <phoneticPr fontId="12" type="noConversion"/>
  </si>
  <si>
    <t>山东省德州市德城区解放中大道537号</t>
    <phoneticPr fontId="12" type="noConversion"/>
  </si>
  <si>
    <t>德州市德城区疾病预防控制中心疫苗入库专用章</t>
  </si>
  <si>
    <t>德州市德城区卫生和计划生育局</t>
    <phoneticPr fontId="9" type="noConversion"/>
  </si>
  <si>
    <t>陵城区</t>
  </si>
  <si>
    <t>李振兵</t>
    <phoneticPr fontId="0" type="noConversion"/>
  </si>
  <si>
    <t>德州市陵城区卫生防疫站</t>
    <phoneticPr fontId="0" type="noConversion"/>
  </si>
  <si>
    <t>1612006009026403538</t>
    <phoneticPr fontId="0" type="noConversion"/>
  </si>
  <si>
    <t>0534-2139873</t>
  </si>
  <si>
    <t>庞贵新</t>
  </si>
  <si>
    <t>张远山</t>
  </si>
  <si>
    <t>杨金晖</t>
  </si>
  <si>
    <t>49484042-0</t>
    <phoneticPr fontId="0" type="noConversion"/>
  </si>
  <si>
    <t>张远山</t>
    <phoneticPr fontId="0" type="noConversion"/>
  </si>
  <si>
    <t>13869223578</t>
  </si>
  <si>
    <t>张远山</t>
    <phoneticPr fontId="12" type="noConversion"/>
  </si>
  <si>
    <t>德州市陵城区颜陵路1号</t>
    <phoneticPr fontId="12" type="noConversion"/>
  </si>
  <si>
    <t>德州市陵城区卫生和计生局</t>
  </si>
  <si>
    <t>齐河县</t>
  </si>
  <si>
    <t>空岗</t>
    <phoneticPr fontId="0" type="noConversion"/>
  </si>
  <si>
    <t>齐河县疾病预防控制中心</t>
    <phoneticPr fontId="0" type="noConversion"/>
  </si>
  <si>
    <t>中国工商银行齐河县支行</t>
    <phoneticPr fontId="0" type="noConversion"/>
  </si>
  <si>
    <t>1612003009026402632</t>
    <phoneticPr fontId="0" type="noConversion"/>
  </si>
  <si>
    <t>0534-5321536</t>
  </si>
  <si>
    <t>阳光路253号</t>
    <phoneticPr fontId="0" type="noConversion"/>
  </si>
  <si>
    <t>张锋</t>
  </si>
  <si>
    <t>杨配英</t>
  </si>
  <si>
    <t>马希利</t>
  </si>
  <si>
    <t>49496042-2</t>
    <phoneticPr fontId="0" type="noConversion"/>
  </si>
  <si>
    <t>山东省德州市齐河县阳光路253号</t>
    <phoneticPr fontId="0" type="noConversion"/>
  </si>
  <si>
    <t>李茂军</t>
  </si>
  <si>
    <t>齐河县疾病预防控制中心免疫预防专用章</t>
  </si>
  <si>
    <t>齐河县卫生局</t>
  </si>
  <si>
    <t>平原县</t>
  </si>
  <si>
    <t>德州市平原县农业银行</t>
    <phoneticPr fontId="0" type="noConversion"/>
  </si>
  <si>
    <t>0534-7883519</t>
  </si>
  <si>
    <t>李红军</t>
    <phoneticPr fontId="11" type="noConversion"/>
  </si>
  <si>
    <t>孙玉彬</t>
  </si>
  <si>
    <t>时艳卫</t>
  </si>
  <si>
    <t>平原县卫生和计划生育局</t>
  </si>
  <si>
    <t>夏津县</t>
  </si>
  <si>
    <t>0534-2199661</t>
  </si>
  <si>
    <t>吕刚</t>
  </si>
  <si>
    <t>李德峰</t>
  </si>
  <si>
    <t>王爱民</t>
  </si>
  <si>
    <t>0534-2199663</t>
    <phoneticPr fontId="0" type="noConversion"/>
  </si>
  <si>
    <t>12371427494920113E</t>
    <phoneticPr fontId="0" type="noConversion"/>
  </si>
  <si>
    <t>49492011-3</t>
    <phoneticPr fontId="0" type="noConversion"/>
  </si>
  <si>
    <t>李德峰</t>
    <phoneticPr fontId="0" type="noConversion"/>
  </si>
  <si>
    <t>13305446576</t>
  </si>
  <si>
    <t>李德峰</t>
    <phoneticPr fontId="12" type="noConversion"/>
  </si>
  <si>
    <t>山东省德州市夏津县南城街</t>
    <phoneticPr fontId="12" type="noConversion"/>
  </si>
  <si>
    <t>夏津县卫生和计划生育局</t>
  </si>
  <si>
    <t>武城县</t>
  </si>
  <si>
    <t>武城县疾病预防控制中心</t>
    <phoneticPr fontId="0" type="noConversion"/>
  </si>
  <si>
    <t>文化街北向阳路东</t>
    <phoneticPr fontId="0" type="noConversion"/>
  </si>
  <si>
    <t>满运水</t>
  </si>
  <si>
    <t>0534-6211158</t>
  </si>
  <si>
    <t>于强</t>
  </si>
  <si>
    <t>商晓颖</t>
  </si>
  <si>
    <t>49494018-1</t>
    <phoneticPr fontId="0" type="noConversion"/>
  </si>
  <si>
    <t>原购进疫苗需通过财局财政支付，现正在申请自己的账号，故暂未能提供账号等信息</t>
    <phoneticPr fontId="0" type="noConversion"/>
  </si>
  <si>
    <t>于强</t>
    <phoneticPr fontId="0" type="noConversion"/>
  </si>
  <si>
    <t>山东省德州市武城县文化街北向阳路南</t>
    <phoneticPr fontId="0" type="noConversion"/>
  </si>
  <si>
    <t>周盈利</t>
  </si>
  <si>
    <t>于强</t>
    <phoneticPr fontId="12" type="noConversion"/>
  </si>
  <si>
    <t>山东省德州市武城县文化街北向阳路南</t>
    <phoneticPr fontId="12" type="noConversion"/>
  </si>
  <si>
    <t>武城县卫生和计划生育局</t>
  </si>
  <si>
    <t>乐陵市</t>
  </si>
  <si>
    <t>中国工商银行股份有限公司公司乐陵支行</t>
    <phoneticPr fontId="0" type="noConversion"/>
  </si>
  <si>
    <t>1612007009026404533</t>
    <phoneticPr fontId="0" type="noConversion"/>
  </si>
  <si>
    <t>0534-6221341</t>
  </si>
  <si>
    <t>李岭昌</t>
    <phoneticPr fontId="22" type="noConversion"/>
  </si>
  <si>
    <t>0534-6112555</t>
  </si>
  <si>
    <t>王文波</t>
  </si>
  <si>
    <t>史伟卫</t>
  </si>
  <si>
    <t>49517991-0</t>
    <phoneticPr fontId="0" type="noConversion"/>
  </si>
  <si>
    <t>13792241135</t>
  </si>
  <si>
    <t>乐陵市卫生和计划生育局</t>
    <phoneticPr fontId="22" type="noConversion"/>
  </si>
  <si>
    <t>禹城市</t>
  </si>
  <si>
    <t>禹城市疾病预防控制中心</t>
    <phoneticPr fontId="0" type="noConversion"/>
  </si>
  <si>
    <t>1612003509026420897</t>
    <phoneticPr fontId="0" type="noConversion"/>
  </si>
  <si>
    <t>0534-7221718</t>
  </si>
  <si>
    <t>开拓路8号</t>
    <phoneticPr fontId="0" type="noConversion"/>
  </si>
  <si>
    <t>杨忠伟</t>
  </si>
  <si>
    <t>姜萍</t>
  </si>
  <si>
    <t>张爱霞</t>
  </si>
  <si>
    <t>1237148249498001XC</t>
    <phoneticPr fontId="0" type="noConversion"/>
  </si>
  <si>
    <t>山东省德州市禹城市开拓路8号</t>
    <phoneticPr fontId="0" type="noConversion"/>
  </si>
  <si>
    <t>15589162116</t>
  </si>
  <si>
    <t>山东省德州市禹城市开拓路8号</t>
    <phoneticPr fontId="12" type="noConversion"/>
  </si>
  <si>
    <t>禹城市疾病预防控制中心财务专章</t>
  </si>
  <si>
    <t>禹城市卫生和计划生育局</t>
  </si>
  <si>
    <t>莘县</t>
  </si>
  <si>
    <t>赵振华</t>
    <phoneticPr fontId="0" type="noConversion"/>
  </si>
  <si>
    <t>0635-2909968</t>
  </si>
  <si>
    <t>莘县伊园街中段</t>
    <phoneticPr fontId="0" type="noConversion"/>
  </si>
  <si>
    <t>张进考</t>
  </si>
  <si>
    <t>王爱华</t>
  </si>
  <si>
    <t>刘卫国</t>
  </si>
  <si>
    <t>123715224950839279</t>
    <phoneticPr fontId="0" type="noConversion"/>
  </si>
  <si>
    <t>49508392-7</t>
    <phoneticPr fontId="0" type="noConversion"/>
  </si>
  <si>
    <t>王爱华</t>
    <phoneticPr fontId="0" type="noConversion"/>
  </si>
  <si>
    <t>聊城市莘县伊园街中段</t>
    <phoneticPr fontId="0" type="noConversion"/>
  </si>
  <si>
    <t>李永军</t>
  </si>
  <si>
    <t>王爱华</t>
    <phoneticPr fontId="12" type="noConversion"/>
  </si>
  <si>
    <t>聊城市莘县伊园街中段</t>
    <phoneticPr fontId="12" type="noConversion"/>
  </si>
  <si>
    <t>莘县卫生和计划生育局</t>
  </si>
  <si>
    <t>阳谷县</t>
  </si>
  <si>
    <t>0635-6173205</t>
  </si>
  <si>
    <t>陈仁洪</t>
  </si>
  <si>
    <t>0635-6213968</t>
  </si>
  <si>
    <t>汪鲁华</t>
  </si>
  <si>
    <t>陈秀丽</t>
  </si>
  <si>
    <t>0635-6173296</t>
  </si>
  <si>
    <t>谢辉</t>
  </si>
  <si>
    <t>阳谷县卫生和计划生育局</t>
  </si>
  <si>
    <t>茌平县</t>
  </si>
  <si>
    <t>山东茌平农村商业银行股份有限公司</t>
  </si>
  <si>
    <t>0635-4271162</t>
  </si>
  <si>
    <t>吴军远</t>
  </si>
  <si>
    <t>宫红</t>
  </si>
  <si>
    <t>刘文</t>
  </si>
  <si>
    <t>0635-7106863</t>
  </si>
  <si>
    <t>茌平县卫生和计划生育局</t>
  </si>
  <si>
    <t>东阿县</t>
  </si>
  <si>
    <t>37001858152050147525</t>
    <phoneticPr fontId="0" type="noConversion"/>
  </si>
  <si>
    <t>0635-3282519</t>
  </si>
  <si>
    <t>曲建强</t>
  </si>
  <si>
    <t>0635-3201619</t>
  </si>
  <si>
    <t>刘军</t>
  </si>
  <si>
    <t>马田良</t>
  </si>
  <si>
    <t>聊城市东阿县商业街136号</t>
    <phoneticPr fontId="0" type="noConversion"/>
  </si>
  <si>
    <t>刘军</t>
    <phoneticPr fontId="12" type="noConversion"/>
  </si>
  <si>
    <t>东阿县卫生和计划生育局</t>
  </si>
  <si>
    <t>冠县</t>
  </si>
  <si>
    <t>1611002009026406840</t>
    <phoneticPr fontId="0" type="noConversion"/>
  </si>
  <si>
    <t>0635-2190018</t>
  </si>
  <si>
    <t>冠县红旗北路182号</t>
    <phoneticPr fontId="0" type="noConversion"/>
  </si>
  <si>
    <t>王长波</t>
  </si>
  <si>
    <t>0635-2190001</t>
  </si>
  <si>
    <t>李文广</t>
  </si>
  <si>
    <t>0635-2190013</t>
    <phoneticPr fontId="0" type="noConversion"/>
  </si>
  <si>
    <t>12371525495114447X</t>
    <phoneticPr fontId="0" type="noConversion"/>
  </si>
  <si>
    <t>王庆伟</t>
    <phoneticPr fontId="0" type="noConversion"/>
  </si>
  <si>
    <t>聊城市冠县红旗北路182号</t>
    <phoneticPr fontId="0" type="noConversion"/>
  </si>
  <si>
    <t>0635-2193358</t>
  </si>
  <si>
    <t>王庆伟</t>
  </si>
  <si>
    <t>王庆伟</t>
    <phoneticPr fontId="12" type="noConversion"/>
  </si>
  <si>
    <t>冠县疾病预防控制中心</t>
  </si>
  <si>
    <t>冠县疾病预防控制中心药械科</t>
  </si>
  <si>
    <t>冠县卫生和计划生育局</t>
  </si>
  <si>
    <t>高唐县</t>
  </si>
  <si>
    <t>中国工商银行高唐县支行</t>
    <phoneticPr fontId="0" type="noConversion"/>
  </si>
  <si>
    <t>0635-3951606</t>
  </si>
  <si>
    <t>刘金涛</t>
  </si>
  <si>
    <t>张希军</t>
  </si>
  <si>
    <t>0635-3951606</t>
    <phoneticPr fontId="0" type="noConversion"/>
  </si>
  <si>
    <t>49513097-3</t>
    <phoneticPr fontId="0" type="noConversion"/>
  </si>
  <si>
    <t>高立山</t>
  </si>
  <si>
    <t>高唐县疾病预防控制中心生物制品专用章</t>
  </si>
  <si>
    <t>高唐县卫生和计划生育局</t>
  </si>
  <si>
    <t>无棣县</t>
  </si>
  <si>
    <t>张炳怀</t>
  </si>
  <si>
    <t>张国爱</t>
  </si>
  <si>
    <t>王金荣</t>
  </si>
  <si>
    <t>无棣县院前街53号</t>
  </si>
  <si>
    <t>li.han@sanofi.com</t>
  </si>
  <si>
    <t>无棣县卫生和计划生育局</t>
  </si>
  <si>
    <t>博兴县</t>
  </si>
  <si>
    <t>0543-2605509</t>
  </si>
  <si>
    <t>王维钟</t>
  </si>
  <si>
    <t>0543-2605395</t>
  </si>
  <si>
    <t>刘兆荣</t>
  </si>
  <si>
    <t>张菁华</t>
  </si>
  <si>
    <t>0543-2605556</t>
  </si>
  <si>
    <t>18266560777</t>
  </si>
  <si>
    <t>博兴县卫生和计划生育局</t>
  </si>
  <si>
    <t>邹平县</t>
  </si>
  <si>
    <t>0543-4268656</t>
  </si>
  <si>
    <t>姜玉哲</t>
  </si>
  <si>
    <t>张成圃</t>
  </si>
  <si>
    <t>李光龙</t>
  </si>
  <si>
    <t>邹平县城鹤伴二路</t>
  </si>
  <si>
    <t>冯春强</t>
  </si>
  <si>
    <t>13562330089/0543-4268656</t>
  </si>
  <si>
    <t>0543-8170018/18678318361</t>
  </si>
  <si>
    <t>邹平县疾病预防控制中心计EPI免用章</t>
  </si>
  <si>
    <t>邹平县卫生和计划生育局</t>
  </si>
  <si>
    <t>牡丹区</t>
  </si>
  <si>
    <t>0530-5624089</t>
  </si>
  <si>
    <t>刘开秋</t>
  </si>
  <si>
    <t>冯自河</t>
  </si>
  <si>
    <t>温亚娟</t>
  </si>
  <si>
    <t>15505307190</t>
  </si>
  <si>
    <t>单县</t>
  </si>
  <si>
    <t>0530-4662595</t>
  </si>
  <si>
    <t>王博</t>
  </si>
  <si>
    <t>李娟</t>
  </si>
  <si>
    <t>杨褚良</t>
  </si>
  <si>
    <t>山东省菏泽市单县向阳路东端001号</t>
  </si>
  <si>
    <t>18805302993</t>
  </si>
  <si>
    <t>单县疾病预防控制中心</t>
  </si>
  <si>
    <t>巨野县</t>
  </si>
  <si>
    <t>0530-8015807</t>
  </si>
  <si>
    <t>梁丽娟</t>
  </si>
  <si>
    <t>0530-8015801</t>
  </si>
  <si>
    <t>伍恩标</t>
  </si>
  <si>
    <t>郭义</t>
  </si>
  <si>
    <t>18853005059</t>
  </si>
  <si>
    <t>巨野县疾病预防控制中心药品管理专用章</t>
  </si>
  <si>
    <t>巨野县卫生和计划生育局</t>
  </si>
  <si>
    <t>东明县</t>
  </si>
  <si>
    <t>0530-7211961</t>
  </si>
  <si>
    <t>尹文卿</t>
  </si>
  <si>
    <t>唐宏艳</t>
  </si>
  <si>
    <t>费红玉</t>
  </si>
  <si>
    <t>山东省菏泽市东明县曙光路东段</t>
  </si>
  <si>
    <t>唐世波</t>
  </si>
  <si>
    <t>13561392866</t>
  </si>
  <si>
    <t>东明县卫生和计划生育局</t>
  </si>
  <si>
    <t>黄浦区</t>
  </si>
  <si>
    <t>周建军</t>
  </si>
  <si>
    <t>牟文</t>
  </si>
  <si>
    <t>张国华</t>
  </si>
  <si>
    <t>1001238829026486866</t>
  </si>
  <si>
    <t>上海市西康路300号本本大厦9楼</t>
  </si>
  <si>
    <t>ying.xing@sanofi.com</t>
  </si>
  <si>
    <t xml:space="preserve">王景萍/孙羿峰 </t>
  </si>
  <si>
    <t>021-64917235</t>
  </si>
  <si>
    <t>上海市黄浦区卫生和计划生育委员会</t>
  </si>
  <si>
    <t>长宁区</t>
  </si>
  <si>
    <t>赵文穗</t>
  </si>
  <si>
    <t>庞红</t>
  </si>
  <si>
    <t>刘老师</t>
  </si>
  <si>
    <t>12310105425204666U</t>
  </si>
  <si>
    <t>上海市长宁区卫生和计划生育委员会</t>
  </si>
  <si>
    <t>杨浦区</t>
  </si>
  <si>
    <t>张蓉</t>
  </si>
  <si>
    <t>梁秀芳</t>
  </si>
  <si>
    <t>杜家玺</t>
  </si>
  <si>
    <t>12310110425085775N</t>
  </si>
  <si>
    <t>杨浦区疾病预防控制中心疫苗验收审核专用章</t>
  </si>
  <si>
    <t>上海市杨浦区卫生和计划生育委员会</t>
  </si>
  <si>
    <t>松江区</t>
  </si>
  <si>
    <t>姜永根</t>
  </si>
  <si>
    <t>陆红梅</t>
  </si>
  <si>
    <t>陈老师</t>
  </si>
  <si>
    <t>12310117425180094H</t>
  </si>
  <si>
    <t>上海市松江区卫生和计划生育委员会</t>
  </si>
  <si>
    <t>青浦区</t>
  </si>
  <si>
    <t>徐瑞芳</t>
  </si>
  <si>
    <t>潘俊锋</t>
  </si>
  <si>
    <t>徐老师</t>
  </si>
  <si>
    <t>12310118425063357R</t>
  </si>
  <si>
    <t>上海市青浦区卫生和计划生育委员会</t>
  </si>
  <si>
    <t>徐汇区</t>
  </si>
  <si>
    <t>李申生</t>
  </si>
  <si>
    <t>周羊娣</t>
  </si>
  <si>
    <t>茅淑倩</t>
  </si>
  <si>
    <t>12310104425032219E</t>
  </si>
  <si>
    <t>上海市徐汇区疾病预防控制中心合同专用章</t>
  </si>
  <si>
    <t>国药控股上海生物医药有限公司</t>
  </si>
  <si>
    <t>上海市徐汇区卫生和计划生育委员会</t>
  </si>
  <si>
    <t>相城区</t>
  </si>
  <si>
    <t>0512-66181776</t>
  </si>
  <si>
    <t>周晓华</t>
  </si>
  <si>
    <t>王文敬</t>
  </si>
  <si>
    <t>授权确认函缺少第一个章</t>
  </si>
  <si>
    <t>陆静雯</t>
  </si>
  <si>
    <t>苏州市相城区疾病预防控制中心疫苗采购专用章</t>
  </si>
  <si>
    <t>苏州市相城区卫生和计划生育局</t>
  </si>
  <si>
    <t>玄武区</t>
  </si>
  <si>
    <t>安保军</t>
  </si>
  <si>
    <t>程小红</t>
  </si>
  <si>
    <t>刘阗</t>
  </si>
  <si>
    <t>32010242609362X</t>
  </si>
  <si>
    <t>南京市鼓楼区高去岭25号105室</t>
  </si>
  <si>
    <t>玄武区卫生和计划生育局</t>
  </si>
  <si>
    <t>没有开户行账号信息，授权里缺少合同授权</t>
  </si>
  <si>
    <t>马山县</t>
  </si>
  <si>
    <t>0771-6829373</t>
  </si>
  <si>
    <t>曾世培</t>
  </si>
  <si>
    <t>韦文山</t>
  </si>
  <si>
    <t>黄爱新</t>
  </si>
  <si>
    <t>广西马山县银峰大道210号</t>
  </si>
  <si>
    <t>1369312505@QQ.COM</t>
  </si>
  <si>
    <t>马山县疾病预防控制中心生物制品管理业务专用章</t>
  </si>
  <si>
    <t>马山县卫生和计划生育局</t>
  </si>
  <si>
    <t>上林县</t>
  </si>
  <si>
    <t>0771-5225910</t>
  </si>
  <si>
    <t>蒋益宝</t>
  </si>
  <si>
    <t>林玉涛</t>
  </si>
  <si>
    <t>450125498918061</t>
  </si>
  <si>
    <t>广西壮族自治区南宁市上林县新华路4号上林县疾病预防控制中心</t>
  </si>
  <si>
    <t>SLCDC3218@163.COM</t>
  </si>
  <si>
    <t>上林县疾病预防控制中心生物制品管理专用章</t>
  </si>
  <si>
    <t>上林县卫生和计划生育局</t>
  </si>
  <si>
    <t>融水苗族自治县</t>
  </si>
  <si>
    <t>梁昌业</t>
  </si>
  <si>
    <t>孔祥初</t>
  </si>
  <si>
    <t>陈道益</t>
  </si>
  <si>
    <t>450225499098042</t>
  </si>
  <si>
    <t>财政/疾控支付</t>
  </si>
  <si>
    <t>广西柳州市融水县融水镇朝阳西路公园巷26号</t>
  </si>
  <si>
    <t>kxc261@163.com</t>
  </si>
  <si>
    <t>杨晨明</t>
  </si>
  <si>
    <t>融水苗族自治县疾病预防控制中心生物制品专用章</t>
  </si>
  <si>
    <t>融水苗族自治县卫生和计划生育局</t>
  </si>
  <si>
    <t>金城江区</t>
  </si>
  <si>
    <t>0778-2285959</t>
  </si>
  <si>
    <t>曾朝勇</t>
  </si>
  <si>
    <t>韦广恒</t>
  </si>
  <si>
    <t>王爱凤</t>
  </si>
  <si>
    <t>451200794309631</t>
  </si>
  <si>
    <t>河池市金城中路341号</t>
  </si>
  <si>
    <t>349920348@qq.com</t>
  </si>
  <si>
    <t>河池市金城江区疾病预防控制中心生物制品管理专用章</t>
  </si>
  <si>
    <t>河池市金城江区卫生局</t>
  </si>
  <si>
    <t>巴马瑶族自治县</t>
  </si>
  <si>
    <t>07782420633</t>
  </si>
  <si>
    <t>梁家习</t>
  </si>
  <si>
    <t>周宝东</t>
  </si>
  <si>
    <t>韦姐</t>
  </si>
  <si>
    <t>451227782117501</t>
  </si>
  <si>
    <t>巴马瑶族自治县巴马镇新建路64-4号</t>
  </si>
  <si>
    <t>292430359@qq.com</t>
  </si>
  <si>
    <t>巴马瑶族自治县疾病预防控制中心</t>
  </si>
  <si>
    <t>巴马瑶族自治县卫生和计划生育委员会</t>
  </si>
  <si>
    <t>宜州市</t>
  </si>
  <si>
    <t>0778-3146701</t>
  </si>
  <si>
    <t>张声宏</t>
  </si>
  <si>
    <t>江淑清</t>
  </si>
  <si>
    <t>梁晓玲</t>
  </si>
  <si>
    <t>45128149961086X</t>
  </si>
  <si>
    <t>欧建莲</t>
  </si>
  <si>
    <t xml:space="preserve"> 广西河池宜州市公园东路7号</t>
  </si>
  <si>
    <t>宜州市卫生和计划生育委员会</t>
  </si>
  <si>
    <t>龙胜各族自治县</t>
  </si>
  <si>
    <t>0773-7512323</t>
  </si>
  <si>
    <t>荣光雄</t>
  </si>
  <si>
    <t>12450328MB00222348</t>
  </si>
  <si>
    <t>龙胜各族自治县龙胜镇兴龙西路6号</t>
  </si>
  <si>
    <t>656678645@qq.com</t>
  </si>
  <si>
    <t>张岚</t>
  </si>
  <si>
    <t>龙胜各族自治县卫生和计划生育局</t>
  </si>
  <si>
    <t>荔浦县</t>
  </si>
  <si>
    <t>邱祖标</t>
  </si>
  <si>
    <t>胡学忠</t>
  </si>
  <si>
    <t>450331499228097</t>
  </si>
  <si>
    <t>谭方琴</t>
  </si>
  <si>
    <t>荔浦县荔城镇中园路</t>
  </si>
  <si>
    <t>28059274@qq.com</t>
  </si>
  <si>
    <t>荔浦县卫生局</t>
  </si>
  <si>
    <t>覃塘区</t>
  </si>
  <si>
    <t>0775-4723351</t>
  </si>
  <si>
    <t>吴品清</t>
  </si>
  <si>
    <t>蓝凤</t>
  </si>
  <si>
    <t>黄雨英</t>
  </si>
  <si>
    <t>沈竞才</t>
  </si>
  <si>
    <t>s404013132@126.com</t>
  </si>
  <si>
    <t>贵港市覃塘区卫生局</t>
  </si>
  <si>
    <t>上思县</t>
  </si>
  <si>
    <t>0770-8512242</t>
  </si>
  <si>
    <t>江识思</t>
  </si>
  <si>
    <t>黄战芳</t>
  </si>
  <si>
    <t>刘俏汉</t>
  </si>
  <si>
    <t>450621498858011</t>
  </si>
  <si>
    <t>上思县思阳镇朝阳路1号</t>
  </si>
  <si>
    <t>上思县疾病预防控制中心</t>
  </si>
  <si>
    <t>上思县卫生和计划生育局</t>
  </si>
  <si>
    <t>宁明县</t>
  </si>
  <si>
    <t>0771-8620028</t>
  </si>
  <si>
    <t>农幼丰</t>
  </si>
  <si>
    <t>农丽华</t>
  </si>
  <si>
    <t>戚科长</t>
  </si>
  <si>
    <t>凭祥市宁明县福仁街43号</t>
  </si>
  <si>
    <t>宁明县卫生局</t>
  </si>
  <si>
    <t>龙州县</t>
  </si>
  <si>
    <t>方克勇</t>
  </si>
  <si>
    <t>农亮群</t>
  </si>
  <si>
    <t>陆金英</t>
  </si>
  <si>
    <t>王细明</t>
  </si>
  <si>
    <t>凭祥市龙州县仁义街80号</t>
  </si>
  <si>
    <t>434452906@qq.com</t>
  </si>
  <si>
    <t>龙州县卫生和计划生育局</t>
  </si>
  <si>
    <t>凭祥市</t>
  </si>
  <si>
    <t>07718520258</t>
  </si>
  <si>
    <t>李爱明</t>
  </si>
  <si>
    <t>陆朝荣</t>
  </si>
  <si>
    <t>刘科长</t>
  </si>
  <si>
    <t>451481498888763</t>
  </si>
  <si>
    <t>张立权</t>
  </si>
  <si>
    <t>凭祥市北大路5巷38号</t>
  </si>
  <si>
    <t>394110234@qqcom</t>
  </si>
  <si>
    <t>凭祥市卫生和计划生育局</t>
  </si>
  <si>
    <t>田阳县</t>
  </si>
  <si>
    <t>0776-2063506</t>
  </si>
  <si>
    <t>蒙敏</t>
  </si>
  <si>
    <t>451021779106537</t>
  </si>
  <si>
    <t>赵芹</t>
  </si>
  <si>
    <t>田阳县田州镇解放西路24号</t>
  </si>
  <si>
    <t>445860938@qq.com</t>
  </si>
  <si>
    <t>田东县</t>
  </si>
  <si>
    <t>0776-5222521</t>
  </si>
  <si>
    <t>岑笃策</t>
  </si>
  <si>
    <t>451022499480313</t>
  </si>
  <si>
    <t>田东县平马镇庆平路55号</t>
  </si>
  <si>
    <t>gxtdcdc@163.com</t>
  </si>
  <si>
    <t>平果县</t>
  </si>
  <si>
    <t>0776-5880219</t>
  </si>
  <si>
    <t>赵明</t>
  </si>
  <si>
    <t>451023662131501</t>
  </si>
  <si>
    <t>廖玉莲</t>
  </si>
  <si>
    <t>平果县马头镇龙居路龙明街230号</t>
  </si>
  <si>
    <t>gxpgcdc@163.com</t>
  </si>
  <si>
    <t>平果县卫生和计划生育局</t>
  </si>
  <si>
    <t>田林县</t>
  </si>
  <si>
    <t>07767213008</t>
  </si>
  <si>
    <t>汤小规</t>
  </si>
  <si>
    <t>451029499548090</t>
  </si>
  <si>
    <t>田林县乐里镇河南片8号</t>
  </si>
  <si>
    <t>tlcdc@163.com</t>
  </si>
  <si>
    <t>田林县疾病预防控制中心</t>
  </si>
  <si>
    <t>田林县卫生局</t>
  </si>
  <si>
    <t>宜良县</t>
  </si>
  <si>
    <t>徐强平</t>
  </si>
  <si>
    <t>赵云红</t>
  </si>
  <si>
    <t>530125431442732</t>
  </si>
  <si>
    <t>云南省昆明市建设路和睦居2-1-302</t>
  </si>
  <si>
    <t>Zhengji.Li@sanofi.com</t>
  </si>
  <si>
    <t>宜良县疾病预防控制中心计划免疫科</t>
  </si>
  <si>
    <t>宜良县卫生和计划生育局</t>
  </si>
  <si>
    <t>石林彝族自治县</t>
  </si>
  <si>
    <t>黄文学</t>
  </si>
  <si>
    <t>530126431450652</t>
  </si>
  <si>
    <t>石林彝族自治县卫生局</t>
  </si>
  <si>
    <t>个旧市</t>
  </si>
  <si>
    <t>普毅</t>
  </si>
  <si>
    <t>18087309967</t>
  </si>
  <si>
    <t>姜慧</t>
  </si>
  <si>
    <t>沈仁辉</t>
  </si>
  <si>
    <t>12532501745274997Q</t>
  </si>
  <si>
    <t>juan.chen2@sanofi.com</t>
  </si>
  <si>
    <t>0873-2139296</t>
  </si>
  <si>
    <t>个旧市疾病预防控制中心疾病控制科</t>
  </si>
  <si>
    <t>个旧市卫生和计划生育局</t>
  </si>
  <si>
    <t>红河彝族哈尼族自治州</t>
  </si>
  <si>
    <t>开远市</t>
  </si>
  <si>
    <t>白俊</t>
  </si>
  <si>
    <t>13312678818</t>
  </si>
  <si>
    <t>何强华</t>
  </si>
  <si>
    <t>0873-7236620</t>
  </si>
  <si>
    <t>开远市卫生局</t>
  </si>
  <si>
    <t>蒙自市</t>
  </si>
  <si>
    <t>景正朝</t>
  </si>
  <si>
    <t>13887377099</t>
  </si>
  <si>
    <t>环贵军</t>
  </si>
  <si>
    <t>王芊懿</t>
  </si>
  <si>
    <t>13988040871</t>
  </si>
  <si>
    <t>蒙自市卫生局</t>
  </si>
  <si>
    <t>125325224321469359P</t>
  </si>
  <si>
    <t>泸西县</t>
  </si>
  <si>
    <t>杨利圭</t>
  </si>
  <si>
    <t>13987357868</t>
  </si>
  <si>
    <t>芮茂君</t>
  </si>
  <si>
    <t>张芸</t>
  </si>
  <si>
    <t>12532527432210837G</t>
  </si>
  <si>
    <t>13987328296</t>
  </si>
  <si>
    <t>泸西县卫生局</t>
  </si>
  <si>
    <t>黄陂区</t>
  </si>
  <si>
    <t>027-61009293</t>
  </si>
  <si>
    <t>韩墨</t>
  </si>
  <si>
    <t>罗波</t>
  </si>
  <si>
    <t>潘会计</t>
  </si>
  <si>
    <t>湖北省武汉市黄陂区前川街道百秀街255号</t>
  </si>
  <si>
    <t>武汉市黄陂区疾病预防控制中心生物制品管理办公室</t>
  </si>
  <si>
    <t>武汉市黄陂区卫生和计划生育委员会</t>
  </si>
  <si>
    <t>南漳县</t>
  </si>
  <si>
    <t>0710-5232190</t>
  </si>
  <si>
    <t>吴强</t>
  </si>
  <si>
    <t>邓元海</t>
  </si>
  <si>
    <t>宋少军</t>
  </si>
  <si>
    <t>郝立俊</t>
  </si>
  <si>
    <t>南漳县文庙街90号</t>
  </si>
  <si>
    <t>南漳县卫生和计划生育局</t>
  </si>
  <si>
    <t>京山县</t>
  </si>
  <si>
    <t>0724-7221056</t>
  </si>
  <si>
    <t>杨昌俊</t>
  </si>
  <si>
    <t>祝德红</t>
  </si>
  <si>
    <t>刘红霞</t>
  </si>
  <si>
    <t>湖北省荆门市京山县新市大道306号（疾病预防控制中心）</t>
  </si>
  <si>
    <t>京山县疾病预防控制中心疫苗供应专用章</t>
  </si>
  <si>
    <t>京山县卫生和计划生育局</t>
  </si>
  <si>
    <t>门诊证照1份</t>
  </si>
  <si>
    <t>钟祥市</t>
  </si>
  <si>
    <t>0724-4223349</t>
  </si>
  <si>
    <t>马明忠</t>
  </si>
  <si>
    <t>任魏</t>
  </si>
  <si>
    <t>董晓琼</t>
  </si>
  <si>
    <t>刘艳霞</t>
  </si>
  <si>
    <t>湖北省钟祥市石城东路25号</t>
  </si>
  <si>
    <t>冯莉</t>
  </si>
  <si>
    <t>钟祥市疾病预防控制中心供应科</t>
  </si>
  <si>
    <t>钟祥市卫生和计划生育局</t>
  </si>
  <si>
    <t>曾都区</t>
  </si>
  <si>
    <t>0722-3312677</t>
  </si>
  <si>
    <t>刘国政</t>
  </si>
  <si>
    <t>殷华超</t>
  </si>
  <si>
    <t>黄玉梅</t>
  </si>
  <si>
    <t>421301420585383</t>
  </si>
  <si>
    <t>邱毅</t>
  </si>
  <si>
    <t>湖北省随州市交通大道432号</t>
  </si>
  <si>
    <t>随州市疾病预防控制中心总务科</t>
  </si>
  <si>
    <t>随州市卫生和计划生育委员会</t>
  </si>
  <si>
    <t>西陵区</t>
  </si>
  <si>
    <t>徐勇</t>
  </si>
  <si>
    <t>0717-6922606</t>
  </si>
  <si>
    <t>李贵文</t>
  </si>
  <si>
    <t>李周</t>
  </si>
  <si>
    <t>宜昌市疾病预防控制中心经济合同专用章</t>
  </si>
  <si>
    <t>宜昌市疾病预防控制中心采购供应办公室</t>
  </si>
  <si>
    <t>宜昌市卫生和计划生育委员会</t>
  </si>
  <si>
    <t>梁建华</t>
  </si>
  <si>
    <t>0718-8212335</t>
  </si>
  <si>
    <t>徐翔</t>
  </si>
  <si>
    <t>黄静</t>
  </si>
  <si>
    <t>恩施市疾病预防控制中心办公室</t>
  </si>
  <si>
    <t>恩施市卫生和计划生育局</t>
  </si>
  <si>
    <t>巴东县</t>
  </si>
  <si>
    <t>07184330308</t>
  </si>
  <si>
    <t>向宏社</t>
  </si>
  <si>
    <t>0718-4334501</t>
  </si>
  <si>
    <t>谭梅英</t>
  </si>
  <si>
    <t>巴东县卫生和计划生育局</t>
  </si>
  <si>
    <t>船营区</t>
  </si>
  <si>
    <t>于民江</t>
  </si>
  <si>
    <t>0432-64800701</t>
  </si>
  <si>
    <t>窦勤美</t>
  </si>
  <si>
    <t>曲玉静</t>
  </si>
  <si>
    <t>0432-64800725</t>
  </si>
  <si>
    <t>吉林市船营区疾病预防控制中心免疫科业务专用章</t>
  </si>
  <si>
    <t>吉林市船营区卫生和计划生育局</t>
  </si>
  <si>
    <t>新密市</t>
  </si>
  <si>
    <t>69881603</t>
  </si>
  <si>
    <t>0371-69870255</t>
  </si>
  <si>
    <t>左洪灵</t>
  </si>
  <si>
    <t>李强</t>
  </si>
  <si>
    <t>12410183416266179G</t>
  </si>
  <si>
    <t>13007500344</t>
  </si>
  <si>
    <t>邮寄7.2</t>
  </si>
  <si>
    <t>瀍河回族区</t>
  </si>
  <si>
    <t>0379-63532100</t>
  </si>
  <si>
    <t>景丽</t>
  </si>
  <si>
    <t>李爱玲</t>
  </si>
  <si>
    <t>孙慧芳</t>
  </si>
  <si>
    <t>13643870953</t>
  </si>
  <si>
    <t>洛阳市瀍河回族区卫生局</t>
  </si>
  <si>
    <t>淇滨区</t>
  </si>
  <si>
    <t>0392-3365160</t>
  </si>
  <si>
    <t>韩长根</t>
  </si>
  <si>
    <t>13721612166</t>
  </si>
  <si>
    <t>鹤壁市淇滨区卫生和计划生育委员会</t>
  </si>
  <si>
    <t>红旗区</t>
  </si>
  <si>
    <t>于华军</t>
  </si>
  <si>
    <t>成怡冲</t>
  </si>
  <si>
    <t>李素萍</t>
  </si>
  <si>
    <t>13939283187</t>
  </si>
  <si>
    <t>新乡市红旗区疾病预防控制中心疫苗管理专用章</t>
  </si>
  <si>
    <t>新乡市红旗区卫生局</t>
  </si>
  <si>
    <t>牧野区</t>
  </si>
  <si>
    <t>037-3767568</t>
  </si>
  <si>
    <t>成立杰</t>
  </si>
  <si>
    <t>王茜</t>
  </si>
  <si>
    <t>13598628111</t>
  </si>
  <si>
    <t>新乡市牧野区疾病预防控制中心疫苗合同专用章</t>
  </si>
  <si>
    <t>新乡市牧野区疾病预防控制中心疫苗收货专用章</t>
  </si>
  <si>
    <t>新乡市牧野区卫生局</t>
  </si>
  <si>
    <t>中站区</t>
  </si>
  <si>
    <t>0391-3665584</t>
  </si>
  <si>
    <t>邱伯韬</t>
  </si>
  <si>
    <t>周丽</t>
  </si>
  <si>
    <t>张文静</t>
  </si>
  <si>
    <t>13839185831</t>
  </si>
  <si>
    <t>焦作市中站区卫生和计划生育委员会</t>
  </si>
  <si>
    <t>山阳区</t>
  </si>
  <si>
    <t>0391-2558909</t>
  </si>
  <si>
    <t>金军</t>
  </si>
  <si>
    <t>马飞</t>
  </si>
  <si>
    <t>路玉花</t>
  </si>
  <si>
    <t>12410811671650653E</t>
  </si>
  <si>
    <t>13939180602</t>
  </si>
  <si>
    <t>焦作市山阳区卫生和计划生育委员会</t>
  </si>
  <si>
    <t>武陟县</t>
  </si>
  <si>
    <t>裴军利</t>
  </si>
  <si>
    <t>马小利</t>
  </si>
  <si>
    <t>王自力</t>
  </si>
  <si>
    <t>15993750311</t>
  </si>
  <si>
    <t>武陟县卫生局</t>
  </si>
  <si>
    <t>梁园区</t>
  </si>
  <si>
    <t>尤培华</t>
  </si>
  <si>
    <t>张梅</t>
  </si>
  <si>
    <t>411402418405988</t>
  </si>
  <si>
    <t>丁峰</t>
  </si>
  <si>
    <t>商丘市梁园区卫生局</t>
  </si>
  <si>
    <t>睢阳区</t>
  </si>
  <si>
    <t>15237039807</t>
  </si>
  <si>
    <t>张亚洲</t>
  </si>
  <si>
    <t>朱志刚</t>
  </si>
  <si>
    <t>王莹莹</t>
  </si>
  <si>
    <t>廉堂伟</t>
  </si>
  <si>
    <t>商丘市睢阳区疾病预防控制中心收发专用章</t>
  </si>
  <si>
    <t>商丘市睢阳区卫生局</t>
  </si>
  <si>
    <t>夏邑县</t>
  </si>
  <si>
    <t>3155295</t>
  </si>
  <si>
    <t>杨伟卿</t>
  </si>
  <si>
    <t>陈淑敏</t>
  </si>
  <si>
    <t>冉晓伟</t>
  </si>
  <si>
    <t>15937079811</t>
  </si>
  <si>
    <t>夏邑县疾病预防控制中心</t>
  </si>
  <si>
    <t>夏邑县疾病预防控制中心疫苗管理专用章</t>
  </si>
  <si>
    <t>夏邑县卫生局</t>
  </si>
  <si>
    <t>永城市</t>
  </si>
  <si>
    <t>0370-2712339</t>
  </si>
  <si>
    <t>陈传伟</t>
  </si>
  <si>
    <t>张卉</t>
  </si>
  <si>
    <t>李影</t>
  </si>
  <si>
    <t>任广元</t>
  </si>
  <si>
    <t>永城市卫生局</t>
  </si>
  <si>
    <t>0391-6612712</t>
  </si>
  <si>
    <t>武军</t>
  </si>
  <si>
    <t>杨占通</t>
  </si>
  <si>
    <t>刘佩</t>
  </si>
  <si>
    <t>13838929121</t>
  </si>
  <si>
    <t>济源市卫生和计划生育委员会</t>
  </si>
  <si>
    <t>高阳县</t>
  </si>
  <si>
    <t>0312-6622770</t>
  </si>
  <si>
    <t>段奭汛</t>
  </si>
  <si>
    <t>杨新培</t>
  </si>
  <si>
    <t>071500</t>
  </si>
  <si>
    <t>尤芳</t>
  </si>
  <si>
    <t>15188777838</t>
  </si>
  <si>
    <t>高阳县卫生和计划生育局</t>
  </si>
  <si>
    <t>清苑县</t>
  </si>
  <si>
    <t>张军</t>
  </si>
  <si>
    <t>张文燕</t>
  </si>
  <si>
    <t>071100</t>
  </si>
  <si>
    <t>13930202881</t>
  </si>
  <si>
    <t>保定市清苑区卫生和计划生育局</t>
  </si>
  <si>
    <t>非销售目标客户，无法提供新证照</t>
  </si>
  <si>
    <t>唐县</t>
  </si>
  <si>
    <t>王玉献</t>
  </si>
  <si>
    <t>072350</t>
  </si>
  <si>
    <t>贾计先</t>
  </si>
  <si>
    <t>13473126519</t>
  </si>
  <si>
    <t>唐县疾病预防控制中心生物制品科</t>
  </si>
  <si>
    <t>唐县卫生局</t>
  </si>
  <si>
    <t>安国市</t>
  </si>
  <si>
    <t>0312-3552264</t>
  </si>
  <si>
    <t>刘树生</t>
  </si>
  <si>
    <t>崔利欣</t>
  </si>
  <si>
    <t>马芳</t>
  </si>
  <si>
    <t>071200</t>
  </si>
  <si>
    <t>0312-8731855</t>
  </si>
  <si>
    <t>刘淑卿</t>
  </si>
  <si>
    <t>安国市卫生和计划生育局</t>
  </si>
  <si>
    <t>满城县</t>
  </si>
  <si>
    <t>0312-7193911</t>
  </si>
  <si>
    <t>张文清</t>
  </si>
  <si>
    <t>王兴</t>
  </si>
  <si>
    <t>072150</t>
  </si>
  <si>
    <t>15383126700</t>
  </si>
  <si>
    <t>保定市满城区卫生和计划生育局</t>
  </si>
  <si>
    <t>安次区</t>
  </si>
  <si>
    <t>0316-2683605</t>
  </si>
  <si>
    <t>程春梅</t>
  </si>
  <si>
    <t>安德宝</t>
  </si>
  <si>
    <t>065000</t>
  </si>
  <si>
    <t>陈燕</t>
  </si>
  <si>
    <t>13932671144</t>
  </si>
  <si>
    <t>廊坊市安次区卫生局</t>
  </si>
  <si>
    <t>固安县</t>
  </si>
  <si>
    <t>0316-6162937</t>
  </si>
  <si>
    <t>都建国</t>
  </si>
  <si>
    <t>金文良</t>
  </si>
  <si>
    <t>065500</t>
  </si>
  <si>
    <t>固安县卫生局</t>
  </si>
  <si>
    <t>魏永辉</t>
  </si>
  <si>
    <t>李通</t>
  </si>
  <si>
    <t>071400</t>
  </si>
  <si>
    <t>15930709830</t>
  </si>
  <si>
    <t>蠡县卫生和计划生育局</t>
  </si>
  <si>
    <t>望都县</t>
  </si>
  <si>
    <t>0312-7722927</t>
  </si>
  <si>
    <t>王红寨</t>
  </si>
  <si>
    <t>吴敬</t>
  </si>
  <si>
    <t>072450</t>
  </si>
  <si>
    <t>望都县疾病预防控制中心</t>
  </si>
  <si>
    <t>望都县卫生局</t>
  </si>
  <si>
    <t>滦县</t>
  </si>
  <si>
    <t>刘玉新</t>
  </si>
  <si>
    <t>0315-7106781</t>
  </si>
  <si>
    <t>朱贵东</t>
  </si>
  <si>
    <t>潘志军</t>
  </si>
  <si>
    <t>063700</t>
  </si>
  <si>
    <t>河北省唐山市路北区友谊东辅路水电首郡小区208-2-2001</t>
  </si>
  <si>
    <t>Bin5.Li@sanofi.com</t>
  </si>
  <si>
    <t>孔冠一</t>
  </si>
  <si>
    <t>0315-7107705</t>
  </si>
  <si>
    <t>滦县卫生和计划生育局</t>
  </si>
  <si>
    <t>丰润区</t>
  </si>
  <si>
    <t>刘振荣</t>
  </si>
  <si>
    <t>0315-3126806</t>
  </si>
  <si>
    <t>刘秀军</t>
  </si>
  <si>
    <t>王子印</t>
  </si>
  <si>
    <t>064000</t>
  </si>
  <si>
    <t>唐山市丰润区卫生和计划生育局</t>
  </si>
  <si>
    <t>路北区</t>
  </si>
  <si>
    <t>石大勇</t>
  </si>
  <si>
    <t>0315-2052718</t>
  </si>
  <si>
    <t>曹隽</t>
  </si>
  <si>
    <t>许小龙</t>
  </si>
  <si>
    <t>063015</t>
  </si>
  <si>
    <t>0315-2033001</t>
  </si>
  <si>
    <t>唐山市路北区疾病预防控制中心疫苗室专用章</t>
  </si>
  <si>
    <t>唐山市路北区卫生和计划生育局</t>
  </si>
  <si>
    <t>曹妃甸区</t>
  </si>
  <si>
    <t>郑天然</t>
  </si>
  <si>
    <t>0315-8987326</t>
  </si>
  <si>
    <t>李克</t>
  </si>
  <si>
    <t>黄小义</t>
  </si>
  <si>
    <t>063200</t>
  </si>
  <si>
    <t>0315-8982359</t>
  </si>
  <si>
    <t>唐山市曹妃甸区卫生局</t>
  </si>
  <si>
    <t>丰南区</t>
  </si>
  <si>
    <t>郑明策</t>
  </si>
  <si>
    <t>0315-8165860</t>
  </si>
  <si>
    <t>刘春瑛</t>
  </si>
  <si>
    <t>张艳丽</t>
  </si>
  <si>
    <t>063300</t>
  </si>
  <si>
    <t>0315-8159680</t>
  </si>
  <si>
    <t>唐山市丰南区疾病预防控制中心免疫规划科</t>
  </si>
  <si>
    <t>唐山市丰南区卫生和计划生育局</t>
  </si>
  <si>
    <t>路南区</t>
  </si>
  <si>
    <t>刘兰栋</t>
  </si>
  <si>
    <t>0315-2869910</t>
  </si>
  <si>
    <t>熊黛</t>
  </si>
  <si>
    <t>员雅伊</t>
  </si>
  <si>
    <t>121302024022601395</t>
  </si>
  <si>
    <t>063017</t>
  </si>
  <si>
    <t>0315-2862859</t>
  </si>
  <si>
    <t>唐山市路南区疾病预防控制中心计划免疫科</t>
  </si>
  <si>
    <t>唐山市路南区卫生局</t>
  </si>
  <si>
    <t>迁西县</t>
  </si>
  <si>
    <t>0315-5685853</t>
  </si>
  <si>
    <t>李印国</t>
  </si>
  <si>
    <t>翟丽</t>
  </si>
  <si>
    <t>谢玉峰</t>
  </si>
  <si>
    <t>064300</t>
  </si>
  <si>
    <t>0315-5685653</t>
  </si>
  <si>
    <t>迁西县疾病预防控制中心免疫规划科</t>
  </si>
  <si>
    <t>迁西县卫生和计划生育局</t>
  </si>
  <si>
    <t>玉田县</t>
  </si>
  <si>
    <t>0315-7679700</t>
  </si>
  <si>
    <t>杨永生</t>
  </si>
  <si>
    <t>李国丽</t>
  </si>
  <si>
    <t>张海燕</t>
  </si>
  <si>
    <t>064100</t>
  </si>
  <si>
    <t>玉田县卫生和计划生育局</t>
  </si>
  <si>
    <t>迁安市</t>
  </si>
  <si>
    <t>马宝贵</t>
  </si>
  <si>
    <t>0315-5329859</t>
  </si>
  <si>
    <t>王海娟</t>
  </si>
  <si>
    <t>杨小侠</t>
  </si>
  <si>
    <t>064400</t>
  </si>
  <si>
    <t>张刚</t>
  </si>
  <si>
    <t>0315-5329853</t>
  </si>
  <si>
    <t>迁安市疾病预防控制中心免疫规划科</t>
  </si>
  <si>
    <t>迁安市卫生和计划生育局</t>
  </si>
  <si>
    <t>滦南县</t>
  </si>
  <si>
    <t>王春波</t>
  </si>
  <si>
    <t>刘丽娟</t>
  </si>
  <si>
    <t>高卫红</t>
  </si>
  <si>
    <t>063500</t>
  </si>
  <si>
    <t>13400456676</t>
  </si>
  <si>
    <t>滦南县卫生和计划生育局</t>
  </si>
  <si>
    <t>乐亭县</t>
  </si>
  <si>
    <t>乐亭县疾病预防控制中心</t>
    <phoneticPr fontId="0" type="noConversion"/>
  </si>
  <si>
    <t>中国银行乐亭支行</t>
    <phoneticPr fontId="0" type="noConversion"/>
  </si>
  <si>
    <t>0315-5226018</t>
  </si>
  <si>
    <t>倪胜奇</t>
  </si>
  <si>
    <t>0315-5226028</t>
  </si>
  <si>
    <t>严文胜</t>
  </si>
  <si>
    <t>包志梅</t>
  </si>
  <si>
    <t>063600</t>
  </si>
  <si>
    <t>朱小青</t>
  </si>
  <si>
    <t>15032592138</t>
  </si>
  <si>
    <t>乐亭县卫生和计划生育局</t>
  </si>
  <si>
    <t>抚宁县</t>
  </si>
  <si>
    <t>秦皇岛建行抚宁长征路支行</t>
    <phoneticPr fontId="0" type="noConversion"/>
  </si>
  <si>
    <t>13001637336050000032-8014</t>
    <phoneticPr fontId="0" type="noConversion"/>
  </si>
  <si>
    <t>0335-6689120</t>
  </si>
  <si>
    <t>马炳杰</t>
  </si>
  <si>
    <t>0335-6689052</t>
  </si>
  <si>
    <t>李占元</t>
  </si>
  <si>
    <t>赵炎</t>
  </si>
  <si>
    <t>075600</t>
  </si>
  <si>
    <t>秦皇岛市抚宁区疾病预防控制中心疫苗专用章</t>
  </si>
  <si>
    <t>秦皇岛市抚宁区卫生和计划生育局</t>
  </si>
  <si>
    <t>山海关区</t>
  </si>
  <si>
    <t>秦皇岛市山海关区疾病预防控制中心</t>
    <phoneticPr fontId="0" type="noConversion"/>
  </si>
  <si>
    <t>0335-5258858</t>
  </si>
  <si>
    <t>张震</t>
  </si>
  <si>
    <t>0335-5258816</t>
  </si>
  <si>
    <t>曹贺心</t>
  </si>
  <si>
    <t>汪静</t>
  </si>
  <si>
    <t>066200</t>
  </si>
  <si>
    <t>18633530403</t>
  </si>
  <si>
    <t>山海关区疾控中心计划免疫监测，督导专用章</t>
  </si>
  <si>
    <t>秦皇岛市山海关区卫生局</t>
  </si>
  <si>
    <t>海港区</t>
  </si>
  <si>
    <t>秦皇岛市海港区疾病预防控制中心</t>
    <phoneticPr fontId="0" type="noConversion"/>
  </si>
  <si>
    <t>13001635808050510450</t>
    <phoneticPr fontId="0" type="noConversion"/>
  </si>
  <si>
    <t>李方阁</t>
  </si>
  <si>
    <t>0335-3553619</t>
  </si>
  <si>
    <t>孙杰</t>
  </si>
  <si>
    <t>郭海燕</t>
  </si>
  <si>
    <t>0335-3553623</t>
    <phoneticPr fontId="0" type="noConversion"/>
  </si>
  <si>
    <t>066000</t>
  </si>
  <si>
    <t>孙洁</t>
  </si>
  <si>
    <t>海港区疾病预防控制中心计划免疫I，II类疫苗下发专用章</t>
  </si>
  <si>
    <t>海港区卫生局</t>
  </si>
  <si>
    <t>下花园区</t>
  </si>
  <si>
    <t>101672272305</t>
    <phoneticPr fontId="0" type="noConversion"/>
  </si>
  <si>
    <t>0313-5052215</t>
  </si>
  <si>
    <t>左得林</t>
  </si>
  <si>
    <t>牛纯魂</t>
  </si>
  <si>
    <t>牛德林</t>
  </si>
  <si>
    <t>075300</t>
  </si>
  <si>
    <t>张迪</t>
  </si>
  <si>
    <t>张家口市桥西区天河骏层小区5-2-602</t>
  </si>
  <si>
    <t>Di2.Zhang@sanofi.com</t>
  </si>
  <si>
    <t>张家口市下花园区疾病预防控制中心</t>
  </si>
  <si>
    <t>张家口市下花园区卫生和计划生育局</t>
  </si>
  <si>
    <t>宣化区</t>
  </si>
  <si>
    <t>0313-3119220</t>
  </si>
  <si>
    <t>刘东阳</t>
  </si>
  <si>
    <t>蔡斌郁</t>
  </si>
  <si>
    <t>蔡东阳</t>
  </si>
  <si>
    <t>075100</t>
  </si>
  <si>
    <t>张家口市宣化区卫生局</t>
  </si>
  <si>
    <t>桥西区</t>
  </si>
  <si>
    <t>03135986049</t>
  </si>
  <si>
    <t>周雪峰</t>
  </si>
  <si>
    <t>0313-5986049</t>
  </si>
  <si>
    <t>时利纯</t>
  </si>
  <si>
    <t>075061</t>
  </si>
  <si>
    <t>张家口市桥西区卫生和计划生育局</t>
  </si>
  <si>
    <t>涿鹿县</t>
  </si>
  <si>
    <t>0313-6521763</t>
  </si>
  <si>
    <t>姚云鹏</t>
  </si>
  <si>
    <t>0313-6531000</t>
  </si>
  <si>
    <t>刘智娟</t>
  </si>
  <si>
    <t>刘云鹏</t>
  </si>
  <si>
    <t>涿鹿县疾病预防控制中心</t>
  </si>
  <si>
    <t>涿鹿县卫生和计划生育局</t>
  </si>
  <si>
    <t>无极县</t>
  </si>
  <si>
    <t>成奇龙</t>
  </si>
  <si>
    <t>杨丽娟</t>
  </si>
  <si>
    <t>崔月敏</t>
  </si>
  <si>
    <t>052460</t>
  </si>
  <si>
    <t>无极县南环路中段路南</t>
  </si>
  <si>
    <t>无极县卫生局</t>
  </si>
  <si>
    <t>桃城区</t>
  </si>
  <si>
    <t>0318-2855061</t>
  </si>
  <si>
    <t>姜文清</t>
  </si>
  <si>
    <t>赵晓谦</t>
  </si>
  <si>
    <t>孙丽红</t>
  </si>
  <si>
    <t>053000</t>
  </si>
  <si>
    <t>桃城区卫生局</t>
  </si>
  <si>
    <t>武强县</t>
  </si>
  <si>
    <t>0318-3896606</t>
  </si>
  <si>
    <t>王敏伦</t>
  </si>
  <si>
    <t>高江华</t>
  </si>
  <si>
    <t>孙贺</t>
  </si>
  <si>
    <t>053300</t>
  </si>
  <si>
    <t>康世明</t>
  </si>
  <si>
    <t>武强县卫生和计划生育局</t>
  </si>
  <si>
    <t>故城县</t>
  </si>
  <si>
    <t>故城县疾病预防控制中心</t>
    <phoneticPr fontId="0" type="noConversion"/>
  </si>
  <si>
    <t>50432001049200435</t>
    <phoneticPr fontId="0" type="noConversion"/>
  </si>
  <si>
    <t>0318-5390247</t>
  </si>
  <si>
    <t>故城县顺达路</t>
    <phoneticPr fontId="0" type="noConversion"/>
  </si>
  <si>
    <t>李忠泽</t>
  </si>
  <si>
    <t>田希峰</t>
  </si>
  <si>
    <t>贾艳萍</t>
  </si>
  <si>
    <t>121311264047515723</t>
    <phoneticPr fontId="0" type="noConversion"/>
  </si>
  <si>
    <t>黄睿</t>
  </si>
  <si>
    <t>故城县卫生局</t>
  </si>
  <si>
    <t>安平县</t>
  </si>
  <si>
    <t>0318-8066036</t>
  </si>
  <si>
    <t>孙永桥</t>
  </si>
  <si>
    <t>李亚飞</t>
  </si>
  <si>
    <t>李燕</t>
  </si>
  <si>
    <t>12131125404736313T</t>
    <phoneticPr fontId="0" type="noConversion"/>
  </si>
  <si>
    <t>053600</t>
  </si>
  <si>
    <t>13012092985</t>
  </si>
  <si>
    <t>安平县卫生和计划生育局</t>
  </si>
  <si>
    <t>元氏县</t>
  </si>
  <si>
    <t>0311-86530698</t>
  </si>
  <si>
    <t>元氏县常山路123号</t>
    <phoneticPr fontId="0" type="noConversion"/>
  </si>
  <si>
    <t>齐立成</t>
  </si>
  <si>
    <t>孔立凯</t>
  </si>
  <si>
    <t>张丽媛</t>
  </si>
  <si>
    <t>051130</t>
  </si>
  <si>
    <t>元氏县常山路123号</t>
  </si>
  <si>
    <t>元氏县卫生和计划生育局</t>
  </si>
  <si>
    <t>灵寿县</t>
  </si>
  <si>
    <t>灵寿县疾病预防控制中心</t>
    <phoneticPr fontId="0" type="noConversion"/>
  </si>
  <si>
    <t>100502513460010181</t>
    <phoneticPr fontId="0" type="noConversion"/>
  </si>
  <si>
    <t>张子童</t>
  </si>
  <si>
    <t>李玉平</t>
  </si>
  <si>
    <t>耿霞</t>
  </si>
  <si>
    <t>050500</t>
  </si>
  <si>
    <t>灵寿县北环西路9号</t>
  </si>
  <si>
    <t>灵寿县卫生和计划生育局</t>
  </si>
  <si>
    <t>正定县</t>
  </si>
  <si>
    <t>正定镇常山东路33号</t>
    <phoneticPr fontId="0" type="noConversion"/>
  </si>
  <si>
    <t>张新江</t>
  </si>
  <si>
    <t>张艳红</t>
  </si>
  <si>
    <t>房淑娟</t>
  </si>
  <si>
    <t>0311-88018273</t>
    <phoneticPr fontId="0" type="noConversion"/>
  </si>
  <si>
    <t>050800</t>
  </si>
  <si>
    <t>正定县正定镇常山东路33号</t>
  </si>
  <si>
    <t>15831965086/15613168639</t>
  </si>
  <si>
    <t>正定县卫生和计划生育局</t>
  </si>
  <si>
    <t>高邑县</t>
  </si>
  <si>
    <t>高邑县疾病预防控制中心</t>
    <phoneticPr fontId="0" type="noConversion"/>
  </si>
  <si>
    <t>0311-84031684</t>
  </si>
  <si>
    <t>高邑县育才街6号</t>
    <phoneticPr fontId="0" type="noConversion"/>
  </si>
  <si>
    <t>郭清利</t>
  </si>
  <si>
    <t>刘会霞</t>
  </si>
  <si>
    <t>贾惜英</t>
  </si>
  <si>
    <t>0311-84031684</t>
    <phoneticPr fontId="0" type="noConversion"/>
  </si>
  <si>
    <t>051330</t>
  </si>
  <si>
    <t>高邑县育才街6号</t>
  </si>
  <si>
    <t>高邑县卫生和计划生育局</t>
  </si>
  <si>
    <t>新乐市</t>
  </si>
  <si>
    <t>新乐市疾病预防控制中心</t>
    <phoneticPr fontId="0" type="noConversion"/>
  </si>
  <si>
    <t>0311-80659833</t>
  </si>
  <si>
    <t>新乐市新开西路113号</t>
    <phoneticPr fontId="0" type="noConversion"/>
  </si>
  <si>
    <t>郝克强</t>
  </si>
  <si>
    <t>王君杰</t>
  </si>
  <si>
    <t>刘光辉</t>
  </si>
  <si>
    <t>12130184796594114G</t>
    <phoneticPr fontId="0" type="noConversion"/>
  </si>
  <si>
    <t>050700</t>
  </si>
  <si>
    <t>新乐市新开西路113号</t>
  </si>
  <si>
    <t>新乐市卫生和计划生育局</t>
  </si>
  <si>
    <t>0311-85399566</t>
  </si>
  <si>
    <t>李计友</t>
  </si>
  <si>
    <t>裴祥攀</t>
  </si>
  <si>
    <t>马子谦</t>
  </si>
  <si>
    <t>052360</t>
  </si>
  <si>
    <t>辛集市市府街东段54号</t>
  </si>
  <si>
    <t>0311-85399521</t>
  </si>
  <si>
    <t>辛集市疾病预防控制中心计划免疫专用章</t>
  </si>
  <si>
    <t>辛集市卫生局</t>
  </si>
  <si>
    <t>深泽县</t>
  </si>
  <si>
    <t>0311-83500499</t>
  </si>
  <si>
    <t>胡铁强</t>
  </si>
  <si>
    <t>赵玲</t>
  </si>
  <si>
    <t>翟宝玲</t>
  </si>
  <si>
    <t>052560</t>
  </si>
  <si>
    <t>深泽县深泽镇东苑路北头路东</t>
  </si>
  <si>
    <t>深泽县疾病预防控制中心免疫规划专用章</t>
  </si>
  <si>
    <t>深泽县卫生和计划生育局</t>
  </si>
  <si>
    <t>晋州市</t>
  </si>
  <si>
    <t>张爱红</t>
  </si>
  <si>
    <t>田巧娜</t>
  </si>
  <si>
    <t>赵想</t>
  </si>
  <si>
    <t>052260</t>
  </si>
  <si>
    <t>晋州市和平街109号</t>
  </si>
  <si>
    <t>晋州市疾病预防控制中心免疫规划专用章</t>
  </si>
  <si>
    <t>晋州市卫生和计划生育局</t>
  </si>
  <si>
    <t>新华区</t>
  </si>
  <si>
    <t>031185867680</t>
  </si>
  <si>
    <t>安军</t>
  </si>
  <si>
    <t>0311-85867680</t>
  </si>
  <si>
    <t>于素君</t>
  </si>
  <si>
    <t>高歌</t>
  </si>
  <si>
    <t>050051</t>
  </si>
  <si>
    <t>石家庄新华区友谊北大街304号</t>
  </si>
  <si>
    <t>0311-85867681</t>
  </si>
  <si>
    <t>0311-85867681/13081103780</t>
  </si>
  <si>
    <t>石家庄市新华区疾病预防控制中心疫苗收货专用章</t>
  </si>
  <si>
    <t>石家庄市新华区卫生和计划生育局</t>
  </si>
  <si>
    <t>顾文军</t>
  </si>
  <si>
    <t>0311-80933328</t>
  </si>
  <si>
    <t>李怡娴</t>
  </si>
  <si>
    <t>银行账户/开票信息未敲图章，且没有开户许可证</t>
  </si>
  <si>
    <t>河北省石家庄市桥西区广平街242号</t>
  </si>
  <si>
    <t>0311-80933321</t>
  </si>
  <si>
    <t>郭圣慧</t>
  </si>
  <si>
    <t>桥西区卫生和计划生育局</t>
  </si>
  <si>
    <t>井陉矿区</t>
  </si>
  <si>
    <t>苏芳</t>
  </si>
  <si>
    <t>0311-87510563</t>
  </si>
  <si>
    <t>刘仁会</t>
  </si>
  <si>
    <t>王晓辉</t>
  </si>
  <si>
    <t>050100</t>
  </si>
  <si>
    <t>河北省石家庄市井陉矿区中纬东路63号</t>
  </si>
  <si>
    <t>0311-87510576</t>
  </si>
  <si>
    <t>井陉矿区卫生和计划生育局</t>
  </si>
  <si>
    <t>魏县</t>
  </si>
  <si>
    <t>0310-3532221</t>
  </si>
  <si>
    <t>燕志高</t>
  </si>
  <si>
    <t>韩瑞岑</t>
  </si>
  <si>
    <t>056800</t>
  </si>
  <si>
    <t>河北省邯郸市邯山区陵园路电磁线厂家属院6-2-14</t>
  </si>
  <si>
    <t>jianzhou.li@sanofi.com</t>
  </si>
  <si>
    <t>魏县疾病预防控制中心疫苗专用</t>
  </si>
  <si>
    <t>魏县卫生局</t>
  </si>
  <si>
    <t>大名县</t>
  </si>
  <si>
    <t>0310-6585846</t>
  </si>
  <si>
    <t>刘勇</t>
  </si>
  <si>
    <t>彭献刚</t>
  </si>
  <si>
    <t>056900</t>
  </si>
  <si>
    <t>大名县区卫生局</t>
  </si>
  <si>
    <t>临漳县</t>
  </si>
  <si>
    <t>0310-7859001</t>
  </si>
  <si>
    <t>姬永军</t>
  </si>
  <si>
    <t>贾文英</t>
  </si>
  <si>
    <t>056600</t>
  </si>
  <si>
    <t>临漳县卫生和计划生育局</t>
  </si>
  <si>
    <t>峰峰矿区</t>
  </si>
  <si>
    <t>柴梅红</t>
  </si>
  <si>
    <t>0310-5321700</t>
  </si>
  <si>
    <t>李海涛</t>
  </si>
  <si>
    <t>白向丰</t>
  </si>
  <si>
    <t>056200</t>
  </si>
  <si>
    <t>13930034598</t>
  </si>
  <si>
    <t>邯郸市峰峰矿区卫生和计划生育局</t>
  </si>
  <si>
    <t>威县</t>
  </si>
  <si>
    <t>0319-6268316</t>
  </si>
  <si>
    <t>司素芳</t>
  </si>
  <si>
    <t>关景秀</t>
  </si>
  <si>
    <t>庞立平</t>
  </si>
  <si>
    <t>054700</t>
  </si>
  <si>
    <t>关秀景</t>
  </si>
  <si>
    <t>威县疾病预防控制中心生供科专用章</t>
  </si>
  <si>
    <t>威县卫生和计划生育局</t>
  </si>
  <si>
    <t>崔立军</t>
  </si>
  <si>
    <t>高双艳</t>
  </si>
  <si>
    <t>庞新</t>
  </si>
  <si>
    <t>0319-2265977</t>
  </si>
  <si>
    <t>邢台市桥西区卫生和计划生育局</t>
  </si>
  <si>
    <t>宁晋县</t>
  </si>
  <si>
    <t>范胜县</t>
  </si>
  <si>
    <t>0319-5789618</t>
  </si>
  <si>
    <t>高西凯</t>
  </si>
  <si>
    <t>安献果</t>
  </si>
  <si>
    <t>055550</t>
  </si>
  <si>
    <t>宁晋县疾病预防控制中心</t>
  </si>
  <si>
    <t>宁晋县疾病预防控制中心疫苗出入库专用章</t>
  </si>
  <si>
    <t>卫生局</t>
  </si>
  <si>
    <t>沙河市</t>
  </si>
  <si>
    <t>0319-8926077</t>
  </si>
  <si>
    <t>任现波</t>
  </si>
  <si>
    <t>0319-8926066</t>
  </si>
  <si>
    <t>李先绪</t>
  </si>
  <si>
    <t>赵磊</t>
  </si>
  <si>
    <t>054100</t>
  </si>
  <si>
    <t>沙河市疾病预防控制中心疫苗管理专用章</t>
  </si>
  <si>
    <t>沙河市卫生和计划生育局</t>
  </si>
  <si>
    <t>临城县</t>
  </si>
  <si>
    <t>张子波</t>
  </si>
  <si>
    <t>0319-7191626</t>
  </si>
  <si>
    <t>王辉</t>
  </si>
  <si>
    <t>054300</t>
  </si>
  <si>
    <t>临城县疾病预防控制中心</t>
  </si>
  <si>
    <t>临城县卫生和计划生育局</t>
  </si>
  <si>
    <t>盐山县</t>
  </si>
  <si>
    <t>0317-6261191</t>
  </si>
  <si>
    <t>范玉涛</t>
  </si>
  <si>
    <t>061300</t>
  </si>
  <si>
    <t>张俊琴</t>
  </si>
  <si>
    <t>13931756992</t>
  </si>
  <si>
    <t>盐山县卫生和计划生育局</t>
  </si>
  <si>
    <t>桥东区</t>
  </si>
  <si>
    <t>0319-3166216</t>
  </si>
  <si>
    <t>张延东</t>
  </si>
  <si>
    <t>孟东红</t>
  </si>
  <si>
    <t>庞卉</t>
  </si>
  <si>
    <t>054001</t>
  </si>
  <si>
    <t>邢台市桥东区卫生和计划生育局</t>
  </si>
  <si>
    <t>平乡县</t>
  </si>
  <si>
    <t>王书波</t>
  </si>
  <si>
    <t>郭少勋</t>
  </si>
  <si>
    <t>054500</t>
  </si>
  <si>
    <t>0319-7833479</t>
  </si>
  <si>
    <t>平乡县卫生和计划生育局</t>
  </si>
  <si>
    <t>邯郸县</t>
  </si>
  <si>
    <t>0310-5276726</t>
  </si>
  <si>
    <t>魏树国</t>
  </si>
  <si>
    <t>0310-5276701</t>
  </si>
  <si>
    <t>056100</t>
  </si>
  <si>
    <t>非销售目标客户，将与邯山区疾控合并</t>
  </si>
  <si>
    <t>磁县</t>
  </si>
  <si>
    <t>0310-2317689</t>
  </si>
  <si>
    <t>吝守杰</t>
  </si>
  <si>
    <t>杨红梅</t>
  </si>
  <si>
    <t>陈秀芳</t>
  </si>
  <si>
    <t>056500</t>
  </si>
  <si>
    <t>磁县疾病预防控制中心计免专用章</t>
  </si>
  <si>
    <t>磁县卫生局</t>
  </si>
  <si>
    <t>肥乡县</t>
  </si>
  <si>
    <t>0310-8555135</t>
  </si>
  <si>
    <t>张清河</t>
  </si>
  <si>
    <t>0310-8556055</t>
  </si>
  <si>
    <t>孙云龙</t>
  </si>
  <si>
    <t>057550</t>
  </si>
  <si>
    <t>成安县</t>
  </si>
  <si>
    <t>刘河民</t>
  </si>
  <si>
    <t>056700</t>
  </si>
  <si>
    <t>张振峰</t>
  </si>
  <si>
    <t>成安县卫生局</t>
  </si>
  <si>
    <t>曲周县</t>
  </si>
  <si>
    <t>刘凯华</t>
  </si>
  <si>
    <t>薛庆臣</t>
  </si>
  <si>
    <t>057250</t>
  </si>
  <si>
    <t>曲周县疾病预防控制中心疫苗管理专用章</t>
  </si>
  <si>
    <t>曲周县卫生和计划生育局</t>
  </si>
  <si>
    <t>鸡泽县</t>
  </si>
  <si>
    <t>0310-4510288</t>
  </si>
  <si>
    <t>李双信</t>
  </si>
  <si>
    <t>057350</t>
  </si>
  <si>
    <t>鸡泽县卫生局</t>
  </si>
  <si>
    <t>12130431403011206A</t>
  </si>
  <si>
    <t>南皮县</t>
  </si>
  <si>
    <t>0317-5259789</t>
  </si>
  <si>
    <t>边风屹</t>
  </si>
  <si>
    <t>丛俊强</t>
  </si>
  <si>
    <t>061500</t>
  </si>
  <si>
    <t>南皮县卫生局</t>
  </si>
  <si>
    <t>青县</t>
  </si>
  <si>
    <t>0317-4023344</t>
  </si>
  <si>
    <t>张旭</t>
  </si>
  <si>
    <t>张海军</t>
  </si>
  <si>
    <t>062650</t>
  </si>
  <si>
    <t>青县疾病预防控制中心</t>
  </si>
  <si>
    <t>青县卫生和计划生育局</t>
  </si>
  <si>
    <t>肃宁县</t>
  </si>
  <si>
    <t>0317-5162727</t>
  </si>
  <si>
    <t>魏建通</t>
  </si>
  <si>
    <t>062350</t>
  </si>
  <si>
    <t>肃宁县卫生和计划生育局</t>
  </si>
  <si>
    <t>运河区</t>
  </si>
  <si>
    <t>祁卫</t>
  </si>
  <si>
    <t>何志国</t>
  </si>
  <si>
    <t>061000</t>
  </si>
  <si>
    <t>15531771696</t>
  </si>
  <si>
    <t>沧州市运河区卫生局</t>
  </si>
  <si>
    <t>0317-3018018</t>
  </si>
  <si>
    <t>魏明</t>
  </si>
  <si>
    <t>15832777773</t>
  </si>
  <si>
    <t>沧州市新华区卫生局</t>
  </si>
  <si>
    <t>任丘市</t>
  </si>
  <si>
    <t>03172223865</t>
  </si>
  <si>
    <t>金辉</t>
  </si>
  <si>
    <t>0317-2223865</t>
  </si>
  <si>
    <t>田志</t>
  </si>
  <si>
    <t>062550</t>
  </si>
  <si>
    <t>13930778699</t>
  </si>
  <si>
    <t>任丘市卫生和计划生育局</t>
  </si>
  <si>
    <t>献县</t>
  </si>
  <si>
    <t>麻军</t>
  </si>
  <si>
    <t>062250</t>
  </si>
  <si>
    <t>13785706568</t>
  </si>
  <si>
    <t>献县卫生局</t>
  </si>
  <si>
    <t>海兴县</t>
  </si>
  <si>
    <t>0317-6621967</t>
  </si>
  <si>
    <t>武春云</t>
  </si>
  <si>
    <t>0317-6618538</t>
  </si>
  <si>
    <t>张长达</t>
  </si>
  <si>
    <t>姜红</t>
  </si>
  <si>
    <t>061200</t>
  </si>
  <si>
    <t>海兴县城兴业街北端</t>
  </si>
  <si>
    <t>海兴县卫生局</t>
  </si>
  <si>
    <t>文安县</t>
  </si>
  <si>
    <t>0316-8658983</t>
  </si>
  <si>
    <t>黄建路</t>
  </si>
  <si>
    <t>张莉</t>
  </si>
  <si>
    <t>065800</t>
  </si>
  <si>
    <t>03168658983</t>
  </si>
  <si>
    <t>文安县卫生和计划生育局</t>
  </si>
  <si>
    <t>大城县</t>
  </si>
  <si>
    <t>刘凤书</t>
  </si>
  <si>
    <t>程子琳</t>
  </si>
  <si>
    <t>065900</t>
  </si>
  <si>
    <t>18632652093</t>
  </si>
  <si>
    <t>大城县疾病预防控制中心</t>
  </si>
  <si>
    <t>大城县卫生局</t>
  </si>
  <si>
    <t>涞水县</t>
  </si>
  <si>
    <t>0312-4522346</t>
  </si>
  <si>
    <t>张颇</t>
  </si>
  <si>
    <t>074100</t>
  </si>
  <si>
    <t>13932254222</t>
  </si>
  <si>
    <t>涞水县卫生局</t>
  </si>
  <si>
    <t>顺平县</t>
  </si>
  <si>
    <t>0312-7616123</t>
  </si>
  <si>
    <t>孔硕磊</t>
  </si>
  <si>
    <t>李俊爱</t>
  </si>
  <si>
    <t>杜娇娇</t>
  </si>
  <si>
    <t>072250</t>
  </si>
  <si>
    <t>13400449666</t>
  </si>
  <si>
    <t>顺平县卫生和计划生育局</t>
  </si>
  <si>
    <t>北戴河区</t>
  </si>
  <si>
    <t>0335-4689286</t>
  </si>
  <si>
    <t>刘学双</t>
  </si>
  <si>
    <t>0335-4689270</t>
  </si>
  <si>
    <t>杨玉杰</t>
  </si>
  <si>
    <t>康凯燕</t>
  </si>
  <si>
    <t>066100</t>
  </si>
  <si>
    <t>北戴河区疾病预防控制中心疫苗出入库管理专用章</t>
  </si>
  <si>
    <t>秦皇岛市北戴河区卫生和计划生育局</t>
  </si>
  <si>
    <t>青龙满族自治县</t>
  </si>
  <si>
    <t>0335-2692391</t>
  </si>
  <si>
    <t>孙金</t>
  </si>
  <si>
    <t>谢维利</t>
  </si>
  <si>
    <t>肖文姬</t>
  </si>
  <si>
    <t>066500</t>
  </si>
  <si>
    <t>13930301738</t>
  </si>
  <si>
    <t>青龙满族自治县疾病预防控制中心疫苗出库专用章</t>
  </si>
  <si>
    <t>青龙满族自治县卫生局</t>
  </si>
  <si>
    <t>红花岗区</t>
  </si>
  <si>
    <t>0851-28426399</t>
  </si>
  <si>
    <t>熊丽兵</t>
  </si>
  <si>
    <t>徐毅</t>
  </si>
  <si>
    <t>王劲松</t>
  </si>
  <si>
    <t>贵州省遵义市红花岗区外环路摩卡空间1-11-03</t>
  </si>
  <si>
    <t>遵义市红花岗区卫生和计划生育局</t>
  </si>
  <si>
    <t>汇川区</t>
  </si>
  <si>
    <t>0851-28643272</t>
  </si>
  <si>
    <t>王宣宣</t>
  </si>
  <si>
    <t>谭尚林</t>
  </si>
  <si>
    <t>陈柳桃</t>
  </si>
  <si>
    <t>郑周秀</t>
  </si>
  <si>
    <t>遵义市汇川区生和计划生育局</t>
  </si>
  <si>
    <t>白云区</t>
  </si>
  <si>
    <t>0851-84619875</t>
  </si>
  <si>
    <t>袁华</t>
  </si>
  <si>
    <t>0851-84612868</t>
  </si>
  <si>
    <t>杨秀杰</t>
  </si>
  <si>
    <t>王顺丽</t>
  </si>
  <si>
    <t>13809471689/18143500463</t>
  </si>
  <si>
    <t>白云区疾病预防控制中心预防医学门诊</t>
  </si>
  <si>
    <t>贵阳市白云区卫生和计划生育局</t>
  </si>
  <si>
    <t>花溪区</t>
  </si>
  <si>
    <t>0851-83851255</t>
  </si>
  <si>
    <t>张著秋</t>
  </si>
  <si>
    <t>0851-83852137</t>
  </si>
  <si>
    <t>宋显霞</t>
  </si>
  <si>
    <t>宋燕</t>
  </si>
  <si>
    <t>贵阳市花溪区卫生和计划生育局</t>
  </si>
  <si>
    <t>秦淮区</t>
  </si>
  <si>
    <t>025-86531607</t>
  </si>
  <si>
    <t>尹庆</t>
  </si>
  <si>
    <t>025-86535517</t>
  </si>
  <si>
    <t>来亦超</t>
  </si>
  <si>
    <t>无上级通知拒绝开户</t>
  </si>
  <si>
    <t>南京市秦淮区卫生局</t>
  </si>
  <si>
    <t>荔湾区</t>
  </si>
  <si>
    <t>陆龙</t>
  </si>
  <si>
    <t>何国宽</t>
  </si>
  <si>
    <t>张万芳</t>
  </si>
  <si>
    <t>12440103743550441G</t>
  </si>
  <si>
    <t>曾祥越</t>
  </si>
  <si>
    <t>荔湾区疾病预防控制中心疫苗业务专用章</t>
  </si>
  <si>
    <t>X</t>
  </si>
  <si>
    <t>CDC拒绝提供质量信誉调查表</t>
  </si>
  <si>
    <t>天河区</t>
  </si>
  <si>
    <t>刘钢</t>
  </si>
  <si>
    <t>020-85108471</t>
  </si>
  <si>
    <t>薛琴</t>
  </si>
  <si>
    <t>12440106761941526G</t>
  </si>
  <si>
    <t>谢婷</t>
  </si>
  <si>
    <t>广州市天河区疾病预防控制中心业务专用章</t>
  </si>
  <si>
    <t>广州市天河区卫生和计划生育局</t>
  </si>
  <si>
    <t>020-86405051</t>
  </si>
  <si>
    <t>杨勤华</t>
  </si>
  <si>
    <t>020-86405071/18022381593</t>
  </si>
  <si>
    <t>彭会德</t>
  </si>
  <si>
    <t>田学勇</t>
  </si>
  <si>
    <t>12440111737173977N</t>
  </si>
  <si>
    <t>020-86405070</t>
  </si>
  <si>
    <t>庞志明/卢瑞俊</t>
  </si>
  <si>
    <t>13828492891/13450374701</t>
  </si>
  <si>
    <t>广州市白云区疾病预防控制中心疫苗业务专用章</t>
  </si>
  <si>
    <t>广州市白云区卫生和计划生育局</t>
  </si>
  <si>
    <t>缺少授权</t>
  </si>
  <si>
    <t>番禺区</t>
  </si>
  <si>
    <t>84616451</t>
  </si>
  <si>
    <t>曾锐志</t>
  </si>
  <si>
    <t>020-84615720</t>
  </si>
  <si>
    <t>许晓茵</t>
  </si>
  <si>
    <t>黄肖芳</t>
  </si>
  <si>
    <t>124401137733107211</t>
  </si>
  <si>
    <t>020-84616451</t>
  </si>
  <si>
    <t>广州市番禺区卫生和计划生育局</t>
  </si>
  <si>
    <t>南沙区</t>
  </si>
  <si>
    <t>广州南沙开发区海傍路103号</t>
    <phoneticPr fontId="0" type="noConversion"/>
  </si>
  <si>
    <t>广州市南沙区环市大道中11号</t>
    <phoneticPr fontId="0" type="noConversion"/>
  </si>
  <si>
    <t>李茳</t>
  </si>
  <si>
    <t>张志忠</t>
  </si>
  <si>
    <t>杨茂</t>
  </si>
  <si>
    <t>020-34689066</t>
    <phoneticPr fontId="0" type="noConversion"/>
  </si>
  <si>
    <t>12440115793477318K</t>
  </si>
  <si>
    <t>郭昆仑</t>
  </si>
  <si>
    <t>020-34689066</t>
  </si>
  <si>
    <t>广州市南沙区卫生和计划生育局</t>
    <phoneticPr fontId="11" type="noConversion"/>
  </si>
  <si>
    <t>电白区</t>
  </si>
  <si>
    <t>杨翠英</t>
    <phoneticPr fontId="0" type="noConversion"/>
  </si>
  <si>
    <t>0668-5599500</t>
  </si>
  <si>
    <t>赖英林</t>
  </si>
  <si>
    <t>吴妮妮</t>
  </si>
  <si>
    <t>潘春霞</t>
  </si>
  <si>
    <t>三证合一</t>
    <phoneticPr fontId="0" type="noConversion"/>
  </si>
  <si>
    <t>茂名市电白区疾病预防控制中心</t>
    <phoneticPr fontId="4" type="noConversion"/>
  </si>
  <si>
    <t>茂名市电白区卫生和计划生育局</t>
  </si>
  <si>
    <t>农垦局</t>
  </si>
  <si>
    <t>广东省湛江农垦局疾病预防控制中心</t>
    <phoneticPr fontId="0" type="noConversion"/>
  </si>
  <si>
    <t>0759-2620776</t>
  </si>
  <si>
    <t>湛江市霞山区录塘路9号</t>
    <phoneticPr fontId="0" type="noConversion"/>
  </si>
  <si>
    <t>唐成朋</t>
  </si>
  <si>
    <t>黄思艺</t>
  </si>
  <si>
    <t>124408004562469818</t>
  </si>
  <si>
    <t>三证合一（统一社会信用代码）</t>
    <phoneticPr fontId="0" type="noConversion"/>
  </si>
  <si>
    <t>黄华秀</t>
  </si>
  <si>
    <t>广东省湛江农垦局疾病预防控制中心供应科</t>
  </si>
  <si>
    <t>广东省湛江农垦局</t>
  </si>
  <si>
    <t>杨杉</t>
    <phoneticPr fontId="0" type="noConversion"/>
  </si>
  <si>
    <t>天津市河东区疾病预防控制中心</t>
    <phoneticPr fontId="0" type="noConversion"/>
  </si>
  <si>
    <t>0302040629300340750</t>
    <phoneticPr fontId="0" type="noConversion"/>
  </si>
  <si>
    <t>24590228</t>
  </si>
  <si>
    <t>天津市河东区红星路古田路9号</t>
    <phoneticPr fontId="0" type="noConversion"/>
  </si>
  <si>
    <t>杨新明</t>
  </si>
  <si>
    <t>孙秋云</t>
  </si>
  <si>
    <t>罗新颖</t>
  </si>
  <si>
    <t>疾控支付/支票</t>
  </si>
  <si>
    <t>孙秋云</t>
    <phoneticPr fontId="0" type="noConversion"/>
  </si>
  <si>
    <t>高琳</t>
  </si>
  <si>
    <t>孙秋云</t>
    <phoneticPr fontId="12" type="noConversion"/>
  </si>
  <si>
    <t>国药控股天津有限公司收货专用章(2)</t>
  </si>
  <si>
    <t>天津市河东区卫生局</t>
  </si>
  <si>
    <t>南开区</t>
  </si>
  <si>
    <t>于宇</t>
    <phoneticPr fontId="0" type="noConversion"/>
  </si>
  <si>
    <t>天津市南开区疾病预防控制中心</t>
    <phoneticPr fontId="0" type="noConversion"/>
  </si>
  <si>
    <t>27616458</t>
  </si>
  <si>
    <t>天津市南开区红旗路雅安道</t>
    <phoneticPr fontId="0" type="noConversion"/>
  </si>
  <si>
    <t>天津市空港物流加工区东八道 53号与中环东路交口</t>
    <phoneticPr fontId="0" type="noConversion"/>
  </si>
  <si>
    <t>闫安</t>
  </si>
  <si>
    <t>王超</t>
  </si>
  <si>
    <t>天津市南开区卫生局</t>
  </si>
  <si>
    <t>河北区</t>
  </si>
  <si>
    <t>86295669</t>
  </si>
  <si>
    <t>来宝和</t>
  </si>
  <si>
    <t>李薇</t>
  </si>
  <si>
    <t>邓颖</t>
  </si>
  <si>
    <t>12120105401236807K</t>
  </si>
  <si>
    <t>三证合一，统一社会信用代码</t>
  </si>
  <si>
    <t>李薇</t>
    <phoneticPr fontId="0" type="noConversion"/>
  </si>
  <si>
    <t>hbjm26373049@sina.com</t>
    <phoneticPr fontId="12" type="noConversion"/>
  </si>
  <si>
    <t>天津市河北区正义道10号</t>
    <phoneticPr fontId="12" type="noConversion"/>
  </si>
  <si>
    <t>天津市河北区卫生局</t>
  </si>
  <si>
    <t>东丽区</t>
  </si>
  <si>
    <t>中国工商银行天津市先锋路支行</t>
    <phoneticPr fontId="0" type="noConversion"/>
  </si>
  <si>
    <t>24965147</t>
  </si>
  <si>
    <t>张露新</t>
  </si>
  <si>
    <t>孙安月</t>
  </si>
  <si>
    <t>王贵森</t>
  </si>
  <si>
    <t>孙安月</t>
    <phoneticPr fontId="0" type="noConversion"/>
  </si>
  <si>
    <t>孙安月</t>
    <phoneticPr fontId="12" type="noConversion"/>
  </si>
  <si>
    <t>天津市东丽区卫生局</t>
  </si>
  <si>
    <t>西青区</t>
  </si>
  <si>
    <t>中国工商银行天津市津青支行</t>
    <phoneticPr fontId="0" type="noConversion"/>
  </si>
  <si>
    <t>27920910</t>
  </si>
  <si>
    <t>姜广启</t>
  </si>
  <si>
    <t>刘晓川</t>
  </si>
  <si>
    <t>蔡岩</t>
  </si>
  <si>
    <t>12120111401258299L</t>
    <phoneticPr fontId="0" type="noConversion"/>
  </si>
  <si>
    <t>天津市西青区中北镇三星路2号增1号</t>
    <phoneticPr fontId="0" type="noConversion"/>
  </si>
  <si>
    <t>天津市西青区中北镇三星路2号增1号</t>
    <phoneticPr fontId="12" type="noConversion"/>
  </si>
  <si>
    <t>天津市西青区卫生和计划生育委员会</t>
  </si>
  <si>
    <t>北辰区</t>
  </si>
  <si>
    <t>26823638</t>
  </si>
  <si>
    <t>冯润洲</t>
  </si>
  <si>
    <t>曹德新</t>
  </si>
  <si>
    <t>董建霞</t>
  </si>
  <si>
    <t>120113401268171</t>
  </si>
  <si>
    <t>曹德新</t>
    <phoneticPr fontId="12" type="noConversion"/>
  </si>
  <si>
    <t>天津市北辰区卫生和计划生育委员会</t>
  </si>
  <si>
    <t>武清区</t>
  </si>
  <si>
    <t>天津市武清区疾病预防控制中心</t>
    <phoneticPr fontId="0" type="noConversion"/>
  </si>
  <si>
    <t>29380077-8402</t>
  </si>
  <si>
    <t>天津市武清区杨村镇雍阳西道39号</t>
    <phoneticPr fontId="0" type="noConversion"/>
  </si>
  <si>
    <t>丁占林</t>
  </si>
  <si>
    <t>刘赭</t>
  </si>
  <si>
    <t>于杰</t>
  </si>
  <si>
    <t>022-29380077*8402</t>
    <phoneticPr fontId="0" type="noConversion"/>
  </si>
  <si>
    <t>天津市武清区卫生和计划生育委员会</t>
  </si>
  <si>
    <t>宝坻区</t>
  </si>
  <si>
    <t>丁宝泉</t>
    <phoneticPr fontId="0" type="noConversion"/>
  </si>
  <si>
    <t>天津市宝坻区疾病预防控制中心</t>
    <phoneticPr fontId="0" type="noConversion"/>
  </si>
  <si>
    <t>中国农业银行股份有限公司天津宝坻支行营业部</t>
    <phoneticPr fontId="0" type="noConversion"/>
  </si>
  <si>
    <t>29229613转811</t>
  </si>
  <si>
    <t>李永刚</t>
  </si>
  <si>
    <t>张建伶</t>
    <phoneticPr fontId="4" type="noConversion"/>
  </si>
  <si>
    <t>卢雪丽</t>
  </si>
  <si>
    <t>022-29229613*811</t>
    <phoneticPr fontId="0" type="noConversion"/>
  </si>
  <si>
    <t>120224401321649</t>
    <phoneticPr fontId="0" type="noConversion"/>
  </si>
  <si>
    <t>OK，本周补齐</t>
    <phoneticPr fontId="0" type="noConversion"/>
  </si>
  <si>
    <t>天津市宝坻区城关镇挹青路2号</t>
    <phoneticPr fontId="12" type="noConversion"/>
  </si>
  <si>
    <t>天津市宝坻区卫生局</t>
  </si>
  <si>
    <t>王健</t>
    <phoneticPr fontId="0" type="noConversion"/>
  </si>
  <si>
    <t>天津市宁河区疾病预防控制中心</t>
    <phoneticPr fontId="0" type="noConversion"/>
  </si>
  <si>
    <t>050001040000686</t>
    <phoneticPr fontId="0" type="noConversion"/>
  </si>
  <si>
    <t>022-69115989</t>
  </si>
  <si>
    <t>天津市宁河区芦台镇震新路增3号</t>
    <phoneticPr fontId="0" type="noConversion"/>
  </si>
  <si>
    <t>李天宇</t>
  </si>
  <si>
    <t>常利民</t>
  </si>
  <si>
    <t>蔺志辉</t>
  </si>
  <si>
    <t>天津市宁河区芦台镇震新路增3号传达室</t>
    <phoneticPr fontId="0" type="noConversion"/>
  </si>
  <si>
    <t>天津市宁河区芦台镇震新路增3号传达室</t>
    <phoneticPr fontId="12" type="noConversion"/>
  </si>
  <si>
    <t>天津市宁河区卫生局</t>
  </si>
  <si>
    <t>蓟县</t>
  </si>
  <si>
    <t>中国建设银行股份有限公司天津蓟县支行</t>
    <phoneticPr fontId="0" type="noConversion"/>
  </si>
  <si>
    <t>022-82862631</t>
  </si>
  <si>
    <t>天津市蓟县城关镇兴华大街55号</t>
    <phoneticPr fontId="0" type="noConversion"/>
  </si>
  <si>
    <t>杨齐</t>
  </si>
  <si>
    <t>李占</t>
    <phoneticPr fontId="4" type="noConversion"/>
  </si>
  <si>
    <t>纪海泉</t>
    <phoneticPr fontId="4" type="noConversion"/>
  </si>
  <si>
    <t>ok</t>
    <phoneticPr fontId="0" type="noConversion"/>
  </si>
  <si>
    <t>纪海泉</t>
    <phoneticPr fontId="0" type="noConversion"/>
  </si>
  <si>
    <t>天津市蓟县疾病预防控制中心</t>
  </si>
  <si>
    <t>蓟县卫生和计划生育委员会</t>
  </si>
  <si>
    <t>滨海新区-大港区</t>
  </si>
  <si>
    <t>12001765100050000881</t>
    <phoneticPr fontId="0" type="noConversion"/>
  </si>
  <si>
    <t>022-63383676</t>
  </si>
  <si>
    <t>天津市滨海新区大港兴华路</t>
    <phoneticPr fontId="0" type="noConversion"/>
  </si>
  <si>
    <t>宋光新</t>
  </si>
  <si>
    <t>郝宝云</t>
  </si>
  <si>
    <t>马秀霞</t>
  </si>
  <si>
    <t>1212011640125196XW</t>
    <phoneticPr fontId="0" type="noConversion"/>
  </si>
  <si>
    <t>40125196-X</t>
    <phoneticPr fontId="0" type="noConversion"/>
  </si>
  <si>
    <t>新增</t>
  </si>
  <si>
    <t>郝宝云</t>
    <phoneticPr fontId="0" type="noConversion"/>
  </si>
  <si>
    <t>天津市滨海新区大港兴华路368号</t>
    <phoneticPr fontId="12" type="noConversion"/>
  </si>
  <si>
    <t>天津市滨海新区卫生局（区卫生委）</t>
  </si>
  <si>
    <t>小店区</t>
  </si>
  <si>
    <t>0351-7177354</t>
  </si>
  <si>
    <t>杜亚萍</t>
  </si>
  <si>
    <t>胡小燕</t>
  </si>
  <si>
    <t>030032</t>
  </si>
  <si>
    <t>13754892778</t>
  </si>
  <si>
    <t>杜亚萍</t>
    <phoneticPr fontId="12" type="noConversion"/>
  </si>
  <si>
    <t>太原市小店区疾病预防控制中心二类疫苗专用章</t>
  </si>
  <si>
    <t>太原市小店区卫生和计划生育局</t>
  </si>
  <si>
    <t>杏花岭区</t>
  </si>
  <si>
    <t>张光耀</t>
    <phoneticPr fontId="0" type="noConversion"/>
  </si>
  <si>
    <t>384015307711014</t>
    <phoneticPr fontId="0" type="noConversion"/>
  </si>
  <si>
    <t>0351-3082473</t>
  </si>
  <si>
    <t>荆国旗</t>
  </si>
  <si>
    <t>王彩玲</t>
  </si>
  <si>
    <t>0351-3082473</t>
    <phoneticPr fontId="0" type="noConversion"/>
  </si>
  <si>
    <t>12140107405830010K</t>
    <phoneticPr fontId="0" type="noConversion"/>
  </si>
  <si>
    <t>030001</t>
  </si>
  <si>
    <t>王彩玲</t>
    <phoneticPr fontId="0" type="noConversion"/>
  </si>
  <si>
    <t>太原市杏花岭区疾病预防控制中心免疫规划专用章</t>
  </si>
  <si>
    <t>太原市杏花岭区卫生和计划生育局</t>
  </si>
  <si>
    <t>万柏林区</t>
  </si>
  <si>
    <t>太原市万柏林区疾病预防控制中心</t>
    <phoneticPr fontId="0" type="noConversion"/>
  </si>
  <si>
    <t>中信银行迎西支行</t>
    <phoneticPr fontId="0" type="noConversion"/>
  </si>
  <si>
    <t>0351-6584368</t>
  </si>
  <si>
    <t>岳秀梅</t>
  </si>
  <si>
    <t>冯巍</t>
  </si>
  <si>
    <t>030027</t>
  </si>
  <si>
    <t>冯巍</t>
    <phoneticPr fontId="0" type="noConversion"/>
  </si>
  <si>
    <t>wblmyk@163.com</t>
    <phoneticPr fontId="12" type="noConversion"/>
  </si>
  <si>
    <t>太原市众纺路8号</t>
    <phoneticPr fontId="12" type="noConversion"/>
  </si>
  <si>
    <t>太原市万柏林区疾病预防控制中心生物制品专用章</t>
  </si>
  <si>
    <t>太原市万柏林区卫生局</t>
  </si>
  <si>
    <t>清徐县</t>
  </si>
  <si>
    <t>0351-5733221</t>
  </si>
  <si>
    <t>侯改花</t>
  </si>
  <si>
    <t>冯玲</t>
  </si>
  <si>
    <t>0351-5733221</t>
    <phoneticPr fontId="0" type="noConversion"/>
  </si>
  <si>
    <t>030400</t>
  </si>
  <si>
    <t>侯改花</t>
    <phoneticPr fontId="0" type="noConversion"/>
  </si>
  <si>
    <t>qxxfyk@126.com</t>
    <phoneticPr fontId="12" type="noConversion"/>
  </si>
  <si>
    <t>13903403356</t>
  </si>
  <si>
    <t>太原市清徐县文源路延昌街18号</t>
    <phoneticPr fontId="12" type="noConversion"/>
  </si>
  <si>
    <t>清徐县卫生和计划生育局</t>
  </si>
  <si>
    <t>古交市</t>
  </si>
  <si>
    <t>中国建设银行股份有限公司古交市支行</t>
    <phoneticPr fontId="0" type="noConversion"/>
  </si>
  <si>
    <t>5141374</t>
  </si>
  <si>
    <t>康毅</t>
  </si>
  <si>
    <t>0351-5159110</t>
  </si>
  <si>
    <t>杨平</t>
  </si>
  <si>
    <t>12140181405970187W</t>
    <phoneticPr fontId="0" type="noConversion"/>
  </si>
  <si>
    <t>030200</t>
  </si>
  <si>
    <t>gjjkmyk@163.com</t>
    <phoneticPr fontId="12" type="noConversion"/>
  </si>
  <si>
    <t>古交市疾病预防控制中心生物制品专用章</t>
  </si>
  <si>
    <t>古交市卫生和计划生育局</t>
  </si>
  <si>
    <t>城区</t>
  </si>
  <si>
    <t>大同银行股份有限公司向阳里支行</t>
    <phoneticPr fontId="0" type="noConversion"/>
  </si>
  <si>
    <t>0352-7669936</t>
  </si>
  <si>
    <t>大同市城区大西街大皮巷42号</t>
    <phoneticPr fontId="0" type="noConversion"/>
  </si>
  <si>
    <t>许世民</t>
  </si>
  <si>
    <t>0352-7669926</t>
  </si>
  <si>
    <t>韩海荣</t>
  </si>
  <si>
    <t>许继彬</t>
  </si>
  <si>
    <t>0352-7669936</t>
    <phoneticPr fontId="0" type="noConversion"/>
  </si>
  <si>
    <t>已收集，缺少银行开户许可证</t>
    <phoneticPr fontId="0" type="noConversion"/>
  </si>
  <si>
    <t>037008</t>
  </si>
  <si>
    <t>0352-7669921</t>
  </si>
  <si>
    <t>大同市城区大西街大皮巷42号</t>
    <phoneticPr fontId="12" type="noConversion"/>
  </si>
  <si>
    <t>大同市城区疾病预防控制中心疫苗专用章</t>
  </si>
  <si>
    <t>矿区</t>
  </si>
  <si>
    <t>大同市矿区疾病预防控制中心</t>
    <phoneticPr fontId="0" type="noConversion"/>
  </si>
  <si>
    <t>杨晓丽</t>
  </si>
  <si>
    <t>邓润珍</t>
  </si>
  <si>
    <t>开户行及账户信息未确定</t>
    <phoneticPr fontId="0" type="noConversion"/>
  </si>
  <si>
    <t>037001</t>
  </si>
  <si>
    <t>13513669961</t>
  </si>
  <si>
    <t>杨晓丽</t>
    <phoneticPr fontId="12" type="noConversion"/>
  </si>
  <si>
    <t>大同市矿区卫生和计划生育局</t>
  </si>
  <si>
    <t>法人变更：李锦</t>
  </si>
  <si>
    <t>雷浩</t>
    <phoneticPr fontId="0" type="noConversion"/>
  </si>
  <si>
    <t>聂峰雷</t>
    <phoneticPr fontId="0" type="noConversion"/>
  </si>
  <si>
    <t>长治市城区疾病预防控制中心</t>
    <phoneticPr fontId="0" type="noConversion"/>
  </si>
  <si>
    <t>457271012007040010001</t>
    <phoneticPr fontId="0" type="noConversion"/>
  </si>
  <si>
    <t>0355-2239521</t>
  </si>
  <si>
    <t>王晋军</t>
  </si>
  <si>
    <t>0355-2239502</t>
  </si>
  <si>
    <t>张丽波</t>
  </si>
  <si>
    <t>李靖</t>
  </si>
  <si>
    <t>0355-2239521</t>
    <phoneticPr fontId="0" type="noConversion"/>
  </si>
  <si>
    <t>046011</t>
  </si>
  <si>
    <t>张丽波</t>
    <phoneticPr fontId="0" type="noConversion"/>
  </si>
  <si>
    <t>长治市太行东街福利院巷口城区疾病预防控制中心计免科</t>
    <phoneticPr fontId="0" type="noConversion"/>
  </si>
  <si>
    <t>cqjkjmk@163.com</t>
    <phoneticPr fontId="12" type="noConversion"/>
  </si>
  <si>
    <t>13835586211</t>
  </si>
  <si>
    <t>张丽波</t>
    <phoneticPr fontId="12" type="noConversion"/>
  </si>
  <si>
    <t>长治市城区疾控中心生物制品专用章</t>
  </si>
  <si>
    <t>长治市城区卫生和计划生育局</t>
  </si>
  <si>
    <t>0356-3031191</t>
  </si>
  <si>
    <t>裴晋平</t>
  </si>
  <si>
    <t>蔡丽</t>
  </si>
  <si>
    <t>刘彬</t>
  </si>
  <si>
    <t>0356-3031191</t>
    <phoneticPr fontId="0" type="noConversion"/>
  </si>
  <si>
    <t>048000</t>
  </si>
  <si>
    <t>15635600161</t>
  </si>
  <si>
    <t>蔡丽</t>
    <phoneticPr fontId="12" type="noConversion"/>
  </si>
  <si>
    <t>晋城市城区疾病预防控制中心计划免疫科</t>
  </si>
  <si>
    <t>晋城市城区人民政府</t>
  </si>
  <si>
    <t>泽州县</t>
  </si>
  <si>
    <t>0356-3099208</t>
  </si>
  <si>
    <t>崔晋平</t>
  </si>
  <si>
    <t>闫芳</t>
  </si>
  <si>
    <t>杨静</t>
  </si>
  <si>
    <t>048012</t>
  </si>
  <si>
    <t>泽州县疾病预防控制中心生物制品专用章</t>
  </si>
  <si>
    <t>泽州县卫生和计划生育局</t>
  </si>
  <si>
    <t>平遥县</t>
  </si>
  <si>
    <t>0354-5624323</t>
  </si>
  <si>
    <t>任延文</t>
  </si>
  <si>
    <t>刘伟梅</t>
  </si>
  <si>
    <t>031100</t>
  </si>
  <si>
    <t>13453218933</t>
  </si>
  <si>
    <t>平遥县卫生和计划生育局</t>
  </si>
  <si>
    <t>盐湖区</t>
  </si>
  <si>
    <t>0359-8653120</t>
  </si>
  <si>
    <t>马祥</t>
  </si>
  <si>
    <t>杜国庆</t>
  </si>
  <si>
    <t>044300</t>
  </si>
  <si>
    <t>朱坤博</t>
  </si>
  <si>
    <t>18803598937</t>
  </si>
  <si>
    <t>运城市盐湖区疾病预防控制中心生物制品专用章</t>
  </si>
  <si>
    <t>运城市盐湖区卫生和计划生育局</t>
  </si>
  <si>
    <t>临猗县</t>
  </si>
  <si>
    <t>0359-8839850</t>
  </si>
  <si>
    <t>姚红光</t>
  </si>
  <si>
    <t>姚海威</t>
  </si>
  <si>
    <t>044100</t>
  </si>
  <si>
    <t>13293865668</t>
  </si>
  <si>
    <t>临猗县卫生和计划生育局</t>
  </si>
  <si>
    <t>闻喜县</t>
  </si>
  <si>
    <t>0359-7028910</t>
  </si>
  <si>
    <t>贾望谦</t>
  </si>
  <si>
    <t>杜文忠</t>
  </si>
  <si>
    <t>12141029E301607286</t>
    <phoneticPr fontId="0" type="noConversion"/>
  </si>
  <si>
    <t>043800</t>
  </si>
  <si>
    <t>闻喜县牌楼西街291号</t>
    <phoneticPr fontId="0" type="noConversion"/>
  </si>
  <si>
    <t>13835980358</t>
  </si>
  <si>
    <t>杜文忠</t>
    <phoneticPr fontId="12" type="noConversion"/>
  </si>
  <si>
    <t>闻喜县卫生和计划生育局</t>
  </si>
  <si>
    <t>新绛县</t>
  </si>
  <si>
    <t>中国农业银行新绛县支行</t>
    <phoneticPr fontId="0" type="noConversion"/>
  </si>
  <si>
    <t>04-526101040010226</t>
    <phoneticPr fontId="0" type="noConversion"/>
  </si>
  <si>
    <t>0359-7548227</t>
  </si>
  <si>
    <t>段中虎</t>
  </si>
  <si>
    <t>王婧</t>
  </si>
  <si>
    <t>043100</t>
  </si>
  <si>
    <t>454432343@qq.com</t>
    <phoneticPr fontId="12" type="noConversion"/>
  </si>
  <si>
    <t>15835910880</t>
  </si>
  <si>
    <t>新绛县疾病预防控制中心生物制品专用章</t>
  </si>
  <si>
    <t>新绛县卫生和计划生育局</t>
  </si>
  <si>
    <t>垣曲县</t>
  </si>
  <si>
    <t>垣曲县疾病预防控制中心</t>
    <phoneticPr fontId="0" type="noConversion"/>
  </si>
  <si>
    <t>6022223</t>
  </si>
  <si>
    <t>垣曲县新城大街</t>
    <phoneticPr fontId="0" type="noConversion"/>
  </si>
  <si>
    <t>崔晓宏</t>
  </si>
  <si>
    <t>0359-6022223</t>
  </si>
  <si>
    <t>郭瑞霞</t>
  </si>
  <si>
    <t>114103300024</t>
    <phoneticPr fontId="0" type="noConversion"/>
  </si>
  <si>
    <t>043700</t>
  </si>
  <si>
    <t>运城市垣曲县新城大街100号</t>
    <phoneticPr fontId="0" type="noConversion"/>
  </si>
  <si>
    <t>15935566908</t>
  </si>
  <si>
    <t>郭瑞霞</t>
    <phoneticPr fontId="12" type="noConversion"/>
  </si>
  <si>
    <t>垣曲县疾病预防控制中心</t>
  </si>
  <si>
    <t>垣曲县疾病预防控制中心财务专用章</t>
  </si>
  <si>
    <t>垣曲县卫生局</t>
  </si>
  <si>
    <t>尧都区</t>
  </si>
  <si>
    <t>尧都农村商业银行财苑支行</t>
    <phoneticPr fontId="0" type="noConversion"/>
  </si>
  <si>
    <t>0357-2510483</t>
  </si>
  <si>
    <t>临汾市尧都区信合西路复兴巷1号</t>
    <phoneticPr fontId="0" type="noConversion"/>
  </si>
  <si>
    <t>张明宁</t>
  </si>
  <si>
    <t>0357-2511279</t>
  </si>
  <si>
    <t>李海亮</t>
  </si>
  <si>
    <t>靳琰琰</t>
  </si>
  <si>
    <t>041000</t>
  </si>
  <si>
    <t>李海亮</t>
    <phoneticPr fontId="0" type="noConversion"/>
  </si>
  <si>
    <t>13103570493</t>
  </si>
  <si>
    <t>临汾市尧都区疾病预防控制中心</t>
    <phoneticPr fontId="12" type="noConversion"/>
  </si>
  <si>
    <t>临汾市尧都区卫生和计划生育局</t>
  </si>
  <si>
    <t>雨花台区</t>
  </si>
  <si>
    <t>南京市雨花台区疾病预防控制中心</t>
    <phoneticPr fontId="0" type="noConversion"/>
  </si>
  <si>
    <t>南京市商业银行雨花支行</t>
    <phoneticPr fontId="0" type="noConversion"/>
  </si>
  <si>
    <t>025-68865437</t>
  </si>
  <si>
    <t>025-52416831</t>
  </si>
  <si>
    <t>张红梅</t>
  </si>
  <si>
    <t>侯玉玲</t>
  </si>
  <si>
    <t>12320114426093160H</t>
    <phoneticPr fontId="0" type="noConversion"/>
  </si>
  <si>
    <t>戚银</t>
  </si>
  <si>
    <t>江宁区</t>
  </si>
  <si>
    <t>320006619018010053338</t>
    <phoneticPr fontId="0" type="noConversion"/>
  </si>
  <si>
    <t>68558848</t>
  </si>
  <si>
    <t>周云</t>
  </si>
  <si>
    <t>13913809218</t>
  </si>
  <si>
    <t>经正敏</t>
  </si>
  <si>
    <t>025-68552987</t>
    <phoneticPr fontId="0" type="noConversion"/>
  </si>
  <si>
    <t>12320115738893079C</t>
    <phoneticPr fontId="0" type="noConversion"/>
  </si>
  <si>
    <t>73889307-9</t>
    <phoneticPr fontId="0" type="noConversion"/>
  </si>
  <si>
    <t>320121738893079</t>
    <phoneticPr fontId="0" type="noConversion"/>
  </si>
  <si>
    <t>冯智</t>
  </si>
  <si>
    <t>南京市江宁区卫生局</t>
  </si>
  <si>
    <t>溧水区</t>
  </si>
  <si>
    <t>南京市溧水区疾病预防控制中心</t>
    <phoneticPr fontId="0" type="noConversion"/>
  </si>
  <si>
    <t>025-57206564</t>
  </si>
  <si>
    <t>倪鲁金</t>
  </si>
  <si>
    <t>025-57212633</t>
  </si>
  <si>
    <t>孔震雷</t>
  </si>
  <si>
    <t>Amy.Wan@sanofi.com</t>
  </si>
  <si>
    <t>魏小琴</t>
  </si>
  <si>
    <t>025-57212629</t>
  </si>
  <si>
    <t>南京市溧水区卫生局</t>
  </si>
  <si>
    <t>润州区</t>
  </si>
  <si>
    <t>中国农业银行润州工业园支行</t>
    <phoneticPr fontId="0" type="noConversion"/>
  </si>
  <si>
    <t>85595868</t>
  </si>
  <si>
    <t>夏爱</t>
  </si>
  <si>
    <t>0511-85595868</t>
  </si>
  <si>
    <t>许长英</t>
  </si>
  <si>
    <t>123211114686889474</t>
    <phoneticPr fontId="0" type="noConversion"/>
  </si>
  <si>
    <t>润州区卫生局</t>
  </si>
  <si>
    <t>扬中市</t>
    <phoneticPr fontId="4" type="noConversion"/>
  </si>
  <si>
    <t>0511-88221410</t>
  </si>
  <si>
    <t>张开祥</t>
    <phoneticPr fontId="11" type="noConversion"/>
  </si>
  <si>
    <t>0511-88025881</t>
  </si>
  <si>
    <t>陈培乔</t>
  </si>
  <si>
    <t>丁洁</t>
  </si>
  <si>
    <t>12321182468829615J</t>
    <phoneticPr fontId="0" type="noConversion"/>
  </si>
  <si>
    <t>马莉</t>
  </si>
  <si>
    <t>扬中市疾病预防控制中心预防用生物制品专用章</t>
  </si>
  <si>
    <t>钟楼区</t>
  </si>
  <si>
    <t>81702210900684</t>
    <phoneticPr fontId="0" type="noConversion"/>
  </si>
  <si>
    <t>0519-86811658</t>
  </si>
  <si>
    <t>常州市西直街88号</t>
    <phoneticPr fontId="0" type="noConversion"/>
  </si>
  <si>
    <t>朱一胜</t>
  </si>
  <si>
    <t>毕丽军</t>
  </si>
  <si>
    <t>320400467288984</t>
  </si>
  <si>
    <t>常州市钟楼区卫生和计划生育局</t>
  </si>
  <si>
    <t>新北区</t>
  </si>
  <si>
    <t>1105021609001204874</t>
    <phoneticPr fontId="0" type="noConversion"/>
  </si>
  <si>
    <t>85150919</t>
    <phoneticPr fontId="1" type="noConversion"/>
  </si>
  <si>
    <t>宦华敏</t>
  </si>
  <si>
    <t>0519-85150918</t>
  </si>
  <si>
    <t>12320408467291227P</t>
    <phoneticPr fontId="0" type="noConversion"/>
  </si>
  <si>
    <t>46729122-7</t>
    <phoneticPr fontId="0" type="noConversion"/>
  </si>
  <si>
    <t>12320408467291227P</t>
  </si>
  <si>
    <t>李淑梅/刘娟芬</t>
  </si>
  <si>
    <t>15161120979/13815031892</t>
  </si>
  <si>
    <t>常州市新北区社会事业局</t>
  </si>
  <si>
    <t>武进区</t>
  </si>
  <si>
    <t>常州市武进区疾病预防控制中心</t>
    <phoneticPr fontId="0" type="noConversion"/>
  </si>
  <si>
    <t>中国工商银行（常州湖塘支行）</t>
    <phoneticPr fontId="0" type="noConversion"/>
  </si>
  <si>
    <t>1105021229219506993</t>
    <phoneticPr fontId="0" type="noConversion"/>
  </si>
  <si>
    <t>0519-89856918</t>
  </si>
  <si>
    <t>常州市武进区府南路2号</t>
    <phoneticPr fontId="0" type="noConversion"/>
  </si>
  <si>
    <t>顾建新</t>
  </si>
  <si>
    <t>0519-89856908</t>
  </si>
  <si>
    <t>潘英姿</t>
  </si>
  <si>
    <t>授权确认函缺少第三个章</t>
  </si>
  <si>
    <t>江苏省苏州市相城区中惠晨曦印象26-606</t>
  </si>
  <si>
    <t>yihui.sun@sanofi.com</t>
  </si>
  <si>
    <t xml:space="preserve">李文娟 </t>
  </si>
  <si>
    <t>0519-89856905</t>
  </si>
  <si>
    <t>常州市武进区疾病预防控制中心疫苗收货专用章/常州市武进区疾病预防控制中心</t>
  </si>
  <si>
    <t>常州市武进区卫生和计划生育局</t>
  </si>
  <si>
    <t>金坛市</t>
  </si>
  <si>
    <t>051982813216</t>
  </si>
  <si>
    <t>杨小平</t>
  </si>
  <si>
    <t>0519-828132216</t>
  </si>
  <si>
    <t>陆秀芳</t>
  </si>
  <si>
    <t>常州市金坛区卫生和计划生育局</t>
  </si>
  <si>
    <t>吴中区</t>
  </si>
  <si>
    <t>65613572</t>
  </si>
  <si>
    <t>殷华芬</t>
  </si>
  <si>
    <t>钱迟华</t>
  </si>
  <si>
    <t>张斌</t>
  </si>
  <si>
    <t>苏州市吴中区疾病预防控制中心疫苗业务专用章</t>
  </si>
  <si>
    <t>苏州市吴中区卫生和计划生育局</t>
  </si>
  <si>
    <t>姑苏区</t>
  </si>
  <si>
    <t>0512-68128221</t>
  </si>
  <si>
    <t>金建华</t>
  </si>
  <si>
    <t>0512-68129109</t>
  </si>
  <si>
    <t>宗天舟</t>
  </si>
  <si>
    <t>宗天舟/詹苏静</t>
  </si>
  <si>
    <t>0512-68128220/0512-68129021</t>
  </si>
  <si>
    <t>苏州市姑苏区疾病预防控制中心疫苗业务专用章</t>
  </si>
  <si>
    <t>苏州市姑苏区卫生和计划生育局</t>
  </si>
  <si>
    <t>吴江区</t>
  </si>
  <si>
    <t>0512-63160219</t>
  </si>
  <si>
    <t>谢坤林</t>
  </si>
  <si>
    <t>张洪明</t>
  </si>
  <si>
    <t>吴江区疾病预防控制中心接收疫苗专用章</t>
  </si>
  <si>
    <t>苏州市吴江区卫生和计划生育委员会</t>
  </si>
  <si>
    <t>常熟市</t>
  </si>
  <si>
    <t>0512-52308032</t>
  </si>
  <si>
    <t>周正元</t>
  </si>
  <si>
    <t>邵志华</t>
  </si>
  <si>
    <t>0512-52308358</t>
    <phoneticPr fontId="0" type="noConversion"/>
  </si>
  <si>
    <t>陈侃</t>
  </si>
  <si>
    <t>0512-52308251</t>
    <phoneticPr fontId="0" type="noConversion"/>
  </si>
  <si>
    <t>132058100573</t>
    <phoneticPr fontId="0" type="noConversion"/>
  </si>
  <si>
    <t>46714114-9</t>
    <phoneticPr fontId="0" type="noConversion"/>
  </si>
  <si>
    <t>陆敏</t>
  </si>
  <si>
    <t>0512-52308232</t>
  </si>
  <si>
    <t>常熟市卫生和计划生育委员会</t>
  </si>
  <si>
    <t>张家港市</t>
  </si>
  <si>
    <t>张家港市疾病预防控制中心</t>
    <phoneticPr fontId="0" type="noConversion"/>
  </si>
  <si>
    <t>525801049014720</t>
    <phoneticPr fontId="0" type="noConversion"/>
  </si>
  <si>
    <t>58152919</t>
  </si>
  <si>
    <t>王群刚</t>
  </si>
  <si>
    <t>邹燕</t>
  </si>
  <si>
    <t>132058200190</t>
    <phoneticPr fontId="0" type="noConversion"/>
  </si>
  <si>
    <t>46722321-6</t>
    <phoneticPr fontId="0" type="noConversion"/>
  </si>
  <si>
    <t>张家港市疾病预防控制中心业务专用章</t>
  </si>
  <si>
    <t>张家港市卫生局</t>
  </si>
  <si>
    <t>昆山市</t>
  </si>
  <si>
    <t>57369311</t>
  </si>
  <si>
    <t>罗晓明</t>
  </si>
  <si>
    <t>0512-57369311</t>
  </si>
  <si>
    <t>丁晓飞</t>
  </si>
  <si>
    <t>王万昆</t>
  </si>
  <si>
    <t>陆文杰</t>
  </si>
  <si>
    <t>13291151813</t>
  </si>
  <si>
    <t>昆山市卫生和计划生育委员会</t>
  </si>
  <si>
    <t>太仓市</t>
  </si>
  <si>
    <t>农商行营业部</t>
    <phoneticPr fontId="0" type="noConversion"/>
  </si>
  <si>
    <t>7066401001120100131184</t>
    <phoneticPr fontId="0" type="noConversion"/>
  </si>
  <si>
    <t>太仓市城厢镇县府西街36号</t>
    <phoneticPr fontId="0" type="noConversion"/>
  </si>
  <si>
    <t>周振清</t>
  </si>
  <si>
    <t>0512-53102105</t>
  </si>
  <si>
    <t>蒋廷华</t>
  </si>
  <si>
    <t>12320585467203004F</t>
    <phoneticPr fontId="0" type="noConversion"/>
  </si>
  <si>
    <t>蒋延华</t>
  </si>
  <si>
    <t>太仓市疾病预防控制中心防疫科</t>
  </si>
  <si>
    <t>太仓市卫生和计划生育委员会</t>
  </si>
  <si>
    <t>崇川区</t>
  </si>
  <si>
    <t>王伟</t>
    <phoneticPr fontId="0" type="noConversion"/>
  </si>
  <si>
    <t>韩节美</t>
    <phoneticPr fontId="0" type="noConversion"/>
  </si>
  <si>
    <t>中国农业银行南通分行营业部</t>
    <phoneticPr fontId="0" type="noConversion"/>
  </si>
  <si>
    <t>85157769</t>
  </si>
  <si>
    <t>南通市崇川区钟秀中路47号</t>
    <phoneticPr fontId="0" type="noConversion"/>
  </si>
  <si>
    <t>祁志刚</t>
  </si>
  <si>
    <t>吴亚琴</t>
  </si>
  <si>
    <t>46757223-X</t>
    <phoneticPr fontId="0" type="noConversion"/>
  </si>
  <si>
    <t>祁志刚/徐阳</t>
  </si>
  <si>
    <t>18962979706/18962979722</t>
  </si>
  <si>
    <t>南通市崇川区疾病预防控制中心合同专用章</t>
  </si>
  <si>
    <t>南通市崇川区疾病预防控制中心疾病控制一科</t>
  </si>
  <si>
    <t>南通市崇川区卫生局</t>
  </si>
  <si>
    <t>港闸区</t>
  </si>
  <si>
    <t>南通市港闸区疾病预防控制中心</t>
    <phoneticPr fontId="0" type="noConversion"/>
  </si>
  <si>
    <t>89321015201110000172</t>
    <phoneticPr fontId="0" type="noConversion"/>
  </si>
  <si>
    <t>0513-85609340</t>
  </si>
  <si>
    <t>南通市城港路18号</t>
    <phoneticPr fontId="0" type="noConversion"/>
  </si>
  <si>
    <t>黄林森</t>
  </si>
  <si>
    <t>喻鹏</t>
  </si>
  <si>
    <t>0513-85602530</t>
    <phoneticPr fontId="0" type="noConversion"/>
  </si>
  <si>
    <t>喻鹏/刘丽丽</t>
  </si>
  <si>
    <t>0513-85609356/0513-85602530</t>
  </si>
  <si>
    <t>南通市港闸区卫生局</t>
  </si>
  <si>
    <t>通州区</t>
  </si>
  <si>
    <t>江苏省南通市中行通州营业部</t>
    <phoneticPr fontId="0" type="noConversion"/>
  </si>
  <si>
    <t>86512630</t>
  </si>
  <si>
    <t>南通市通州区金沙街道金北路39号</t>
    <phoneticPr fontId="0" type="noConversion"/>
  </si>
  <si>
    <t>仇星煜</t>
  </si>
  <si>
    <t>顾晓明</t>
  </si>
  <si>
    <t>邱晓凤</t>
  </si>
  <si>
    <t>123206834675873517</t>
    <phoneticPr fontId="0" type="noConversion"/>
  </si>
  <si>
    <t>顾晓明/顾婷</t>
  </si>
  <si>
    <t>0513-86111120</t>
  </si>
  <si>
    <t>南通市通州区疾病预防控制中心预防用生物制品专用章</t>
  </si>
  <si>
    <t>南通市通州区卫生和计划生育委员会</t>
  </si>
  <si>
    <t>海门市</t>
  </si>
  <si>
    <t>0513-82212032</t>
  </si>
  <si>
    <t>钱俊华</t>
  </si>
  <si>
    <t>张锦华</t>
  </si>
  <si>
    <t>财务科</t>
  </si>
  <si>
    <t>海门市疾病预防控制中心/海门市疾病预防控制中心疫苗签收专用章</t>
    <phoneticPr fontId="4" type="noConversion"/>
  </si>
  <si>
    <t>海门市卫生和计划生育委员会</t>
  </si>
  <si>
    <t>市疾控
（开发区）</t>
  </si>
  <si>
    <t>农业银行（内）</t>
    <phoneticPr fontId="0" type="noConversion"/>
  </si>
  <si>
    <t>0513-81551533</t>
  </si>
  <si>
    <t>江苏省南通市开发区中央路28-2号</t>
    <phoneticPr fontId="0" type="noConversion"/>
  </si>
  <si>
    <t>许建军</t>
  </si>
  <si>
    <t>13912209555</t>
  </si>
  <si>
    <t>季翔</t>
  </si>
  <si>
    <t>陆士冲</t>
  </si>
  <si>
    <t>0513-81551533</t>
    <phoneticPr fontId="0" type="noConversion"/>
  </si>
  <si>
    <t xml:space="preserve">王伟 </t>
  </si>
  <si>
    <t>江苏省南通市通州区新金西路6号水榭花城15栋</t>
  </si>
  <si>
    <t>wei35.wang@sanofi.com</t>
  </si>
  <si>
    <t xml:space="preserve">季翔 </t>
  </si>
  <si>
    <t>南通市疾病预防控制中心物资供应科</t>
  </si>
  <si>
    <t>南通市卫生和计划生育委员会</t>
  </si>
  <si>
    <t>如东县</t>
  </si>
  <si>
    <t>如东县疾病预防控制中心</t>
    <phoneticPr fontId="0" type="noConversion"/>
  </si>
  <si>
    <t>0513-84521052</t>
  </si>
  <si>
    <t>缪卫宏</t>
  </si>
  <si>
    <t>周苏建</t>
  </si>
  <si>
    <t>王</t>
  </si>
  <si>
    <t>0513-84521052</t>
    <phoneticPr fontId="0" type="noConversion"/>
  </si>
  <si>
    <t>123206234676866830</t>
    <phoneticPr fontId="0" type="noConversion"/>
  </si>
  <si>
    <t>46768668-3</t>
    <phoneticPr fontId="0" type="noConversion"/>
  </si>
  <si>
    <t>蔡莉</t>
  </si>
  <si>
    <t>如东县卫生和计划生育委员会</t>
  </si>
  <si>
    <t>启东市</t>
  </si>
  <si>
    <t>启东市疾病预防控制中心</t>
    <phoneticPr fontId="0" type="noConversion"/>
  </si>
  <si>
    <t>启东工行营业部</t>
    <phoneticPr fontId="0" type="noConversion"/>
  </si>
  <si>
    <t>周超</t>
  </si>
  <si>
    <t>0513-83313831</t>
  </si>
  <si>
    <t>黄飞雁</t>
  </si>
  <si>
    <t>曹雪萍</t>
  </si>
  <si>
    <t>0513-83349241</t>
    <phoneticPr fontId="0" type="noConversion"/>
  </si>
  <si>
    <t>启东市卫生局</t>
  </si>
  <si>
    <t>海安县</t>
  </si>
  <si>
    <t>0513-88898688</t>
  </si>
  <si>
    <t>江建平</t>
  </si>
  <si>
    <t>冯刘栋</t>
  </si>
  <si>
    <t>严会计</t>
  </si>
  <si>
    <t>0513-88898688</t>
    <phoneticPr fontId="0" type="noConversion"/>
  </si>
  <si>
    <t>46799407-X</t>
    <phoneticPr fontId="0" type="noConversion"/>
  </si>
  <si>
    <t>海安县卫生和计划生育委员会</t>
  </si>
  <si>
    <t>如皋市</t>
  </si>
  <si>
    <t>0513-68662688</t>
  </si>
  <si>
    <t>沙留强</t>
  </si>
  <si>
    <t>周祥国</t>
  </si>
  <si>
    <t>张会计</t>
  </si>
  <si>
    <t>46777831-8</t>
    <phoneticPr fontId="0" type="noConversion"/>
  </si>
  <si>
    <t>如皋市卫生和计划生育委员会</t>
  </si>
  <si>
    <t>亭湖区</t>
  </si>
  <si>
    <t>盐城市亭湖区疾病预防控制中心</t>
    <phoneticPr fontId="0" type="noConversion"/>
  </si>
  <si>
    <t>0515-68552819</t>
  </si>
  <si>
    <t>张首富</t>
  </si>
  <si>
    <t>张首富/朱明</t>
  </si>
  <si>
    <t>15396881522/15366577739</t>
  </si>
  <si>
    <t>盐城市亭湖区疾病预防控制中心生物制品出入库专用章</t>
  </si>
  <si>
    <t>亭湖区卫生局</t>
  </si>
  <si>
    <t>盐都区</t>
  </si>
  <si>
    <t>盐城市盐都区疾病预防控制中心</t>
    <phoneticPr fontId="0" type="noConversion"/>
  </si>
  <si>
    <t>工行盐都支行</t>
    <phoneticPr fontId="0" type="noConversion"/>
  </si>
  <si>
    <t>0515-88393059</t>
  </si>
  <si>
    <t>李志勇</t>
  </si>
  <si>
    <t>韩春健</t>
  </si>
  <si>
    <t>46825325-7</t>
    <phoneticPr fontId="0" type="noConversion"/>
  </si>
  <si>
    <t>马永法/蒋静</t>
  </si>
  <si>
    <t>13770000992/18861930915</t>
  </si>
  <si>
    <t>盐城市盐都区疾控中心防疫科</t>
  </si>
  <si>
    <t>盐城市盐都区卫生局</t>
  </si>
  <si>
    <t>响水县</t>
  </si>
  <si>
    <t>响水县城卫生路</t>
    <phoneticPr fontId="0" type="noConversion"/>
  </si>
  <si>
    <t>林林</t>
  </si>
  <si>
    <t>王泽明</t>
  </si>
  <si>
    <t>0515-86880415/15365672006</t>
    <phoneticPr fontId="0" type="noConversion"/>
  </si>
  <si>
    <t>王秀琴</t>
  </si>
  <si>
    <t>132092100262</t>
    <phoneticPr fontId="0" type="noConversion"/>
  </si>
  <si>
    <t>46858898-9</t>
    <phoneticPr fontId="0" type="noConversion"/>
  </si>
  <si>
    <t>王泽明/胡玥</t>
  </si>
  <si>
    <t>15365672006/18795978777</t>
  </si>
  <si>
    <t>响水县卫生局</t>
  </si>
  <si>
    <t>滨海县</t>
  </si>
  <si>
    <t>1109650309200012478</t>
    <phoneticPr fontId="0" type="noConversion"/>
  </si>
  <si>
    <t>滨海县港城路2号</t>
    <phoneticPr fontId="0" type="noConversion"/>
  </si>
  <si>
    <t>徐黎明</t>
  </si>
  <si>
    <t>朱叶江</t>
  </si>
  <si>
    <t>王大军</t>
  </si>
  <si>
    <t>滨海县卫生和计划生育委员会</t>
  </si>
  <si>
    <t>阜宁县</t>
  </si>
  <si>
    <t>阜宁县疾病预防控制中心</t>
    <phoneticPr fontId="0" type="noConversion"/>
  </si>
  <si>
    <t>阜宁县农业银行</t>
    <phoneticPr fontId="0" type="noConversion"/>
  </si>
  <si>
    <t>87295038</t>
  </si>
  <si>
    <t>刘文羽</t>
  </si>
  <si>
    <t>唐杰</t>
  </si>
  <si>
    <t>12320923750046577B</t>
    <phoneticPr fontId="0" type="noConversion"/>
  </si>
  <si>
    <t>75004657-7</t>
    <phoneticPr fontId="0" type="noConversion"/>
  </si>
  <si>
    <t>李建美</t>
  </si>
  <si>
    <t>阜宁县卫生和计划生育委员会</t>
  </si>
  <si>
    <t>射阳县</t>
  </si>
  <si>
    <t>射阳县疾病预防控制中心</t>
    <phoneticPr fontId="0" type="noConversion"/>
  </si>
  <si>
    <t>中国工行射阳城中支行</t>
    <phoneticPr fontId="0" type="noConversion"/>
  </si>
  <si>
    <t>0515-82356827</t>
  </si>
  <si>
    <t>射阳县合德镇德发大道72号</t>
    <phoneticPr fontId="0" type="noConversion"/>
  </si>
  <si>
    <t>顾善儒</t>
  </si>
  <si>
    <t>蒋守海</t>
  </si>
  <si>
    <t>高建玲</t>
  </si>
  <si>
    <t>1232092475200838XF</t>
    <phoneticPr fontId="0" type="noConversion"/>
  </si>
  <si>
    <t>射阳县卫生和计划生育局</t>
  </si>
  <si>
    <t>建湖县</t>
  </si>
  <si>
    <t>建湖县疾病预防控制中心</t>
    <phoneticPr fontId="0" type="noConversion"/>
  </si>
  <si>
    <t>1109610109000063728</t>
    <phoneticPr fontId="0" type="noConversion"/>
  </si>
  <si>
    <t>051586218092</t>
  </si>
  <si>
    <t>王标</t>
  </si>
  <si>
    <t>郭德生</t>
  </si>
  <si>
    <t>46848735-2</t>
    <phoneticPr fontId="0" type="noConversion"/>
  </si>
  <si>
    <t>0515-86216151</t>
  </si>
  <si>
    <t>建湖县卫生和计划生育委员会</t>
    <phoneticPr fontId="11" type="noConversion"/>
  </si>
  <si>
    <t>东台市</t>
  </si>
  <si>
    <t>东台市农村商业银行营业部</t>
    <phoneticPr fontId="0" type="noConversion"/>
  </si>
  <si>
    <t>85289345</t>
  </si>
  <si>
    <t>王忠泽</t>
  </si>
  <si>
    <t>刘亚明</t>
  </si>
  <si>
    <t>0515-85289709</t>
    <phoneticPr fontId="0" type="noConversion"/>
  </si>
  <si>
    <t>东台市卫生局</t>
  </si>
  <si>
    <t>大丰市</t>
  </si>
  <si>
    <t>工行大丰营业部</t>
    <phoneticPr fontId="0" type="noConversion"/>
  </si>
  <si>
    <t>0515-83285571</t>
  </si>
  <si>
    <t>盐城市大丰区幸福西大街68号</t>
    <phoneticPr fontId="0" type="noConversion"/>
  </si>
  <si>
    <t>智恒奎</t>
  </si>
  <si>
    <t>卫东</t>
  </si>
  <si>
    <t>卫东/周筱峰</t>
  </si>
  <si>
    <t>18905112703/18905112601</t>
  </si>
  <si>
    <t>盐城市大丰区疾病预防控制中心免疫规划专用章</t>
  </si>
  <si>
    <t>盐城市大丰区卫生和计划生育委员会</t>
  </si>
  <si>
    <t>兴化市</t>
  </si>
  <si>
    <t>兴化市疾病预防控制中心</t>
    <phoneticPr fontId="0" type="noConversion"/>
  </si>
  <si>
    <t>0523-80791376</t>
  </si>
  <si>
    <t>孙荣贵</t>
  </si>
  <si>
    <t>王永付</t>
  </si>
  <si>
    <t>刘桂凤</t>
  </si>
  <si>
    <t>无</t>
    <phoneticPr fontId="0" type="noConversion"/>
  </si>
  <si>
    <t>13961093270</t>
  </si>
  <si>
    <t>兴化市卫生和计划生育委员会</t>
  </si>
  <si>
    <t>泰兴市</t>
  </si>
  <si>
    <t>泰兴市疾病预防控制中心</t>
    <phoneticPr fontId="0" type="noConversion"/>
  </si>
  <si>
    <t>泰兴市工行营业部</t>
    <phoneticPr fontId="0" type="noConversion"/>
  </si>
  <si>
    <t>1115926009000059639</t>
    <phoneticPr fontId="0" type="noConversion"/>
  </si>
  <si>
    <t>范敏</t>
  </si>
  <si>
    <t>吴道生</t>
  </si>
  <si>
    <t>46912319-8</t>
    <phoneticPr fontId="0" type="noConversion"/>
  </si>
  <si>
    <t>泰兴市疾病预防控制中心</t>
  </si>
  <si>
    <t>泰兴市卫生局</t>
  </si>
  <si>
    <t>√</t>
    <phoneticPr fontId="11" type="noConversion"/>
  </si>
  <si>
    <t>姜堰区</t>
  </si>
  <si>
    <t>泰州市姜堰区疾病预防控制中心</t>
    <phoneticPr fontId="0" type="noConversion"/>
  </si>
  <si>
    <t>姜堰农村合作银行通达支行</t>
    <phoneticPr fontId="0" type="noConversion"/>
  </si>
  <si>
    <t>3212843901201000083109</t>
    <phoneticPr fontId="0" type="noConversion"/>
  </si>
  <si>
    <t>13852669881</t>
  </si>
  <si>
    <t>许艳明</t>
  </si>
  <si>
    <t>刘宇</t>
  </si>
  <si>
    <t>高斌</t>
  </si>
  <si>
    <t>张东红</t>
  </si>
  <si>
    <t>泰州市姜堰区疾病预防控制中心急性传染病防制科</t>
  </si>
  <si>
    <t>泰州市姜堰区卫生和计划生育委员会</t>
  </si>
  <si>
    <t>泉山区</t>
  </si>
  <si>
    <t>孙甜</t>
    <phoneticPr fontId="0" type="noConversion"/>
  </si>
  <si>
    <t>徐州市泉山区疾病预防控制中心</t>
    <phoneticPr fontId="0" type="noConversion"/>
  </si>
  <si>
    <t>中国银行股份有限公司徐州西关支行</t>
    <phoneticPr fontId="0" type="noConversion"/>
  </si>
  <si>
    <t>0516-82160598</t>
  </si>
  <si>
    <t>周毅</t>
  </si>
  <si>
    <t>0516-82160592</t>
  </si>
  <si>
    <t>祁伟</t>
  </si>
  <si>
    <t>46656063-2</t>
    <phoneticPr fontId="0" type="noConversion"/>
  </si>
  <si>
    <t>320300466560632</t>
  </si>
  <si>
    <t>徐艳梅</t>
  </si>
  <si>
    <t>徐州市泉山区卫生和计划生育委员会</t>
  </si>
  <si>
    <t>连云区</t>
  </si>
  <si>
    <t>82319063</t>
  </si>
  <si>
    <t>吴安泊</t>
  </si>
  <si>
    <t>陈隃</t>
  </si>
  <si>
    <t>连云区卫生和计划生育委员会</t>
  </si>
  <si>
    <t>海州区</t>
  </si>
  <si>
    <t>70200101316012517</t>
    <phoneticPr fontId="0" type="noConversion"/>
  </si>
  <si>
    <t>海州区新浦大道一号</t>
    <phoneticPr fontId="0" type="noConversion"/>
  </si>
  <si>
    <t>李振涛</t>
  </si>
  <si>
    <t>0518-85219791</t>
  </si>
  <si>
    <t>67441907-8</t>
    <phoneticPr fontId="0" type="noConversion"/>
  </si>
  <si>
    <t>杨洁</t>
  </si>
  <si>
    <t>连云港市海州区卫生和计划生育局</t>
  </si>
  <si>
    <t>赣榆区</t>
  </si>
  <si>
    <t>江苏农村商业银行赣榆营业部</t>
    <phoneticPr fontId="0" type="noConversion"/>
  </si>
  <si>
    <t>86260170</t>
  </si>
  <si>
    <t>连云港市赣榆区新城区疾控大厦</t>
    <phoneticPr fontId="0" type="noConversion"/>
  </si>
  <si>
    <t>张建花</t>
  </si>
  <si>
    <t>刘圣</t>
  </si>
  <si>
    <t>旷科</t>
  </si>
  <si>
    <t>连云港市赣榆区卫生和计划生育委员会</t>
  </si>
  <si>
    <t>灌云县</t>
  </si>
  <si>
    <t>0518-88986888</t>
  </si>
  <si>
    <t>灌云县伊山镇西环北路1号</t>
    <phoneticPr fontId="0" type="noConversion"/>
  </si>
  <si>
    <t>孙波</t>
  </si>
  <si>
    <t>0518-88986888</t>
    <phoneticPr fontId="0" type="noConversion"/>
  </si>
  <si>
    <t>123207234680904273</t>
    <phoneticPr fontId="0" type="noConversion"/>
  </si>
  <si>
    <t>马士化</t>
  </si>
  <si>
    <t>灌云县卫生和计划生育委员会</t>
  </si>
  <si>
    <t>清河区</t>
  </si>
  <si>
    <t>江苏银行淮安城北支行</t>
    <phoneticPr fontId="0" type="noConversion"/>
  </si>
  <si>
    <t>李士鸿</t>
  </si>
  <si>
    <t>朱明友</t>
  </si>
  <si>
    <t>123208024694810678</t>
    <phoneticPr fontId="0" type="noConversion"/>
  </si>
  <si>
    <t>回款由POV直接回款，客户咨询接下来，可不可维持原有的回款方式</t>
    <phoneticPr fontId="0" type="noConversion"/>
  </si>
  <si>
    <t>刘远鹏</t>
  </si>
  <si>
    <t>淮安市清江浦区疾病预防控制中心疫苗管理专用章</t>
    <phoneticPr fontId="1" type="noConversion"/>
  </si>
  <si>
    <t>淮安市清河区卫生和计划生育委员会</t>
  </si>
  <si>
    <t>由淮安市清河区CDC更名，新证照原件未寄回</t>
    <phoneticPr fontId="4" type="noConversion"/>
  </si>
  <si>
    <t>清浦区</t>
  </si>
  <si>
    <t>10280188000019734</t>
    <phoneticPr fontId="0" type="noConversion"/>
  </si>
  <si>
    <t>0517-83986203</t>
  </si>
  <si>
    <t>淮安市港口路88号</t>
    <phoneticPr fontId="0" type="noConversion"/>
  </si>
  <si>
    <t>徐文建</t>
    <phoneticPr fontId="11" type="noConversion"/>
  </si>
  <si>
    <t>12320811469486319F</t>
    <phoneticPr fontId="0" type="noConversion"/>
  </si>
  <si>
    <t>徐州市泉山区矿山路曼乔世家1-2-201室</t>
    <phoneticPr fontId="11" type="noConversion"/>
  </si>
  <si>
    <t xml:space="preserve">Tian1.Sun@sanofi.com </t>
  </si>
  <si>
    <t>朱明友</t>
    <phoneticPr fontId="11" type="noConversion"/>
  </si>
  <si>
    <t>淮安市清浦区疾病预防控制中心</t>
    <phoneticPr fontId="11" type="noConversion"/>
  </si>
  <si>
    <t>已关闭客户</t>
  </si>
  <si>
    <t>宿城区</t>
  </si>
  <si>
    <t>江苏民丰农村商业银行</t>
    <phoneticPr fontId="0" type="noConversion"/>
  </si>
  <si>
    <t>3213020331010000237647</t>
    <phoneticPr fontId="0" type="noConversion"/>
  </si>
  <si>
    <t>0527-84562559</t>
  </si>
  <si>
    <t>宿迁市项王路</t>
    <phoneticPr fontId="0" type="noConversion"/>
  </si>
  <si>
    <t>刘扬</t>
  </si>
  <si>
    <t>吴菁菁</t>
  </si>
  <si>
    <t>魏新宇</t>
  </si>
  <si>
    <t>1232130266838856XU</t>
    <phoneticPr fontId="0" type="noConversion"/>
  </si>
  <si>
    <t>缺少盖章确认函</t>
  </si>
  <si>
    <t>宿迁市宿城区卫生和计划生育委员会</t>
  </si>
  <si>
    <t>宿豫区</t>
  </si>
  <si>
    <t>0527-84465965</t>
  </si>
  <si>
    <t>骆勇</t>
  </si>
  <si>
    <t>王宝龙</t>
  </si>
  <si>
    <t>王海芳</t>
  </si>
  <si>
    <t>授权确认函缺少第二个章</t>
  </si>
  <si>
    <t>宿迁市宿豫区卫生和计划生育委员会</t>
  </si>
  <si>
    <t>无收货章</t>
  </si>
  <si>
    <t>沭阳县</t>
  </si>
  <si>
    <t>052783592165</t>
  </si>
  <si>
    <t>王兆成</t>
  </si>
  <si>
    <t>张子兵</t>
  </si>
  <si>
    <t>陈静云</t>
  </si>
  <si>
    <t>沭阳县卫生和计划生育委员会</t>
  </si>
  <si>
    <t>北塘区</t>
  </si>
  <si>
    <t>龚玲芬</t>
  </si>
  <si>
    <t>0510-82613110</t>
  </si>
  <si>
    <t>王瑶</t>
  </si>
  <si>
    <t>城区4个行政区域合并为一，新证未下</t>
  </si>
  <si>
    <t>无锡市北塘区卫生局</t>
  </si>
  <si>
    <t>非销售目标客户，缺少印章授权函</t>
  </si>
  <si>
    <t>锡山区</t>
  </si>
  <si>
    <t>0510-88218577</t>
  </si>
  <si>
    <t>张坚强</t>
  </si>
  <si>
    <t>0510-88706168</t>
  </si>
  <si>
    <t>邵佳奇</t>
  </si>
  <si>
    <t>孙凤妹</t>
  </si>
  <si>
    <t>123202054663021746</t>
  </si>
  <si>
    <t>无锡市锡山区卫生和计划生育局</t>
  </si>
  <si>
    <t>惠山区</t>
  </si>
  <si>
    <t>0510-83591008</t>
  </si>
  <si>
    <t>吴荣清</t>
  </si>
  <si>
    <t>0510-82776839</t>
  </si>
  <si>
    <t>蔡群</t>
  </si>
  <si>
    <t>1232020646636835X5</t>
  </si>
  <si>
    <t>无锡市惠山区疾病预防控制中心防疫科</t>
  </si>
  <si>
    <t>无锡市惠山区卫生和计划生育局</t>
  </si>
  <si>
    <t>江阴市</t>
  </si>
  <si>
    <t>陈献文</t>
  </si>
  <si>
    <t>顾敏华</t>
  </si>
  <si>
    <t>陆备芳</t>
  </si>
  <si>
    <t>12320281466404138H</t>
  </si>
  <si>
    <t>180</t>
  </si>
  <si>
    <t>宜兴市</t>
  </si>
  <si>
    <t>0510-87961076</t>
  </si>
  <si>
    <t>陆长华</t>
  </si>
  <si>
    <t>0510-87991533</t>
  </si>
  <si>
    <t>张华君</t>
  </si>
  <si>
    <t>孙蓉</t>
  </si>
  <si>
    <t>0510-87961073</t>
  </si>
  <si>
    <t>宜兴市卫生局</t>
  </si>
  <si>
    <t>收货确认函没有授权</t>
  </si>
  <si>
    <t>广陵区</t>
  </si>
  <si>
    <t>80826155</t>
  </si>
  <si>
    <t>吴红祥</t>
  </si>
  <si>
    <t>钱颖</t>
  </si>
  <si>
    <t>吴娟</t>
  </si>
  <si>
    <t>13511769198</t>
  </si>
  <si>
    <t>扬州市广陵区疾病预防控制中心预防接种业务专章</t>
  </si>
  <si>
    <t>扬州市广陵区卫生和计划生育委员会</t>
  </si>
  <si>
    <t>邗江区</t>
  </si>
  <si>
    <t>82980700</t>
  </si>
  <si>
    <t>0514-82980700</t>
  </si>
  <si>
    <t>马颖</t>
  </si>
  <si>
    <t>陈艳</t>
  </si>
  <si>
    <t>邗江区疾病预防控制中心传染病防治科</t>
  </si>
  <si>
    <t>扬州市邗江区卫生和计划生育委员会</t>
  </si>
  <si>
    <t>宝应县</t>
  </si>
  <si>
    <t>0514-80893345</t>
  </si>
  <si>
    <t>陈志勇</t>
  </si>
  <si>
    <t>李玉娣</t>
  </si>
  <si>
    <t>46943383-1</t>
    <phoneticPr fontId="0" type="noConversion"/>
  </si>
  <si>
    <t>苗士祥</t>
  </si>
  <si>
    <t>宝应县疾病预防控制中心免疫规划科</t>
  </si>
  <si>
    <t>宝应县卫生局</t>
  </si>
  <si>
    <t>123210234694338318</t>
  </si>
  <si>
    <t>仪征市</t>
  </si>
  <si>
    <t>仪征农商行营业部</t>
    <phoneticPr fontId="0" type="noConversion"/>
  </si>
  <si>
    <t>3210810161010000011793</t>
    <phoneticPr fontId="0" type="noConversion"/>
  </si>
  <si>
    <t>80860797</t>
  </si>
  <si>
    <t>唐明亮</t>
  </si>
  <si>
    <t>0514-80860797</t>
  </si>
  <si>
    <t>华彪</t>
  </si>
  <si>
    <t>仪征市健康巷1号</t>
  </si>
  <si>
    <t>aidong.wang@sanofi.com</t>
  </si>
  <si>
    <t>仪征市疾病预防控制中心免疫规划科</t>
  </si>
  <si>
    <t>仪征市卫生和计划生育委员会</t>
  </si>
  <si>
    <t>高邮市</t>
  </si>
  <si>
    <t>1108901209000017415</t>
    <phoneticPr fontId="0" type="noConversion"/>
  </si>
  <si>
    <t>051480953709</t>
  </si>
  <si>
    <t>高邮市海潮东路106号</t>
    <phoneticPr fontId="0" type="noConversion"/>
  </si>
  <si>
    <t>郭开忠</t>
  </si>
  <si>
    <t>王桂平</t>
  </si>
  <si>
    <t>12321084469362455Q</t>
    <phoneticPr fontId="0" type="noConversion"/>
  </si>
  <si>
    <t>高邮市疾病预防控制中心传染病防制科/高邮市疾病预防控制中心</t>
  </si>
  <si>
    <t>高邮市卫生和计划生育委员会</t>
  </si>
  <si>
    <t>建邺区</t>
  </si>
  <si>
    <t>南京市建邺区疾病预防控制中心</t>
    <phoneticPr fontId="0" type="noConversion"/>
  </si>
  <si>
    <t>南京银行奥体支行</t>
    <phoneticPr fontId="0" type="noConversion"/>
  </si>
  <si>
    <t>87782024</t>
  </si>
  <si>
    <t>张金</t>
  </si>
  <si>
    <t>025-87782021</t>
  </si>
  <si>
    <t>姜娜</t>
  </si>
  <si>
    <t>刘丽</t>
  </si>
  <si>
    <t>123201054260932591</t>
    <phoneticPr fontId="0" type="noConversion"/>
  </si>
  <si>
    <t>42609325-9</t>
    <phoneticPr fontId="0" type="noConversion"/>
  </si>
  <si>
    <t>罗平</t>
  </si>
  <si>
    <t>南京市建邺区卫生局</t>
  </si>
  <si>
    <t>浦口区</t>
  </si>
  <si>
    <t>南京市浦口区疾病预防控制中心</t>
    <phoneticPr fontId="0" type="noConversion"/>
  </si>
  <si>
    <t>4301014409100098703</t>
    <phoneticPr fontId="0" type="noConversion"/>
  </si>
  <si>
    <t>025-58855211</t>
  </si>
  <si>
    <t>南京市浦口区浦东路九号1幢</t>
    <phoneticPr fontId="0" type="noConversion"/>
  </si>
  <si>
    <t>张玉林</t>
    <phoneticPr fontId="11" type="noConversion"/>
  </si>
  <si>
    <t>尤俊</t>
  </si>
  <si>
    <t>张悦</t>
  </si>
  <si>
    <t>浦口疾控2016年实施四证合一，组织机构代码证及税务登记证都统一到了事业单位法人证上</t>
    <phoneticPr fontId="0" type="noConversion"/>
  </si>
  <si>
    <t>岳玲</t>
  </si>
  <si>
    <t>南京市浦口区卫生和计划生育局</t>
  </si>
  <si>
    <t>栖霞区</t>
  </si>
  <si>
    <t>088720201111972769</t>
    <phoneticPr fontId="0" type="noConversion"/>
  </si>
  <si>
    <t>李洁</t>
  </si>
  <si>
    <t>潘丽</t>
  </si>
  <si>
    <t>周莉</t>
  </si>
  <si>
    <t>管照秀</t>
  </si>
  <si>
    <t>南京市栖霞区卫生局</t>
  </si>
  <si>
    <t>省级疾控</t>
  </si>
  <si>
    <t>0771-2518766</t>
  </si>
  <si>
    <t>广西南宁市青秀区桃源路80号</t>
    <phoneticPr fontId="0" type="noConversion"/>
  </si>
  <si>
    <t>唐振柱</t>
  </si>
  <si>
    <t>杨进</t>
  </si>
  <si>
    <t>刘霞</t>
  </si>
  <si>
    <t>72976587-6</t>
    <phoneticPr fontId="0" type="noConversion"/>
  </si>
  <si>
    <t>450100729765876</t>
  </si>
  <si>
    <t>不在原需收集证照的CDC范围内，属于省级CDC</t>
    <phoneticPr fontId="0" type="noConversion"/>
  </si>
  <si>
    <t>秦卫文</t>
  </si>
  <si>
    <t>广西壮族自治区疾病预防控制中心</t>
  </si>
  <si>
    <t>广西壮族自治区疾病预防控制中心生物制品管理科</t>
  </si>
  <si>
    <t>广西壮族自治区卫生和计划生育委员会</t>
  </si>
  <si>
    <t>沙坪坝区</t>
  </si>
  <si>
    <t>李廷荣</t>
  </si>
  <si>
    <t>王娅</t>
  </si>
  <si>
    <t>重庆市沙坪坝区卫生和计划生育委员会</t>
  </si>
  <si>
    <t>綦江区</t>
  </si>
  <si>
    <t>金明贵</t>
  </si>
  <si>
    <t>罗莉</t>
  </si>
  <si>
    <t>重庆市石桥铺南方新城北苑23幢2单元6-3</t>
  </si>
  <si>
    <t>ling1.zhang@sanofi.com</t>
  </si>
  <si>
    <t>重庆市綦江区疾病预防控制中心疫苗专用章</t>
  </si>
  <si>
    <t>重庆市綦江区卫生和计划生育委员会</t>
  </si>
  <si>
    <t>南川区</t>
  </si>
  <si>
    <t>2609010120010004497</t>
    <phoneticPr fontId="0" type="noConversion"/>
  </si>
  <si>
    <t>张世勇</t>
  </si>
  <si>
    <t>王平</t>
  </si>
  <si>
    <t>包科长</t>
  </si>
  <si>
    <t>李红青</t>
  </si>
  <si>
    <t>南川区疾病预防控制中心疫苗入库专用章</t>
    <phoneticPr fontId="11" type="noConversion"/>
  </si>
  <si>
    <t>重庆市南川区卫生和计划生育委员会</t>
  </si>
  <si>
    <t>开县</t>
  </si>
  <si>
    <t>张红玉</t>
    <phoneticPr fontId="0" type="noConversion"/>
  </si>
  <si>
    <t>重庆市开州区疾病预防控制中心</t>
    <phoneticPr fontId="0" type="noConversion"/>
  </si>
  <si>
    <t>农行重庆开州建材路支行</t>
    <phoneticPr fontId="0" type="noConversion"/>
  </si>
  <si>
    <t>023-52222249</t>
  </si>
  <si>
    <t>重庆市开州区文峰街道开州大道东974号</t>
    <phoneticPr fontId="0" type="noConversion"/>
  </si>
  <si>
    <t>邱占富</t>
  </si>
  <si>
    <t>李涛</t>
  </si>
  <si>
    <t>龚海峰</t>
  </si>
  <si>
    <t>重庆市南岸区光电路翡翠明珠15栋</t>
  </si>
  <si>
    <t>hongyu2.zhang@sanofi.com</t>
  </si>
  <si>
    <t>重庆市开州区卫生和计划生育委员会</t>
  </si>
  <si>
    <t>万盛区</t>
  </si>
  <si>
    <t>0810010120010007785</t>
    <phoneticPr fontId="0" type="noConversion"/>
  </si>
  <si>
    <t>万盛区莲池村161号</t>
    <phoneticPr fontId="0" type="noConversion"/>
  </si>
  <si>
    <t>肖垂宗</t>
  </si>
  <si>
    <t>付娟</t>
  </si>
  <si>
    <t>12500110739845183B</t>
    <phoneticPr fontId="0" type="noConversion"/>
  </si>
  <si>
    <t>重庆市万盛区疾病预防控制中心疫苗出库专用章</t>
  </si>
  <si>
    <t>重庆市万盛经济技术开发区卫生和计划生育局</t>
  </si>
  <si>
    <t>42001865608050003720</t>
    <phoneticPr fontId="0" type="noConversion"/>
  </si>
  <si>
    <t>027-87652187</t>
  </si>
  <si>
    <t>刘家发</t>
  </si>
  <si>
    <t>027-87652057</t>
  </si>
  <si>
    <t>齐朝晖</t>
  </si>
  <si>
    <t>武汉市卓刀泉北路6号</t>
  </si>
  <si>
    <t>湖北省疾病预防控制中心生物制品管理办公室</t>
  </si>
  <si>
    <t>湖北省疾病预防控制中心生物制品管理办公室收货专用章</t>
  </si>
  <si>
    <t>湖北省卫生厅</t>
  </si>
  <si>
    <t>思明区</t>
  </si>
  <si>
    <t>厦门银行前埔支行</t>
    <phoneticPr fontId="0" type="noConversion"/>
  </si>
  <si>
    <t>0592-5906369</t>
  </si>
  <si>
    <t>林劲</t>
  </si>
  <si>
    <t>0592-5906407</t>
  </si>
  <si>
    <t>华菊萍</t>
  </si>
  <si>
    <t>蒋舒音</t>
  </si>
  <si>
    <t>350203426608283</t>
    <phoneticPr fontId="0" type="noConversion"/>
  </si>
  <si>
    <t>林炜</t>
    <phoneticPr fontId="0" type="noConversion"/>
  </si>
  <si>
    <t>厦门市思明区前埔东路26号六楼思明区疾病预防控制中心</t>
    <phoneticPr fontId="0" type="noConversion"/>
  </si>
  <si>
    <t>15306985910/0592-5906405</t>
  </si>
  <si>
    <t>张秀兰</t>
  </si>
  <si>
    <t>13774659703</t>
  </si>
  <si>
    <t>肖娇梅</t>
    <phoneticPr fontId="12" type="noConversion"/>
  </si>
  <si>
    <t>厦门市湖里区金山西里72号201</t>
    <phoneticPr fontId="12" type="noConversion"/>
  </si>
  <si>
    <t>CDC收讫</t>
  </si>
  <si>
    <t>厦门市思明区卫生和计划生育局</t>
  </si>
  <si>
    <t>湖里区</t>
  </si>
  <si>
    <t>厦门市湖里区疾病预防控制中心</t>
    <phoneticPr fontId="0" type="noConversion"/>
  </si>
  <si>
    <t>康乐工行</t>
    <phoneticPr fontId="0" type="noConversion"/>
  </si>
  <si>
    <t>4100024709026400211</t>
    <phoneticPr fontId="0" type="noConversion"/>
  </si>
  <si>
    <t>0592-5664716  0592-5662809</t>
  </si>
  <si>
    <t>厦门市湖里区枋湖东二路59号9楼</t>
    <phoneticPr fontId="0" type="noConversion"/>
  </si>
  <si>
    <t>厦门市湖里区枋湖东二路59号一楼冷链室</t>
    <phoneticPr fontId="0" type="noConversion"/>
  </si>
  <si>
    <t>曹信金</t>
    <phoneticPr fontId="9" type="noConversion"/>
  </si>
  <si>
    <t>吴默秀</t>
  </si>
  <si>
    <t>0592-5664716</t>
    <phoneticPr fontId="0" type="noConversion"/>
  </si>
  <si>
    <t>卓妍彬</t>
  </si>
  <si>
    <t>0592-5662016</t>
    <phoneticPr fontId="0" type="noConversion"/>
  </si>
  <si>
    <t>123502064266117730</t>
    <phoneticPr fontId="0" type="noConversion"/>
  </si>
  <si>
    <t>350206426611773</t>
  </si>
  <si>
    <t>黄彩云</t>
    <phoneticPr fontId="0" type="noConversion"/>
  </si>
  <si>
    <t>厦门市湖里区枋湖东二路59号812室</t>
    <phoneticPr fontId="0" type="noConversion"/>
  </si>
  <si>
    <t>李海燕</t>
  </si>
  <si>
    <t>15980883039/5664716</t>
  </si>
  <si>
    <t>厦门市湖里区疾病预防控制中心免疫规划专用章</t>
    <phoneticPr fontId="4" type="noConversion"/>
  </si>
  <si>
    <t>厦门市湖里区卫生和计划生育局</t>
  </si>
  <si>
    <t>鲤城区</t>
  </si>
  <si>
    <t>黄金宇</t>
    <phoneticPr fontId="0" type="noConversion"/>
  </si>
  <si>
    <t>泉州市鲤城区疾病预防控制中心</t>
    <phoneticPr fontId="0" type="noConversion"/>
  </si>
  <si>
    <t>建行鲤城支行</t>
    <phoneticPr fontId="0" type="noConversion"/>
  </si>
  <si>
    <t>35001656807059000068</t>
    <phoneticPr fontId="0" type="noConversion"/>
  </si>
  <si>
    <t>0595-22987525</t>
  </si>
  <si>
    <t>泉州市鲤城区笋江路350号</t>
    <phoneticPr fontId="0" type="noConversion"/>
  </si>
  <si>
    <t>董安顺</t>
  </si>
  <si>
    <t>魏桂芳</t>
  </si>
  <si>
    <t>1235050248929180X7</t>
    <phoneticPr fontId="0" type="noConversion"/>
  </si>
  <si>
    <t>48929180-X</t>
    <phoneticPr fontId="0" type="noConversion"/>
  </si>
  <si>
    <t>1235050248929180X7</t>
  </si>
  <si>
    <t>潘小燕</t>
    <phoneticPr fontId="0" type="noConversion"/>
  </si>
  <si>
    <t>泉州市鲤城区笋江路公共卫生服务中心</t>
    <phoneticPr fontId="0" type="noConversion"/>
  </si>
  <si>
    <t>陈晓燕</t>
  </si>
  <si>
    <t>泉州市鲤城区疾病预防控制中心业务专用章</t>
  </si>
  <si>
    <t>泉州市鲤城区疾病预防控制中心生物制品出入库专用章</t>
    <phoneticPr fontId="4" type="noConversion"/>
  </si>
  <si>
    <t>鲤城区卫生和计划生育局</t>
  </si>
  <si>
    <t>丰泽区</t>
  </si>
  <si>
    <t>泉州市丰泽区疾病预防控制中心</t>
    <phoneticPr fontId="0" type="noConversion"/>
  </si>
  <si>
    <t>福建省泉州市兴业银行田安支行</t>
    <phoneticPr fontId="0" type="noConversion"/>
  </si>
  <si>
    <t>152560100100092119</t>
    <phoneticPr fontId="0" type="noConversion"/>
  </si>
  <si>
    <t>0595-28079506</t>
  </si>
  <si>
    <t>泉秀路茶叶大厦5楼</t>
    <phoneticPr fontId="0" type="noConversion"/>
  </si>
  <si>
    <t>郭向川</t>
  </si>
  <si>
    <t>戴树藩</t>
  </si>
  <si>
    <t>杜启良</t>
  </si>
  <si>
    <t>123505034893081141</t>
    <phoneticPr fontId="0" type="noConversion"/>
  </si>
  <si>
    <t>48930811-4</t>
    <phoneticPr fontId="0" type="noConversion"/>
  </si>
  <si>
    <t>肖万平</t>
    <phoneticPr fontId="0" type="noConversion"/>
  </si>
  <si>
    <t>陈丽霞</t>
  </si>
  <si>
    <t>泉州市丰泽区疾病预防控制中心业务专用章</t>
  </si>
  <si>
    <t>泉州市丰泽区卫生和计划生育局</t>
  </si>
  <si>
    <t>洛江区</t>
  </si>
  <si>
    <t>泉州市洛江区疾病预防控制中心</t>
    <phoneticPr fontId="0" type="noConversion"/>
  </si>
  <si>
    <t>建行洛江支行</t>
    <phoneticPr fontId="0" type="noConversion"/>
  </si>
  <si>
    <t>35001656907050001394</t>
    <phoneticPr fontId="0" type="noConversion"/>
  </si>
  <si>
    <t>22631310</t>
  </si>
  <si>
    <t>洛江区安平路2号</t>
    <phoneticPr fontId="0" type="noConversion"/>
  </si>
  <si>
    <t>饶开乐</t>
    <phoneticPr fontId="9" type="noConversion"/>
  </si>
  <si>
    <t>朱栎</t>
  </si>
  <si>
    <t>庄榕</t>
  </si>
  <si>
    <t>123505044893161651</t>
    <phoneticPr fontId="0" type="noConversion"/>
  </si>
  <si>
    <t>48931616-5</t>
    <phoneticPr fontId="0" type="noConversion"/>
  </si>
  <si>
    <t>朱栎</t>
    <phoneticPr fontId="0" type="noConversion"/>
  </si>
  <si>
    <t>福建省泉州市洛江区安平路2号</t>
    <phoneticPr fontId="0" type="noConversion"/>
  </si>
  <si>
    <t>13459540346</t>
  </si>
  <si>
    <t>洛江区疾病预防控制中心生物制品出入库专用章</t>
  </si>
  <si>
    <t>泉州市洛江区卫生和计划生育局</t>
  </si>
  <si>
    <t>永春县</t>
  </si>
  <si>
    <t>永春县疾病预防控制中心</t>
    <phoneticPr fontId="0" type="noConversion"/>
  </si>
  <si>
    <t>永春工商银行</t>
    <phoneticPr fontId="0" type="noConversion"/>
  </si>
  <si>
    <t>1408017109022040078</t>
    <phoneticPr fontId="0" type="noConversion"/>
  </si>
  <si>
    <t>0595-23882825</t>
  </si>
  <si>
    <t>永春县八二三中路62号</t>
    <phoneticPr fontId="0" type="noConversion"/>
  </si>
  <si>
    <t>宋振顺</t>
  </si>
  <si>
    <t>邓文传</t>
  </si>
  <si>
    <t>潘静宜</t>
  </si>
  <si>
    <t>123505256919083240</t>
    <phoneticPr fontId="0" type="noConversion"/>
  </si>
  <si>
    <t>69190832-4</t>
    <phoneticPr fontId="0" type="noConversion"/>
  </si>
  <si>
    <t>邓文传</t>
    <phoneticPr fontId="0" type="noConversion"/>
  </si>
  <si>
    <t>15880789848</t>
  </si>
  <si>
    <t>永春县疾病预防控制中心免疫证明专用章</t>
  </si>
  <si>
    <t>永春县卫生和计划生育局</t>
  </si>
  <si>
    <t>德化县</t>
  </si>
  <si>
    <t>德化县疾病预防控制中心</t>
    <phoneticPr fontId="0" type="noConversion"/>
  </si>
  <si>
    <t>中国农业银行</t>
    <phoneticPr fontId="0" type="noConversion"/>
  </si>
  <si>
    <t>13-580101040002739</t>
    <phoneticPr fontId="0" type="noConversion"/>
  </si>
  <si>
    <t>0595-23522856</t>
  </si>
  <si>
    <t>德化县龙浔镇瓷都大道中段南侧</t>
    <phoneticPr fontId="0" type="noConversion"/>
  </si>
  <si>
    <t>张桂冬</t>
  </si>
  <si>
    <t>徐锦铭</t>
  </si>
  <si>
    <t>冯锦棠</t>
  </si>
  <si>
    <t>123505267869430507</t>
    <phoneticPr fontId="0" type="noConversion"/>
  </si>
  <si>
    <t>78694305-0</t>
    <phoneticPr fontId="0" type="noConversion"/>
  </si>
  <si>
    <t>徐锦铭</t>
    <phoneticPr fontId="0" type="noConversion"/>
  </si>
  <si>
    <t>赵志高</t>
  </si>
  <si>
    <t>德化县疾病预防控制中心预防接种门诊专用章</t>
  </si>
  <si>
    <t>德化县卫生和计划生育局</t>
  </si>
  <si>
    <t>石狮市</t>
  </si>
  <si>
    <t>石狮市疾病预防控制中心</t>
    <phoneticPr fontId="0" type="noConversion"/>
  </si>
  <si>
    <t>兴业银行股份有限公司石狮东港支行</t>
    <phoneticPr fontId="0" type="noConversion"/>
  </si>
  <si>
    <t>158670152200002606</t>
    <phoneticPr fontId="0" type="noConversion"/>
  </si>
  <si>
    <t>0595-83011883</t>
    <phoneticPr fontId="9" type="noConversion"/>
  </si>
  <si>
    <t>石狮市市府南路</t>
    <phoneticPr fontId="0" type="noConversion"/>
  </si>
  <si>
    <t>苏玉城</t>
  </si>
  <si>
    <t>陈文芳</t>
  </si>
  <si>
    <t>郭东锵</t>
  </si>
  <si>
    <t>0595-88778730</t>
    <phoneticPr fontId="0" type="noConversion"/>
  </si>
  <si>
    <t>12350581489522620A</t>
    <phoneticPr fontId="0" type="noConversion"/>
  </si>
  <si>
    <t>48952262-0</t>
    <phoneticPr fontId="0" type="noConversion"/>
  </si>
  <si>
    <t>12350581489522620A</t>
  </si>
  <si>
    <t>陈文芳</t>
    <phoneticPr fontId="0" type="noConversion"/>
  </si>
  <si>
    <t>蔡玉凤</t>
  </si>
  <si>
    <t>石狮市疾病预防控制中心业务专用章</t>
  </si>
  <si>
    <t>石狮市卫生和计划生育局</t>
  </si>
  <si>
    <t>城厢区</t>
  </si>
  <si>
    <t>石志清</t>
    <phoneticPr fontId="0" type="noConversion"/>
  </si>
  <si>
    <t>兴业银行莆田分行</t>
    <phoneticPr fontId="0" type="noConversion"/>
  </si>
  <si>
    <t>145010100100030725</t>
    <phoneticPr fontId="0" type="noConversion"/>
  </si>
  <si>
    <t>0594-6912200</t>
  </si>
  <si>
    <t>城厢区荔园路下黄小区东区5号楼</t>
    <phoneticPr fontId="0" type="noConversion"/>
  </si>
  <si>
    <t>福建省莆田市城厢区荔园路下黄小区东区5号楼</t>
    <phoneticPr fontId="0" type="noConversion"/>
  </si>
  <si>
    <t>郭伟</t>
  </si>
  <si>
    <t>陈海青</t>
  </si>
  <si>
    <t>林世芳</t>
  </si>
  <si>
    <t>0594-6912200</t>
    <phoneticPr fontId="0" type="noConversion"/>
  </si>
  <si>
    <t>135030200007</t>
    <phoneticPr fontId="0" type="noConversion"/>
  </si>
  <si>
    <t>48863915-7</t>
    <phoneticPr fontId="0" type="noConversion"/>
  </si>
  <si>
    <t>陈美玉</t>
    <phoneticPr fontId="0" type="noConversion"/>
  </si>
  <si>
    <t>福建省莆田市荔城区建德天城A1#</t>
    <phoneticPr fontId="0" type="noConversion"/>
  </si>
  <si>
    <t>城厢区卫生局</t>
  </si>
  <si>
    <t>涵江区</t>
  </si>
  <si>
    <t>莆田市涵江区疾病预防控制中心</t>
    <phoneticPr fontId="0" type="noConversion"/>
  </si>
  <si>
    <t>中国银行涵江支行</t>
    <phoneticPr fontId="0" type="noConversion"/>
  </si>
  <si>
    <t>409158363485</t>
    <phoneticPr fontId="0" type="noConversion"/>
  </si>
  <si>
    <t>0594-6911693</t>
  </si>
  <si>
    <t>莆田市涵江区涵华西路下洋小区58号</t>
    <phoneticPr fontId="0" type="noConversion"/>
  </si>
  <si>
    <t>方晓滨</t>
  </si>
  <si>
    <t>黄丽洪</t>
  </si>
  <si>
    <t>吴少英</t>
  </si>
  <si>
    <t>0594-6911693</t>
    <phoneticPr fontId="0" type="noConversion"/>
  </si>
  <si>
    <t>12350303488672862R</t>
    <phoneticPr fontId="0" type="noConversion"/>
  </si>
  <si>
    <t>48867286-2</t>
    <phoneticPr fontId="0" type="noConversion"/>
  </si>
  <si>
    <t>350303488672862</t>
  </si>
  <si>
    <t>林秋红</t>
  </si>
  <si>
    <t>15080380360</t>
  </si>
  <si>
    <t>莆田市涵江区疾病预防控制中心疫苗专用章</t>
    <phoneticPr fontId="20" type="noConversion"/>
  </si>
  <si>
    <t>莆田市涵江区卫生和计划生育局</t>
  </si>
  <si>
    <t>荔城区</t>
  </si>
  <si>
    <t>莆田市荔城区疾病预防控制中心</t>
    <phoneticPr fontId="0" type="noConversion"/>
  </si>
  <si>
    <t>中国工商银行股份有限公司莆田荔城支行</t>
    <phoneticPr fontId="0" type="noConversion"/>
  </si>
  <si>
    <t>1405010209022002177</t>
    <phoneticPr fontId="0" type="noConversion"/>
  </si>
  <si>
    <t>0594-2384457</t>
    <phoneticPr fontId="9" type="noConversion"/>
  </si>
  <si>
    <t>莆田市荔城区梅园路东段</t>
    <phoneticPr fontId="0" type="noConversion"/>
  </si>
  <si>
    <t>曾文忠</t>
  </si>
  <si>
    <t>吴扬扬</t>
  </si>
  <si>
    <t>林梅莺</t>
  </si>
  <si>
    <t>123503214887072011</t>
    <phoneticPr fontId="0" type="noConversion"/>
  </si>
  <si>
    <t>123503214887072011</t>
  </si>
  <si>
    <t>13850230161</t>
  </si>
  <si>
    <t>莆田市荔城区卫生和计划生育局</t>
  </si>
  <si>
    <t>需要补合同、收货章授权</t>
  </si>
  <si>
    <t>仙游县</t>
  </si>
  <si>
    <t>仙游县疾病预防控制中心</t>
    <phoneticPr fontId="0" type="noConversion"/>
  </si>
  <si>
    <t>中国工商银行仙游支行</t>
    <phoneticPr fontId="0" type="noConversion"/>
  </si>
  <si>
    <t>1405010409022022314</t>
    <phoneticPr fontId="0" type="noConversion"/>
  </si>
  <si>
    <t>0594-8598369</t>
  </si>
  <si>
    <t>仙游县鲤南新区兴仙西路268号</t>
    <phoneticPr fontId="0" type="noConversion"/>
  </si>
  <si>
    <t>阮美双</t>
  </si>
  <si>
    <t>傅正和</t>
  </si>
  <si>
    <t>林燕芳</t>
  </si>
  <si>
    <t>0594-8258321</t>
    <phoneticPr fontId="0" type="noConversion"/>
  </si>
  <si>
    <t>123503224887385501</t>
    <phoneticPr fontId="0" type="noConversion"/>
  </si>
  <si>
    <t>48873855-0</t>
    <phoneticPr fontId="0" type="noConversion"/>
  </si>
  <si>
    <t>123503224887385501</t>
  </si>
  <si>
    <t>张新旺</t>
  </si>
  <si>
    <t>仙游县卫生和计划生育局</t>
  </si>
  <si>
    <t>梅列区</t>
  </si>
  <si>
    <t>0598-8803036</t>
  </si>
  <si>
    <t>郑昌洪</t>
  </si>
  <si>
    <t>赖永生</t>
  </si>
  <si>
    <t>洪敏芬</t>
  </si>
  <si>
    <t>123504024888332831</t>
  </si>
  <si>
    <t>13860539289</t>
  </si>
  <si>
    <t>梅列区疾病预防控制中心疫苗验收专用章</t>
  </si>
  <si>
    <t>三明市梅列区卫生和计划生育局</t>
  </si>
  <si>
    <t>三元区</t>
  </si>
  <si>
    <t>0598-8091860</t>
  </si>
  <si>
    <t>颜添宝</t>
  </si>
  <si>
    <t>黄益清</t>
  </si>
  <si>
    <t>黄光明</t>
  </si>
  <si>
    <t>13159362888</t>
  </si>
  <si>
    <t>三元区疾病预防控制中心免疫规划业务章</t>
  </si>
  <si>
    <t>宁化县</t>
  </si>
  <si>
    <t>0598-6835431</t>
  </si>
  <si>
    <t>范盛郁</t>
  </si>
  <si>
    <t>巫朝根</t>
  </si>
  <si>
    <t>谌晨蕾</t>
  </si>
  <si>
    <t>13666998752</t>
  </si>
  <si>
    <t>宁化县疾病预防控制中心疫苗验收专用章</t>
  </si>
  <si>
    <t>宁化县卫生和计划生育局</t>
  </si>
  <si>
    <t>大田县</t>
  </si>
  <si>
    <t>0598-7238032</t>
  </si>
  <si>
    <t>郑雪珍</t>
  </si>
  <si>
    <t>张小龙</t>
  </si>
  <si>
    <t>翁秀玲</t>
  </si>
  <si>
    <t>张皇俊</t>
  </si>
  <si>
    <t>大田县疾病预防控制中心疫苗验收专用章</t>
  </si>
  <si>
    <t>大田县卫生和计划生育局</t>
  </si>
  <si>
    <t>尤溪县</t>
  </si>
  <si>
    <t>0598-6320310</t>
  </si>
  <si>
    <t>陈友伟</t>
  </si>
  <si>
    <t>吴长汉</t>
  </si>
  <si>
    <t>纪雪玲</t>
  </si>
  <si>
    <t>0598-6320310</t>
    <phoneticPr fontId="0" type="noConversion"/>
  </si>
  <si>
    <t>12350426489032912H</t>
    <phoneticPr fontId="0" type="noConversion"/>
  </si>
  <si>
    <t>48903291-2</t>
    <phoneticPr fontId="0" type="noConversion"/>
  </si>
  <si>
    <t>余小青</t>
    <phoneticPr fontId="0" type="noConversion"/>
  </si>
  <si>
    <t>福建省三明市尤溪县城关环城路161号</t>
    <phoneticPr fontId="0" type="noConversion"/>
  </si>
  <si>
    <t>余小青</t>
  </si>
  <si>
    <t>18960502868</t>
  </si>
  <si>
    <t>尤溪县疾病预防控制中心接种门诊专用章</t>
  </si>
  <si>
    <t>尤溪县卫生局</t>
  </si>
  <si>
    <t>沙县</t>
  </si>
  <si>
    <t>0598-5847680</t>
  </si>
  <si>
    <t>沙县城关新城东路</t>
    <phoneticPr fontId="0" type="noConversion"/>
  </si>
  <si>
    <t>吴康琦</t>
  </si>
  <si>
    <t>谢金水</t>
  </si>
  <si>
    <t>林静</t>
  </si>
  <si>
    <t>0598-5847680</t>
    <phoneticPr fontId="0" type="noConversion"/>
  </si>
  <si>
    <t>福建省三明市沙县城关新城东路</t>
    <phoneticPr fontId="0" type="noConversion"/>
  </si>
  <si>
    <t>13507580661</t>
  </si>
  <si>
    <t>沙县疾病预防控制中心疾控科</t>
  </si>
  <si>
    <t>沙县卫生和计划生育局</t>
  </si>
  <si>
    <t>将乐县</t>
  </si>
  <si>
    <t>将乐县疾病预防控制中心</t>
    <phoneticPr fontId="0" type="noConversion"/>
  </si>
  <si>
    <t>中国工商银行将乐县支行</t>
    <phoneticPr fontId="0" type="noConversion"/>
  </si>
  <si>
    <t>1404042109022022144</t>
    <phoneticPr fontId="0" type="noConversion"/>
  </si>
  <si>
    <t>2322116</t>
  </si>
  <si>
    <t>肖远辉</t>
  </si>
  <si>
    <t>李江鸿</t>
  </si>
  <si>
    <t>杨婧</t>
  </si>
  <si>
    <t>0598-2322116</t>
    <phoneticPr fontId="0" type="noConversion"/>
  </si>
  <si>
    <t>48909708-9</t>
    <phoneticPr fontId="0" type="noConversion"/>
  </si>
  <si>
    <t>李江鸿</t>
    <phoneticPr fontId="0" type="noConversion"/>
  </si>
  <si>
    <t>福建省三明市将乐县古镛镇府前西路23号</t>
    <phoneticPr fontId="0" type="noConversion"/>
  </si>
  <si>
    <t>13559098283</t>
  </si>
  <si>
    <t>将乐县疾病预防控制中心预防接种专用章</t>
  </si>
  <si>
    <t>将乐县卫生局</t>
  </si>
  <si>
    <t>泰宁县</t>
  </si>
  <si>
    <t>泰宁县疾病预防控制中心</t>
    <phoneticPr fontId="0" type="noConversion"/>
  </si>
  <si>
    <t>中国工商银行泰宁县支行</t>
    <phoneticPr fontId="0" type="noConversion"/>
  </si>
  <si>
    <t>1404042329022035592</t>
    <phoneticPr fontId="0" type="noConversion"/>
  </si>
  <si>
    <t>0598-7832135</t>
  </si>
  <si>
    <t xml:space="preserve">福建省三明市泰宁县杉城镇张家坊40号 </t>
    <phoneticPr fontId="0" type="noConversion"/>
  </si>
  <si>
    <t>江弥红</t>
  </si>
  <si>
    <t>杨细凤</t>
  </si>
  <si>
    <t>卢恩选</t>
  </si>
  <si>
    <t>0598-7832135</t>
    <phoneticPr fontId="0" type="noConversion"/>
  </si>
  <si>
    <t>135042900010</t>
    <phoneticPr fontId="0" type="noConversion"/>
  </si>
  <si>
    <t>350429489131355</t>
    <phoneticPr fontId="0" type="noConversion"/>
  </si>
  <si>
    <t>福建省三明市泰宁县张家坊40号</t>
    <phoneticPr fontId="0" type="noConversion"/>
  </si>
  <si>
    <t>熊昌承</t>
  </si>
  <si>
    <t>泰宁县疾病预防控制中心疫苗验收专用章</t>
  </si>
  <si>
    <t>泰宁县卫生局</t>
  </si>
  <si>
    <t>永安市</t>
  </si>
  <si>
    <t>0598-3634816</t>
  </si>
  <si>
    <t>福建省永安市燕北街道新府路205号</t>
    <phoneticPr fontId="0" type="noConversion"/>
  </si>
  <si>
    <t>范光</t>
  </si>
  <si>
    <t>吴玉英</t>
  </si>
  <si>
    <t>陈琳</t>
  </si>
  <si>
    <t>0598-3634816</t>
    <phoneticPr fontId="0" type="noConversion"/>
  </si>
  <si>
    <t>48919774-1</t>
    <phoneticPr fontId="0" type="noConversion"/>
  </si>
  <si>
    <t>350481489197741</t>
  </si>
  <si>
    <t>吴玉英</t>
    <phoneticPr fontId="0" type="noConversion"/>
  </si>
  <si>
    <t>13860543676</t>
  </si>
  <si>
    <t>永安市疾病预防控制中心疫苗验收专用章</t>
  </si>
  <si>
    <t>永安市卫生和计划生育局</t>
  </si>
  <si>
    <t>龙文区</t>
  </si>
  <si>
    <t>漳州市龙文区疾病预防控制中心</t>
    <phoneticPr fontId="0" type="noConversion"/>
  </si>
  <si>
    <t>漳州龙文建行</t>
    <phoneticPr fontId="0" type="noConversion"/>
  </si>
  <si>
    <t>35001668007052505862-0008</t>
    <phoneticPr fontId="0" type="noConversion"/>
  </si>
  <si>
    <t>2167887</t>
  </si>
  <si>
    <t>龙文区迎宾大道5号第三医院后侧</t>
    <phoneticPr fontId="0" type="noConversion"/>
  </si>
  <si>
    <t>邱惠敏</t>
  </si>
  <si>
    <t>张金贝</t>
  </si>
  <si>
    <t>陈素娟</t>
  </si>
  <si>
    <t>0596-2167887</t>
    <phoneticPr fontId="0" type="noConversion"/>
  </si>
  <si>
    <t>123506034896070343</t>
    <phoneticPr fontId="0" type="noConversion"/>
  </si>
  <si>
    <t>48960703-4</t>
    <phoneticPr fontId="0" type="noConversion"/>
  </si>
  <si>
    <t>15259631681</t>
  </si>
  <si>
    <t>漳州市龙文区疾病预防控制中心疫苗专用章</t>
    <phoneticPr fontId="4" type="noConversion"/>
  </si>
  <si>
    <t>漳州市龙文区卫生和计划生育局</t>
  </si>
  <si>
    <t>诏安县</t>
  </si>
  <si>
    <t>诏安县疾病预防控制中心</t>
    <phoneticPr fontId="0" type="noConversion"/>
  </si>
  <si>
    <t>诏安县农村信用合作联社营业部</t>
    <phoneticPr fontId="0" type="noConversion"/>
  </si>
  <si>
    <t>9080610010010000021701</t>
    <phoneticPr fontId="0" type="noConversion"/>
  </si>
  <si>
    <t>0596-3350640</t>
  </si>
  <si>
    <t>张远天</t>
  </si>
  <si>
    <t>林贤芳</t>
  </si>
  <si>
    <t>陈严保</t>
  </si>
  <si>
    <t>0596-3343700</t>
    <phoneticPr fontId="0" type="noConversion"/>
  </si>
  <si>
    <t>12350624489749622B</t>
    <phoneticPr fontId="0" type="noConversion"/>
  </si>
  <si>
    <t>48974962-2</t>
    <phoneticPr fontId="0" type="noConversion"/>
  </si>
  <si>
    <t>陈彩云</t>
  </si>
  <si>
    <t>18150719571</t>
  </si>
  <si>
    <t>诏安县疾控中心疫苗管理专用章</t>
  </si>
  <si>
    <t>诏安县卫生和计划生育局</t>
  </si>
  <si>
    <t>南靖县</t>
  </si>
  <si>
    <t>南靖县疾病预防控制中心</t>
    <phoneticPr fontId="0" type="noConversion"/>
  </si>
  <si>
    <t>0596-6931093</t>
  </si>
  <si>
    <t>南靖县山城镇富康路123号</t>
    <phoneticPr fontId="0" type="noConversion"/>
  </si>
  <si>
    <t>吴小玲</t>
  </si>
  <si>
    <t>陆杰</t>
  </si>
  <si>
    <t>庄云婧</t>
  </si>
  <si>
    <t>12350627489848508W</t>
    <phoneticPr fontId="0" type="noConversion"/>
  </si>
  <si>
    <t>何庆鑫</t>
  </si>
  <si>
    <t>南靖县疾病预防控制中心业务专用章</t>
  </si>
  <si>
    <t>南靖县卫生和计划生育局</t>
  </si>
  <si>
    <t>华安县</t>
  </si>
  <si>
    <t>华安县江滨路39号</t>
    <phoneticPr fontId="0" type="noConversion"/>
  </si>
  <si>
    <t>吴宝财</t>
  </si>
  <si>
    <t>0596-7362113</t>
  </si>
  <si>
    <t>汤凤英</t>
  </si>
  <si>
    <t>邹靖婷</t>
  </si>
  <si>
    <t>12350629489914376X</t>
    <phoneticPr fontId="0" type="noConversion"/>
  </si>
  <si>
    <t>15160526556</t>
  </si>
  <si>
    <t>华安县疾病预防控制中心疫苗管理专用章</t>
  </si>
  <si>
    <t>华安县卫生和计划生育局</t>
    <phoneticPr fontId="11" type="noConversion"/>
  </si>
  <si>
    <t>龙海市</t>
  </si>
  <si>
    <t>中国工商银行龙海市支行</t>
    <phoneticPr fontId="0" type="noConversion"/>
  </si>
  <si>
    <t>1409020209022000117</t>
    <phoneticPr fontId="0" type="noConversion"/>
  </si>
  <si>
    <t>0596-6559910</t>
  </si>
  <si>
    <t>林国华</t>
  </si>
  <si>
    <t>0596-6522467</t>
  </si>
  <si>
    <t>钟政兴</t>
  </si>
  <si>
    <t>颜翠兰</t>
  </si>
  <si>
    <t>0596-6521606</t>
    <phoneticPr fontId="0" type="noConversion"/>
  </si>
  <si>
    <t>123506814896518954</t>
    <phoneticPr fontId="0" type="noConversion"/>
  </si>
  <si>
    <t>48965189-5</t>
    <phoneticPr fontId="0" type="noConversion"/>
  </si>
  <si>
    <t xml:space="preserve">林绍兴 </t>
  </si>
  <si>
    <t>龙海市卫生和计划生育局</t>
  </si>
  <si>
    <t>清流县</t>
  </si>
  <si>
    <t>中国工商银行清流县支行</t>
    <phoneticPr fontId="0" type="noConversion"/>
  </si>
  <si>
    <t>0598-5325686</t>
  </si>
  <si>
    <t>江永宏</t>
    <phoneticPr fontId="11" type="noConversion"/>
  </si>
  <si>
    <t>刘道德</t>
  </si>
  <si>
    <t>王雪琴</t>
  </si>
  <si>
    <t>刘道德</t>
    <phoneticPr fontId="0" type="noConversion"/>
  </si>
  <si>
    <t>福建省三明市清流县龙城街9幢</t>
    <phoneticPr fontId="0" type="noConversion"/>
  </si>
  <si>
    <t>13860553223</t>
  </si>
  <si>
    <t>清流县疾病预防控制中心预防接种专用章</t>
  </si>
  <si>
    <t>明溪县</t>
  </si>
  <si>
    <t>0598-2813737</t>
  </si>
  <si>
    <t>明溪县雪峰镇南大路16号</t>
    <phoneticPr fontId="0" type="noConversion"/>
  </si>
  <si>
    <t>张运峰</t>
  </si>
  <si>
    <t>罗卿</t>
  </si>
  <si>
    <t>0598-2016737</t>
    <phoneticPr fontId="0" type="noConversion"/>
  </si>
  <si>
    <t>12350421488901282B</t>
    <phoneticPr fontId="0" type="noConversion"/>
  </si>
  <si>
    <t>陈彩云</t>
    <phoneticPr fontId="0" type="noConversion"/>
  </si>
  <si>
    <t>福建省三明市明溪县雪峰镇南大路16号</t>
    <phoneticPr fontId="0" type="noConversion"/>
  </si>
  <si>
    <t>13859130859</t>
  </si>
  <si>
    <t>明溪县疾病预防控制中心疫苗验收专用章</t>
  </si>
  <si>
    <t>明溪县卫生和计划生育局</t>
  </si>
  <si>
    <t>平和县</t>
  </si>
  <si>
    <t>平和县疾病预防控制中心</t>
    <phoneticPr fontId="0" type="noConversion"/>
  </si>
  <si>
    <t>0596-5235216</t>
  </si>
  <si>
    <t>石洪涛</t>
  </si>
  <si>
    <t>黄卫清</t>
  </si>
  <si>
    <t>罗小田</t>
  </si>
  <si>
    <t>12350628489881877W</t>
    <phoneticPr fontId="0" type="noConversion"/>
  </si>
  <si>
    <t>48988187-7</t>
    <phoneticPr fontId="0" type="noConversion"/>
  </si>
  <si>
    <t>黄位清</t>
  </si>
  <si>
    <t>15259698178</t>
  </si>
  <si>
    <t>平和县疾病预防控制中心业务专用章</t>
  </si>
  <si>
    <t>平和县卫生和计划生育局</t>
  </si>
  <si>
    <t>马尾区</t>
  </si>
  <si>
    <t>唐春燕</t>
    <phoneticPr fontId="0" type="noConversion"/>
  </si>
  <si>
    <t>福州市马尾区疾病预防控制中心</t>
    <phoneticPr fontId="0" type="noConversion"/>
  </si>
  <si>
    <t>中国银行股份有限公司福州市马江支行</t>
    <phoneticPr fontId="0" type="noConversion"/>
  </si>
  <si>
    <t>811015594108095001</t>
    <phoneticPr fontId="0" type="noConversion"/>
  </si>
  <si>
    <t>福州市马尾区君竹路36号</t>
    <phoneticPr fontId="0" type="noConversion"/>
  </si>
  <si>
    <t>陈海晨</t>
  </si>
  <si>
    <t>林建松</t>
  </si>
  <si>
    <t>连云</t>
  </si>
  <si>
    <t>0591-83689986</t>
    <phoneticPr fontId="0" type="noConversion"/>
  </si>
  <si>
    <t>12350105488247268F</t>
    <phoneticPr fontId="0" type="noConversion"/>
  </si>
  <si>
    <t>48824726-8</t>
    <phoneticPr fontId="0" type="noConversion"/>
  </si>
  <si>
    <t>12350105488247268F</t>
  </si>
  <si>
    <t>福建省福州市马尾区建星路48号</t>
    <phoneticPr fontId="0" type="noConversion"/>
  </si>
  <si>
    <t>黄晓菲</t>
  </si>
  <si>
    <t>福州市马尾区疾病预防控制中心计划免疫专用章</t>
  </si>
  <si>
    <t>福州市马尾区卫生和计划生育局</t>
  </si>
  <si>
    <t>鼓楼区</t>
  </si>
  <si>
    <t>唐庭静</t>
    <phoneticPr fontId="0" type="noConversion"/>
  </si>
  <si>
    <t>福州市鼓楼区疾病预防控制中心</t>
    <phoneticPr fontId="0" type="noConversion"/>
  </si>
  <si>
    <t>1402023229600088174</t>
    <phoneticPr fontId="0" type="noConversion"/>
  </si>
  <si>
    <t>0571-87516024</t>
    <phoneticPr fontId="9" type="noConversion"/>
  </si>
  <si>
    <t>聂华峰</t>
  </si>
  <si>
    <t>任秀霞</t>
  </si>
  <si>
    <t>陈英</t>
  </si>
  <si>
    <t>0591-87516024</t>
    <phoneticPr fontId="0" type="noConversion"/>
  </si>
  <si>
    <t>123501024881493939</t>
    <phoneticPr fontId="0" type="noConversion"/>
  </si>
  <si>
    <t>48814939-3</t>
    <phoneticPr fontId="0" type="noConversion"/>
  </si>
  <si>
    <t>123501024881493939</t>
  </si>
  <si>
    <t>周露</t>
    <phoneticPr fontId="0" type="noConversion"/>
  </si>
  <si>
    <t>林端敏</t>
  </si>
  <si>
    <t>鼓楼区疾病预防控制中心流行病和慢病防制科</t>
  </si>
  <si>
    <t>鼓楼区卫生局</t>
  </si>
  <si>
    <t>福清市</t>
  </si>
  <si>
    <t>福清市疾病预防控制中心</t>
    <phoneticPr fontId="0" type="noConversion"/>
  </si>
  <si>
    <t>福建福清汇通农村商业股份有限公司融城支行</t>
    <phoneticPr fontId="0" type="noConversion"/>
  </si>
  <si>
    <t>9010711080010000010579</t>
    <phoneticPr fontId="0" type="noConversion"/>
  </si>
  <si>
    <t>0591-85161017</t>
  </si>
  <si>
    <t>福清市大北路34号</t>
    <phoneticPr fontId="0" type="noConversion"/>
  </si>
  <si>
    <t>许志达</t>
  </si>
  <si>
    <t>郑德斯</t>
  </si>
  <si>
    <t>高龙</t>
  </si>
  <si>
    <t>福州市仓山区金桔路水印长天小区22#302</t>
    <phoneticPr fontId="0" type="noConversion"/>
  </si>
  <si>
    <t>18960995067</t>
  </si>
  <si>
    <t>福清市疾病预防控制中心防疫科</t>
  </si>
  <si>
    <t>福清市卫生和计划生育局</t>
  </si>
  <si>
    <t>蕉城区</t>
  </si>
  <si>
    <t>中国工商银行宁德市蕉城支行</t>
    <phoneticPr fontId="0" type="noConversion"/>
  </si>
  <si>
    <t>1407002609022207958</t>
    <phoneticPr fontId="0" type="noConversion"/>
  </si>
  <si>
    <t>宁德市八一五西路13号</t>
    <phoneticPr fontId="0" type="noConversion"/>
  </si>
  <si>
    <t>黄孝文</t>
  </si>
  <si>
    <t>陈菁</t>
  </si>
  <si>
    <t>蔡丽芳</t>
  </si>
  <si>
    <t>12352201490402503H</t>
    <phoneticPr fontId="0" type="noConversion"/>
  </si>
  <si>
    <t>12352201490402503H</t>
  </si>
  <si>
    <t>陈菁</t>
    <phoneticPr fontId="0" type="noConversion"/>
  </si>
  <si>
    <t>18005031298</t>
  </si>
  <si>
    <t>宁德市蕉城区疾病预防控制中心计划免疫专用章</t>
  </si>
  <si>
    <t>宁德市蕉城区卫生和计划生育局</t>
  </si>
  <si>
    <t>古田县</t>
  </si>
  <si>
    <t>134010100100023443</t>
    <phoneticPr fontId="0" type="noConversion"/>
  </si>
  <si>
    <t>0593-3883455</t>
  </si>
  <si>
    <t>陈炳键</t>
  </si>
  <si>
    <t>黄增仁</t>
  </si>
  <si>
    <t>林翠知</t>
  </si>
  <si>
    <t>13115937656</t>
  </si>
  <si>
    <t>福建省古田县疾病预防控制中心免疫门诊部专用章</t>
  </si>
  <si>
    <t>古田县卫生和计划生育局</t>
  </si>
  <si>
    <t>仓山区</t>
  </si>
  <si>
    <t>0591-87525992</t>
  </si>
  <si>
    <t>林光灿</t>
  </si>
  <si>
    <t>李颖征</t>
  </si>
  <si>
    <t>方菁华</t>
  </si>
  <si>
    <t>福建省疾病预防控制中心</t>
  </si>
  <si>
    <t>福建省卫生和计划生育委员会</t>
  </si>
  <si>
    <t>淄川区</t>
  </si>
  <si>
    <t>张继良</t>
  </si>
  <si>
    <t>18560297136</t>
  </si>
  <si>
    <t>淄川区卫生和计划生育局</t>
  </si>
  <si>
    <t>博山区</t>
  </si>
  <si>
    <t>0533-4190123</t>
  </si>
  <si>
    <t>淄博市博山区县前街54号</t>
    <phoneticPr fontId="0" type="noConversion"/>
  </si>
  <si>
    <t>刘持平</t>
  </si>
  <si>
    <t>0533-4110554</t>
  </si>
  <si>
    <t>孙同谦</t>
  </si>
  <si>
    <t>花瑞红</t>
  </si>
  <si>
    <t>0533-4110391</t>
    <phoneticPr fontId="0" type="noConversion"/>
  </si>
  <si>
    <t>孙同谦</t>
    <phoneticPr fontId="0" type="noConversion"/>
  </si>
  <si>
    <t>0533-4110391</t>
  </si>
  <si>
    <t>淄博市博山区卫生局</t>
  </si>
  <si>
    <t>芝罘区</t>
  </si>
  <si>
    <t>烟台农商银行南大街支行</t>
    <phoneticPr fontId="0" type="noConversion"/>
  </si>
  <si>
    <t>90602040120100099935</t>
    <phoneticPr fontId="0" type="noConversion"/>
  </si>
  <si>
    <t>0535-6636979</t>
  </si>
  <si>
    <t>李春玲</t>
  </si>
  <si>
    <t>孙奔</t>
  </si>
  <si>
    <t>王昭红</t>
  </si>
  <si>
    <t>123706024935260692</t>
    <phoneticPr fontId="0" type="noConversion"/>
  </si>
  <si>
    <t>123706024935260692</t>
  </si>
  <si>
    <t>15266517115</t>
  </si>
  <si>
    <t>烟台市芝罘区疾病预防控制中心疫苗收货专用章</t>
  </si>
  <si>
    <t>福山区</t>
  </si>
  <si>
    <t>恒丰银行福山支行</t>
    <phoneticPr fontId="0" type="noConversion"/>
  </si>
  <si>
    <t>853541010122000328</t>
    <phoneticPr fontId="0" type="noConversion"/>
  </si>
  <si>
    <t>6353987</t>
  </si>
  <si>
    <t>烟台市福山区永安街32号</t>
    <phoneticPr fontId="0" type="noConversion"/>
  </si>
  <si>
    <t>史广兴</t>
    <phoneticPr fontId="11" type="noConversion"/>
  </si>
  <si>
    <t>0535-6362702</t>
  </si>
  <si>
    <t>张孜良</t>
  </si>
  <si>
    <t>孙振水</t>
  </si>
  <si>
    <t>123706114935406963</t>
    <phoneticPr fontId="0" type="noConversion"/>
  </si>
  <si>
    <t>49354069-6</t>
    <phoneticPr fontId="0" type="noConversion"/>
  </si>
  <si>
    <t>张孜良</t>
    <phoneticPr fontId="0" type="noConversion"/>
  </si>
  <si>
    <t>13455517759</t>
  </si>
  <si>
    <t>张孜良</t>
    <phoneticPr fontId="12" type="noConversion"/>
  </si>
  <si>
    <t>烟台市福山区永安街32号</t>
    <phoneticPr fontId="12" type="noConversion"/>
  </si>
  <si>
    <t>烟台市福山区卫生和计划生育局</t>
  </si>
  <si>
    <t>龙口市</t>
  </si>
  <si>
    <t>郝佳佳</t>
    <phoneticPr fontId="0" type="noConversion"/>
  </si>
  <si>
    <t>龙口市疾病预防控制中心</t>
    <phoneticPr fontId="0" type="noConversion"/>
  </si>
  <si>
    <t>工行行政中心分理处</t>
    <phoneticPr fontId="0" type="noConversion"/>
  </si>
  <si>
    <t>1606035309026400126</t>
    <phoneticPr fontId="0" type="noConversion"/>
  </si>
  <si>
    <t>0535-8505461</t>
  </si>
  <si>
    <t>龙口市花木兰街185号</t>
    <phoneticPr fontId="0" type="noConversion"/>
  </si>
  <si>
    <t>姜媛</t>
  </si>
  <si>
    <t>123706814936519193</t>
    <phoneticPr fontId="0" type="noConversion"/>
  </si>
  <si>
    <t>49365191-9</t>
    <phoneticPr fontId="0" type="noConversion"/>
  </si>
  <si>
    <t>王晓红</t>
    <phoneticPr fontId="0" type="noConversion"/>
  </si>
  <si>
    <t>13706451822</t>
  </si>
  <si>
    <t>龙口市花木兰街185号</t>
    <phoneticPr fontId="12" type="noConversion"/>
  </si>
  <si>
    <t>龙口市疾病预防控制中心财务专用章</t>
  </si>
  <si>
    <t>龙口市卫生和计划生育局</t>
  </si>
  <si>
    <t>莱阳市</t>
  </si>
  <si>
    <t>姚春鹤</t>
    <phoneticPr fontId="0" type="noConversion"/>
  </si>
  <si>
    <t>莱阳市疾病预防控制中心</t>
    <phoneticPr fontId="0" type="noConversion"/>
  </si>
  <si>
    <t>恒丰银行莱阳支行大寺街分理处</t>
    <phoneticPr fontId="0" type="noConversion"/>
  </si>
  <si>
    <t>853546030122000346</t>
    <phoneticPr fontId="0" type="noConversion"/>
  </si>
  <si>
    <t>0535-3367009</t>
  </si>
  <si>
    <t>莱阳市施阳路013号</t>
    <phoneticPr fontId="0" type="noConversion"/>
  </si>
  <si>
    <t>王元勋</t>
  </si>
  <si>
    <t>孙桂艳</t>
  </si>
  <si>
    <t>王丽</t>
  </si>
  <si>
    <t>12370682493670001W</t>
    <phoneticPr fontId="0" type="noConversion"/>
  </si>
  <si>
    <t>49367000-1</t>
    <phoneticPr fontId="0" type="noConversion"/>
  </si>
  <si>
    <t>孙桂艳</t>
    <phoneticPr fontId="0" type="noConversion"/>
  </si>
  <si>
    <t>莱阳市是阳路013号</t>
    <phoneticPr fontId="0" type="noConversion"/>
  </si>
  <si>
    <t>15318639072</t>
  </si>
  <si>
    <t>孙桂艳</t>
    <phoneticPr fontId="12" type="noConversion"/>
  </si>
  <si>
    <t>莱阳市是阳路013号</t>
    <phoneticPr fontId="12" type="noConversion"/>
  </si>
  <si>
    <t>莱阳市疾病预防控制中心生物制品专用章</t>
  </si>
  <si>
    <t>莱阳市卫生和计划生育局</t>
  </si>
  <si>
    <t>蓬莱市</t>
  </si>
  <si>
    <t>蓬莱市疾病预防控制中心</t>
    <phoneticPr fontId="0" type="noConversion"/>
  </si>
  <si>
    <t>恒丰银行蓬莱支行</t>
    <phoneticPr fontId="0" type="noConversion"/>
  </si>
  <si>
    <t>500067770604010</t>
    <phoneticPr fontId="0" type="noConversion"/>
  </si>
  <si>
    <t>0535-5642706</t>
  </si>
  <si>
    <t>蓬莱市钟楼东路65号</t>
    <phoneticPr fontId="0" type="noConversion"/>
  </si>
  <si>
    <t>孙严业</t>
  </si>
  <si>
    <t>张文华</t>
  </si>
  <si>
    <t>宁福江</t>
  </si>
  <si>
    <t>1237068469061800X0</t>
    <phoneticPr fontId="0" type="noConversion"/>
  </si>
  <si>
    <t>69061800-X</t>
    <phoneticPr fontId="0" type="noConversion"/>
  </si>
  <si>
    <t>张文华</t>
    <phoneticPr fontId="0" type="noConversion"/>
  </si>
  <si>
    <t>山东省烟台市蓬莱市钟楼东路65号</t>
    <phoneticPr fontId="0" type="noConversion"/>
  </si>
  <si>
    <t>15865355179</t>
  </si>
  <si>
    <t>张文华</t>
    <phoneticPr fontId="12" type="noConversion"/>
  </si>
  <si>
    <t>山东省烟台市蓬莱市钟楼东路65号</t>
    <phoneticPr fontId="12" type="noConversion"/>
  </si>
  <si>
    <t>蓬莱市卫生和计划生育局</t>
  </si>
  <si>
    <t>招远市</t>
  </si>
  <si>
    <t>李依娉</t>
    <phoneticPr fontId="0" type="noConversion"/>
  </si>
  <si>
    <t>招远市疾病预防控制中心</t>
    <phoneticPr fontId="0" type="noConversion"/>
  </si>
  <si>
    <t>中国银行股份有限公司招远迎宾路支行</t>
    <phoneticPr fontId="0" type="noConversion"/>
  </si>
  <si>
    <t>209103628742</t>
    <phoneticPr fontId="0" type="noConversion"/>
  </si>
  <si>
    <t>0535-8214452</t>
  </si>
  <si>
    <t>招远市迎宾路117号</t>
    <phoneticPr fontId="0" type="noConversion"/>
  </si>
  <si>
    <t>刘瑞兰</t>
  </si>
  <si>
    <t>0535-8218721</t>
  </si>
  <si>
    <t>郭敬英</t>
    <phoneticPr fontId="11" type="noConversion"/>
  </si>
  <si>
    <t>0535-8218721</t>
    <phoneticPr fontId="0" type="noConversion"/>
  </si>
  <si>
    <t>刁培林</t>
  </si>
  <si>
    <t>12370685493572145A</t>
    <phoneticPr fontId="0" type="noConversion"/>
  </si>
  <si>
    <t>49357214-5</t>
    <phoneticPr fontId="0" type="noConversion"/>
  </si>
  <si>
    <t>王奎</t>
    <phoneticPr fontId="0" type="noConversion"/>
  </si>
  <si>
    <t>山东省烟台市招远市迎宾路117号</t>
    <phoneticPr fontId="0" type="noConversion"/>
  </si>
  <si>
    <t>郭敬英</t>
  </si>
  <si>
    <t>王奎</t>
    <phoneticPr fontId="12" type="noConversion"/>
  </si>
  <si>
    <t>山东省烟台市招远市迎宾路117号</t>
    <phoneticPr fontId="12" type="noConversion"/>
  </si>
  <si>
    <t>招远市疾病预防控制中心</t>
    <phoneticPr fontId="11" type="noConversion"/>
  </si>
  <si>
    <t>招远市疾病预防控制中心收货专用章</t>
    <phoneticPr fontId="11" type="noConversion"/>
  </si>
  <si>
    <t>招远市卫生和计划生育局</t>
    <phoneticPr fontId="11" type="noConversion"/>
  </si>
  <si>
    <t>栖霞市</t>
  </si>
  <si>
    <t>栖霞市疾病预防控制中心</t>
    <phoneticPr fontId="0" type="noConversion"/>
  </si>
  <si>
    <t>林岷山</t>
  </si>
  <si>
    <t>0535-3376003</t>
  </si>
  <si>
    <t>徐淑云</t>
  </si>
  <si>
    <t>0535-3376003</t>
    <phoneticPr fontId="0" type="noConversion"/>
  </si>
  <si>
    <t>姜翠珍</t>
  </si>
  <si>
    <t>0535-3376008</t>
    <phoneticPr fontId="0" type="noConversion"/>
  </si>
  <si>
    <t>123706864935903354</t>
    <phoneticPr fontId="0" type="noConversion"/>
  </si>
  <si>
    <t>授权确认函盖章样本和开票信息不能盖章，待业务往来再给开</t>
    <phoneticPr fontId="0" type="noConversion"/>
  </si>
  <si>
    <t>徐淑云</t>
    <phoneticPr fontId="0" type="noConversion"/>
  </si>
  <si>
    <t>山东省烟台市栖霞市山城路80号</t>
    <phoneticPr fontId="0" type="noConversion"/>
  </si>
  <si>
    <t>徐淑云</t>
    <phoneticPr fontId="12" type="noConversion"/>
  </si>
  <si>
    <t>山东省烟台市栖霞市山城路80号</t>
    <phoneticPr fontId="12" type="noConversion"/>
  </si>
  <si>
    <t xml:space="preserve">栖霞市疾病预防控制中心生物制品管理专用章 </t>
  </si>
  <si>
    <t>新泰市</t>
  </si>
  <si>
    <t>高祺传</t>
    <phoneticPr fontId="0" type="noConversion"/>
  </si>
  <si>
    <t>新泰市疾病预防控制中心</t>
    <phoneticPr fontId="0" type="noConversion"/>
  </si>
  <si>
    <t>工行新泰市支行</t>
    <phoneticPr fontId="0" type="noConversion"/>
  </si>
  <si>
    <t>1604010509026400233</t>
    <phoneticPr fontId="0" type="noConversion"/>
  </si>
  <si>
    <t>15725486217</t>
  </si>
  <si>
    <t>新甫路1369号</t>
    <phoneticPr fontId="0" type="noConversion"/>
  </si>
  <si>
    <t>史新芹</t>
  </si>
  <si>
    <t>王兰敬</t>
  </si>
  <si>
    <t>李长勇</t>
  </si>
  <si>
    <t>1237098249436521XA</t>
    <phoneticPr fontId="0" type="noConversion"/>
  </si>
  <si>
    <t>49436521-X</t>
    <phoneticPr fontId="0" type="noConversion"/>
  </si>
  <si>
    <t>王兰敬</t>
    <phoneticPr fontId="0" type="noConversion"/>
  </si>
  <si>
    <t>新泰市新甫路1369号</t>
    <phoneticPr fontId="0" type="noConversion"/>
  </si>
  <si>
    <t>王兰敬</t>
    <phoneticPr fontId="12" type="noConversion"/>
  </si>
  <si>
    <t>新泰市新甫路1369号</t>
    <phoneticPr fontId="12" type="noConversion"/>
  </si>
  <si>
    <t>新泰市卫生局</t>
  </si>
  <si>
    <t>肥城市</t>
  </si>
  <si>
    <t>肥城市疾病预防控制中心</t>
    <phoneticPr fontId="0" type="noConversion"/>
  </si>
  <si>
    <t>中国工商银行肥城市营业部</t>
    <phoneticPr fontId="0" type="noConversion"/>
  </si>
  <si>
    <t>1604010609024509692</t>
    <phoneticPr fontId="0" type="noConversion"/>
  </si>
  <si>
    <t>0538-3307651</t>
  </si>
  <si>
    <t>肥城市龙山路甲50号</t>
    <phoneticPr fontId="0" type="noConversion"/>
  </si>
  <si>
    <t>李秀勇</t>
  </si>
  <si>
    <t>0538-3304553</t>
  </si>
  <si>
    <t>李开盈</t>
  </si>
  <si>
    <t>董俊</t>
  </si>
  <si>
    <t>0538-3307651</t>
    <phoneticPr fontId="0" type="noConversion"/>
  </si>
  <si>
    <t>137098300088</t>
    <phoneticPr fontId="0" type="noConversion"/>
  </si>
  <si>
    <t>49433550-4</t>
    <phoneticPr fontId="0" type="noConversion"/>
  </si>
  <si>
    <t>李开盈</t>
    <phoneticPr fontId="0" type="noConversion"/>
  </si>
  <si>
    <t>李开盈</t>
    <phoneticPr fontId="12" type="noConversion"/>
  </si>
  <si>
    <t>肥城市龙山路甲50号</t>
    <phoneticPr fontId="12" type="noConversion"/>
  </si>
  <si>
    <t>肥城市疾病预防控制中心药剂科</t>
  </si>
  <si>
    <t>肥城市卫生局</t>
  </si>
  <si>
    <t>文登区</t>
  </si>
  <si>
    <t>王峰</t>
    <phoneticPr fontId="0" type="noConversion"/>
  </si>
  <si>
    <t>威海市文登区疾病预防控制中心</t>
    <phoneticPr fontId="0" type="noConversion"/>
  </si>
  <si>
    <t>中国工商银行股份有限公司文登支行</t>
    <phoneticPr fontId="0" type="noConversion"/>
  </si>
  <si>
    <t>1614028809026433686</t>
    <phoneticPr fontId="0" type="noConversion"/>
  </si>
  <si>
    <t>0631-8987008</t>
  </si>
  <si>
    <t>威海市文登区峰山路23号</t>
    <phoneticPr fontId="0" type="noConversion"/>
  </si>
  <si>
    <t>邢为民</t>
    <phoneticPr fontId="4" type="noConversion"/>
  </si>
  <si>
    <t>0631-8987011</t>
  </si>
  <si>
    <t>曲文军</t>
  </si>
  <si>
    <t>丛海鸥</t>
  </si>
  <si>
    <t>123710034945069244</t>
    <phoneticPr fontId="0" type="noConversion"/>
  </si>
  <si>
    <t>49450692-4</t>
    <phoneticPr fontId="0" type="noConversion"/>
  </si>
  <si>
    <t>曲文军</t>
    <phoneticPr fontId="0" type="noConversion"/>
  </si>
  <si>
    <t>18963106829</t>
  </si>
  <si>
    <t>丛海鸥</t>
    <phoneticPr fontId="12" type="noConversion"/>
  </si>
  <si>
    <t>威海市文登区峰山路23号</t>
    <phoneticPr fontId="12" type="noConversion"/>
  </si>
  <si>
    <t>威海市文登区疾病预防控制中心收货专用章</t>
    <phoneticPr fontId="11" type="noConversion"/>
  </si>
  <si>
    <t>威海市文登区卫生和计划生育局</t>
  </si>
  <si>
    <t>荣成市</t>
  </si>
  <si>
    <t>荣成市疾病预防控制中心</t>
    <phoneticPr fontId="0" type="noConversion"/>
  </si>
  <si>
    <t>中国工商银行荣成市支行</t>
    <phoneticPr fontId="0" type="noConversion"/>
  </si>
  <si>
    <t>1614028509219595130</t>
    <phoneticPr fontId="0" type="noConversion"/>
  </si>
  <si>
    <t>0631-7572953</t>
  </si>
  <si>
    <t>荣成市青山东路688号</t>
    <phoneticPr fontId="0" type="noConversion"/>
  </si>
  <si>
    <t>王波</t>
  </si>
  <si>
    <t>姜文钧</t>
  </si>
  <si>
    <t>12371082664438988P</t>
    <phoneticPr fontId="0" type="noConversion"/>
  </si>
  <si>
    <t>杨静</t>
    <phoneticPr fontId="0" type="noConversion"/>
  </si>
  <si>
    <t>荣成市沿河南街10号</t>
    <phoneticPr fontId="0" type="noConversion"/>
  </si>
  <si>
    <t>13361192525</t>
  </si>
  <si>
    <t>姜文钧</t>
    <phoneticPr fontId="12" type="noConversion"/>
  </si>
  <si>
    <t>荣成市沿河南街10号</t>
    <phoneticPr fontId="12" type="noConversion"/>
  </si>
  <si>
    <t>荣成市疾病预防控制中心疫苗收货专章</t>
    <phoneticPr fontId="11" type="noConversion"/>
  </si>
  <si>
    <t>荣成市卫生和计划生育局</t>
  </si>
  <si>
    <t>岚山区</t>
  </si>
  <si>
    <t>日照市岚山区疾病预防控制中心</t>
    <phoneticPr fontId="0" type="noConversion"/>
  </si>
  <si>
    <t>日照银行岚山支行</t>
    <phoneticPr fontId="0" type="noConversion"/>
  </si>
  <si>
    <t>371800225000000019001</t>
    <phoneticPr fontId="0" type="noConversion"/>
  </si>
  <si>
    <t>0633-2618593</t>
  </si>
  <si>
    <t>丁兆铭</t>
  </si>
  <si>
    <t>裴云涛</t>
    <phoneticPr fontId="12" type="noConversion"/>
  </si>
  <si>
    <t>戴云云</t>
  </si>
  <si>
    <t>12371103599262647P</t>
    <phoneticPr fontId="0" type="noConversion"/>
  </si>
  <si>
    <t>59926264-7</t>
    <phoneticPr fontId="0" type="noConversion"/>
  </si>
  <si>
    <t>12371103599262647P</t>
  </si>
  <si>
    <t>裴云涛</t>
    <phoneticPr fontId="0" type="noConversion"/>
  </si>
  <si>
    <t>牟丽霞</t>
    <phoneticPr fontId="9" type="noConversion"/>
  </si>
  <si>
    <t>日照市岚山区岚山中路35号</t>
    <phoneticPr fontId="12" type="noConversion"/>
  </si>
  <si>
    <t>日照市岚山区卫生局</t>
  </si>
  <si>
    <t>宁津县</t>
  </si>
  <si>
    <t>宁津县疾病预防控制中心</t>
    <phoneticPr fontId="0" type="noConversion"/>
  </si>
  <si>
    <t>工行德州分行宁津县支行</t>
    <phoneticPr fontId="0" type="noConversion"/>
  </si>
  <si>
    <t>1612006509026404449</t>
    <phoneticPr fontId="0" type="noConversion"/>
  </si>
  <si>
    <t>0534-5536118</t>
  </si>
  <si>
    <t>宁津县城中心大街315号</t>
    <phoneticPr fontId="0" type="noConversion"/>
  </si>
  <si>
    <t>刘延江</t>
  </si>
  <si>
    <t>薛桂君</t>
  </si>
  <si>
    <t>0534-5536118</t>
    <phoneticPr fontId="0" type="noConversion"/>
  </si>
  <si>
    <t>12371422494880211H</t>
    <phoneticPr fontId="0" type="noConversion"/>
  </si>
  <si>
    <t>49488021-1</t>
    <phoneticPr fontId="0" type="noConversion"/>
  </si>
  <si>
    <t>薛桂君</t>
    <phoneticPr fontId="0" type="noConversion"/>
  </si>
  <si>
    <t>13573446690</t>
  </si>
  <si>
    <t>薛桂君</t>
    <phoneticPr fontId="12" type="noConversion"/>
  </si>
  <si>
    <t>宁津县城中心大街315号</t>
    <phoneticPr fontId="12" type="noConversion"/>
  </si>
  <si>
    <t>宁津县卫生和计划生育局</t>
  </si>
  <si>
    <t>成武县</t>
  </si>
  <si>
    <t>张凤芹</t>
    <phoneticPr fontId="0" type="noConversion"/>
  </si>
  <si>
    <t>成武县疾病预防控制中心</t>
    <phoneticPr fontId="0" type="noConversion"/>
  </si>
  <si>
    <t>中国银行成武支行</t>
    <phoneticPr fontId="0" type="noConversion"/>
  </si>
  <si>
    <t>218207241103</t>
    <phoneticPr fontId="0" type="noConversion"/>
  </si>
  <si>
    <t>0530-8622976</t>
  </si>
  <si>
    <t>成武县古城街511号</t>
    <phoneticPr fontId="0" type="noConversion"/>
  </si>
  <si>
    <t>田苏亮</t>
  </si>
  <si>
    <t>0530-8622976</t>
    <phoneticPr fontId="0" type="noConversion"/>
  </si>
  <si>
    <t>12371723790377266B</t>
    <phoneticPr fontId="0" type="noConversion"/>
  </si>
  <si>
    <t>李秀娟</t>
    <phoneticPr fontId="0" type="noConversion"/>
  </si>
  <si>
    <t>山东省菏泽市成武县古城街511号</t>
    <phoneticPr fontId="0" type="noConversion"/>
  </si>
  <si>
    <t>李秀娟</t>
  </si>
  <si>
    <t>13905400395</t>
  </si>
  <si>
    <t>李秀娟</t>
    <phoneticPr fontId="12" type="noConversion"/>
  </si>
  <si>
    <t>山东省菏泽市成武县古城街511号</t>
    <phoneticPr fontId="12" type="noConversion"/>
  </si>
  <si>
    <t>成武县疾病预防控制中心生物制品管理专用章</t>
  </si>
  <si>
    <t>成武县卫生和计划生育局</t>
  </si>
  <si>
    <t>郓城县</t>
  </si>
  <si>
    <t>李绍金</t>
    <phoneticPr fontId="0" type="noConversion"/>
  </si>
  <si>
    <t>郓城县疾病预防控制中心</t>
    <phoneticPr fontId="0" type="noConversion"/>
  </si>
  <si>
    <t>中国工商银行郓城支行</t>
    <phoneticPr fontId="0" type="noConversion"/>
  </si>
  <si>
    <t>1609002709024917401</t>
    <phoneticPr fontId="0" type="noConversion"/>
  </si>
  <si>
    <t>0530-6510602</t>
  </si>
  <si>
    <t>东门街北段23号</t>
    <phoneticPr fontId="0" type="noConversion"/>
  </si>
  <si>
    <t>李养涛</t>
  </si>
  <si>
    <t>0530-6510601</t>
  </si>
  <si>
    <t>靳玉强</t>
  </si>
  <si>
    <t>侯仰秀</t>
  </si>
  <si>
    <t>0530-6510602</t>
    <phoneticPr fontId="0" type="noConversion"/>
  </si>
  <si>
    <t>12371725494412178G</t>
    <phoneticPr fontId="0" type="noConversion"/>
  </si>
  <si>
    <t>崔太昌</t>
    <phoneticPr fontId="0" type="noConversion"/>
  </si>
  <si>
    <t>山东省菏泽市东门街北段23号</t>
    <phoneticPr fontId="0" type="noConversion"/>
  </si>
  <si>
    <t>崔太昌</t>
    <phoneticPr fontId="12" type="noConversion"/>
  </si>
  <si>
    <t>山东省菏泽市东门街北段23号</t>
    <phoneticPr fontId="12" type="noConversion"/>
  </si>
  <si>
    <t>郓城县卫生和计划生育局</t>
  </si>
  <si>
    <t>鄄城县</t>
  </si>
  <si>
    <t>鄄城县疾病预防控制中心</t>
    <phoneticPr fontId="0" type="noConversion"/>
  </si>
  <si>
    <t>鄄城县农村信用合作联社</t>
    <phoneticPr fontId="0" type="noConversion"/>
  </si>
  <si>
    <t>9170117800042050000208</t>
    <phoneticPr fontId="0" type="noConversion"/>
  </si>
  <si>
    <t>0530-7352699</t>
  </si>
  <si>
    <t>鄄城县建设路东段路南</t>
    <phoneticPr fontId="0" type="noConversion"/>
  </si>
  <si>
    <t>魏振鑫</t>
  </si>
  <si>
    <t>0530-2421262</t>
  </si>
  <si>
    <t>马景柱</t>
  </si>
  <si>
    <t>0530-2421262</t>
    <phoneticPr fontId="0" type="noConversion"/>
  </si>
  <si>
    <t>李德山</t>
  </si>
  <si>
    <t>0530-7352699</t>
    <phoneticPr fontId="0" type="noConversion"/>
  </si>
  <si>
    <t>123717264954351360</t>
    <phoneticPr fontId="0" type="noConversion"/>
  </si>
  <si>
    <t>49543513-6</t>
    <phoneticPr fontId="0" type="noConversion"/>
  </si>
  <si>
    <t>马景柱</t>
    <phoneticPr fontId="0" type="noConversion"/>
  </si>
  <si>
    <t>山东省菏泽市鄄城县建设路28号</t>
    <phoneticPr fontId="0" type="noConversion"/>
  </si>
  <si>
    <t>13505308968</t>
  </si>
  <si>
    <t>马景柱</t>
    <phoneticPr fontId="12" type="noConversion"/>
  </si>
  <si>
    <t>山东省菏泽市鄄城县建设路28号</t>
    <phoneticPr fontId="12" type="noConversion"/>
  </si>
  <si>
    <t>鄄城县卫生和计划生育局</t>
  </si>
  <si>
    <t>西山区</t>
  </si>
  <si>
    <t>陈娟</t>
    <phoneticPr fontId="0" type="noConversion"/>
  </si>
  <si>
    <t>中国建设银行昆明西山支行</t>
    <phoneticPr fontId="0" type="noConversion"/>
  </si>
  <si>
    <t>53001616336050091029</t>
    <phoneticPr fontId="0" type="noConversion"/>
  </si>
  <si>
    <t>云南省昆明市西山区兴苑路兴隆小区14栋</t>
    <phoneticPr fontId="0" type="noConversion"/>
  </si>
  <si>
    <t>刘映兰</t>
  </si>
  <si>
    <t>0871-68237168</t>
  </si>
  <si>
    <t>吴青青</t>
  </si>
  <si>
    <t>0871-68236186</t>
    <phoneticPr fontId="0" type="noConversion"/>
  </si>
  <si>
    <t>李蕴</t>
  </si>
  <si>
    <t>0871-68221417</t>
    <phoneticPr fontId="0" type="noConversion"/>
  </si>
  <si>
    <t>12530112431410933K</t>
    <phoneticPr fontId="0" type="noConversion"/>
  </si>
  <si>
    <t>43141093-3</t>
    <phoneticPr fontId="0" type="noConversion"/>
  </si>
  <si>
    <t>530112431410933</t>
    <phoneticPr fontId="0" type="noConversion"/>
  </si>
  <si>
    <t>云南省昆明市盘龙区金尚俊园10栋4206</t>
    <phoneticPr fontId="0" type="noConversion"/>
  </si>
  <si>
    <t>李存荣</t>
  </si>
  <si>
    <t>云南省昆明市盘龙区金尚俊园10栋4206</t>
    <phoneticPr fontId="12" type="noConversion"/>
  </si>
  <si>
    <t>西山区疾病预防控制中心生物制品室</t>
  </si>
  <si>
    <t>昆明市西山区卫生和计划生育局</t>
  </si>
  <si>
    <t>昆明市疾病预防控制中心</t>
    <phoneticPr fontId="0" type="noConversion"/>
  </si>
  <si>
    <t>交通银行永昌支行</t>
    <phoneticPr fontId="0" type="noConversion"/>
  </si>
  <si>
    <t>531078252018000056238</t>
    <phoneticPr fontId="0" type="noConversion"/>
  </si>
  <si>
    <t>昆明滇池国家旅游度假区紫云路4号</t>
    <phoneticPr fontId="0" type="noConversion"/>
  </si>
  <si>
    <t>昆明市西昌路土桥里126号</t>
    <phoneticPr fontId="0" type="noConversion"/>
  </si>
  <si>
    <t>刘宏</t>
  </si>
  <si>
    <t>0871-64181623</t>
  </si>
  <si>
    <t>王艳霞</t>
  </si>
  <si>
    <t>0871-64160220</t>
    <phoneticPr fontId="0" type="noConversion"/>
  </si>
  <si>
    <t>王昆琼</t>
  </si>
  <si>
    <t>12530100734328021G</t>
    <phoneticPr fontId="0" type="noConversion"/>
  </si>
  <si>
    <t>73432802-1</t>
    <phoneticPr fontId="0" type="noConversion"/>
  </si>
  <si>
    <t>0871-64160220</t>
  </si>
  <si>
    <t>昆明市疾病预防控制中心生物制品室</t>
  </si>
  <si>
    <t>昆明市疾病预防控制中心生物制品室（收货人：李伟）</t>
  </si>
  <si>
    <t>昆明市卫生和计划生育委员会</t>
  </si>
  <si>
    <t>/</t>
    <phoneticPr fontId="9" type="noConversion"/>
  </si>
  <si>
    <t>李正基</t>
    <phoneticPr fontId="0" type="noConversion"/>
  </si>
  <si>
    <t>云南省疾病预防控制中心</t>
    <phoneticPr fontId="0" type="noConversion"/>
  </si>
  <si>
    <t>中国建设银行东寺街支行</t>
    <phoneticPr fontId="0" type="noConversion"/>
  </si>
  <si>
    <t>53001618658059000003</t>
    <phoneticPr fontId="0" type="noConversion"/>
  </si>
  <si>
    <t>昆明市东寺街158号</t>
    <phoneticPr fontId="0" type="noConversion"/>
  </si>
  <si>
    <t>陆林</t>
  </si>
  <si>
    <t>0871-63611746</t>
  </si>
  <si>
    <t>和星宇</t>
  </si>
  <si>
    <t>杨涛</t>
  </si>
  <si>
    <t>0871-63620505</t>
    <phoneticPr fontId="0" type="noConversion"/>
  </si>
  <si>
    <t>153000000588</t>
    <phoneticPr fontId="0" type="noConversion"/>
  </si>
  <si>
    <t>43120167-5</t>
    <phoneticPr fontId="0" type="noConversion"/>
  </si>
  <si>
    <t>李俊明</t>
  </si>
  <si>
    <t>云南省疾病预防控制中心生物制品管理中心</t>
  </si>
  <si>
    <t>云南省疾病预防控制中心技术开发服务中心仓储部</t>
  </si>
  <si>
    <t>云南省卫生厅</t>
  </si>
  <si>
    <t>非销售目标客户</t>
    <phoneticPr fontId="9" type="noConversion"/>
  </si>
  <si>
    <t>岳池县</t>
  </si>
  <si>
    <t>岳池县疾病预防控制中心</t>
    <phoneticPr fontId="0" type="noConversion"/>
  </si>
  <si>
    <t>岳池县财政国库支付中心</t>
    <phoneticPr fontId="0" type="noConversion"/>
  </si>
  <si>
    <t>5275029</t>
  </si>
  <si>
    <t>岳池县九龙镇安拱路</t>
  </si>
  <si>
    <t>杨勤</t>
  </si>
  <si>
    <t>李四海</t>
  </si>
  <si>
    <t>0826-4336527</t>
    <phoneticPr fontId="0" type="noConversion"/>
  </si>
  <si>
    <t>伍君成</t>
  </si>
  <si>
    <t>0826-5275029</t>
    <phoneticPr fontId="0" type="noConversion"/>
  </si>
  <si>
    <t>12511321452233796H</t>
  </si>
  <si>
    <t>45223379-6</t>
    <phoneticPr fontId="0" type="noConversion"/>
  </si>
  <si>
    <t>邓晶</t>
  </si>
  <si>
    <t>岳池县疾病预防控制中心疫苗管理专用章</t>
    <phoneticPr fontId="4" type="noConversion"/>
  </si>
  <si>
    <t>岳池县卫生局</t>
  </si>
  <si>
    <t>通川区</t>
  </si>
  <si>
    <t>达州市疾病预防控制中心</t>
    <phoneticPr fontId="0" type="noConversion"/>
  </si>
  <si>
    <t>达州市工商银行通川区支行</t>
    <phoneticPr fontId="0" type="noConversion"/>
  </si>
  <si>
    <t>2317576109026412508</t>
    <phoneticPr fontId="0" type="noConversion"/>
  </si>
  <si>
    <t>0818-2381946</t>
  </si>
  <si>
    <t>达州市通川区西外龙泉路16号</t>
    <phoneticPr fontId="0" type="noConversion"/>
  </si>
  <si>
    <t>廖东</t>
  </si>
  <si>
    <t>毛祥富</t>
  </si>
  <si>
    <t>12511400452339742M</t>
    <phoneticPr fontId="0" type="noConversion"/>
  </si>
  <si>
    <t>511700452339742</t>
    <phoneticPr fontId="0" type="noConversion"/>
  </si>
  <si>
    <t>18982860082</t>
  </si>
  <si>
    <t>达州市疾控中心疫苗库房专用章</t>
    <phoneticPr fontId="4" type="noConversion"/>
  </si>
  <si>
    <t>达州市卫生和计划生育委员会</t>
  </si>
  <si>
    <t>通江县</t>
  </si>
  <si>
    <t>柳飞</t>
    <phoneticPr fontId="0" type="noConversion"/>
  </si>
  <si>
    <t>通江县疾病预防控制中心</t>
    <phoneticPr fontId="0" type="noConversion"/>
  </si>
  <si>
    <t>中国工商银行通江支行</t>
    <phoneticPr fontId="0" type="noConversion"/>
  </si>
  <si>
    <t>2318594109026400481</t>
    <phoneticPr fontId="0" type="noConversion"/>
  </si>
  <si>
    <t>冯育光</t>
  </si>
  <si>
    <t>陈俊坦</t>
  </si>
  <si>
    <t>151372100657</t>
    <phoneticPr fontId="0" type="noConversion"/>
  </si>
  <si>
    <t>72089813-8</t>
    <phoneticPr fontId="0" type="noConversion"/>
  </si>
  <si>
    <t>四川省江油市江东丽苑旁住宅</t>
  </si>
  <si>
    <t>Fei5.Liu@sanofi.com</t>
  </si>
  <si>
    <t>通江县卫生和计划生育局</t>
  </si>
  <si>
    <t>12513721720898138E</t>
    <phoneticPr fontId="4" type="noConversion"/>
  </si>
  <si>
    <t>福州市仓山区疾病预防控制中心</t>
    <phoneticPr fontId="0" type="noConversion"/>
  </si>
  <si>
    <t>中国银行股份有限公司福州市仓山支行</t>
    <phoneticPr fontId="0" type="noConversion"/>
  </si>
  <si>
    <t>419561059948</t>
    <phoneticPr fontId="0" type="noConversion"/>
  </si>
  <si>
    <t>63050260</t>
  </si>
  <si>
    <t>福州市仓山区上渡路225号</t>
    <phoneticPr fontId="0" type="noConversion"/>
  </si>
  <si>
    <t>杨红</t>
  </si>
  <si>
    <t>涂开荣</t>
  </si>
  <si>
    <t>0591-83485273</t>
    <phoneticPr fontId="0" type="noConversion"/>
  </si>
  <si>
    <t>12350104488214802D</t>
    <phoneticPr fontId="0" type="noConversion"/>
  </si>
  <si>
    <t>48821480-2</t>
    <phoneticPr fontId="0" type="noConversion"/>
  </si>
  <si>
    <t>涂开荣</t>
    <phoneticPr fontId="0" type="noConversion"/>
  </si>
  <si>
    <t>福州市仓山上渡路225号</t>
    <phoneticPr fontId="0" type="noConversion"/>
  </si>
  <si>
    <t>13635268125</t>
  </si>
  <si>
    <t>仓山区疾病预防控制中心疫苗专用章</t>
  </si>
  <si>
    <t>福州市仓山区卫生和计划生育局</t>
  </si>
  <si>
    <t>罗源县</t>
  </si>
  <si>
    <t>罗源县疾病预防控制中心</t>
    <phoneticPr fontId="0" type="noConversion"/>
  </si>
  <si>
    <t>中国银行罗源支行</t>
    <phoneticPr fontId="0" type="noConversion"/>
  </si>
  <si>
    <t>432566025268</t>
    <phoneticPr fontId="0" type="noConversion"/>
  </si>
  <si>
    <t>0591-26831082</t>
  </si>
  <si>
    <t>罗源县城关学前路36号</t>
    <phoneticPr fontId="0" type="noConversion"/>
  </si>
  <si>
    <t>林旭</t>
  </si>
  <si>
    <t>123501237706674698</t>
    <phoneticPr fontId="0" type="noConversion"/>
  </si>
  <si>
    <t>123501237706674698</t>
  </si>
  <si>
    <t>于述航</t>
  </si>
  <si>
    <t>罗源县疾病预防控制中心疾控科</t>
  </si>
  <si>
    <t>罗源县卫生和计划生育局</t>
  </si>
  <si>
    <t>庆云县</t>
  </si>
  <si>
    <t>庆云县疾病预防控制中心</t>
    <phoneticPr fontId="0" type="noConversion"/>
  </si>
  <si>
    <t>中国工商银行股份有限公司庆云支行</t>
    <phoneticPr fontId="0" type="noConversion"/>
  </si>
  <si>
    <t>1612007509026403888</t>
    <phoneticPr fontId="0" type="noConversion"/>
  </si>
  <si>
    <t>0534-7085213</t>
  </si>
  <si>
    <t>庆云县光明路1051号</t>
    <phoneticPr fontId="0" type="noConversion"/>
  </si>
  <si>
    <t>于洪晶</t>
    <phoneticPr fontId="22" type="noConversion"/>
  </si>
  <si>
    <t>苗吉刚</t>
  </si>
  <si>
    <t>秦洪勇</t>
  </si>
  <si>
    <t>12371423494900024K</t>
    <phoneticPr fontId="0" type="noConversion"/>
  </si>
  <si>
    <t>苗吉刚</t>
    <phoneticPr fontId="0" type="noConversion"/>
  </si>
  <si>
    <t>郇艳湘</t>
  </si>
  <si>
    <t>苗吉刚</t>
    <phoneticPr fontId="12" type="noConversion"/>
  </si>
  <si>
    <t>庆云县光明路1051号</t>
    <phoneticPr fontId="12" type="noConversion"/>
  </si>
  <si>
    <t>董玲玲（签字）</t>
    <phoneticPr fontId="22" type="noConversion"/>
  </si>
  <si>
    <t>庆云县卫生和计划生育局</t>
  </si>
  <si>
    <t>滨城区</t>
  </si>
  <si>
    <t>魏军红</t>
    <phoneticPr fontId="0" type="noConversion"/>
  </si>
  <si>
    <t>滨州市滨城区疾病预防控制中心</t>
    <phoneticPr fontId="0" type="noConversion"/>
  </si>
  <si>
    <t>中国工商银行股份有限公司滨州滨城支行</t>
    <phoneticPr fontId="0" type="noConversion"/>
  </si>
  <si>
    <t>1613002109221009927</t>
    <phoneticPr fontId="0" type="noConversion"/>
  </si>
  <si>
    <t>0543-2110908</t>
  </si>
  <si>
    <t>山东省滨州市黄河三路693号</t>
    <phoneticPr fontId="0" type="noConversion"/>
  </si>
  <si>
    <t>栾绪义</t>
  </si>
  <si>
    <t>0543-2110906</t>
  </si>
  <si>
    <t>张立霞</t>
  </si>
  <si>
    <t>韩兆红</t>
  </si>
  <si>
    <t>0543-2110908</t>
    <phoneticPr fontId="0" type="noConversion"/>
  </si>
  <si>
    <t>123716027741803676</t>
    <phoneticPr fontId="0" type="noConversion"/>
  </si>
  <si>
    <t>77418036-7</t>
    <phoneticPr fontId="0" type="noConversion"/>
  </si>
  <si>
    <t>张立霞</t>
    <phoneticPr fontId="0" type="noConversion"/>
  </si>
  <si>
    <t>sdbzbcqmyyf@163.com</t>
    <phoneticPr fontId="12" type="noConversion"/>
  </si>
  <si>
    <t>15969994379</t>
  </si>
  <si>
    <t>张立霞</t>
    <phoneticPr fontId="12" type="noConversion"/>
  </si>
  <si>
    <t>山东省滨州市黄河三路693号</t>
    <phoneticPr fontId="12" type="noConversion"/>
  </si>
  <si>
    <t>滨州市滨城区卫生和计划生育局</t>
    <phoneticPr fontId="11" type="noConversion"/>
  </si>
  <si>
    <t>垦利县</t>
  </si>
  <si>
    <t>东营市垦利区疾病预防控制中心</t>
    <phoneticPr fontId="0" type="noConversion"/>
  </si>
  <si>
    <t>中国工商银行垦利支行</t>
    <phoneticPr fontId="0" type="noConversion"/>
  </si>
  <si>
    <t>1615000429024942813</t>
    <phoneticPr fontId="0" type="noConversion"/>
  </si>
  <si>
    <t>0546-2521781</t>
  </si>
  <si>
    <t>东营市垦利区中兴路82路</t>
    <phoneticPr fontId="0" type="noConversion"/>
  </si>
  <si>
    <t>张庆亮</t>
  </si>
  <si>
    <t>任浴梅</t>
  </si>
  <si>
    <t>0546-2521781</t>
    <phoneticPr fontId="0" type="noConversion"/>
  </si>
  <si>
    <t>123705214934381142</t>
    <phoneticPr fontId="0" type="noConversion"/>
  </si>
  <si>
    <t>刘凯</t>
    <phoneticPr fontId="0" type="noConversion"/>
  </si>
  <si>
    <t>山东省东营市垦利县中兴路82路疾控中心</t>
    <phoneticPr fontId="0" type="noConversion"/>
  </si>
  <si>
    <t>klxepi@163.com</t>
    <phoneticPr fontId="12" type="noConversion"/>
  </si>
  <si>
    <t>18562016696</t>
  </si>
  <si>
    <t>刘凯</t>
    <phoneticPr fontId="12" type="noConversion"/>
  </si>
  <si>
    <t>山东省东营市垦利县中兴路82路疾控中心</t>
    <phoneticPr fontId="12" type="noConversion"/>
  </si>
  <si>
    <t>东营市垦利区疾病预防控制中心疫苗出入库专用章</t>
  </si>
  <si>
    <t>东营市垦利县卫生和计划生育局</t>
  </si>
  <si>
    <t>罗城仫佬族自治县</t>
  </si>
  <si>
    <t>0778-8212313</t>
  </si>
  <si>
    <t>潘绵方</t>
  </si>
  <si>
    <t>饶雪清</t>
  </si>
  <si>
    <t>杜主任</t>
  </si>
  <si>
    <t>财政支付/疾控支付</t>
  </si>
  <si>
    <t>广西壮族自治区罗城县东门镇白马路一巷1-26号</t>
  </si>
  <si>
    <t>541476932@qq.com</t>
  </si>
  <si>
    <t>罗城仫佬族自治县卫生和计划生育委员会</t>
  </si>
  <si>
    <t>南丹县</t>
  </si>
  <si>
    <t>0778-7234996</t>
  </si>
  <si>
    <t>覃候山</t>
  </si>
  <si>
    <t>0778-7232511</t>
  </si>
  <si>
    <t>李真记</t>
  </si>
  <si>
    <t>莫玉平</t>
  </si>
  <si>
    <t>451221499638010</t>
  </si>
  <si>
    <t>广西壮族自治区南丹县城关镇民生街6号</t>
  </si>
  <si>
    <t>948153711@qq.com</t>
  </si>
  <si>
    <t>南丹县卫生和计划生育委员会</t>
  </si>
  <si>
    <t>质量信誉调查表未提供，组织机构代码证过期，请提供新证照</t>
  </si>
  <si>
    <t>大化瑶族自治县</t>
  </si>
  <si>
    <t>0778-5815191</t>
  </si>
  <si>
    <t>唐江丽</t>
  </si>
  <si>
    <t>黄宇</t>
  </si>
  <si>
    <t>广西壮族自治区大化瑶族自治县大化镇北南石巷53号</t>
  </si>
  <si>
    <t>182839959@qq.com</t>
  </si>
  <si>
    <t>大化瑶族自治县卫生和计划生育委员会</t>
  </si>
  <si>
    <t>124512294996983637</t>
  </si>
  <si>
    <t>柳城县</t>
  </si>
  <si>
    <t>0772-7616736</t>
  </si>
  <si>
    <t>乔德标</t>
  </si>
  <si>
    <t>王璇</t>
  </si>
  <si>
    <t>沈秋丽</t>
  </si>
  <si>
    <t>柳城县大埔镇河东大道398号</t>
  </si>
  <si>
    <t>LCXAIDS@163.com</t>
  </si>
  <si>
    <t>07727616736</t>
  </si>
  <si>
    <t>柳城县卫生和计划生育局</t>
  </si>
  <si>
    <t>0773-2825645</t>
  </si>
  <si>
    <t>熊昊</t>
  </si>
  <si>
    <t>28112896@qq.com</t>
  </si>
  <si>
    <t>李小梅</t>
  </si>
  <si>
    <t>融安县</t>
  </si>
  <si>
    <t>0772-8139679</t>
  </si>
  <si>
    <t>韦定凯</t>
  </si>
  <si>
    <t>蒙安善</t>
  </si>
  <si>
    <t>陈月月</t>
  </si>
  <si>
    <t>12450224499078682K</t>
  </si>
  <si>
    <t>广西柳州市融安县长安镇新民一区325号</t>
  </si>
  <si>
    <t>13788671737</t>
  </si>
  <si>
    <t>Racdcwdk@126.com</t>
  </si>
  <si>
    <t>覃传贵</t>
  </si>
  <si>
    <t>融安县卫生和计划生育局</t>
  </si>
  <si>
    <t>永福县</t>
  </si>
  <si>
    <t>0773-8552860</t>
  </si>
  <si>
    <t>蒋廷谦</t>
  </si>
  <si>
    <t>何颖</t>
  </si>
  <si>
    <t>林德姣</t>
  </si>
  <si>
    <t>90</t>
  </si>
  <si>
    <t>永福县永福镇堕庙茶岭街4号</t>
  </si>
  <si>
    <t>13877327636</t>
  </si>
  <si>
    <t>511872319@qq.com</t>
  </si>
  <si>
    <t>都安瑶族自治县</t>
  </si>
  <si>
    <t>0778-5212102</t>
  </si>
  <si>
    <t>黄家成</t>
  </si>
  <si>
    <t>王江艳</t>
  </si>
  <si>
    <t>小黄</t>
  </si>
  <si>
    <t>韦俨钊</t>
  </si>
  <si>
    <t>广西壮族自治区都安县安阳镇学荣街35号</t>
  </si>
  <si>
    <t>477786524@qq.com</t>
  </si>
  <si>
    <t>兴宾区</t>
  </si>
  <si>
    <t>黄小锋</t>
  </si>
  <si>
    <t>覃秋花</t>
  </si>
  <si>
    <t>苏秀丽</t>
  </si>
  <si>
    <t>来宾市北二路35号</t>
  </si>
  <si>
    <t>992618270@qq.com</t>
  </si>
  <si>
    <t>广西来宾市兴宾区疾病预防控制中心免疫规划科业务专用章</t>
  </si>
  <si>
    <t>来宾市兴宾区卫生和计划生育局</t>
  </si>
  <si>
    <t>忻城县</t>
  </si>
  <si>
    <t>164301040000105</t>
    <phoneticPr fontId="0" type="noConversion"/>
  </si>
  <si>
    <t>0772-5511406</t>
  </si>
  <si>
    <t>忻城县城关镇鞍山路51号</t>
    <phoneticPr fontId="0" type="noConversion"/>
  </si>
  <si>
    <t>蓝春林</t>
  </si>
  <si>
    <t>莫柳梅</t>
  </si>
  <si>
    <t>覃莲娟</t>
  </si>
  <si>
    <t>0772-5319385</t>
    <phoneticPr fontId="0" type="noConversion"/>
  </si>
  <si>
    <t>45132177912476X</t>
    <phoneticPr fontId="0" type="noConversion"/>
  </si>
  <si>
    <t>忻城县城关镇鞍山路51号</t>
  </si>
  <si>
    <t>1711941296@qq.com</t>
  </si>
  <si>
    <t>忻城县卫生和计划生育局</t>
  </si>
  <si>
    <t>金秀瑶族自治县</t>
  </si>
  <si>
    <t>0772-6212193/0772-6654088</t>
  </si>
  <si>
    <t>盘秀春</t>
  </si>
  <si>
    <t>苏几香</t>
  </si>
  <si>
    <t>郭志凤</t>
  </si>
  <si>
    <t>苏乙香</t>
  </si>
  <si>
    <t>金秀县金秀镇公园路5号</t>
  </si>
  <si>
    <t>1143413896@qq.com</t>
  </si>
  <si>
    <t>金秀瑶族自治县疾病预防控制中心</t>
  </si>
  <si>
    <t>金秀瑶族自治县疾病预防控制中心免疫规划科发货专用章</t>
  </si>
  <si>
    <t>金秀瑶族自治县卫生和计划生育局</t>
  </si>
  <si>
    <t>秀屿区</t>
  </si>
  <si>
    <t>0594-5890004</t>
  </si>
  <si>
    <t>林光辉</t>
  </si>
  <si>
    <t>胡建盛</t>
  </si>
  <si>
    <t>方秀霞</t>
  </si>
  <si>
    <t>胡智强</t>
  </si>
  <si>
    <t>15880343168</t>
  </si>
  <si>
    <t>莆田市秀屿区人民政府</t>
  </si>
  <si>
    <t>云霄县</t>
  </si>
  <si>
    <t>0596-6016528</t>
  </si>
  <si>
    <t>吴文勇</t>
  </si>
  <si>
    <t>陈专武</t>
  </si>
  <si>
    <t>吴愚</t>
  </si>
  <si>
    <t>18850440032</t>
  </si>
  <si>
    <t>福建省云霄县疾病预防控制中心免疫接种专用章</t>
  </si>
  <si>
    <t>云霄县卫生和计划生育局</t>
  </si>
  <si>
    <t>屏南县</t>
  </si>
  <si>
    <t>0593-3300505</t>
  </si>
  <si>
    <t>兰世钦</t>
  </si>
  <si>
    <t>胡云峰</t>
  </si>
  <si>
    <t>陆术晶</t>
  </si>
  <si>
    <t>18959302208</t>
  </si>
  <si>
    <t>章惠惠</t>
  </si>
  <si>
    <t>屏南县疾病预防控制中心计划免疫专用章</t>
  </si>
  <si>
    <t>屏南县卫生和计划生育局</t>
  </si>
  <si>
    <t>翔安区</t>
  </si>
  <si>
    <t>0592-7886980</t>
  </si>
  <si>
    <t>苏惠健</t>
  </si>
  <si>
    <t>0592-7886997</t>
  </si>
  <si>
    <t>张洁林</t>
  </si>
  <si>
    <t>李宝兰</t>
  </si>
  <si>
    <t>13799261382</t>
  </si>
  <si>
    <t>厦门市翔安区卫生和计划生育局</t>
  </si>
  <si>
    <t>安义县</t>
  </si>
  <si>
    <t>83422279</t>
  </si>
  <si>
    <t>136012300272</t>
    <phoneticPr fontId="0" type="noConversion"/>
  </si>
  <si>
    <t>周奕辉</t>
  </si>
  <si>
    <t>15079049176</t>
  </si>
  <si>
    <t>安义县卫生和计划生育委员会</t>
  </si>
  <si>
    <t>万年县</t>
  </si>
  <si>
    <t>冯敏</t>
  </si>
  <si>
    <t>13970335677</t>
  </si>
  <si>
    <t>万年县卫生和计划生育委员会</t>
  </si>
  <si>
    <t>临川区</t>
  </si>
  <si>
    <t>8441453</t>
  </si>
  <si>
    <t>熊斌</t>
  </si>
  <si>
    <t>江西省抚州市东华理工大学本部</t>
    <phoneticPr fontId="0" type="noConversion"/>
  </si>
  <si>
    <t>何喜龙</t>
  </si>
  <si>
    <t>抚州市临川区卫生和计划生育委员会</t>
  </si>
  <si>
    <t>乐安县</t>
  </si>
  <si>
    <t>0794-6669168</t>
  </si>
  <si>
    <t>乐安县鳌溪镇迎宾大道</t>
    <phoneticPr fontId="0" type="noConversion"/>
  </si>
  <si>
    <t>下周拿资料</t>
  </si>
  <si>
    <t>游德才</t>
  </si>
  <si>
    <t>18679409029</t>
  </si>
  <si>
    <t>乐安县卫生和计划生育委员会</t>
  </si>
  <si>
    <t>南丰县</t>
  </si>
  <si>
    <t>南丰县琴城镇新建路2号</t>
    <phoneticPr fontId="0" type="noConversion"/>
  </si>
  <si>
    <t>78147848-7</t>
    <phoneticPr fontId="0" type="noConversion"/>
  </si>
  <si>
    <t>18970436919</t>
  </si>
  <si>
    <t>南丰县卫生局</t>
  </si>
  <si>
    <t>证照过期请提供新证照</t>
  </si>
  <si>
    <t>123611247814784875，法人更改为：黄贵义</t>
    <phoneticPr fontId="4" type="noConversion"/>
  </si>
  <si>
    <t>德兴市</t>
  </si>
  <si>
    <t>德兴市疾病预防控制中心</t>
    <phoneticPr fontId="0" type="noConversion"/>
  </si>
  <si>
    <t>中国农业银行德兴银城分理处</t>
    <phoneticPr fontId="0" type="noConversion"/>
  </si>
  <si>
    <t>德兴市银城街道南门新区滨河大道德兴市疾病预防控制中心</t>
    <phoneticPr fontId="0" type="noConversion"/>
  </si>
  <si>
    <t>张子华</t>
  </si>
  <si>
    <t>汪丽莲</t>
  </si>
  <si>
    <t>18070326836</t>
  </si>
  <si>
    <t>江西省德兴市疾病预防控制中心</t>
  </si>
  <si>
    <t>江西省德兴市疾病预防控制中心/德兴市疾病预防控制中心免疫规划二科</t>
  </si>
  <si>
    <t>德兴市卫生和计划生育委员会</t>
  </si>
  <si>
    <t>邢台县</t>
  </si>
  <si>
    <t>王德旗</t>
  </si>
  <si>
    <t>赵书云</t>
  </si>
  <si>
    <t>邢台县疾病预防控制中心</t>
  </si>
  <si>
    <t>邢台县疾病预防控制中心疫苗供应专用章</t>
  </si>
  <si>
    <t>邢台县卫生和计划生育局</t>
  </si>
  <si>
    <t>永年县</t>
  </si>
  <si>
    <t>0310-6823350</t>
  </si>
  <si>
    <t>马树奇</t>
  </si>
  <si>
    <t>韩志山</t>
  </si>
  <si>
    <t>董建民</t>
  </si>
  <si>
    <t>CDC证照过期</t>
  </si>
  <si>
    <t>057150</t>
  </si>
  <si>
    <t>梁建芳</t>
  </si>
  <si>
    <t>邯郸市永年区疾病预防控制中心/邯郸市永年区疾病预防控制中心生物制品供应专用章</t>
  </si>
  <si>
    <t>邯郸市永年区卫生和计划生育局</t>
  </si>
  <si>
    <t>广平县</t>
  </si>
  <si>
    <t>郜振学</t>
  </si>
  <si>
    <t>常淑玲</t>
  </si>
  <si>
    <t>057650</t>
  </si>
  <si>
    <t>常书玲</t>
  </si>
  <si>
    <t>广平县疾病预防控制中心</t>
  </si>
  <si>
    <t>广平县卫生和计划生育局</t>
  </si>
  <si>
    <t>武安市</t>
  </si>
  <si>
    <t>魏延其</t>
  </si>
  <si>
    <t>尹增慧</t>
  </si>
  <si>
    <t>张芳</t>
  </si>
  <si>
    <t>056300</t>
  </si>
  <si>
    <t>武安市卫生局</t>
  </si>
  <si>
    <t>丛台区</t>
  </si>
  <si>
    <t>马续彬</t>
  </si>
  <si>
    <t>杨光霞</t>
  </si>
  <si>
    <t>056004</t>
  </si>
  <si>
    <t>邯郸市丛台区卫生和计划生育局</t>
  </si>
  <si>
    <t>双桥区</t>
  </si>
  <si>
    <t>0314-2075653</t>
  </si>
  <si>
    <t>0314-2069705</t>
  </si>
  <si>
    <t>闫海燕</t>
  </si>
  <si>
    <t>待省采公示后再提供资质</t>
    <phoneticPr fontId="0" type="noConversion"/>
  </si>
  <si>
    <t>067000</t>
  </si>
  <si>
    <t>张浩</t>
  </si>
  <si>
    <t>河北省承德市双桥区西大街新粮市北山小区1-3-306</t>
  </si>
  <si>
    <t>Hao7.zhang@sanofi.com</t>
  </si>
  <si>
    <t>13613145752</t>
  </si>
  <si>
    <t>双桥区卫生和计划生育局</t>
  </si>
  <si>
    <t>双滦区</t>
  </si>
  <si>
    <t>0314-4044139</t>
  </si>
  <si>
    <t>安国辉</t>
  </si>
  <si>
    <t>0314-4044134</t>
  </si>
  <si>
    <t>谢秀珍</t>
  </si>
  <si>
    <t>韩相杰</t>
  </si>
  <si>
    <t>承德市双滦区卫生和计划生育局</t>
  </si>
  <si>
    <t>长安区</t>
  </si>
  <si>
    <t>60312012000241</t>
    <phoneticPr fontId="0" type="noConversion"/>
  </si>
  <si>
    <t>应晓军</t>
  </si>
  <si>
    <t>周玲</t>
  </si>
  <si>
    <t>050011</t>
  </si>
  <si>
    <t>石家庄市谈中街5号</t>
  </si>
  <si>
    <t>白惠华</t>
  </si>
  <si>
    <t>石家庄市长安区疾病预防控制中心免疫规划管理科</t>
  </si>
  <si>
    <t>石家庄市长安区卫生局</t>
  </si>
  <si>
    <t>鹿泉区</t>
  </si>
  <si>
    <t>82012271/82101308</t>
  </si>
  <si>
    <t>封振红</t>
  </si>
  <si>
    <t>武艳芬</t>
  </si>
  <si>
    <t>050200</t>
  </si>
  <si>
    <t>石家庄市鹿泉区北斗路西段</t>
  </si>
  <si>
    <t>13503209893</t>
  </si>
  <si>
    <t>石家庄市鹿泉区卫生和计划生育局</t>
  </si>
  <si>
    <t>梧州市CDC</t>
  </si>
  <si>
    <t>0774-3901320</t>
  </si>
  <si>
    <t>练莲</t>
  </si>
  <si>
    <t>黄欢欣</t>
  </si>
  <si>
    <t>梧州市长洲区春湖路3号</t>
  </si>
  <si>
    <t>lyp95053@163.com</t>
  </si>
  <si>
    <t>梧州市卫生和计划生育委员会</t>
  </si>
  <si>
    <t>越秀区</t>
  </si>
  <si>
    <t>83833792</t>
  </si>
  <si>
    <t>湛柳华</t>
  </si>
  <si>
    <t>020-83833792</t>
  </si>
  <si>
    <t>12440104747553033U</t>
  </si>
  <si>
    <t>国税编码010400103796</t>
    <phoneticPr fontId="0" type="noConversion"/>
  </si>
  <si>
    <t>谢容平</t>
  </si>
  <si>
    <t>020-83833792/13042012254</t>
  </si>
  <si>
    <t>广州市越秀区疾病预防控制中心业务专用章</t>
  </si>
  <si>
    <t>广州市越秀区卫生局</t>
  </si>
  <si>
    <t>澄海区</t>
  </si>
  <si>
    <t>林旭琛</t>
  </si>
  <si>
    <t>金镜静</t>
  </si>
  <si>
    <t>75789140-7</t>
    <phoneticPr fontId="0" type="noConversion"/>
  </si>
  <si>
    <t>12440515757891407Q</t>
  </si>
  <si>
    <t>林泽群</t>
  </si>
  <si>
    <t>13502711238</t>
  </si>
  <si>
    <t>汕头市澄海区卫生局</t>
  </si>
  <si>
    <t>缺少印章授权函</t>
  </si>
  <si>
    <t>三水区</t>
  </si>
  <si>
    <t>0757-87732384</t>
  </si>
  <si>
    <t>蔡文安</t>
  </si>
  <si>
    <t>吴碧娇</t>
  </si>
  <si>
    <t>季铭珍</t>
  </si>
  <si>
    <t>12440607748037938A</t>
  </si>
  <si>
    <t>佛山市三水区西南镇赤岗路8号</t>
  </si>
  <si>
    <t>0757-87718805</t>
  </si>
  <si>
    <t>钟小英</t>
  </si>
  <si>
    <t>佛山市三水区卫生和计划生育局</t>
  </si>
  <si>
    <t>潮南区</t>
  </si>
  <si>
    <t>余良忠</t>
  </si>
  <si>
    <t>张志华</t>
  </si>
  <si>
    <t>陈志华</t>
  </si>
  <si>
    <t>汕头市潮南区人民政府</t>
  </si>
  <si>
    <t>海珠区</t>
  </si>
  <si>
    <t>84228221</t>
  </si>
  <si>
    <t>020-84202053</t>
  </si>
  <si>
    <t>梁景晖</t>
  </si>
  <si>
    <t>刘松青</t>
  </si>
  <si>
    <t>李志成</t>
  </si>
  <si>
    <t>广州市海珠区疾病预防控制中心疫苗业务专用章</t>
  </si>
  <si>
    <t>丰顺县</t>
  </si>
  <si>
    <t>郑春良</t>
  </si>
  <si>
    <t>黄伟华</t>
  </si>
  <si>
    <t>张锦塔</t>
  </si>
  <si>
    <t>13450722008</t>
  </si>
  <si>
    <t>丰顺县疾病预防控制中心疫苗管理专用章</t>
  </si>
  <si>
    <t>丰顺县卫生和计划生育局</t>
  </si>
  <si>
    <t>揭西县</t>
  </si>
  <si>
    <t>黄志辉</t>
  </si>
  <si>
    <t>韩晓萍</t>
  </si>
  <si>
    <t>124452224560020040</t>
  </si>
  <si>
    <t>13682820269</t>
  </si>
  <si>
    <t>揭西县卫生局</t>
  </si>
  <si>
    <t>茂南区</t>
  </si>
  <si>
    <t>0668-2806338</t>
  </si>
  <si>
    <t>林坤立</t>
  </si>
  <si>
    <t>吴柏峰</t>
  </si>
  <si>
    <t>韦梅芬</t>
  </si>
  <si>
    <t>茂名市茂南区疾病预防控制中心/茂南区疾病预防控制中心冷链专用章</t>
  </si>
  <si>
    <t>信宜市</t>
  </si>
  <si>
    <t>0668-8812308</t>
  </si>
  <si>
    <t>刘伟</t>
  </si>
  <si>
    <t>陈鸿飞</t>
  </si>
  <si>
    <t>俞平</t>
  </si>
  <si>
    <t>13380805163/066-88859108</t>
  </si>
  <si>
    <t>信宜市疾病预防控制中心仓库专用章</t>
  </si>
  <si>
    <t>信宜市卫生和计划生育局</t>
  </si>
  <si>
    <t>阳春市</t>
  </si>
  <si>
    <t>06627773251</t>
  </si>
  <si>
    <t>黄克</t>
  </si>
  <si>
    <t>余业斌</t>
  </si>
  <si>
    <t>甘燕</t>
  </si>
  <si>
    <t>12441781747094498D</t>
  </si>
  <si>
    <t>黄美莲</t>
  </si>
  <si>
    <t>阳春市卫生和计划生育局</t>
  </si>
  <si>
    <t>大安区</t>
  </si>
  <si>
    <t>0813-2402013</t>
  </si>
  <si>
    <t>曾迎春</t>
  </si>
  <si>
    <t>倪嘉</t>
  </si>
  <si>
    <t>陈招吉</t>
  </si>
  <si>
    <t>大安区疾病预防控制中心疫苗出入库章</t>
  </si>
  <si>
    <t>自贡市大安区卫生和计划生育局</t>
  </si>
  <si>
    <t>自流井区</t>
  </si>
  <si>
    <t>0813-2110792</t>
  </si>
  <si>
    <t>熊端萍</t>
  </si>
  <si>
    <t>熊小焱</t>
  </si>
  <si>
    <t>自流井区疾病预防控制中心疫苗收货专用章</t>
  </si>
  <si>
    <t>自流井区卫生局</t>
  </si>
  <si>
    <t>乐至县</t>
  </si>
  <si>
    <t>资阳市乐至县天池镇新南街南路59号</t>
  </si>
  <si>
    <t>蒋春</t>
  </si>
  <si>
    <t>唐华</t>
  </si>
  <si>
    <t>45140083-9</t>
    <phoneticPr fontId="0" type="noConversion"/>
  </si>
  <si>
    <t>收货联系人：李丽萍15201609193</t>
    <phoneticPr fontId="0" type="noConversion"/>
  </si>
  <si>
    <t>成都市锦江区牛沙路166号镏金岁月3-2-105</t>
  </si>
  <si>
    <t>Juming.Zheng@sanofi.com</t>
  </si>
  <si>
    <t>乐至县卫生局</t>
  </si>
  <si>
    <t>大邑县</t>
  </si>
  <si>
    <t>刘红林</t>
  </si>
  <si>
    <t>陈格</t>
  </si>
  <si>
    <t>陈革</t>
  </si>
  <si>
    <t>大邑县卫生和计划生育局</t>
  </si>
  <si>
    <t>南明区</t>
  </si>
  <si>
    <t>85823858</t>
  </si>
  <si>
    <t>李开琴</t>
  </si>
  <si>
    <t>0851-85868867</t>
  </si>
  <si>
    <t>杨霓</t>
  </si>
  <si>
    <t>125201024292700385</t>
    <phoneticPr fontId="0" type="noConversion"/>
  </si>
  <si>
    <t>南明区疾病预防控制中心疫苗收货专用章</t>
  </si>
  <si>
    <t>贵阳市南明区卫生和计划生育局</t>
  </si>
  <si>
    <t>昆都仑区</t>
  </si>
  <si>
    <t>建行包钢支行</t>
    <phoneticPr fontId="0" type="noConversion"/>
  </si>
  <si>
    <t>张海莲</t>
  </si>
  <si>
    <t>裴健芸</t>
  </si>
  <si>
    <t>任志君</t>
  </si>
  <si>
    <t>014010</t>
  </si>
  <si>
    <t>包头市昆区团11#经贸委楼（昆区疾控中心）</t>
    <phoneticPr fontId="0" type="noConversion"/>
  </si>
  <si>
    <t>13039556253</t>
  </si>
  <si>
    <t>包头市昆都仑区卫生局</t>
  </si>
  <si>
    <t>青山区</t>
  </si>
  <si>
    <t>梁革平</t>
  </si>
  <si>
    <t>0472-3631156</t>
  </si>
  <si>
    <t>李淑宏</t>
  </si>
  <si>
    <t>文都尔</t>
  </si>
  <si>
    <t>014030</t>
  </si>
  <si>
    <t>李淑宏</t>
    <phoneticPr fontId="0" type="noConversion"/>
  </si>
  <si>
    <t>包头市青山区赛罕路与文化路交汇处（青山区疾控中心）</t>
    <phoneticPr fontId="0" type="noConversion"/>
  </si>
  <si>
    <t>13789522506</t>
  </si>
  <si>
    <t>青山区疾病预防控制中心免疫规划专用章</t>
  </si>
  <si>
    <t>包头市青山区卫生和计划生育局</t>
  </si>
  <si>
    <t>原平市</t>
  </si>
  <si>
    <t>0512044209026432595</t>
    <phoneticPr fontId="0" type="noConversion"/>
  </si>
  <si>
    <t>0350-8222757</t>
  </si>
  <si>
    <t>吕慧敏</t>
  </si>
  <si>
    <t>乔云香</t>
  </si>
  <si>
    <t>已收集</t>
    <phoneticPr fontId="0" type="noConversion"/>
  </si>
  <si>
    <t>034100</t>
  </si>
  <si>
    <t>原平市教育南路145号</t>
    <phoneticPr fontId="0" type="noConversion"/>
  </si>
  <si>
    <t>15135025573</t>
  </si>
  <si>
    <t>原平市卫生和计划生育局</t>
  </si>
  <si>
    <t>迎泽区</t>
  </si>
  <si>
    <t>党君龙</t>
    <phoneticPr fontId="0" type="noConversion"/>
  </si>
  <si>
    <t>太原市迎泽区疾病预防控制中心</t>
    <phoneticPr fontId="0" type="noConversion"/>
  </si>
  <si>
    <t>太原市双塔西街29号</t>
    <phoneticPr fontId="0" type="noConversion"/>
  </si>
  <si>
    <t>韶惠丽</t>
  </si>
  <si>
    <t>0351-4094770</t>
  </si>
  <si>
    <t>徐莉</t>
  </si>
  <si>
    <t>公司银行开户许可证，印章模板，样票模板等资料的完善后就可开户</t>
  </si>
  <si>
    <t>030024</t>
  </si>
  <si>
    <t>yzqcdcjmk@163.com</t>
    <phoneticPr fontId="12" type="noConversion"/>
  </si>
  <si>
    <t>13903400509</t>
  </si>
  <si>
    <t>迎泽区疾病预防控制中心生物制品专用章</t>
  </si>
  <si>
    <t>太原市迎泽区卫生和计划生育局</t>
  </si>
  <si>
    <t>南郊区</t>
  </si>
  <si>
    <t>4041709</t>
  </si>
  <si>
    <t>大同市矿区花园街10号</t>
    <phoneticPr fontId="0" type="noConversion"/>
  </si>
  <si>
    <t>赵美臻</t>
  </si>
  <si>
    <t>刘新江</t>
  </si>
  <si>
    <t>赵文萍</t>
  </si>
  <si>
    <t>13096683839</t>
  </si>
  <si>
    <t>大同市南郊区卫生和计划生育局</t>
  </si>
  <si>
    <t>娄烦县</t>
  </si>
  <si>
    <t>中国农业银行娄烦县支行</t>
    <phoneticPr fontId="0" type="noConversion"/>
  </si>
  <si>
    <t>0351-5328166</t>
  </si>
  <si>
    <t>李福荣</t>
  </si>
  <si>
    <t>0351-5320166</t>
  </si>
  <si>
    <t>赵亮君</t>
  </si>
  <si>
    <t>闫旭松</t>
  </si>
  <si>
    <t>030300</t>
  </si>
  <si>
    <t>赵亮军</t>
    <phoneticPr fontId="0" type="noConversion"/>
  </si>
  <si>
    <t>赵亮军</t>
  </si>
  <si>
    <t>13834238298</t>
  </si>
  <si>
    <t>赵亮军</t>
    <phoneticPr fontId="12" type="noConversion"/>
  </si>
  <si>
    <t>娄烦县疾病预防控制中心</t>
  </si>
  <si>
    <t>娄烦县疾病预防控制中心生物制品专用章</t>
  </si>
  <si>
    <t>娄烦县卫生和计划生育局</t>
  </si>
  <si>
    <t>尖草坪区</t>
  </si>
  <si>
    <t>太原市尖草坪区疾病预防控制中心</t>
    <phoneticPr fontId="0" type="noConversion"/>
  </si>
  <si>
    <t>0351-5651771</t>
  </si>
  <si>
    <t>山西省太原市尖草坪区柴村</t>
    <phoneticPr fontId="0" type="noConversion"/>
  </si>
  <si>
    <t>王晓薇</t>
  </si>
  <si>
    <t>王双生</t>
  </si>
  <si>
    <t>王建芳</t>
  </si>
  <si>
    <t>030003</t>
  </si>
  <si>
    <t>王双生</t>
    <phoneticPr fontId="0" type="noConversion"/>
  </si>
  <si>
    <t>jcpcdc9@126.com</t>
    <phoneticPr fontId="12" type="noConversion"/>
  </si>
  <si>
    <t>13834155887</t>
  </si>
  <si>
    <t>太原市尖草坪区卫生局</t>
  </si>
  <si>
    <t>安远县</t>
  </si>
  <si>
    <t>中国农业银行安远县支行</t>
    <phoneticPr fontId="0" type="noConversion"/>
  </si>
  <si>
    <t>0797-3728228</t>
  </si>
  <si>
    <t>叶玉明</t>
  </si>
  <si>
    <t>13970730896</t>
  </si>
  <si>
    <t>谢春华</t>
  </si>
  <si>
    <t>唐忠英</t>
  </si>
  <si>
    <r>
      <t>49189017-4</t>
    </r>
    <r>
      <rPr>
        <sz val="10"/>
        <color indexed="8"/>
        <rFont val="宋体"/>
        <family val="3"/>
        <charset val="134"/>
      </rPr>
      <t/>
    </r>
  </si>
  <si>
    <t>黄翔燕</t>
  </si>
  <si>
    <t>安远县疾病预防控制中心</t>
  </si>
  <si>
    <t>安远县卫生和计划生育委员会</t>
  </si>
  <si>
    <t>龙南县</t>
  </si>
  <si>
    <t>龙南县农村信用合作联社金水分社</t>
    <phoneticPr fontId="0" type="noConversion"/>
  </si>
  <si>
    <t>139299277000019792</t>
    <phoneticPr fontId="0" type="noConversion"/>
  </si>
  <si>
    <t>07973525786</t>
  </si>
  <si>
    <t>龙南县龙南镇龙翔大道</t>
    <phoneticPr fontId="0" type="noConversion"/>
  </si>
  <si>
    <t>曾荣冬</t>
  </si>
  <si>
    <t>13767756128</t>
  </si>
  <si>
    <t>钟灵</t>
  </si>
  <si>
    <t>张勤人</t>
  </si>
  <si>
    <t>林玲</t>
  </si>
  <si>
    <t>13766317908</t>
  </si>
  <si>
    <t>龙南县卫生和计划生育委员会</t>
  </si>
  <si>
    <t>大余县</t>
  </si>
  <si>
    <t>大余县疾病预防控制中心</t>
    <phoneticPr fontId="0" type="noConversion"/>
  </si>
  <si>
    <t>0797-8722122</t>
  </si>
  <si>
    <t>朱鸿</t>
  </si>
  <si>
    <t>13979775489</t>
  </si>
  <si>
    <t>张祥金</t>
  </si>
  <si>
    <t>13970756556</t>
    <phoneticPr fontId="0" type="noConversion"/>
  </si>
  <si>
    <t>12360724781455760U</t>
    <phoneticPr fontId="0" type="noConversion"/>
  </si>
  <si>
    <t>大余县卫生和计划生育委员会</t>
  </si>
  <si>
    <t>合浦县</t>
  </si>
  <si>
    <t>工行合浦县支行</t>
    <phoneticPr fontId="0" type="noConversion"/>
  </si>
  <si>
    <t>0779-7191009</t>
  </si>
  <si>
    <t>合浦县连州镇定海北路93号</t>
    <phoneticPr fontId="0" type="noConversion"/>
  </si>
  <si>
    <t>吴伟</t>
  </si>
  <si>
    <t>刘维昕</t>
  </si>
  <si>
    <t>0779-7191009</t>
    <phoneticPr fontId="0" type="noConversion"/>
  </si>
  <si>
    <t>450521498816284</t>
  </si>
  <si>
    <t>合浦县连州镇定海北路93号</t>
  </si>
  <si>
    <t>hpcdc5566@126.com</t>
  </si>
  <si>
    <t>付永乐</t>
  </si>
  <si>
    <t>合浦县卫生和计划生育局</t>
  </si>
  <si>
    <t>市级CDC</t>
  </si>
  <si>
    <t>中国银行股份有限公司北海市云南南路支行</t>
    <phoneticPr fontId="0" type="noConversion"/>
  </si>
  <si>
    <t>611957763833</t>
    <phoneticPr fontId="0" type="noConversion"/>
  </si>
  <si>
    <t>0779-3909755</t>
  </si>
  <si>
    <t>韦贤瑞</t>
  </si>
  <si>
    <t>冯辉煌</t>
  </si>
  <si>
    <t>胡萍</t>
  </si>
  <si>
    <t>75978096-2</t>
    <phoneticPr fontId="0" type="noConversion"/>
  </si>
  <si>
    <t>450500759780962</t>
  </si>
  <si>
    <t>北海市云南南路</t>
  </si>
  <si>
    <t>bhmy@163.com</t>
  </si>
  <si>
    <t>姚燕玲</t>
  </si>
  <si>
    <t>0779-3909619</t>
  </si>
  <si>
    <t>梁家雯</t>
  </si>
  <si>
    <t>13977986765</t>
  </si>
  <si>
    <t>北海市疾病预防控制中心疫苗发放专用章</t>
  </si>
  <si>
    <t>北海市卫生和计划生育局委员会</t>
  </si>
  <si>
    <t>龙圩区</t>
  </si>
  <si>
    <t>中国银行股份有限公司苍梧县城西大道支行</t>
    <phoneticPr fontId="0" type="noConversion"/>
  </si>
  <si>
    <t>0774-2687002</t>
  </si>
  <si>
    <t>梧州市龙圩区龙圩镇西南大道329号</t>
    <phoneticPr fontId="0" type="noConversion"/>
  </si>
  <si>
    <t>陈汉朝</t>
  </si>
  <si>
    <t>陈捷华</t>
  </si>
  <si>
    <t>不在原收集范围</t>
    <phoneticPr fontId="0" type="noConversion"/>
  </si>
  <si>
    <t>陈婕华</t>
  </si>
  <si>
    <t>梧州市龙圩区龙圩镇龙城南路108号</t>
  </si>
  <si>
    <t>lxqcdcjmk@163.com</t>
  </si>
  <si>
    <t>梧州市龙圩区卫生和计划局</t>
  </si>
  <si>
    <t>中国工商银行股份有限公司琼海支行</t>
    <phoneticPr fontId="0" type="noConversion"/>
  </si>
  <si>
    <t>0898-62932192</t>
  </si>
  <si>
    <t>王会宽</t>
  </si>
  <si>
    <t>周兴洋</t>
  </si>
  <si>
    <t>肖红梅</t>
  </si>
  <si>
    <t>琼海市卫生局</t>
  </si>
  <si>
    <t>需提供法人为“王会宽”的新法人证书</t>
  </si>
  <si>
    <t>琼山区</t>
  </si>
  <si>
    <t>中国建设银行股份有限公司海口琼山支行</t>
    <phoneticPr fontId="0" type="noConversion"/>
  </si>
  <si>
    <t>梁安锦</t>
  </si>
  <si>
    <t>0898-65899305</t>
  </si>
  <si>
    <t>陆乙钧</t>
  </si>
  <si>
    <t>胡曼文</t>
  </si>
  <si>
    <t>0898-65815331</t>
    <phoneticPr fontId="0" type="noConversion"/>
  </si>
  <si>
    <t>42839504-X</t>
    <phoneticPr fontId="0" type="noConversion"/>
  </si>
  <si>
    <t>46010042839504X</t>
    <phoneticPr fontId="0" type="noConversion"/>
  </si>
  <si>
    <t>海口市琼山区府城镇建国路17号</t>
  </si>
  <si>
    <t>qss999@163.com</t>
  </si>
  <si>
    <t>海口市琼山区卫生局</t>
  </si>
  <si>
    <t>龙华区</t>
  </si>
  <si>
    <t>符宁</t>
  </si>
  <si>
    <t>凌文</t>
  </si>
  <si>
    <t>杨兴林</t>
  </si>
  <si>
    <t>海口市龙华区卫生局</t>
  </si>
  <si>
    <t>昌江黎族自治县疾病预防控制中心</t>
    <phoneticPr fontId="0" type="noConversion"/>
  </si>
  <si>
    <t>中国工商银行股份有限公司昌江河北支行</t>
    <phoneticPr fontId="0" type="noConversion"/>
  </si>
  <si>
    <t>0898-26637801</t>
  </si>
  <si>
    <t>吴祖荣</t>
  </si>
  <si>
    <t>林丽梅</t>
  </si>
  <si>
    <t>孙如梅</t>
  </si>
  <si>
    <t>12468841428969496H</t>
    <phoneticPr fontId="0" type="noConversion"/>
  </si>
  <si>
    <t>海南省昌江黎族自治县石禄镇人民北路34号2栋</t>
  </si>
  <si>
    <t>cjcdc26637801@126.com</t>
  </si>
  <si>
    <t>昌江黎族自治县卫生局</t>
  </si>
  <si>
    <t>没有业务，待有业务时提供质量信誉调查表</t>
  </si>
  <si>
    <t>洋浦经济开发区</t>
  </si>
  <si>
    <t>13876698267</t>
  </si>
  <si>
    <t>王强杰</t>
  </si>
  <si>
    <t>吴丹香</t>
  </si>
  <si>
    <t>洋浦经济开发区社会发展局</t>
  </si>
  <si>
    <t>洋浦第一校区（洋浦实验小学）4楼406-410号房</t>
  </si>
  <si>
    <t>265003536672</t>
    <phoneticPr fontId="0" type="noConversion"/>
  </si>
  <si>
    <t>0898-25522036</t>
  </si>
  <si>
    <t>符史典</t>
  </si>
  <si>
    <t>詹道静</t>
  </si>
  <si>
    <t>东方市八所镇解放路10号</t>
  </si>
  <si>
    <t>1907525112@qq.com</t>
  </si>
  <si>
    <t>东方市卫生局</t>
  </si>
  <si>
    <t>红桥区</t>
  </si>
  <si>
    <t>高原</t>
    <phoneticPr fontId="0" type="noConversion"/>
  </si>
  <si>
    <t>26373931</t>
  </si>
  <si>
    <t>满建华</t>
  </si>
  <si>
    <t>陈德荣</t>
  </si>
  <si>
    <t>晏洁</t>
  </si>
  <si>
    <t>三证合一，无开户许可证</t>
  </si>
  <si>
    <t>hongqiao195807@163.com</t>
    <phoneticPr fontId="12" type="noConversion"/>
  </si>
  <si>
    <t>天津市红桥区卫生局</t>
  </si>
  <si>
    <t>河西区</t>
  </si>
  <si>
    <t>28351131</t>
  </si>
  <si>
    <t>天津市河西区平江南道西头</t>
    <phoneticPr fontId="0" type="noConversion"/>
  </si>
  <si>
    <t>王滨</t>
  </si>
  <si>
    <t>王文刚</t>
  </si>
  <si>
    <t>乔晓东</t>
  </si>
  <si>
    <t>121201034012259800</t>
    <phoneticPr fontId="0" type="noConversion"/>
  </si>
  <si>
    <t>天津市河西区平江南道23号</t>
    <phoneticPr fontId="12" type="noConversion"/>
  </si>
  <si>
    <t>天津市河西区卫生和计划生育委员会</t>
  </si>
  <si>
    <t>西固区</t>
  </si>
  <si>
    <t>杨晓琳</t>
    <phoneticPr fontId="0" type="noConversion"/>
  </si>
  <si>
    <t>0931-7556489</t>
  </si>
  <si>
    <r>
      <rPr>
        <sz val="9"/>
        <color theme="2" tint="-0.89999084444715716"/>
        <rFont val="Calibri"/>
        <family val="3"/>
        <charset val="134"/>
        <scheme val="minor"/>
      </rPr>
      <t>侯小明</t>
    </r>
  </si>
  <si>
    <t>赵巍</t>
  </si>
  <si>
    <t>王洁</t>
  </si>
  <si>
    <t>12620104438120314X</t>
    <phoneticPr fontId="0" type="noConversion"/>
  </si>
  <si>
    <t>12620104438120314X</t>
  </si>
  <si>
    <t>甘肃省兰州市城关区和政东街168号仁恒国际小区</t>
  </si>
  <si>
    <t>xiaolin1.yang@sanofi.com</t>
  </si>
  <si>
    <t>兰州市西固区疾病预防控制中心防疫科</t>
  </si>
  <si>
    <t>兰州市西固区卫生和计划生育局</t>
  </si>
  <si>
    <t>城关区</t>
  </si>
  <si>
    <t>兰州市城关区疾病预防控制中心</t>
    <phoneticPr fontId="0" type="noConversion"/>
  </si>
  <si>
    <t>101282000190126</t>
    <phoneticPr fontId="0" type="noConversion"/>
  </si>
  <si>
    <t>0931-8470958</t>
  </si>
  <si>
    <t>兰州市城关区庆阳路121号</t>
    <phoneticPr fontId="0" type="noConversion"/>
  </si>
  <si>
    <t>马世伟</t>
  </si>
  <si>
    <t>13893252875</t>
  </si>
  <si>
    <t>强力</t>
  </si>
  <si>
    <t>王瑞鹃</t>
  </si>
  <si>
    <t>管丽丽</t>
  </si>
  <si>
    <t>兰州市城关区卫生和计划生育局</t>
  </si>
  <si>
    <t>1262010243808072X2</t>
  </si>
  <si>
    <t>白银区</t>
  </si>
  <si>
    <t>工商银行白银分行营业室</t>
    <phoneticPr fontId="0" type="noConversion"/>
  </si>
  <si>
    <t>0943-6911902</t>
  </si>
  <si>
    <t>魏立君</t>
    <phoneticPr fontId="12" type="noConversion"/>
  </si>
  <si>
    <t>李华</t>
  </si>
  <si>
    <t>12620402438310142F</t>
    <phoneticPr fontId="0" type="noConversion"/>
  </si>
  <si>
    <t>43831014-2</t>
    <phoneticPr fontId="0" type="noConversion"/>
  </si>
  <si>
    <t>郝晓霞</t>
  </si>
  <si>
    <t>白银市白银区卫生和计划生育局</t>
  </si>
  <si>
    <t>中国建设银行股份有限公司沈阳宜春支行</t>
    <phoneticPr fontId="0" type="noConversion"/>
  </si>
  <si>
    <t>21001387501058066666</t>
    <phoneticPr fontId="0" type="noConversion"/>
  </si>
  <si>
    <t>王大南</t>
  </si>
  <si>
    <t>024-23396240</t>
  </si>
  <si>
    <t>费思平</t>
  </si>
  <si>
    <t>024-23388633</t>
    <phoneticPr fontId="0" type="noConversion"/>
  </si>
  <si>
    <t>孙砾</t>
  </si>
  <si>
    <t>024-23392096</t>
    <phoneticPr fontId="0" type="noConversion"/>
  </si>
  <si>
    <t>辽宁省沈阳市和平区和平南大街82号</t>
  </si>
  <si>
    <t>邓宇钦</t>
  </si>
  <si>
    <t>024-23382922</t>
  </si>
  <si>
    <t>国家免疫规划疫苗调拨专用章（LNCDC)</t>
  </si>
  <si>
    <t>机构性质：机关，无法人证书，收货地址为辽宁省CDC</t>
  </si>
  <si>
    <t>2703000909026408468</t>
    <phoneticPr fontId="0" type="noConversion"/>
  </si>
  <si>
    <t>0931-8266339</t>
  </si>
  <si>
    <t>孟蕾</t>
    <phoneticPr fontId="1" type="noConversion"/>
  </si>
  <si>
    <t>0931-8271028</t>
  </si>
  <si>
    <t>张晓曙</t>
  </si>
  <si>
    <t>吴刚</t>
  </si>
  <si>
    <t>126200007202028907</t>
    <phoneticPr fontId="0" type="noConversion"/>
  </si>
  <si>
    <t>620102720202890</t>
  </si>
  <si>
    <t>授权确认函缺第三个章，法人证书地址与税务登记证地址不符</t>
    <phoneticPr fontId="0" type="noConversion"/>
  </si>
  <si>
    <t>邓琳</t>
  </si>
  <si>
    <t>0931-8270597/13993133219</t>
  </si>
  <si>
    <t>甘肃省卫生和计划生育委员会</t>
  </si>
  <si>
    <t>建宁县</t>
  </si>
  <si>
    <t>中国建设银行股份有限公司三明市建宁分理处</t>
    <phoneticPr fontId="0" type="noConversion"/>
  </si>
  <si>
    <t>35001648007050002013</t>
    <phoneticPr fontId="0" type="noConversion"/>
  </si>
  <si>
    <t>0598-8725918</t>
  </si>
  <si>
    <t>黄卫胜</t>
  </si>
  <si>
    <t>管玉成</t>
  </si>
  <si>
    <t>13043053800</t>
    <phoneticPr fontId="0" type="noConversion"/>
  </si>
  <si>
    <t>周水英</t>
  </si>
  <si>
    <t>12350430489163015H</t>
    <phoneticPr fontId="0" type="noConversion"/>
  </si>
  <si>
    <t>福建省三明市建宁县濉溪镇建莲南路西侧一号</t>
    <phoneticPr fontId="0" type="noConversion"/>
  </si>
  <si>
    <t>13043053800</t>
  </si>
  <si>
    <t>建宁县卫生和计划生育局</t>
  </si>
  <si>
    <t>枣强县</t>
  </si>
  <si>
    <t>中国银行股份有限公司枣强支行</t>
    <phoneticPr fontId="0" type="noConversion"/>
  </si>
  <si>
    <t>0318-8228559</t>
  </si>
  <si>
    <t>袁石松</t>
  </si>
  <si>
    <t>何勇</t>
  </si>
  <si>
    <t>王萍</t>
  </si>
  <si>
    <t>0318-8228835/15612800820</t>
  </si>
  <si>
    <t>枣强县卫生和计划生育局</t>
  </si>
  <si>
    <t>42001627436050000720</t>
    <phoneticPr fontId="0" type="noConversion"/>
  </si>
  <si>
    <t>0728-3311860</t>
  </si>
  <si>
    <t>许迎春</t>
  </si>
  <si>
    <t>张黎</t>
  </si>
  <si>
    <t>付国义</t>
  </si>
  <si>
    <t>12429004739115543T</t>
    <phoneticPr fontId="0" type="noConversion"/>
  </si>
  <si>
    <t>73911554-3</t>
    <phoneticPr fontId="0" type="noConversion"/>
  </si>
  <si>
    <t>许红梅</t>
  </si>
  <si>
    <t>仙桃市卫生和计划生育委员会</t>
  </si>
  <si>
    <t>1813029009020003029</t>
    <phoneticPr fontId="0" type="noConversion"/>
  </si>
  <si>
    <t>0716-6233956</t>
  </si>
  <si>
    <t>皮军东</t>
    <phoneticPr fontId="11" type="noConversion"/>
  </si>
  <si>
    <t>0716-6235320</t>
  </si>
  <si>
    <t>何鹏</t>
  </si>
  <si>
    <t>124210874216323484</t>
    <phoneticPr fontId="0" type="noConversion"/>
  </si>
  <si>
    <t>421087421632348</t>
  </si>
  <si>
    <t>13797273330</t>
  </si>
  <si>
    <t>松滋市疾病预防控制中心供应科</t>
  </si>
  <si>
    <t>松滋市疾病预防控制中心免疫规划科</t>
  </si>
  <si>
    <t>松滋市卫生和计划生育局</t>
  </si>
  <si>
    <t>天门市疾病预防控制中心</t>
    <phoneticPr fontId="0" type="noConversion"/>
  </si>
  <si>
    <t>中国建设银行天门城南支行</t>
    <phoneticPr fontId="0" type="noConversion"/>
  </si>
  <si>
    <t>13607222838</t>
  </si>
  <si>
    <t>王义华</t>
  </si>
  <si>
    <t>韦黎明</t>
  </si>
  <si>
    <t>陶家春</t>
  </si>
  <si>
    <t>12429006744631091W</t>
    <phoneticPr fontId="0" type="noConversion"/>
  </si>
  <si>
    <t>74463109-1</t>
    <phoneticPr fontId="0" type="noConversion"/>
  </si>
  <si>
    <t>429006744631091</t>
    <phoneticPr fontId="0" type="noConversion"/>
  </si>
  <si>
    <t>授权确认函缺少第二个盖章</t>
    <phoneticPr fontId="0" type="noConversion"/>
  </si>
  <si>
    <t>王识华</t>
  </si>
  <si>
    <t>天门市卫生和计划生育委员会</t>
  </si>
  <si>
    <t>谢克锦</t>
  </si>
  <si>
    <t>吴慧华</t>
  </si>
  <si>
    <t>13950690112</t>
  </si>
  <si>
    <t>南平市疾病预防控制中心生物制品业务专用章</t>
  </si>
  <si>
    <t>南平市卫生和计划生育委员会</t>
  </si>
  <si>
    <t>绵竹市疾病预防控制中心</t>
    <phoneticPr fontId="0" type="noConversion"/>
  </si>
  <si>
    <t>08386904944</t>
  </si>
  <si>
    <t>绵竹市剑南镇回澜大道中段391附2号</t>
    <phoneticPr fontId="0" type="noConversion"/>
  </si>
  <si>
    <t>刘官文</t>
  </si>
  <si>
    <t>王戈</t>
  </si>
  <si>
    <t>76230139-5</t>
    <phoneticPr fontId="0" type="noConversion"/>
  </si>
  <si>
    <t>绵竹市卫生局</t>
  </si>
  <si>
    <t>12510583762301395G</t>
  </si>
  <si>
    <t>东兴区</t>
  </si>
  <si>
    <t>中国建设银行股份有限公司内江东兴支行</t>
    <phoneticPr fontId="0" type="noConversion"/>
  </si>
  <si>
    <t>0832-2268098</t>
  </si>
  <si>
    <t>内江市东兴区汉安大道362号</t>
    <phoneticPr fontId="0" type="noConversion"/>
  </si>
  <si>
    <t>黄毅</t>
  </si>
  <si>
    <t>赵聪</t>
  </si>
  <si>
    <t>张家仙</t>
  </si>
  <si>
    <t>151090200161</t>
    <phoneticPr fontId="0" type="noConversion"/>
  </si>
  <si>
    <t>13158575251</t>
  </si>
  <si>
    <t>内江市东兴区卫生和计划生育局</t>
  </si>
  <si>
    <t>125109024513831436</t>
  </si>
  <si>
    <t>什邡市</t>
    <phoneticPr fontId="11" type="noConversion"/>
  </si>
  <si>
    <t>什邡市疾病预防控制中心</t>
    <phoneticPr fontId="0" type="noConversion"/>
  </si>
  <si>
    <t>德阳银行股份有限公司什邡支行</t>
    <phoneticPr fontId="0" type="noConversion"/>
  </si>
  <si>
    <t>0838-8202557</t>
  </si>
  <si>
    <t>杨景辉</t>
  </si>
  <si>
    <t>肖华佳</t>
  </si>
  <si>
    <t>0838-8202557</t>
    <phoneticPr fontId="0" type="noConversion"/>
  </si>
  <si>
    <t>151058200020</t>
    <phoneticPr fontId="0" type="noConversion"/>
  </si>
  <si>
    <t>什邡市卫生局</t>
  </si>
  <si>
    <t>郑小军</t>
  </si>
  <si>
    <t>威远县</t>
  </si>
  <si>
    <t>中国建设银行威远县支行</t>
    <phoneticPr fontId="0" type="noConversion"/>
  </si>
  <si>
    <t>刘文林</t>
  </si>
  <si>
    <t>0832-0161493</t>
  </si>
  <si>
    <t>倪海燕</t>
  </si>
  <si>
    <t>13438660051</t>
  </si>
  <si>
    <t>威远县卫生和计划生育局</t>
  </si>
  <si>
    <t>12510922451450019L</t>
  </si>
  <si>
    <t>资中县</t>
  </si>
  <si>
    <t>资中县疾病预防控制中心</t>
    <phoneticPr fontId="0" type="noConversion"/>
  </si>
  <si>
    <t>22345201040001685</t>
    <phoneticPr fontId="0" type="noConversion"/>
  </si>
  <si>
    <t>0832-5522232</t>
  </si>
  <si>
    <t>曹玉先</t>
  </si>
  <si>
    <t>0832-0163010</t>
  </si>
  <si>
    <t>张吉</t>
  </si>
  <si>
    <t>12510921451470976M</t>
    <phoneticPr fontId="0" type="noConversion"/>
  </si>
  <si>
    <t>511025451470976</t>
  </si>
  <si>
    <t>2证合一，目前欠供应商货款账期在1年以上</t>
    <phoneticPr fontId="0" type="noConversion"/>
  </si>
  <si>
    <t>13990533444</t>
  </si>
  <si>
    <t>资中县疾病预防控制中心疫苗专用章</t>
  </si>
  <si>
    <t>资中县卫生和计划生育局</t>
  </si>
  <si>
    <t>中江县</t>
  </si>
  <si>
    <t>中江县疾病预防控制中心</t>
    <phoneticPr fontId="0" type="noConversion"/>
  </si>
  <si>
    <t>0838-7133524</t>
  </si>
  <si>
    <t>许昆明</t>
  </si>
  <si>
    <t>杨敏</t>
  </si>
  <si>
    <t>中江县卫生和计划生育局</t>
  </si>
  <si>
    <t>江油市疾病预防控制中心</t>
    <phoneticPr fontId="0" type="noConversion"/>
  </si>
  <si>
    <t>3251552</t>
  </si>
  <si>
    <t>李明</t>
  </si>
  <si>
    <t>0816-3251552</t>
  </si>
  <si>
    <t>文琼华</t>
  </si>
  <si>
    <t>江油市疾病预防控制中心疫苗管理专用章</t>
  </si>
  <si>
    <t>江油市卫生和计划生育局</t>
  </si>
  <si>
    <t>高勇</t>
  </si>
  <si>
    <t>昭化区</t>
  </si>
  <si>
    <t>广元市昭化区疾病预防控制中心</t>
    <phoneticPr fontId="0" type="noConversion"/>
  </si>
  <si>
    <t>0839-8722606</t>
  </si>
  <si>
    <t>漆志军</t>
    <phoneticPr fontId="9" type="noConversion"/>
  </si>
  <si>
    <t>高香莲</t>
  </si>
  <si>
    <t>冯妮</t>
  </si>
  <si>
    <t>徐美蓉</t>
  </si>
  <si>
    <t>广元市昭化区卫生和计划生育局</t>
  </si>
  <si>
    <t>胡冬梅</t>
  </si>
  <si>
    <t>0832-2029925</t>
  </si>
  <si>
    <t>王文</t>
  </si>
  <si>
    <t>0832-2051817</t>
    <phoneticPr fontId="0" type="noConversion"/>
  </si>
  <si>
    <t>杨勇</t>
  </si>
  <si>
    <t>0832-2050726</t>
    <phoneticPr fontId="0" type="noConversion"/>
  </si>
  <si>
    <t>12510901451376445W</t>
    <phoneticPr fontId="0" type="noConversion"/>
  </si>
  <si>
    <t>13990588768</t>
  </si>
  <si>
    <t>内江市市中区疾病预防控制中心疫苗专用章</t>
    <phoneticPr fontId="4" type="noConversion"/>
  </si>
  <si>
    <t>内江市市中区卫生局</t>
  </si>
  <si>
    <t>12510901451376445W</t>
  </si>
  <si>
    <t>广安区</t>
  </si>
  <si>
    <t>广安市广安区疾病预防控制中心</t>
    <phoneticPr fontId="0" type="noConversion"/>
  </si>
  <si>
    <t>建行洪州路分理处</t>
    <phoneticPr fontId="0" type="noConversion"/>
  </si>
  <si>
    <t>王青松</t>
  </si>
  <si>
    <t>0826-2248168</t>
  </si>
  <si>
    <t>刘小华</t>
  </si>
  <si>
    <t>刘兵</t>
  </si>
  <si>
    <t>15196528333</t>
  </si>
  <si>
    <t>广安区疾病预防控制中心疫苗库房专用章</t>
  </si>
  <si>
    <t>广安市广安区卫生局</t>
  </si>
  <si>
    <t>兴文县</t>
  </si>
  <si>
    <t>陈挥</t>
  </si>
  <si>
    <t>曾鸿艳</t>
  </si>
  <si>
    <t>125112294521727271</t>
    <phoneticPr fontId="0" type="noConversion"/>
  </si>
  <si>
    <t>程伟</t>
  </si>
  <si>
    <t>屏山县卫生和计划生育局</t>
  </si>
  <si>
    <t>2552320</t>
  </si>
  <si>
    <t>舒銮健</t>
  </si>
  <si>
    <t>廖彬利</t>
  </si>
  <si>
    <t>151050100169</t>
    <phoneticPr fontId="0" type="noConversion"/>
  </si>
  <si>
    <t>曾凯</t>
  </si>
  <si>
    <t>德阳市旌阳区卫生和计划生育局</t>
  </si>
  <si>
    <t>12510501756605341H</t>
  </si>
  <si>
    <t>5220616</t>
  </si>
  <si>
    <t>广汉市雒城镇顺德路133号</t>
    <phoneticPr fontId="0" type="noConversion"/>
  </si>
  <si>
    <t>钟朝坤</t>
  </si>
  <si>
    <t>0838-5220616</t>
  </si>
  <si>
    <t>向卫东</t>
  </si>
  <si>
    <t>75662868-2</t>
    <phoneticPr fontId="0" type="noConversion"/>
  </si>
  <si>
    <t>附法人变更函和法人身份证复印件</t>
    <phoneticPr fontId="0" type="noConversion"/>
  </si>
  <si>
    <t>蒲蓉</t>
  </si>
  <si>
    <t>广汉市卫生和计划生育局</t>
  </si>
  <si>
    <t>利州区</t>
  </si>
  <si>
    <t>中国农业银行广元市分行城北分理处</t>
    <phoneticPr fontId="0" type="noConversion"/>
  </si>
  <si>
    <t>3302930</t>
  </si>
  <si>
    <t>刘永杰</t>
  </si>
  <si>
    <t>张小玲</t>
  </si>
  <si>
    <t>何雯</t>
  </si>
  <si>
    <t>510802200000030</t>
  </si>
  <si>
    <t>冯泉淞</t>
  </si>
  <si>
    <t>广元市利州区疾病预防控制中心疫苗专用章</t>
  </si>
  <si>
    <t>广元市利州区卫生局</t>
  </si>
  <si>
    <t>0832-3951825</t>
  </si>
  <si>
    <t>刘秀平</t>
  </si>
  <si>
    <t>林元敏</t>
  </si>
  <si>
    <t>刘媛</t>
  </si>
  <si>
    <t>0832-3993687</t>
    <phoneticPr fontId="0" type="noConversion"/>
  </si>
  <si>
    <t>125109237623006750</t>
    <phoneticPr fontId="0" type="noConversion"/>
  </si>
  <si>
    <t>18990580009</t>
  </si>
  <si>
    <t>隆昌市疾病预防控制中心疫苗专用章</t>
    <phoneticPr fontId="4" type="noConversion"/>
  </si>
  <si>
    <t>涪城区</t>
  </si>
  <si>
    <t>0816-2684353</t>
  </si>
  <si>
    <t>绵阳市涪城区长虹大道北段116号</t>
    <phoneticPr fontId="0" type="noConversion"/>
  </si>
  <si>
    <t>任涛</t>
  </si>
  <si>
    <t>李陶</t>
  </si>
  <si>
    <t>绵阳市涪城区疾病预防控制中心生物制品专用章</t>
  </si>
  <si>
    <t>绵阳市涪城区卫生和计划生育局</t>
  </si>
  <si>
    <t>邛崃市</t>
  </si>
  <si>
    <t>邹小敏</t>
    <phoneticPr fontId="0" type="noConversion"/>
  </si>
  <si>
    <t>邛崃市疾病预防控制中心</t>
    <phoneticPr fontId="0" type="noConversion"/>
  </si>
  <si>
    <t>028-88775259</t>
  </si>
  <si>
    <t>邛崃市临邛镇长安大道179号</t>
    <phoneticPr fontId="0" type="noConversion"/>
  </si>
  <si>
    <t>袁驰</t>
  </si>
  <si>
    <t>罗玲</t>
  </si>
  <si>
    <t>侯松祥</t>
  </si>
  <si>
    <t>收货人是：唐静13980851523</t>
    <phoneticPr fontId="0" type="noConversion"/>
  </si>
  <si>
    <t>邛崃市疾病预防控制中心疫苗收货专用章</t>
  </si>
  <si>
    <t>邛崃市卫生和计划生育局</t>
  </si>
  <si>
    <t>收货人是：唐静13980851523</t>
  </si>
  <si>
    <t>罗江县</t>
  </si>
  <si>
    <t>125258921241</t>
    <phoneticPr fontId="0" type="noConversion"/>
  </si>
  <si>
    <t>0838-3201848</t>
  </si>
  <si>
    <t>肖寿宝</t>
  </si>
  <si>
    <t>0838-3205841</t>
  </si>
  <si>
    <t>蔡荔菡</t>
  </si>
  <si>
    <t>罗江县疾病预防控制中心</t>
  </si>
  <si>
    <t>罗江县卫生和计划生育局</t>
  </si>
  <si>
    <t>安岳县</t>
  </si>
  <si>
    <t>工行安岳县顺城街支行</t>
    <phoneticPr fontId="0" type="noConversion"/>
  </si>
  <si>
    <t>岳阳镇海慧路153号</t>
    <phoneticPr fontId="0" type="noConversion"/>
  </si>
  <si>
    <t>罗卫东</t>
  </si>
  <si>
    <t>郭长生</t>
  </si>
  <si>
    <t>安岳县卫生和计划生育局</t>
  </si>
  <si>
    <t>平武县疾病预防控制中心</t>
    <phoneticPr fontId="0" type="noConversion"/>
  </si>
  <si>
    <t>2308424109026401734</t>
    <phoneticPr fontId="0" type="noConversion"/>
  </si>
  <si>
    <t>13778015080</t>
  </si>
  <si>
    <t>张华</t>
  </si>
  <si>
    <t>0816-8829787</t>
  </si>
  <si>
    <t>向忠强</t>
  </si>
  <si>
    <t>平武县疾病预防控制中心</t>
  </si>
  <si>
    <t>平武县卫生和计划生育局</t>
  </si>
  <si>
    <t>盐亭县</t>
  </si>
  <si>
    <t>盐亭县疾病预防控制中心</t>
    <phoneticPr fontId="0" type="noConversion"/>
  </si>
  <si>
    <t>0816-7120323</t>
  </si>
  <si>
    <t>胡文宽</t>
  </si>
  <si>
    <t>方小容</t>
  </si>
  <si>
    <t>125106264512383762</t>
    <phoneticPr fontId="0" type="noConversion"/>
  </si>
  <si>
    <t>45123837-6</t>
    <phoneticPr fontId="0" type="noConversion"/>
  </si>
  <si>
    <t>盐亭县疾病预防控制中心疫苗管理专用章</t>
  </si>
  <si>
    <t>盐亭县卫生和计划生育局</t>
  </si>
  <si>
    <t>天府新区</t>
    <phoneticPr fontId="0" type="noConversion"/>
  </si>
  <si>
    <t>成都市天府新区正兴卫生院</t>
    <phoneticPr fontId="0" type="noConversion"/>
  </si>
  <si>
    <t>成都市农村商业银行股份有限公司正兴支行</t>
    <phoneticPr fontId="0" type="noConversion"/>
  </si>
  <si>
    <t>成都市天府新区正兴镇大安路519号</t>
    <phoneticPr fontId="0" type="noConversion"/>
  </si>
  <si>
    <t>彭灵超</t>
    <phoneticPr fontId="1" type="noConversion"/>
  </si>
  <si>
    <t>周跃</t>
  </si>
  <si>
    <t>唐庭珍</t>
  </si>
  <si>
    <t>125101107323825420</t>
    <phoneticPr fontId="0" type="noConversion"/>
  </si>
  <si>
    <t>510122732382542</t>
    <phoneticPr fontId="0" type="noConversion"/>
  </si>
  <si>
    <t>附法人更改文件</t>
    <phoneticPr fontId="0" type="noConversion"/>
  </si>
  <si>
    <t>13551814996</t>
  </si>
  <si>
    <t>成都市天府新区正兴卫生院疫苗收货专用章</t>
  </si>
  <si>
    <t>天府新区成都管委会社事局</t>
  </si>
  <si>
    <t>绵阳市安州区疾病预防控制中心</t>
    <phoneticPr fontId="0" type="noConversion"/>
  </si>
  <si>
    <t>中国银行股份有限公司安县支行</t>
    <phoneticPr fontId="0" type="noConversion"/>
  </si>
  <si>
    <t>122561381620</t>
    <phoneticPr fontId="0" type="noConversion"/>
  </si>
  <si>
    <t>0816-4330295</t>
  </si>
  <si>
    <t>绵阳市安州区花荄镇花兴路</t>
    <phoneticPr fontId="0" type="noConversion"/>
  </si>
  <si>
    <t>黄丁丁</t>
  </si>
  <si>
    <t>刘洪敏</t>
  </si>
  <si>
    <t>12510621451239803W</t>
    <phoneticPr fontId="0" type="noConversion"/>
  </si>
  <si>
    <t>唐永红/黄玉莲</t>
  </si>
  <si>
    <t>13778023959/13778050018</t>
  </si>
  <si>
    <t>绵阳市安州区疾病预防控制中心疫苗出入库专用章</t>
  </si>
  <si>
    <t>绵阳市安州区卫生和计划生育局</t>
  </si>
  <si>
    <t>刘庚</t>
  </si>
  <si>
    <t>巴州区</t>
  </si>
  <si>
    <t>工商银行巴中支行</t>
    <phoneticPr fontId="0" type="noConversion"/>
  </si>
  <si>
    <t>0827-5229389</t>
  </si>
  <si>
    <t>罗忠</t>
  </si>
  <si>
    <t>杨珺</t>
  </si>
  <si>
    <t>杨莉华</t>
  </si>
  <si>
    <t>陈学琼</t>
  </si>
  <si>
    <t>巴中市巴州区卫生和计划生育局</t>
    <phoneticPr fontId="9" type="noConversion"/>
  </si>
  <si>
    <t>蓬安县</t>
  </si>
  <si>
    <t>王溯</t>
    <phoneticPr fontId="0" type="noConversion"/>
  </si>
  <si>
    <t>00070012120190138</t>
    <phoneticPr fontId="0" type="noConversion"/>
  </si>
  <si>
    <t>林君</t>
  </si>
  <si>
    <t>0817-8629386</t>
  </si>
  <si>
    <t>林波</t>
  </si>
  <si>
    <t>朱柳蓬</t>
  </si>
  <si>
    <t>蓬安县卫生和计划生育局</t>
  </si>
  <si>
    <t>都江堰市</t>
  </si>
  <si>
    <t>028-87135846</t>
  </si>
  <si>
    <t>孟伟</t>
  </si>
  <si>
    <t>028-87142025</t>
  </si>
  <si>
    <t>黄琪</t>
  </si>
  <si>
    <t>都江堰市疾病预防控制中心疫苗管理专用章</t>
  </si>
  <si>
    <t>都江堰市卫生和计划生育局</t>
  </si>
  <si>
    <t>洪雅县</t>
  </si>
  <si>
    <t>22410201040005595</t>
    <phoneticPr fontId="0" type="noConversion"/>
  </si>
  <si>
    <t>白宏伶</t>
  </si>
  <si>
    <t>赖兵</t>
  </si>
  <si>
    <t>杨德琴</t>
  </si>
  <si>
    <t>12511724451681191C</t>
    <phoneticPr fontId="0" type="noConversion"/>
  </si>
  <si>
    <t>周小惠</t>
  </si>
  <si>
    <t>洪雅县卫生和计划生育局</t>
  </si>
  <si>
    <t>三台县</t>
  </si>
  <si>
    <t>0816-5333185</t>
  </si>
  <si>
    <t>江玲</t>
  </si>
  <si>
    <t>薛辉</t>
  </si>
  <si>
    <t>12510625451226287U</t>
    <phoneticPr fontId="0" type="noConversion"/>
  </si>
  <si>
    <t>证照上的法人：江玲已判刑，现由张彪位代理主任，证照更换中。</t>
    <phoneticPr fontId="0" type="noConversion"/>
  </si>
  <si>
    <t>三台县卫生和计划生育局</t>
  </si>
  <si>
    <t>沿滩区</t>
  </si>
  <si>
    <t>2303306109026411533</t>
    <phoneticPr fontId="0" type="noConversion"/>
  </si>
  <si>
    <t>0813-3805030</t>
  </si>
  <si>
    <t>赵声友</t>
    <phoneticPr fontId="0" type="noConversion"/>
  </si>
  <si>
    <t>罗明亮</t>
  </si>
  <si>
    <t>12510204G51848315P</t>
    <phoneticPr fontId="0" type="noConversion"/>
  </si>
  <si>
    <t>沿滩区卫生和计划生育局</t>
    <phoneticPr fontId="0" type="noConversion"/>
  </si>
  <si>
    <t>贵阳市工商银行省新支行</t>
    <phoneticPr fontId="0" type="noConversion"/>
  </si>
  <si>
    <t>0851-86829901</t>
  </si>
  <si>
    <t>贵阳市云岩区八鸽岩路73号</t>
    <phoneticPr fontId="0" type="noConversion"/>
  </si>
  <si>
    <t>石洁芳</t>
  </si>
  <si>
    <t>0851-86829901</t>
    <phoneticPr fontId="0" type="noConversion"/>
  </si>
  <si>
    <t>汪艳</t>
  </si>
  <si>
    <t>360</t>
  </si>
  <si>
    <t>梁禄祥</t>
  </si>
  <si>
    <t>0851-86839892</t>
  </si>
  <si>
    <t>贵州省疾病预防控制中心合同专用章</t>
  </si>
  <si>
    <t>贵州省疾控中心免规所疫苗出入库专用章</t>
  </si>
  <si>
    <t>贵州省卫生和计划生育委员会</t>
  </si>
  <si>
    <t>东区</t>
    <phoneticPr fontId="11" type="noConversion"/>
  </si>
  <si>
    <t>孔波</t>
    <phoneticPr fontId="0" type="noConversion"/>
  </si>
  <si>
    <t>交通银行浙江省分行</t>
    <phoneticPr fontId="0" type="noConversion"/>
  </si>
  <si>
    <t>浙江省杭州市滨江区长河街滨盛路3399号</t>
    <phoneticPr fontId="0" type="noConversion"/>
  </si>
  <si>
    <t>夏时畅</t>
  </si>
  <si>
    <t>0571-87115111</t>
  </si>
  <si>
    <t>顾丽华</t>
  </si>
  <si>
    <t>0571-87115302</t>
    <phoneticPr fontId="0" type="noConversion"/>
  </si>
  <si>
    <t>郭玮</t>
  </si>
  <si>
    <t>付国华/耿卫勇</t>
  </si>
  <si>
    <t>0571-87115068/13958132613</t>
  </si>
  <si>
    <t>浙江省卫生和计划生育委员会</t>
  </si>
  <si>
    <t>蒲江县</t>
  </si>
  <si>
    <t>蒲江县疾病预防控制中心</t>
    <phoneticPr fontId="0" type="noConversion"/>
  </si>
  <si>
    <t>028-88551076</t>
  </si>
  <si>
    <t>鹤山镇驭虹路69号</t>
    <phoneticPr fontId="0" type="noConversion"/>
  </si>
  <si>
    <t>伍建军</t>
  </si>
  <si>
    <t>熊国辉</t>
  </si>
  <si>
    <t>45086783-2</t>
    <phoneticPr fontId="0" type="noConversion"/>
  </si>
  <si>
    <t>510131746408758</t>
  </si>
  <si>
    <t>juming.zheng@sanofi.com</t>
  </si>
  <si>
    <t>熊国微</t>
  </si>
  <si>
    <t>蒲江县疾病预防控制中心收货专用章</t>
    <phoneticPr fontId="4" type="noConversion"/>
  </si>
  <si>
    <t>彭州市</t>
  </si>
  <si>
    <t>中国银行彭州支行南大街分理处</t>
    <phoneticPr fontId="0" type="noConversion"/>
  </si>
  <si>
    <t>罗国金</t>
  </si>
  <si>
    <t>028-83886758/13568996678</t>
  </si>
  <si>
    <t>卓莉</t>
  </si>
  <si>
    <t>钱万华</t>
  </si>
  <si>
    <t>125101827464379542</t>
    <phoneticPr fontId="0" type="noConversion"/>
  </si>
  <si>
    <t>125101827464379542</t>
  </si>
  <si>
    <t>彭州市疾病预防控制中心疫苗收货专用章</t>
  </si>
  <si>
    <t>彭州市卫生和计划生育局</t>
  </si>
  <si>
    <t>翠屏区</t>
  </si>
  <si>
    <t>宜宾市翠屏区疾病预防控制中心</t>
    <phoneticPr fontId="0" type="noConversion"/>
  </si>
  <si>
    <t>51001726108051504483</t>
    <phoneticPr fontId="0" type="noConversion"/>
  </si>
  <si>
    <t>0831-2163108</t>
  </si>
  <si>
    <t>宜宾市翠屏区翠屏路172号</t>
    <phoneticPr fontId="0" type="noConversion"/>
  </si>
  <si>
    <t>王铁军</t>
  </si>
  <si>
    <t>0831-2163100</t>
  </si>
  <si>
    <t>周平</t>
  </si>
  <si>
    <t>黄孝红</t>
  </si>
  <si>
    <t>陈华</t>
  </si>
  <si>
    <t>翠屏区疾控中心生物制品专用章（收货人：陈华）</t>
  </si>
  <si>
    <t>宜宾市翠屏区卫生和计划生育局</t>
  </si>
  <si>
    <t>开福区</t>
  </si>
  <si>
    <t>陈灿</t>
    <phoneticPr fontId="0" type="noConversion"/>
  </si>
  <si>
    <t>0731-84305711</t>
  </si>
  <si>
    <t>长沙市芙蓉中路一段450号</t>
    <phoneticPr fontId="0" type="noConversion"/>
  </si>
  <si>
    <t>0731-84305921</t>
  </si>
  <si>
    <t>张鄂宪</t>
  </si>
  <si>
    <t>0731-84305718</t>
    <phoneticPr fontId="0" type="noConversion"/>
  </si>
  <si>
    <t>欧阳丽娟</t>
  </si>
  <si>
    <t>1243000044487813XM</t>
    <phoneticPr fontId="0" type="noConversion"/>
  </si>
  <si>
    <t>骆舰</t>
  </si>
  <si>
    <t>13875976276</t>
  </si>
  <si>
    <t>湖南省疾病预防控制中心生物制品管理科</t>
  </si>
  <si>
    <t>西昌市</t>
  </si>
  <si>
    <t>0834-3223008</t>
    <phoneticPr fontId="9" type="noConversion"/>
  </si>
  <si>
    <t>西昌市顺河路127号</t>
    <phoneticPr fontId="0" type="noConversion"/>
  </si>
  <si>
    <t>西昌市西门坡16号</t>
    <phoneticPr fontId="0" type="noConversion"/>
  </si>
  <si>
    <t>李晓兰</t>
  </si>
  <si>
    <t>0834-2201666</t>
  </si>
  <si>
    <t>张勤</t>
  </si>
  <si>
    <t>0834-2162023</t>
    <phoneticPr fontId="0" type="noConversion"/>
  </si>
  <si>
    <t>0834-2161160</t>
    <phoneticPr fontId="0" type="noConversion"/>
  </si>
  <si>
    <t>12513401452714610L</t>
  </si>
  <si>
    <t>08342161160</t>
  </si>
  <si>
    <t xml:space="preserve">西昌市疾病预防控制中心疫苗、药品收货专用章 </t>
  </si>
  <si>
    <t>西昌市卫生局</t>
  </si>
  <si>
    <t>雁江区</t>
  </si>
  <si>
    <t>罗雪</t>
  </si>
  <si>
    <t>潘毅敏</t>
  </si>
  <si>
    <t>马继良</t>
  </si>
  <si>
    <t>12511801451513315C</t>
    <phoneticPr fontId="0" type="noConversion"/>
  </si>
  <si>
    <t>资阳市雁江区疾病预防控制中心入库专用章</t>
    <phoneticPr fontId="11" type="noConversion"/>
  </si>
  <si>
    <t>资阳市雁江区卫生和计划生育局</t>
  </si>
  <si>
    <t>游仙区</t>
  </si>
  <si>
    <t>绵阳市游仙区疾病预防控制中心</t>
    <phoneticPr fontId="0" type="noConversion"/>
  </si>
  <si>
    <t>工行游仙支行</t>
    <phoneticPr fontId="0" type="noConversion"/>
  </si>
  <si>
    <t>2308413109121914748</t>
    <phoneticPr fontId="0" type="noConversion"/>
  </si>
  <si>
    <t>0816-2285325</t>
  </si>
  <si>
    <t>陈涛</t>
  </si>
  <si>
    <t>0816-2293415</t>
  </si>
  <si>
    <t>敬丽辉</t>
  </si>
  <si>
    <t>12510602451224804K</t>
    <phoneticPr fontId="0" type="noConversion"/>
  </si>
  <si>
    <t>杜蓉</t>
  </si>
  <si>
    <t>绵阳市游仙区疾病预防控制中心生物制品出库专用章</t>
  </si>
  <si>
    <t>游仙区卫生和计划生育局</t>
  </si>
  <si>
    <t>滨海新区-汉沽区</t>
  </si>
  <si>
    <t>天津市滨海新区汉沽疾病预防控制中心</t>
    <phoneticPr fontId="0" type="noConversion"/>
  </si>
  <si>
    <t>022-25669318</t>
  </si>
  <si>
    <t>赵志鹏</t>
  </si>
  <si>
    <t>邵蕊</t>
  </si>
  <si>
    <t>120108401249675</t>
    <phoneticPr fontId="0" type="noConversion"/>
  </si>
  <si>
    <t>收货章已收齐</t>
    <phoneticPr fontId="0" type="noConversion"/>
  </si>
  <si>
    <t>天津市滨海新区卫生和计划生育委员会</t>
  </si>
  <si>
    <t>广饶县</t>
  </si>
  <si>
    <t>广饶县疾病预防控制中心</t>
    <phoneticPr fontId="0" type="noConversion"/>
  </si>
  <si>
    <t>0546-6440844</t>
  </si>
  <si>
    <t>广饶县孙武路303号</t>
    <phoneticPr fontId="0" type="noConversion"/>
  </si>
  <si>
    <t>隋广渤</t>
  </si>
  <si>
    <t>梁勇</t>
  </si>
  <si>
    <t>许红颜</t>
  </si>
  <si>
    <t>鲁力</t>
  </si>
  <si>
    <t>山东省东营市广饶县孙武路303号疾控中心</t>
    <phoneticPr fontId="12" type="noConversion"/>
  </si>
  <si>
    <t>广饶县疾病预防控制中心免疫规划科</t>
  </si>
  <si>
    <t>广饶县卫生和计划生育局</t>
  </si>
  <si>
    <t>甘井子区</t>
  </si>
  <si>
    <t>大连市甘井子区山东路193号</t>
    <phoneticPr fontId="0" type="noConversion"/>
  </si>
  <si>
    <t>孙冰</t>
  </si>
  <si>
    <t>0411-86502674</t>
  </si>
  <si>
    <t>郭建华</t>
  </si>
  <si>
    <t>姚晶</t>
  </si>
  <si>
    <t>辽宁省大连市沙河口区连山街星海大第12-4-11-2</t>
    <phoneticPr fontId="0" type="noConversion"/>
  </si>
  <si>
    <t>13940870519</t>
  </si>
  <si>
    <t>大连市甘井子区卫生和计划生育局</t>
  </si>
  <si>
    <t>东湖区</t>
  </si>
  <si>
    <t>赵玉静</t>
  </si>
  <si>
    <t>李剑</t>
  </si>
  <si>
    <t>宗素琴</t>
  </si>
  <si>
    <t>13607911378</t>
  </si>
  <si>
    <t>东湖区儿童免疫保健中心</t>
  </si>
  <si>
    <t>南昌市东湖区卫生和计划生育委员会</t>
  </si>
  <si>
    <t>7-7资料寄出</t>
  </si>
  <si>
    <t>青云谱区</t>
  </si>
  <si>
    <t>0791-88226725</t>
  </si>
  <si>
    <t>宋旭丽</t>
  </si>
  <si>
    <t>汪丹</t>
  </si>
  <si>
    <t>南昌市青云谱区卫生和计划生育委员会</t>
  </si>
  <si>
    <t>保康县</t>
  </si>
  <si>
    <t>保康县疾病预防控制中心</t>
    <phoneticPr fontId="0" type="noConversion"/>
  </si>
  <si>
    <t>0710-5812306</t>
  </si>
  <si>
    <t>邓隆乾</t>
  </si>
  <si>
    <t>尹忠心</t>
  </si>
  <si>
    <t>124206264205628196</t>
    <phoneticPr fontId="0" type="noConversion"/>
  </si>
  <si>
    <t>下周可收齐</t>
    <phoneticPr fontId="0" type="noConversion"/>
  </si>
  <si>
    <t>保康县疾病预防控制中心</t>
  </si>
  <si>
    <t>保康县卫生和计划生育局</t>
  </si>
  <si>
    <t>襄州区</t>
  </si>
  <si>
    <t>12420621420452230P</t>
    <phoneticPr fontId="0" type="noConversion"/>
  </si>
  <si>
    <t>郭艳平</t>
  </si>
  <si>
    <t>襄阳市襄州区航空路69号</t>
  </si>
  <si>
    <t>襄阳市襄州区疾病预防控制中心药品管理专用章</t>
  </si>
  <si>
    <t>襄阳市襄州区卫生和计划生育局</t>
  </si>
  <si>
    <t>洪山区</t>
  </si>
  <si>
    <t>李新跃</t>
  </si>
  <si>
    <t>陈洁</t>
  </si>
  <si>
    <t>刘志胜</t>
  </si>
  <si>
    <t>武汉市丁字桥路42号</t>
  </si>
  <si>
    <t>武汉市洪山区疾病预防控制中心业务专用章</t>
  </si>
  <si>
    <t>武汉市洪山区卫生和计划生育委员会</t>
  </si>
  <si>
    <t>郧阳区</t>
  </si>
  <si>
    <t>中行郧县支行</t>
    <phoneticPr fontId="0" type="noConversion"/>
  </si>
  <si>
    <t>556057534232</t>
    <phoneticPr fontId="0" type="noConversion"/>
  </si>
  <si>
    <t>0719-7233672</t>
  </si>
  <si>
    <t>王霞</t>
  </si>
  <si>
    <t>柯昌县</t>
  </si>
  <si>
    <t>柯昌显</t>
  </si>
  <si>
    <t>湖北省十堰市郧阳区城关镇郧阳路17号</t>
  </si>
  <si>
    <t>十堰市郧阳区卫生和计划生育局</t>
  </si>
  <si>
    <t>城东区</t>
  </si>
  <si>
    <t>8808538</t>
  </si>
  <si>
    <t>西宁市城东区八一中路55号</t>
    <phoneticPr fontId="0" type="noConversion"/>
  </si>
  <si>
    <t>李砚明</t>
  </si>
  <si>
    <t>0971-8801978</t>
  </si>
  <si>
    <t>阿克忠</t>
  </si>
  <si>
    <t>张承英</t>
  </si>
  <si>
    <t>126300004400009019</t>
  </si>
  <si>
    <t>李连伟</t>
  </si>
  <si>
    <t>青海省疾病预防控制中心免疫规划所</t>
  </si>
  <si>
    <t>青海省卫生和计划生育委员会</t>
  </si>
  <si>
    <t>安宁区</t>
  </si>
  <si>
    <t>李勇</t>
  </si>
  <si>
    <t>马晓琴</t>
  </si>
  <si>
    <t>李丽萍</t>
  </si>
  <si>
    <t>12620105438140040H</t>
    <phoneticPr fontId="0" type="noConversion"/>
  </si>
  <si>
    <t>路伟莉</t>
  </si>
  <si>
    <t>兰州市安宁区卫生和计划生育局</t>
  </si>
  <si>
    <t>七里河区</t>
  </si>
  <si>
    <t>兰州银行七里河支行</t>
    <phoneticPr fontId="0" type="noConversion"/>
  </si>
  <si>
    <t>赵玲珑</t>
  </si>
  <si>
    <t>13919155654</t>
  </si>
  <si>
    <t>李天芳</t>
  </si>
  <si>
    <t>13919130327</t>
    <phoneticPr fontId="0" type="noConversion"/>
  </si>
  <si>
    <t>尚晓琴</t>
  </si>
  <si>
    <t>13919182118</t>
    <phoneticPr fontId="0" type="noConversion"/>
  </si>
  <si>
    <t>12620103438100217K</t>
    <phoneticPr fontId="0" type="noConversion"/>
  </si>
  <si>
    <t>华慧荣</t>
  </si>
  <si>
    <t>兰州市七里河区卫生和计划生育局</t>
  </si>
  <si>
    <t>涿州市</t>
  </si>
  <si>
    <t>段广哲</t>
    <phoneticPr fontId="0" type="noConversion"/>
  </si>
  <si>
    <t>要莹</t>
    <phoneticPr fontId="0" type="noConversion"/>
  </si>
  <si>
    <t>涿州市疾病预防控制中心</t>
    <phoneticPr fontId="0" type="noConversion"/>
  </si>
  <si>
    <t>农行涿州永安分理处</t>
    <phoneticPr fontId="0" type="noConversion"/>
  </si>
  <si>
    <t>50522801040000838</t>
    <phoneticPr fontId="0" type="noConversion"/>
  </si>
  <si>
    <t>0312-6675305</t>
  </si>
  <si>
    <t>涿州市粉子胡同11号</t>
    <phoneticPr fontId="0" type="noConversion"/>
  </si>
  <si>
    <t>黄华2</t>
  </si>
  <si>
    <t>已收齐</t>
    <phoneticPr fontId="0" type="noConversion"/>
  </si>
  <si>
    <t>072750</t>
  </si>
  <si>
    <t>黄华</t>
    <phoneticPr fontId="0" type="noConversion"/>
  </si>
  <si>
    <t>黄华</t>
  </si>
  <si>
    <t>涿州市卫生和计划生育局</t>
  </si>
  <si>
    <t>河间市</t>
  </si>
  <si>
    <t>河间市疾病预防控制中心</t>
    <phoneticPr fontId="0" type="noConversion"/>
  </si>
  <si>
    <t>0408011009264017228</t>
    <phoneticPr fontId="0" type="noConversion"/>
  </si>
  <si>
    <t>0317-3276223</t>
  </si>
  <si>
    <t>张永胜</t>
  </si>
  <si>
    <t>程晓环</t>
  </si>
  <si>
    <t>78700983-3</t>
    <phoneticPr fontId="0" type="noConversion"/>
  </si>
  <si>
    <t>062450</t>
  </si>
  <si>
    <t>孙学斌</t>
  </si>
  <si>
    <t>河北省沧州市河间市京开南路13号</t>
  </si>
  <si>
    <t>0317-3276003</t>
  </si>
  <si>
    <t>河间市疾病预防控制中心疫苗收货专用章</t>
  </si>
  <si>
    <t>河间市卫生和计划生育局</t>
  </si>
  <si>
    <t>泊头市</t>
  </si>
  <si>
    <t>泊头市疾病预防控制中心</t>
    <phoneticPr fontId="0" type="noConversion"/>
  </si>
  <si>
    <t>中国工商银行泊头支行</t>
    <phoneticPr fontId="0" type="noConversion"/>
  </si>
  <si>
    <t>李伟伟</t>
  </si>
  <si>
    <t>陈庆昌</t>
  </si>
  <si>
    <t>062150</t>
  </si>
  <si>
    <t>泊头市裕华西路</t>
  </si>
  <si>
    <t>泊头市卫生和计划生育局</t>
  </si>
  <si>
    <t>裕华区</t>
  </si>
  <si>
    <t>石家庄市裕华区疾病预防控制中心</t>
    <phoneticPr fontId="0" type="noConversion"/>
  </si>
  <si>
    <t>031189621708</t>
  </si>
  <si>
    <t>石家庄市裕华区谈固西街135号</t>
    <phoneticPr fontId="0" type="noConversion"/>
  </si>
  <si>
    <t>梁宇红</t>
  </si>
  <si>
    <t>0311-89621706</t>
  </si>
  <si>
    <t>李秀岭</t>
  </si>
  <si>
    <t>050081</t>
  </si>
  <si>
    <t>石家庄市裕华区谈固西街135号</t>
  </si>
  <si>
    <t>0311-89621710</t>
  </si>
  <si>
    <t>池娜</t>
  </si>
  <si>
    <t>石家庄市裕华区疾病预防控制中心免疫规划专用章</t>
  </si>
  <si>
    <t>石家庄市裕华区卫生和计划生育局</t>
  </si>
  <si>
    <t>赞皇县</t>
  </si>
  <si>
    <t>赞皇县疾病预防控制中心</t>
    <phoneticPr fontId="0" type="noConversion"/>
  </si>
  <si>
    <t>0311-84221431</t>
  </si>
  <si>
    <t>坛山东路75号</t>
    <phoneticPr fontId="0" type="noConversion"/>
  </si>
  <si>
    <t>马学志</t>
  </si>
  <si>
    <t>苗丽艳</t>
  </si>
  <si>
    <t>曹健</t>
  </si>
  <si>
    <t>113012900159</t>
    <phoneticPr fontId="0" type="noConversion"/>
  </si>
  <si>
    <t>40206022-5</t>
    <phoneticPr fontId="0" type="noConversion"/>
  </si>
  <si>
    <t>051230</t>
  </si>
  <si>
    <t>河北省石家庄市赞皇县坛山东路75号</t>
  </si>
  <si>
    <t>赞皇县卫生局</t>
  </si>
  <si>
    <t>市级</t>
  </si>
  <si>
    <t>上饶市疾病预防控制中心</t>
    <phoneticPr fontId="0" type="noConversion"/>
  </si>
  <si>
    <t>王晓岚</t>
  </si>
  <si>
    <t>郑俐敏</t>
  </si>
  <si>
    <t>刘劲劲</t>
  </si>
  <si>
    <t>18907936848</t>
  </si>
  <si>
    <t>上饶市疾病预防控制中心免疫规划章</t>
  </si>
  <si>
    <t>上饶市卫生局</t>
  </si>
  <si>
    <t>7-14寄出</t>
  </si>
  <si>
    <t>已完成</t>
  </si>
  <si>
    <t>崇仁县</t>
  </si>
  <si>
    <t>江西省崇仁县疾病预防控制中心</t>
    <phoneticPr fontId="0" type="noConversion"/>
  </si>
  <si>
    <t>中国工商银行崇仁县支行</t>
    <phoneticPr fontId="0" type="noConversion"/>
  </si>
  <si>
    <t>07946322395</t>
  </si>
  <si>
    <t>甘旭军</t>
    <phoneticPr fontId="11" type="noConversion"/>
  </si>
  <si>
    <t>甘志青</t>
  </si>
  <si>
    <t>123611256697773720</t>
    <phoneticPr fontId="0" type="noConversion"/>
  </si>
  <si>
    <t>欧志群</t>
  </si>
  <si>
    <t>崇仁县卫生和计划生育委员会</t>
  </si>
  <si>
    <t>辉县市</t>
  </si>
  <si>
    <t>辉县市疾病预防控制中心</t>
    <phoneticPr fontId="0" type="noConversion"/>
  </si>
  <si>
    <t>0373-6365023</t>
  </si>
  <si>
    <t>河南省辉县市南环路西段</t>
    <phoneticPr fontId="0" type="noConversion"/>
  </si>
  <si>
    <t>郜玉莲</t>
  </si>
  <si>
    <t>崔平福</t>
  </si>
  <si>
    <t>张合生</t>
  </si>
  <si>
    <t>124107826728660507</t>
    <phoneticPr fontId="0" type="noConversion"/>
  </si>
  <si>
    <t>67286605-0</t>
    <phoneticPr fontId="0" type="noConversion"/>
  </si>
  <si>
    <t>zhiwei.wang@sanofipasteur.com</t>
    <phoneticPr fontId="12" type="noConversion"/>
  </si>
  <si>
    <t>13837306797</t>
  </si>
  <si>
    <t>王致微</t>
    <phoneticPr fontId="12" type="noConversion"/>
  </si>
  <si>
    <t>新乡市卫滨区隆胜华庭12号楼1单元1楼</t>
    <phoneticPr fontId="12" type="noConversion"/>
  </si>
  <si>
    <t>辉县市疾病预防控制中心</t>
    <phoneticPr fontId="27" type="noConversion"/>
  </si>
  <si>
    <t>辉县卫生局</t>
  </si>
  <si>
    <t>邮寄7.18</t>
  </si>
  <si>
    <t>凤泉区</t>
  </si>
  <si>
    <t>新乡市凤泉区疾病预防控制中心</t>
    <phoneticPr fontId="0" type="noConversion"/>
  </si>
  <si>
    <t>00000000000702586012</t>
    <phoneticPr fontId="0" type="noConversion"/>
  </si>
  <si>
    <t>0373-3918515</t>
  </si>
  <si>
    <t>河南省新乡市凤泉区区府路西段</t>
    <phoneticPr fontId="0" type="noConversion"/>
  </si>
  <si>
    <t>张希纯</t>
  </si>
  <si>
    <t>胡献丽</t>
  </si>
  <si>
    <t>徐新红</t>
  </si>
  <si>
    <t>12410704672887134Y</t>
    <phoneticPr fontId="0" type="noConversion"/>
  </si>
  <si>
    <t>销售申请新增客户</t>
    <phoneticPr fontId="0" type="noConversion"/>
  </si>
  <si>
    <t>销售申请新增</t>
  </si>
  <si>
    <t>15237357418</t>
  </si>
  <si>
    <t>新乡市凤泉区卫生和计划生育委员会</t>
  </si>
  <si>
    <t>解放区</t>
  </si>
  <si>
    <t>0391-3925713</t>
  </si>
  <si>
    <t>河南省焦作市山阳区太行东路40号</t>
    <phoneticPr fontId="0" type="noConversion"/>
  </si>
  <si>
    <t>白志平</t>
  </si>
  <si>
    <t>郑春红</t>
  </si>
  <si>
    <t>刘森</t>
  </si>
  <si>
    <t>12410802681796349W</t>
  </si>
  <si>
    <t>杨丹华</t>
    <phoneticPr fontId="0" type="noConversion"/>
  </si>
  <si>
    <t>河南省焦作市解放区锦祥花园桂花苑9号楼1单元</t>
    <phoneticPr fontId="0" type="noConversion"/>
  </si>
  <si>
    <t>靳黎明</t>
  </si>
  <si>
    <t>焦作市解放区卫生和计划生育委员会</t>
  </si>
  <si>
    <t>华龙区</t>
  </si>
  <si>
    <t>濮阳市华龙区疾病预防控制中心</t>
    <phoneticPr fontId="0" type="noConversion"/>
  </si>
  <si>
    <t>中国农业银行濮阳市市区金融超市分理处</t>
    <phoneticPr fontId="0" type="noConversion"/>
  </si>
  <si>
    <t>463201040005047</t>
    <phoneticPr fontId="0" type="noConversion"/>
  </si>
  <si>
    <t>河南省濮阳市华龙区大庆路227号</t>
    <phoneticPr fontId="0" type="noConversion"/>
  </si>
  <si>
    <t>曹斌</t>
  </si>
  <si>
    <t>杨志军</t>
  </si>
  <si>
    <t>马慧花</t>
  </si>
  <si>
    <t>辛淑真</t>
    <phoneticPr fontId="0" type="noConversion"/>
  </si>
  <si>
    <t>junjie.wang@sanofipasteur.com</t>
    <phoneticPr fontId="12" type="noConversion"/>
  </si>
  <si>
    <t>15936796669</t>
  </si>
  <si>
    <t>辛淑真</t>
    <phoneticPr fontId="12" type="noConversion"/>
  </si>
  <si>
    <t>濮阳市高新区昆吾路与五一路交叉口向北100米路西棕榈泉</t>
    <phoneticPr fontId="12" type="noConversion"/>
  </si>
  <si>
    <t>濮阳市华龙区卫生和计划生育委员会</t>
  </si>
  <si>
    <t>宛城区</t>
  </si>
  <si>
    <t>南阳市宛城区疾病预防控制中心</t>
    <phoneticPr fontId="0" type="noConversion"/>
  </si>
  <si>
    <t>1714222009217000697</t>
    <phoneticPr fontId="0" type="noConversion"/>
  </si>
  <si>
    <t>0377-63595267</t>
  </si>
  <si>
    <t>南阳市宛城区人民南路113号</t>
    <phoneticPr fontId="0" type="noConversion"/>
  </si>
  <si>
    <t>任文</t>
  </si>
  <si>
    <t>黄跃</t>
  </si>
  <si>
    <t>0377-63595267</t>
    <phoneticPr fontId="0" type="noConversion"/>
  </si>
  <si>
    <t>13937776177</t>
  </si>
  <si>
    <t>南阳市宛城区卫生局</t>
  </si>
  <si>
    <t>开封市鼓楼区疾病预防控制中心</t>
    <phoneticPr fontId="0" type="noConversion"/>
  </si>
  <si>
    <t>0371-23983989</t>
  </si>
  <si>
    <t>张萍</t>
  </si>
  <si>
    <t>徐琳璘</t>
  </si>
  <si>
    <t>褚敏</t>
  </si>
  <si>
    <t>李雪艳</t>
  </si>
  <si>
    <t>开封市鼓楼区卫生和计划生育委员会</t>
  </si>
  <si>
    <t>顺河回族区</t>
  </si>
  <si>
    <t>开封市顺河回族区卫生防疫站</t>
    <phoneticPr fontId="0" type="noConversion"/>
  </si>
  <si>
    <t>汴农商行顺河支行</t>
    <phoneticPr fontId="0" type="noConversion"/>
  </si>
  <si>
    <t>00000041866630366012</t>
    <phoneticPr fontId="0" type="noConversion"/>
  </si>
  <si>
    <t>0371-25980916</t>
  </si>
  <si>
    <t>河南省开封市顺河回族区大黄家胡同6号</t>
    <phoneticPr fontId="0" type="noConversion"/>
  </si>
  <si>
    <t>贾建平</t>
  </si>
  <si>
    <t>刘玲玲</t>
  </si>
  <si>
    <t>0371-25980516</t>
    <phoneticPr fontId="0" type="noConversion"/>
  </si>
  <si>
    <t>12410203416345176C</t>
    <phoneticPr fontId="0" type="noConversion"/>
  </si>
  <si>
    <t>开封市顺河回族区卫生防疫站免疫预防与规划科</t>
  </si>
  <si>
    <t>开封市顺河回族区卫生和计划生育委员会</t>
  </si>
  <si>
    <t>兰考县</t>
  </si>
  <si>
    <t>兰考县疾病预防控制中心</t>
    <phoneticPr fontId="0" type="noConversion"/>
  </si>
  <si>
    <t>00000238012830310012</t>
    <phoneticPr fontId="0" type="noConversion"/>
  </si>
  <si>
    <t>15517809569</t>
  </si>
  <si>
    <t>河南省兰考县汴京路111号</t>
    <phoneticPr fontId="0" type="noConversion"/>
  </si>
  <si>
    <t>李建</t>
  </si>
  <si>
    <t>聂延美</t>
  </si>
  <si>
    <t>师翠萍</t>
  </si>
  <si>
    <t>124102254164653035</t>
    <phoneticPr fontId="0" type="noConversion"/>
  </si>
  <si>
    <t>周瑞清</t>
  </si>
  <si>
    <t>兰考县卫生和计划生育委员会</t>
  </si>
  <si>
    <t>二七区</t>
  </si>
  <si>
    <t>郑州市二七区疾病预防控制中心</t>
    <phoneticPr fontId="0" type="noConversion"/>
  </si>
  <si>
    <t>郑州银行政通路支行</t>
    <phoneticPr fontId="0" type="noConversion"/>
  </si>
  <si>
    <t>0371-55630088</t>
  </si>
  <si>
    <t>河南省郑州市二七区嵩山路3号</t>
    <phoneticPr fontId="0" type="noConversion"/>
  </si>
  <si>
    <t>曹杰斌</t>
  </si>
  <si>
    <t>王衡</t>
  </si>
  <si>
    <t>杨学智</t>
  </si>
  <si>
    <t>12410103416103177P</t>
    <phoneticPr fontId="0" type="noConversion"/>
  </si>
  <si>
    <t>12410103416103177P</t>
  </si>
  <si>
    <t>郑州市二七区疾病预防控制中心疫苗专用章</t>
  </si>
  <si>
    <t>郑州市二七区卫生局</t>
  </si>
  <si>
    <t>庄河市</t>
  </si>
  <si>
    <t>庄河市疾病预防控制中心</t>
    <phoneticPr fontId="0" type="noConversion"/>
  </si>
  <si>
    <t>辽宁省庄河市延安路南段277号</t>
    <phoneticPr fontId="0" type="noConversion"/>
  </si>
  <si>
    <t>刘绘园</t>
  </si>
  <si>
    <t>0411-89715228</t>
  </si>
  <si>
    <t>崔立超</t>
  </si>
  <si>
    <t>0411-89715231</t>
    <phoneticPr fontId="0" type="noConversion"/>
  </si>
  <si>
    <t>122102834224162254</t>
    <phoneticPr fontId="0" type="noConversion"/>
  </si>
  <si>
    <t>42241622-5</t>
    <phoneticPr fontId="0" type="noConversion"/>
  </si>
  <si>
    <t>0411-89715231</t>
  </si>
  <si>
    <t>庄河市疾病预防控制中心</t>
    <phoneticPr fontId="28" type="noConversion"/>
  </si>
  <si>
    <t>庄河市卫生和计划生育局</t>
  </si>
  <si>
    <t>新民市</t>
  </si>
  <si>
    <t>21001520008058000002</t>
    <phoneticPr fontId="0" type="noConversion"/>
  </si>
  <si>
    <t>史弘军</t>
  </si>
  <si>
    <t>024-87500204</t>
  </si>
  <si>
    <t>朱庆伟</t>
  </si>
  <si>
    <t>024-87500204</t>
    <phoneticPr fontId="0" type="noConversion"/>
  </si>
  <si>
    <t>1221018141067987XE</t>
    <phoneticPr fontId="0" type="noConversion"/>
  </si>
  <si>
    <t>13614039111</t>
  </si>
  <si>
    <t>新民市疾病预防控制中心</t>
  </si>
  <si>
    <t>新民市卫生局</t>
  </si>
  <si>
    <t>净月高新技术产业开发区</t>
  </si>
  <si>
    <t>吉林银行长春净月潭支行</t>
    <phoneticPr fontId="0" type="noConversion"/>
  </si>
  <si>
    <t>010101201110084940</t>
    <phoneticPr fontId="0" type="noConversion"/>
  </si>
  <si>
    <t>李虹崙</t>
  </si>
  <si>
    <t>0431-84541198</t>
  </si>
  <si>
    <t>0431-84541198</t>
    <phoneticPr fontId="0" type="noConversion"/>
  </si>
  <si>
    <t>长春市绿园区景阳大路3999号英湖印象小区3栋4单元408室</t>
    <phoneticPr fontId="0" type="noConversion"/>
  </si>
  <si>
    <t>长春净月高新技术产业开发区管理委员会</t>
  </si>
  <si>
    <t>合江县</t>
  </si>
  <si>
    <t>0830-5260226</t>
    <phoneticPr fontId="9" type="noConversion"/>
  </si>
  <si>
    <t>合江县合江镇长江路中段</t>
    <phoneticPr fontId="0" type="noConversion"/>
  </si>
  <si>
    <t>汪健</t>
  </si>
  <si>
    <t>黎溢</t>
  </si>
  <si>
    <t>地址与注册地不一致，已与销售确认。</t>
    <phoneticPr fontId="0" type="noConversion"/>
  </si>
  <si>
    <t>银行账户/开票信息的开户行名称写错了</t>
  </si>
  <si>
    <t>陈霞</t>
  </si>
  <si>
    <t>叙永县</t>
  </si>
  <si>
    <t>叙永县疾病预防控制中心</t>
    <phoneticPr fontId="0" type="noConversion"/>
  </si>
  <si>
    <t>中国工商银行股份有限公司叙永支行</t>
    <phoneticPr fontId="0" type="noConversion"/>
  </si>
  <si>
    <t>2304350129026434363</t>
    <phoneticPr fontId="0" type="noConversion"/>
  </si>
  <si>
    <t>0830-6272062</t>
  </si>
  <si>
    <t>魏策进</t>
  </si>
  <si>
    <t>王忠平</t>
  </si>
  <si>
    <t>陈江华</t>
  </si>
  <si>
    <t>罗琳</t>
  </si>
  <si>
    <t>叙永县卫生和计划生育局</t>
  </si>
  <si>
    <t>锦江区</t>
  </si>
  <si>
    <t>成都市锦江区疾病预防控制中心</t>
    <phoneticPr fontId="0" type="noConversion"/>
  </si>
  <si>
    <t>4412991（中心办）,84415015（疫苗采购及库房）</t>
  </si>
  <si>
    <t>胡文虎</t>
  </si>
  <si>
    <t>林蓉华</t>
  </si>
  <si>
    <t>12510104749701407J</t>
  </si>
  <si>
    <t>马琼/胡梅</t>
  </si>
  <si>
    <t>18010669952
18982184551</t>
  </si>
  <si>
    <t>锦江区疾病预防控制中心疫苗收货专用章</t>
  </si>
  <si>
    <t>成都市锦江区卫生和计划生育局</t>
  </si>
  <si>
    <t>攀枝花市西区疾病预防控制中心</t>
    <phoneticPr fontId="0" type="noConversion"/>
  </si>
  <si>
    <t>攀枝花市商业银行股份有限公司西城支行</t>
    <phoneticPr fontId="0" type="noConversion"/>
  </si>
  <si>
    <t>张金太</t>
  </si>
  <si>
    <t>0812-5554110</t>
  </si>
  <si>
    <t>张晓萍</t>
  </si>
  <si>
    <t>伍亚军</t>
  </si>
  <si>
    <t>12510302450968203N</t>
    <phoneticPr fontId="0" type="noConversion"/>
  </si>
  <si>
    <t>12510302450968203N</t>
  </si>
  <si>
    <t>销售已确认77141015201160000763</t>
    <phoneticPr fontId="0" type="noConversion"/>
  </si>
  <si>
    <t>攀枝花市西区疾病预防控制中心/攀枝花市西区疾病预防控制中心免疫规划专用章</t>
  </si>
  <si>
    <t>攀枝花市西区疾病预防控制中心免疫规划专用章</t>
  </si>
  <si>
    <t>攀枝花市西区卫生和计划生育局</t>
  </si>
  <si>
    <t>六合区</t>
  </si>
  <si>
    <t>57791965</t>
  </si>
  <si>
    <t>南京市六合区气象路8号</t>
    <phoneticPr fontId="0" type="noConversion"/>
  </si>
  <si>
    <t>025-57759415</t>
  </si>
  <si>
    <t>郑彬</t>
  </si>
  <si>
    <t>南京市六合区卫生局</t>
  </si>
  <si>
    <t>京口区</t>
  </si>
  <si>
    <t>10313801040004858</t>
    <phoneticPr fontId="0" type="noConversion"/>
  </si>
  <si>
    <t>0511-85377190</t>
  </si>
  <si>
    <t>张建敏</t>
  </si>
  <si>
    <t>章伟</t>
  </si>
  <si>
    <t>董科</t>
  </si>
  <si>
    <t>镇江市京口区卫生和计划生育委员会</t>
  </si>
  <si>
    <t>丹徒区</t>
  </si>
  <si>
    <t>0511-88982403</t>
  </si>
  <si>
    <t>江苏省镇江市丹徒区谷阳大道171号</t>
    <phoneticPr fontId="0" type="noConversion"/>
  </si>
  <si>
    <t>王和生</t>
  </si>
  <si>
    <t>解琴</t>
  </si>
  <si>
    <t>镇江市丹徒区卫生局</t>
  </si>
  <si>
    <t>江阳区</t>
  </si>
  <si>
    <t>0830-3191419（行政办）0830-3191862（财会室）</t>
  </si>
  <si>
    <t>康涛</t>
  </si>
  <si>
    <t>范朝均</t>
  </si>
  <si>
    <t>雍终远</t>
  </si>
  <si>
    <t>0830-3191862</t>
    <phoneticPr fontId="0" type="noConversion"/>
  </si>
  <si>
    <t>谢小红</t>
  </si>
  <si>
    <t>泸州市江阳区卫生和计划生育局</t>
  </si>
  <si>
    <t>高新区</t>
    <phoneticPr fontId="0" type="noConversion"/>
  </si>
  <si>
    <t>自贡市自流井区汇川路826号</t>
    <phoneticPr fontId="0" type="noConversion"/>
  </si>
  <si>
    <t>李群</t>
  </si>
  <si>
    <t>卢俊</t>
  </si>
  <si>
    <t>自贡市疾控制中心收货专用章</t>
  </si>
  <si>
    <t>自贡市卫生和计划生育委员会</t>
  </si>
  <si>
    <t>晋安区</t>
  </si>
  <si>
    <t>中国银行福州市晋安支行</t>
    <phoneticPr fontId="0" type="noConversion"/>
  </si>
  <si>
    <t>许浩彬</t>
  </si>
  <si>
    <t>陈善来</t>
  </si>
  <si>
    <t>季秋红</t>
  </si>
  <si>
    <t>12350111488283226W</t>
  </si>
  <si>
    <t>13489155137</t>
  </si>
  <si>
    <t>晋安区疾病预防控制中心疫苗验收专用章</t>
  </si>
  <si>
    <t>福州市晋安区卫生和计划生育局</t>
  </si>
  <si>
    <t>晋江市</t>
  </si>
  <si>
    <t>0595 85623336</t>
  </si>
  <si>
    <t>晋江市青阳街道洪宅安村</t>
    <phoneticPr fontId="0" type="noConversion"/>
  </si>
  <si>
    <t>王金象</t>
  </si>
  <si>
    <t>吴辉炫</t>
  </si>
  <si>
    <t>冯章志</t>
  </si>
  <si>
    <t>晋江市疾病预防控制中心生物制品出入库专用章</t>
  </si>
  <si>
    <t>晋江市卫生和计划生育局</t>
  </si>
  <si>
    <t>延平区</t>
  </si>
  <si>
    <t>1406041609022112702</t>
    <phoneticPr fontId="0" type="noConversion"/>
  </si>
  <si>
    <t>8863515</t>
  </si>
  <si>
    <t>黄永祥</t>
  </si>
  <si>
    <t>3507020079749</t>
  </si>
  <si>
    <t>13015693469</t>
  </si>
  <si>
    <t>延平区疾病预防控制中心儿童计划免疫专用章</t>
  </si>
  <si>
    <t>南平市延平区卫生和计划生育局</t>
  </si>
  <si>
    <t>政和县</t>
  </si>
  <si>
    <t>魏焕旺</t>
  </si>
  <si>
    <t>12350725490306343E</t>
    <phoneticPr fontId="0" type="noConversion"/>
  </si>
  <si>
    <t>福建省南平市政和县城关水南路27号</t>
    <phoneticPr fontId="0" type="noConversion"/>
  </si>
  <si>
    <t>何益智</t>
  </si>
  <si>
    <t>13859321961</t>
  </si>
  <si>
    <t>政和县疾病预防控制中心生物制品业务专用章</t>
  </si>
  <si>
    <t>政和县卫生和计划生育局</t>
  </si>
  <si>
    <t>闽侯县</t>
  </si>
  <si>
    <t>闽侯县疾病预防控制中心</t>
    <phoneticPr fontId="0" type="noConversion"/>
  </si>
  <si>
    <t>中国银行闽侯支行</t>
    <phoneticPr fontId="0" type="noConversion"/>
  </si>
  <si>
    <t>0591-22982160</t>
    <phoneticPr fontId="9" type="noConversion"/>
  </si>
  <si>
    <t>江仁衔</t>
  </si>
  <si>
    <t>黄秀梅</t>
  </si>
  <si>
    <t>黄小龙</t>
  </si>
  <si>
    <t>12350121770696163P</t>
  </si>
  <si>
    <t>林霞</t>
  </si>
  <si>
    <t>闽侯县卫生和计划生育局</t>
  </si>
  <si>
    <t>闽清县</t>
  </si>
  <si>
    <t>0591-22333219</t>
    <phoneticPr fontId="9" type="noConversion"/>
  </si>
  <si>
    <t>闽清县梅城镇南山路329号</t>
    <phoneticPr fontId="0" type="noConversion"/>
  </si>
  <si>
    <t>黄拔灿</t>
  </si>
  <si>
    <t>谢秀铃</t>
  </si>
  <si>
    <t>刘雅芬</t>
  </si>
  <si>
    <t>12350124770683805D</t>
    <phoneticPr fontId="0" type="noConversion"/>
  </si>
  <si>
    <t>12350124770683805D</t>
  </si>
  <si>
    <t>谢秀铃</t>
    <phoneticPr fontId="0" type="noConversion"/>
  </si>
  <si>
    <t>郑燕慈</t>
  </si>
  <si>
    <t>13850130631</t>
  </si>
  <si>
    <t>闽清县疾病预防控制中心疫苗专用章</t>
  </si>
  <si>
    <t>闽清县卫生和计划生育局</t>
  </si>
  <si>
    <t>台江区</t>
  </si>
  <si>
    <t>福州市台江区疾病预防控制中心</t>
    <phoneticPr fontId="0" type="noConversion"/>
  </si>
  <si>
    <t>福州市台江区达道路65号</t>
    <phoneticPr fontId="0" type="noConversion"/>
  </si>
  <si>
    <t>胡建文</t>
  </si>
  <si>
    <t>林海燕</t>
  </si>
  <si>
    <t>0591-83810695</t>
    <phoneticPr fontId="0" type="noConversion"/>
  </si>
  <si>
    <t>1235010348818122XG</t>
    <phoneticPr fontId="0" type="noConversion"/>
  </si>
  <si>
    <t>48818122-X</t>
    <phoneticPr fontId="0" type="noConversion"/>
  </si>
  <si>
    <t>1235010348818122XG</t>
  </si>
  <si>
    <t>林海燕</t>
    <phoneticPr fontId="0" type="noConversion"/>
  </si>
  <si>
    <t>刘玉萍</t>
  </si>
  <si>
    <t>15980671260</t>
  </si>
  <si>
    <t>福州市台江区疾病预防控制中心出入库专用章</t>
  </si>
  <si>
    <t>福州市台江区卫生和计划生育局</t>
  </si>
  <si>
    <t>福鼎市</t>
  </si>
  <si>
    <t>0593-7811588</t>
  </si>
  <si>
    <t>福鼎市中山北路一巷28号</t>
    <phoneticPr fontId="0" type="noConversion"/>
  </si>
  <si>
    <t>林时辉</t>
  </si>
  <si>
    <t>郑作樵</t>
  </si>
  <si>
    <t>万应新</t>
  </si>
  <si>
    <t>白灿煌</t>
    <phoneticPr fontId="0" type="noConversion"/>
  </si>
  <si>
    <t>福建省宁德市福鼎市西溪桥94号</t>
    <phoneticPr fontId="0" type="noConversion"/>
  </si>
  <si>
    <t>13859690437</t>
  </si>
  <si>
    <t>福鼎市疾病预防控制中心防疫科</t>
  </si>
  <si>
    <t>福鼎市卫生和计划生育局</t>
  </si>
  <si>
    <t>寿宁县</t>
  </si>
  <si>
    <t>寿宁县疾病预防控制中心</t>
    <phoneticPr fontId="0" type="noConversion"/>
  </si>
  <si>
    <t>中国建设银行股份有限公司寿宁支行</t>
    <phoneticPr fontId="0" type="noConversion"/>
  </si>
  <si>
    <t>0593-5522277</t>
  </si>
  <si>
    <t>缪仕栋</t>
  </si>
  <si>
    <t>叶于钦</t>
  </si>
  <si>
    <t>钟兴文</t>
  </si>
  <si>
    <t>123522294905992546</t>
  </si>
  <si>
    <t>18959646521</t>
  </si>
  <si>
    <t>寿宁县疾病预防控制中心免疫规划科疫苗专用章</t>
  </si>
  <si>
    <t>寿宁县疾病预防控制中心预防接种专用章</t>
  </si>
  <si>
    <t>寿宁县卫生和计划生育局</t>
  </si>
  <si>
    <t>集美区</t>
  </si>
  <si>
    <t>厦门市集美区疾病预防控制中心</t>
    <phoneticPr fontId="0" type="noConversion"/>
  </si>
  <si>
    <t>邱志敏</t>
  </si>
  <si>
    <t>郑立星</t>
  </si>
  <si>
    <t>12350211426606982W</t>
    <phoneticPr fontId="0" type="noConversion"/>
  </si>
  <si>
    <t>厦门市湖里区双浦路新景华府20号802</t>
    <phoneticPr fontId="0" type="noConversion"/>
  </si>
  <si>
    <t>连丽蓉</t>
  </si>
  <si>
    <t>13850031775</t>
  </si>
  <si>
    <t>厦门市集美区疾病预防控制中心疫苗收货专用章</t>
    <phoneticPr fontId="25" type="noConversion"/>
  </si>
  <si>
    <t>厦门市集美区卫生和计划生育局</t>
  </si>
  <si>
    <t>静海区</t>
  </si>
  <si>
    <t>中国农业银行天津市静海支行</t>
    <phoneticPr fontId="0" type="noConversion"/>
  </si>
  <si>
    <t>28916095</t>
  </si>
  <si>
    <t>刘绍英</t>
  </si>
  <si>
    <t>022-28916095</t>
  </si>
  <si>
    <t>马俊红</t>
  </si>
  <si>
    <t>杨成彬</t>
  </si>
  <si>
    <t>马俊红</t>
    <phoneticPr fontId="0" type="noConversion"/>
  </si>
  <si>
    <t>天津市静海区卫生和计划生育委员会</t>
  </si>
  <si>
    <t>洪湖市</t>
  </si>
  <si>
    <t>谭先玉</t>
  </si>
  <si>
    <t>鲍晓红</t>
  </si>
  <si>
    <t>汤伟</t>
  </si>
  <si>
    <t>不固定</t>
  </si>
  <si>
    <t>洪湖市卫生和计划生育局</t>
  </si>
  <si>
    <t>新津县</t>
  </si>
  <si>
    <t>028-82522245</t>
  </si>
  <si>
    <t>张辉</t>
  </si>
  <si>
    <t>罗红敏</t>
  </si>
  <si>
    <t>杨明惠</t>
  </si>
  <si>
    <t>75282869-5</t>
    <phoneticPr fontId="0" type="noConversion"/>
  </si>
  <si>
    <t>罗红梅</t>
  </si>
  <si>
    <t>新津县疾病预防控制中心收货专用章</t>
    <phoneticPr fontId="4" type="noConversion"/>
  </si>
  <si>
    <t>新津县卫生和计划生育局</t>
  </si>
  <si>
    <t>邻水县</t>
  </si>
  <si>
    <t>中国工商银行邻水支行</t>
    <phoneticPr fontId="0" type="noConversion"/>
  </si>
  <si>
    <t>刘萍</t>
  </si>
  <si>
    <t>甘皓天</t>
  </si>
  <si>
    <t>0826-3223250</t>
    <phoneticPr fontId="0" type="noConversion"/>
  </si>
  <si>
    <t>熊华忠</t>
  </si>
  <si>
    <t>12511323762332693Y</t>
  </si>
  <si>
    <t>13882689280</t>
  </si>
  <si>
    <t>邻水县卫生和计划生育局</t>
  </si>
  <si>
    <t>龙马潭区</t>
  </si>
  <si>
    <t>泸州市龙马潭区疾病预防控制中心</t>
    <phoneticPr fontId="0" type="noConversion"/>
  </si>
  <si>
    <t>2304348109026405906</t>
    <phoneticPr fontId="0" type="noConversion"/>
  </si>
  <si>
    <t>0830-2504755</t>
  </si>
  <si>
    <t>韦汉淬</t>
  </si>
  <si>
    <t>王洪</t>
  </si>
  <si>
    <t>0830-2521401</t>
    <phoneticPr fontId="0" type="noConversion"/>
  </si>
  <si>
    <t>林能秀</t>
  </si>
  <si>
    <t>125104024510082985</t>
    <phoneticPr fontId="0" type="noConversion"/>
  </si>
  <si>
    <t>125104024510082985</t>
  </si>
  <si>
    <t>泸州市龙马潭区卫生和计划生育局</t>
  </si>
  <si>
    <t>仪陇县</t>
  </si>
  <si>
    <t>0817-7216005</t>
  </si>
  <si>
    <t>马映美</t>
  </si>
  <si>
    <t>罗蓉</t>
  </si>
  <si>
    <t>罗成波</t>
  </si>
  <si>
    <t>12511124786671972B</t>
    <phoneticPr fontId="0" type="noConversion"/>
  </si>
  <si>
    <t>靳婧</t>
  </si>
  <si>
    <t>仪陇县卫生和计划生育局</t>
  </si>
  <si>
    <t>金堂县</t>
  </si>
  <si>
    <t>金堂县疾病预防控制中心</t>
    <phoneticPr fontId="0" type="noConversion"/>
  </si>
  <si>
    <t>028-67919085</t>
  </si>
  <si>
    <t>时维娟</t>
  </si>
  <si>
    <t>黎友琦</t>
  </si>
  <si>
    <t>曾继伟</t>
  </si>
  <si>
    <t>12510121450806095H</t>
    <phoneticPr fontId="0" type="noConversion"/>
  </si>
  <si>
    <t>510121450806095</t>
  </si>
  <si>
    <t>金堂县卫生和计划生育局</t>
  </si>
  <si>
    <t>武侯区</t>
  </si>
  <si>
    <t>成都农商银行肖家河分理处</t>
    <phoneticPr fontId="0" type="noConversion"/>
  </si>
  <si>
    <t>（028）85068221</t>
  </si>
  <si>
    <t>申泰华</t>
  </si>
  <si>
    <t>惠晓静</t>
  </si>
  <si>
    <t>付饶</t>
  </si>
  <si>
    <t>12510107746421709A</t>
    <phoneticPr fontId="0" type="noConversion"/>
  </si>
  <si>
    <t>成都市武侯区疾病预防控制中心疫苗专用章</t>
  </si>
  <si>
    <t>成都市武侯区卫生局</t>
  </si>
  <si>
    <t>宣汉县</t>
  </si>
  <si>
    <t>宣汉县疾病预防控制中心</t>
    <phoneticPr fontId="0" type="noConversion"/>
  </si>
  <si>
    <t>08185222020</t>
  </si>
  <si>
    <t>赵鹏飞</t>
  </si>
  <si>
    <t>桂贞雄</t>
  </si>
  <si>
    <t>邓力</t>
  </si>
  <si>
    <t>12511422452372366M</t>
  </si>
  <si>
    <t>18381915101</t>
  </si>
  <si>
    <t>宣汉县疾病预防控制中心库房专用章</t>
  </si>
  <si>
    <t>宣汉县卫生和计划生育局</t>
  </si>
  <si>
    <t>名山区</t>
  </si>
  <si>
    <t>雅安市名山区疾病预防控制中心</t>
    <phoneticPr fontId="0" type="noConversion"/>
  </si>
  <si>
    <t>工行名山支行</t>
    <phoneticPr fontId="0" type="noConversion"/>
  </si>
  <si>
    <t>0835-3222579</t>
  </si>
  <si>
    <t>胡启源</t>
  </si>
  <si>
    <t>庞亚琴</t>
  </si>
  <si>
    <t>彭涛</t>
  </si>
  <si>
    <t>151162100042</t>
    <phoneticPr fontId="0" type="noConversion"/>
  </si>
  <si>
    <t>雅安市名山区疾病预防控制中心生物制品专用章</t>
  </si>
  <si>
    <t>雅安市名山区卫生局</t>
  </si>
  <si>
    <t>12511621452546071W</t>
  </si>
  <si>
    <t>雨城区</t>
  </si>
  <si>
    <t>2319614209026419537</t>
    <phoneticPr fontId="0" type="noConversion"/>
  </si>
  <si>
    <t>0835-2611598</t>
  </si>
  <si>
    <t>杨迎春</t>
  </si>
  <si>
    <t>夏莉</t>
  </si>
  <si>
    <t>高敏</t>
  </si>
  <si>
    <t>雅安市雨城区疾病预防控制中心疫苗专用章</t>
  </si>
  <si>
    <t>雅安市雨城区卫生和计划生育局</t>
  </si>
  <si>
    <t>青白江区</t>
  </si>
  <si>
    <t>建行青白江支行</t>
    <phoneticPr fontId="0" type="noConversion"/>
  </si>
  <si>
    <t>青白江区政府南路65号</t>
    <phoneticPr fontId="0" type="noConversion"/>
  </si>
  <si>
    <t>尹兴国</t>
  </si>
  <si>
    <t>周谦</t>
  </si>
  <si>
    <t>151011300188</t>
    <phoneticPr fontId="0" type="noConversion"/>
  </si>
  <si>
    <t>成都市青白江区卫生和计划生育局</t>
  </si>
  <si>
    <t>简阳市</t>
  </si>
  <si>
    <t>简阳市疾病预防控制中心</t>
    <phoneticPr fontId="0" type="noConversion"/>
  </si>
  <si>
    <t>中国工商银行股份有限公司简阳支行</t>
    <phoneticPr fontId="0" type="noConversion"/>
  </si>
  <si>
    <t>028-27222008</t>
  </si>
  <si>
    <t>李选</t>
  </si>
  <si>
    <t>张吉祥</t>
  </si>
  <si>
    <t>陈浩</t>
  </si>
  <si>
    <t>45154458-4</t>
    <phoneticPr fontId="0" type="noConversion"/>
  </si>
  <si>
    <t>肖琼</t>
  </si>
  <si>
    <t>简阳市疾病预防控制中心疫苗收货专用章</t>
  </si>
  <si>
    <t>简阳市卫生和计划生育局</t>
  </si>
  <si>
    <t>丹棱县</t>
  </si>
  <si>
    <t>丹棱县疾病预防控制中心</t>
    <phoneticPr fontId="0" type="noConversion"/>
  </si>
  <si>
    <t>028-37202612</t>
  </si>
  <si>
    <t>唐猛</t>
  </si>
  <si>
    <t>姚琴</t>
  </si>
  <si>
    <t>胡幼萍</t>
  </si>
  <si>
    <t>151172500006</t>
    <phoneticPr fontId="0" type="noConversion"/>
  </si>
  <si>
    <t>45172252-0</t>
    <phoneticPr fontId="0" type="noConversion"/>
  </si>
  <si>
    <t>注册地：丹棱县丹棱镇齐乐大道6号，销售反馈已更改办公、仓库地址到同心大道6号。</t>
    <phoneticPr fontId="0" type="noConversion"/>
  </si>
  <si>
    <t>郑婷</t>
  </si>
  <si>
    <t>丹棱县疾病预防控制中心疫苗专用章</t>
  </si>
  <si>
    <t>丹棱县卫生和计划生育局</t>
  </si>
  <si>
    <t>12511725451722520J</t>
  </si>
  <si>
    <t>井研县</t>
  </si>
  <si>
    <t>井研县疾病预防控制中心</t>
    <rPh sb="0" eb="1">
      <t>jing yan xian</t>
    </rPh>
    <rPh sb="3" eb="4">
      <t>ji bing yu fang kong zhi</t>
    </rPh>
    <rPh sb="9" eb="10">
      <t>zhong xin</t>
    </rPh>
    <phoneticPr fontId="0" type="noConversion"/>
  </si>
  <si>
    <t>井研县农村合作信用联社胜利街分社</t>
    <rPh sb="0" eb="1">
      <t>jing yan xian</t>
    </rPh>
    <rPh sb="3" eb="4">
      <t>nong c</t>
    </rPh>
    <rPh sb="5" eb="6">
      <t>he zuo</t>
    </rPh>
    <rPh sb="7" eb="8">
      <t>xin yong</t>
    </rPh>
    <rPh sb="9" eb="10">
      <t>lian she</t>
    </rPh>
    <rPh sb="11" eb="12">
      <t>sheng li jie</t>
    </rPh>
    <rPh sb="14" eb="15">
      <t>fen she</t>
    </rPh>
    <phoneticPr fontId="0" type="noConversion"/>
  </si>
  <si>
    <t>0833-3713525</t>
  </si>
  <si>
    <t>研城镇水亭巷35号</t>
    <phoneticPr fontId="0" type="noConversion"/>
  </si>
  <si>
    <t>聂进清</t>
  </si>
  <si>
    <t>张艺</t>
  </si>
  <si>
    <t>黄明俊</t>
  </si>
  <si>
    <t>13340912901/13981316279</t>
  </si>
  <si>
    <t>井研县卫生和计划生育局</t>
  </si>
  <si>
    <t>1251102445166376XW</t>
  </si>
  <si>
    <t>金牛区</t>
  </si>
  <si>
    <t>成都市金牛区疾病预防控制中心</t>
    <phoneticPr fontId="0" type="noConversion"/>
  </si>
  <si>
    <t>成都银行股份有限公司金牛支行</t>
    <phoneticPr fontId="0" type="noConversion"/>
  </si>
  <si>
    <t>1001300000213608</t>
    <phoneticPr fontId="0" type="noConversion"/>
  </si>
  <si>
    <t>于彤</t>
  </si>
  <si>
    <t>吕树梅</t>
  </si>
  <si>
    <t>90-180</t>
    <phoneticPr fontId="29" type="noConversion"/>
  </si>
  <si>
    <t>成都市金牛区卫生和计划生育局</t>
    <phoneticPr fontId="1" type="noConversion"/>
  </si>
  <si>
    <t>南部县</t>
  </si>
  <si>
    <t>南充市顺庆区疾病预防控制中心</t>
    <phoneticPr fontId="0" type="noConversion"/>
  </si>
  <si>
    <t>0817-2589500</t>
  </si>
  <si>
    <t>南充市顺庆区环峰路</t>
    <phoneticPr fontId="0" type="noConversion"/>
  </si>
  <si>
    <t>蒲跃</t>
  </si>
  <si>
    <t>万琴</t>
  </si>
  <si>
    <t>1511302001</t>
    <phoneticPr fontId="0" type="noConversion"/>
  </si>
  <si>
    <t>杨幸</t>
  </si>
  <si>
    <t>南充市顺庆区卫生局</t>
  </si>
  <si>
    <t>125113027469191525</t>
  </si>
  <si>
    <t>西充县</t>
  </si>
  <si>
    <t>西充县疾病预防控制中心</t>
    <phoneticPr fontId="0" type="noConversion"/>
  </si>
  <si>
    <t>四川省西充县农村商业银行府南支行</t>
    <phoneticPr fontId="0" type="noConversion"/>
  </si>
  <si>
    <t>6863077</t>
  </si>
  <si>
    <t>西充县晋城镇府南小区东风路</t>
    <phoneticPr fontId="0" type="noConversion"/>
  </si>
  <si>
    <t>杨庆</t>
  </si>
  <si>
    <t>0817-6863077</t>
  </si>
  <si>
    <t>李兴</t>
  </si>
  <si>
    <t>13990758886</t>
  </si>
  <si>
    <t>西充县卫生和计划生育局</t>
  </si>
  <si>
    <t>顺庆区</t>
  </si>
  <si>
    <t>中国工商银行南部县支行</t>
    <phoneticPr fontId="0" type="noConversion"/>
  </si>
  <si>
    <t>0817-5522974</t>
  </si>
  <si>
    <t>邓元辉</t>
  </si>
  <si>
    <t>李怡</t>
  </si>
  <si>
    <t>0817-5522974</t>
    <phoneticPr fontId="0" type="noConversion"/>
  </si>
  <si>
    <t>柴东</t>
  </si>
  <si>
    <t>南部县卫生和计划生育局</t>
  </si>
  <si>
    <t>嘉陵区</t>
  </si>
  <si>
    <t>南充市嘉陵区疾病预防控制中心</t>
    <phoneticPr fontId="0" type="noConversion"/>
  </si>
  <si>
    <t>中国建设银行股份有限公司南充嘉陵支行</t>
    <phoneticPr fontId="0" type="noConversion"/>
  </si>
  <si>
    <t>0817-3634670</t>
  </si>
  <si>
    <t>南充市嘉陵区耀目路一幢</t>
    <phoneticPr fontId="0" type="noConversion"/>
  </si>
  <si>
    <t>任洪</t>
  </si>
  <si>
    <t>贾毅</t>
  </si>
  <si>
    <t>程丽萍</t>
  </si>
  <si>
    <t>45221887-9</t>
    <phoneticPr fontId="0" type="noConversion"/>
  </si>
  <si>
    <t>区卫生局</t>
  </si>
  <si>
    <t>高坪区</t>
  </si>
  <si>
    <t>南充市高坪区疾病预防控制中心</t>
    <phoneticPr fontId="0" type="noConversion"/>
  </si>
  <si>
    <t>中国建设银行股份有限公司南充高坪支行</t>
    <phoneticPr fontId="0" type="noConversion"/>
  </si>
  <si>
    <t>0817-3350181</t>
  </si>
  <si>
    <t>高坪区东顺路</t>
    <phoneticPr fontId="0" type="noConversion"/>
  </si>
  <si>
    <t>何兮</t>
  </si>
  <si>
    <t>刘梅</t>
  </si>
  <si>
    <t>18783937175</t>
    <phoneticPr fontId="0" type="noConversion"/>
  </si>
  <si>
    <t>12511102452206413J</t>
    <phoneticPr fontId="0" type="noConversion"/>
  </si>
  <si>
    <t>组织机构代码证正在办理，已提交旧版。</t>
    <phoneticPr fontId="0" type="noConversion"/>
  </si>
  <si>
    <t>黄小英</t>
  </si>
  <si>
    <t>船山区</t>
  </si>
  <si>
    <t>遂宁市船山区疾病预防控制中心</t>
    <phoneticPr fontId="0" type="noConversion"/>
  </si>
  <si>
    <t>0825-5822807</t>
  </si>
  <si>
    <t>船山区凯旋中路82号</t>
    <phoneticPr fontId="0" type="noConversion"/>
  </si>
  <si>
    <t>杨兴菊</t>
  </si>
  <si>
    <t>0825-5822016</t>
  </si>
  <si>
    <t>李佳</t>
  </si>
  <si>
    <t>遂宁市船山区疾病预防控制中心疫苗验收章</t>
  </si>
  <si>
    <t>遂宁市船山区卫生和计划生育局</t>
  </si>
  <si>
    <t>安居区</t>
  </si>
  <si>
    <t>0825-8660616</t>
  </si>
  <si>
    <t>吴高</t>
  </si>
  <si>
    <t>何爱华</t>
  </si>
  <si>
    <t>125108037716525762</t>
    <phoneticPr fontId="0" type="noConversion"/>
  </si>
  <si>
    <t>77165257-6</t>
    <phoneticPr fontId="0" type="noConversion"/>
  </si>
  <si>
    <t>宋昌军</t>
  </si>
  <si>
    <t>遂宁市安居区卫生局</t>
  </si>
  <si>
    <t>蓬溪县</t>
  </si>
  <si>
    <t>蓬溪县疾病预防控制中心</t>
    <phoneticPr fontId="0" type="noConversion"/>
  </si>
  <si>
    <t>（0825）5394524</t>
  </si>
  <si>
    <t>蓬溪县赤城镇下河街175号</t>
    <phoneticPr fontId="0" type="noConversion"/>
  </si>
  <si>
    <t>杨建红</t>
  </si>
  <si>
    <t>0825-5394524</t>
  </si>
  <si>
    <t>李革</t>
  </si>
  <si>
    <t>梁波</t>
  </si>
  <si>
    <t>蓬溪县疾病预防控制中心疫苗批签发运输专用章</t>
  </si>
  <si>
    <t>蓬溪县卫生和计划生育局</t>
  </si>
  <si>
    <t>射洪县</t>
  </si>
  <si>
    <t>射洪县疾病预防控制中心</t>
    <phoneticPr fontId="0" type="noConversion"/>
  </si>
  <si>
    <t>中国工商银行股份有限公司射洪支行</t>
    <phoneticPr fontId="0" type="noConversion"/>
  </si>
  <si>
    <t>0825-6625184（办）0825-6688219（财）</t>
  </si>
  <si>
    <t>射洪县武安河西路20号</t>
    <phoneticPr fontId="0" type="noConversion"/>
  </si>
  <si>
    <t>肖丁</t>
  </si>
  <si>
    <t>0825-6688219</t>
  </si>
  <si>
    <t>张嫒</t>
  </si>
  <si>
    <t>12510822451353470K</t>
    <phoneticPr fontId="0" type="noConversion"/>
  </si>
  <si>
    <t>张媛</t>
  </si>
  <si>
    <t>射洪县疾病预防控制中心生物制品专用/射洪县疾病预防控制中心</t>
  </si>
  <si>
    <t>射洪县卫生和计划生育局</t>
  </si>
  <si>
    <t>大英县</t>
  </si>
  <si>
    <t>0825-7864777</t>
  </si>
  <si>
    <t>吕仕银</t>
  </si>
  <si>
    <t>李梁</t>
  </si>
  <si>
    <t>0825-7864777</t>
    <phoneticPr fontId="0" type="noConversion"/>
  </si>
  <si>
    <t>大英县卫生局</t>
  </si>
  <si>
    <t>大竹县</t>
  </si>
  <si>
    <t>大竹县疾病预防控制中心</t>
    <phoneticPr fontId="0" type="noConversion"/>
  </si>
  <si>
    <t>0818-6238622</t>
  </si>
  <si>
    <t>大竹县竹阳镇北城大道一段88号</t>
    <phoneticPr fontId="0" type="noConversion"/>
  </si>
  <si>
    <t>申化坤</t>
  </si>
  <si>
    <t>卢军</t>
  </si>
  <si>
    <t>刘丽君</t>
  </si>
  <si>
    <t>151142400081</t>
    <phoneticPr fontId="0" type="noConversion"/>
  </si>
  <si>
    <t>罗燕青</t>
  </si>
  <si>
    <t>13350480300</t>
  </si>
  <si>
    <t>大竹县疾病预防控制中心收货专用章</t>
  </si>
  <si>
    <t>大竹县卫生和计划生育局</t>
  </si>
  <si>
    <t>渠县</t>
  </si>
  <si>
    <t>渠县疾病预防控制中心</t>
    <phoneticPr fontId="0" type="noConversion"/>
  </si>
  <si>
    <t>中国工商银行股份有限公司渠县支行</t>
    <phoneticPr fontId="0" type="noConversion"/>
  </si>
  <si>
    <t>2317579109026466971</t>
    <phoneticPr fontId="0" type="noConversion"/>
  </si>
  <si>
    <t>0818-7322049</t>
  </si>
  <si>
    <t>渠县渠江镇营渠路422号</t>
    <phoneticPr fontId="0" type="noConversion"/>
  </si>
  <si>
    <t>王小林</t>
  </si>
  <si>
    <t>鲜胜</t>
  </si>
  <si>
    <t>赵显明</t>
  </si>
  <si>
    <t>0818-7216611</t>
    <phoneticPr fontId="0" type="noConversion"/>
  </si>
  <si>
    <t>13330835888</t>
  </si>
  <si>
    <t>渠县卫生和计划生育局</t>
  </si>
  <si>
    <t>华蓥市</t>
  </si>
  <si>
    <t>中国工商银行华蓥支行</t>
    <phoneticPr fontId="0" type="noConversion"/>
  </si>
  <si>
    <t>2316555129026402229</t>
    <phoneticPr fontId="0" type="noConversion"/>
  </si>
  <si>
    <t>0826-4821857</t>
  </si>
  <si>
    <t>华蓥市清溪路224号</t>
    <phoneticPr fontId="0" type="noConversion"/>
  </si>
  <si>
    <t>李胜春</t>
  </si>
  <si>
    <t>0826-4824562</t>
  </si>
  <si>
    <t>吉熊</t>
  </si>
  <si>
    <t>夏开萍</t>
  </si>
  <si>
    <t>125113814521959889</t>
    <phoneticPr fontId="0" type="noConversion"/>
  </si>
  <si>
    <t>张晓琴</t>
  </si>
  <si>
    <t>华蓥市卫生和计划生育局</t>
  </si>
  <si>
    <t>青羊区</t>
  </si>
  <si>
    <t>成都市青羊区疾病预防控制中心</t>
    <phoneticPr fontId="0" type="noConversion"/>
  </si>
  <si>
    <t>028-86697021</t>
  </si>
  <si>
    <t>成都市红墙巷37号</t>
    <phoneticPr fontId="0" type="noConversion"/>
  </si>
  <si>
    <t>胥江</t>
  </si>
  <si>
    <t>高云</t>
  </si>
  <si>
    <t>12510105450776615R</t>
    <phoneticPr fontId="0" type="noConversion"/>
  </si>
  <si>
    <t>45077661-5</t>
    <phoneticPr fontId="0" type="noConversion"/>
  </si>
  <si>
    <t>赵有军/高云</t>
  </si>
  <si>
    <t>成都市青羊区疾病预防控制中心疫苗专用章</t>
  </si>
  <si>
    <t>成都市青羊区卫生和计划生育局</t>
  </si>
  <si>
    <t>龙泉驿区</t>
  </si>
  <si>
    <t>117171735606</t>
    <phoneticPr fontId="0" type="noConversion"/>
  </si>
  <si>
    <t>028-84860808</t>
  </si>
  <si>
    <t>陈贤林</t>
  </si>
  <si>
    <t>刘健</t>
  </si>
  <si>
    <t>028-84825032</t>
    <phoneticPr fontId="0" type="noConversion"/>
  </si>
  <si>
    <t>125101124508962700</t>
    <phoneticPr fontId="0" type="noConversion"/>
  </si>
  <si>
    <t>125101124508962700</t>
  </si>
  <si>
    <t>028-84825032</t>
  </si>
  <si>
    <t>成都市龙泉驿区疾病预防控制中心疫苗专用章</t>
  </si>
  <si>
    <t>龙泉驿区卫生和计划生育局</t>
  </si>
  <si>
    <t>新都区</t>
  </si>
  <si>
    <t>成都市新都区疾病预防控制中心</t>
    <phoneticPr fontId="0" type="noConversion"/>
  </si>
  <si>
    <t>028-83978308</t>
  </si>
  <si>
    <t>成都市新都区育英路南段347号</t>
    <phoneticPr fontId="0" type="noConversion"/>
  </si>
  <si>
    <t>张正辉</t>
    <phoneticPr fontId="0" type="noConversion"/>
  </si>
  <si>
    <t>成娅</t>
  </si>
  <si>
    <t>125101254508337716</t>
    <phoneticPr fontId="0" type="noConversion"/>
  </si>
  <si>
    <t>125101254508337716</t>
  </si>
  <si>
    <t>成都市新都区疾病预防控制中心疫苗收货章</t>
    <phoneticPr fontId="4" type="noConversion"/>
  </si>
  <si>
    <t>温江区</t>
  </si>
  <si>
    <t>成都市温江区疾病预防控制中心</t>
    <phoneticPr fontId="0" type="noConversion"/>
  </si>
  <si>
    <t>中国银行温江支行营业部</t>
    <phoneticPr fontId="0" type="noConversion"/>
  </si>
  <si>
    <t>123906531138</t>
    <phoneticPr fontId="0" type="noConversion"/>
  </si>
  <si>
    <t>028-82713258</t>
  </si>
  <si>
    <t>成都市温江区柳城镇万春路81号</t>
    <phoneticPr fontId="0" type="noConversion"/>
  </si>
  <si>
    <t>杨波</t>
  </si>
  <si>
    <t>许建</t>
  </si>
  <si>
    <t>刘志良</t>
  </si>
  <si>
    <t>成都市温江区疾病预防控制中心疫苗收货专用章</t>
    <phoneticPr fontId="4" type="noConversion"/>
  </si>
  <si>
    <t>成都市温江区卫生和计划生育局</t>
  </si>
  <si>
    <t>双流县</t>
  </si>
  <si>
    <t>成都市双流区疾病预防控制中心</t>
    <phoneticPr fontId="0" type="noConversion"/>
  </si>
  <si>
    <t>028-85800618</t>
  </si>
  <si>
    <t>周志强</t>
  </si>
  <si>
    <t>邓丽</t>
  </si>
  <si>
    <t>12510122758797922G</t>
    <phoneticPr fontId="0" type="noConversion"/>
  </si>
  <si>
    <t>文孝斌</t>
  </si>
  <si>
    <t>成都市双流区疾病预防控制中心疫苗管理专用章</t>
  </si>
  <si>
    <t>成都市双流区卫生和计划生育局</t>
  </si>
  <si>
    <t>仁和区</t>
  </si>
  <si>
    <t>攀枝花市商业银行股份有限公司仁和支行</t>
    <phoneticPr fontId="0" type="noConversion"/>
  </si>
  <si>
    <t>77220100003991768</t>
    <phoneticPr fontId="0" type="noConversion"/>
  </si>
  <si>
    <t>0812-2900428</t>
  </si>
  <si>
    <t>马玲</t>
    <phoneticPr fontId="4" type="noConversion"/>
  </si>
  <si>
    <t>朱珠</t>
  </si>
  <si>
    <t>0812-2900428</t>
    <phoneticPr fontId="0" type="noConversion"/>
  </si>
  <si>
    <t>45096932-9</t>
    <phoneticPr fontId="0" type="noConversion"/>
  </si>
  <si>
    <t>12510303450969329N</t>
  </si>
  <si>
    <t>攀枝花市仁和区疾病预防控制中心疫苗批签发运输专用章</t>
  </si>
  <si>
    <t>北川羌族自治县</t>
  </si>
  <si>
    <t>北川羌族自治县疾病预防控制中心</t>
    <phoneticPr fontId="0" type="noConversion"/>
  </si>
  <si>
    <t>16010141100000269</t>
    <phoneticPr fontId="0" type="noConversion"/>
  </si>
  <si>
    <t>0816-4823003</t>
  </si>
  <si>
    <t>北川羌族自治县永昌镇会州路11号</t>
    <phoneticPr fontId="0" type="noConversion"/>
  </si>
  <si>
    <t>罗琴</t>
  </si>
  <si>
    <t>徐小莉</t>
  </si>
  <si>
    <t>45124852-3</t>
    <phoneticPr fontId="0" type="noConversion"/>
  </si>
  <si>
    <t>何琳</t>
  </si>
  <si>
    <t>北川羌族自治县疾病预防控制中心疫苗专用章</t>
    <phoneticPr fontId="4" type="noConversion"/>
  </si>
  <si>
    <t>北川羌族自治县卫生和计划生育局</t>
  </si>
  <si>
    <t>乐山市市中区疾病预防控制中心</t>
    <rPh sb="0" eb="1">
      <t>le shan shi</t>
    </rPh>
    <rPh sb="3" eb="4">
      <t>zhong qu</t>
    </rPh>
    <rPh sb="5" eb="6">
      <t>ji bing yu fang kong zhi</t>
    </rPh>
    <rPh sb="11" eb="12">
      <t>zhong xin</t>
    </rPh>
    <phoneticPr fontId="0" type="noConversion"/>
  </si>
  <si>
    <t>中国工商银行股份有限公司乐山春华路支行</t>
    <rPh sb="0" eb="1">
      <t>zhong guo gong shang yin hang</t>
    </rPh>
    <rPh sb="6" eb="7">
      <t>gu fen you xian gong si</t>
    </rPh>
    <rPh sb="17" eb="18">
      <t>zhi hang</t>
    </rPh>
    <phoneticPr fontId="0" type="noConversion"/>
  </si>
  <si>
    <t>2306382129100010804</t>
    <phoneticPr fontId="0" type="noConversion"/>
  </si>
  <si>
    <t>乐山市市中区杨河街132号</t>
    <phoneticPr fontId="0" type="noConversion"/>
  </si>
  <si>
    <t>邱学朴</t>
  </si>
  <si>
    <t>0833-2133223</t>
  </si>
  <si>
    <t>童敏</t>
  </si>
  <si>
    <t>18080668272</t>
    <phoneticPr fontId="0" type="noConversion"/>
  </si>
  <si>
    <t>45159998-0</t>
    <phoneticPr fontId="0" type="noConversion"/>
  </si>
  <si>
    <t>李英</t>
  </si>
  <si>
    <t>乐山市市中区卫生和计划生育局</t>
  </si>
  <si>
    <t>法人：王勇胜，12511002451599980L</t>
  </si>
  <si>
    <t>营山县疾病预防控制中心</t>
    <phoneticPr fontId="0" type="noConversion"/>
  </si>
  <si>
    <t>51001737236051501396</t>
    <phoneticPr fontId="0" type="noConversion"/>
  </si>
  <si>
    <t>0817-8221825</t>
  </si>
  <si>
    <t>营山县浪池镇西干道</t>
    <phoneticPr fontId="0" type="noConversion"/>
  </si>
  <si>
    <t>文京城</t>
  </si>
  <si>
    <t>罗春</t>
  </si>
  <si>
    <t>王蓉</t>
  </si>
  <si>
    <t>12511123671430490L</t>
    <phoneticPr fontId="0" type="noConversion"/>
  </si>
  <si>
    <t>营山县疾病预防控制中心</t>
  </si>
  <si>
    <t>营山县卫生和计划生育局</t>
  </si>
  <si>
    <t>非销售目标客户</t>
    <phoneticPr fontId="11" type="noConversion"/>
  </si>
  <si>
    <t>长宁县</t>
  </si>
  <si>
    <t>2314513109026433406</t>
    <phoneticPr fontId="0" type="noConversion"/>
  </si>
  <si>
    <t>0831-4623125</t>
  </si>
  <si>
    <t>长宁县长宁镇泽鸿路二段218号</t>
    <phoneticPr fontId="0" type="noConversion"/>
  </si>
  <si>
    <t>高红梅</t>
  </si>
  <si>
    <t>魏定前</t>
  </si>
  <si>
    <t>黄茂</t>
  </si>
  <si>
    <t>125112244521180180</t>
    <phoneticPr fontId="0" type="noConversion"/>
  </si>
  <si>
    <t>511524452118018</t>
    <phoneticPr fontId="0" type="noConversion"/>
  </si>
  <si>
    <t>长宁CDC疫苗专用章/签字：邓倩、魏定前</t>
  </si>
  <si>
    <t>长宁县卫生和计划生育局</t>
  </si>
  <si>
    <t>万源市</t>
  </si>
  <si>
    <t>万源市疾病预防控制中心</t>
    <phoneticPr fontId="0" type="noConversion"/>
  </si>
  <si>
    <t>中国工商银行股份有限公司万源支行</t>
    <phoneticPr fontId="0" type="noConversion"/>
  </si>
  <si>
    <t>2317582129021920861</t>
    <phoneticPr fontId="0" type="noConversion"/>
  </si>
  <si>
    <t>0818-8806650</t>
  </si>
  <si>
    <t>万源市太平镇春坪巷28号</t>
    <phoneticPr fontId="0" type="noConversion"/>
  </si>
  <si>
    <t>钱国友</t>
  </si>
  <si>
    <t>张立</t>
  </si>
  <si>
    <t>严芳</t>
  </si>
  <si>
    <t>谢丽</t>
  </si>
  <si>
    <t>13882872157</t>
  </si>
  <si>
    <t>万源市卫生和计划生育局</t>
  </si>
  <si>
    <t>芦山县</t>
  </si>
  <si>
    <t>芦山县疾病预防控制中心</t>
    <phoneticPr fontId="0" type="noConversion"/>
  </si>
  <si>
    <t>中国工商银行芦山支行</t>
    <phoneticPr fontId="0" type="noConversion"/>
  </si>
  <si>
    <t>0835-6523257</t>
  </si>
  <si>
    <t>芦山县芦阳镇东风路136号</t>
    <phoneticPr fontId="0" type="noConversion"/>
  </si>
  <si>
    <t>王承祥</t>
  </si>
  <si>
    <t>杨慎宗</t>
  </si>
  <si>
    <t>黄纹姗</t>
  </si>
  <si>
    <t>李汶娟</t>
  </si>
  <si>
    <t>芦山县疾病预防控制中心生物制品专用章</t>
    <phoneticPr fontId="4" type="noConversion"/>
  </si>
  <si>
    <t>芦山县卫生和计划生育局</t>
  </si>
  <si>
    <t>犍为县</t>
  </si>
  <si>
    <t>犍为县疾病预防控制中心</t>
    <rPh sb="0" eb="1">
      <t>qian wei xian</t>
    </rPh>
    <rPh sb="3" eb="4">
      <t>ji bing yu fang</t>
    </rPh>
    <rPh sb="7" eb="8">
      <t>kong zhi zhong xin</t>
    </rPh>
    <phoneticPr fontId="0" type="noConversion"/>
  </si>
  <si>
    <t>中国工商银行犍为县支行</t>
    <rPh sb="0" eb="1">
      <t>zhong guo gong shang yin hang</t>
    </rPh>
    <rPh sb="6" eb="7">
      <t>qian wei</t>
    </rPh>
    <rPh sb="8" eb="9">
      <t>xian</t>
    </rPh>
    <rPh sb="9" eb="10">
      <t>zhi hang</t>
    </rPh>
    <phoneticPr fontId="0" type="noConversion"/>
  </si>
  <si>
    <t>2306388109000067114</t>
    <phoneticPr fontId="0" type="noConversion"/>
  </si>
  <si>
    <t>0833-4222745</t>
  </si>
  <si>
    <t>李晓峰</t>
  </si>
  <si>
    <t>0833-3785375</t>
  </si>
  <si>
    <t>刘旭</t>
  </si>
  <si>
    <t>周先芹</t>
  </si>
  <si>
    <t>12511023451731160F</t>
    <phoneticPr fontId="0" type="noConversion"/>
  </si>
  <si>
    <t>杨蓉</t>
  </si>
  <si>
    <t>犍为县卫生和计划生育局</t>
  </si>
  <si>
    <t>泸县</t>
  </si>
  <si>
    <t>泸县疾病预防控制中心</t>
    <phoneticPr fontId="0" type="noConversion"/>
  </si>
  <si>
    <t>建行泸县支行</t>
    <phoneticPr fontId="0" type="noConversion"/>
  </si>
  <si>
    <t>0830-6332060</t>
  </si>
  <si>
    <t>泸县玉蟾街道创业街</t>
    <phoneticPr fontId="0" type="noConversion"/>
  </si>
  <si>
    <t>0830-6332048</t>
  </si>
  <si>
    <t>田世莲</t>
  </si>
  <si>
    <t>0830-6332048</t>
    <phoneticPr fontId="0" type="noConversion"/>
  </si>
  <si>
    <t>詹崇建</t>
  </si>
  <si>
    <t>0830-6332060</t>
    <phoneticPr fontId="0" type="noConversion"/>
  </si>
  <si>
    <t>45101288-7</t>
    <phoneticPr fontId="0" type="noConversion"/>
  </si>
  <si>
    <t>125104214510128870</t>
  </si>
  <si>
    <t>新主任未上任，用的相关资料是以前的</t>
    <phoneticPr fontId="0" type="noConversion"/>
  </si>
  <si>
    <t>董琴</t>
  </si>
  <si>
    <t>泸县疾病预防控制中心业务专用章</t>
  </si>
  <si>
    <t>泸县卫生和计划生育局</t>
  </si>
  <si>
    <t>开江县</t>
  </si>
  <si>
    <t>开江县疾病预防控制中心</t>
    <phoneticPr fontId="0" type="noConversion"/>
  </si>
  <si>
    <t>200003893717</t>
    <phoneticPr fontId="0" type="noConversion"/>
  </si>
  <si>
    <t>0818-8222269</t>
  </si>
  <si>
    <t>熊波</t>
  </si>
  <si>
    <t>刘志勇</t>
  </si>
  <si>
    <t>田开源</t>
  </si>
  <si>
    <t>45239024-9</t>
    <phoneticPr fontId="0" type="noConversion"/>
  </si>
  <si>
    <t>颜定宣</t>
  </si>
  <si>
    <t>13778329137</t>
  </si>
  <si>
    <t>开江县疾病预防控制中心疫苗专用章</t>
  </si>
  <si>
    <t>开江县卫生和计划生育局</t>
  </si>
  <si>
    <t>旺苍县</t>
  </si>
  <si>
    <t>0839-4221620</t>
  </si>
  <si>
    <t>旺苍县东河镇兴旺西路</t>
    <phoneticPr fontId="0" type="noConversion"/>
  </si>
  <si>
    <t>杜斌</t>
  </si>
  <si>
    <t>青丹</t>
  </si>
  <si>
    <t>王宁</t>
  </si>
  <si>
    <t>151072200372</t>
    <phoneticPr fontId="0" type="noConversion"/>
  </si>
  <si>
    <t>45127961-0</t>
    <phoneticPr fontId="0" type="noConversion"/>
  </si>
  <si>
    <t>旺苍县卫生局</t>
  </si>
  <si>
    <t>夹江县</t>
  </si>
  <si>
    <t>夹江县疾病预防控制中心</t>
    <rPh sb="0" eb="1">
      <t>jia jiang xian</t>
    </rPh>
    <rPh sb="3" eb="4">
      <t>ji bing yu fang kong zhi zong xin</t>
    </rPh>
    <rPh sb="9" eb="10">
      <t>zhong xin</t>
    </rPh>
    <phoneticPr fontId="0" type="noConversion"/>
  </si>
  <si>
    <t>乐山商行夹江支行</t>
    <rPh sb="0" eb="1">
      <t>jia jiang xianhao</t>
    </rPh>
    <phoneticPr fontId="0" type="noConversion"/>
  </si>
  <si>
    <t>09012100000151626</t>
    <phoneticPr fontId="0" type="noConversion"/>
  </si>
  <si>
    <t>夹江县漹城镇西河路30号</t>
    <phoneticPr fontId="0" type="noConversion"/>
  </si>
  <si>
    <t>徐健</t>
  </si>
  <si>
    <t>0833-5661950</t>
  </si>
  <si>
    <t>宋洪</t>
  </si>
  <si>
    <t>金涛</t>
  </si>
  <si>
    <t>12511026451673001W</t>
    <phoneticPr fontId="0" type="noConversion"/>
  </si>
  <si>
    <t>45167300-1</t>
    <phoneticPr fontId="0" type="noConversion"/>
  </si>
  <si>
    <t>夹江县疾病预防控制中心疫苗管理专用章</t>
  </si>
  <si>
    <t>夹江县卫生局</t>
  </si>
  <si>
    <t>峨眉山市疾病预防控制中心</t>
    <rPh sb="0" eb="1">
      <t>e mei shan shi</t>
    </rPh>
    <rPh sb="4" eb="5">
      <t>yi bing yu fang kong zhi zhong xin</t>
    </rPh>
    <phoneticPr fontId="0" type="noConversion"/>
  </si>
  <si>
    <t>中国工商银行峨眉山市红华苑支行</t>
    <rPh sb="0" eb="1">
      <t>zhong guo gong shang yin hang</t>
    </rPh>
    <rPh sb="6" eb="7">
      <t>e mei shan shi</t>
    </rPh>
    <rPh sb="12" eb="13">
      <t>yuan</t>
    </rPh>
    <rPh sb="13" eb="14">
      <t>zhi hang</t>
    </rPh>
    <phoneticPr fontId="0" type="noConversion"/>
  </si>
  <si>
    <t>峨眉山市绥山镇万福西路8号</t>
    <phoneticPr fontId="0" type="noConversion"/>
  </si>
  <si>
    <t>杨永忠</t>
  </si>
  <si>
    <t>0833-5561551</t>
  </si>
  <si>
    <t>吴正旺</t>
  </si>
  <si>
    <t>0833-5561551</t>
    <phoneticPr fontId="0" type="noConversion"/>
  </si>
  <si>
    <t>151108100154</t>
    <phoneticPr fontId="0" type="noConversion"/>
  </si>
  <si>
    <t>何丽萍</t>
  </si>
  <si>
    <t>峨眉山市疾病预防控制中心疫苗管理专用章</t>
  </si>
  <si>
    <t>峨眉山市卫生和计划生育局</t>
  </si>
  <si>
    <t>12511081451739939F</t>
  </si>
  <si>
    <t>攀枝花市东区疾病预防控制中心</t>
    <phoneticPr fontId="0" type="noConversion"/>
  </si>
  <si>
    <t>攀枝花市商业银行股份有限公司东城支行</t>
    <phoneticPr fontId="0" type="noConversion"/>
  </si>
  <si>
    <t>77220100014863086</t>
    <phoneticPr fontId="0" type="noConversion"/>
  </si>
  <si>
    <t>0812-2229915</t>
  </si>
  <si>
    <t>攀枝花市大道中段326号</t>
    <phoneticPr fontId="0" type="noConversion"/>
  </si>
  <si>
    <t>唐智</t>
  </si>
  <si>
    <t>廖川玲</t>
  </si>
  <si>
    <t>76727275-7</t>
    <phoneticPr fontId="0" type="noConversion"/>
  </si>
  <si>
    <t>125103017672727570</t>
  </si>
  <si>
    <t>办公地址与注册地址不一致。</t>
    <phoneticPr fontId="0" type="noConversion"/>
  </si>
  <si>
    <t>青神县</t>
  </si>
  <si>
    <t>四川省眉山市青神县联社城北分社</t>
    <phoneticPr fontId="0" type="noConversion"/>
  </si>
  <si>
    <t>028-38861919</t>
  </si>
  <si>
    <t>张学祥</t>
  </si>
  <si>
    <t>刘梦吟</t>
  </si>
  <si>
    <t>易君</t>
  </si>
  <si>
    <t>12511726451710247H</t>
    <phoneticPr fontId="0" type="noConversion"/>
  </si>
  <si>
    <t>45171024-7</t>
    <phoneticPr fontId="0" type="noConversion"/>
  </si>
  <si>
    <t>青神县疾病预防控制中心疫苗专用章</t>
  </si>
  <si>
    <t>青神县卫生和计划生育局</t>
  </si>
  <si>
    <t>12511726451710247A</t>
  </si>
  <si>
    <t>成华区</t>
  </si>
  <si>
    <t>成都市成华区疾病预防控制中心</t>
    <phoneticPr fontId="0" type="noConversion"/>
  </si>
  <si>
    <t>1001300000150963</t>
    <phoneticPr fontId="0" type="noConversion"/>
  </si>
  <si>
    <t>84310908</t>
  </si>
  <si>
    <t>蓝海波</t>
  </si>
  <si>
    <t>陈曦</t>
  </si>
  <si>
    <t>12510108746424678W</t>
    <phoneticPr fontId="0" type="noConversion"/>
  </si>
  <si>
    <t>74642467-8</t>
    <phoneticPr fontId="0" type="noConversion"/>
  </si>
  <si>
    <t>510108746424678</t>
  </si>
  <si>
    <t>张浦</t>
  </si>
  <si>
    <t>成都市成华区卫生局</t>
  </si>
  <si>
    <t>五指山市</t>
  </si>
  <si>
    <t>甘兆颖</t>
    <phoneticPr fontId="0" type="noConversion"/>
  </si>
  <si>
    <t>五指山市疾病预防控制中心</t>
    <phoneticPr fontId="0" type="noConversion"/>
  </si>
  <si>
    <t>中国工商银五指山市支行</t>
    <phoneticPr fontId="0" type="noConversion"/>
  </si>
  <si>
    <t>2201032409326430294</t>
    <phoneticPr fontId="0" type="noConversion"/>
  </si>
  <si>
    <t>089886634787</t>
  </si>
  <si>
    <t>何绍甫</t>
  </si>
  <si>
    <t>翁启锐</t>
    <phoneticPr fontId="12" type="noConversion"/>
  </si>
  <si>
    <t>邓丽文</t>
  </si>
  <si>
    <t>12468871428777347C</t>
    <phoneticPr fontId="0" type="noConversion"/>
  </si>
  <si>
    <t>460001428777347</t>
    <phoneticPr fontId="0" type="noConversion"/>
  </si>
  <si>
    <t>到货后30内</t>
  </si>
  <si>
    <t> 组织机构代码证与事业单位法人证书合并为社会诚信代码</t>
    <phoneticPr fontId="0" type="noConversion"/>
  </si>
  <si>
    <t>翁启锐</t>
  </si>
  <si>
    <t>五指山市奥雅路16号</t>
  </si>
  <si>
    <t>wzswqr@126.com</t>
  </si>
  <si>
    <t>李俊</t>
  </si>
  <si>
    <t>0898-65231812/18608961790</t>
    <phoneticPr fontId="11" type="noConversion"/>
  </si>
  <si>
    <t>五指山市疾病预防控制中心</t>
  </si>
  <si>
    <t>海南省疾病预防控制中心</t>
  </si>
  <si>
    <t>五指山市卫生局</t>
  </si>
  <si>
    <t>国控物流</t>
    <phoneticPr fontId="4" type="noConversion"/>
  </si>
  <si>
    <t>海口市</t>
    <phoneticPr fontId="11" type="noConversion"/>
  </si>
  <si>
    <t>2201020309200003563</t>
    <phoneticPr fontId="0" type="noConversion"/>
  </si>
  <si>
    <t>0898-65338992</t>
  </si>
  <si>
    <t>海口市海府路44号</t>
    <phoneticPr fontId="0" type="noConversion"/>
  </si>
  <si>
    <t>廖志武</t>
  </si>
  <si>
    <t>陈少明</t>
  </si>
  <si>
    <t>赵仁敏</t>
  </si>
  <si>
    <t>124600004282014443</t>
    <phoneticPr fontId="0" type="noConversion"/>
  </si>
  <si>
    <t>460100428201444</t>
    <phoneticPr fontId="0" type="noConversion"/>
  </si>
  <si>
    <t>黎爱花</t>
  </si>
  <si>
    <t>海南省卫生和计划生育委员会</t>
  </si>
  <si>
    <t>质量信誉调查表未提供</t>
  </si>
  <si>
    <t>北京市</t>
    <phoneticPr fontId="4" type="noConversion"/>
  </si>
  <si>
    <t>北京科园信海医药经营有限公司</t>
    <phoneticPr fontId="0" type="noConversion"/>
  </si>
  <si>
    <t>非CDC客户</t>
  </si>
  <si>
    <t>上海市</t>
    <phoneticPr fontId="4" type="noConversion"/>
  </si>
  <si>
    <t>许峰</t>
    <phoneticPr fontId="0" type="noConversion"/>
  </si>
  <si>
    <t>北京市疾病预防控制中心</t>
    <phoneticPr fontId="0" type="noConversion"/>
  </si>
  <si>
    <t>北京市东城区和平里中街16号</t>
    <phoneticPr fontId="0" type="noConversion"/>
  </si>
  <si>
    <t>邓瑛</t>
    <phoneticPr fontId="4" type="noConversion"/>
  </si>
  <si>
    <t>111000000951</t>
    <phoneticPr fontId="0" type="noConversion"/>
  </si>
  <si>
    <t>40058709-0</t>
    <phoneticPr fontId="0" type="noConversion"/>
  </si>
  <si>
    <t>110101400587090</t>
    <phoneticPr fontId="0" type="noConversion"/>
  </si>
  <si>
    <t>李春雨/杨彬彬/杜小春</t>
  </si>
  <si>
    <t>13718337559/13911325331/15910660967</t>
  </si>
  <si>
    <t>康德乐（中国）医药有限公司物流中心/北京科园信海医药经营有限公司收货专用章（1-B）/北京科园信海医药经营有限公司收货专用章（1-A）/国药物流有限责任公司仓储管理中心收货专用章收货明细以手写签单为准/</t>
    <phoneticPr fontId="4" type="noConversion"/>
  </si>
  <si>
    <t>宁波市</t>
    <phoneticPr fontId="11" type="noConversion"/>
  </si>
  <si>
    <t>中国工商银行鼓楼支行</t>
    <phoneticPr fontId="0" type="noConversion"/>
  </si>
  <si>
    <t>3901110009200019047</t>
    <phoneticPr fontId="0" type="noConversion"/>
  </si>
  <si>
    <t>浙江市宁波市永丰路237号</t>
    <phoneticPr fontId="0" type="noConversion"/>
  </si>
  <si>
    <t>许国章</t>
    <phoneticPr fontId="0" type="noConversion"/>
  </si>
  <si>
    <t>0574-87274539</t>
    <phoneticPr fontId="12" type="noConversion"/>
  </si>
  <si>
    <t>茅海雄</t>
    <phoneticPr fontId="11" type="noConversion"/>
  </si>
  <si>
    <t>0574-87680152</t>
    <phoneticPr fontId="0" type="noConversion"/>
  </si>
  <si>
    <t>鲍盈盈</t>
    <phoneticPr fontId="11" type="noConversion"/>
  </si>
  <si>
    <t>0574-87274537</t>
    <phoneticPr fontId="0" type="noConversion"/>
  </si>
  <si>
    <t>朱旦蓉</t>
  </si>
  <si>
    <t>宁波市疾病预防控制中心生物制品收货确认章</t>
    <phoneticPr fontId="0" type="noConversion"/>
  </si>
  <si>
    <t>宁波市卫生和计划生育委员会</t>
  </si>
  <si>
    <t>南京市江苏路172号</t>
    <phoneticPr fontId="0" type="noConversion"/>
  </si>
  <si>
    <t>江苏省南京市栖霞区迈皋桥合班村122号</t>
    <phoneticPr fontId="0" type="noConversion"/>
  </si>
  <si>
    <t>周明浩</t>
    <phoneticPr fontId="0" type="noConversion"/>
  </si>
  <si>
    <t>46601083-3</t>
    <phoneticPr fontId="0" type="noConversion"/>
  </si>
  <si>
    <t>王崇玲</t>
  </si>
  <si>
    <t>江苏省疾病预防控制中心合同专用章</t>
  </si>
  <si>
    <t>江苏省疾病预防控制中心总务科收货专用章/江苏省疾病预防控制中心总务科</t>
  </si>
  <si>
    <t>江苏省卫生厅</t>
  </si>
  <si>
    <t>黑龙江省疾病预防控制中心</t>
    <phoneticPr fontId="0" type="noConversion"/>
  </si>
  <si>
    <t>工行哈尔滨市农垦支行</t>
    <phoneticPr fontId="0" type="noConversion"/>
  </si>
  <si>
    <t>0451-55153675</t>
  </si>
  <si>
    <t>哈尔滨市香坊区油坊街40号</t>
    <phoneticPr fontId="0" type="noConversion"/>
  </si>
  <si>
    <t>1223000041400073XF</t>
    <phoneticPr fontId="0" type="noConversion"/>
  </si>
  <si>
    <t>安立志</t>
  </si>
  <si>
    <t>黑龙江省哈尔滨市香坊区油坊街40号</t>
  </si>
  <si>
    <t>黑龙江省疾病预防控制中心计划免疫科</t>
  </si>
  <si>
    <t>黑龙江省卫生和计划生育委员会</t>
  </si>
  <si>
    <t>法人更改为：邹明远</t>
    <phoneticPr fontId="4" type="noConversion"/>
  </si>
  <si>
    <t>上海市疾病预防控制中心</t>
    <phoneticPr fontId="0" type="noConversion"/>
  </si>
  <si>
    <t>上海银行白玉支行</t>
    <phoneticPr fontId="0" type="noConversion"/>
  </si>
  <si>
    <t>上海市中山西路1380号</t>
    <phoneticPr fontId="0" type="noConversion"/>
  </si>
  <si>
    <t>吴凡</t>
    <phoneticPr fontId="0" type="noConversion"/>
  </si>
  <si>
    <t>123100004251204386</t>
  </si>
  <si>
    <t>42512043-8</t>
    <phoneticPr fontId="0" type="noConversion"/>
  </si>
  <si>
    <t>上海市卫生和计划生育委员会</t>
  </si>
  <si>
    <t>质量信誉调查表未提供；缺少印章授权函</t>
  </si>
  <si>
    <t>历下区</t>
    <phoneticPr fontId="11" type="noConversion"/>
  </si>
  <si>
    <t>山东省疾病预防控制中心</t>
    <phoneticPr fontId="0" type="noConversion"/>
  </si>
  <si>
    <t>0531-82679669</t>
  </si>
  <si>
    <t>济南市历下区经十路16992号</t>
    <phoneticPr fontId="0" type="noConversion"/>
  </si>
  <si>
    <t>123700004955714613</t>
    <phoneticPr fontId="0" type="noConversion"/>
  </si>
  <si>
    <t>370102495571461</t>
    <phoneticPr fontId="0" type="noConversion"/>
  </si>
  <si>
    <t>李震</t>
  </si>
  <si>
    <t>济南市经十路16992号</t>
  </si>
  <si>
    <t>李宗义</t>
  </si>
  <si>
    <t>山东省疾病预防控制中心生物制品管理办公室</t>
  </si>
  <si>
    <t>山东省卫生和计划生育委员会</t>
  </si>
  <si>
    <t>郭奕洪</t>
    <phoneticPr fontId="0" type="noConversion"/>
  </si>
  <si>
    <t>广东省疾病预防控制中心</t>
    <phoneticPr fontId="0" type="noConversion"/>
  </si>
  <si>
    <t>工行广州市怡乐支行</t>
    <phoneticPr fontId="0" type="noConversion"/>
  </si>
  <si>
    <t>3602000309001568331</t>
    <phoneticPr fontId="0" type="noConversion"/>
  </si>
  <si>
    <t>广州市番禺区大石街群贤路160号</t>
    <phoneticPr fontId="0" type="noConversion"/>
  </si>
  <si>
    <t>张永慧</t>
  </si>
  <si>
    <t>黄智钟</t>
  </si>
  <si>
    <t>020-31051993/18922187393</t>
    <phoneticPr fontId="0" type="noConversion"/>
  </si>
  <si>
    <t>1244000045586207XD</t>
  </si>
  <si>
    <t>李文叶</t>
  </si>
  <si>
    <t>020-31051993/18922341400</t>
  </si>
  <si>
    <t>广东省疾病预防控制中心疫苗业务专用章</t>
    <phoneticPr fontId="0" type="noConversion"/>
  </si>
  <si>
    <t>广东省卫生厅</t>
  </si>
  <si>
    <t>中国银行西安雁塔路支行</t>
    <phoneticPr fontId="0" type="noConversion"/>
  </si>
  <si>
    <t>103660804396</t>
    <phoneticPr fontId="0" type="noConversion"/>
  </si>
  <si>
    <t>161000000945</t>
    <phoneticPr fontId="0" type="noConversion"/>
  </si>
  <si>
    <t>12610000435203421E</t>
    <phoneticPr fontId="0" type="noConversion"/>
  </si>
  <si>
    <t>西安市碑林区南二环凯旋城17号楼2202</t>
  </si>
  <si>
    <t>Xin17.Wang@sanofi.com</t>
  </si>
  <si>
    <t>陕西省卫生和计划生育委员会</t>
  </si>
  <si>
    <t>质量信誉调查表未提供；缺少印章授权函；开票信息原件未寄回</t>
    <phoneticPr fontId="9" type="noConversion"/>
  </si>
  <si>
    <t>天津市疾病预防控制中心</t>
    <phoneticPr fontId="0" type="noConversion"/>
  </si>
  <si>
    <t>农行华兴街支行</t>
    <phoneticPr fontId="0" type="noConversion"/>
  </si>
  <si>
    <t>170201040000133</t>
    <phoneticPr fontId="0" type="noConversion"/>
  </si>
  <si>
    <t>天津市河东区华越道6号</t>
    <phoneticPr fontId="0" type="noConversion"/>
  </si>
  <si>
    <t>天津市空港物流经济区东八道53号</t>
    <phoneticPr fontId="0" type="noConversion"/>
  </si>
  <si>
    <t>顾清</t>
    <phoneticPr fontId="12" type="noConversion"/>
  </si>
  <si>
    <t>40120397-6</t>
    <phoneticPr fontId="0" type="noConversion"/>
  </si>
  <si>
    <t>120102401203976</t>
  </si>
  <si>
    <t>齐丽娜</t>
  </si>
  <si>
    <t>天津市疾病预防控制中心</t>
    <phoneticPr fontId="4" type="noConversion"/>
  </si>
  <si>
    <t>天津市卫生和计划生育委员会</t>
    <phoneticPr fontId="11" type="noConversion"/>
  </si>
  <si>
    <t>张碧荣</t>
    <phoneticPr fontId="0" type="noConversion"/>
  </si>
  <si>
    <t>惠州市疾病预防控制中心</t>
    <phoneticPr fontId="0" type="noConversion"/>
  </si>
  <si>
    <t>建行惠州市分行营业部</t>
    <phoneticPr fontId="0" type="noConversion"/>
  </si>
  <si>
    <t>44001718635053003514</t>
    <phoneticPr fontId="0" type="noConversion"/>
  </si>
  <si>
    <t>0752-2873009</t>
  </si>
  <si>
    <t>惠州市江北富民路10号市疾控综合大楼六楼</t>
    <phoneticPr fontId="0" type="noConversion"/>
  </si>
  <si>
    <t>梁立环</t>
  </si>
  <si>
    <t>0752-2873009</t>
    <phoneticPr fontId="0" type="noConversion"/>
  </si>
  <si>
    <t>12441300734130664W</t>
    <phoneticPr fontId="0" type="noConversion"/>
  </si>
  <si>
    <t>0752-2873013</t>
  </si>
  <si>
    <t>惠州市疾病预防控制中心免疫规划管理科</t>
  </si>
  <si>
    <t>惠州市卫生和计划生育局</t>
    <phoneticPr fontId="11" type="noConversion"/>
  </si>
  <si>
    <t>南宁市</t>
    <phoneticPr fontId="11" type="noConversion"/>
  </si>
  <si>
    <t>广西壮族自治区卫生和计划生育委员会</t>
    <phoneticPr fontId="0" type="noConversion"/>
  </si>
  <si>
    <t>45001604551050700546</t>
    <phoneticPr fontId="0" type="noConversion"/>
  </si>
  <si>
    <t>0771-2631427</t>
  </si>
  <si>
    <t>南宁市桃源路35号</t>
    <phoneticPr fontId="0" type="noConversion"/>
  </si>
  <si>
    <t>31027640-8</t>
    <phoneticPr fontId="0" type="noConversion"/>
  </si>
  <si>
    <t>李义怀</t>
  </si>
  <si>
    <t>南宁市桃源路80号</t>
  </si>
  <si>
    <t>2523833653@qq.com</t>
  </si>
  <si>
    <t>广西卫生和计划生育委员会</t>
  </si>
  <si>
    <t>广西疾病预防控制中心生物制品管理科</t>
  </si>
  <si>
    <t>机构类型：机关法人</t>
  </si>
  <si>
    <t>戴雨龙</t>
    <phoneticPr fontId="0" type="noConversion"/>
  </si>
  <si>
    <t>安徽省疾病预防控制中心</t>
    <phoneticPr fontId="0" type="noConversion"/>
  </si>
  <si>
    <t>1302010329200087418</t>
    <phoneticPr fontId="0" type="noConversion"/>
  </si>
  <si>
    <t>繁华大道12560号</t>
    <phoneticPr fontId="0" type="noConversion"/>
  </si>
  <si>
    <t>任军</t>
    <phoneticPr fontId="0" type="noConversion"/>
  </si>
  <si>
    <t>0551-63674903</t>
  </si>
  <si>
    <t>王斌冰</t>
  </si>
  <si>
    <t>134000000263</t>
    <phoneticPr fontId="0" type="noConversion"/>
  </si>
  <si>
    <t>合肥市蜀山区松林路国耀一方城4栋204</t>
  </si>
  <si>
    <t>15657106622</t>
  </si>
  <si>
    <t>yulong1.dai@sanofi.com</t>
  </si>
  <si>
    <t>王健</t>
  </si>
  <si>
    <t>0551-63674976/13721118804</t>
  </si>
  <si>
    <t>安徽省疾病预防控制中心免疫预防科</t>
  </si>
  <si>
    <t>安徽省疾病预防控制中心药械科</t>
  </si>
  <si>
    <t>安徽省卫生和计划生育委员会</t>
  </si>
  <si>
    <t>三江侗族自治县</t>
  </si>
  <si>
    <t>三江侗族自治县农村信用合作社联合社河东分社</t>
    <phoneticPr fontId="0" type="noConversion"/>
  </si>
  <si>
    <t>2296012040000333</t>
    <phoneticPr fontId="0" type="noConversion"/>
  </si>
  <si>
    <t>0772-6636627</t>
  </si>
  <si>
    <t>三江县古宜镇芙蓉大道</t>
    <phoneticPr fontId="0" type="noConversion"/>
  </si>
  <si>
    <t>张日杰</t>
    <phoneticPr fontId="11" type="noConversion"/>
  </si>
  <si>
    <t>侯瑞芳</t>
  </si>
  <si>
    <t>杨瑞玲</t>
  </si>
  <si>
    <t>0772-6636627</t>
    <phoneticPr fontId="0" type="noConversion"/>
  </si>
  <si>
    <t>49908809-8</t>
    <phoneticPr fontId="0" type="noConversion"/>
  </si>
  <si>
    <t>450226499088098</t>
    <phoneticPr fontId="0" type="noConversion"/>
  </si>
  <si>
    <t>杨璞</t>
  </si>
  <si>
    <t>三江县古宜镇芙蓉大道</t>
  </si>
  <si>
    <t>510968617@qq.com</t>
  </si>
  <si>
    <t>三江侗族自治县卫生和计划生育局</t>
    <phoneticPr fontId="11" type="noConversion"/>
  </si>
  <si>
    <t>钟山县</t>
  </si>
  <si>
    <t>毛丽</t>
    <phoneticPr fontId="0" type="noConversion"/>
  </si>
  <si>
    <t>钟山县疾病预防控制中心</t>
    <phoneticPr fontId="0" type="noConversion"/>
  </si>
  <si>
    <t>329101040006942</t>
    <phoneticPr fontId="0" type="noConversion"/>
  </si>
  <si>
    <t>0774-8982367</t>
  </si>
  <si>
    <t>钟山县兴钟北路</t>
    <phoneticPr fontId="0" type="noConversion"/>
  </si>
  <si>
    <t>农桂德</t>
  </si>
  <si>
    <t>罗惠</t>
  </si>
  <si>
    <t>78210929-6</t>
    <phoneticPr fontId="0" type="noConversion"/>
  </si>
  <si>
    <t>451122782109296</t>
  </si>
  <si>
    <t>广西贺州市钟山县兴钟北路</t>
  </si>
  <si>
    <t>ngd006@163.com</t>
  </si>
  <si>
    <t>陈静葵</t>
  </si>
  <si>
    <t>钟山县疾病预防控制中心</t>
    <phoneticPr fontId="30" type="noConversion"/>
  </si>
  <si>
    <t>钟山县区卫生和计划生育局</t>
  </si>
  <si>
    <t>东兴市</t>
  </si>
  <si>
    <t>中国农业银行东兴支行</t>
    <phoneticPr fontId="0" type="noConversion"/>
  </si>
  <si>
    <t>20779101040032398</t>
    <phoneticPr fontId="0" type="noConversion"/>
  </si>
  <si>
    <t>0770-7664255</t>
  </si>
  <si>
    <t>庞国庆</t>
  </si>
  <si>
    <t>李志强</t>
  </si>
  <si>
    <t>12450681771705148E</t>
    <phoneticPr fontId="0" type="noConversion"/>
  </si>
  <si>
    <t>77170514-8</t>
    <phoneticPr fontId="0" type="noConversion"/>
  </si>
  <si>
    <t>东兴市解放东路</t>
  </si>
  <si>
    <t>东兴市卫生和计划生育局</t>
  </si>
  <si>
    <t>彭山区</t>
  </si>
  <si>
    <t>眉山市彭山区疾病预防控制中心</t>
    <phoneticPr fontId="0" type="noConversion"/>
  </si>
  <si>
    <t>农业银行彭山县支行</t>
    <phoneticPr fontId="0" type="noConversion"/>
  </si>
  <si>
    <t>4152010400107070000000002</t>
    <phoneticPr fontId="0" type="noConversion"/>
  </si>
  <si>
    <t>028-37611012</t>
  </si>
  <si>
    <t>眉山市彭山区凤鸣镇致民路68号</t>
    <phoneticPr fontId="0" type="noConversion"/>
  </si>
  <si>
    <t>余立刚</t>
  </si>
  <si>
    <t>方嘉梅</t>
  </si>
  <si>
    <t>151172300358</t>
    <phoneticPr fontId="0" type="noConversion"/>
  </si>
  <si>
    <t>指定采购人陈章和收货人张伟义</t>
    <phoneticPr fontId="0" type="noConversion"/>
  </si>
  <si>
    <t>陈章</t>
  </si>
  <si>
    <t>眉山市彭山区卫生和计划生育局</t>
  </si>
  <si>
    <t>中国交通银行九江分行三中支行</t>
    <phoneticPr fontId="0" type="noConversion"/>
  </si>
  <si>
    <t>364006100018150590160</t>
    <phoneticPr fontId="0" type="noConversion"/>
  </si>
  <si>
    <t>0792-8323221</t>
  </si>
  <si>
    <t>肖云</t>
  </si>
  <si>
    <t>江素萍</t>
  </si>
  <si>
    <t>136040000391</t>
    <phoneticPr fontId="0" type="noConversion"/>
  </si>
  <si>
    <t>已收集</t>
    <phoneticPr fontId="29" type="noConversion"/>
  </si>
  <si>
    <t>江素萍</t>
    <phoneticPr fontId="0" type="noConversion"/>
  </si>
  <si>
    <t>13507926012</t>
  </si>
  <si>
    <t>九江市疾病预防控制中心药品器械科</t>
  </si>
  <si>
    <t>九江市卫生和计划生育委员会</t>
  </si>
  <si>
    <t>质量信誉调查表未提供，组织机构代码证快过期</t>
  </si>
  <si>
    <t>回民区</t>
  </si>
  <si>
    <t>工商银行呼和浩特市大北街支行</t>
    <phoneticPr fontId="0" type="noConversion"/>
  </si>
  <si>
    <t>0602001009026410727</t>
    <phoneticPr fontId="0" type="noConversion"/>
  </si>
  <si>
    <t>呼和浩特市回民区通道南街58号</t>
    <phoneticPr fontId="0" type="noConversion"/>
  </si>
  <si>
    <t>郭志兰</t>
  </si>
  <si>
    <t>0471-6382462</t>
  </si>
  <si>
    <t>张丽</t>
  </si>
  <si>
    <t>费淑娟</t>
  </si>
  <si>
    <t>已收集齐资料，资质邮寄中</t>
    <phoneticPr fontId="0" type="noConversion"/>
  </si>
  <si>
    <t>010000</t>
    <phoneticPr fontId="11" type="noConversion"/>
  </si>
  <si>
    <t>张丽</t>
    <phoneticPr fontId="0" type="noConversion"/>
  </si>
  <si>
    <t>13654886016</t>
  </si>
  <si>
    <t>张丽</t>
    <phoneticPr fontId="12" type="noConversion"/>
  </si>
  <si>
    <t>呼和浩特市回民区通道南街58号（回民区疾控中心）</t>
    <phoneticPr fontId="12" type="noConversion"/>
  </si>
  <si>
    <t>呼和浩特市回民区疾病预防控制中心</t>
    <phoneticPr fontId="31" type="noConversion"/>
  </si>
  <si>
    <t>呼和浩特市回民区卫生局</t>
  </si>
  <si>
    <t>定远县</t>
  </si>
  <si>
    <t>徐国梅</t>
    <phoneticPr fontId="0" type="noConversion"/>
  </si>
  <si>
    <t>定远县疾病预防控制中心</t>
    <phoneticPr fontId="0" type="noConversion"/>
  </si>
  <si>
    <t>136001040009362</t>
    <phoneticPr fontId="0" type="noConversion"/>
  </si>
  <si>
    <t>0550-4288822</t>
  </si>
  <si>
    <t>定远县定城镇幸福东路卫生大厦</t>
    <phoneticPr fontId="0" type="noConversion"/>
  </si>
  <si>
    <t>范明勇</t>
  </si>
  <si>
    <t>王孝旭</t>
  </si>
  <si>
    <t>张健</t>
  </si>
  <si>
    <t>123411257865041702</t>
    <phoneticPr fontId="0" type="noConversion"/>
  </si>
  <si>
    <t>13505504336</t>
  </si>
  <si>
    <t>定远县卫生和计划生育委员会</t>
  </si>
  <si>
    <t>临高县疾病预防控制中心</t>
    <phoneticPr fontId="0" type="noConversion"/>
  </si>
  <si>
    <t>中国工商银行股份有限公司临高支行</t>
    <phoneticPr fontId="0" type="noConversion"/>
  </si>
  <si>
    <t>临高县临城镇红旗东街卫生局大院</t>
    <phoneticPr fontId="0" type="noConversion"/>
  </si>
  <si>
    <t>王晓晨</t>
  </si>
  <si>
    <t>0898-20165476</t>
  </si>
  <si>
    <t>邱彩娟</t>
  </si>
  <si>
    <t>王志道</t>
  </si>
  <si>
    <t>12468838681158582K</t>
    <phoneticPr fontId="0" type="noConversion"/>
  </si>
  <si>
    <t>海南省临高县临城镇红旗东街卫生局大院</t>
  </si>
  <si>
    <t>mozhouwu@126.com</t>
  </si>
  <si>
    <t>邱彩娟</t>
    <phoneticPr fontId="11" type="noConversion"/>
  </si>
  <si>
    <t>临高县疾病预防控制中心</t>
    <phoneticPr fontId="32" type="noConversion"/>
  </si>
  <si>
    <t>临高县卫生局</t>
  </si>
  <si>
    <t>0898-63836544</t>
  </si>
  <si>
    <t>符策秦</t>
  </si>
  <si>
    <t>莫周武</t>
  </si>
  <si>
    <t>王千雯</t>
  </si>
  <si>
    <t>12468835428431186U</t>
    <phoneticPr fontId="0" type="noConversion"/>
  </si>
  <si>
    <t>460025428431186</t>
  </si>
  <si>
    <t>定安县卫生局</t>
  </si>
  <si>
    <t>宝兴县</t>
    <phoneticPr fontId="29" type="noConversion"/>
  </si>
  <si>
    <t>宝兴县疾病预防控制中心</t>
    <phoneticPr fontId="0" type="noConversion"/>
  </si>
  <si>
    <t>中国农业银行宝兴县支行营业部</t>
    <phoneticPr fontId="0" type="noConversion"/>
  </si>
  <si>
    <t>0835-6822027</t>
  </si>
  <si>
    <t>穆坪镇冷木街23号</t>
    <phoneticPr fontId="0" type="noConversion"/>
  </si>
  <si>
    <t>陈海霞</t>
  </si>
  <si>
    <t>岳根泉</t>
  </si>
  <si>
    <t>125116274525805877</t>
    <phoneticPr fontId="0" type="noConversion"/>
  </si>
  <si>
    <t>45258058-7</t>
    <phoneticPr fontId="0" type="noConversion"/>
  </si>
  <si>
    <t>宝兴县疾病预防控制中心生物制品专用章</t>
  </si>
  <si>
    <t>宝兴县卫生和计划生育局</t>
  </si>
  <si>
    <t>南陵县</t>
  </si>
  <si>
    <t>南陵县疾病预防控制中心</t>
    <phoneticPr fontId="0" type="noConversion"/>
  </si>
  <si>
    <t>34001676201059066666</t>
    <phoneticPr fontId="0" type="noConversion"/>
  </si>
  <si>
    <t>05536817212</t>
  </si>
  <si>
    <t>南陵县籍山镇春谷中路207号</t>
    <phoneticPr fontId="0" type="noConversion"/>
  </si>
  <si>
    <t>强广翔</t>
  </si>
  <si>
    <t>王丽华</t>
  </si>
  <si>
    <t>崔路</t>
  </si>
  <si>
    <t>12340223790125325W</t>
    <phoneticPr fontId="0" type="noConversion"/>
  </si>
  <si>
    <t>朱芸</t>
    <phoneticPr fontId="0" type="noConversion"/>
  </si>
  <si>
    <t>mandy.zhu@sanofi.com</t>
    <phoneticPr fontId="12" type="noConversion"/>
  </si>
  <si>
    <t>乔震</t>
  </si>
  <si>
    <t>15305532180</t>
  </si>
  <si>
    <t>朱芸</t>
    <phoneticPr fontId="12" type="noConversion"/>
  </si>
  <si>
    <t>南陵县卫生和计划生育委员会</t>
  </si>
  <si>
    <t>绩溪县</t>
  </si>
  <si>
    <t>0563-8162454</t>
  </si>
  <si>
    <t>张莲子</t>
  </si>
  <si>
    <t>周光越</t>
  </si>
  <si>
    <t>0563-8162454</t>
    <phoneticPr fontId="0" type="noConversion"/>
  </si>
  <si>
    <t>陈爱武</t>
  </si>
  <si>
    <t>12341731486375573W</t>
    <phoneticPr fontId="0" type="noConversion"/>
  </si>
  <si>
    <t>13966170519</t>
  </si>
  <si>
    <t>绩溪县卫生和计划生育委员会</t>
  </si>
  <si>
    <t>和县</t>
  </si>
  <si>
    <t>和县疾病预防控制中心</t>
    <phoneticPr fontId="0" type="noConversion"/>
  </si>
  <si>
    <t>和县工行营业部</t>
    <phoneticPr fontId="0" type="noConversion"/>
  </si>
  <si>
    <t>1315072029024905089</t>
    <phoneticPr fontId="0" type="noConversion"/>
  </si>
  <si>
    <t>0555-5312833</t>
  </si>
  <si>
    <t>和县历阳镇富康路</t>
    <phoneticPr fontId="0" type="noConversion"/>
  </si>
  <si>
    <t>张维红</t>
  </si>
  <si>
    <t>0555-5312016</t>
  </si>
  <si>
    <t>卜华东</t>
  </si>
  <si>
    <t>范业玲</t>
  </si>
  <si>
    <t>12340523486452313F</t>
    <phoneticPr fontId="0" type="noConversion"/>
  </si>
  <si>
    <t>和县卫生和计划生育委员会</t>
  </si>
  <si>
    <t>经济技术开发区</t>
    <phoneticPr fontId="9" type="noConversion"/>
  </si>
  <si>
    <t>赣州经济技术开发区疾病预防控制中心</t>
    <phoneticPr fontId="0" type="noConversion"/>
  </si>
  <si>
    <t>赣州银行股份有限公司开发区支行</t>
    <phoneticPr fontId="0" type="noConversion"/>
  </si>
  <si>
    <t>2885000104030000201</t>
    <phoneticPr fontId="0" type="noConversion"/>
  </si>
  <si>
    <t>0797-8162582</t>
  </si>
  <si>
    <t>黄峰</t>
  </si>
  <si>
    <t>13507974603</t>
    <phoneticPr fontId="9" type="noConversion"/>
  </si>
  <si>
    <t>曾凡春</t>
  </si>
  <si>
    <t>15970099839</t>
    <phoneticPr fontId="0" type="noConversion"/>
  </si>
  <si>
    <t>0797-8162582</t>
    <phoneticPr fontId="0" type="noConversion"/>
  </si>
  <si>
    <t>1236070077238207X9</t>
    <phoneticPr fontId="0" type="noConversion"/>
  </si>
  <si>
    <t>赣州经济技术开发区疾病预防控制中心</t>
    <phoneticPr fontId="9" type="noConversion"/>
  </si>
  <si>
    <t>赣州经济技术开发区疾病预防控制中心业务专用章</t>
    <phoneticPr fontId="9" type="noConversion"/>
  </si>
  <si>
    <t>赣州经济技术开发区管理委员会</t>
  </si>
  <si>
    <t>郑东新区</t>
  </si>
  <si>
    <t>杨瑞芳</t>
    <phoneticPr fontId="0" type="noConversion"/>
  </si>
  <si>
    <t>河南省疾病预防控制中心</t>
    <phoneticPr fontId="0" type="noConversion"/>
  </si>
  <si>
    <t>工商银行郑州花园路支行</t>
    <phoneticPr fontId="0" type="noConversion"/>
  </si>
  <si>
    <t>1702020609024954259</t>
    <phoneticPr fontId="0" type="noConversion"/>
  </si>
  <si>
    <t>0371-68089018</t>
  </si>
  <si>
    <t>刘国华</t>
  </si>
  <si>
    <t>0371-68089257</t>
  </si>
  <si>
    <t>蒋旭</t>
  </si>
  <si>
    <t>0371-68089017</t>
    <phoneticPr fontId="0" type="noConversion"/>
  </si>
  <si>
    <t>郭涛</t>
  </si>
  <si>
    <t>141000001196</t>
    <phoneticPr fontId="0" type="noConversion"/>
  </si>
  <si>
    <t>41580398-0</t>
    <phoneticPr fontId="0" type="noConversion"/>
  </si>
  <si>
    <t>419112415803980</t>
    <phoneticPr fontId="0" type="noConversion"/>
  </si>
  <si>
    <t>河南省郑州市中原区伊河路40号院5号楼2单元5层西户</t>
    <phoneticPr fontId="0" type="noConversion"/>
  </si>
  <si>
    <t>13513897770@139.com</t>
    <phoneticPr fontId="12" type="noConversion"/>
  </si>
  <si>
    <t>李延军</t>
  </si>
  <si>
    <t>13598067123</t>
  </si>
  <si>
    <t>河南省郑州市中原区伊河路40号院5号楼2单元5层西户</t>
    <phoneticPr fontId="12" type="noConversion"/>
  </si>
  <si>
    <t>河南省疾病预防控制中心合同专用章</t>
  </si>
  <si>
    <t>河南省卫生和计划生育委员会</t>
  </si>
  <si>
    <t>贵池区</t>
  </si>
  <si>
    <t>建行秋浦支行</t>
    <phoneticPr fontId="0" type="noConversion"/>
  </si>
  <si>
    <t>13866817156</t>
  </si>
  <si>
    <t>焦四罕</t>
  </si>
  <si>
    <t>朱华山</t>
  </si>
  <si>
    <t>12341802486485940N</t>
    <phoneticPr fontId="0" type="noConversion"/>
  </si>
  <si>
    <t>无税务登记证
无开户许可证</t>
    <phoneticPr fontId="0" type="noConversion"/>
  </si>
  <si>
    <t>无开票信息</t>
  </si>
  <si>
    <t>池州市贵池区卫生和计划生育委员会</t>
  </si>
  <si>
    <t>包河区</t>
  </si>
  <si>
    <t>合肥市包河区疾病预防控制中心</t>
    <phoneticPr fontId="0" type="noConversion"/>
  </si>
  <si>
    <t>徽商银行濉溪路支行</t>
    <phoneticPr fontId="0" type="noConversion"/>
  </si>
  <si>
    <t>2241012100115335203</t>
    <phoneticPr fontId="0" type="noConversion"/>
  </si>
  <si>
    <t>0551-63440235   0551-63462045</t>
  </si>
  <si>
    <t>合肥市包河区龙川路中段</t>
    <phoneticPr fontId="0" type="noConversion"/>
  </si>
  <si>
    <t>夏俊瑞</t>
  </si>
  <si>
    <t>张成成</t>
  </si>
  <si>
    <t>吴剑萍</t>
  </si>
  <si>
    <t>18919070878/
0551-63470306</t>
    <phoneticPr fontId="0" type="noConversion"/>
  </si>
  <si>
    <t>1234011179507183X9</t>
    <phoneticPr fontId="0" type="noConversion"/>
  </si>
  <si>
    <t>无税务登记证无开户许可证</t>
    <phoneticPr fontId="0" type="noConversion"/>
  </si>
  <si>
    <t>合肥市蜀山区松林路国耀一方城4栋204</t>
    <phoneticPr fontId="0" type="noConversion"/>
  </si>
  <si>
    <t>疫苗验收合格</t>
  </si>
  <si>
    <t>合肥市包河区卫生和计划生育局</t>
  </si>
  <si>
    <t>来安县</t>
  </si>
  <si>
    <t>来安县疾病预防控制中心</t>
    <phoneticPr fontId="0" type="noConversion"/>
  </si>
  <si>
    <t>安徽省来安农村商业银行股份有限公司</t>
    <phoneticPr fontId="0" type="noConversion"/>
  </si>
  <si>
    <t>尹士刚</t>
  </si>
  <si>
    <t>吴海燕</t>
  </si>
  <si>
    <t>0550-5635731</t>
    <phoneticPr fontId="0" type="noConversion"/>
  </si>
  <si>
    <t>1234112248613338XG</t>
    <phoneticPr fontId="0" type="noConversion"/>
  </si>
  <si>
    <t>18805505218</t>
  </si>
  <si>
    <t>来安县卫生和计划生育委员会</t>
  </si>
  <si>
    <t>琅琊区</t>
  </si>
  <si>
    <t>工行滁州琅玡支行</t>
    <phoneticPr fontId="0" type="noConversion"/>
  </si>
  <si>
    <t>1313002129024914006</t>
    <phoneticPr fontId="0" type="noConversion"/>
  </si>
  <si>
    <t>18019819001</t>
  </si>
  <si>
    <t>滁州市会峰东路101号</t>
    <phoneticPr fontId="0" type="noConversion"/>
  </si>
  <si>
    <t>宋友林</t>
  </si>
  <si>
    <t>12341100486089956U</t>
    <phoneticPr fontId="0" type="noConversion"/>
  </si>
  <si>
    <t>滁州市疾病预防控制中心计划免疫科</t>
    <phoneticPr fontId="4" type="noConversion"/>
  </si>
  <si>
    <t>滁州市卫生和计划生育委员会</t>
  </si>
  <si>
    <t>法人更改为：许雪伟  采购改为：耿守艳</t>
  </si>
  <si>
    <t>芜湖县</t>
  </si>
  <si>
    <t>芜湖县疾病预防控制中心</t>
    <phoneticPr fontId="0" type="noConversion"/>
  </si>
  <si>
    <t>34001676008059118118</t>
    <phoneticPr fontId="0" type="noConversion"/>
  </si>
  <si>
    <t>0553-8797206</t>
  </si>
  <si>
    <t>芜湖县湾沚镇城南文教园区</t>
    <phoneticPr fontId="0" type="noConversion"/>
  </si>
  <si>
    <t>孙荣火</t>
  </si>
  <si>
    <t>方兴东</t>
  </si>
  <si>
    <t>12340221779070220E</t>
    <phoneticPr fontId="0" type="noConversion"/>
  </si>
  <si>
    <t>芜湖县卫生和计划生育委员会</t>
  </si>
  <si>
    <t>鸠江区</t>
  </si>
  <si>
    <t>芜湖市鸠江区疾病预防控制中心</t>
    <phoneticPr fontId="0" type="noConversion"/>
  </si>
  <si>
    <t>徽商银行芜湖延安路支行</t>
    <phoneticPr fontId="0" type="noConversion"/>
  </si>
  <si>
    <t>1101501021000348732</t>
    <phoneticPr fontId="0" type="noConversion"/>
  </si>
  <si>
    <t>5867662</t>
  </si>
  <si>
    <t>芜湖市鸠江区祥泰路</t>
    <phoneticPr fontId="0" type="noConversion"/>
  </si>
  <si>
    <t>王良平</t>
  </si>
  <si>
    <t>卢海红</t>
  </si>
  <si>
    <t>0553-5867662</t>
    <phoneticPr fontId="0" type="noConversion"/>
  </si>
  <si>
    <t>12340207779093588B</t>
    <phoneticPr fontId="0" type="noConversion"/>
  </si>
  <si>
    <t>张磊</t>
  </si>
  <si>
    <t>芜湖市鸠江区卫生和计划生育委员会</t>
  </si>
  <si>
    <t>郎溪县</t>
  </si>
  <si>
    <t>郎溪县疾病预防控制中心</t>
    <phoneticPr fontId="0" type="noConversion"/>
  </si>
  <si>
    <t>郎溪农商银行营业部</t>
    <phoneticPr fontId="0" type="noConversion"/>
  </si>
  <si>
    <t>20000096514110300000018</t>
    <phoneticPr fontId="0" type="noConversion"/>
  </si>
  <si>
    <t>0563-7012933</t>
  </si>
  <si>
    <t>王务清</t>
  </si>
  <si>
    <t>张晶晶</t>
  </si>
  <si>
    <t>12341722786505843T</t>
    <phoneticPr fontId="0" type="noConversion"/>
  </si>
  <si>
    <t>78650584-3</t>
    <phoneticPr fontId="0" type="noConversion"/>
  </si>
  <si>
    <t>余学清</t>
  </si>
  <si>
    <t>郎溪县卫生和计划生育委员会</t>
  </si>
  <si>
    <t>广德县</t>
  </si>
  <si>
    <t>广德农商行营业部</t>
    <phoneticPr fontId="0" type="noConversion"/>
  </si>
  <si>
    <t>20000050569510300000091</t>
    <phoneticPr fontId="0" type="noConversion"/>
  </si>
  <si>
    <t>0563-6022702</t>
  </si>
  <si>
    <t>广德县桃州镇团结路50号</t>
    <phoneticPr fontId="0" type="noConversion"/>
  </si>
  <si>
    <t>梅岭</t>
  </si>
  <si>
    <t>蒋晓亮</t>
  </si>
  <si>
    <t>葛英</t>
  </si>
  <si>
    <t>123417234863315037</t>
    <phoneticPr fontId="0" type="noConversion"/>
  </si>
  <si>
    <t>广德县卫生和计划生育委员会</t>
  </si>
  <si>
    <t>泾县</t>
  </si>
  <si>
    <t>中国农业银行泾县支行</t>
    <phoneticPr fontId="0" type="noConversion"/>
  </si>
  <si>
    <t>12270001040000052</t>
    <phoneticPr fontId="0" type="noConversion"/>
  </si>
  <si>
    <t>0563-5123667</t>
  </si>
  <si>
    <t>泾县泾川镇乐业路泾县卫生和计划生育委员会大楼</t>
    <phoneticPr fontId="0" type="noConversion"/>
  </si>
  <si>
    <t>余永明</t>
  </si>
  <si>
    <t>潘勇</t>
  </si>
  <si>
    <t>朱文新</t>
  </si>
  <si>
    <t>0563-5123667</t>
    <phoneticPr fontId="0" type="noConversion"/>
  </si>
  <si>
    <t>12341729486353032F</t>
    <phoneticPr fontId="0" type="noConversion"/>
  </si>
  <si>
    <t>18056337617</t>
  </si>
  <si>
    <t>泾县卫生和计划生育委员会</t>
  </si>
  <si>
    <t>义安县</t>
    <phoneticPr fontId="11" type="noConversion"/>
  </si>
  <si>
    <t>铜陵市义安区疾病预防控制中心</t>
    <phoneticPr fontId="0" type="noConversion"/>
  </si>
  <si>
    <t>34001664408058002015</t>
    <phoneticPr fontId="0" type="noConversion"/>
  </si>
  <si>
    <t>0562-8814862</t>
  </si>
  <si>
    <t>五松镇笠帽山东路239号</t>
    <phoneticPr fontId="0" type="noConversion"/>
  </si>
  <si>
    <t>钱静</t>
  </si>
  <si>
    <t>张红莲</t>
  </si>
  <si>
    <t>12340721485605672Y</t>
    <phoneticPr fontId="0" type="noConversion"/>
  </si>
  <si>
    <t>1.铜陵市铜陵县疾病预防控制中心于2016年更名为铜陵市义安区疾病预防控制中心2.该单位无税务登记证</t>
    <phoneticPr fontId="0" type="noConversion"/>
  </si>
  <si>
    <t>铜陵市义安区卫生和计划生育委员会</t>
  </si>
  <si>
    <t>枝江市</t>
  </si>
  <si>
    <t>工行三峡枝江团结路支行</t>
    <phoneticPr fontId="0" type="noConversion"/>
  </si>
  <si>
    <t>0717-4292216</t>
  </si>
  <si>
    <t>张立华</t>
  </si>
  <si>
    <t>0717-4292168</t>
  </si>
  <si>
    <t>杨小英</t>
  </si>
  <si>
    <t>18972516962</t>
    <phoneticPr fontId="0" type="noConversion"/>
  </si>
  <si>
    <t>阚庆国</t>
  </si>
  <si>
    <t>18972516929</t>
    <phoneticPr fontId="0" type="noConversion"/>
  </si>
  <si>
    <t>42023493-8</t>
    <phoneticPr fontId="0" type="noConversion"/>
  </si>
  <si>
    <t>何德清</t>
  </si>
  <si>
    <t>枝江市疾病预防控制中心出入库专用章</t>
  </si>
  <si>
    <t>枝江市卫生和计划生育局</t>
  </si>
  <si>
    <t>新疆</t>
    <phoneticPr fontId="4" type="noConversion"/>
  </si>
  <si>
    <t>陈国雷</t>
    <phoneticPr fontId="0" type="noConversion"/>
  </si>
  <si>
    <t>0991-2615591</t>
  </si>
  <si>
    <t>新疆乌鲁木齐市五星南路344号</t>
    <phoneticPr fontId="0" type="noConversion"/>
  </si>
  <si>
    <t>王建平</t>
  </si>
  <si>
    <t>马艳华</t>
  </si>
  <si>
    <t>乌鲁木齐市沙依巴克区西城街宜品家春秋12-2-202</t>
  </si>
  <si>
    <t>guolei.chen@sanofi.com</t>
  </si>
  <si>
    <t>付建平</t>
  </si>
  <si>
    <t>0991-2615591/13899822675</t>
  </si>
  <si>
    <t>新疆生产建设兵团疾病预防控制中心</t>
  </si>
  <si>
    <t>新疆生产建设兵团疾病预防控制中心收发货专用章</t>
  </si>
  <si>
    <t>兵团卫生局</t>
  </si>
  <si>
    <t>建南三支</t>
    <phoneticPr fontId="0" type="noConversion"/>
  </si>
  <si>
    <t>37198661026111376</t>
    <phoneticPr fontId="0" type="noConversion"/>
  </si>
  <si>
    <t>0532-85650290</t>
  </si>
  <si>
    <t>高汝钦</t>
  </si>
  <si>
    <t>赵传国</t>
  </si>
  <si>
    <t>荆雪</t>
  </si>
  <si>
    <t>0532-85650290</t>
    <phoneticPr fontId="0" type="noConversion"/>
  </si>
  <si>
    <t>370205718080134</t>
  </si>
  <si>
    <t>13969876501</t>
  </si>
  <si>
    <t>山东省青岛市疾病预防控制中心生物制品专用章</t>
  </si>
  <si>
    <t>青岛市卫生和计划生育委员会</t>
  </si>
  <si>
    <t>遵化市</t>
  </si>
  <si>
    <t>李彬</t>
    <phoneticPr fontId="0" type="noConversion"/>
  </si>
  <si>
    <t>遵化市疾病预防控制中心</t>
    <phoneticPr fontId="0" type="noConversion"/>
  </si>
  <si>
    <t>100148281733</t>
    <phoneticPr fontId="0" type="noConversion"/>
  </si>
  <si>
    <t>0315-8739888</t>
  </si>
  <si>
    <t>马红生</t>
  </si>
  <si>
    <t>栾凤芹</t>
  </si>
  <si>
    <t>刘冬寒</t>
  </si>
  <si>
    <t>0315-8739888</t>
    <phoneticPr fontId="0" type="noConversion"/>
  </si>
  <si>
    <t>E0322035-0</t>
    <phoneticPr fontId="0" type="noConversion"/>
  </si>
  <si>
    <t>064200</t>
  </si>
  <si>
    <t>栾凤琴</t>
  </si>
  <si>
    <t>遵化市卫生局</t>
  </si>
  <si>
    <t>开封市龙亭区疾病预防控制中心</t>
    <phoneticPr fontId="0" type="noConversion"/>
  </si>
  <si>
    <t>中原银行开封新支</t>
    <phoneticPr fontId="0" type="noConversion"/>
  </si>
  <si>
    <t>0371-22786775</t>
  </si>
  <si>
    <t>河南省开封市龙亭区北关六街119号</t>
    <phoneticPr fontId="0" type="noConversion"/>
  </si>
  <si>
    <t>赵丽萍</t>
  </si>
  <si>
    <t>邹亚华</t>
  </si>
  <si>
    <t>陈默</t>
  </si>
  <si>
    <t>0371-22786775</t>
    <phoneticPr fontId="0" type="noConversion"/>
  </si>
  <si>
    <t>12410202416325204N</t>
    <phoneticPr fontId="0" type="noConversion"/>
  </si>
  <si>
    <t>开封市龙亭区疾病预防控中心免疫预防与规划科</t>
  </si>
  <si>
    <t>开封市龙亭区卫生局</t>
  </si>
  <si>
    <t>宁陵县</t>
  </si>
  <si>
    <t>16510101040009408</t>
    <phoneticPr fontId="0" type="noConversion"/>
  </si>
  <si>
    <t>0370-7811813</t>
  </si>
  <si>
    <t>河南省宁陵县张弓路7号</t>
    <phoneticPr fontId="0" type="noConversion"/>
  </si>
  <si>
    <t>张振方</t>
    <phoneticPr fontId="9" type="noConversion"/>
  </si>
  <si>
    <t>姚玉霞</t>
  </si>
  <si>
    <t>海燕</t>
  </si>
  <si>
    <t>12411423418485471H</t>
    <phoneticPr fontId="0" type="noConversion"/>
  </si>
  <si>
    <t>12411423418485471H</t>
  </si>
  <si>
    <t>张银凤</t>
    <phoneticPr fontId="0" type="noConversion"/>
  </si>
  <si>
    <t>yinfeng1.zhang@sanofipasteur.com</t>
    <phoneticPr fontId="12" type="noConversion"/>
  </si>
  <si>
    <t>13781660565</t>
  </si>
  <si>
    <t>张银凤</t>
    <phoneticPr fontId="12" type="noConversion"/>
  </si>
  <si>
    <t>河南省商丘市睢县南关花园南50米路东</t>
    <phoneticPr fontId="12" type="noConversion"/>
  </si>
  <si>
    <t>宁陵县疾病预防控制中心</t>
    <phoneticPr fontId="9" type="noConversion"/>
  </si>
  <si>
    <t>宁陵县卫生局</t>
  </si>
  <si>
    <t>鹿邑县</t>
  </si>
  <si>
    <t>鹿邑县疾病预防控制中心</t>
    <phoneticPr fontId="0" type="noConversion"/>
  </si>
  <si>
    <t>41001560910050001249</t>
    <phoneticPr fontId="0" type="noConversion"/>
  </si>
  <si>
    <t>0394-7223517</t>
  </si>
  <si>
    <t>河南省鹿邑县城关镇老君后街92号</t>
    <phoneticPr fontId="0" type="noConversion"/>
  </si>
  <si>
    <t>黄润生</t>
  </si>
  <si>
    <t>张玉才</t>
  </si>
  <si>
    <t>41870512-0</t>
    <phoneticPr fontId="0" type="noConversion"/>
  </si>
  <si>
    <t>郭鹏飞</t>
    <phoneticPr fontId="0" type="noConversion"/>
  </si>
  <si>
    <t>13523128663</t>
  </si>
  <si>
    <t>河南省扶沟县鸿昌大道盛世花城10号楼2单元602</t>
    <phoneticPr fontId="12" type="noConversion"/>
  </si>
  <si>
    <t>鹿邑县疾病预防控制中心</t>
  </si>
  <si>
    <t>鹿邑县卫生局</t>
  </si>
  <si>
    <t>泌阳县疾病预防控制中心</t>
    <phoneticPr fontId="0" type="noConversion"/>
  </si>
  <si>
    <t>泌阳县信用合作联社财源分社</t>
    <phoneticPr fontId="0" type="noConversion"/>
  </si>
  <si>
    <t>0396-7922655</t>
  </si>
  <si>
    <t>翟松才</t>
  </si>
  <si>
    <t>王东</t>
  </si>
  <si>
    <t>邢付雨</t>
  </si>
  <si>
    <t>冉丽</t>
    <phoneticPr fontId="0" type="noConversion"/>
  </si>
  <si>
    <t>河南省驻马店市团结路国税局对面桑西小区108号</t>
    <phoneticPr fontId="0" type="noConversion"/>
  </si>
  <si>
    <t>Li.Ran@sanofipasteur.com</t>
    <phoneticPr fontId="12" type="noConversion"/>
  </si>
  <si>
    <t>13839609009</t>
  </si>
  <si>
    <t>冉丽</t>
    <phoneticPr fontId="12" type="noConversion"/>
  </si>
  <si>
    <t>河南省驻马店市团结路国税局对面桑西小区108号</t>
    <phoneticPr fontId="12" type="noConversion"/>
  </si>
  <si>
    <t>泌阳县卫生和计划生育委员会</t>
  </si>
  <si>
    <t>赣州市赣县区疾病预防控制中心</t>
    <phoneticPr fontId="0" type="noConversion"/>
  </si>
  <si>
    <t>36001125500058083157</t>
    <phoneticPr fontId="0" type="noConversion"/>
  </si>
  <si>
    <t>0797-4441104</t>
  </si>
  <si>
    <t>罗鸿华</t>
  </si>
  <si>
    <t>胡聚才</t>
  </si>
  <si>
    <t>1236072149183157XX</t>
    <phoneticPr fontId="0" type="noConversion"/>
  </si>
  <si>
    <t>已交换资质</t>
  </si>
  <si>
    <t>吴观秀</t>
    <phoneticPr fontId="9" type="noConversion"/>
  </si>
  <si>
    <t>赣州市赣县区卫生和计划生育委员会</t>
  </si>
  <si>
    <t>新余市疾病预防控制中心</t>
    <phoneticPr fontId="0" type="noConversion"/>
  </si>
  <si>
    <t>0790-6421571</t>
  </si>
  <si>
    <t>新余市科环西路136号</t>
    <phoneticPr fontId="0" type="noConversion"/>
  </si>
  <si>
    <t>丁勇</t>
  </si>
  <si>
    <t>敖冬生</t>
  </si>
  <si>
    <t>123605004916003685</t>
    <phoneticPr fontId="0" type="noConversion"/>
  </si>
  <si>
    <t>49160036-8</t>
    <phoneticPr fontId="0" type="noConversion"/>
  </si>
  <si>
    <t>林艳丽</t>
  </si>
  <si>
    <t>新余市疾病预防控制中心免疫规划科</t>
    <phoneticPr fontId="11" type="noConversion"/>
  </si>
  <si>
    <t>新余市卫生和计划生育委员会</t>
  </si>
  <si>
    <t>郫县</t>
  </si>
  <si>
    <t>成都市郫都区疾病预防控制中心</t>
    <phoneticPr fontId="0" type="noConversion"/>
  </si>
  <si>
    <t>成都市郫都区郫筒街道望东路35号</t>
    <phoneticPr fontId="0" type="noConversion"/>
  </si>
  <si>
    <t>余林</t>
  </si>
  <si>
    <t>028-87888473</t>
  </si>
  <si>
    <t>邓玮</t>
  </si>
  <si>
    <t>12510124450825632P</t>
    <phoneticPr fontId="0" type="noConversion"/>
  </si>
  <si>
    <t>收货人：宁永红13438370760</t>
    <phoneticPr fontId="0" type="noConversion"/>
  </si>
  <si>
    <t>宁永红</t>
  </si>
  <si>
    <t>成都市郫都区疾病预防控制中心</t>
    <phoneticPr fontId="11" type="noConversion"/>
  </si>
  <si>
    <t>成都市郫都区疾病预防控制中心/郫县疾病预防控制中心</t>
    <phoneticPr fontId="11" type="noConversion"/>
  </si>
  <si>
    <t>成都市郫都区卫生和计划生育局</t>
  </si>
  <si>
    <t>雄县</t>
  </si>
  <si>
    <t>雄县疾病预防控制中心</t>
    <phoneticPr fontId="0" type="noConversion"/>
  </si>
  <si>
    <t>0312-5817427</t>
  </si>
  <si>
    <t>雄县县城人民大街</t>
    <phoneticPr fontId="0" type="noConversion"/>
  </si>
  <si>
    <t>赵贺风</t>
  </si>
  <si>
    <t>113063800263</t>
    <phoneticPr fontId="0" type="noConversion"/>
  </si>
  <si>
    <t>40489862-X</t>
    <phoneticPr fontId="0" type="noConversion"/>
  </si>
  <si>
    <t>071000</t>
    <phoneticPr fontId="11" type="noConversion"/>
  </si>
  <si>
    <t>刘红涛</t>
    <phoneticPr fontId="0" type="noConversion"/>
  </si>
  <si>
    <t>刘红涛</t>
  </si>
  <si>
    <t>13930856969</t>
  </si>
  <si>
    <t>雄县人民大街</t>
    <phoneticPr fontId="12" type="noConversion"/>
  </si>
  <si>
    <t>雄县卫生局</t>
  </si>
  <si>
    <t>定兴</t>
  </si>
  <si>
    <t>定兴县疾病预防控制中心</t>
    <phoneticPr fontId="0" type="noConversion"/>
  </si>
  <si>
    <t>中国邮政储蓄银行股份有限公司定兴县支行</t>
    <phoneticPr fontId="0" type="noConversion"/>
  </si>
  <si>
    <t>0312-6912610</t>
  </si>
  <si>
    <r>
      <t>定兴县天马大街</t>
    </r>
    <r>
      <rPr>
        <sz val="11"/>
        <rFont val="Arial"/>
        <family val="2"/>
      </rPr>
      <t/>
    </r>
  </si>
  <si>
    <t>陈玉国</t>
  </si>
  <si>
    <t>E0920402-8</t>
    <phoneticPr fontId="0" type="noConversion"/>
  </si>
  <si>
    <t>13503386689</t>
  </si>
  <si>
    <t>李平</t>
    <phoneticPr fontId="12" type="noConversion"/>
  </si>
  <si>
    <t>定兴县天马大街</t>
    <phoneticPr fontId="12" type="noConversion"/>
  </si>
  <si>
    <t>定兴县卫生局</t>
  </si>
  <si>
    <t>丁亚军</t>
    <phoneticPr fontId="0" type="noConversion"/>
  </si>
  <si>
    <t>重庆市大渡口区疾病预防控制中心</t>
    <phoneticPr fontId="0" type="noConversion"/>
  </si>
  <si>
    <t>建行大渡口支行</t>
    <phoneticPr fontId="0" type="noConversion"/>
  </si>
  <si>
    <t>李学锋</t>
  </si>
  <si>
    <t>023-68905285</t>
  </si>
  <si>
    <t>谭晓婧</t>
  </si>
  <si>
    <t>樊军</t>
  </si>
  <si>
    <t>023-68876673</t>
    <phoneticPr fontId="0" type="noConversion"/>
  </si>
  <si>
    <t>重庆市大渡口区疾病预防控制中心免疫规划科</t>
  </si>
  <si>
    <t>重庆市大渡口区卫生和计划生育委员会</t>
  </si>
  <si>
    <t>重庆市九龙坡区疾病预防控制中心</t>
    <phoneticPr fontId="0" type="noConversion"/>
  </si>
  <si>
    <t>中国建设银行股份有限公司重庆九龙坡西郊支行</t>
    <phoneticPr fontId="0" type="noConversion"/>
  </si>
  <si>
    <t>50001034100050004766</t>
    <phoneticPr fontId="0" type="noConversion"/>
  </si>
  <si>
    <t>重庆市九龙坡区九龙园区A区蟠龙大道56号</t>
    <phoneticPr fontId="0" type="noConversion"/>
  </si>
  <si>
    <t>周仁江</t>
  </si>
  <si>
    <t>余小凤</t>
  </si>
  <si>
    <t>12500107768866047A</t>
    <phoneticPr fontId="0" type="noConversion"/>
  </si>
  <si>
    <t>76886604-7</t>
    <phoneticPr fontId="0" type="noConversion"/>
  </si>
  <si>
    <t>500107768866047</t>
    <phoneticPr fontId="0" type="noConversion"/>
  </si>
  <si>
    <t>钟欣</t>
  </si>
  <si>
    <t>九龙坡区CDC流病科</t>
  </si>
  <si>
    <t>重庆市九龙坡区卫生和计划生育委员会</t>
  </si>
  <si>
    <t>科长要求等市疾控招标平台建立后再开户</t>
  </si>
  <si>
    <t>重庆市南岸区疾病预防控制中心</t>
    <phoneticPr fontId="0" type="noConversion"/>
  </si>
  <si>
    <t>甘忠志</t>
  </si>
  <si>
    <t>刘怡</t>
  </si>
  <si>
    <t>艾启兰</t>
  </si>
  <si>
    <t>023-62016130</t>
    <phoneticPr fontId="0" type="noConversion"/>
  </si>
  <si>
    <t>12500108450456232U</t>
    <phoneticPr fontId="0" type="noConversion"/>
  </si>
  <si>
    <t>李凌云</t>
  </si>
  <si>
    <t>023-62809840</t>
  </si>
  <si>
    <t>重庆市南岸区卫生和计划生育委员会</t>
  </si>
  <si>
    <t>等待市疾控招标平台建立后开户</t>
  </si>
  <si>
    <t>大足区</t>
  </si>
  <si>
    <t>重庆市大足区疾病预防控制中心</t>
    <phoneticPr fontId="0" type="noConversion"/>
  </si>
  <si>
    <t>中行大足支行</t>
    <phoneticPr fontId="0" type="noConversion"/>
  </si>
  <si>
    <t>114443925464</t>
    <phoneticPr fontId="0" type="noConversion"/>
  </si>
  <si>
    <t>重庆市大足区棠香街道北环二路东段261号</t>
    <phoneticPr fontId="0" type="noConversion"/>
  </si>
  <si>
    <t>彭代彬</t>
  </si>
  <si>
    <t>李正强</t>
  </si>
  <si>
    <t>12500111745326566U</t>
    <phoneticPr fontId="0" type="noConversion"/>
  </si>
  <si>
    <t>重庆市大足区卫生和计划生育委员会</t>
  </si>
  <si>
    <t>重庆市长寿区疾病预防控制中心</t>
    <phoneticPr fontId="0" type="noConversion"/>
  </si>
  <si>
    <t>110208685474</t>
    <phoneticPr fontId="0" type="noConversion"/>
  </si>
  <si>
    <t>周于祥</t>
  </si>
  <si>
    <t>023-40462888</t>
  </si>
  <si>
    <t>付晓兰</t>
  </si>
  <si>
    <t>王小云</t>
  </si>
  <si>
    <t>12500221768855540F</t>
    <phoneticPr fontId="0" type="noConversion"/>
  </si>
  <si>
    <t>500115768855540</t>
    <phoneticPr fontId="0" type="noConversion"/>
  </si>
  <si>
    <t>无组织机构代码证</t>
    <phoneticPr fontId="0" type="noConversion"/>
  </si>
  <si>
    <t>王成莲</t>
  </si>
  <si>
    <t>重庆市长寿区疾病预防控制中心疫苗管理专用章</t>
    <phoneticPr fontId="11" type="noConversion"/>
  </si>
  <si>
    <t>重庆市长寿区卫生和计划生育委员会</t>
  </si>
  <si>
    <t>合川区</t>
  </si>
  <si>
    <t>重庆市合川区疾病预防控制中心</t>
    <phoneticPr fontId="0" type="noConversion"/>
  </si>
  <si>
    <t>重庆农村商业银行合川支行弘运分理处</t>
    <phoneticPr fontId="0" type="noConversion"/>
  </si>
  <si>
    <t>1601010120010013090</t>
    <phoneticPr fontId="0" type="noConversion"/>
  </si>
  <si>
    <t>重庆市合川区南津街上什字梨园路173号</t>
    <phoneticPr fontId="0" type="noConversion"/>
  </si>
  <si>
    <t>刘柏林</t>
  </si>
  <si>
    <t>熊亚军</t>
  </si>
  <si>
    <t>杨培波</t>
  </si>
  <si>
    <t>150038200056</t>
    <phoneticPr fontId="0" type="noConversion"/>
  </si>
  <si>
    <t>重庆市合川区卫生和计划生育委员会</t>
  </si>
  <si>
    <t>等待市疾控招标平台建立后开户后,统一开户</t>
  </si>
  <si>
    <t>铜梁区</t>
  </si>
  <si>
    <t>重庆市铜梁区疾病预防控制中心</t>
    <phoneticPr fontId="0" type="noConversion"/>
  </si>
  <si>
    <t>农商行铜梁支行</t>
    <phoneticPr fontId="0" type="noConversion"/>
  </si>
  <si>
    <t>2001010120010012516</t>
    <phoneticPr fontId="0" type="noConversion"/>
  </si>
  <si>
    <t>重庆市铜梁区巴川街道迎宾路中段273号</t>
    <phoneticPr fontId="0" type="noConversion"/>
  </si>
  <si>
    <t>傅廷斌</t>
  </si>
  <si>
    <t>023-45689982</t>
  </si>
  <si>
    <t>023-45689982</t>
    <phoneticPr fontId="0" type="noConversion"/>
  </si>
  <si>
    <t>李志清</t>
  </si>
  <si>
    <t>15223402594</t>
    <phoneticPr fontId="0" type="noConversion"/>
  </si>
  <si>
    <t>45062948-X</t>
    <phoneticPr fontId="0" type="noConversion"/>
  </si>
  <si>
    <t>无税务登记证及银行开户证明</t>
    <phoneticPr fontId="0" type="noConversion"/>
  </si>
  <si>
    <t>(023)45689982</t>
  </si>
  <si>
    <t>重庆市铜梁区疾病预防控制中心财务专用章</t>
  </si>
  <si>
    <t>重庆市铜梁区卫生和计划生育委员会</t>
  </si>
  <si>
    <t>1250022445062948XX</t>
  </si>
  <si>
    <t>重庆市荣昌区疾病预防控制中心</t>
    <phoneticPr fontId="0" type="noConversion"/>
  </si>
  <si>
    <t>31170101040014789</t>
    <phoneticPr fontId="0" type="noConversion"/>
  </si>
  <si>
    <t>邱建平</t>
  </si>
  <si>
    <t>12500226747453323G</t>
    <phoneticPr fontId="0" type="noConversion"/>
  </si>
  <si>
    <t>无税务登记证和开户许可证，两证合一</t>
    <phoneticPr fontId="0" type="noConversion"/>
  </si>
  <si>
    <t>荣昌区疾病预防控制中心出入库专用章</t>
  </si>
  <si>
    <t>重庆市荣昌区卫生和计划生育委员会</t>
  </si>
  <si>
    <t>等市疾控招标平台建立后再开户</t>
  </si>
  <si>
    <t>乌鲁木齐市天山区疾病预防控制中心</t>
    <phoneticPr fontId="0" type="noConversion"/>
  </si>
  <si>
    <t>乌鲁木齐银行天山区支行</t>
    <phoneticPr fontId="0" type="noConversion"/>
  </si>
  <si>
    <t>0000020000110042849788</t>
    <phoneticPr fontId="0" type="noConversion"/>
  </si>
  <si>
    <t>0991-2319965</t>
  </si>
  <si>
    <t>乌鲁木齐市文化路203号</t>
    <phoneticPr fontId="0" type="noConversion"/>
  </si>
  <si>
    <t>宋丽华</t>
  </si>
  <si>
    <t>0991-2319178</t>
  </si>
  <si>
    <t>徐金秋</t>
  </si>
  <si>
    <t>许金荣</t>
  </si>
  <si>
    <t>126501024576436203</t>
    <phoneticPr fontId="0" type="noConversion"/>
  </si>
  <si>
    <t>缺授权确认函和开票信息</t>
    <phoneticPr fontId="0" type="noConversion"/>
  </si>
  <si>
    <t>高原</t>
  </si>
  <si>
    <t>0991-2312116/13809950222</t>
  </si>
  <si>
    <t>天山区卫生局</t>
  </si>
  <si>
    <t>暂不开户，等待CDC招标</t>
  </si>
  <si>
    <t>乌鲁木齐市商业银行惠来支行</t>
    <phoneticPr fontId="0" type="noConversion"/>
  </si>
  <si>
    <t>冉伟</t>
  </si>
  <si>
    <t>贺春燕</t>
  </si>
  <si>
    <t>裴燕</t>
  </si>
  <si>
    <t>0991-5865536</t>
    <phoneticPr fontId="0" type="noConversion"/>
  </si>
  <si>
    <t>45764647-7</t>
    <phoneticPr fontId="0" type="noConversion"/>
  </si>
  <si>
    <t>孔建军</t>
  </si>
  <si>
    <t>乌鲁木齐市沙依巴克区卫生局</t>
  </si>
  <si>
    <t>建设银行乌鲁木齐温泉西路支行</t>
    <phoneticPr fontId="0" type="noConversion"/>
  </si>
  <si>
    <t>4617179/13999229211</t>
  </si>
  <si>
    <t>樊于生</t>
  </si>
  <si>
    <t>杨玲</t>
  </si>
  <si>
    <t>45764934-4</t>
    <phoneticPr fontId="0" type="noConversion"/>
  </si>
  <si>
    <t>乌鲁木齐市水磨沟区卫生局</t>
  </si>
  <si>
    <t>伊犁市</t>
  </si>
  <si>
    <t>0999-8157772</t>
  </si>
  <si>
    <t>新疆伊宁市公园街四巷23号</t>
    <phoneticPr fontId="0" type="noConversion"/>
  </si>
  <si>
    <t>杨镰</t>
  </si>
  <si>
    <t>邹开庶</t>
  </si>
  <si>
    <t>1299040045846531X1</t>
    <phoneticPr fontId="0" type="noConversion"/>
  </si>
  <si>
    <t>45846531-X</t>
    <phoneticPr fontId="0" type="noConversion"/>
  </si>
  <si>
    <t>1299040045846531X1</t>
  </si>
  <si>
    <t>上级单位为新疆生产建设兵团因此无税务登记证</t>
    <phoneticPr fontId="0" type="noConversion"/>
  </si>
  <si>
    <t>四师卫生局</t>
  </si>
  <si>
    <t>135080651018010001073001</t>
    <phoneticPr fontId="0" type="noConversion"/>
  </si>
  <si>
    <t>0316-2119259</t>
  </si>
  <si>
    <t>河北省廊坊市广阳区曙光道3号</t>
    <phoneticPr fontId="0" type="noConversion"/>
  </si>
  <si>
    <t>曹永红</t>
  </si>
  <si>
    <t>付继文</t>
  </si>
  <si>
    <t>贾彦</t>
  </si>
  <si>
    <t>0316-2119259</t>
    <phoneticPr fontId="0" type="noConversion"/>
  </si>
  <si>
    <t>付继文</t>
    <phoneticPr fontId="0" type="noConversion"/>
  </si>
  <si>
    <t>15030638489</t>
  </si>
  <si>
    <t>河北省廊坊市爱民东道2号</t>
    <phoneticPr fontId="12" type="noConversion"/>
  </si>
  <si>
    <t>广阳区疾病预防控制中心生物制品专用章</t>
  </si>
  <si>
    <t>廊坊市广阳区卫生局</t>
  </si>
  <si>
    <t>刘德新</t>
  </si>
  <si>
    <t>邢建堃</t>
  </si>
  <si>
    <t>E0714426-0</t>
    <phoneticPr fontId="0" type="noConversion"/>
  </si>
  <si>
    <t>无税务登记证，其他资料已收全并邮寄</t>
    <phoneticPr fontId="0" type="noConversion"/>
  </si>
  <si>
    <t>065700</t>
  </si>
  <si>
    <t>李晶</t>
  </si>
  <si>
    <t>0316-7238332</t>
  </si>
  <si>
    <t>霸州市兴华中路1974号</t>
    <phoneticPr fontId="12" type="noConversion"/>
  </si>
  <si>
    <t>霸州市卫生局</t>
  </si>
  <si>
    <t>0851-84122422</t>
  </si>
  <si>
    <t>贵州省贵阳市观山湖区云潭南路2号</t>
    <phoneticPr fontId="0" type="noConversion"/>
  </si>
  <si>
    <t>吴升丽</t>
  </si>
  <si>
    <t>0851-84132898</t>
  </si>
  <si>
    <t>喻仕华</t>
  </si>
  <si>
    <t>0851-84124269</t>
    <phoneticPr fontId="0" type="noConversion"/>
  </si>
  <si>
    <t>罗庆娟</t>
  </si>
  <si>
    <t>0851-84122422</t>
    <phoneticPr fontId="0" type="noConversion"/>
  </si>
  <si>
    <t>55664086-3
（观山湖区卫生和计划生育局组织机构代码证编号）</t>
    <phoneticPr fontId="0" type="noConversion"/>
  </si>
  <si>
    <t>CDC无资质</t>
  </si>
  <si>
    <t>0851-84124269</t>
  </si>
  <si>
    <t>观山湖区疾控中心疫苗专用章</t>
  </si>
  <si>
    <t>机构性质：事业单位（非法人）</t>
    <phoneticPr fontId="9" type="noConversion"/>
  </si>
  <si>
    <t>霞浦县疾病预防控制中心</t>
    <phoneticPr fontId="0" type="noConversion"/>
  </si>
  <si>
    <t>中国邮政储蓄银行霞浦县支行</t>
    <phoneticPr fontId="0" type="noConversion"/>
  </si>
  <si>
    <t>0593-8893377</t>
    <phoneticPr fontId="9" type="noConversion"/>
  </si>
  <si>
    <t>卓长超</t>
  </si>
  <si>
    <t>0593-8057158</t>
  </si>
  <si>
    <t>陈李锋</t>
  </si>
  <si>
    <t>林萍</t>
  </si>
  <si>
    <t>12352225490500306C</t>
    <phoneticPr fontId="0" type="noConversion"/>
  </si>
  <si>
    <t>12352225490500306C</t>
  </si>
  <si>
    <t>13860313293</t>
  </si>
  <si>
    <t>霞浦县疾病预防控制中心预防接种专用章</t>
  </si>
  <si>
    <t>霞浦县卫生和计划生育局</t>
  </si>
  <si>
    <t>长泰县卫生防疫站</t>
    <phoneticPr fontId="0" type="noConversion"/>
  </si>
  <si>
    <t>中国工商银行长泰支行</t>
    <phoneticPr fontId="0" type="noConversion"/>
  </si>
  <si>
    <t>1409023109022036911</t>
    <phoneticPr fontId="0" type="noConversion"/>
  </si>
  <si>
    <t>0596-8328058</t>
  </si>
  <si>
    <t>林建宗</t>
  </si>
  <si>
    <t>0596-8323116</t>
  </si>
  <si>
    <t>叶宗和</t>
  </si>
  <si>
    <t>林继红</t>
  </si>
  <si>
    <t>0596-8323116</t>
    <phoneticPr fontId="0" type="noConversion"/>
  </si>
  <si>
    <t>12350625489782166A</t>
    <phoneticPr fontId="0" type="noConversion"/>
  </si>
  <si>
    <t>叶忠和</t>
  </si>
  <si>
    <t>长泰县卫生防疫站计免专用章</t>
  </si>
  <si>
    <t>长泰县卫生和计划生育局</t>
  </si>
  <si>
    <t>交通银行遵义分行人民路支行</t>
    <phoneticPr fontId="0" type="noConversion"/>
  </si>
  <si>
    <t>0851-28924294</t>
  </si>
  <si>
    <t>遵义市汇川区洗马路47号</t>
    <phoneticPr fontId="0" type="noConversion"/>
  </si>
  <si>
    <t>秦岭</t>
  </si>
  <si>
    <t>0851-28923277</t>
  </si>
  <si>
    <t>瞿彬</t>
  </si>
  <si>
    <t>杨峰</t>
  </si>
  <si>
    <t>李中菊</t>
  </si>
  <si>
    <t>0851-28924296</t>
  </si>
  <si>
    <t>遵义市疾病预防控制中心</t>
  </si>
  <si>
    <t>遵义市卫生局</t>
  </si>
  <si>
    <t>王爱东</t>
    <phoneticPr fontId="0" type="noConversion"/>
  </si>
  <si>
    <t>王圣花</t>
    <phoneticPr fontId="0" type="noConversion"/>
  </si>
  <si>
    <t>扬州市江都区疾病预防控制中心</t>
    <phoneticPr fontId="0" type="noConversion"/>
  </si>
  <si>
    <t>江都工行兴业分理处</t>
    <phoneticPr fontId="0" type="noConversion"/>
  </si>
  <si>
    <t>1108810009100015415</t>
    <phoneticPr fontId="0" type="noConversion"/>
  </si>
  <si>
    <t>0514-86536237</t>
  </si>
  <si>
    <t>扬州市江都区东方红路军民巷1号</t>
    <phoneticPr fontId="0" type="noConversion"/>
  </si>
  <si>
    <t>吴志明</t>
  </si>
  <si>
    <t>胡炳</t>
  </si>
  <si>
    <t>薛梅</t>
  </si>
  <si>
    <t>12321088468948622N</t>
    <phoneticPr fontId="0" type="noConversion"/>
  </si>
  <si>
    <t>周晓萍</t>
  </si>
  <si>
    <t>扬州市江都区卫生和计划生育委员会</t>
  </si>
  <si>
    <t>李心坚</t>
    <phoneticPr fontId="0" type="noConversion"/>
  </si>
  <si>
    <t>三亚市疾病预防控制中心</t>
    <phoneticPr fontId="0" type="noConversion"/>
  </si>
  <si>
    <t>中国工商银行三亚河西支行</t>
    <phoneticPr fontId="0" type="noConversion"/>
  </si>
  <si>
    <t>陈朱</t>
  </si>
  <si>
    <t>黄育宁</t>
  </si>
  <si>
    <t>不在原需收集证照的CDC范围内，属于市级CDC。三证合一，因此无组织机构代码证和税务登记证</t>
    <phoneticPr fontId="0" type="noConversion"/>
  </si>
  <si>
    <t>海南省三亚市解放路674号</t>
  </si>
  <si>
    <t>sanyajimian@126.com</t>
  </si>
  <si>
    <t>陈浩</t>
    <phoneticPr fontId="11" type="noConversion"/>
  </si>
  <si>
    <t>三亚市卫生局</t>
  </si>
  <si>
    <t>乐东黎族自治县疾病预防控制中心</t>
    <phoneticPr fontId="0" type="noConversion"/>
  </si>
  <si>
    <t>海南省农业银行乐东江南支行</t>
    <phoneticPr fontId="0" type="noConversion"/>
  </si>
  <si>
    <t>21-674001040001615</t>
    <phoneticPr fontId="0" type="noConversion"/>
  </si>
  <si>
    <t>李百良</t>
  </si>
  <si>
    <t>韩余光</t>
  </si>
  <si>
    <t>12468843428892695Q</t>
    <phoneticPr fontId="0" type="noConversion"/>
  </si>
  <si>
    <t>乐东黎族自治县卫生局</t>
  </si>
  <si>
    <t>乐东县抱由镇光明路98号</t>
  </si>
  <si>
    <t>万宁市疾病预防控制中心</t>
    <phoneticPr fontId="0" type="noConversion"/>
  </si>
  <si>
    <t>2201025509026411850</t>
    <phoneticPr fontId="0" type="noConversion"/>
  </si>
  <si>
    <t>林明和</t>
  </si>
  <si>
    <t>麦灵帆</t>
  </si>
  <si>
    <t>460006428550070</t>
    <phoneticPr fontId="0" type="noConversion"/>
  </si>
  <si>
    <t>海南省万宁市万城镇光明路48号</t>
  </si>
  <si>
    <t>1054580469@qq.com</t>
  </si>
  <si>
    <t>麦灵帆</t>
    <phoneticPr fontId="11" type="noConversion"/>
  </si>
  <si>
    <t>万宁市卫生局</t>
  </si>
  <si>
    <t>儋州市疾病预防控制中心</t>
    <phoneticPr fontId="0" type="noConversion"/>
  </si>
  <si>
    <t>中国银行股份有限公司儋州支行</t>
    <phoneticPr fontId="0" type="noConversion"/>
  </si>
  <si>
    <t>儋州市那大镇中兴大街东</t>
    <phoneticPr fontId="0" type="noConversion"/>
  </si>
  <si>
    <t>梁奕卫</t>
  </si>
  <si>
    <t>0898-23325225</t>
  </si>
  <si>
    <t>胡波</t>
  </si>
  <si>
    <t>曾兆林</t>
  </si>
  <si>
    <t>0898-23885210</t>
    <phoneticPr fontId="0" type="noConversion"/>
  </si>
  <si>
    <t>12468873428623073Q</t>
    <phoneticPr fontId="0" type="noConversion"/>
  </si>
  <si>
    <t>13198921465</t>
  </si>
  <si>
    <t>儋州市卫生局</t>
  </si>
  <si>
    <t>中国工商银行股份有限公司澄迈支行</t>
    <phoneticPr fontId="0" type="noConversion"/>
  </si>
  <si>
    <t>2201025819200026487</t>
    <phoneticPr fontId="0" type="noConversion"/>
  </si>
  <si>
    <t>邱培雄</t>
  </si>
  <si>
    <t>陈波</t>
  </si>
  <si>
    <t>0898-67628570</t>
    <phoneticPr fontId="0" type="noConversion"/>
  </si>
  <si>
    <t>李结妮</t>
  </si>
  <si>
    <t>13907512079</t>
    <phoneticPr fontId="0" type="noConversion"/>
  </si>
  <si>
    <t>42870060-6</t>
    <phoneticPr fontId="0" type="noConversion"/>
  </si>
  <si>
    <t>蔡汉波</t>
  </si>
  <si>
    <t>澄迈县疾病预防控制中心计划免疫门诊</t>
  </si>
  <si>
    <t>澄迈县卫生局</t>
  </si>
  <si>
    <t>澄迈县金江镇陆通路33号</t>
  </si>
  <si>
    <t>中国银行股份有限公司海口秀华路支行</t>
    <phoneticPr fontId="0" type="noConversion"/>
  </si>
  <si>
    <t>0898-68665429</t>
  </si>
  <si>
    <t>海口市秀英区秀华路4号</t>
    <phoneticPr fontId="0" type="noConversion"/>
  </si>
  <si>
    <t>李占琼</t>
  </si>
  <si>
    <t>0898-68638676</t>
  </si>
  <si>
    <t>0898-68638676</t>
    <phoneticPr fontId="0" type="noConversion"/>
  </si>
  <si>
    <t>李瑞玲</t>
  </si>
  <si>
    <t>海口市秀英区卫生局</t>
  </si>
  <si>
    <t>宁江区</t>
  </si>
  <si>
    <t>张冬梅</t>
  </si>
  <si>
    <t>0438-6960007</t>
  </si>
  <si>
    <t>王淑霞</t>
  </si>
  <si>
    <t>陈艳英</t>
  </si>
  <si>
    <t>于畅</t>
  </si>
  <si>
    <t>15844808855</t>
  </si>
  <si>
    <t>松原市宁江区疾病预防控制中心</t>
  </si>
  <si>
    <t>松原市宁江区卫生局</t>
  </si>
  <si>
    <t>古蔺县</t>
    <phoneticPr fontId="9" type="noConversion"/>
  </si>
  <si>
    <t>古蔺县疾病预防控制中心</t>
    <phoneticPr fontId="0" type="noConversion"/>
  </si>
  <si>
    <t>古蔺县农村商业银行</t>
    <phoneticPr fontId="0" type="noConversion"/>
  </si>
  <si>
    <t>08307222888</t>
  </si>
  <si>
    <t>古蔺县古蔺镇西城街7号</t>
    <phoneticPr fontId="0" type="noConversion"/>
  </si>
  <si>
    <t>贺兵</t>
  </si>
  <si>
    <t>饶彬</t>
  </si>
  <si>
    <t>12510424451098473G</t>
    <phoneticPr fontId="0" type="noConversion"/>
  </si>
  <si>
    <t>古蔺县卫生和计划生育局</t>
  </si>
  <si>
    <t>米易县</t>
  </si>
  <si>
    <t>米易县疾病预防控制中心</t>
    <phoneticPr fontId="0" type="noConversion"/>
  </si>
  <si>
    <t>0812-8119931</t>
  </si>
  <si>
    <t>李凤军</t>
  </si>
  <si>
    <t>0812-0169931</t>
  </si>
  <si>
    <t>谭明先</t>
  </si>
  <si>
    <t>0812-0169931</t>
    <phoneticPr fontId="0" type="noConversion"/>
  </si>
  <si>
    <t>08128119931</t>
  </si>
  <si>
    <t>米易县疾控中心免疫规划专用章</t>
  </si>
  <si>
    <t>米易县卫生和计划生育局</t>
  </si>
  <si>
    <t>长春市疾病预防控制中心</t>
    <phoneticPr fontId="0" type="noConversion"/>
  </si>
  <si>
    <t>7440120109014406</t>
    <phoneticPr fontId="0" type="noConversion"/>
  </si>
  <si>
    <t>张兴国</t>
  </si>
  <si>
    <t>0431-84692188</t>
  </si>
  <si>
    <t>史肖月</t>
  </si>
  <si>
    <t>战亚惠</t>
  </si>
  <si>
    <t>122010000046</t>
    <phoneticPr fontId="0" type="noConversion"/>
  </si>
  <si>
    <t>72712324-7</t>
    <phoneticPr fontId="0" type="noConversion"/>
  </si>
  <si>
    <t>13944867118</t>
  </si>
  <si>
    <t>长春市疾病预防控制中心</t>
  </si>
  <si>
    <t>长春市疾控中心预防医学门诊</t>
  </si>
  <si>
    <t>长春市卫生和计划生育委员会</t>
  </si>
  <si>
    <t>宽城区</t>
  </si>
  <si>
    <t>4200220809200002071</t>
    <phoneticPr fontId="0" type="noConversion"/>
  </si>
  <si>
    <t>王继东</t>
  </si>
  <si>
    <t>0431-86033888</t>
  </si>
  <si>
    <t>刘永梅</t>
  </si>
  <si>
    <t>0431-86033859</t>
    <phoneticPr fontId="0" type="noConversion"/>
  </si>
  <si>
    <t>郭岩岩</t>
  </si>
  <si>
    <t>0431-86033869</t>
    <phoneticPr fontId="0" type="noConversion"/>
  </si>
  <si>
    <t>12220103423973242U</t>
    <phoneticPr fontId="0" type="noConversion"/>
  </si>
  <si>
    <t>0431-86033859</t>
  </si>
  <si>
    <t>长春市宽城区疾病预防控制中心传染病免疫预防科</t>
  </si>
  <si>
    <t>长春市宽城区卫生和计划生育局</t>
  </si>
  <si>
    <t>太和区</t>
  </si>
  <si>
    <t>401064859712011</t>
    <phoneticPr fontId="0" type="noConversion"/>
  </si>
  <si>
    <t>锦州市太和区西宁里33号</t>
    <phoneticPr fontId="0" type="noConversion"/>
  </si>
  <si>
    <t>何继绥</t>
  </si>
  <si>
    <t>0416-2626511</t>
  </si>
  <si>
    <t>66726436-2</t>
    <phoneticPr fontId="0" type="noConversion"/>
  </si>
  <si>
    <t>曾伟</t>
  </si>
  <si>
    <t>13941644200</t>
  </si>
  <si>
    <t>锦州市古塔区疾病预防控制中心</t>
    <phoneticPr fontId="0" type="noConversion"/>
  </si>
  <si>
    <t>0708001129264003531</t>
    <phoneticPr fontId="0" type="noConversion"/>
  </si>
  <si>
    <t>0416-2692157</t>
  </si>
  <si>
    <t>锦州市古塔区东一里168-2号</t>
    <phoneticPr fontId="0" type="noConversion"/>
  </si>
  <si>
    <t>于建华</t>
  </si>
  <si>
    <t>0416-2692183</t>
  </si>
  <si>
    <t>李晓娟</t>
  </si>
  <si>
    <t>0416-2692194</t>
    <phoneticPr fontId="0" type="noConversion"/>
  </si>
  <si>
    <t>尚鑫</t>
  </si>
  <si>
    <t>0416-2692157</t>
    <phoneticPr fontId="0" type="noConversion"/>
  </si>
  <si>
    <t>121070200106</t>
    <phoneticPr fontId="0" type="noConversion"/>
  </si>
  <si>
    <t>开户许可、开户信息无法提供</t>
    <phoneticPr fontId="0" type="noConversion"/>
  </si>
  <si>
    <t>15041676019</t>
  </si>
  <si>
    <t>锦州市古塔区卫生和计划生育局</t>
  </si>
  <si>
    <t>厦门市海沧区疾病预防控制中心</t>
    <phoneticPr fontId="0" type="noConversion"/>
  </si>
  <si>
    <t>8371020111007132</t>
    <phoneticPr fontId="0" type="noConversion"/>
  </si>
  <si>
    <t>0592-6512842</t>
  </si>
  <si>
    <t>叶曦</t>
  </si>
  <si>
    <t>0592-6050020</t>
  </si>
  <si>
    <t>林珍娣</t>
  </si>
  <si>
    <t>王秀芹</t>
  </si>
  <si>
    <t>123502074266057871</t>
    <phoneticPr fontId="0" type="noConversion"/>
  </si>
  <si>
    <t>王秀芹</t>
    <phoneticPr fontId="0" type="noConversion"/>
  </si>
  <si>
    <t>05926512842</t>
  </si>
  <si>
    <t>厦门市海沧区卫生和计划生育局</t>
  </si>
  <si>
    <t>瑞昌市疾病预防控制中心</t>
    <phoneticPr fontId="0" type="noConversion"/>
  </si>
  <si>
    <t>344101040000789</t>
    <phoneticPr fontId="0" type="noConversion"/>
  </si>
  <si>
    <t>0792-4236078</t>
  </si>
  <si>
    <t>瑞昌市建设路10号</t>
    <phoneticPr fontId="0" type="noConversion"/>
  </si>
  <si>
    <t>范志钢</t>
    <phoneticPr fontId="14" type="noConversion"/>
  </si>
  <si>
    <t>戴俊玲</t>
    <phoneticPr fontId="14" type="noConversion"/>
  </si>
  <si>
    <t>戴俊玲</t>
  </si>
  <si>
    <t>13979294690</t>
  </si>
  <si>
    <t>瑞昌市卫生和计划生育委员会</t>
  </si>
  <si>
    <t>500011540600010</t>
    <phoneticPr fontId="0" type="noConversion"/>
  </si>
  <si>
    <t>辽宁省大石桥市镁都大街8号</t>
    <phoneticPr fontId="0" type="noConversion"/>
  </si>
  <si>
    <t>王双</t>
  </si>
  <si>
    <t>刘云娟</t>
  </si>
  <si>
    <t>1221088266122217XW</t>
    <phoneticPr fontId="0" type="noConversion"/>
  </si>
  <si>
    <t>无税务证，无组织机构代码</t>
    <phoneticPr fontId="14" type="noConversion"/>
  </si>
  <si>
    <t>13940704586</t>
  </si>
  <si>
    <t>大石桥市卫生和计划生育局</t>
  </si>
  <si>
    <t>纳溪区</t>
  </si>
  <si>
    <t>工商银行四川泸州分行纳溪支行</t>
    <phoneticPr fontId="0" type="noConversion"/>
  </si>
  <si>
    <t>0830-3360356</t>
  </si>
  <si>
    <t>纳溪区人民西路1段1号</t>
    <phoneticPr fontId="0" type="noConversion"/>
  </si>
  <si>
    <t>苟钊</t>
    <phoneticPr fontId="14" type="noConversion"/>
  </si>
  <si>
    <t>谷昱</t>
    <phoneticPr fontId="14" type="noConversion"/>
  </si>
  <si>
    <t>陈亮伶</t>
  </si>
  <si>
    <t>0830-3360356</t>
    <phoneticPr fontId="0" type="noConversion"/>
  </si>
  <si>
    <t>510503451076952</t>
  </si>
  <si>
    <t>收货人：刘亚琴15883071590</t>
    <phoneticPr fontId="14" type="noConversion"/>
  </si>
  <si>
    <t>刘亚琴</t>
  </si>
  <si>
    <t>泸州市纳溪区疾病预防控制中心业务专用章</t>
  </si>
  <si>
    <t>泸州市纳溪区卫生和计划生育局</t>
  </si>
  <si>
    <t>石棉县疾病预防控制中心</t>
    <phoneticPr fontId="0" type="noConversion"/>
  </si>
  <si>
    <t>中国工商银行石棉县支行</t>
    <phoneticPr fontId="0" type="noConversion"/>
  </si>
  <si>
    <t>0835-8866615</t>
  </si>
  <si>
    <t>石棉县新棉镇新建二巷82号</t>
    <phoneticPr fontId="0" type="noConversion"/>
  </si>
  <si>
    <t>何曦</t>
  </si>
  <si>
    <t>吴孟姣</t>
  </si>
  <si>
    <t>1251162445256398XW</t>
    <phoneticPr fontId="0" type="noConversion"/>
  </si>
  <si>
    <t>45256398-X</t>
    <phoneticPr fontId="0" type="noConversion"/>
  </si>
  <si>
    <t>销售新增客户</t>
    <phoneticPr fontId="14" type="noConversion"/>
  </si>
  <si>
    <t>彭石宝</t>
  </si>
  <si>
    <t>石棉县卫生和计划生育局</t>
  </si>
  <si>
    <t>马银丽</t>
    <phoneticPr fontId="0" type="noConversion"/>
  </si>
  <si>
    <t>东莞市疾病预防控制中心</t>
    <phoneticPr fontId="0" type="noConversion"/>
  </si>
  <si>
    <t>东莞市东莞银行中心区东正支行</t>
    <phoneticPr fontId="0" type="noConversion"/>
  </si>
  <si>
    <t>500041827110026</t>
    <phoneticPr fontId="0" type="noConversion"/>
  </si>
  <si>
    <t>22625708</t>
  </si>
  <si>
    <t>东莞市南城区车站路33号</t>
    <phoneticPr fontId="0" type="noConversion"/>
  </si>
  <si>
    <t>张巧利</t>
  </si>
  <si>
    <t>陈婉雯</t>
  </si>
  <si>
    <t>0769-22625708</t>
    <phoneticPr fontId="0" type="noConversion"/>
  </si>
  <si>
    <t>12441900457227651K</t>
    <phoneticPr fontId="0" type="noConversion"/>
  </si>
  <si>
    <t>要求厂家按首营的标准提供包括法人授权书、产品注册证、说明书等全套资料</t>
  </si>
  <si>
    <t>欧阳芙蓉</t>
  </si>
  <si>
    <t>东莞市疾病预防控制中心疫苗出入仓专用章</t>
  </si>
  <si>
    <t>东莞市卫生和计划生育局</t>
  </si>
  <si>
    <t>佛冈县</t>
  </si>
  <si>
    <t>佛冈县疾病预防控制中心</t>
    <phoneticPr fontId="0" type="noConversion"/>
  </si>
  <si>
    <t>佛冈县农村信用合作联社石角分社</t>
    <phoneticPr fontId="0" type="noConversion"/>
  </si>
  <si>
    <t>80020000000509802</t>
    <phoneticPr fontId="0" type="noConversion"/>
  </si>
  <si>
    <t>李功锋</t>
  </si>
  <si>
    <t>1244182175833184X4</t>
    <phoneticPr fontId="0" type="noConversion"/>
  </si>
  <si>
    <t>1244182175833184X4</t>
  </si>
  <si>
    <t>6月1日更换地区经理</t>
  </si>
  <si>
    <t>赵小雅</t>
  </si>
  <si>
    <t>广东省清远市佛冈县石角镇振兴中路园山西街52号</t>
  </si>
  <si>
    <t>佛冈县卫生和计划生育局</t>
  </si>
  <si>
    <t>中国建设银行股份有限公司南雄支行</t>
    <phoneticPr fontId="0" type="noConversion"/>
  </si>
  <si>
    <t>44001627342059111333</t>
    <phoneticPr fontId="0" type="noConversion"/>
  </si>
  <si>
    <t>0751-3865368</t>
  </si>
  <si>
    <t>南雄市雄州镇环城东路80号</t>
    <phoneticPr fontId="0" type="noConversion"/>
  </si>
  <si>
    <t>易艳辉</t>
  </si>
  <si>
    <t>124402824558852982</t>
    <phoneticPr fontId="0" type="noConversion"/>
  </si>
  <si>
    <t>124402824558852982</t>
  </si>
  <si>
    <t>邬香华</t>
  </si>
  <si>
    <t>南雄市雄州街道环城东路80号3楼慢病防治办公室</t>
  </si>
  <si>
    <t>wxh@126.com</t>
  </si>
  <si>
    <t>南雄市卫生和计划生育局</t>
  </si>
  <si>
    <t>廉江市疾病预防控制中心</t>
    <phoneticPr fontId="0" type="noConversion"/>
  </si>
  <si>
    <t>109601516010003979</t>
    <phoneticPr fontId="0" type="noConversion"/>
  </si>
  <si>
    <t>0759-6622957</t>
  </si>
  <si>
    <t>吴万祝</t>
  </si>
  <si>
    <t>12440881761588005X</t>
    <phoneticPr fontId="0" type="noConversion"/>
  </si>
  <si>
    <t>罗力伟</t>
  </si>
  <si>
    <t>廉江市廉城镇西街84号</t>
  </si>
  <si>
    <t>黄成武</t>
  </si>
  <si>
    <t>廉江市卫生和计划生育局</t>
  </si>
  <si>
    <t>梅州市疾病预防控制中心</t>
    <phoneticPr fontId="0" type="noConversion"/>
  </si>
  <si>
    <t>80020000002241967</t>
    <phoneticPr fontId="0" type="noConversion"/>
  </si>
  <si>
    <t>梅州市华南大道138号</t>
    <phoneticPr fontId="0" type="noConversion"/>
  </si>
  <si>
    <t>罗盛标</t>
  </si>
  <si>
    <t>124414004567553808</t>
    <phoneticPr fontId="0" type="noConversion"/>
  </si>
  <si>
    <t>李楠</t>
    <phoneticPr fontId="0" type="noConversion"/>
  </si>
  <si>
    <t>mzgyk@126.com</t>
    <phoneticPr fontId="11" type="noConversion"/>
  </si>
  <si>
    <r>
      <t>李楠</t>
    </r>
    <r>
      <rPr>
        <sz val="11"/>
        <color theme="2" tint="-0.89999084444715716"/>
        <rFont val="Calibri"/>
        <family val="2"/>
      </rPr>
      <t xml:space="preserve"> </t>
    </r>
  </si>
  <si>
    <t>梅州市梅江区华南大道138号</t>
    <phoneticPr fontId="12" type="noConversion"/>
  </si>
  <si>
    <t>梅州市疾病预防控制中心供应科</t>
    <phoneticPr fontId="4" type="noConversion"/>
  </si>
  <si>
    <t>梅州市卫生和计划生育局</t>
  </si>
  <si>
    <t>湛江市</t>
    <phoneticPr fontId="4" type="noConversion"/>
  </si>
  <si>
    <t>中国工商银行股份有限公司湛江新华支行</t>
    <phoneticPr fontId="0" type="noConversion"/>
  </si>
  <si>
    <t>2015022229219501515</t>
    <phoneticPr fontId="0" type="noConversion"/>
  </si>
  <si>
    <t>0759-3637908</t>
  </si>
  <si>
    <r>
      <t>湛江市赤坎寸金路10号</t>
    </r>
    <r>
      <rPr>
        <sz val="9"/>
        <color theme="1"/>
        <rFont val="Arial Unicode MS"/>
        <family val="2"/>
        <charset val="134"/>
      </rPr>
      <t/>
    </r>
  </si>
  <si>
    <t>冯志</t>
    <phoneticPr fontId="0" type="noConversion"/>
  </si>
  <si>
    <t>廖庆国</t>
    <phoneticPr fontId="4" type="noConversion"/>
  </si>
  <si>
    <t>1244080045624533XG</t>
    <phoneticPr fontId="0" type="noConversion"/>
  </si>
  <si>
    <t>廖国庆</t>
    <phoneticPr fontId="0" type="noConversion"/>
  </si>
  <si>
    <t>湛江市赤坎区寸金路39号湛江市疾病预防控制中心</t>
    <phoneticPr fontId="0" type="noConversion"/>
  </si>
  <si>
    <t>朱远志</t>
    <phoneticPr fontId="0" type="noConversion"/>
  </si>
  <si>
    <t>湛江市疾病预防控制中心</t>
    <phoneticPr fontId="4" type="noConversion"/>
  </si>
  <si>
    <t>湛江市疾病预防控制中心物资调拨专用章</t>
    <phoneticPr fontId="4" type="noConversion"/>
  </si>
  <si>
    <t>湛江市卫生和计划生育局</t>
    <phoneticPr fontId="4" type="noConversion"/>
  </si>
  <si>
    <t>汕头市濠江区疾病预防控制中心</t>
    <phoneticPr fontId="0" type="noConversion"/>
  </si>
  <si>
    <t>中国农业银行汕头市达濠支行</t>
    <phoneticPr fontId="0" type="noConversion"/>
  </si>
  <si>
    <t>100401040014465</t>
    <phoneticPr fontId="0" type="noConversion"/>
  </si>
  <si>
    <t>郑伟江</t>
  </si>
  <si>
    <t>胡晓庆</t>
  </si>
  <si>
    <t>12440512671354088F</t>
  </si>
  <si>
    <t>418366731@qq.com</t>
    <phoneticPr fontId="12" type="noConversion"/>
  </si>
  <si>
    <t>13322773636</t>
  </si>
  <si>
    <t>张文钦</t>
    <phoneticPr fontId="12" type="noConversion"/>
  </si>
  <si>
    <t>汕头市濠江区卫生局</t>
  </si>
  <si>
    <t>清远市清城区疾病预防控制中心</t>
    <phoneticPr fontId="0" type="noConversion"/>
  </si>
  <si>
    <t>2018023809200088008</t>
    <phoneticPr fontId="0" type="noConversion"/>
  </si>
  <si>
    <t>0763-3110701</t>
  </si>
  <si>
    <t>陈云瑚</t>
  </si>
  <si>
    <t>124418023981866412</t>
    <phoneticPr fontId="2" type="noConversion"/>
  </si>
  <si>
    <t>赵泽辉</t>
  </si>
  <si>
    <t>广东省清远市清城区新城B24#区</t>
  </si>
  <si>
    <t>潘雪云</t>
  </si>
  <si>
    <t>0763-3111960</t>
  </si>
  <si>
    <t>清远市清城区疾病预防控制中心生物制品收发专用章</t>
    <phoneticPr fontId="25" type="noConversion"/>
  </si>
  <si>
    <t>清远市清城区卫生和计划生育局</t>
  </si>
  <si>
    <t>建行宝鸡分行营业部</t>
    <phoneticPr fontId="0" type="noConversion"/>
  </si>
  <si>
    <t>61001620031052508059</t>
    <phoneticPr fontId="0" type="noConversion"/>
  </si>
  <si>
    <t>0917-3323928</t>
  </si>
  <si>
    <t>郭军虎</t>
  </si>
  <si>
    <t>0917-3562843</t>
  </si>
  <si>
    <t>魏小明</t>
  </si>
  <si>
    <t>刘天兰</t>
  </si>
  <si>
    <t>0917-3323928</t>
    <phoneticPr fontId="0" type="noConversion"/>
  </si>
  <si>
    <t>43539202-3</t>
    <phoneticPr fontId="0" type="noConversion"/>
  </si>
  <si>
    <t>屈雅丽</t>
  </si>
  <si>
    <t>宝鸡市渭滨区卫生局</t>
  </si>
  <si>
    <t>12610302435392023B</t>
  </si>
  <si>
    <t>宝鸡市金台区疾病预防控制中心</t>
    <phoneticPr fontId="0" type="noConversion"/>
  </si>
  <si>
    <t>建行中山东路支行</t>
    <phoneticPr fontId="0" type="noConversion"/>
  </si>
  <si>
    <t>0917-2827376</t>
  </si>
  <si>
    <t>宝鸡市宝平路副21号</t>
    <phoneticPr fontId="0" type="noConversion"/>
  </si>
  <si>
    <t>王军峰</t>
  </si>
  <si>
    <t>刘晓磊</t>
  </si>
  <si>
    <t>0917-2016376</t>
    <phoneticPr fontId="0" type="noConversion"/>
  </si>
  <si>
    <t>161030300012</t>
    <phoneticPr fontId="0" type="noConversion"/>
  </si>
  <si>
    <t>78699570-7</t>
    <phoneticPr fontId="0" type="noConversion"/>
  </si>
  <si>
    <t>胥能科</t>
  </si>
  <si>
    <t>宝鸡市金台区卫生局</t>
  </si>
  <si>
    <t>法人变更：张小平；12610303786995707K</t>
  </si>
  <si>
    <t>陈仓区</t>
  </si>
  <si>
    <t>26305101040006338</t>
    <phoneticPr fontId="0" type="noConversion"/>
  </si>
  <si>
    <t>0917-3010516</t>
  </si>
  <si>
    <t>宝鸡市陈仓区虢镇水莲路中段西侧</t>
    <phoneticPr fontId="0" type="noConversion"/>
  </si>
  <si>
    <t>强爱琴</t>
  </si>
  <si>
    <t>0917-6215366</t>
  </si>
  <si>
    <t>代蔓</t>
  </si>
  <si>
    <t>0917-3010516</t>
    <phoneticPr fontId="0" type="noConversion"/>
  </si>
  <si>
    <t>76259017-4</t>
    <phoneticPr fontId="0" type="noConversion"/>
  </si>
  <si>
    <t>宝鸡市陈仓区疾病预防控制中心</t>
    <phoneticPr fontId="35" type="noConversion"/>
  </si>
  <si>
    <t>宝鸡市陈仓区卫生局</t>
  </si>
  <si>
    <t>大连市旅顺口区疾病预防控制中心</t>
    <phoneticPr fontId="0" type="noConversion"/>
  </si>
  <si>
    <t>农业银行旅顺口支行</t>
    <phoneticPr fontId="0" type="noConversion"/>
  </si>
  <si>
    <t>34287001040000061（收款）、34287001040013254（付款）</t>
    <phoneticPr fontId="0" type="noConversion"/>
  </si>
  <si>
    <t>0411-39363966</t>
  </si>
  <si>
    <t>旅顺口区迎春街869号</t>
    <phoneticPr fontId="0" type="noConversion"/>
  </si>
  <si>
    <t>李盛智</t>
  </si>
  <si>
    <t>0411-39363988</t>
  </si>
  <si>
    <t>周玉琴</t>
  </si>
  <si>
    <t>徐文静</t>
  </si>
  <si>
    <t>0411-39363966</t>
    <phoneticPr fontId="0" type="noConversion"/>
  </si>
  <si>
    <t>12210212422400733D</t>
    <phoneticPr fontId="0" type="noConversion"/>
  </si>
  <si>
    <t>42240073-3</t>
    <phoneticPr fontId="0" type="noConversion"/>
  </si>
  <si>
    <t>15241191616</t>
  </si>
  <si>
    <t>大连市旅顺口区疾病预防控制中心/旅顺口区疾病预防控制中心疫苗管理专用章</t>
  </si>
  <si>
    <t>大连市旅顺口区卫生和计划生育局</t>
  </si>
  <si>
    <t>抚顺市新抚区疾病预防控制中心</t>
    <phoneticPr fontId="0" type="noConversion"/>
  </si>
  <si>
    <t>抚顺银行新抚支行营业部</t>
    <phoneticPr fontId="0" type="noConversion"/>
  </si>
  <si>
    <t>52331267（024）</t>
  </si>
  <si>
    <t>新抚区新抚路25号</t>
    <phoneticPr fontId="0" type="noConversion"/>
  </si>
  <si>
    <t>王宇</t>
  </si>
  <si>
    <t>024-52331267</t>
  </si>
  <si>
    <t>张磊A</t>
  </si>
  <si>
    <t>张磊</t>
    <phoneticPr fontId="12" type="noConversion"/>
  </si>
  <si>
    <t>13322130715</t>
  </si>
  <si>
    <t>抚顺市新抚区疾病预防控制中心免疫专用章</t>
  </si>
  <si>
    <t>抚顺市新抚区卫生和计划生育局</t>
  </si>
  <si>
    <t>陈仁忠</t>
  </si>
  <si>
    <t>0592-7199326</t>
  </si>
  <si>
    <t>陈上清</t>
  </si>
  <si>
    <t>0592-7199326</t>
    <phoneticPr fontId="0" type="noConversion"/>
  </si>
  <si>
    <t>叶明响</t>
  </si>
  <si>
    <t>1235021242661881X8</t>
    <phoneticPr fontId="0" type="noConversion"/>
  </si>
  <si>
    <t>钟栋梁</t>
    <phoneticPr fontId="0" type="noConversion"/>
  </si>
  <si>
    <t>钟栋梁</t>
  </si>
  <si>
    <t>13859938283</t>
  </si>
  <si>
    <t>厦门市同安区卫生和计划生育局</t>
  </si>
  <si>
    <t>武平县</t>
  </si>
  <si>
    <t>武平县疾病预防控制中心</t>
    <phoneticPr fontId="0" type="noConversion"/>
  </si>
  <si>
    <t>中国农业银行股份有限公司武平县支行</t>
    <phoneticPr fontId="0" type="noConversion"/>
  </si>
  <si>
    <t>0597-3230858</t>
  </si>
  <si>
    <t>饶养莲</t>
  </si>
  <si>
    <t>林传贵</t>
  </si>
  <si>
    <t>0597-3230858</t>
    <phoneticPr fontId="0" type="noConversion"/>
  </si>
  <si>
    <t>王红英</t>
  </si>
  <si>
    <t>罗佳福</t>
    <phoneticPr fontId="0" type="noConversion"/>
  </si>
  <si>
    <t>福建省龙岩市新罗区中城新中路20号</t>
    <phoneticPr fontId="0" type="noConversion"/>
  </si>
  <si>
    <t>13906074707</t>
  </si>
  <si>
    <t>武平县疾病预防控制中心</t>
  </si>
  <si>
    <t>武平县疾病预防控制中心疫苗管理专用章</t>
  </si>
  <si>
    <t>武平县卫生局</t>
  </si>
  <si>
    <t>连城县</t>
  </si>
  <si>
    <t>连城县农村信用合作联社营业部</t>
    <phoneticPr fontId="0" type="noConversion"/>
  </si>
  <si>
    <t>0597-3092190</t>
  </si>
  <si>
    <t>连城县莲峰镇连宁路86号</t>
    <phoneticPr fontId="0" type="noConversion"/>
  </si>
  <si>
    <t>杨金凤</t>
  </si>
  <si>
    <t>吴发强</t>
  </si>
  <si>
    <t>0597-3092190</t>
    <phoneticPr fontId="0" type="noConversion"/>
  </si>
  <si>
    <t>李菊芳</t>
  </si>
  <si>
    <t>13959085708</t>
  </si>
  <si>
    <t>连城县疾病预防控制中心二类疫苗调拨专用章</t>
  </si>
  <si>
    <t>连城县卫生和计划生育局</t>
  </si>
  <si>
    <t>长乐市疾病预防控制中心</t>
    <phoneticPr fontId="0" type="noConversion"/>
  </si>
  <si>
    <t>福建省长乐市农村商业银行营业部</t>
    <phoneticPr fontId="0" type="noConversion"/>
  </si>
  <si>
    <t>9010610010010000010339</t>
    <phoneticPr fontId="0" type="noConversion"/>
  </si>
  <si>
    <t>0591-28887219</t>
    <phoneticPr fontId="9" type="noConversion"/>
  </si>
  <si>
    <t>陈建顺</t>
  </si>
  <si>
    <t>林澍</t>
  </si>
  <si>
    <t>郑宇清</t>
  </si>
  <si>
    <t>123501824884781038</t>
    <phoneticPr fontId="0" type="noConversion"/>
  </si>
  <si>
    <t>48847810-3</t>
    <phoneticPr fontId="0" type="noConversion"/>
  </si>
  <si>
    <t>123501824884781038</t>
  </si>
  <si>
    <t>13950464673</t>
  </si>
  <si>
    <t>长乐市疾病预防控制中心疫苗专供章</t>
  </si>
  <si>
    <t>长乐市卫生和计划生育局</t>
  </si>
  <si>
    <t>龙岩市永定区疾病预防控制中心</t>
    <phoneticPr fontId="0" type="noConversion"/>
  </si>
  <si>
    <t>中国工商银行股份有限公司永定支行</t>
    <phoneticPr fontId="0" type="noConversion"/>
  </si>
  <si>
    <t>1410050109100113429</t>
    <phoneticPr fontId="0" type="noConversion"/>
  </si>
  <si>
    <t>0597-5832558</t>
  </si>
  <si>
    <t>张日树</t>
  </si>
  <si>
    <t>苏德忠</t>
  </si>
  <si>
    <t>0597-5832558</t>
    <phoneticPr fontId="0" type="noConversion"/>
  </si>
  <si>
    <t>谢信兰</t>
  </si>
  <si>
    <t>123508224908595541</t>
    <phoneticPr fontId="0" type="noConversion"/>
  </si>
  <si>
    <t>张莹芸</t>
  </si>
  <si>
    <t>15806039119</t>
  </si>
  <si>
    <t>龙岩市永定区卫生和计划生育局</t>
  </si>
  <si>
    <t>陈亚军</t>
    <phoneticPr fontId="0" type="noConversion"/>
  </si>
  <si>
    <t>海口市美兰区疾病预防控制中心</t>
    <phoneticPr fontId="0" type="noConversion"/>
  </si>
  <si>
    <t>翁民</t>
  </si>
  <si>
    <t>69890474-8</t>
    <phoneticPr fontId="0" type="noConversion"/>
  </si>
  <si>
    <t>相关联系人信息,回款方式和天数等需补全</t>
  </si>
  <si>
    <t>冯孟景</t>
  </si>
  <si>
    <t>海口市青年路70号</t>
  </si>
  <si>
    <t>45480572@qq.com</t>
  </si>
  <si>
    <t>海口市美兰区卫生局</t>
  </si>
  <si>
    <t>新法人证书原件未寄回</t>
  </si>
  <si>
    <t>12460102698904748F</t>
  </si>
  <si>
    <t>邱宏胜</t>
  </si>
  <si>
    <t>12468836428585062C</t>
    <phoneticPr fontId="0" type="noConversion"/>
  </si>
  <si>
    <t>吴华梅</t>
  </si>
  <si>
    <t>15248987880</t>
  </si>
  <si>
    <t>屯昌县卫生局</t>
  </si>
  <si>
    <t>洋县</t>
  </si>
  <si>
    <t>洋县疾病预防控制中心</t>
    <phoneticPr fontId="0" type="noConversion"/>
  </si>
  <si>
    <t>中国邮政储蓄银行洋县支行</t>
    <phoneticPr fontId="0" type="noConversion"/>
  </si>
  <si>
    <t>961001010000303920</t>
    <phoneticPr fontId="0" type="noConversion"/>
  </si>
  <si>
    <t>0916-8212304</t>
  </si>
  <si>
    <t>陕西省洋县唐塔北路18号</t>
    <phoneticPr fontId="0" type="noConversion"/>
  </si>
  <si>
    <t>王万成</t>
  </si>
  <si>
    <t>邓海弟</t>
  </si>
  <si>
    <t>刘玉芳</t>
  </si>
  <si>
    <t>161072300149</t>
    <phoneticPr fontId="0" type="noConversion"/>
  </si>
  <si>
    <t>洋县卫生和计划生育局</t>
  </si>
  <si>
    <t>榆阳区</t>
  </si>
  <si>
    <t>榆阳区疾病预防控制中心</t>
    <phoneticPr fontId="0" type="noConversion"/>
  </si>
  <si>
    <t>中国银行榆林西沙支行</t>
    <phoneticPr fontId="0" type="noConversion"/>
  </si>
  <si>
    <t>102035259643</t>
    <phoneticPr fontId="0" type="noConversion"/>
  </si>
  <si>
    <t>0912-8193186</t>
  </si>
  <si>
    <t>榆林市经济开发区榆溪大道北</t>
    <phoneticPr fontId="0" type="noConversion"/>
  </si>
  <si>
    <t>张建国</t>
  </si>
  <si>
    <t>086001633</t>
  </si>
  <si>
    <t>榆阳区卫生局</t>
  </si>
  <si>
    <t>苏家屯区</t>
  </si>
  <si>
    <t>沈阳市苏家屯区疾病预防控制中心</t>
    <phoneticPr fontId="0" type="noConversion"/>
  </si>
  <si>
    <t>盛京银行沈阳市苏家屯支行</t>
    <phoneticPr fontId="0" type="noConversion"/>
  </si>
  <si>
    <t>0309010140940001563</t>
    <phoneticPr fontId="0" type="noConversion"/>
  </si>
  <si>
    <t>024-8981335</t>
  </si>
  <si>
    <t>沈阳市苏家屯区香杨路91号</t>
    <phoneticPr fontId="0" type="noConversion"/>
  </si>
  <si>
    <t>徐忠信</t>
  </si>
  <si>
    <t>024-89468436</t>
    <phoneticPr fontId="0" type="noConversion"/>
  </si>
  <si>
    <t>121011100086</t>
    <phoneticPr fontId="0" type="noConversion"/>
  </si>
  <si>
    <t>74647705-9</t>
    <phoneticPr fontId="0" type="noConversion"/>
  </si>
  <si>
    <t>024-89468436</t>
  </si>
  <si>
    <t>沈阳市苏家屯区卫生和计划生育局</t>
  </si>
  <si>
    <t>万州区</t>
  </si>
  <si>
    <t>中国工商银行股份有限公司重庆太白支行</t>
    <phoneticPr fontId="0" type="noConversion"/>
  </si>
  <si>
    <t>3100016129200119420</t>
    <phoneticPr fontId="0" type="noConversion"/>
  </si>
  <si>
    <t>重庆市万州区新城路69号</t>
    <phoneticPr fontId="0" type="noConversion"/>
  </si>
  <si>
    <t>王敬东</t>
  </si>
  <si>
    <t>胡晓川</t>
  </si>
  <si>
    <t>唐岭</t>
  </si>
  <si>
    <t>12500101745309416P</t>
  </si>
  <si>
    <t>程农</t>
  </si>
  <si>
    <t>重庆市万州区卫生和计划生育委员会</t>
  </si>
  <si>
    <t>巴南区</t>
  </si>
  <si>
    <t>重庆市巴南区疾病预防控制中心</t>
    <phoneticPr fontId="0" type="noConversion"/>
  </si>
  <si>
    <t>中国农业银行股份有限公司重庆巴南鱼洞支行</t>
    <phoneticPr fontId="0" type="noConversion"/>
  </si>
  <si>
    <t>重庆市巴南区巴县大道79号</t>
    <phoneticPr fontId="0" type="noConversion"/>
  </si>
  <si>
    <t>颜尧雄</t>
  </si>
  <si>
    <t>朱小玲</t>
  </si>
  <si>
    <t>卢胜利</t>
  </si>
  <si>
    <t>12500113450500205R</t>
    <phoneticPr fontId="0" type="noConversion"/>
  </si>
  <si>
    <t>刘兰</t>
  </si>
  <si>
    <t>重庆市巴南区疾病预防控制中心疫苗收货专用章</t>
    <phoneticPr fontId="0" type="noConversion"/>
  </si>
  <si>
    <t>重庆市巴南区卫生和计划生育委员会</t>
  </si>
  <si>
    <t>江北区</t>
  </si>
  <si>
    <t>1104017250000730</t>
    <phoneticPr fontId="0" type="noConversion"/>
  </si>
  <si>
    <t>重庆市江北区塔坪90号</t>
    <phoneticPr fontId="0" type="noConversion"/>
  </si>
  <si>
    <t>王正松</t>
  </si>
  <si>
    <t>023-89186328</t>
  </si>
  <si>
    <t>郭世红</t>
  </si>
  <si>
    <t>023-89186339</t>
    <phoneticPr fontId="0" type="noConversion"/>
  </si>
  <si>
    <t>125001054504299477</t>
    <phoneticPr fontId="0" type="noConversion"/>
  </si>
  <si>
    <t>授权确认函缺最后一个公章</t>
    <phoneticPr fontId="0" type="noConversion"/>
  </si>
  <si>
    <t>朱爱芹</t>
  </si>
  <si>
    <t>重庆市江北区疾病预防控制中心疫苗收货专用章</t>
    <phoneticPr fontId="11" type="noConversion"/>
  </si>
  <si>
    <t>重庆市江北区卫生和计划生育委员会</t>
  </si>
  <si>
    <t>梁平县</t>
  </si>
  <si>
    <t>重庆市梁平区疾病预防控制中心</t>
    <phoneticPr fontId="0" type="noConversion"/>
  </si>
  <si>
    <t>3100018009026404970</t>
    <phoneticPr fontId="0" type="noConversion"/>
  </si>
  <si>
    <t>023-53222549</t>
  </si>
  <si>
    <t>重庆市梁平区梁山街道双桂路241号</t>
    <phoneticPr fontId="0" type="noConversion"/>
  </si>
  <si>
    <t>谢崇凡</t>
  </si>
  <si>
    <t>石辉成</t>
  </si>
  <si>
    <t>023-53222549</t>
    <phoneticPr fontId="0" type="noConversion"/>
  </si>
  <si>
    <t>125002287428737835</t>
    <phoneticPr fontId="0" type="noConversion"/>
  </si>
  <si>
    <t>74287378-3</t>
    <phoneticPr fontId="0" type="noConversion"/>
  </si>
  <si>
    <t>重庆市梁平区卫生和计划生育委员会</t>
  </si>
  <si>
    <t>璧山区</t>
  </si>
  <si>
    <t>重庆市璧山区疾病预防控制中心</t>
    <phoneticPr fontId="0" type="noConversion"/>
  </si>
  <si>
    <t>650101040004383</t>
    <phoneticPr fontId="0" type="noConversion"/>
  </si>
  <si>
    <t>王旭</t>
  </si>
  <si>
    <t>023-41410920</t>
  </si>
  <si>
    <t>刘文旬</t>
  </si>
  <si>
    <t>023-41410920</t>
    <phoneticPr fontId="0" type="noConversion"/>
  </si>
  <si>
    <t>12500227450697415F</t>
    <phoneticPr fontId="0" type="noConversion"/>
  </si>
  <si>
    <t>45069741-5</t>
    <phoneticPr fontId="0" type="noConversion"/>
  </si>
  <si>
    <t>重庆市璧山区疾病预防控制中心门诊医疗专用章</t>
    <phoneticPr fontId="0" type="noConversion"/>
  </si>
  <si>
    <t>重庆市璧山区卫生和计划生育委员会</t>
  </si>
  <si>
    <t>彭水苗族土家族自治县</t>
    <phoneticPr fontId="4" type="noConversion"/>
  </si>
  <si>
    <t>彭水苗族土家族自治县疾病预防控制中心</t>
    <phoneticPr fontId="0" type="noConversion"/>
  </si>
  <si>
    <t>中国工商银行彭水苗族土家族自治县支行</t>
    <phoneticPr fontId="0" type="noConversion"/>
  </si>
  <si>
    <t>3100019209200137078</t>
    <phoneticPr fontId="0" type="noConversion"/>
  </si>
  <si>
    <t>彭水自治县汉葭街道环城路122号</t>
    <phoneticPr fontId="0" type="noConversion"/>
  </si>
  <si>
    <t>彭克发</t>
  </si>
  <si>
    <t>冉启恩</t>
  </si>
  <si>
    <t>125002437398085773</t>
    <phoneticPr fontId="0" type="noConversion"/>
  </si>
  <si>
    <t>彭水苗族土家族自治县卫生和计划生育委员会</t>
  </si>
  <si>
    <t>酉阳土家族苗族自治县</t>
  </si>
  <si>
    <t>酉阳土家族苗族自治县疾病预防控制中心</t>
    <phoneticPr fontId="0" type="noConversion"/>
  </si>
  <si>
    <t>陈大波</t>
    <phoneticPr fontId="4" type="noConversion"/>
  </si>
  <si>
    <t>郑霞</t>
  </si>
  <si>
    <t>12500242739816294M</t>
    <phoneticPr fontId="0" type="noConversion"/>
  </si>
  <si>
    <t>酉阳县疾病预防控制中心</t>
  </si>
  <si>
    <t>酉阳土家族苗族自治县卫生和计划生育委员会</t>
    <phoneticPr fontId="11" type="noConversion"/>
  </si>
  <si>
    <t>北碚区</t>
  </si>
  <si>
    <t>重庆市北碚区疾病预防控制中心</t>
    <phoneticPr fontId="0" type="noConversion"/>
  </si>
  <si>
    <t>杜小燕</t>
  </si>
  <si>
    <t>刘玉梅</t>
  </si>
  <si>
    <t>洪霞</t>
  </si>
  <si>
    <t>1250010945046139XD</t>
    <phoneticPr fontId="0" type="noConversion"/>
  </si>
  <si>
    <t>谢小琴</t>
  </si>
  <si>
    <t>重庆市北碚区卫生和计划生育委员会</t>
  </si>
  <si>
    <t>渝北区</t>
  </si>
  <si>
    <t>中行重庆双湖支行</t>
    <phoneticPr fontId="0" type="noConversion"/>
  </si>
  <si>
    <t>110206216334</t>
    <phoneticPr fontId="0" type="noConversion"/>
  </si>
  <si>
    <t>渝北区回兴街道双湖支路77号</t>
    <phoneticPr fontId="0" type="noConversion"/>
  </si>
  <si>
    <t>赵敏</t>
  </si>
  <si>
    <t>023-67195119</t>
  </si>
  <si>
    <t>喻林玲</t>
  </si>
  <si>
    <t>彭绣</t>
  </si>
  <si>
    <t>125001124505298843</t>
    <phoneticPr fontId="0" type="noConversion"/>
  </si>
  <si>
    <t>500112450529884</t>
    <phoneticPr fontId="0" type="noConversion"/>
  </si>
  <si>
    <t>王志岩</t>
  </si>
  <si>
    <t>023-67195225</t>
  </si>
  <si>
    <t>重庆市渝北区卫生和计划生育委员会</t>
  </si>
  <si>
    <t>渝中区</t>
  </si>
  <si>
    <t>工商银行较场口支行</t>
    <phoneticPr fontId="0" type="noConversion"/>
  </si>
  <si>
    <t>渝中区和平路254号</t>
    <phoneticPr fontId="0" type="noConversion"/>
  </si>
  <si>
    <t>曾艺</t>
  </si>
  <si>
    <t>陈先刚</t>
  </si>
  <si>
    <t>陈宁</t>
  </si>
  <si>
    <t>周阿丽</t>
  </si>
  <si>
    <t>重庆市渝中区卫生和计划生育委员会</t>
  </si>
  <si>
    <t>黔江区</t>
    <phoneticPr fontId="4" type="noConversion"/>
  </si>
  <si>
    <t>重庆市黔江区疾病预防控制中心</t>
    <phoneticPr fontId="0" type="noConversion"/>
  </si>
  <si>
    <t>黔江区城东办事处新华东路</t>
    <phoneticPr fontId="0" type="noConversion"/>
  </si>
  <si>
    <t>崔一敏</t>
  </si>
  <si>
    <t>李曼</t>
  </si>
  <si>
    <t>黔江区卫生和计划生育委员会</t>
  </si>
  <si>
    <t>乐昌市</t>
  </si>
  <si>
    <t>乐昌市疾病预防控制中心</t>
    <phoneticPr fontId="0" type="noConversion"/>
  </si>
  <si>
    <t>乐昌市农村信用合作联社城南分社</t>
    <phoneticPr fontId="0" type="noConversion"/>
  </si>
  <si>
    <t>0751-6168911</t>
  </si>
  <si>
    <t>彭记伍</t>
  </si>
  <si>
    <t>0751-6168900</t>
    <phoneticPr fontId="0" type="noConversion"/>
  </si>
  <si>
    <t>1244028145731304XY</t>
  </si>
  <si>
    <t>栢明霞</t>
  </si>
  <si>
    <t>乐昌市卫生和计划生育局</t>
  </si>
  <si>
    <t>和平县</t>
  </si>
  <si>
    <t>中国工商银行和平县支行</t>
    <phoneticPr fontId="0" type="noConversion"/>
  </si>
  <si>
    <t>2006002509024901138</t>
    <phoneticPr fontId="0" type="noConversion"/>
  </si>
  <si>
    <t>0762-5631383</t>
  </si>
  <si>
    <t>和平县阳明镇福和大道北（沙里坳）</t>
    <phoneticPr fontId="0" type="noConversion"/>
  </si>
  <si>
    <t>黄荣烂</t>
  </si>
  <si>
    <t>12441624456972617R</t>
    <phoneticPr fontId="0" type="noConversion"/>
  </si>
  <si>
    <t>12441624456972617R</t>
  </si>
  <si>
    <t>授权确认函缺第三个公章</t>
    <phoneticPr fontId="0" type="noConversion"/>
  </si>
  <si>
    <t>王连花</t>
  </si>
  <si>
    <t>广东省和平县阳明镇福和大道北</t>
  </si>
  <si>
    <t>和平县卫生和计划生育局</t>
  </si>
  <si>
    <t>始兴县</t>
  </si>
  <si>
    <t>80020000001805711</t>
    <phoneticPr fontId="0" type="noConversion"/>
  </si>
  <si>
    <t>0751-3325012</t>
  </si>
  <si>
    <t>谢伦庚</t>
  </si>
  <si>
    <t>0751-3325015</t>
    <phoneticPr fontId="0" type="noConversion"/>
  </si>
  <si>
    <t>124402224558865576</t>
    <phoneticPr fontId="0" type="noConversion"/>
  </si>
  <si>
    <t>124402224558865576</t>
  </si>
  <si>
    <t>邓菊芳</t>
  </si>
  <si>
    <t>韶关市始兴县红旗大道1号</t>
  </si>
  <si>
    <t>始兴县卫生和计划生育局</t>
  </si>
  <si>
    <t>广宁县</t>
  </si>
  <si>
    <t>广宁县疾病预防控制中心</t>
    <phoneticPr fontId="0" type="noConversion"/>
  </si>
  <si>
    <t>8633077</t>
  </si>
  <si>
    <t>广宁县南街镇南东三路72号</t>
    <phoneticPr fontId="0" type="noConversion"/>
  </si>
  <si>
    <t>周其盛</t>
  </si>
  <si>
    <t>1244122376570101X4</t>
    <phoneticPr fontId="0" type="noConversion"/>
  </si>
  <si>
    <t>1244122376570101X4</t>
  </si>
  <si>
    <t>赖天生</t>
  </si>
  <si>
    <t>广宁县卫生和计划生育局</t>
  </si>
  <si>
    <t>法人变更为：黄陵山</t>
    <phoneticPr fontId="11" type="noConversion"/>
  </si>
  <si>
    <t>花都区</t>
  </si>
  <si>
    <t>中国银行股份有限公司广州花都银燕支行</t>
    <phoneticPr fontId="0" type="noConversion"/>
  </si>
  <si>
    <t>846524441708091001</t>
    <phoneticPr fontId="0" type="noConversion"/>
  </si>
  <si>
    <t>安耀武</t>
  </si>
  <si>
    <t>020-86963395</t>
  </si>
  <si>
    <t>肖蕾芳</t>
  </si>
  <si>
    <t>12440114743594583A</t>
  </si>
  <si>
    <t>广州市花都区卫生和计划生育局</t>
  </si>
  <si>
    <t>徐闻县</t>
  </si>
  <si>
    <t>中国农业银行徐闻县支行</t>
    <phoneticPr fontId="0" type="noConversion"/>
  </si>
  <si>
    <t>44620001040007203</t>
    <phoneticPr fontId="0" type="noConversion"/>
  </si>
  <si>
    <t>13729107577</t>
  </si>
  <si>
    <t>梁敬培</t>
    <phoneticPr fontId="11" type="noConversion"/>
  </si>
  <si>
    <t>77833202-2</t>
    <phoneticPr fontId="0" type="noConversion"/>
  </si>
  <si>
    <t>范月明</t>
  </si>
  <si>
    <t>湛江市徐闻县健康路45号</t>
  </si>
  <si>
    <t>徐闻县疾病预防控制中心物资调拨专用章</t>
  </si>
  <si>
    <t>怀集县</t>
  </si>
  <si>
    <t>怀集县疾病预防控制中心</t>
    <phoneticPr fontId="0" type="noConversion"/>
  </si>
  <si>
    <t>怀集县农村信用合作联社城区信用社</t>
    <phoneticPr fontId="0" type="noConversion"/>
  </si>
  <si>
    <t>5530008</t>
  </si>
  <si>
    <t>1244122445653289XK</t>
    <phoneticPr fontId="0" type="noConversion"/>
  </si>
  <si>
    <t>45653289-X</t>
    <phoneticPr fontId="0" type="noConversion"/>
  </si>
  <si>
    <t>1244122445653289XK</t>
  </si>
  <si>
    <t>黄欢</t>
  </si>
  <si>
    <t>怀集县疾病预防控制中心疫苗专用章</t>
    <phoneticPr fontId="0" type="noConversion"/>
  </si>
  <si>
    <t>怀集县卫生和计划生育局</t>
  </si>
  <si>
    <t>惠州市惠阳区疾病预防控制中心</t>
    <phoneticPr fontId="0" type="noConversion"/>
  </si>
  <si>
    <t>中国工商银行惠州市惠阳开城支行</t>
    <phoneticPr fontId="0" type="noConversion"/>
  </si>
  <si>
    <t>0752-3727630</t>
  </si>
  <si>
    <t>张裕青</t>
  </si>
  <si>
    <t>0752-3727629</t>
    <phoneticPr fontId="0" type="noConversion"/>
  </si>
  <si>
    <t>陈法辉</t>
  </si>
  <si>
    <t>惠州市惠阳区卫生和计划生育局</t>
  </si>
  <si>
    <t>质量信誉调查表未提供，缺少授权确认函</t>
  </si>
  <si>
    <t>2017021219200059810</t>
    <phoneticPr fontId="0" type="noConversion"/>
  </si>
  <si>
    <t>肇庆市端州区新元北路6号</t>
    <phoneticPr fontId="0" type="noConversion"/>
  </si>
  <si>
    <t>李健艺</t>
  </si>
  <si>
    <t>12441200749163100N</t>
    <phoneticPr fontId="0" type="noConversion"/>
  </si>
  <si>
    <t>12441200749163100N</t>
  </si>
  <si>
    <t>彭妙瑚</t>
  </si>
  <si>
    <t>13827574006</t>
  </si>
  <si>
    <t>肇庆市卫生和计划生育局</t>
  </si>
  <si>
    <t>高要区</t>
  </si>
  <si>
    <t>广东高要农村商业银行股份有限公司连江支行</t>
    <phoneticPr fontId="0" type="noConversion"/>
  </si>
  <si>
    <t>肇庆市高要区南岸广新一路141号</t>
    <phoneticPr fontId="0" type="noConversion"/>
  </si>
  <si>
    <t>张汉权</t>
  </si>
  <si>
    <t>1244128375452920X7</t>
    <phoneticPr fontId="0" type="noConversion"/>
  </si>
  <si>
    <t>1244128375452920X7</t>
  </si>
  <si>
    <t>黄旭东</t>
  </si>
  <si>
    <t>广东省肇庆市高要区南岸广新一路141号</t>
  </si>
  <si>
    <t>肇庆市高要区卫生和计划生育局</t>
  </si>
  <si>
    <t>曲江区</t>
  </si>
  <si>
    <t>韶关市曲江区疾病预防控制中心</t>
    <phoneticPr fontId="0" type="noConversion"/>
  </si>
  <si>
    <t>44001627137053003509</t>
    <phoneticPr fontId="0" type="noConversion"/>
  </si>
  <si>
    <t>0762-6910308</t>
  </si>
  <si>
    <t>郑宝瑜</t>
  </si>
  <si>
    <t>0751-6910308</t>
    <phoneticPr fontId="0" type="noConversion"/>
  </si>
  <si>
    <t>12440205743667535G</t>
    <phoneticPr fontId="0" type="noConversion"/>
  </si>
  <si>
    <t>74366753-5</t>
    <phoneticPr fontId="0" type="noConversion"/>
  </si>
  <si>
    <t>12440205743667535G</t>
  </si>
  <si>
    <t>黄荣棕</t>
  </si>
  <si>
    <t>韶关市曲江区马坝镇马坝大道中疾病预防控制中心</t>
  </si>
  <si>
    <t>13553606899@163.com</t>
  </si>
  <si>
    <t>韶关市曲江区疾病预防控制中心免疫规划与流行病科</t>
    <phoneticPr fontId="0" type="noConversion"/>
  </si>
  <si>
    <t>曲江区卫生局</t>
  </si>
  <si>
    <t>鹤山市</t>
  </si>
  <si>
    <t>郭汉文</t>
    <phoneticPr fontId="0" type="noConversion"/>
  </si>
  <si>
    <t>鹤山市疾病预防控制中心</t>
    <phoneticPr fontId="0" type="noConversion"/>
  </si>
  <si>
    <t>广东发展银行股份有限公司鹤山市鹤发支行</t>
    <phoneticPr fontId="0" type="noConversion"/>
  </si>
  <si>
    <t>0750-8818325</t>
  </si>
  <si>
    <t>鹤山市沙坪镇人民南路18号</t>
    <phoneticPr fontId="0" type="noConversion"/>
  </si>
  <si>
    <t>郑东育</t>
  </si>
  <si>
    <t>0750-8818325</t>
    <phoneticPr fontId="0" type="noConversion"/>
  </si>
  <si>
    <t>12440784751077252D</t>
  </si>
  <si>
    <t>罗永胜</t>
  </si>
  <si>
    <t>鹤山市沙坪镇人民南路18号</t>
  </si>
  <si>
    <t>鹤山市疾病预防控制中心计免与疾控股专用章</t>
    <phoneticPr fontId="0" type="noConversion"/>
  </si>
  <si>
    <t>鹤山市卫生和计划生育局</t>
  </si>
  <si>
    <t>龙川县</t>
  </si>
  <si>
    <t>龙川县疾病预防控制中心</t>
    <phoneticPr fontId="0" type="noConversion"/>
  </si>
  <si>
    <t>中国工商银行龙川县支行</t>
    <phoneticPr fontId="0" type="noConversion"/>
  </si>
  <si>
    <t>2006002909026403655</t>
    <phoneticPr fontId="0" type="noConversion"/>
  </si>
  <si>
    <t>0762-6886393</t>
  </si>
  <si>
    <t>广东省龙川县老隆镇新城开发区2号小区</t>
    <phoneticPr fontId="0" type="noConversion"/>
  </si>
  <si>
    <t>黄惠宁</t>
  </si>
  <si>
    <t>0762-6309999</t>
    <phoneticPr fontId="0" type="noConversion"/>
  </si>
  <si>
    <t>12441622456981257T</t>
    <phoneticPr fontId="0" type="noConversion"/>
  </si>
  <si>
    <t>叶永青</t>
  </si>
  <si>
    <t>广东省龙川县老隆镇新城开发区2号小区</t>
  </si>
  <si>
    <t>龙川县疾病预防控制中心计划免疫专用章</t>
    <phoneticPr fontId="0" type="noConversion"/>
  </si>
  <si>
    <t>龙川县卫生和计划生育局</t>
  </si>
  <si>
    <t>重庆市疾病预防控制中心</t>
    <phoneticPr fontId="0" type="noConversion"/>
  </si>
  <si>
    <t>023-67706572</t>
  </si>
  <si>
    <t>杨天蓉</t>
  </si>
  <si>
    <t>45038921-X</t>
    <phoneticPr fontId="0" type="noConversion"/>
  </si>
  <si>
    <t>朱翔</t>
  </si>
  <si>
    <t>(023)68813088</t>
  </si>
  <si>
    <t>重庆市卫生和计划生育委员会</t>
  </si>
  <si>
    <t>法人代表为：戎 X</t>
  </si>
  <si>
    <t>弋江区</t>
  </si>
  <si>
    <t>芜湖市弋江区疾病预防控制中心</t>
    <phoneticPr fontId="0" type="noConversion"/>
  </si>
  <si>
    <t>徽商银行弋江支行</t>
    <phoneticPr fontId="0" type="noConversion"/>
  </si>
  <si>
    <t>0050120180061580015</t>
    <phoneticPr fontId="0" type="noConversion"/>
  </si>
  <si>
    <t>0553-4815254</t>
  </si>
  <si>
    <t>李永霞</t>
    <phoneticPr fontId="4" type="noConversion"/>
  </si>
  <si>
    <t>郑卓</t>
  </si>
  <si>
    <t>0553-4815254</t>
    <phoneticPr fontId="0" type="noConversion"/>
  </si>
  <si>
    <t>123402034851231477</t>
    <phoneticPr fontId="0" type="noConversion"/>
  </si>
  <si>
    <t>安徽省合肥市蜀山区樊洼路金色池塘3B-12-303</t>
  </si>
  <si>
    <t>zijun.dong@sanofi.com</t>
  </si>
  <si>
    <t>芜湖市弋江区卫生和计划生育委员会</t>
  </si>
  <si>
    <t>曲沃县</t>
  </si>
  <si>
    <t>曲沃县疾病预防控制中心</t>
    <phoneticPr fontId="0" type="noConversion"/>
  </si>
  <si>
    <t>中国建设银行股份有限公司曲沃支行</t>
    <phoneticPr fontId="0" type="noConversion"/>
  </si>
  <si>
    <t>14001717308050011884</t>
    <phoneticPr fontId="0" type="noConversion"/>
  </si>
  <si>
    <t>0357-5510993</t>
  </si>
  <si>
    <t>曲沃县晋禹路48号</t>
    <phoneticPr fontId="0" type="noConversion"/>
  </si>
  <si>
    <t>樊晋海</t>
    <phoneticPr fontId="4" type="noConversion"/>
  </si>
  <si>
    <t>付会仙</t>
    <phoneticPr fontId="4" type="noConversion"/>
  </si>
  <si>
    <t>114092100037</t>
    <phoneticPr fontId="0" type="noConversion"/>
  </si>
  <si>
    <t>043400</t>
  </si>
  <si>
    <t>王志洁</t>
    <phoneticPr fontId="0" type="noConversion"/>
  </si>
  <si>
    <t>王志洁</t>
  </si>
  <si>
    <t>13935725824</t>
  </si>
  <si>
    <t>曲沃县晋禹路48号</t>
    <phoneticPr fontId="12" type="noConversion"/>
  </si>
  <si>
    <t>曲沃县卫生局</t>
  </si>
  <si>
    <t>五通桥区</t>
  </si>
  <si>
    <t>五通桥区疾病预防控制中心</t>
    <phoneticPr fontId="0" type="noConversion"/>
  </si>
  <si>
    <t>五通桥区竹根镇文化路526号</t>
    <phoneticPr fontId="0" type="noConversion"/>
  </si>
  <si>
    <t>王进</t>
    <phoneticPr fontId="4" type="noConversion"/>
  </si>
  <si>
    <t>0833-3351046</t>
  </si>
  <si>
    <t>李良州</t>
    <phoneticPr fontId="4" type="noConversion"/>
  </si>
  <si>
    <t>13540903968</t>
    <phoneticPr fontId="0" type="noConversion"/>
  </si>
  <si>
    <t>151101200014</t>
    <phoneticPr fontId="0" type="noConversion"/>
  </si>
  <si>
    <t>45162509-3</t>
    <phoneticPr fontId="0" type="noConversion"/>
  </si>
  <si>
    <t>王强</t>
  </si>
  <si>
    <t>五通桥区疾病预防控制中心疫苗管理专用章</t>
    <phoneticPr fontId="4" type="noConversion"/>
  </si>
  <si>
    <t>五通桥区卫生和计划生育局</t>
  </si>
  <si>
    <t>12511012451525093T</t>
  </si>
  <si>
    <t>高新区</t>
    <phoneticPr fontId="4" type="noConversion"/>
  </si>
  <si>
    <t>中国建设银行成都第一支行</t>
    <phoneticPr fontId="0" type="noConversion"/>
  </si>
  <si>
    <t>028-87037165</t>
  </si>
  <si>
    <t>成都市武侯区龙祥路4号</t>
    <phoneticPr fontId="0" type="noConversion"/>
  </si>
  <si>
    <t>梁娴</t>
    <phoneticPr fontId="4" type="noConversion"/>
  </si>
  <si>
    <t>吴礁</t>
  </si>
  <si>
    <t>028-87604301</t>
    <phoneticPr fontId="0" type="noConversion"/>
  </si>
  <si>
    <t>125101004507556461</t>
    <phoneticPr fontId="0" type="noConversion"/>
  </si>
  <si>
    <t>510104450755646</t>
  </si>
  <si>
    <t>130000</t>
  </si>
  <si>
    <t>张兵</t>
  </si>
  <si>
    <t>成都市疾病预防控制中心疫苗收货专用章</t>
  </si>
  <si>
    <t>成都市卫生和计划生育委员会</t>
  </si>
  <si>
    <t>海陵区</t>
  </si>
  <si>
    <t>江苏泰州农村商业银行股份有限公司营业部</t>
    <phoneticPr fontId="0" type="noConversion"/>
  </si>
  <si>
    <t>0523-86233142</t>
  </si>
  <si>
    <t>泰州市青年路26号</t>
    <phoneticPr fontId="0" type="noConversion"/>
  </si>
  <si>
    <t>李建军</t>
    <phoneticPr fontId="4" type="noConversion"/>
  </si>
  <si>
    <t>王春明</t>
  </si>
  <si>
    <t>李卓慧</t>
    <phoneticPr fontId="4" type="noConversion"/>
  </si>
  <si>
    <t>12321202469036721R</t>
    <phoneticPr fontId="0" type="noConversion"/>
  </si>
  <si>
    <t>46903672-1</t>
    <phoneticPr fontId="0" type="noConversion"/>
  </si>
  <si>
    <t>王春明</t>
    <phoneticPr fontId="0" type="noConversion"/>
  </si>
  <si>
    <t>13852605758</t>
  </si>
  <si>
    <t>王春明</t>
    <phoneticPr fontId="12" type="noConversion"/>
  </si>
  <si>
    <t>江苏省泰州市海陵区青年路26号</t>
    <phoneticPr fontId="12" type="noConversion"/>
  </si>
  <si>
    <t>泰州市海陵区卫生和计划生育委员会</t>
  </si>
  <si>
    <t>兴宁区</t>
  </si>
  <si>
    <t>赵华</t>
    <phoneticPr fontId="0" type="noConversion"/>
  </si>
  <si>
    <t>南宁市兴宁区疾病预防控制中心</t>
    <phoneticPr fontId="0" type="noConversion"/>
  </si>
  <si>
    <t>45001604359050702041</t>
    <phoneticPr fontId="0" type="noConversion"/>
  </si>
  <si>
    <t>0771-2855902</t>
  </si>
  <si>
    <t>南宁市兴宁区济南路120号</t>
    <phoneticPr fontId="0" type="noConversion"/>
  </si>
  <si>
    <t>吴景瑜</t>
    <phoneticPr fontId="4" type="noConversion"/>
  </si>
  <si>
    <t>蒙增慧</t>
  </si>
  <si>
    <t>12450102697618133F</t>
    <phoneticPr fontId="0" type="noConversion"/>
  </si>
  <si>
    <t>69761813-3</t>
    <phoneticPr fontId="0" type="noConversion"/>
  </si>
  <si>
    <t>林焕年</t>
  </si>
  <si>
    <t>南宁市兴宁区疾病预防控制中心业务专用章</t>
    <phoneticPr fontId="0" type="noConversion"/>
  </si>
  <si>
    <t>南宁市兴宁区卫生和计划生育局</t>
  </si>
  <si>
    <t>邕宁区</t>
  </si>
  <si>
    <t>欧永强</t>
    <phoneticPr fontId="0" type="noConversion"/>
  </si>
  <si>
    <t>广西北部湾银行股份有限公司南宁市邕宁支行</t>
    <phoneticPr fontId="0" type="noConversion"/>
  </si>
  <si>
    <t>800050740460086</t>
    <phoneticPr fontId="0" type="noConversion"/>
  </si>
  <si>
    <t>0771-4726684</t>
  </si>
  <si>
    <t>林盛智</t>
    <phoneticPr fontId="4" type="noConversion"/>
  </si>
  <si>
    <t>林盛智</t>
  </si>
  <si>
    <t>黄昉向</t>
  </si>
  <si>
    <t>广西壮族自治区南宁市邕宁区那元路88号</t>
  </si>
  <si>
    <t>1794646219@qq.com</t>
  </si>
  <si>
    <t>南宁市邕宁区疾病预防控制中心生物制品专用章</t>
    <phoneticPr fontId="4" type="noConversion"/>
  </si>
  <si>
    <t>南宁市邕宁区卫生和计划生育局</t>
  </si>
  <si>
    <t>横县</t>
  </si>
  <si>
    <t>横县疾病预防控制中心</t>
    <phoneticPr fontId="0" type="noConversion"/>
  </si>
  <si>
    <t>0771-7223257</t>
  </si>
  <si>
    <t>横县横州镇公园路016号</t>
    <phoneticPr fontId="0" type="noConversion"/>
  </si>
  <si>
    <t>黄卓信</t>
    <phoneticPr fontId="4" type="noConversion"/>
  </si>
  <si>
    <t>13517613236</t>
    <phoneticPr fontId="4" type="noConversion"/>
  </si>
  <si>
    <t>覃鲜辉</t>
  </si>
  <si>
    <t>15307852972</t>
    <phoneticPr fontId="0" type="noConversion"/>
  </si>
  <si>
    <t>0771-7223257</t>
    <phoneticPr fontId="0" type="noConversion"/>
  </si>
  <si>
    <t>12450127498898590W</t>
    <phoneticPr fontId="0" type="noConversion"/>
  </si>
  <si>
    <t>49889859-0</t>
    <phoneticPr fontId="0" type="noConversion"/>
  </si>
  <si>
    <t>45012749889859-0</t>
    <phoneticPr fontId="0" type="noConversion"/>
  </si>
  <si>
    <t>广西壮族自治区南宁市横县横州镇公园路016号</t>
  </si>
  <si>
    <t>1471025890@qq.com</t>
  </si>
  <si>
    <t>横县卫生和计划生育局</t>
  </si>
  <si>
    <t>浦北县</t>
  </si>
  <si>
    <t>浦北县疾病预防控制中心</t>
    <phoneticPr fontId="0" type="noConversion"/>
  </si>
  <si>
    <t>2107585009264026985</t>
    <phoneticPr fontId="0" type="noConversion"/>
  </si>
  <si>
    <t>0777-8211165</t>
  </si>
  <si>
    <t>广西浦北县小江镇解放路288-2号</t>
    <phoneticPr fontId="0" type="noConversion"/>
  </si>
  <si>
    <t>谭震</t>
  </si>
  <si>
    <t>黎云</t>
    <phoneticPr fontId="4" type="noConversion"/>
  </si>
  <si>
    <t>0777-8316831</t>
    <phoneticPr fontId="0" type="noConversion"/>
  </si>
  <si>
    <t>12450722779126896L</t>
    <phoneticPr fontId="0" type="noConversion"/>
  </si>
  <si>
    <t>77912689-6</t>
    <phoneticPr fontId="0" type="noConversion"/>
  </si>
  <si>
    <t>广西浦北县解放路288-2号</t>
  </si>
  <si>
    <t>灵山县</t>
  </si>
  <si>
    <t>黄创保</t>
    <phoneticPr fontId="0" type="noConversion"/>
  </si>
  <si>
    <t>灵山县疾病预防控制中心</t>
    <phoneticPr fontId="0" type="noConversion"/>
  </si>
  <si>
    <t>中国农业银行股份有限公司灵山县支行</t>
    <phoneticPr fontId="0" type="noConversion"/>
  </si>
  <si>
    <t>750101040000810</t>
    <phoneticPr fontId="0" type="noConversion"/>
  </si>
  <si>
    <t>0777-6518185</t>
  </si>
  <si>
    <t>广西灵山县灵城镇人民路21号</t>
    <phoneticPr fontId="0" type="noConversion"/>
  </si>
  <si>
    <t>黄光华</t>
    <phoneticPr fontId="4" type="noConversion"/>
  </si>
  <si>
    <t>劳成涌</t>
  </si>
  <si>
    <t>杨泽浩</t>
    <phoneticPr fontId="4" type="noConversion"/>
  </si>
  <si>
    <t>0777-6518185</t>
    <phoneticPr fontId="0" type="noConversion"/>
  </si>
  <si>
    <t>49973836-1</t>
    <phoneticPr fontId="0" type="noConversion"/>
  </si>
  <si>
    <t>腾海芬</t>
  </si>
  <si>
    <t>广西灵山县灵城镇人民路21号</t>
  </si>
  <si>
    <t>灵山县卫生和计划生育局</t>
    <phoneticPr fontId="11" type="noConversion"/>
  </si>
  <si>
    <t>苍梧县</t>
  </si>
  <si>
    <t>中国邮政储蓄银行有限责任公司苍梧县支行</t>
    <phoneticPr fontId="0" type="noConversion"/>
  </si>
  <si>
    <t>0774-2682025/2681469</t>
  </si>
  <si>
    <t>广西苍梧县龙圩镇凤岭街21号</t>
    <phoneticPr fontId="0" type="noConversion"/>
  </si>
  <si>
    <t>陈梁平</t>
  </si>
  <si>
    <t>伍琳</t>
    <phoneticPr fontId="4" type="noConversion"/>
  </si>
  <si>
    <t>145042100104</t>
    <phoneticPr fontId="0" type="noConversion"/>
  </si>
  <si>
    <t>广西苍梧县龙圩镇凤岭街21号</t>
  </si>
  <si>
    <t>403912497@qq.com</t>
  </si>
  <si>
    <t>伍琳</t>
  </si>
  <si>
    <t>苍梧县疾病预防控制中心</t>
  </si>
  <si>
    <t>苍梧县疾病预防控制中心免疫规划管理科</t>
    <phoneticPr fontId="4" type="noConversion"/>
  </si>
  <si>
    <t>苍梧县卫生和计划生育局</t>
  </si>
  <si>
    <t>蒙山县</t>
  </si>
  <si>
    <t>蒙山县疾病预防控制中心</t>
    <phoneticPr fontId="0" type="noConversion"/>
  </si>
  <si>
    <t>中国农业银行股份有限公司蒙山县支行营业室</t>
    <phoneticPr fontId="0" type="noConversion"/>
  </si>
  <si>
    <t>20336101040003452</t>
    <phoneticPr fontId="0" type="noConversion"/>
  </si>
  <si>
    <t>07746285595</t>
  </si>
  <si>
    <t>蒙山县蒙山镇华美开发区</t>
    <phoneticPr fontId="0" type="noConversion"/>
  </si>
  <si>
    <t>黄国骏</t>
    <phoneticPr fontId="4" type="noConversion"/>
  </si>
  <si>
    <t>温桧椿</t>
  </si>
  <si>
    <t>龙燕</t>
    <phoneticPr fontId="4" type="noConversion"/>
  </si>
  <si>
    <t>0774-6285595</t>
    <phoneticPr fontId="0" type="noConversion"/>
  </si>
  <si>
    <t>12450423499298685D</t>
    <phoneticPr fontId="0" type="noConversion"/>
  </si>
  <si>
    <t>49929868-5</t>
    <phoneticPr fontId="0" type="noConversion"/>
  </si>
  <si>
    <t>450423499298685</t>
    <phoneticPr fontId="0" type="noConversion"/>
  </si>
  <si>
    <t>蒙山县蒙山镇华美开发区</t>
  </si>
  <si>
    <t>mscdcbgs@163.com</t>
  </si>
  <si>
    <t>龙燕</t>
  </si>
  <si>
    <t>蒙山县人民政府</t>
  </si>
  <si>
    <t>1104030009000058501</t>
    <phoneticPr fontId="0" type="noConversion"/>
  </si>
  <si>
    <t>0511-87279981</t>
  </si>
  <si>
    <t>江苏省句容市华阳西路39号</t>
    <phoneticPr fontId="0" type="noConversion"/>
  </si>
  <si>
    <t>周荣光</t>
  </si>
  <si>
    <t>12321183468740389F</t>
    <phoneticPr fontId="0" type="noConversion"/>
  </si>
  <si>
    <t>46874038-9</t>
    <phoneticPr fontId="0" type="noConversion"/>
  </si>
  <si>
    <t>句容市华阳西路39号</t>
    <phoneticPr fontId="0" type="noConversion"/>
  </si>
  <si>
    <t>赵娟</t>
  </si>
  <si>
    <t>句容市华阳西路39号</t>
    <phoneticPr fontId="12" type="noConversion"/>
  </si>
  <si>
    <t>句容市疾病预防控制中心疫苗专用章</t>
  </si>
  <si>
    <t>句容市卫生和计划生育委员会</t>
    <phoneticPr fontId="4" type="noConversion"/>
  </si>
  <si>
    <t>滨湖区</t>
  </si>
  <si>
    <t>无锡市农村商业银行滨湖区支行</t>
    <phoneticPr fontId="0" type="noConversion"/>
  </si>
  <si>
    <t>97064788211200028800</t>
    <phoneticPr fontId="0" type="noConversion"/>
  </si>
  <si>
    <t>无锡市隐秀路1588号</t>
    <phoneticPr fontId="0" type="noConversion"/>
  </si>
  <si>
    <t>朱旻</t>
    <phoneticPr fontId="4" type="noConversion"/>
  </si>
  <si>
    <t>陈军</t>
  </si>
  <si>
    <t>12320212466288712N</t>
    <phoneticPr fontId="0" type="noConversion"/>
  </si>
  <si>
    <t>陈军</t>
    <phoneticPr fontId="0" type="noConversion"/>
  </si>
  <si>
    <t>13961702330</t>
  </si>
  <si>
    <t>陈军</t>
    <phoneticPr fontId="12" type="noConversion"/>
  </si>
  <si>
    <t>无锡市滨湖区隐秀路1588号</t>
    <phoneticPr fontId="12" type="noConversion"/>
  </si>
  <si>
    <t>无锡市滨湖区疾病预防控制中心/无锡市滨湖区疾病预防控制中心业务专用章</t>
  </si>
  <si>
    <t>无锡市滨湖区疾病预防控制中心业务专用章/无锡市滨湖区疾病预防控制中心</t>
    <phoneticPr fontId="4" type="noConversion"/>
  </si>
  <si>
    <t>无锡市滨湖区卫生和计划生育局</t>
  </si>
  <si>
    <t>开福区</t>
    <phoneticPr fontId="36" type="noConversion"/>
  </si>
  <si>
    <t>湖南省卫生和计划生育委员会</t>
    <phoneticPr fontId="0" type="noConversion"/>
  </si>
  <si>
    <t>湖南省财政国库集中支付</t>
    <phoneticPr fontId="0" type="noConversion"/>
  </si>
  <si>
    <t>湖南省长沙市湘雅路30号</t>
    <phoneticPr fontId="0" type="noConversion"/>
  </si>
  <si>
    <t>谢颖</t>
    <phoneticPr fontId="4" type="noConversion"/>
  </si>
  <si>
    <t>谢颖</t>
    <phoneticPr fontId="36" type="noConversion"/>
  </si>
  <si>
    <t>孙伟</t>
    <phoneticPr fontId="4" type="noConversion"/>
  </si>
  <si>
    <t>00612257-8</t>
    <phoneticPr fontId="0" type="noConversion"/>
  </si>
  <si>
    <t>机构类型：机关法人，无法人证书，收货地址为湖南省CDC</t>
  </si>
  <si>
    <t>武宣县</t>
  </si>
  <si>
    <t>中国工商银行股份有限公司武宣县支行</t>
    <phoneticPr fontId="0" type="noConversion"/>
  </si>
  <si>
    <t>2105420009264004573</t>
    <phoneticPr fontId="0" type="noConversion"/>
  </si>
  <si>
    <t>6414118</t>
  </si>
  <si>
    <t>武宣县武宣镇城东路113号</t>
    <phoneticPr fontId="0" type="noConversion"/>
  </si>
  <si>
    <t>邱守中</t>
    <phoneticPr fontId="4" type="noConversion"/>
  </si>
  <si>
    <t>覃丽方</t>
  </si>
  <si>
    <t>张春飞</t>
    <phoneticPr fontId="4" type="noConversion"/>
  </si>
  <si>
    <t>12451323788409476U</t>
    <phoneticPr fontId="0" type="noConversion"/>
  </si>
  <si>
    <t>武宣县武宣镇城东路113号</t>
  </si>
  <si>
    <t>1426577470@qq.com</t>
  </si>
  <si>
    <t>武宣县疾病预防控制中心生物制品专用章</t>
    <phoneticPr fontId="4" type="noConversion"/>
  </si>
  <si>
    <t>武宣县卫生和计划生育局</t>
  </si>
  <si>
    <t>右江区</t>
  </si>
  <si>
    <t>蒙耀喜</t>
    <phoneticPr fontId="0" type="noConversion"/>
  </si>
  <si>
    <t>百色市右江区疾病预防控制中心</t>
    <phoneticPr fontId="0" type="noConversion"/>
  </si>
  <si>
    <t>中国工商银行百色市右江支行</t>
    <phoneticPr fontId="0" type="noConversion"/>
  </si>
  <si>
    <t>0776-2963982</t>
  </si>
  <si>
    <t>陆建章</t>
    <phoneticPr fontId="4" type="noConversion"/>
  </si>
  <si>
    <t>黄中兴</t>
  </si>
  <si>
    <t>0776-2963982</t>
    <phoneticPr fontId="0" type="noConversion"/>
  </si>
  <si>
    <t>黄中兴</t>
    <phoneticPr fontId="4" type="noConversion"/>
  </si>
  <si>
    <t>59323551-7</t>
    <phoneticPr fontId="0" type="noConversion"/>
  </si>
  <si>
    <t>451000593235517</t>
  </si>
  <si>
    <t>百色市右江区疾病预防控制中心免疫规划专用章</t>
  </si>
  <si>
    <t>百色市右江区卫生和计划生育局</t>
  </si>
  <si>
    <t>象州县</t>
  </si>
  <si>
    <t>2084012040001385</t>
    <phoneticPr fontId="0" type="noConversion"/>
  </si>
  <si>
    <t>0772-4367995</t>
  </si>
  <si>
    <t>象州县象州镇莲城路53号</t>
    <phoneticPr fontId="0" type="noConversion"/>
  </si>
  <si>
    <t>朗江津</t>
    <phoneticPr fontId="4" type="noConversion"/>
  </si>
  <si>
    <t>苏娜</t>
  </si>
  <si>
    <t>覃佳燕</t>
    <phoneticPr fontId="4" type="noConversion"/>
  </si>
  <si>
    <t>0772-4367995</t>
    <phoneticPr fontId="0" type="noConversion"/>
  </si>
  <si>
    <t>12451322779126597E</t>
    <phoneticPr fontId="0" type="noConversion"/>
  </si>
  <si>
    <t>451322779126597</t>
    <phoneticPr fontId="0" type="noConversion"/>
  </si>
  <si>
    <t>象州县象州镇莲城路53号</t>
  </si>
  <si>
    <t>xzxfyz@163.cm</t>
  </si>
  <si>
    <t>象州县疾病预防控制中心</t>
    <phoneticPr fontId="4" type="noConversion"/>
  </si>
  <si>
    <t>象州县疾病预防控制中心业务专用章</t>
    <phoneticPr fontId="4" type="noConversion"/>
  </si>
  <si>
    <t>象州县卫生和计划生育局</t>
  </si>
  <si>
    <t>钦南区</t>
  </si>
  <si>
    <t>钦州市钦南区疾病预防控制中心</t>
    <phoneticPr fontId="0" type="noConversion"/>
  </si>
  <si>
    <t>中国建设银行股份有限公司钦州分公司</t>
    <phoneticPr fontId="0" type="noConversion"/>
  </si>
  <si>
    <t>45001659860058000109</t>
    <phoneticPr fontId="0" type="noConversion"/>
  </si>
  <si>
    <t>0777-2826825</t>
  </si>
  <si>
    <t>沈平</t>
    <phoneticPr fontId="4" type="noConversion"/>
  </si>
  <si>
    <t>0777-2871072</t>
  </si>
  <si>
    <t>沈平</t>
  </si>
  <si>
    <t>0777-2016825</t>
    <phoneticPr fontId="0" type="noConversion"/>
  </si>
  <si>
    <t>124507026621450817</t>
    <phoneticPr fontId="0" type="noConversion"/>
  </si>
  <si>
    <t>66214508-1</t>
    <phoneticPr fontId="0" type="noConversion"/>
  </si>
  <si>
    <t>450702662145081</t>
    <phoneticPr fontId="0" type="noConversion"/>
  </si>
  <si>
    <t>黄秀丽</t>
  </si>
  <si>
    <t xml:space="preserve">钦州市钦南区三马路55号
               </t>
  </si>
  <si>
    <t>钦州市钦南区疾病预防控制中心</t>
    <phoneticPr fontId="4" type="noConversion"/>
  </si>
  <si>
    <t>钦州市钦南区卫生和计划生育局</t>
  </si>
  <si>
    <t>隆安县</t>
  </si>
  <si>
    <t>隆安县疾病预防控制中心</t>
    <phoneticPr fontId="0" type="noConversion"/>
  </si>
  <si>
    <t>中国邮政储蓄银行股份有限公司隆安县文化街支行</t>
    <phoneticPr fontId="0" type="noConversion"/>
  </si>
  <si>
    <t>100897897460010967</t>
    <phoneticPr fontId="0" type="noConversion"/>
  </si>
  <si>
    <t>0771-6530967</t>
  </si>
  <si>
    <t>方孔雄</t>
    <phoneticPr fontId="4" type="noConversion"/>
  </si>
  <si>
    <t>林素琴</t>
  </si>
  <si>
    <t>林秀清</t>
    <phoneticPr fontId="4" type="noConversion"/>
  </si>
  <si>
    <t>78840961-X</t>
    <phoneticPr fontId="0" type="noConversion"/>
  </si>
  <si>
    <t>南宁市隆安县城厢镇城北开发区港华街-隆安县疾病预防控制中心</t>
  </si>
  <si>
    <t xml:space="preserve">846930265@qq.com </t>
  </si>
  <si>
    <t>林秀清</t>
  </si>
  <si>
    <t xml:space="preserve">13978728330_x000D_
</t>
  </si>
  <si>
    <t>隆安县卫生和计划生育局</t>
  </si>
  <si>
    <t>曹县</t>
  </si>
  <si>
    <t>曹县疾病预防控制中心</t>
    <phoneticPr fontId="0" type="noConversion"/>
  </si>
  <si>
    <t>曹县农村信用合作联社</t>
    <phoneticPr fontId="0" type="noConversion"/>
  </si>
  <si>
    <t>91701000020200000270</t>
    <phoneticPr fontId="0" type="noConversion"/>
  </si>
  <si>
    <t>0530-2068007</t>
  </si>
  <si>
    <t>徐光进</t>
    <phoneticPr fontId="4" type="noConversion"/>
  </si>
  <si>
    <t>徐光进</t>
  </si>
  <si>
    <t>137292200087</t>
    <phoneticPr fontId="0" type="noConversion"/>
  </si>
  <si>
    <t>49540530-8</t>
    <phoneticPr fontId="0" type="noConversion"/>
  </si>
  <si>
    <t>王军松</t>
    <phoneticPr fontId="0" type="noConversion"/>
  </si>
  <si>
    <t>山东省菏泽市曹县曹城镇北顺河路307号</t>
    <phoneticPr fontId="0" type="noConversion"/>
  </si>
  <si>
    <t>吴红海</t>
  </si>
  <si>
    <t>18105306570</t>
  </si>
  <si>
    <t>曹县卫生局</t>
  </si>
  <si>
    <t>临淄区</t>
  </si>
  <si>
    <t>淄博市临淄区疾病预防控制中心</t>
    <phoneticPr fontId="0" type="noConversion"/>
  </si>
  <si>
    <t>0533-7181819</t>
  </si>
  <si>
    <t>临淄区晏婴路187号</t>
    <phoneticPr fontId="0" type="noConversion"/>
  </si>
  <si>
    <t>李光焰</t>
    <phoneticPr fontId="4" type="noConversion"/>
  </si>
  <si>
    <t>0533-7198021</t>
  </si>
  <si>
    <t>王玉美</t>
  </si>
  <si>
    <t>王玉美</t>
    <phoneticPr fontId="4" type="noConversion"/>
  </si>
  <si>
    <t>12370305493197955N</t>
    <phoneticPr fontId="0" type="noConversion"/>
  </si>
  <si>
    <t>山东省淄博市临淄区晏婴路187号</t>
  </si>
  <si>
    <t>17685605227</t>
  </si>
  <si>
    <t>淄博市临淄区疾病预防控制中心生物制品管理专用章</t>
  </si>
  <si>
    <t>临淄区卫生局</t>
  </si>
  <si>
    <t>莱山区</t>
  </si>
  <si>
    <t>烟台市莱山区疾病控制中心</t>
    <phoneticPr fontId="0" type="noConversion"/>
  </si>
  <si>
    <t>中国农业银行莱山支行</t>
    <phoneticPr fontId="0" type="noConversion"/>
  </si>
  <si>
    <t>15394101040004459</t>
    <phoneticPr fontId="0" type="noConversion"/>
  </si>
  <si>
    <t>烟台市莱山区银海路26号</t>
    <phoneticPr fontId="0" type="noConversion"/>
  </si>
  <si>
    <t>贾学庆</t>
    <phoneticPr fontId="4" type="noConversion"/>
  </si>
  <si>
    <t>0535-6717949</t>
  </si>
  <si>
    <t>1237061367814338X2</t>
    <phoneticPr fontId="0" type="noConversion"/>
  </si>
  <si>
    <t>王冬梅</t>
  </si>
  <si>
    <t>烟台市莱山区银海路26号</t>
  </si>
  <si>
    <t>姜琛璐</t>
  </si>
  <si>
    <t>15318688914/18354573008</t>
  </si>
  <si>
    <t>烟台市莱山区卫生和计划生育局</t>
  </si>
  <si>
    <t>定陶县</t>
  </si>
  <si>
    <t>中国邮政储蓄银行定陶支行</t>
    <phoneticPr fontId="0" type="noConversion"/>
  </si>
  <si>
    <t>定陶区白土山路C段662号</t>
    <phoneticPr fontId="0" type="noConversion"/>
  </si>
  <si>
    <t>王西丰</t>
    <phoneticPr fontId="4" type="noConversion"/>
  </si>
  <si>
    <t>12371727552230461A</t>
    <phoneticPr fontId="0" type="noConversion"/>
  </si>
  <si>
    <t>汤翠红</t>
  </si>
  <si>
    <t>定陶区白土山路C段662号</t>
  </si>
  <si>
    <t>13573013131</t>
  </si>
  <si>
    <t>菏泽市定陶区卫生和计划生育局</t>
  </si>
  <si>
    <t>隆林各族自治县</t>
  </si>
  <si>
    <t>2110604309264104712</t>
    <phoneticPr fontId="0" type="noConversion"/>
  </si>
  <si>
    <t>07768202149</t>
  </si>
  <si>
    <t>隆林各族自治县新州镇民生街234号</t>
    <phoneticPr fontId="0" type="noConversion"/>
  </si>
  <si>
    <t>0776-8202149</t>
  </si>
  <si>
    <t>郑传金</t>
  </si>
  <si>
    <t>12451031499558141K</t>
    <phoneticPr fontId="0" type="noConversion"/>
  </si>
  <si>
    <t>451031499558141</t>
  </si>
  <si>
    <t>李绍哲</t>
  </si>
  <si>
    <t>隆林各族自治县新州镇民生街234号</t>
  </si>
  <si>
    <t>2591101932@qq.com</t>
  </si>
  <si>
    <t>隆林各族自治县疾病预防控制中心</t>
    <phoneticPr fontId="4" type="noConversion"/>
  </si>
  <si>
    <t>隆林各族自治县疾病预防控制中心</t>
  </si>
  <si>
    <t>隆林各族自治县卫生和计划生育局</t>
  </si>
  <si>
    <t>渝北区</t>
    <phoneticPr fontId="4" type="noConversion"/>
  </si>
  <si>
    <t>杨天蓉</t>
    <phoneticPr fontId="4" type="noConversion"/>
  </si>
  <si>
    <t>机构类型：机关法人，无法人证书，收货地址为重庆市CDC</t>
  </si>
  <si>
    <t>安宁市农村信用合作联社</t>
    <phoneticPr fontId="0" type="noConversion"/>
  </si>
  <si>
    <t>0500029457680012</t>
    <phoneticPr fontId="0" type="noConversion"/>
  </si>
  <si>
    <t>安宁市连然街道云化社区康云路6号</t>
    <phoneticPr fontId="0" type="noConversion"/>
  </si>
  <si>
    <t>李学红</t>
  </si>
  <si>
    <t>杨文功</t>
  </si>
  <si>
    <t>周晓丹</t>
  </si>
  <si>
    <t>0871-66391062</t>
    <phoneticPr fontId="0" type="noConversion"/>
  </si>
  <si>
    <t>125301814314302805</t>
    <phoneticPr fontId="0" type="noConversion"/>
  </si>
  <si>
    <t>43143028-0</t>
    <phoneticPr fontId="0" type="noConversion"/>
  </si>
  <si>
    <t>530181431430280</t>
  </si>
  <si>
    <t>安宁市卫生和计划生育局</t>
  </si>
  <si>
    <t>新建区</t>
  </si>
  <si>
    <t>南昌市新建区疾病预防控制中心</t>
    <phoneticPr fontId="0" type="noConversion"/>
  </si>
  <si>
    <t>791908687900011</t>
    <phoneticPr fontId="0" type="noConversion"/>
  </si>
  <si>
    <t>0791-83753393</t>
  </si>
  <si>
    <t>南昌市新建区政法路38号</t>
    <phoneticPr fontId="0" type="noConversion"/>
  </si>
  <si>
    <t>何建平</t>
    <phoneticPr fontId="4" type="noConversion"/>
  </si>
  <si>
    <t>陶永军</t>
  </si>
  <si>
    <t>宋铭辉</t>
  </si>
  <si>
    <t>南昌市新建区疾病预防控制中心</t>
    <phoneticPr fontId="4" type="noConversion"/>
  </si>
  <si>
    <t>南昌市新建区卫生和计划生育委员会</t>
  </si>
  <si>
    <t>青山湖区</t>
  </si>
  <si>
    <t>南昌市青山湖区疾病预防控制中心</t>
    <phoneticPr fontId="0" type="noConversion"/>
  </si>
  <si>
    <t>南昌银行京东支行</t>
    <phoneticPr fontId="0" type="noConversion"/>
  </si>
  <si>
    <t>0791-88183152</t>
  </si>
  <si>
    <t>南昌市南京东路1498号</t>
    <phoneticPr fontId="0" type="noConversion"/>
  </si>
  <si>
    <t>123601114911909360</t>
    <phoneticPr fontId="0" type="noConversion"/>
  </si>
  <si>
    <t>胡春妹</t>
  </si>
  <si>
    <t>0791-88183281</t>
  </si>
  <si>
    <t>南昌市青山湖区疾病预防控制中心</t>
    <phoneticPr fontId="4" type="noConversion"/>
  </si>
  <si>
    <t>南昌市青山湖区卫生和计划生育委员会</t>
  </si>
  <si>
    <t>吉安县</t>
  </si>
  <si>
    <t>1509005409000005465（财政局账号）</t>
    <phoneticPr fontId="0" type="noConversion"/>
  </si>
  <si>
    <t>吉安县城庐陵大道16号</t>
    <phoneticPr fontId="0" type="noConversion"/>
  </si>
  <si>
    <t>刘丽明</t>
    <phoneticPr fontId="4" type="noConversion"/>
  </si>
  <si>
    <t>欧阳宏泉</t>
  </si>
  <si>
    <t>12361021492490367Q</t>
    <phoneticPr fontId="0" type="noConversion"/>
  </si>
  <si>
    <t>49249036-7</t>
    <phoneticPr fontId="0" type="noConversion"/>
  </si>
  <si>
    <t>吉安县疾病预防控制中心业务专用章</t>
    <phoneticPr fontId="4" type="noConversion"/>
  </si>
  <si>
    <t>吉安县卫生和计划生育委员会</t>
  </si>
  <si>
    <t>吉州区</t>
    <phoneticPr fontId="4" type="noConversion"/>
  </si>
  <si>
    <t>吉安市吉州区疾病预防控制中心</t>
    <phoneticPr fontId="0" type="noConversion"/>
  </si>
  <si>
    <t>36001451040050001119（财政局账号）</t>
    <phoneticPr fontId="0" type="noConversion"/>
  </si>
  <si>
    <t>吉安市吉州区鹭洲东路9号</t>
    <phoneticPr fontId="0" type="noConversion"/>
  </si>
  <si>
    <t>陈志刚</t>
    <phoneticPr fontId="4" type="noConversion"/>
  </si>
  <si>
    <t>陈益</t>
    <phoneticPr fontId="4" type="noConversion"/>
  </si>
  <si>
    <t>1236100349244001XX</t>
    <phoneticPr fontId="0" type="noConversion"/>
  </si>
  <si>
    <t>49244001-X</t>
    <phoneticPr fontId="0" type="noConversion"/>
  </si>
  <si>
    <t>严红</t>
  </si>
  <si>
    <t>吉州区卫生和计划生育委员会</t>
  </si>
  <si>
    <t>抚州市疾病预防控制中心</t>
    <phoneticPr fontId="0" type="noConversion"/>
  </si>
  <si>
    <t>中国工商银行抚州市文昌支行</t>
    <phoneticPr fontId="0" type="noConversion"/>
  </si>
  <si>
    <t>1511201129800000120</t>
    <phoneticPr fontId="0" type="noConversion"/>
  </si>
  <si>
    <t>0794-8282919</t>
  </si>
  <si>
    <t>抚州市抚北东路89号</t>
    <phoneticPr fontId="0" type="noConversion"/>
  </si>
  <si>
    <t>王建辉</t>
    <phoneticPr fontId="4" type="noConversion"/>
  </si>
  <si>
    <t>0794-8286123</t>
  </si>
  <si>
    <t>兰武华</t>
  </si>
  <si>
    <t>123611007723913989</t>
    <phoneticPr fontId="0" type="noConversion"/>
  </si>
  <si>
    <t>熊洁霞</t>
  </si>
  <si>
    <t>抚州市疾病预防控制中心药品科</t>
    <phoneticPr fontId="4" type="noConversion"/>
  </si>
  <si>
    <t>抚州市卫生和计划生育委员会</t>
  </si>
  <si>
    <t>樟树市</t>
  </si>
  <si>
    <t>樟树市杏佛路</t>
    <phoneticPr fontId="0" type="noConversion"/>
  </si>
  <si>
    <t>应勤荣</t>
    <phoneticPr fontId="4" type="noConversion"/>
  </si>
  <si>
    <t>13970505185</t>
    <phoneticPr fontId="4" type="noConversion"/>
  </si>
  <si>
    <t>付细平</t>
  </si>
  <si>
    <t>18079551918</t>
    <phoneticPr fontId="0" type="noConversion"/>
  </si>
  <si>
    <t>甘科</t>
    <phoneticPr fontId="4" type="noConversion"/>
  </si>
  <si>
    <t>0795-7362721</t>
    <phoneticPr fontId="0" type="noConversion"/>
  </si>
  <si>
    <t>12360882664780572T</t>
    <phoneticPr fontId="0" type="noConversion"/>
  </si>
  <si>
    <t>66478057-2</t>
    <phoneticPr fontId="0" type="noConversion"/>
  </si>
  <si>
    <t>8个月</t>
  </si>
  <si>
    <t>聂瑶</t>
  </si>
  <si>
    <t>樟树市杏佛路73号</t>
  </si>
  <si>
    <t>zscdc@163.com</t>
  </si>
  <si>
    <t>樟树市卫生和计划生育委员会</t>
  </si>
  <si>
    <t>银行开户信息未提供（见说明）</t>
  </si>
  <si>
    <t>峡江县</t>
  </si>
  <si>
    <t>中国建设银行峡江支行</t>
    <phoneticPr fontId="0" type="noConversion"/>
  </si>
  <si>
    <t>07967183711</t>
  </si>
  <si>
    <t>李晓斌</t>
    <phoneticPr fontId="4" type="noConversion"/>
  </si>
  <si>
    <t>张梅生</t>
  </si>
  <si>
    <t>赵均</t>
  </si>
  <si>
    <t>峡江县卫生和计划生育委员会</t>
  </si>
  <si>
    <t>永丰县</t>
    <phoneticPr fontId="4" type="noConversion"/>
  </si>
  <si>
    <t>永丰县疾病预防控制中心</t>
    <phoneticPr fontId="0" type="noConversion"/>
  </si>
  <si>
    <t>中国农业银行永丰县支行</t>
    <phoneticPr fontId="0" type="noConversion"/>
  </si>
  <si>
    <t>377101040004419（财政局账号）</t>
    <phoneticPr fontId="0" type="noConversion"/>
  </si>
  <si>
    <t>0796-2511642</t>
  </si>
  <si>
    <t>张桦</t>
    <phoneticPr fontId="4" type="noConversion"/>
  </si>
  <si>
    <t>0796-2518242</t>
  </si>
  <si>
    <t>肖月红</t>
    <phoneticPr fontId="4" type="noConversion"/>
  </si>
  <si>
    <t>邹龙华</t>
  </si>
  <si>
    <t>0796-2511624</t>
  </si>
  <si>
    <t>永丰县疾病预防控制中心</t>
    <phoneticPr fontId="4" type="noConversion"/>
  </si>
  <si>
    <t>永丰县卫生和计划生育委员会</t>
  </si>
  <si>
    <t>德安县</t>
  </si>
  <si>
    <t>德安县疾病预防控制中心</t>
    <phoneticPr fontId="0" type="noConversion"/>
  </si>
  <si>
    <t>德安县蒲亭镇东风路93号</t>
    <phoneticPr fontId="0" type="noConversion"/>
  </si>
  <si>
    <t>孟冬艳</t>
    <phoneticPr fontId="4" type="noConversion"/>
  </si>
  <si>
    <t>0792-4368436</t>
  </si>
  <si>
    <t>钱浩</t>
    <phoneticPr fontId="4" type="noConversion"/>
  </si>
  <si>
    <t>123604267994784425</t>
    <phoneticPr fontId="0" type="noConversion"/>
  </si>
  <si>
    <t>德安县卫生和计划生育委员会</t>
  </si>
  <si>
    <t>共青城市</t>
  </si>
  <si>
    <t>共青城市疾病预防控制中心</t>
    <phoneticPr fontId="0" type="noConversion"/>
  </si>
  <si>
    <t>共青城市国库支付局</t>
    <phoneticPr fontId="0" type="noConversion"/>
  </si>
  <si>
    <t>0792-4355501</t>
  </si>
  <si>
    <t>南新今</t>
    <phoneticPr fontId="4" type="noConversion"/>
  </si>
  <si>
    <t>南新今</t>
  </si>
  <si>
    <t>共青城市共青大道农业银行旁</t>
  </si>
  <si>
    <t>gcqcdc@126.com</t>
  </si>
  <si>
    <t>共青城市疾病预防控制中心</t>
    <phoneticPr fontId="4" type="noConversion"/>
  </si>
  <si>
    <t>共青城市卫生和人口计划生育局</t>
  </si>
  <si>
    <t>湖口县</t>
  </si>
  <si>
    <t>0792-6324555</t>
  </si>
  <si>
    <t>游春初</t>
    <phoneticPr fontId="4" type="noConversion"/>
  </si>
  <si>
    <t>周永明</t>
  </si>
  <si>
    <t>0792-6324555</t>
    <phoneticPr fontId="0" type="noConversion"/>
  </si>
  <si>
    <t>136042900256</t>
    <phoneticPr fontId="0" type="noConversion"/>
  </si>
  <si>
    <t>周永民</t>
  </si>
  <si>
    <t>九江市湖口县双钟镇明德小学（九江市线务局湖口分局）附近</t>
  </si>
  <si>
    <t>HKCDC@126.com</t>
  </si>
  <si>
    <t>湖口县疾病预防控制中心</t>
    <phoneticPr fontId="4" type="noConversion"/>
  </si>
  <si>
    <t>湖口县疾病预防控制中心业务专用章</t>
    <phoneticPr fontId="4" type="noConversion"/>
  </si>
  <si>
    <t>质量信誉调查表未提供；是否三证合一，如没有请提供组织机构代码证。</t>
  </si>
  <si>
    <t>彭泽县</t>
  </si>
  <si>
    <t>江西省彭泽县疾病预防控制中心</t>
    <phoneticPr fontId="0" type="noConversion"/>
  </si>
  <si>
    <t>九江银行彭泽支行</t>
    <phoneticPr fontId="0" type="noConversion"/>
  </si>
  <si>
    <t>727280100100005443</t>
    <phoneticPr fontId="0" type="noConversion"/>
  </si>
  <si>
    <t>0792-5663689</t>
  </si>
  <si>
    <t>张旺盛</t>
    <phoneticPr fontId="4" type="noConversion"/>
  </si>
  <si>
    <t>彭泽县龙城镇龙城大道1666号</t>
  </si>
  <si>
    <t>pzxcdcyxk@163.com</t>
  </si>
  <si>
    <t>彭泽县卫生和计划生育委员会</t>
  </si>
  <si>
    <t>信丰县</t>
  </si>
  <si>
    <t>江西省信丰县疾病预防控制中心</t>
    <phoneticPr fontId="0" type="noConversion"/>
  </si>
  <si>
    <t>1510201029000031981</t>
    <phoneticPr fontId="0" type="noConversion"/>
  </si>
  <si>
    <t>0797-3313314</t>
  </si>
  <si>
    <t>信丰县嘉定镇阳明南路295号</t>
    <phoneticPr fontId="0" type="noConversion"/>
  </si>
  <si>
    <t>刘建忠</t>
    <phoneticPr fontId="4" type="noConversion"/>
  </si>
  <si>
    <t>徐文明</t>
  </si>
  <si>
    <t>0797-3313314</t>
    <phoneticPr fontId="0" type="noConversion"/>
  </si>
  <si>
    <t>江西省信丰县卫生局</t>
  </si>
  <si>
    <t>婺源县</t>
  </si>
  <si>
    <t>婺源县疾病预防控制中心</t>
    <phoneticPr fontId="0" type="noConversion"/>
  </si>
  <si>
    <t>0793-7416813</t>
  </si>
  <si>
    <t>紫阳镇才仕大道</t>
    <phoneticPr fontId="0" type="noConversion"/>
  </si>
  <si>
    <t>詹曼华</t>
  </si>
  <si>
    <t>詹漫华</t>
  </si>
  <si>
    <t>婺源县紫阳镇才仕大道</t>
  </si>
  <si>
    <t>zmh266@126.com</t>
  </si>
  <si>
    <t>婺源县疾病预防控制中心</t>
    <phoneticPr fontId="4" type="noConversion"/>
  </si>
  <si>
    <t>婺源县疾病预防控制中心疫苗专用章</t>
    <phoneticPr fontId="4" type="noConversion"/>
  </si>
  <si>
    <t>婺源县卫生和计划生育委员会</t>
  </si>
  <si>
    <t>忠县</t>
  </si>
  <si>
    <t>450101040011471</t>
    <phoneticPr fontId="0" type="noConversion"/>
  </si>
  <si>
    <t>忠县忠州镇红星小区大桥路10号</t>
    <phoneticPr fontId="0" type="noConversion"/>
  </si>
  <si>
    <t>陈林</t>
    <phoneticPr fontId="4" type="noConversion"/>
  </si>
  <si>
    <t>023-54454820</t>
  </si>
  <si>
    <t>张伟</t>
  </si>
  <si>
    <t>谭雪莲</t>
    <phoneticPr fontId="4" type="noConversion"/>
  </si>
  <si>
    <t>023-54454804</t>
    <phoneticPr fontId="0" type="noConversion"/>
  </si>
  <si>
    <t>125002337398430495</t>
    <phoneticPr fontId="0" type="noConversion"/>
  </si>
  <si>
    <t>忠县卫生和计划生育委员会</t>
  </si>
  <si>
    <t>河北省疾病预防控制中心</t>
    <phoneticPr fontId="0" type="noConversion"/>
  </si>
  <si>
    <t>河北银行槐安路支行</t>
    <phoneticPr fontId="0" type="noConversion"/>
  </si>
  <si>
    <t>01221700000525</t>
    <phoneticPr fontId="0" type="noConversion"/>
  </si>
  <si>
    <t>石家庄市槐安东路97号</t>
    <phoneticPr fontId="0" type="noConversion"/>
  </si>
  <si>
    <t>保定市红旗大街625号</t>
    <phoneticPr fontId="0" type="noConversion"/>
  </si>
  <si>
    <t>崔泽</t>
  </si>
  <si>
    <t>刘曙光</t>
  </si>
  <si>
    <t>郭鹏云</t>
  </si>
  <si>
    <t>0311-86573366</t>
    <phoneticPr fontId="0" type="noConversion"/>
  </si>
  <si>
    <t>050011</t>
    <phoneticPr fontId="37" type="noConversion"/>
  </si>
  <si>
    <t>王翌</t>
  </si>
  <si>
    <t>保定市红旗大街625号</t>
  </si>
  <si>
    <t>516629573@qq.com</t>
  </si>
  <si>
    <t>张立平</t>
  </si>
  <si>
    <t>15831138960</t>
  </si>
  <si>
    <t>河北省卫生和计划生育委员会</t>
  </si>
  <si>
    <t>商河县</t>
  </si>
  <si>
    <t>商河县疾病预防控制中心</t>
    <phoneticPr fontId="0" type="noConversion"/>
  </si>
  <si>
    <t>山东商河农村商业银行股份有限公司</t>
    <phoneticPr fontId="0" type="noConversion"/>
  </si>
  <si>
    <t>0531-68786008</t>
  </si>
  <si>
    <t>张书新</t>
  </si>
  <si>
    <t>0531-68786007</t>
  </si>
  <si>
    <t>张若升</t>
  </si>
  <si>
    <t>李小鹏</t>
  </si>
  <si>
    <t>0531-68786008</t>
    <phoneticPr fontId="0" type="noConversion"/>
  </si>
  <si>
    <t>49316039-4</t>
    <phoneticPr fontId="0" type="noConversion"/>
  </si>
  <si>
    <t>有两张银行账户/开票信息,开户账号不同</t>
  </si>
  <si>
    <t>张若升</t>
    <phoneticPr fontId="0" type="noConversion"/>
  </si>
  <si>
    <t>0531-68786002</t>
  </si>
  <si>
    <t>张若升</t>
    <phoneticPr fontId="12" type="noConversion"/>
  </si>
  <si>
    <t>商河县永定街19号</t>
    <phoneticPr fontId="12" type="noConversion"/>
  </si>
  <si>
    <t>商河县卫生和计划生育局</t>
  </si>
  <si>
    <t>海阳市</t>
  </si>
  <si>
    <t>海阳市疾病预防控制中心</t>
    <phoneticPr fontId="0" type="noConversion"/>
  </si>
  <si>
    <t>中国农业银行股份有限公司海阳市支行</t>
    <phoneticPr fontId="0" type="noConversion"/>
  </si>
  <si>
    <t>0535-3222035</t>
  </si>
  <si>
    <t>海阳市龙山街151号</t>
    <phoneticPr fontId="0" type="noConversion"/>
  </si>
  <si>
    <t>姜军桥</t>
  </si>
  <si>
    <t>姜建永</t>
  </si>
  <si>
    <t>海阳市龙山街151号</t>
  </si>
  <si>
    <t>hongquan.zhao@sanofi.com</t>
  </si>
  <si>
    <t>海阳市疾病预防控制中心生物制品管理办公室</t>
    <phoneticPr fontId="11" type="noConversion"/>
  </si>
  <si>
    <t>海阳市卫生和计划生育局</t>
  </si>
  <si>
    <t>牟平区</t>
  </si>
  <si>
    <t>恒丰银行牟平政府街支行</t>
    <phoneticPr fontId="0" type="noConversion"/>
  </si>
  <si>
    <t>500051384312011</t>
    <phoneticPr fontId="0" type="noConversion"/>
  </si>
  <si>
    <t>0535-4285110</t>
  </si>
  <si>
    <t>牟平区东关路东三街518号</t>
    <phoneticPr fontId="0" type="noConversion"/>
  </si>
  <si>
    <t>焉涛</t>
  </si>
  <si>
    <t>0535-4285112</t>
  </si>
  <si>
    <t>夏明军</t>
  </si>
  <si>
    <t>贺爱秋</t>
  </si>
  <si>
    <t>12370612493626406B</t>
    <phoneticPr fontId="0" type="noConversion"/>
  </si>
  <si>
    <t>银行账户/开票信息未敲章</t>
  </si>
  <si>
    <t>夏明军</t>
    <phoneticPr fontId="0" type="noConversion"/>
  </si>
  <si>
    <t>13793519201</t>
  </si>
  <si>
    <t>牟平区东关路东三街518号</t>
    <phoneticPr fontId="12" type="noConversion"/>
  </si>
  <si>
    <t>牟平区疾病预防控制中心疫苗验讫专章</t>
  </si>
  <si>
    <t>烟台市牟平区卫生和计划生育局</t>
  </si>
  <si>
    <t>开发区</t>
  </si>
  <si>
    <t>烟台经济技术开发区疾病预防控制中心</t>
    <phoneticPr fontId="0" type="noConversion"/>
  </si>
  <si>
    <t>烟台市开发区农行长江路分理处</t>
    <phoneticPr fontId="0" type="noConversion"/>
  </si>
  <si>
    <t>15392201040000598</t>
    <phoneticPr fontId="0" type="noConversion"/>
  </si>
  <si>
    <t>0535-6837367</t>
  </si>
  <si>
    <t>烟台经济技术开发区湘潭路21号</t>
    <phoneticPr fontId="0" type="noConversion"/>
  </si>
  <si>
    <t>郑林</t>
  </si>
  <si>
    <t>0535-6371187</t>
  </si>
  <si>
    <t>贾振</t>
  </si>
  <si>
    <t>衣秀娟</t>
  </si>
  <si>
    <t>12370600493500520N</t>
    <phoneticPr fontId="0" type="noConversion"/>
  </si>
  <si>
    <t>370605000070121</t>
  </si>
  <si>
    <t>贾振</t>
    <phoneticPr fontId="0" type="noConversion"/>
  </si>
  <si>
    <t>18754557186</t>
  </si>
  <si>
    <t>贾振</t>
    <phoneticPr fontId="12" type="noConversion"/>
  </si>
  <si>
    <t>烟台市经济开发区长江路179号</t>
    <phoneticPr fontId="12" type="noConversion"/>
  </si>
  <si>
    <t>烟台经济技术开发区卫生和计划生育局</t>
  </si>
  <si>
    <t>剑阁县</t>
  </si>
  <si>
    <t>剑阁县疾病预防控制中心</t>
    <phoneticPr fontId="0" type="noConversion"/>
  </si>
  <si>
    <t>100457874440010001</t>
    <phoneticPr fontId="0" type="noConversion"/>
  </si>
  <si>
    <t>13548463776</t>
  </si>
  <si>
    <t>窦炎章</t>
  </si>
  <si>
    <t>熊德江</t>
  </si>
  <si>
    <t>刘晓君</t>
  </si>
  <si>
    <t>125107214513001097</t>
    <phoneticPr fontId="0" type="noConversion"/>
  </si>
  <si>
    <t>45130010-9</t>
    <phoneticPr fontId="0" type="noConversion"/>
  </si>
  <si>
    <t>李志全</t>
  </si>
  <si>
    <t>剑阁县卫生和计划生育局</t>
  </si>
  <si>
    <t>广元市剑阁县下寺镇武公街70号；吴婷；</t>
  </si>
  <si>
    <t>建行广安前锋支行</t>
    <phoneticPr fontId="0" type="noConversion"/>
  </si>
  <si>
    <t>51001748645051501563-10030</t>
    <phoneticPr fontId="0" type="noConversion"/>
  </si>
  <si>
    <t>杨先明</t>
  </si>
  <si>
    <t>代广斌</t>
  </si>
  <si>
    <t>陈丹</t>
  </si>
  <si>
    <t>125116030898600731</t>
  </si>
  <si>
    <t>13198102975</t>
  </si>
  <si>
    <t>广安市前锋区疾病预防控制中心疫苗专用章</t>
    <phoneticPr fontId="4" type="noConversion"/>
  </si>
  <si>
    <t>广安市前锋区卫生和计划生育局</t>
  </si>
  <si>
    <t>青川县</t>
    <phoneticPr fontId="4" type="noConversion"/>
  </si>
  <si>
    <t>中国农业银行青川县支行</t>
    <phoneticPr fontId="0" type="noConversion"/>
  </si>
  <si>
    <t>294101040005622</t>
    <phoneticPr fontId="0" type="noConversion"/>
  </si>
  <si>
    <t>0839-7202613</t>
  </si>
  <si>
    <t>袁正华</t>
  </si>
  <si>
    <t>宋友科</t>
  </si>
  <si>
    <t>罗飞亚</t>
  </si>
  <si>
    <t>45129151-3</t>
    <phoneticPr fontId="0" type="noConversion"/>
  </si>
  <si>
    <t>5108225000393</t>
  </si>
  <si>
    <t>陈英平</t>
  </si>
  <si>
    <t>青川县疾病预防控制中心</t>
  </si>
  <si>
    <t>青川县疾病预防控制中心生物制品专用章</t>
    <phoneticPr fontId="37" type="noConversion"/>
  </si>
  <si>
    <t>青川县卫生和计划生育局</t>
  </si>
  <si>
    <t>四会市</t>
  </si>
  <si>
    <t>广东四会农村商业银行股份有限公司清塘支行</t>
    <phoneticPr fontId="0" type="noConversion"/>
  </si>
  <si>
    <t>80020000001600962</t>
    <phoneticPr fontId="0" type="noConversion"/>
  </si>
  <si>
    <t>广东省肇庆市四会市东城街道市行政中心广场北路</t>
    <phoneticPr fontId="0" type="noConversion"/>
  </si>
  <si>
    <t>邓裕辉</t>
  </si>
  <si>
    <t>124412844565262542</t>
    <phoneticPr fontId="0" type="noConversion"/>
  </si>
  <si>
    <t>124412844565262542</t>
  </si>
  <si>
    <t>曾志凌</t>
  </si>
  <si>
    <t>广东省肇庆市四会市东城街道市行政中心广场北路</t>
  </si>
  <si>
    <t>四会市疾病预防控制中心疾病防治所疫苗专用章</t>
    <phoneticPr fontId="0" type="noConversion"/>
  </si>
  <si>
    <t>四会市卫生和计划生育局</t>
  </si>
  <si>
    <t>√</t>
    <phoneticPr fontId="0" type="noConversion"/>
  </si>
  <si>
    <t>南市区</t>
  </si>
  <si>
    <t>保定市南市区疾病预防控制中心</t>
    <phoneticPr fontId="0" type="noConversion"/>
  </si>
  <si>
    <t>0409002009300042712</t>
    <phoneticPr fontId="0" type="noConversion"/>
  </si>
  <si>
    <t>0312-5095784</t>
  </si>
  <si>
    <t>保定市永华南大街秀水街75号</t>
    <phoneticPr fontId="0" type="noConversion"/>
  </si>
  <si>
    <t>陈小明</t>
    <phoneticPr fontId="37" type="noConversion"/>
  </si>
  <si>
    <t>李然</t>
  </si>
  <si>
    <t>113060400089</t>
    <phoneticPr fontId="0" type="noConversion"/>
  </si>
  <si>
    <t>77133132-6</t>
    <phoneticPr fontId="0" type="noConversion"/>
  </si>
  <si>
    <t>071000</t>
  </si>
  <si>
    <t>保定市秀水街</t>
    <phoneticPr fontId="0" type="noConversion"/>
  </si>
  <si>
    <t>13733368000</t>
  </si>
  <si>
    <t>陈晓明</t>
    <phoneticPr fontId="12" type="noConversion"/>
  </si>
  <si>
    <t>保定市秀水街</t>
    <phoneticPr fontId="12" type="noConversion"/>
  </si>
  <si>
    <t>保定市南市区疾病预防控制中心预防接种专用章</t>
    <phoneticPr fontId="37" type="noConversion"/>
  </si>
  <si>
    <t>保定市南市区卫生局</t>
  </si>
  <si>
    <t>昌黎县</t>
  </si>
  <si>
    <t>昌黎县疾病预防控制中心</t>
    <phoneticPr fontId="0" type="noConversion"/>
  </si>
  <si>
    <t>0335-7169133</t>
  </si>
  <si>
    <t>秦皇岛市昌黎县五街白衣庵61号</t>
    <phoneticPr fontId="0" type="noConversion"/>
  </si>
  <si>
    <t>张同刚</t>
  </si>
  <si>
    <t>王淑萍</t>
  </si>
  <si>
    <t>胡杰</t>
  </si>
  <si>
    <t>066600</t>
  </si>
  <si>
    <t>13785072256</t>
  </si>
  <si>
    <t>昌黎县卫生和计划生育局</t>
  </si>
  <si>
    <t>通许县</t>
  </si>
  <si>
    <t>通许县农业银行</t>
    <phoneticPr fontId="0" type="noConversion"/>
  </si>
  <si>
    <t>0371-24976337</t>
  </si>
  <si>
    <t>河南省通许县行政路4号</t>
    <phoneticPr fontId="0" type="noConversion"/>
  </si>
  <si>
    <t>张玉军</t>
  </si>
  <si>
    <t>张瑞安</t>
  </si>
  <si>
    <t>0371-24976337</t>
    <phoneticPr fontId="0" type="noConversion"/>
  </si>
  <si>
    <t>41642559-8</t>
    <phoneticPr fontId="0" type="noConversion"/>
  </si>
  <si>
    <t>通许县卫生局</t>
  </si>
  <si>
    <t>涧西区</t>
  </si>
  <si>
    <t>洛阳市涧西区疾病预防控制中心</t>
    <phoneticPr fontId="0" type="noConversion"/>
  </si>
  <si>
    <t>64820008</t>
  </si>
  <si>
    <t>尤育杰</t>
  </si>
  <si>
    <t>倪燕</t>
  </si>
  <si>
    <t>刘蔚</t>
  </si>
  <si>
    <t>12410305780543048X</t>
    <phoneticPr fontId="0" type="noConversion"/>
  </si>
  <si>
    <t>洛阳市涧西区卫生和计划生育委员会</t>
  </si>
  <si>
    <t>伊川县</t>
  </si>
  <si>
    <t>0379-69378963</t>
  </si>
  <si>
    <t>宋长伟</t>
  </si>
  <si>
    <t>李水池</t>
  </si>
  <si>
    <t>王雅丽</t>
  </si>
  <si>
    <t>李水池</t>
    <phoneticPr fontId="0" type="noConversion"/>
  </si>
  <si>
    <t>伊川县卫生局</t>
  </si>
  <si>
    <t>文峰区</t>
  </si>
  <si>
    <t>0372-3386188</t>
  </si>
  <si>
    <t>河南省安阳市文峰区北门东街39号</t>
    <phoneticPr fontId="0" type="noConversion"/>
  </si>
  <si>
    <t>赵爱明</t>
  </si>
  <si>
    <t>0372-3386181</t>
  </si>
  <si>
    <t>连亚芹</t>
  </si>
  <si>
    <t>郑晓琴</t>
  </si>
  <si>
    <t>0372-3386188</t>
    <phoneticPr fontId="0" type="noConversion"/>
  </si>
  <si>
    <t>66468293-X</t>
    <phoneticPr fontId="0" type="noConversion"/>
  </si>
  <si>
    <t>张玉环</t>
  </si>
  <si>
    <t>wfqjmk@163.com</t>
  </si>
  <si>
    <t>安阳市文峰区卫生局</t>
  </si>
  <si>
    <t>清丰县</t>
  </si>
  <si>
    <t>中国农业银行股份有限公司清丰县新区分理处</t>
    <phoneticPr fontId="0" type="noConversion"/>
  </si>
  <si>
    <t>451401040001905</t>
    <phoneticPr fontId="0" type="noConversion"/>
  </si>
  <si>
    <t>0393-7260878</t>
  </si>
  <si>
    <t>甘永生</t>
  </si>
  <si>
    <t>杨社柱</t>
  </si>
  <si>
    <t>邓荣</t>
  </si>
  <si>
    <t>清丰县卫生局</t>
  </si>
  <si>
    <t>范县</t>
  </si>
  <si>
    <t>1039375283272</t>
  </si>
  <si>
    <t>葛卫东</t>
  </si>
  <si>
    <t>王兴旺</t>
  </si>
  <si>
    <t>范县卫生局</t>
  </si>
  <si>
    <t>上杭县</t>
  </si>
  <si>
    <t>0597-3849530</t>
  </si>
  <si>
    <t>王寿联</t>
  </si>
  <si>
    <t>范永忠</t>
  </si>
  <si>
    <t>邱美香</t>
  </si>
  <si>
    <t>罗佳福</t>
  </si>
  <si>
    <t>龙岩市新罗区中城新中路20号</t>
  </si>
  <si>
    <t>jiafu.luo@sanofi.com</t>
  </si>
  <si>
    <t>上杭县卫生和计划生育局</t>
  </si>
  <si>
    <t>建瓯市</t>
  </si>
  <si>
    <t>0599-3832272</t>
  </si>
  <si>
    <t>黄健新</t>
  </si>
  <si>
    <t>陈丽彩</t>
  </si>
  <si>
    <t>伍芳</t>
  </si>
  <si>
    <t>350783490175048 （12350783490175048N）</t>
  </si>
  <si>
    <t>熊健</t>
  </si>
  <si>
    <t>建瓯市卫生局</t>
  </si>
  <si>
    <t>漳平市</t>
  </si>
  <si>
    <t>0597-7532433</t>
  </si>
  <si>
    <t>华卫平</t>
  </si>
  <si>
    <t>陈建东</t>
  </si>
  <si>
    <t>李翠健</t>
  </si>
  <si>
    <t>张丽娜</t>
  </si>
  <si>
    <t>漳平市卫生局</t>
  </si>
  <si>
    <t>新罗区</t>
  </si>
  <si>
    <t>0597-2290322</t>
  </si>
  <si>
    <t>谢昆</t>
  </si>
  <si>
    <t>张祥</t>
  </si>
  <si>
    <t>张淑美</t>
  </si>
  <si>
    <t>郑鑫杰</t>
  </si>
  <si>
    <t>龙岩市新罗区卫生和计划生育局</t>
  </si>
  <si>
    <t>唐跃明</t>
  </si>
  <si>
    <t>13990086735</t>
  </si>
  <si>
    <t>富顺县卫生局</t>
  </si>
  <si>
    <t>魏燃</t>
  </si>
  <si>
    <t>谭永</t>
  </si>
  <si>
    <t>18990925160</t>
  </si>
  <si>
    <t>筠连县疾病预防控制中心疫苗专用章</t>
  </si>
  <si>
    <t>筠连县卫生和计划生育局</t>
  </si>
  <si>
    <t>0595-87992889</t>
  </si>
  <si>
    <t>庄琼玲</t>
  </si>
  <si>
    <t>13959973551</t>
  </si>
  <si>
    <t>泉州市泉港区疾病预防控制中心生物制品出入库专用章</t>
  </si>
  <si>
    <t>泉州市泉港区卫生和计划生育局</t>
  </si>
  <si>
    <t>莱州市</t>
  </si>
  <si>
    <t>0535-2801003</t>
  </si>
  <si>
    <t>于春庆</t>
  </si>
  <si>
    <t>王庆华</t>
  </si>
  <si>
    <t>尹海英</t>
  </si>
  <si>
    <t>15066788827</t>
  </si>
  <si>
    <t>莱州市疾病预防控制中心生物制品管理专用章</t>
  </si>
  <si>
    <t>莱州市卫生和计划生育局</t>
  </si>
  <si>
    <t>奉贤区</t>
  </si>
  <si>
    <t>阳洋</t>
    <phoneticPr fontId="0" type="noConversion"/>
  </si>
  <si>
    <t>孙琪</t>
  </si>
  <si>
    <t>王仁刚</t>
  </si>
  <si>
    <t>沈丽妹</t>
  </si>
  <si>
    <t>12310226425057563N</t>
  </si>
  <si>
    <t>上海市奉贤区卫生和计划生育委员会</t>
  </si>
  <si>
    <t>工商银行谯陵支行</t>
    <phoneticPr fontId="0" type="noConversion"/>
  </si>
  <si>
    <t>0558-5512009</t>
  </si>
  <si>
    <t xml:space="preserve">高亮 </t>
  </si>
  <si>
    <t>淮南市田家庵区洞山东路阳光国际城南区5幢603</t>
  </si>
  <si>
    <t>liang1.gao@sanofi.com</t>
  </si>
  <si>
    <t>康华富</t>
  </si>
  <si>
    <t>亳州市谯城区卫生和计划生育委员会</t>
  </si>
  <si>
    <t>7257216（0558-7257216）</t>
  </si>
  <si>
    <t>涡阳县卫生和计划生育委员会</t>
  </si>
  <si>
    <t>八公山区</t>
    <phoneticPr fontId="37" type="noConversion"/>
  </si>
  <si>
    <t>江少芬</t>
    <phoneticPr fontId="0" type="noConversion"/>
  </si>
  <si>
    <t>0554-5617970</t>
  </si>
  <si>
    <t>马雪梅</t>
    <phoneticPr fontId="37" type="noConversion"/>
  </si>
  <si>
    <t>0554-5617970</t>
    <phoneticPr fontId="0" type="noConversion"/>
  </si>
  <si>
    <t>134040500011</t>
    <phoneticPr fontId="0" type="noConversion"/>
  </si>
  <si>
    <t>1、原名为八公山区疾病预防控制中心；2、无开户许可，无税务登记号</t>
  </si>
  <si>
    <t>淮南市八公山区卫生防疫站</t>
  </si>
  <si>
    <t>八公山区卫生局</t>
  </si>
  <si>
    <t>李品</t>
    <phoneticPr fontId="0" type="noConversion"/>
  </si>
  <si>
    <t>六安市裕安区疾病预防控制中心</t>
    <phoneticPr fontId="0" type="noConversion"/>
  </si>
  <si>
    <t>中国建设银行六安政务区支行</t>
    <phoneticPr fontId="0" type="noConversion"/>
  </si>
  <si>
    <t>0564-3267113</t>
  </si>
  <si>
    <t>0564-3267132</t>
  </si>
  <si>
    <t>123414037408676385</t>
    <phoneticPr fontId="0" type="noConversion"/>
  </si>
  <si>
    <t>无税务登记证
无开户许可证二证合一无机构代码号</t>
  </si>
  <si>
    <t>赵福奎</t>
  </si>
  <si>
    <t>六安市裕安区卫生局</t>
  </si>
  <si>
    <t>舒城县</t>
    <phoneticPr fontId="37" type="noConversion"/>
  </si>
  <si>
    <t>舒城县疾病预防控制中心</t>
    <phoneticPr fontId="0" type="noConversion"/>
  </si>
  <si>
    <t>中国建设银行六安分行舒城县支行</t>
    <phoneticPr fontId="0" type="noConversion"/>
  </si>
  <si>
    <t>0564-8676575</t>
  </si>
  <si>
    <t>无税务登记证
无开户许可证</t>
  </si>
  <si>
    <t>陶海林</t>
  </si>
  <si>
    <t>县卫生计生委</t>
  </si>
  <si>
    <t>平泉县疾病预防控制中心</t>
    <phoneticPr fontId="0" type="noConversion"/>
  </si>
  <si>
    <t>中国建设银行股份有限公司平泉支行</t>
    <phoneticPr fontId="0" type="noConversion"/>
  </si>
  <si>
    <t>13001687408050002499</t>
    <phoneticPr fontId="0" type="noConversion"/>
  </si>
  <si>
    <t>0314-6022384</t>
    <phoneticPr fontId="4" type="noConversion"/>
  </si>
  <si>
    <t>0314-6022384</t>
  </si>
  <si>
    <t>王金奎</t>
    <phoneticPr fontId="37" type="noConversion"/>
  </si>
  <si>
    <t>0314-6022384</t>
    <phoneticPr fontId="0" type="noConversion"/>
  </si>
  <si>
    <t>113082300399</t>
    <phoneticPr fontId="0" type="noConversion"/>
  </si>
  <si>
    <t>79547065-4</t>
    <phoneticPr fontId="0" type="noConversion"/>
  </si>
  <si>
    <t>067500</t>
  </si>
  <si>
    <t>赵宏宇</t>
  </si>
  <si>
    <t>13582860798</t>
  </si>
  <si>
    <t>赵宏宇</t>
    <phoneticPr fontId="12" type="noConversion"/>
  </si>
  <si>
    <t>河北省承德市平泉县平泉镇荣华社区西城西路9号</t>
    <phoneticPr fontId="12" type="noConversion"/>
  </si>
  <si>
    <t>平泉县卫生局</t>
  </si>
  <si>
    <t>黄埔区</t>
  </si>
  <si>
    <t>中国工商银行广州黄埔支行</t>
    <phoneticPr fontId="0" type="noConversion"/>
  </si>
  <si>
    <t>3602001309204290013</t>
    <phoneticPr fontId="0" type="noConversion"/>
  </si>
  <si>
    <t>广州市中山大道东486号</t>
    <phoneticPr fontId="0" type="noConversion"/>
  </si>
  <si>
    <t>黄埔区科学城新阳西路23号</t>
    <phoneticPr fontId="0" type="noConversion"/>
  </si>
  <si>
    <t>林宗伟</t>
  </si>
  <si>
    <t>144011200207</t>
    <phoneticPr fontId="0" type="noConversion"/>
  </si>
  <si>
    <t>45538930-7</t>
    <phoneticPr fontId="0" type="noConversion"/>
  </si>
  <si>
    <t>440112455389307</t>
    <phoneticPr fontId="0" type="noConversion"/>
  </si>
  <si>
    <t>042591</t>
    <phoneticPr fontId="12" type="noConversion"/>
  </si>
  <si>
    <t>雷勋红/周焰华</t>
  </si>
  <si>
    <t>13678953676/13556031818</t>
  </si>
  <si>
    <t>广州市黄埔区疾病预防控制中心疫苗业务专用章</t>
  </si>
  <si>
    <t>广州市黄埔区卫生局</t>
  </si>
  <si>
    <t>组织机构代码证过期，出具了延期办理证明，待完成两区合并后提供新的法人证书</t>
  </si>
  <si>
    <t>蓬江区</t>
  </si>
  <si>
    <t>江门市疾病预防控制中心</t>
    <phoneticPr fontId="0" type="noConversion"/>
  </si>
  <si>
    <t>0750-3288531</t>
  </si>
  <si>
    <t>江门市星河路10号</t>
    <phoneticPr fontId="0" type="noConversion"/>
  </si>
  <si>
    <t>刘鹰航</t>
  </si>
  <si>
    <t>谭伟雄</t>
  </si>
  <si>
    <t>王思楠</t>
  </si>
  <si>
    <t>0750-32888506</t>
    <phoneticPr fontId="0" type="noConversion"/>
  </si>
  <si>
    <t>1244070073502410XQ</t>
    <phoneticPr fontId="0" type="noConversion"/>
  </si>
  <si>
    <t>1244070073502410XQ</t>
  </si>
  <si>
    <t>江门市星河路10号</t>
  </si>
  <si>
    <t>0760-3288506</t>
  </si>
  <si>
    <t>李介苗</t>
  </si>
  <si>
    <t>江门市卫生和计划生育局</t>
  </si>
  <si>
    <t>新会区</t>
  </si>
  <si>
    <t>中国工商银行江门新会第二支行</t>
    <phoneticPr fontId="0" type="noConversion"/>
  </si>
  <si>
    <t>0750-6661331</t>
  </si>
  <si>
    <t>广东省江门市新会区会城镇南隅八巷六号</t>
    <phoneticPr fontId="0" type="noConversion"/>
  </si>
  <si>
    <t>江门市新会区会城镇南隅八巷六号</t>
    <phoneticPr fontId="0" type="noConversion"/>
  </si>
  <si>
    <t>肖日央</t>
  </si>
  <si>
    <t>梁卫桥</t>
  </si>
  <si>
    <t>李毅敏</t>
  </si>
  <si>
    <t>12440705751066393X</t>
    <phoneticPr fontId="0" type="noConversion"/>
  </si>
  <si>
    <t>12440705751066393X</t>
  </si>
  <si>
    <t>张宝珍</t>
  </si>
  <si>
    <t>广东省江门市新会区会城镇南隅八巷六号</t>
  </si>
  <si>
    <t>新会区疾病预防控制中心疫苗管理专用章</t>
    <phoneticPr fontId="12" type="noConversion"/>
  </si>
  <si>
    <t>江门市新会区卫生和计划生育局</t>
  </si>
  <si>
    <t>开平市</t>
  </si>
  <si>
    <t>开平市疾病预防控制中心</t>
    <phoneticPr fontId="0" type="noConversion"/>
  </si>
  <si>
    <t>中国农业银行开平东兴支行</t>
    <phoneticPr fontId="0" type="noConversion"/>
  </si>
  <si>
    <t>44402301040001600</t>
    <phoneticPr fontId="0" type="noConversion"/>
  </si>
  <si>
    <t>梁坚忠</t>
  </si>
  <si>
    <t>0750-2290251</t>
  </si>
  <si>
    <t>吴松润</t>
  </si>
  <si>
    <t>0750-2290251/13189891323</t>
    <phoneticPr fontId="0" type="noConversion"/>
  </si>
  <si>
    <t>邓佩珍</t>
  </si>
  <si>
    <t>0750-2290251</t>
    <phoneticPr fontId="0" type="noConversion"/>
  </si>
  <si>
    <t>45618055-6</t>
    <phoneticPr fontId="0" type="noConversion"/>
  </si>
  <si>
    <t>124407834561805561</t>
  </si>
  <si>
    <t>合同签订和收货授权给个人签名</t>
    <phoneticPr fontId="0" type="noConversion"/>
  </si>
  <si>
    <t>劳锡洪</t>
  </si>
  <si>
    <t>0750-2290251/...</t>
  </si>
  <si>
    <t>开平市长沙区东兴大道安吉东3号一幢</t>
  </si>
  <si>
    <t>开平市疾病预防控制中心计免专用章</t>
  </si>
  <si>
    <t>开平市卫生和计划生育局</t>
    <phoneticPr fontId="4" type="noConversion"/>
  </si>
  <si>
    <t>雷州市</t>
  </si>
  <si>
    <t>雷州市农村信用合作联社营业部</t>
    <phoneticPr fontId="0" type="noConversion"/>
  </si>
  <si>
    <t>80020000002423899</t>
    <phoneticPr fontId="0" type="noConversion"/>
  </si>
  <si>
    <t>0759-8812333</t>
  </si>
  <si>
    <t>雷州市雷城镇群众大道009号</t>
    <phoneticPr fontId="0" type="noConversion"/>
  </si>
  <si>
    <t>蔡景先</t>
  </si>
  <si>
    <t>杨柳</t>
  </si>
  <si>
    <t>符飞</t>
  </si>
  <si>
    <t>124408827615744126</t>
  </si>
  <si>
    <t>雷州市疾病预防控制中心物资调拨专用章</t>
  </si>
  <si>
    <t>雷州市卫生和计划生育局</t>
  </si>
  <si>
    <t>禅城区</t>
  </si>
  <si>
    <t>工行佛山石梁支行</t>
    <phoneticPr fontId="0" type="noConversion"/>
  </si>
  <si>
    <t>2013025219200025584</t>
    <phoneticPr fontId="0" type="noConversion"/>
  </si>
  <si>
    <t>0757-83166823</t>
  </si>
  <si>
    <t>郑思海</t>
    <phoneticPr fontId="0" type="noConversion"/>
  </si>
  <si>
    <t>12440604753690296M</t>
    <phoneticPr fontId="0" type="noConversion"/>
  </si>
  <si>
    <t>75369029-6</t>
    <phoneticPr fontId="0" type="noConversion"/>
  </si>
  <si>
    <t>12440604753690296M</t>
  </si>
  <si>
    <t>张艳芳</t>
  </si>
  <si>
    <t>佛山市禅城区前进路86号</t>
  </si>
  <si>
    <t>刘志明</t>
  </si>
  <si>
    <t>梁艳明</t>
  </si>
  <si>
    <t>佛山市顺德区大良新基三路43号</t>
  </si>
  <si>
    <t>0757-22277901</t>
  </si>
  <si>
    <t>佛山市禅城区疾病预防控制中心疫苗管理专用章</t>
  </si>
  <si>
    <t>佛山市禅城区卫生和计划生育局</t>
  </si>
  <si>
    <t>顺德区</t>
  </si>
  <si>
    <t>佛山市顺德区疾病预防控制中心</t>
    <phoneticPr fontId="0" type="noConversion"/>
  </si>
  <si>
    <t>01418800001690</t>
    <phoneticPr fontId="0" type="noConversion"/>
  </si>
  <si>
    <t>佛山市顺德区大良新基三路43号</t>
    <phoneticPr fontId="0" type="noConversion"/>
  </si>
  <si>
    <t>余卓文</t>
  </si>
  <si>
    <t>124406067331275003</t>
  </si>
  <si>
    <t>王建华</t>
  </si>
  <si>
    <t>佛山市高明区中山路千彩街18号</t>
  </si>
  <si>
    <t>0757-88885460</t>
  </si>
  <si>
    <t>佛山市顺德区卫生和计划生育局</t>
  </si>
  <si>
    <t>高明区</t>
  </si>
  <si>
    <t>陈志雄</t>
  </si>
  <si>
    <t>12440608456067799H</t>
    <phoneticPr fontId="0" type="noConversion"/>
  </si>
  <si>
    <t>12440608456067799H</t>
  </si>
  <si>
    <t>何锦芳</t>
  </si>
  <si>
    <t>0757-88884083</t>
  </si>
  <si>
    <t>林曼坚</t>
  </si>
  <si>
    <t>珠海市香洲区南屏卫康路9号</t>
  </si>
  <si>
    <t>佛山市高明区疾病预防控制中心免疫规划专用章</t>
  </si>
  <si>
    <t>佛山市高明区卫生和计划生育局</t>
  </si>
  <si>
    <t>吴川市</t>
  </si>
  <si>
    <t>0759-5564360</t>
  </si>
  <si>
    <t>吴川市解放中路155号</t>
    <phoneticPr fontId="0" type="noConversion"/>
  </si>
  <si>
    <t>梁康斌</t>
  </si>
  <si>
    <t>124408834562371962</t>
    <phoneticPr fontId="0" type="noConversion"/>
  </si>
  <si>
    <t>朱日秀</t>
  </si>
  <si>
    <t>吴川市疾病预防控制中心供应科</t>
  </si>
  <si>
    <t>吴川市卫生和计划生育局</t>
  </si>
  <si>
    <t>海南市</t>
  </si>
  <si>
    <t>陵水黎族自治县疾病预防控制中心</t>
    <phoneticPr fontId="0" type="noConversion"/>
  </si>
  <si>
    <t>中国工商银行股份有限公司陵水支行</t>
    <phoneticPr fontId="0" type="noConversion"/>
  </si>
  <si>
    <t>2201026409026429377</t>
    <phoneticPr fontId="0" type="noConversion"/>
  </si>
  <si>
    <t>陵水黎族自治县椰林镇双拥路</t>
    <phoneticPr fontId="0" type="noConversion"/>
  </si>
  <si>
    <t>陈重辉</t>
    <phoneticPr fontId="37" type="noConversion"/>
  </si>
  <si>
    <t>陈重辉</t>
  </si>
  <si>
    <t>陵水黎族自治县卫生局</t>
  </si>
  <si>
    <t>城固县疾病预防控制中心</t>
    <phoneticPr fontId="0" type="noConversion"/>
  </si>
  <si>
    <t>中国农业银行城固县支行营业部</t>
    <phoneticPr fontId="0" type="noConversion"/>
  </si>
  <si>
    <t>26616301040005678</t>
    <phoneticPr fontId="0" type="noConversion"/>
  </si>
  <si>
    <t>0916-7212564</t>
  </si>
  <si>
    <t>杨睿</t>
    <phoneticPr fontId="37" type="noConversion"/>
  </si>
  <si>
    <t>马兰</t>
  </si>
  <si>
    <t>城固县卫生和计划生育局</t>
    <phoneticPr fontId="11" type="noConversion"/>
  </si>
  <si>
    <t>新资质未寄回</t>
  </si>
  <si>
    <t>西乡县</t>
    <phoneticPr fontId="37" type="noConversion"/>
  </si>
  <si>
    <t>西乡县疾病预防控制中心</t>
    <phoneticPr fontId="0" type="noConversion"/>
  </si>
  <si>
    <t>陕西西乡农村合作银行</t>
    <phoneticPr fontId="0" type="noConversion"/>
  </si>
  <si>
    <t>2706110101201000066072</t>
    <phoneticPr fontId="0" type="noConversion"/>
  </si>
  <si>
    <t>0916-6320835</t>
  </si>
  <si>
    <t>冯崇正</t>
    <phoneticPr fontId="37" type="noConversion"/>
  </si>
  <si>
    <t>43603166-8</t>
    <phoneticPr fontId="0" type="noConversion"/>
  </si>
  <si>
    <t>韩富波</t>
  </si>
  <si>
    <t>西乡县疾病预防控制中心疫苗管理专用章</t>
  </si>
  <si>
    <t>西乡县卫生局</t>
  </si>
  <si>
    <t>12610724436031668A</t>
  </si>
  <si>
    <t>宁强县卫生和计划生育局</t>
  </si>
  <si>
    <t>质量信誉调查表未提供；证照原件未寄回</t>
  </si>
  <si>
    <t>0574-88916093</t>
  </si>
  <si>
    <t>孙静</t>
  </si>
  <si>
    <t>0574-88929333</t>
  </si>
  <si>
    <t>0574-87881351</t>
  </si>
  <si>
    <t>宁波市江东区卫生和计划生育局</t>
  </si>
  <si>
    <t>0574-56803600</t>
  </si>
  <si>
    <t>严丹迪</t>
  </si>
  <si>
    <t>宁波市海曙区卫生和计划生育局</t>
  </si>
  <si>
    <t>0574-87418713</t>
  </si>
  <si>
    <t>0574-87418732</t>
  </si>
  <si>
    <t>徐利华</t>
  </si>
  <si>
    <t>宁波市鄞州区卫生和计划生育局</t>
  </si>
  <si>
    <t>0574-65577157</t>
  </si>
  <si>
    <r>
      <t>浙江省宁海县跃龙街道兴海中路</t>
    </r>
    <r>
      <rPr>
        <sz val="9"/>
        <color rgb="FF1D1B10"/>
        <rFont val="Calibri"/>
        <family val="2"/>
      </rPr>
      <t>369</t>
    </r>
    <r>
      <rPr>
        <sz val="9"/>
        <color rgb="FF1D1B10"/>
        <rFont val="Calibri"/>
        <family val="3"/>
        <charset val="134"/>
        <scheme val="minor"/>
      </rPr>
      <t>号</t>
    </r>
  </si>
  <si>
    <t>0574-65577175</t>
  </si>
  <si>
    <t>陈伟</t>
  </si>
  <si>
    <t>0580-4479921</t>
  </si>
  <si>
    <t>王达特</t>
  </si>
  <si>
    <t>岱山县高亭镇竹屿新区拾贝路7号</t>
  </si>
  <si>
    <t>shuling.feng@sanofi.com</t>
  </si>
  <si>
    <t>岱山县卫生和计划生育局</t>
  </si>
  <si>
    <t>0580-3812735</t>
  </si>
  <si>
    <t>12330903739907874B</t>
  </si>
  <si>
    <t>应峥</t>
  </si>
  <si>
    <t>舟山市普陀区东港街道海印路1027号</t>
  </si>
  <si>
    <t>郑红元</t>
  </si>
  <si>
    <t>0580-3015176/3812735</t>
  </si>
  <si>
    <t>舟山市普陀区卫生和计划生育局</t>
  </si>
  <si>
    <t>0574-65716304</t>
  </si>
  <si>
    <t>0574-65722016</t>
  </si>
  <si>
    <t>谢朝科</t>
  </si>
  <si>
    <t>象山县卫生和计划生育局</t>
  </si>
  <si>
    <t>12410185F707706595</t>
  </si>
  <si>
    <t>登封市卫生和计划生育委员会</t>
  </si>
  <si>
    <t>黄桂萍</t>
  </si>
  <si>
    <t>松溪县卫生和计划生育局</t>
  </si>
  <si>
    <t>0354-7618572</t>
  </si>
  <si>
    <t>赵耀廷</t>
  </si>
  <si>
    <t>0354-7618533</t>
  </si>
  <si>
    <t>031300</t>
  </si>
  <si>
    <t>张昕</t>
  </si>
  <si>
    <t>13111013131</t>
  </si>
  <si>
    <t>灵石县卫生和计划生育局</t>
  </si>
  <si>
    <t>（022）28563579</t>
  </si>
  <si>
    <t>022-28563579</t>
  </si>
  <si>
    <t>天津市津南区卫生和计划生育委员会</t>
  </si>
  <si>
    <t>27811739</t>
  </si>
  <si>
    <t>022-27833138</t>
  </si>
  <si>
    <t>天津市和平区卫生和计划生育委员会</t>
  </si>
  <si>
    <t>27395537</t>
  </si>
  <si>
    <t>0595-27395537</t>
  </si>
  <si>
    <t>郑霞英</t>
  </si>
  <si>
    <t>15959515688</t>
  </si>
  <si>
    <t>泉州台商投资区疾病预防控制中心业务专用章</t>
  </si>
  <si>
    <t>泉州台商投资区管理委员会民生保障局</t>
  </si>
  <si>
    <t>0595-87312712</t>
  </si>
  <si>
    <t>12350521489324165X</t>
  </si>
  <si>
    <t>刘清虹</t>
  </si>
  <si>
    <t>0591-24832195</t>
  </si>
  <si>
    <t>许李妃</t>
  </si>
  <si>
    <t>15280409687</t>
  </si>
  <si>
    <t>永泰县卫生局</t>
  </si>
  <si>
    <t>0916-3212659</t>
  </si>
  <si>
    <t>闫惠安</t>
  </si>
  <si>
    <t>杨逾罡</t>
  </si>
  <si>
    <t>秀山土家族苗族自治县卫生和计划生育委员会</t>
  </si>
  <si>
    <t>0597-6829608</t>
  </si>
  <si>
    <t>钟爱椿</t>
  </si>
  <si>
    <t>岳文珍</t>
  </si>
  <si>
    <t>长汀县卫生和计划生育局</t>
  </si>
  <si>
    <t>符传强</t>
  </si>
  <si>
    <t>文昌市卫生局</t>
  </si>
  <si>
    <t>漳浦县绥安镇温馨家园1#205</t>
    <phoneticPr fontId="0" type="noConversion"/>
  </si>
  <si>
    <t>林碧洪</t>
  </si>
  <si>
    <t>漳浦县疾病预防控制中心疫苗管理专用章</t>
  </si>
  <si>
    <t>漳浦县卫生和计划生育局</t>
    <phoneticPr fontId="4" type="noConversion"/>
  </si>
  <si>
    <t>竹山县</t>
    <phoneticPr fontId="37" type="noConversion"/>
  </si>
  <si>
    <t>竹山县疾病预防控制中心</t>
    <phoneticPr fontId="0" type="noConversion"/>
  </si>
  <si>
    <t>558657551310</t>
    <phoneticPr fontId="0" type="noConversion"/>
  </si>
  <si>
    <t>0719-4230355</t>
  </si>
  <si>
    <t>竹山县城关镇振武路1号</t>
    <phoneticPr fontId="0" type="noConversion"/>
  </si>
  <si>
    <t>13687219567</t>
  </si>
  <si>
    <t>15926174201</t>
    <phoneticPr fontId="0" type="noConversion"/>
  </si>
  <si>
    <t>汤敏</t>
  </si>
  <si>
    <t>74767388-7</t>
    <phoneticPr fontId="0" type="noConversion"/>
  </si>
  <si>
    <t>湖北省十堰市竹山县振武路1号</t>
    <phoneticPr fontId="0" type="noConversion"/>
  </si>
  <si>
    <t>15926174201</t>
  </si>
  <si>
    <t>曾宪宏</t>
  </si>
  <si>
    <t>顾涛</t>
    <phoneticPr fontId="12" type="noConversion"/>
  </si>
  <si>
    <t>湖北省武汉市江岸区航天双城9栋2单元602室</t>
    <phoneticPr fontId="12" type="noConversion"/>
  </si>
  <si>
    <t>竹山县卫生和计划生育局</t>
  </si>
  <si>
    <t>0717-2413013</t>
  </si>
  <si>
    <t>兴山县古夫镇丰邑大道26号</t>
    <phoneticPr fontId="0" type="noConversion"/>
  </si>
  <si>
    <t>王支科</t>
    <phoneticPr fontId="37" type="noConversion"/>
  </si>
  <si>
    <t>0717-2584780</t>
  </si>
  <si>
    <t>符琴</t>
    <phoneticPr fontId="37" type="noConversion"/>
  </si>
  <si>
    <t>13886713796</t>
    <phoneticPr fontId="0" type="noConversion"/>
  </si>
  <si>
    <t>符琴</t>
  </si>
  <si>
    <t>差税务证、开户许可证</t>
    <phoneticPr fontId="0" type="noConversion"/>
  </si>
  <si>
    <t>13886713796</t>
  </si>
  <si>
    <t>兴山县卫生和计划生育局</t>
  </si>
  <si>
    <t>长阳土家族自治县</t>
    <phoneticPr fontId="37" type="noConversion"/>
  </si>
  <si>
    <t>长阳土家族自治县疾病预防控制中心</t>
    <phoneticPr fontId="0" type="noConversion"/>
  </si>
  <si>
    <t>中国建设银行长阳支行</t>
    <phoneticPr fontId="0" type="noConversion"/>
  </si>
  <si>
    <t>42201338401050215540</t>
    <phoneticPr fontId="0" type="noConversion"/>
  </si>
  <si>
    <t>0717-5317124</t>
    <phoneticPr fontId="4" type="noConversion"/>
  </si>
  <si>
    <t>龙舟坪镇龙舟大道46号</t>
    <phoneticPr fontId="0" type="noConversion"/>
  </si>
  <si>
    <t>朱德洪</t>
    <phoneticPr fontId="37" type="noConversion"/>
  </si>
  <si>
    <t>杨荣</t>
    <phoneticPr fontId="37" type="noConversion"/>
  </si>
  <si>
    <t>18062391288</t>
    <phoneticPr fontId="0" type="noConversion"/>
  </si>
  <si>
    <t>余妮娜</t>
  </si>
  <si>
    <t>13477102691</t>
    <phoneticPr fontId="0" type="noConversion"/>
  </si>
  <si>
    <t>124205284203240011</t>
    <phoneticPr fontId="0" type="noConversion"/>
  </si>
  <si>
    <t>覃寰君</t>
  </si>
  <si>
    <t>13997656452</t>
  </si>
  <si>
    <t>长阳土家族自治县疾病预防控制中心计划免疫</t>
  </si>
  <si>
    <t>长阳土家族自治县卫生和计划生育局</t>
  </si>
  <si>
    <t>沙市区</t>
    <phoneticPr fontId="37" type="noConversion"/>
  </si>
  <si>
    <t>荆州市疾病预防控制中心</t>
    <phoneticPr fontId="0" type="noConversion"/>
  </si>
  <si>
    <t>湖北银行荆州江北支行</t>
    <phoneticPr fontId="0" type="noConversion"/>
  </si>
  <si>
    <t>676030100100017991</t>
    <phoneticPr fontId="0" type="noConversion"/>
  </si>
  <si>
    <t>0716-8102165</t>
  </si>
  <si>
    <t>荆州市沙市区园林路91号</t>
    <phoneticPr fontId="0" type="noConversion"/>
  </si>
  <si>
    <t>廖强</t>
    <phoneticPr fontId="37" type="noConversion"/>
  </si>
  <si>
    <t>0716-8012860</t>
  </si>
  <si>
    <t>王运超</t>
    <phoneticPr fontId="37" type="noConversion"/>
  </si>
  <si>
    <t>13593800260</t>
    <phoneticPr fontId="0" type="noConversion"/>
  </si>
  <si>
    <t>董娟</t>
  </si>
  <si>
    <t>18972158225</t>
    <phoneticPr fontId="0" type="noConversion"/>
  </si>
  <si>
    <t>12421000420168846Q</t>
    <phoneticPr fontId="0" type="noConversion"/>
  </si>
  <si>
    <t>12421000420168846Q</t>
  </si>
  <si>
    <t>王运超</t>
  </si>
  <si>
    <t>13593800260</t>
  </si>
  <si>
    <t>荆州市疾病预防控制中心免疫预防科</t>
  </si>
  <si>
    <t>荆州市卫生和计划生育委员会</t>
  </si>
  <si>
    <t>晋源区</t>
    <phoneticPr fontId="37" type="noConversion"/>
  </si>
  <si>
    <t>太原市晋源区疾病预防控制中心</t>
    <phoneticPr fontId="0" type="noConversion"/>
  </si>
  <si>
    <t>晋商银行龙山大街支行</t>
    <phoneticPr fontId="0" type="noConversion"/>
  </si>
  <si>
    <t>394033039611014</t>
    <phoneticPr fontId="0" type="noConversion"/>
  </si>
  <si>
    <t>0351-5636010</t>
  </si>
  <si>
    <t>乔建中</t>
    <phoneticPr fontId="37" type="noConversion"/>
  </si>
  <si>
    <t>030025</t>
  </si>
  <si>
    <t>乔建中</t>
    <phoneticPr fontId="0" type="noConversion"/>
  </si>
  <si>
    <t>jinyuancdc@163.com</t>
    <phoneticPr fontId="12" type="noConversion"/>
  </si>
  <si>
    <t>靳喜珍</t>
  </si>
  <si>
    <t>晋源区疾病预防控制中心生物制品专用章</t>
  </si>
  <si>
    <t>太原市晋源区卫生和计划生育局</t>
    <phoneticPr fontId="11" type="noConversion"/>
  </si>
  <si>
    <t>矿区</t>
    <phoneticPr fontId="37" type="noConversion"/>
  </si>
  <si>
    <t>程洲</t>
    <phoneticPr fontId="0" type="noConversion"/>
  </si>
  <si>
    <t>阳泉市商业银行福寿街支行</t>
    <phoneticPr fontId="0" type="noConversion"/>
  </si>
  <si>
    <t>0353-4042321</t>
  </si>
  <si>
    <t>李素鱼</t>
  </si>
  <si>
    <t>0353-5683120</t>
  </si>
  <si>
    <t>尹婵婵</t>
    <phoneticPr fontId="37" type="noConversion"/>
  </si>
  <si>
    <t>聂秀忠</t>
  </si>
  <si>
    <t>12140303796391536Q</t>
    <phoneticPr fontId="0" type="noConversion"/>
  </si>
  <si>
    <t>0353-5683120</t>
    <phoneticPr fontId="4" type="noConversion"/>
  </si>
  <si>
    <t>15835311065@139.com</t>
    <phoneticPr fontId="12" type="noConversion"/>
  </si>
  <si>
    <t>尹婵婵</t>
  </si>
  <si>
    <t>03535683120</t>
  </si>
  <si>
    <t>尹婵婵</t>
    <phoneticPr fontId="12" type="noConversion"/>
  </si>
  <si>
    <t>阳泉市矿区卫生和计划生育局</t>
  </si>
  <si>
    <t>南安建行溪美支行</t>
    <phoneticPr fontId="0" type="noConversion"/>
  </si>
  <si>
    <t>0595-86382410</t>
  </si>
  <si>
    <t>南安市新华街128号</t>
    <phoneticPr fontId="0" type="noConversion"/>
  </si>
  <si>
    <t>叶文迪</t>
    <phoneticPr fontId="37" type="noConversion"/>
  </si>
  <si>
    <t>汤章彬</t>
    <phoneticPr fontId="37" type="noConversion"/>
  </si>
  <si>
    <t>48939105-0</t>
    <phoneticPr fontId="0" type="noConversion"/>
  </si>
  <si>
    <t>杨乌雯</t>
  </si>
  <si>
    <t>南安市疾病预防控制中心生物制品出入库专用章</t>
  </si>
  <si>
    <t>南安市卫生局</t>
  </si>
  <si>
    <t>中国建设银行股份有限公司陆川支行</t>
    <phoneticPr fontId="0" type="noConversion"/>
  </si>
  <si>
    <t>0775-7236871</t>
  </si>
  <si>
    <t>钟健珍</t>
  </si>
  <si>
    <t>13978524633</t>
  </si>
  <si>
    <t>陆川县疾病预防控制中心</t>
  </si>
  <si>
    <t>陆川县卫生和计划生育局</t>
  </si>
  <si>
    <t>0775-6233679</t>
  </si>
  <si>
    <t>北流市城东一路0092号</t>
    <phoneticPr fontId="0" type="noConversion"/>
  </si>
  <si>
    <t>吕沛</t>
    <phoneticPr fontId="37" type="noConversion"/>
  </si>
  <si>
    <t>吕沛</t>
  </si>
  <si>
    <t>blcdc008@163.com</t>
    <phoneticPr fontId="12" type="noConversion"/>
  </si>
  <si>
    <t>邓立鹏</t>
  </si>
  <si>
    <t>18977522376</t>
  </si>
  <si>
    <t>邓立鹏</t>
    <phoneticPr fontId="12" type="noConversion"/>
  </si>
  <si>
    <t>北流市城东一路0092号</t>
    <phoneticPr fontId="12" type="noConversion"/>
  </si>
  <si>
    <t>北流市卫生和计划生育局</t>
  </si>
  <si>
    <t>珙县</t>
    <phoneticPr fontId="37" type="noConversion"/>
  </si>
  <si>
    <t>2011003100473</t>
    <phoneticPr fontId="0" type="noConversion"/>
  </si>
  <si>
    <t>0831-4318610</t>
  </si>
  <si>
    <t>王勋</t>
    <phoneticPr fontId="37" type="noConversion"/>
  </si>
  <si>
    <t>胡娅</t>
  </si>
  <si>
    <t>45215543-3</t>
    <phoneticPr fontId="0" type="noConversion"/>
  </si>
  <si>
    <t>13559748280</t>
  </si>
  <si>
    <t>珙县疾病预防控制中心疫苗专用章</t>
  </si>
  <si>
    <t>珙县卫生和计划生育局</t>
  </si>
  <si>
    <t>宜宾县</t>
    <phoneticPr fontId="37" type="noConversion"/>
  </si>
  <si>
    <t>宜宾县疾病预防控制中心</t>
    <phoneticPr fontId="0" type="noConversion"/>
  </si>
  <si>
    <t>中国建设银行股份有限公司宜宾柏溪支行</t>
    <phoneticPr fontId="0" type="noConversion"/>
  </si>
  <si>
    <t>51001727108051501447</t>
    <phoneticPr fontId="0" type="noConversion"/>
  </si>
  <si>
    <t>0831-7822675</t>
  </si>
  <si>
    <t>王月康</t>
    <phoneticPr fontId="37" type="noConversion"/>
  </si>
  <si>
    <t>0831-6344655</t>
  </si>
  <si>
    <t>0831-6344625</t>
    <phoneticPr fontId="0" type="noConversion"/>
  </si>
  <si>
    <t>丁显华</t>
  </si>
  <si>
    <t>45208612-4</t>
    <phoneticPr fontId="0" type="noConversion"/>
  </si>
  <si>
    <t>0831-6344625</t>
  </si>
  <si>
    <t>宜宾县卫生局</t>
  </si>
  <si>
    <t>平昌县疾病预防控制中心</t>
    <phoneticPr fontId="0" type="noConversion"/>
  </si>
  <si>
    <t>0827-6386039</t>
  </si>
  <si>
    <t>王彬</t>
    <phoneticPr fontId="37" type="noConversion"/>
  </si>
  <si>
    <t>王小平</t>
  </si>
  <si>
    <t>12513723452467440T</t>
    <phoneticPr fontId="0" type="noConversion"/>
  </si>
  <si>
    <t>王小亚</t>
    <phoneticPr fontId="0" type="noConversion"/>
  </si>
  <si>
    <t>王小亚</t>
  </si>
  <si>
    <t>13981684000</t>
  </si>
  <si>
    <t>王小亚</t>
    <phoneticPr fontId="12" type="noConversion"/>
  </si>
  <si>
    <t>平昌县疾病预防控制中心</t>
  </si>
  <si>
    <t>平昌县卫生和计划生育局</t>
  </si>
  <si>
    <t>南京市鼓楼区疾病预防控制中心</t>
    <phoneticPr fontId="0" type="noConversion"/>
  </si>
  <si>
    <t>南京银行山西路支行</t>
    <phoneticPr fontId="0" type="noConversion"/>
  </si>
  <si>
    <t>01380124160000491</t>
    <phoneticPr fontId="0" type="noConversion"/>
  </si>
  <si>
    <t>025-83416586</t>
  </si>
  <si>
    <t>钱慧</t>
    <phoneticPr fontId="37" type="noConversion"/>
  </si>
  <si>
    <t>刘杨</t>
    <phoneticPr fontId="37" type="noConversion"/>
  </si>
  <si>
    <t>025-83426640</t>
    <phoneticPr fontId="0" type="noConversion"/>
  </si>
  <si>
    <t>025-83426640</t>
  </si>
  <si>
    <t>臧陶影</t>
  </si>
  <si>
    <t>鼓楼区卫生和计划生育局</t>
  </si>
  <si>
    <t>双城区</t>
    <phoneticPr fontId="37" type="noConversion"/>
  </si>
  <si>
    <t>0451-53164068</t>
  </si>
  <si>
    <t>郭喜君</t>
    <phoneticPr fontId="11" type="noConversion"/>
  </si>
  <si>
    <t>吴建群</t>
    <phoneticPr fontId="11" type="noConversion"/>
  </si>
  <si>
    <t>财政支付</t>
    <phoneticPr fontId="11" type="noConversion"/>
  </si>
  <si>
    <t>马长生</t>
  </si>
  <si>
    <t>13936472716</t>
  </si>
  <si>
    <t>哈尔滨市双城区卫生和计划生育局</t>
  </si>
  <si>
    <t>金谷农商行昭乌达支行</t>
    <phoneticPr fontId="0" type="noConversion"/>
  </si>
  <si>
    <t>王在平</t>
    <phoneticPr fontId="37" type="noConversion"/>
  </si>
  <si>
    <t>0471-6683796</t>
  </si>
  <si>
    <t>王景文</t>
    <phoneticPr fontId="37" type="noConversion"/>
  </si>
  <si>
    <t>0471-6684138</t>
    <phoneticPr fontId="0" type="noConversion"/>
  </si>
  <si>
    <t>田玮</t>
  </si>
  <si>
    <t>115010500077</t>
    <phoneticPr fontId="0" type="noConversion"/>
  </si>
  <si>
    <t>010020</t>
  </si>
  <si>
    <t>王景文</t>
    <phoneticPr fontId="0" type="noConversion"/>
  </si>
  <si>
    <t xml:space="preserve">呼和浩特市赛罕区新建西街62号（赛罕区疾控中心）
</t>
    <phoneticPr fontId="0" type="noConversion"/>
  </si>
  <si>
    <t>王景文</t>
  </si>
  <si>
    <t>15326032393</t>
  </si>
  <si>
    <t xml:space="preserve">呼和浩特市赛罕区新建西街62号（赛罕区疾控中心）
</t>
    <phoneticPr fontId="12" type="noConversion"/>
  </si>
  <si>
    <t>呼和浩特市赛罕区卫生局</t>
  </si>
  <si>
    <t>海城市疾病预防控制中心</t>
    <phoneticPr fontId="0" type="noConversion"/>
  </si>
  <si>
    <t>0412-3227585</t>
  </si>
  <si>
    <t>王庆红</t>
  </si>
  <si>
    <r>
      <t>1221038177461204</t>
    </r>
    <r>
      <rPr>
        <sz val="9"/>
        <color theme="2" tint="-0.89999084444715716"/>
        <rFont val="Calibri"/>
        <family val="2"/>
        <scheme val="minor"/>
      </rPr>
      <t>3X</t>
    </r>
  </si>
  <si>
    <t>15604208700</t>
  </si>
  <si>
    <t>海城市疾病预防控制中心二类疫苗采购专用章</t>
  </si>
  <si>
    <t>海城市卫生和计划生育局</t>
  </si>
  <si>
    <t>北市区</t>
    <phoneticPr fontId="37" type="noConversion"/>
  </si>
  <si>
    <t>中国工商银行保定古城支行</t>
    <phoneticPr fontId="0" type="noConversion"/>
  </si>
  <si>
    <t>0409001009264106342</t>
    <phoneticPr fontId="0" type="noConversion"/>
  </si>
  <si>
    <t>0312-6787012</t>
  </si>
  <si>
    <t>0312-6787028</t>
  </si>
  <si>
    <t>周向丽</t>
  </si>
  <si>
    <t>暂无</t>
    <phoneticPr fontId="0" type="noConversion"/>
  </si>
  <si>
    <t>周向丽</t>
    <phoneticPr fontId="0" type="noConversion"/>
  </si>
  <si>
    <t>保定市北市区卫生局</t>
  </si>
  <si>
    <t>易县</t>
    <phoneticPr fontId="37" type="noConversion"/>
  </si>
  <si>
    <t>易县疾病预防控制中心</t>
    <phoneticPr fontId="0" type="noConversion"/>
  </si>
  <si>
    <t>0312-8212947</t>
  </si>
  <si>
    <t>易县城内朝阳西路98号</t>
    <phoneticPr fontId="0" type="noConversion"/>
  </si>
  <si>
    <t>石泉</t>
    <phoneticPr fontId="37" type="noConversion"/>
  </si>
  <si>
    <t>石泉</t>
  </si>
  <si>
    <t>074200</t>
    <phoneticPr fontId="4" type="noConversion"/>
  </si>
  <si>
    <t>13730272906</t>
  </si>
  <si>
    <t>石泉</t>
    <phoneticPr fontId="12" type="noConversion"/>
  </si>
  <si>
    <t>易县城内朝阳西路98号</t>
    <phoneticPr fontId="12" type="noConversion"/>
  </si>
  <si>
    <t>易县卫生局</t>
  </si>
  <si>
    <t>0310-2818856</t>
  </si>
  <si>
    <t>李国华</t>
  </si>
  <si>
    <t>057750</t>
  </si>
  <si>
    <t>贾玉洁</t>
  </si>
  <si>
    <t>15075085516</t>
  </si>
  <si>
    <t>馆陶县卫生和计划生育局</t>
  </si>
  <si>
    <t>0310-6068821</t>
  </si>
  <si>
    <t>邯郸市邯山区兴华路16号</t>
    <phoneticPr fontId="0" type="noConversion"/>
  </si>
  <si>
    <t>张艳田</t>
  </si>
  <si>
    <t>1213040269920345XC</t>
    <phoneticPr fontId="0" type="noConversion"/>
  </si>
  <si>
    <r>
      <t>周瑞轻</t>
    </r>
    <r>
      <rPr>
        <sz val="10.5"/>
        <color theme="1"/>
        <rFont val="Calibri"/>
        <family val="2"/>
        <scheme val="minor"/>
      </rPr>
      <t xml:space="preserve">  </t>
    </r>
  </si>
  <si>
    <t>邯郸市邯山区卫生和计划生育局</t>
    <phoneticPr fontId="0" type="noConversion"/>
  </si>
  <si>
    <t>0310-4042337</t>
  </si>
  <si>
    <t>侯小丽</t>
  </si>
  <si>
    <t>056000</t>
  </si>
  <si>
    <t>柴振荣</t>
  </si>
  <si>
    <t>15803303469</t>
  </si>
  <si>
    <t>复兴区卫生局</t>
  </si>
  <si>
    <t>03153528560</t>
  </si>
  <si>
    <t>0315-3528563</t>
  </si>
  <si>
    <t>王静</t>
  </si>
  <si>
    <t>揣丽娜</t>
  </si>
  <si>
    <t>13831576995</t>
  </si>
  <si>
    <t>唐山市古冶区疾病预防控制中心免疫规划管理科</t>
  </si>
  <si>
    <t>唐山市古冶区卫生和计划生育局</t>
  </si>
  <si>
    <t>0315-5258180</t>
  </si>
  <si>
    <t>0315-5258782</t>
  </si>
  <si>
    <t>刘蕾</t>
  </si>
  <si>
    <t>唐山市开平区卫生和计划生育局</t>
  </si>
  <si>
    <t>0312-2560186</t>
  </si>
  <si>
    <t>高文杰</t>
  </si>
  <si>
    <t>073000</t>
  </si>
  <si>
    <t>韩志杰</t>
  </si>
  <si>
    <t>13931350073</t>
  </si>
  <si>
    <t>定州市卫生局</t>
  </si>
  <si>
    <t>0851-86787143</t>
  </si>
  <si>
    <t>陈静</t>
  </si>
  <si>
    <t>125201037411223557</t>
  </si>
  <si>
    <t>王雯</t>
  </si>
  <si>
    <t>0851-86774153</t>
  </si>
  <si>
    <t>贵阳市云岩区疾病预防控制中心计划免疫专用章</t>
  </si>
  <si>
    <t>贵州市云岩区卫生和计划生育局</t>
  </si>
  <si>
    <t>13001665208050501310</t>
    <phoneticPr fontId="0" type="noConversion"/>
  </si>
  <si>
    <t>0312-3089263</t>
  </si>
  <si>
    <t>刘海娇</t>
  </si>
  <si>
    <t>13630853616</t>
  </si>
  <si>
    <t>保定市竞秀区疾病预防控制中心疫苗专用章</t>
  </si>
  <si>
    <t>保定市竞秀区卫生局</t>
  </si>
  <si>
    <t>1213060278407033XL</t>
  </si>
  <si>
    <t>0471-5973029</t>
  </si>
  <si>
    <t>李国军</t>
  </si>
  <si>
    <t>010031</t>
  </si>
  <si>
    <t>李国军</t>
    <phoneticPr fontId="0" type="noConversion"/>
  </si>
  <si>
    <t>13347114468</t>
  </si>
  <si>
    <t>玉泉区卫生局</t>
  </si>
  <si>
    <t>侯凤梅</t>
  </si>
  <si>
    <t>010010</t>
  </si>
  <si>
    <t>云金凤</t>
  </si>
  <si>
    <t>13848142206</t>
  </si>
  <si>
    <t>呼和浩特市新城区卫生和计划生育局</t>
  </si>
  <si>
    <t>嘉定区</t>
  </si>
  <si>
    <t>金雅雯</t>
    <phoneticPr fontId="0" type="noConversion"/>
  </si>
  <si>
    <t>邵月琴</t>
  </si>
  <si>
    <t>021-59916127</t>
  </si>
  <si>
    <t>费洁</t>
  </si>
  <si>
    <t>12310114768755654D</t>
    <phoneticPr fontId="0" type="noConversion"/>
  </si>
  <si>
    <t>12310114768755654D</t>
  </si>
  <si>
    <t>上海市嘉定区卫生和计划生育委员会</t>
  </si>
  <si>
    <t>浦东新区</t>
  </si>
  <si>
    <t>孙乔</t>
  </si>
  <si>
    <t>021-50342409</t>
  </si>
  <si>
    <t>马燕华</t>
  </si>
  <si>
    <t>任亚萍</t>
  </si>
  <si>
    <t>12310115425016745W</t>
  </si>
  <si>
    <t>上海市浦东新区卫生和计划生育委员会</t>
  </si>
  <si>
    <t>金山区</t>
  </si>
  <si>
    <t>张亚宁</t>
  </si>
  <si>
    <t>021-57329082</t>
  </si>
  <si>
    <t>朱莉</t>
  </si>
  <si>
    <t>邹卫红</t>
  </si>
  <si>
    <t>123101164250211499</t>
  </si>
  <si>
    <t>上海市金山区卫生和计划生育局</t>
  </si>
  <si>
    <t>镜湖区</t>
  </si>
  <si>
    <t>芜湖市镜湖区疾病预防控制中心</t>
    <phoneticPr fontId="0" type="noConversion"/>
  </si>
  <si>
    <t>0553-2863357</t>
  </si>
  <si>
    <t>芜湖市镜湖区赭山西路24号</t>
    <phoneticPr fontId="0" type="noConversion"/>
  </si>
  <si>
    <t>杨春霞</t>
  </si>
  <si>
    <t>0553-5867579</t>
  </si>
  <si>
    <t>刘莹</t>
  </si>
  <si>
    <t>张冬萍</t>
  </si>
  <si>
    <t>123402024851234707</t>
    <phoneticPr fontId="0" type="noConversion"/>
  </si>
  <si>
    <t>镜湖区卫生和计划生育委员会</t>
  </si>
  <si>
    <t>禹会区</t>
  </si>
  <si>
    <t>蚌埠市禹会区疾病预防控制中心</t>
    <phoneticPr fontId="0" type="noConversion"/>
  </si>
  <si>
    <t>红旗二路275号</t>
    <phoneticPr fontId="0" type="noConversion"/>
  </si>
  <si>
    <t>杜秀丽</t>
  </si>
  <si>
    <t>杨梦琪</t>
  </si>
  <si>
    <t>48522032-6</t>
    <phoneticPr fontId="0" type="noConversion"/>
  </si>
  <si>
    <t>禹会区卫生和计划生育委员会</t>
  </si>
  <si>
    <t>雨山区</t>
  </si>
  <si>
    <t>建设银行含山支行</t>
    <phoneticPr fontId="0" type="noConversion"/>
  </si>
  <si>
    <t>0555-4335028</t>
  </si>
  <si>
    <t>鲍志平</t>
  </si>
  <si>
    <t>季明志</t>
  </si>
  <si>
    <t>12340522486441630U</t>
    <phoneticPr fontId="0" type="noConversion"/>
  </si>
  <si>
    <t>纪明智</t>
  </si>
  <si>
    <t>含山县卫生和计划生育委员会</t>
  </si>
  <si>
    <t>张孟国</t>
  </si>
  <si>
    <t>灵璧县</t>
  </si>
  <si>
    <t>灵璧县疾病预防控制中心</t>
    <phoneticPr fontId="0" type="noConversion"/>
  </si>
  <si>
    <t>工商银行灵璧县支行</t>
    <phoneticPr fontId="0" type="noConversion"/>
  </si>
  <si>
    <t>1312050029022152869</t>
    <phoneticPr fontId="0" type="noConversion"/>
  </si>
  <si>
    <t>6081242-0557</t>
  </si>
  <si>
    <t>灵城迎宾大道北段东侧（凤山北路243号）</t>
    <phoneticPr fontId="0" type="noConversion"/>
  </si>
  <si>
    <t>郭启高</t>
  </si>
  <si>
    <t>张训科</t>
  </si>
  <si>
    <t>123413237901235147</t>
    <phoneticPr fontId="0" type="noConversion"/>
  </si>
  <si>
    <t>灵璧县疾病预防控制中心药械科</t>
    <phoneticPr fontId="0" type="noConversion"/>
  </si>
  <si>
    <t>灵璧县卫生和计划生育委员会</t>
  </si>
  <si>
    <t>宁国市</t>
  </si>
  <si>
    <t>中国徽商银行宣城宁国支行</t>
    <phoneticPr fontId="0" type="noConversion"/>
  </si>
  <si>
    <t>2610201021000000351</t>
    <phoneticPr fontId="0" type="noConversion"/>
  </si>
  <si>
    <t>4037826（0563）</t>
  </si>
  <si>
    <t>李再进</t>
  </si>
  <si>
    <t>孙家贵</t>
  </si>
  <si>
    <t>0563-4037826</t>
    <phoneticPr fontId="0" type="noConversion"/>
  </si>
  <si>
    <t>许冰</t>
  </si>
  <si>
    <t>0563-4037823</t>
  </si>
  <si>
    <t>宁国市卫生和计划生育委员会</t>
  </si>
  <si>
    <t>延吉市</t>
  </si>
  <si>
    <t>金钟久</t>
  </si>
  <si>
    <t>姜东星</t>
  </si>
  <si>
    <t>金贵玉</t>
  </si>
  <si>
    <t>18643399121</t>
  </si>
  <si>
    <t>延吉市疾病预防控制中心</t>
  </si>
  <si>
    <t>延吉市卫生和计划生育局</t>
  </si>
  <si>
    <t>024-57805505</t>
  </si>
  <si>
    <t>过渡期覆盖抚顺市区二类疫苗。</t>
    <phoneticPr fontId="0" type="noConversion"/>
  </si>
  <si>
    <t>吴昊</t>
  </si>
  <si>
    <t>15698936654</t>
  </si>
  <si>
    <t>抚顺市疾病预防控制中心计划免疫专用章</t>
    <phoneticPr fontId="4" type="noConversion"/>
  </si>
  <si>
    <t>抚顺市卫生和计划生育委员会</t>
  </si>
  <si>
    <t>西市区</t>
    <phoneticPr fontId="14" type="noConversion"/>
  </si>
  <si>
    <t>营口市疾病预防控制中心</t>
    <phoneticPr fontId="0" type="noConversion"/>
  </si>
  <si>
    <t>0417-6615815</t>
  </si>
  <si>
    <t>营口市渤海大街西76号</t>
    <phoneticPr fontId="0" type="noConversion"/>
  </si>
  <si>
    <t>韩少杰</t>
    <phoneticPr fontId="4" type="noConversion"/>
  </si>
  <si>
    <t>0417-6615811</t>
  </si>
  <si>
    <t>0417-6615821</t>
    <phoneticPr fontId="0" type="noConversion"/>
  </si>
  <si>
    <t>郭丽红</t>
    <phoneticPr fontId="4" type="noConversion"/>
  </si>
  <si>
    <t>122108004641022241</t>
    <phoneticPr fontId="0" type="noConversion"/>
  </si>
  <si>
    <t>营口市内两区无疾控，辽宁省卫计委批准营口市疾控负责市内两区二类疫苗管理</t>
    <phoneticPr fontId="0" type="noConversion"/>
  </si>
  <si>
    <t>吴军</t>
  </si>
  <si>
    <t>13940748764</t>
  </si>
  <si>
    <t>营口市卫生和计划生育委员会</t>
  </si>
  <si>
    <t>16-453101040001107</t>
    <phoneticPr fontId="0" type="noConversion"/>
  </si>
  <si>
    <t>0393-6220526</t>
  </si>
  <si>
    <t>王愿伟</t>
    <phoneticPr fontId="4" type="noConversion"/>
  </si>
  <si>
    <t>孙少华</t>
    <phoneticPr fontId="4" type="noConversion"/>
  </si>
  <si>
    <t>12410923417605216X</t>
    <phoneticPr fontId="0" type="noConversion"/>
  </si>
  <si>
    <t>王愿伟</t>
  </si>
  <si>
    <t>13781373839</t>
  </si>
  <si>
    <t>南乐县卫生和计划生育委员会</t>
  </si>
  <si>
    <t>漯河市召陵区疾病预防控制中心</t>
    <phoneticPr fontId="0" type="noConversion"/>
  </si>
  <si>
    <t>中国银行漯河经济技术开发区支行</t>
    <phoneticPr fontId="0" type="noConversion"/>
  </si>
  <si>
    <t>13569685576</t>
  </si>
  <si>
    <t>李宏超</t>
  </si>
  <si>
    <t>0395-2606017</t>
    <phoneticPr fontId="0" type="noConversion"/>
  </si>
  <si>
    <t>78806502-8</t>
    <phoneticPr fontId="0" type="noConversion"/>
  </si>
  <si>
    <t>胡华南</t>
  </si>
  <si>
    <t>15890220070</t>
  </si>
  <si>
    <t>漯河市召陵区疾病预防控制中心出入库专用章</t>
    <phoneticPr fontId="4" type="noConversion"/>
  </si>
  <si>
    <t>漯河市召陵区卫生局</t>
  </si>
  <si>
    <t>建始县</t>
    <phoneticPr fontId="14" type="noConversion"/>
  </si>
  <si>
    <t>建始县疾病预防控制中心</t>
    <phoneticPr fontId="0" type="noConversion"/>
  </si>
  <si>
    <t>0718-3222840</t>
  </si>
  <si>
    <t>刘洪</t>
    <phoneticPr fontId="4" type="noConversion"/>
  </si>
  <si>
    <t>柳华峰</t>
  </si>
  <si>
    <t>15342833503</t>
  </si>
  <si>
    <t>建始县卫生和计划生育局</t>
  </si>
  <si>
    <t>0451-53322546</t>
  </si>
  <si>
    <t>15146103088</t>
  </si>
  <si>
    <t>尚志市卫生局</t>
  </si>
  <si>
    <t>0517-84983016</t>
  </si>
  <si>
    <t>0517-83213966</t>
  </si>
  <si>
    <t>赵晓梅</t>
  </si>
  <si>
    <t>淮安市淮阴区卫生和计划生育局</t>
  </si>
  <si>
    <t>04127857723</t>
  </si>
  <si>
    <t>0412-7857713</t>
  </si>
  <si>
    <t>罗守华</t>
  </si>
  <si>
    <t>13998026657</t>
  </si>
  <si>
    <t>岫岩满族自治县卫生和计划生育局</t>
  </si>
  <si>
    <t>0316-8311278</t>
  </si>
  <si>
    <t>田景艳</t>
  </si>
  <si>
    <t>065200</t>
  </si>
  <si>
    <t>香河县卫生和计划生育局</t>
  </si>
  <si>
    <t>三河市</t>
  </si>
  <si>
    <t>0316-3152301</t>
  </si>
  <si>
    <t>朱德良</t>
  </si>
  <si>
    <t>张杨</t>
  </si>
  <si>
    <t>13663166880</t>
  </si>
  <si>
    <t>三河市卫生局</t>
  </si>
  <si>
    <t>大厂回族自治县卫生防疫站</t>
  </si>
  <si>
    <t>0316-8822671</t>
  </si>
  <si>
    <t>何其悦</t>
  </si>
  <si>
    <t>赵丽颖</t>
  </si>
  <si>
    <t>065300</t>
  </si>
  <si>
    <t>18131634400</t>
  </si>
  <si>
    <t>李维艳</t>
  </si>
  <si>
    <t>13103163386</t>
  </si>
  <si>
    <t>大厂回族自治县卫生局</t>
  </si>
  <si>
    <t>容城县</t>
  </si>
  <si>
    <t>0312-5616276</t>
  </si>
  <si>
    <t>田艳增</t>
  </si>
  <si>
    <t>王腊梅</t>
  </si>
  <si>
    <t>071700</t>
  </si>
  <si>
    <t>03125616276</t>
  </si>
  <si>
    <t>容城县卫生和计划生育局</t>
  </si>
  <si>
    <t>农安县</t>
  </si>
  <si>
    <t>吴升军</t>
  </si>
  <si>
    <t>于淼</t>
  </si>
  <si>
    <t>胡海霞</t>
  </si>
  <si>
    <t>13756808789</t>
  </si>
  <si>
    <t>农安县卫生和计划生育局</t>
  </si>
  <si>
    <t>0831-8833340</t>
  </si>
  <si>
    <t>袁莉</t>
  </si>
  <si>
    <t>08318833340</t>
  </si>
  <si>
    <t>兴文县卫生和计划生育局</t>
  </si>
  <si>
    <t>0774-6695599</t>
  </si>
  <si>
    <t>陆业琳</t>
  </si>
  <si>
    <t>18778491614</t>
  </si>
  <si>
    <t>昭平县卫生和计划生育局</t>
  </si>
  <si>
    <t>0771-3623437</t>
  </si>
  <si>
    <t>45142478840099X</t>
  </si>
  <si>
    <t>马乃东</t>
  </si>
  <si>
    <t>13978780779</t>
  </si>
  <si>
    <t>大新县卫生和计划生育局</t>
  </si>
  <si>
    <t>0776-3829765</t>
  </si>
  <si>
    <t>滕喜凤</t>
  </si>
  <si>
    <t>18877609482</t>
  </si>
  <si>
    <t>德保县卫生局</t>
  </si>
  <si>
    <t>0353-3303316</t>
  </si>
  <si>
    <t>0353-3303319</t>
  </si>
  <si>
    <t>140302783250953</t>
  </si>
  <si>
    <t>王旭引</t>
  </si>
  <si>
    <t>0534-18866036007</t>
  </si>
  <si>
    <t>王书江</t>
  </si>
  <si>
    <t>孙轶慧</t>
    <phoneticPr fontId="0" type="noConversion"/>
  </si>
  <si>
    <t>0519-86801213</t>
  </si>
  <si>
    <t>韩长磊</t>
  </si>
  <si>
    <t>常州市疾病预防控制中心</t>
  </si>
  <si>
    <t>是否三证合一，如没有请提供组织机构代码证</t>
  </si>
  <si>
    <t>0373-2030500</t>
  </si>
  <si>
    <t>0373-2033176</t>
  </si>
  <si>
    <t>邢艳萍</t>
  </si>
  <si>
    <t>焦永梅</t>
  </si>
  <si>
    <t>0472-4159014</t>
  </si>
  <si>
    <t>宫惠君</t>
  </si>
  <si>
    <t>13848019589</t>
  </si>
  <si>
    <t>023-74512269</t>
  </si>
  <si>
    <t>蒋小华</t>
  </si>
  <si>
    <t>13896796625</t>
  </si>
  <si>
    <t>垫江县疾病预防控制中心疫苗管理专用章</t>
  </si>
  <si>
    <t>023-70714180</t>
  </si>
  <si>
    <t>廖利蓉</t>
  </si>
  <si>
    <t>0537-3430265</t>
  </si>
  <si>
    <t>张吟</t>
  </si>
  <si>
    <t>0791-88319816</t>
  </si>
  <si>
    <t>吉路</t>
  </si>
  <si>
    <t>18079125715</t>
  </si>
  <si>
    <t>李萍萍</t>
  </si>
  <si>
    <t>江北区卫生和计划生育局</t>
  </si>
  <si>
    <t>新证照原件未寄回</t>
  </si>
  <si>
    <t>330281739453374</t>
  </si>
  <si>
    <t>邵晶</t>
  </si>
  <si>
    <t>0574-62674526</t>
  </si>
  <si>
    <t>钮凤明</t>
  </si>
  <si>
    <t>0573-84233895</t>
  </si>
  <si>
    <t>祖宙红</t>
  </si>
  <si>
    <t>057384233922</t>
  </si>
  <si>
    <t>孙伟丽</t>
  </si>
  <si>
    <t>王晓丽</t>
  </si>
  <si>
    <t>钱亚君</t>
  </si>
  <si>
    <t>许加亮</t>
  </si>
  <si>
    <t>刘仟美</t>
  </si>
  <si>
    <t>王晓柳</t>
  </si>
  <si>
    <t>颜骏剑</t>
  </si>
  <si>
    <t>12330723471650712Y</t>
  </si>
  <si>
    <t>浙江省武义县江山新村二路二幢二号</t>
  </si>
  <si>
    <t>汤元妃</t>
  </si>
  <si>
    <t>武义县疾病预防控制中心生物制品专用章</t>
  </si>
  <si>
    <t>耿晓冬</t>
  </si>
  <si>
    <t>12330902736013242J</t>
  </si>
  <si>
    <t>浙江省舟山市定海区东山路289号公共卫生大楼8-12楼</t>
  </si>
  <si>
    <t>王青瑛</t>
  </si>
  <si>
    <t>台州仙居县城关镇北门巷106号</t>
  </si>
  <si>
    <t>luozhuoxia@163.com</t>
  </si>
  <si>
    <t>0576-85187530</t>
  </si>
  <si>
    <t>12331082735254503H</t>
  </si>
  <si>
    <t>董华月</t>
  </si>
  <si>
    <t>王玮晓</t>
  </si>
  <si>
    <t>青田县疾病预防控制中心生物制品调拨专用章</t>
  </si>
  <si>
    <t>赖根秀</t>
  </si>
  <si>
    <t>庆元县疾病预防控制中心生物制品调拨专用章</t>
  </si>
  <si>
    <t>钱丽珍</t>
  </si>
  <si>
    <t>13616651997</t>
  </si>
  <si>
    <t>田浩</t>
  </si>
  <si>
    <t>0431-87019022</t>
  </si>
  <si>
    <t>张稳稳</t>
  </si>
  <si>
    <t>孟佳</t>
  </si>
  <si>
    <t>长春高新技术产业开发区预防保健中心疫苗专用</t>
  </si>
  <si>
    <t>长春高新技术产业开发区管理委员会</t>
  </si>
  <si>
    <t>经济技术开发区</t>
  </si>
  <si>
    <t>王明川</t>
  </si>
  <si>
    <t>0431-84998344</t>
  </si>
  <si>
    <t>王洋</t>
  </si>
  <si>
    <t>于立飞</t>
  </si>
  <si>
    <t>0431-84998343</t>
  </si>
  <si>
    <t>长春经济技术开发区管理委员会</t>
  </si>
  <si>
    <t>1、原名为大通区卫生防疫站；2、无开户许可，无税务登记号；3、财务与区卫生局一起，区站不愿意给财务联系人，要求直接找法人代表</t>
  </si>
  <si>
    <t>何凤云</t>
  </si>
  <si>
    <t>0554-2681282</t>
  </si>
  <si>
    <t>1、原名为田家庵区卫生防疫站；2、无税务登记号，组织机构代码证需要找财务，等财务联系人休假结束再要</t>
  </si>
  <si>
    <t>平萍</t>
  </si>
  <si>
    <t>法人变更：赵志红</t>
  </si>
  <si>
    <t>0554-5677063</t>
  </si>
  <si>
    <t>1、原名为谢家集区卫生防疫站；2、无开户许可，无税务登记号；3、财务与卫计委一起，区站不愿意给财务联系人，要求直接找法人代表</t>
  </si>
  <si>
    <t>淮南市谢家集区卫生防疫和食品药品安全服务中心</t>
  </si>
  <si>
    <t>1、原名为潘集区卫生防疫站；2、无开户许可，无税务登记号</t>
  </si>
  <si>
    <t>孙海防</t>
  </si>
  <si>
    <t>0510-82723439</t>
  </si>
  <si>
    <t>无锡市金城路499号</t>
    <phoneticPr fontId="0" type="noConversion"/>
  </si>
  <si>
    <t>杨健</t>
    <phoneticPr fontId="20" type="noConversion"/>
  </si>
  <si>
    <t>戈建刚</t>
    <phoneticPr fontId="20" type="noConversion"/>
  </si>
  <si>
    <t>朱军</t>
    <phoneticPr fontId="20" type="noConversion"/>
  </si>
  <si>
    <t>0510-82723439</t>
    <phoneticPr fontId="0" type="noConversion"/>
  </si>
  <si>
    <t>132020000578</t>
    <phoneticPr fontId="0" type="noConversion"/>
  </si>
  <si>
    <t>46628607-1</t>
    <phoneticPr fontId="0" type="noConversion"/>
  </si>
  <si>
    <t>320200466286071</t>
    <phoneticPr fontId="0" type="noConversion"/>
  </si>
  <si>
    <t>戈建刚</t>
    <phoneticPr fontId="0" type="noConversion"/>
  </si>
  <si>
    <t>戈建刚</t>
  </si>
  <si>
    <t>13914165702</t>
  </si>
  <si>
    <t>戈建刚</t>
    <phoneticPr fontId="12" type="noConversion"/>
  </si>
  <si>
    <t>无锡市金城路499号</t>
    <phoneticPr fontId="12" type="noConversion"/>
  </si>
  <si>
    <t>无锡市疾病预防控制中心合同专用章</t>
  </si>
  <si>
    <t>无锡市疾病预防控制中</t>
    <phoneticPr fontId="4" type="noConversion"/>
  </si>
  <si>
    <t>无锡市卫生和计划生育委员会</t>
    <phoneticPr fontId="4" type="noConversion"/>
  </si>
  <si>
    <t>无锡市梁溪区疾病预防控制中心</t>
    <phoneticPr fontId="0" type="noConversion"/>
  </si>
  <si>
    <t>农行人民东路支行</t>
    <phoneticPr fontId="0" type="noConversion"/>
  </si>
  <si>
    <t>10630901040012632</t>
    <phoneticPr fontId="0" type="noConversion"/>
  </si>
  <si>
    <t>0510-83158889</t>
  </si>
  <si>
    <t>无锡市人民东路北匝道2号</t>
    <phoneticPr fontId="0" type="noConversion"/>
  </si>
  <si>
    <t>龚玲芬</t>
    <phoneticPr fontId="20" type="noConversion"/>
  </si>
  <si>
    <t>0510-83158883</t>
  </si>
  <si>
    <t>王瑶</t>
    <phoneticPr fontId="20" type="noConversion"/>
  </si>
  <si>
    <t>冯梦昕</t>
    <phoneticPr fontId="20" type="noConversion"/>
  </si>
  <si>
    <t>0510-83158883</t>
    <phoneticPr fontId="0" type="noConversion"/>
  </si>
  <si>
    <t>12320213MB0279750Q</t>
    <phoneticPr fontId="0" type="noConversion"/>
  </si>
  <si>
    <t>王瑶</t>
    <phoneticPr fontId="0" type="noConversion"/>
  </si>
  <si>
    <t>13506182166</t>
  </si>
  <si>
    <t>王瑶</t>
    <phoneticPr fontId="12" type="noConversion"/>
  </si>
  <si>
    <t>无锡市人民东路北匝道2号</t>
    <phoneticPr fontId="12" type="noConversion"/>
  </si>
  <si>
    <t>无锡市梁溪区疾病预防控制中心</t>
    <phoneticPr fontId="4" type="noConversion"/>
  </si>
  <si>
    <t>无锡市梁溪区卫生和计划生育局</t>
    <phoneticPr fontId="4" type="noConversion"/>
  </si>
  <si>
    <t>原收货地址“无锡市广石家园160号”不再使用，需CDC提供说明</t>
    <phoneticPr fontId="9" type="noConversion"/>
  </si>
  <si>
    <t>蔡甸区</t>
    <phoneticPr fontId="4" type="noConversion"/>
  </si>
  <si>
    <t>武汉市蔡甸区疾病预防控制中心</t>
    <phoneticPr fontId="0" type="noConversion"/>
  </si>
  <si>
    <t>中国工商银行武汉市蔡甸区支行</t>
    <phoneticPr fontId="0" type="noConversion"/>
  </si>
  <si>
    <t>3202010009000062258</t>
    <phoneticPr fontId="0" type="noConversion"/>
  </si>
  <si>
    <t>027-84999121</t>
  </si>
  <si>
    <t>武汉市蔡甸区蔡甸街树潘大街1号</t>
    <phoneticPr fontId="0" type="noConversion"/>
  </si>
  <si>
    <t>甘贤主</t>
    <phoneticPr fontId="20" type="noConversion"/>
  </si>
  <si>
    <t>0278-4999121</t>
  </si>
  <si>
    <t>李娜</t>
    <phoneticPr fontId="20" type="noConversion"/>
  </si>
  <si>
    <t>15387096188</t>
    <phoneticPr fontId="0" type="noConversion"/>
  </si>
  <si>
    <t>高小刚</t>
    <phoneticPr fontId="20" type="noConversion"/>
  </si>
  <si>
    <t>12420114755106719M</t>
    <phoneticPr fontId="0" type="noConversion"/>
  </si>
  <si>
    <t>武汉市蔡甸区树藩大街1号</t>
    <phoneticPr fontId="0" type="noConversion"/>
  </si>
  <si>
    <t>李娜</t>
  </si>
  <si>
    <t>15387096188</t>
  </si>
  <si>
    <t>武汉市蔡甸区疾病预防控制中心</t>
    <phoneticPr fontId="4" type="noConversion"/>
  </si>
  <si>
    <t>武汉市蔡甸区卫生和计划生育委员会</t>
    <phoneticPr fontId="4" type="noConversion"/>
  </si>
  <si>
    <t>东西湖区</t>
    <phoneticPr fontId="4" type="noConversion"/>
  </si>
  <si>
    <t>武汉市东西湖区疾病预防控制中心</t>
    <phoneticPr fontId="0" type="noConversion"/>
  </si>
  <si>
    <t>中国交通银行东西湖支行</t>
    <phoneticPr fontId="0" type="noConversion"/>
  </si>
  <si>
    <t>421868088018010155808</t>
    <phoneticPr fontId="0" type="noConversion"/>
  </si>
  <si>
    <t>83891921</t>
  </si>
  <si>
    <t>吴家山街吴南路8号</t>
    <phoneticPr fontId="0" type="noConversion"/>
  </si>
  <si>
    <t>刘芡</t>
    <phoneticPr fontId="20" type="noConversion"/>
  </si>
  <si>
    <t>13808651937</t>
  </si>
  <si>
    <t>彭靖</t>
    <phoneticPr fontId="20" type="noConversion"/>
  </si>
  <si>
    <t>13707111585</t>
    <phoneticPr fontId="0" type="noConversion"/>
  </si>
  <si>
    <t>宋晓芳</t>
    <phoneticPr fontId="20" type="noConversion"/>
  </si>
  <si>
    <t>12420112748328698U</t>
    <phoneticPr fontId="0" type="noConversion"/>
  </si>
  <si>
    <t>74832869-8</t>
    <phoneticPr fontId="0" type="noConversion"/>
  </si>
  <si>
    <t>420112748328698</t>
    <phoneticPr fontId="0" type="noConversion"/>
  </si>
  <si>
    <t>彭靖</t>
    <phoneticPr fontId="0" type="noConversion"/>
  </si>
  <si>
    <t>武汉市吴家山街吴南路8号东西湖区卫生局</t>
    <phoneticPr fontId="0" type="noConversion"/>
  </si>
  <si>
    <t>彭靖</t>
  </si>
  <si>
    <t>13707111585</t>
  </si>
  <si>
    <t>武汉市东西湖区疾病预防控制中心</t>
    <phoneticPr fontId="4" type="noConversion"/>
  </si>
  <si>
    <t>武汉市东西湖区卫生和计划生育委员会</t>
    <phoneticPr fontId="4" type="noConversion"/>
  </si>
  <si>
    <t>新华区</t>
    <phoneticPr fontId="4" type="noConversion"/>
  </si>
  <si>
    <t>平顶山市新华区疾病预防控制中心</t>
    <phoneticPr fontId="0" type="noConversion"/>
  </si>
  <si>
    <t>平顶山市新华区农村信用合作联社</t>
    <phoneticPr fontId="0" type="noConversion"/>
  </si>
  <si>
    <t>20003911290012</t>
    <phoneticPr fontId="0" type="noConversion"/>
  </si>
  <si>
    <t>0375-6188312</t>
  </si>
  <si>
    <t>河南省平顶山市新华区启蒙路</t>
    <phoneticPr fontId="0" type="noConversion"/>
  </si>
  <si>
    <t>刘军伟</t>
    <phoneticPr fontId="20" type="noConversion"/>
  </si>
  <si>
    <t>12410402416885017B</t>
  </si>
  <si>
    <t>平顶山市卫东区矿工路与东安路交叉口北20米</t>
    <phoneticPr fontId="0" type="noConversion"/>
  </si>
  <si>
    <t>zhaobo.meng@sanofipasteur.com</t>
    <phoneticPr fontId="12" type="noConversion"/>
  </si>
  <si>
    <t>张金艳</t>
  </si>
  <si>
    <t>18203755261</t>
  </si>
  <si>
    <t>孟照博</t>
    <phoneticPr fontId="12" type="noConversion"/>
  </si>
  <si>
    <t>平顶山市卫东区矿工路与东安路交叉口北20米</t>
    <phoneticPr fontId="12" type="noConversion"/>
  </si>
  <si>
    <t>平顶山市新华区疾病预防控制中心</t>
    <phoneticPr fontId="4" type="noConversion"/>
  </si>
  <si>
    <t>平顶山市新华区卫生局</t>
    <phoneticPr fontId="4" type="noConversion"/>
  </si>
  <si>
    <t>卫东区</t>
    <phoneticPr fontId="4" type="noConversion"/>
  </si>
  <si>
    <t>平顶山市卫东区疾病预防控制中心</t>
    <phoneticPr fontId="0" type="noConversion"/>
  </si>
  <si>
    <t>卫东农商行东安路分理处</t>
    <phoneticPr fontId="0" type="noConversion"/>
  </si>
  <si>
    <t>13002051700000013-0003</t>
    <phoneticPr fontId="0" type="noConversion"/>
  </si>
  <si>
    <t>0375-2287678</t>
  </si>
  <si>
    <t>平顶山市东环路中段市精神病院</t>
    <phoneticPr fontId="0" type="noConversion"/>
  </si>
  <si>
    <t>彭艳辉</t>
    <phoneticPr fontId="20" type="noConversion"/>
  </si>
  <si>
    <t>王站</t>
    <phoneticPr fontId="20" type="noConversion"/>
  </si>
  <si>
    <t>王媛媛</t>
    <phoneticPr fontId="20" type="noConversion"/>
  </si>
  <si>
    <t>0375-2287678</t>
    <phoneticPr fontId="0" type="noConversion"/>
  </si>
  <si>
    <t>12410403416905049P</t>
    <phoneticPr fontId="0" type="noConversion"/>
  </si>
  <si>
    <t>41690504-9</t>
    <phoneticPr fontId="0" type="noConversion"/>
  </si>
  <si>
    <t>12410403416905049P</t>
  </si>
  <si>
    <t>王站</t>
  </si>
  <si>
    <t>13409339709</t>
  </si>
  <si>
    <t>平顶山市卫东区疾病预防控制中心</t>
    <phoneticPr fontId="4" type="noConversion"/>
  </si>
  <si>
    <t>平顶山市卫东区卫生和计划生育委员会</t>
    <phoneticPr fontId="4" type="noConversion"/>
  </si>
  <si>
    <t>湛河区</t>
    <phoneticPr fontId="4" type="noConversion"/>
  </si>
  <si>
    <t>平顶山市湛河区疾病预防控制中心</t>
    <phoneticPr fontId="0" type="noConversion"/>
  </si>
  <si>
    <t>市郊联社沁园分社</t>
    <phoneticPr fontId="0" type="noConversion"/>
  </si>
  <si>
    <t>00000039275111212012</t>
    <phoneticPr fontId="0" type="noConversion"/>
  </si>
  <si>
    <t>7220066</t>
  </si>
  <si>
    <t>河南省平顶山市湛河区光明路南段路西50号院</t>
    <phoneticPr fontId="0" type="noConversion"/>
  </si>
  <si>
    <t>陈胜利</t>
    <phoneticPr fontId="20" type="noConversion"/>
  </si>
  <si>
    <t>0375-3705559</t>
  </si>
  <si>
    <t>李文灿</t>
    <phoneticPr fontId="20" type="noConversion"/>
  </si>
  <si>
    <t>高向军</t>
    <phoneticPr fontId="20" type="noConversion"/>
  </si>
  <si>
    <t>0375-7229066</t>
    <phoneticPr fontId="0" type="noConversion"/>
  </si>
  <si>
    <t>12410411416925517W</t>
    <phoneticPr fontId="0" type="noConversion"/>
  </si>
  <si>
    <t>41692551-7</t>
    <phoneticPr fontId="0" type="noConversion"/>
  </si>
  <si>
    <t>12410411416925517W</t>
  </si>
  <si>
    <t>周丽琴</t>
    <phoneticPr fontId="0" type="noConversion"/>
  </si>
  <si>
    <t>河南省平顶山市东安路北段新景花园6号楼3单元301</t>
    <phoneticPr fontId="0" type="noConversion"/>
  </si>
  <si>
    <t>李文灿</t>
  </si>
  <si>
    <t>平顶山市湛河区疾病预防控制中心</t>
    <phoneticPr fontId="4" type="noConversion"/>
  </si>
  <si>
    <t>平顶山市湛河区卫生和计划生育委员会</t>
    <phoneticPr fontId="4" type="noConversion"/>
  </si>
  <si>
    <t>太康县</t>
    <phoneticPr fontId="4" type="noConversion"/>
  </si>
  <si>
    <t>太康县疾病预防控制中心</t>
    <phoneticPr fontId="0" type="noConversion"/>
  </si>
  <si>
    <t>中国银行太康支行</t>
    <phoneticPr fontId="0" type="noConversion"/>
  </si>
  <si>
    <t>246801118038</t>
    <phoneticPr fontId="0" type="noConversion"/>
  </si>
  <si>
    <t>0394-6822431</t>
  </si>
  <si>
    <t>河南省太康县建设路306号</t>
    <phoneticPr fontId="0" type="noConversion"/>
  </si>
  <si>
    <t>张献礼</t>
    <phoneticPr fontId="20" type="noConversion"/>
  </si>
  <si>
    <t>张新勇</t>
    <phoneticPr fontId="20" type="noConversion"/>
  </si>
  <si>
    <t>贾亮</t>
    <phoneticPr fontId="20" type="noConversion"/>
  </si>
  <si>
    <t>1241172467539241X0</t>
    <phoneticPr fontId="0" type="noConversion"/>
  </si>
  <si>
    <t>太康县疾病预防控制中心</t>
  </si>
  <si>
    <t>太康县疾病预防控制中心</t>
    <phoneticPr fontId="4" type="noConversion"/>
  </si>
  <si>
    <t>太康县卫生局</t>
    <phoneticPr fontId="4" type="noConversion"/>
  </si>
  <si>
    <t>沂源县</t>
    <phoneticPr fontId="4" type="noConversion"/>
  </si>
  <si>
    <t>沂源县疾病预防控制中心</t>
    <phoneticPr fontId="0" type="noConversion"/>
  </si>
  <si>
    <t>中国农业银行股份有限公司沂源县支行</t>
    <phoneticPr fontId="0" type="noConversion"/>
  </si>
  <si>
    <t>15250101040001532</t>
    <phoneticPr fontId="0" type="noConversion"/>
  </si>
  <si>
    <t>沂源县城胜利路8号</t>
    <phoneticPr fontId="0" type="noConversion"/>
  </si>
  <si>
    <t>刘绵坤</t>
    <phoneticPr fontId="20" type="noConversion"/>
  </si>
  <si>
    <t>崔宝强</t>
  </si>
  <si>
    <t>李世盛</t>
    <phoneticPr fontId="20" type="noConversion"/>
  </si>
  <si>
    <t>137032304304</t>
    <phoneticPr fontId="0" type="noConversion"/>
  </si>
  <si>
    <t>49321970-4</t>
    <phoneticPr fontId="0" type="noConversion"/>
  </si>
  <si>
    <t>崔现彬</t>
    <phoneticPr fontId="0" type="noConversion"/>
  </si>
  <si>
    <t>崔现彬</t>
  </si>
  <si>
    <t>15853313133</t>
  </si>
  <si>
    <t>崔现彬</t>
    <phoneticPr fontId="12" type="noConversion"/>
  </si>
  <si>
    <t>沂源县城胜利路8号</t>
    <phoneticPr fontId="12" type="noConversion"/>
  </si>
  <si>
    <t>沂源县疾病预防控制中心</t>
  </si>
  <si>
    <t>沂源县疾病预防控制中心生物制品专用章</t>
    <phoneticPr fontId="4" type="noConversion"/>
  </si>
  <si>
    <t>沂源县卫生局</t>
    <phoneticPr fontId="4" type="noConversion"/>
  </si>
  <si>
    <t>曲阜市</t>
    <phoneticPr fontId="4" type="noConversion"/>
  </si>
  <si>
    <t>孟金起</t>
    <phoneticPr fontId="0" type="noConversion"/>
  </si>
  <si>
    <t>05374495202</t>
  </si>
  <si>
    <t>山东省曲阜市舞雩台路6号</t>
    <phoneticPr fontId="0" type="noConversion"/>
  </si>
  <si>
    <t>高宪成</t>
    <phoneticPr fontId="20" type="noConversion"/>
  </si>
  <si>
    <t>孔繁苓</t>
    <phoneticPr fontId="20" type="noConversion"/>
  </si>
  <si>
    <t>邢电芝</t>
    <phoneticPr fontId="20" type="noConversion"/>
  </si>
  <si>
    <t>12370881494173058J</t>
    <phoneticPr fontId="0" type="noConversion"/>
  </si>
  <si>
    <t>49417305-8</t>
    <phoneticPr fontId="0" type="noConversion"/>
  </si>
  <si>
    <t>客户正在申请疾控单独账户中，暂时无法提供银行账户信息</t>
    <phoneticPr fontId="0" type="noConversion"/>
  </si>
  <si>
    <t>孔繁苓</t>
    <phoneticPr fontId="0" type="noConversion"/>
  </si>
  <si>
    <t>孔淑芳</t>
  </si>
  <si>
    <t>孔繁苓</t>
    <phoneticPr fontId="12" type="noConversion"/>
  </si>
  <si>
    <t>山东省济宁市曲阜市舞雩台路6号</t>
    <phoneticPr fontId="12" type="noConversion"/>
  </si>
  <si>
    <t>曲阜市疾病预防控制中心生物制品管理专用章</t>
    <phoneticPr fontId="4" type="noConversion"/>
  </si>
  <si>
    <t>曲阜市卫生和计划生育局</t>
    <phoneticPr fontId="4" type="noConversion"/>
  </si>
  <si>
    <t>宣州区</t>
    <phoneticPr fontId="4" type="noConversion"/>
  </si>
  <si>
    <t>宣城市宣州区疾病预防控制中心</t>
    <phoneticPr fontId="0" type="noConversion"/>
  </si>
  <si>
    <t>宣城市农行城中支行</t>
    <phoneticPr fontId="0" type="noConversion"/>
  </si>
  <si>
    <t>070501040003909</t>
    <phoneticPr fontId="0" type="noConversion"/>
  </si>
  <si>
    <t>0563-3023657</t>
  </si>
  <si>
    <t>宣城市阳德西路与卜村路交叉口处宣州区卫计委大楼3-4楼</t>
    <phoneticPr fontId="0" type="noConversion"/>
  </si>
  <si>
    <t>王智化</t>
    <phoneticPr fontId="20" type="noConversion"/>
  </si>
  <si>
    <t>吴玲</t>
    <phoneticPr fontId="20" type="noConversion"/>
  </si>
  <si>
    <t>0563-3023657</t>
    <phoneticPr fontId="0" type="noConversion"/>
  </si>
  <si>
    <t>12341703486309568G</t>
    <phoneticPr fontId="0" type="noConversion"/>
  </si>
  <si>
    <t>吴玲</t>
  </si>
  <si>
    <t>宣州区疾病预防控制中心疫苗收发专用章</t>
  </si>
  <si>
    <t>宣城市宣州区卫生和计划生育委员会</t>
    <phoneticPr fontId="4" type="noConversion"/>
  </si>
  <si>
    <t>开发区</t>
    <phoneticPr fontId="4" type="noConversion"/>
  </si>
  <si>
    <t>徐州经济技术开发区疾病预防控制中心</t>
    <phoneticPr fontId="0" type="noConversion"/>
  </si>
  <si>
    <t>铜山农商银行东贺分行</t>
    <phoneticPr fontId="0" type="noConversion"/>
  </si>
  <si>
    <t>3203230491010000064591</t>
    <phoneticPr fontId="0" type="noConversion"/>
  </si>
  <si>
    <t>0516-83255009</t>
  </si>
  <si>
    <t>徐州经济开发区科技大厦四楼</t>
    <phoneticPr fontId="0" type="noConversion"/>
  </si>
  <si>
    <t>刘岗</t>
    <phoneticPr fontId="20" type="noConversion"/>
  </si>
  <si>
    <t>肖忠远</t>
    <phoneticPr fontId="20" type="noConversion"/>
  </si>
  <si>
    <t>0516-83255009</t>
    <phoneticPr fontId="0" type="noConversion"/>
  </si>
  <si>
    <t>12320300466545088L</t>
    <phoneticPr fontId="0" type="noConversion"/>
  </si>
  <si>
    <t>肖忠远</t>
    <phoneticPr fontId="0" type="noConversion"/>
  </si>
  <si>
    <t>0516-83255010</t>
  </si>
  <si>
    <t>肖忠远</t>
  </si>
  <si>
    <t>肖忠远</t>
    <phoneticPr fontId="12" type="noConversion"/>
  </si>
  <si>
    <t>徐州经济开发区科技大厦四楼</t>
    <phoneticPr fontId="12" type="noConversion"/>
  </si>
  <si>
    <t>徐州经济技术开发区疾病预防控制中心</t>
    <phoneticPr fontId="4" type="noConversion"/>
  </si>
  <si>
    <t>徐州经济技术开发区管理委员会</t>
    <phoneticPr fontId="4" type="noConversion"/>
  </si>
  <si>
    <t>法人更改为：周雪松</t>
    <phoneticPr fontId="4" type="noConversion"/>
  </si>
  <si>
    <t>叶县</t>
    <phoneticPr fontId="4" type="noConversion"/>
  </si>
  <si>
    <t>叶县疾病预防控制中心</t>
    <phoneticPr fontId="0" type="noConversion"/>
  </si>
  <si>
    <t>叶县农村信用合作联社广场社</t>
    <phoneticPr fontId="0" type="noConversion"/>
  </si>
  <si>
    <t>00000071817191239012</t>
    <phoneticPr fontId="0" type="noConversion"/>
  </si>
  <si>
    <t>河南省平顶山市叶县新文化路东段1号院</t>
    <phoneticPr fontId="0" type="noConversion"/>
  </si>
  <si>
    <t>叶英军</t>
    <phoneticPr fontId="20" type="noConversion"/>
  </si>
  <si>
    <t>候智东</t>
    <phoneticPr fontId="20" type="noConversion"/>
  </si>
  <si>
    <t>孙秀丽</t>
    <phoneticPr fontId="20" type="noConversion"/>
  </si>
  <si>
    <t>1241042241696521XW</t>
    <phoneticPr fontId="0" type="noConversion"/>
  </si>
  <si>
    <t>41696521-X</t>
    <phoneticPr fontId="0" type="noConversion"/>
  </si>
  <si>
    <t>候智东</t>
  </si>
  <si>
    <t>13503753959</t>
  </si>
  <si>
    <t>叶县疾病预防控制中心</t>
    <phoneticPr fontId="4" type="noConversion"/>
  </si>
  <si>
    <t>叶县卫生和计划生育委员会</t>
    <phoneticPr fontId="4" type="noConversion"/>
  </si>
  <si>
    <t>和平区</t>
    <phoneticPr fontId="4" type="noConversion"/>
  </si>
  <si>
    <t>辽宁省疾病预防控制中心</t>
    <phoneticPr fontId="0" type="noConversion"/>
  </si>
  <si>
    <t>21001387501052500534</t>
    <phoneticPr fontId="0" type="noConversion"/>
  </si>
  <si>
    <t>024-23373150</t>
  </si>
  <si>
    <t>杨佐森</t>
    <phoneticPr fontId="20" type="noConversion"/>
  </si>
  <si>
    <t>孙英伟</t>
    <phoneticPr fontId="20" type="noConversion"/>
  </si>
  <si>
    <t>裴晓伟</t>
    <phoneticPr fontId="20" type="noConversion"/>
  </si>
  <si>
    <t>024-23381069</t>
    <phoneticPr fontId="0" type="noConversion"/>
  </si>
  <si>
    <t>12210000725679321R</t>
    <phoneticPr fontId="0" type="noConversion"/>
  </si>
  <si>
    <t>辽宁省大连市沙河口区彩云园15号2单元501室</t>
    <phoneticPr fontId="0" type="noConversion"/>
  </si>
  <si>
    <t>jason.hou@sanofipasteur.com</t>
    <phoneticPr fontId="12" type="noConversion"/>
  </si>
  <si>
    <t>孙佰红</t>
  </si>
  <si>
    <t>13898875612</t>
  </si>
  <si>
    <t>侯绍峰</t>
    <phoneticPr fontId="12" type="noConversion"/>
  </si>
  <si>
    <t>大连市沙河口区彩云园15号2单元501室</t>
    <phoneticPr fontId="12" type="noConversion"/>
  </si>
  <si>
    <t>辽宁省疾病预防控制中心</t>
    <phoneticPr fontId="4" type="noConversion"/>
  </si>
  <si>
    <t>辽宁省卫生和计划生育委员会</t>
    <phoneticPr fontId="4" type="noConversion"/>
  </si>
  <si>
    <t>柘荣县</t>
    <phoneticPr fontId="4" type="noConversion"/>
  </si>
  <si>
    <t>0593-8336635</t>
  </si>
  <si>
    <t>柘荣县柳城东路218号</t>
    <phoneticPr fontId="0" type="noConversion"/>
  </si>
  <si>
    <t>林玉山</t>
    <phoneticPr fontId="20" type="noConversion"/>
  </si>
  <si>
    <t>林晖华</t>
    <phoneticPr fontId="20" type="noConversion"/>
  </si>
  <si>
    <t>陈娇英</t>
    <phoneticPr fontId="20" type="noConversion"/>
  </si>
  <si>
    <t>0593-8386190</t>
    <phoneticPr fontId="0" type="noConversion"/>
  </si>
  <si>
    <t>12352231490665864K</t>
    <phoneticPr fontId="0" type="noConversion"/>
  </si>
  <si>
    <t>12352231490665864K</t>
  </si>
  <si>
    <t>林晖华</t>
  </si>
  <si>
    <t>13850335482</t>
  </si>
  <si>
    <t>柘荣县疾病预防控制中心</t>
    <phoneticPr fontId="4" type="noConversion"/>
  </si>
  <si>
    <t>柘荣县疾病预防控制中心计划免疫专用章</t>
  </si>
  <si>
    <t>柘荣县卫生局</t>
    <phoneticPr fontId="4" type="noConversion"/>
  </si>
  <si>
    <t>福安市</t>
    <phoneticPr fontId="4" type="noConversion"/>
  </si>
  <si>
    <t>福安市疾病预防控制中心</t>
    <phoneticPr fontId="0" type="noConversion"/>
  </si>
  <si>
    <t>福安市工商银行</t>
    <phoneticPr fontId="0" type="noConversion"/>
  </si>
  <si>
    <t>1407002509022100173</t>
    <phoneticPr fontId="0" type="noConversion"/>
  </si>
  <si>
    <t>0593-6386834</t>
    <phoneticPr fontId="4" type="noConversion"/>
  </si>
  <si>
    <t>福安市城南新华南路63号</t>
    <phoneticPr fontId="0" type="noConversion"/>
  </si>
  <si>
    <t>林伏增</t>
    <phoneticPr fontId="20" type="noConversion"/>
  </si>
  <si>
    <t>0593-6382684</t>
  </si>
  <si>
    <t>缪绍光</t>
    <phoneticPr fontId="20" type="noConversion"/>
  </si>
  <si>
    <t>钟吴晔</t>
    <phoneticPr fontId="20" type="noConversion"/>
  </si>
  <si>
    <t>0593-6386834</t>
    <phoneticPr fontId="0" type="noConversion"/>
  </si>
  <si>
    <t>12352202490435073P</t>
    <phoneticPr fontId="0" type="noConversion"/>
  </si>
  <si>
    <t>12352202490435073P</t>
  </si>
  <si>
    <t>缪绍光</t>
    <phoneticPr fontId="0" type="noConversion"/>
  </si>
  <si>
    <t>福建省宁德市福安市新华南路63号</t>
    <phoneticPr fontId="0" type="noConversion"/>
  </si>
  <si>
    <t>王露霏</t>
  </si>
  <si>
    <t>福安市疾病预防控制中心</t>
    <phoneticPr fontId="4" type="noConversion"/>
  </si>
  <si>
    <t>福安市卫生和计划生育局</t>
    <phoneticPr fontId="4" type="noConversion"/>
  </si>
  <si>
    <t>周宁县</t>
    <phoneticPr fontId="4" type="noConversion"/>
  </si>
  <si>
    <t>福建省周宁县疾病预防控制中心</t>
    <phoneticPr fontId="0" type="noConversion"/>
  </si>
  <si>
    <t>中国建设银行股份有限公司周宁支行</t>
    <phoneticPr fontId="0" type="noConversion"/>
  </si>
  <si>
    <t>35001687607052503829</t>
    <phoneticPr fontId="0" type="noConversion"/>
  </si>
  <si>
    <t>0593-5632275</t>
  </si>
  <si>
    <t>周宁县狮城镇桥南街120号</t>
    <phoneticPr fontId="0" type="noConversion"/>
  </si>
  <si>
    <t>张昌浩</t>
    <phoneticPr fontId="20" type="noConversion"/>
  </si>
  <si>
    <t>0593-5620545</t>
  </si>
  <si>
    <t>陈必励</t>
    <phoneticPr fontId="20" type="noConversion"/>
  </si>
  <si>
    <t>李建荣</t>
    <phoneticPr fontId="20" type="noConversion"/>
  </si>
  <si>
    <t>12352230490632042J</t>
    <phoneticPr fontId="0" type="noConversion"/>
  </si>
  <si>
    <t>49063204-2</t>
    <phoneticPr fontId="0" type="noConversion"/>
  </si>
  <si>
    <t>12352230490632042J</t>
  </si>
  <si>
    <t>陈必励</t>
    <phoneticPr fontId="0" type="noConversion"/>
  </si>
  <si>
    <t>福建省宁德市周宁县狮城镇桥南街120号</t>
    <phoneticPr fontId="0" type="noConversion"/>
  </si>
  <si>
    <t>孙晖海</t>
  </si>
  <si>
    <t>福建省周宁县疾病预防控制中心</t>
    <phoneticPr fontId="4" type="noConversion"/>
  </si>
  <si>
    <t>周宁县卫生和计划生育局</t>
    <phoneticPr fontId="4" type="noConversion"/>
  </si>
  <si>
    <t>行唐县</t>
    <phoneticPr fontId="4" type="noConversion"/>
  </si>
  <si>
    <t>行唐县疾病预防控制中心</t>
    <phoneticPr fontId="0" type="noConversion"/>
  </si>
  <si>
    <t>中国工商银行河北省分行营业部行唐分理处</t>
    <phoneticPr fontId="0" type="noConversion"/>
  </si>
  <si>
    <t>0402023909264003792</t>
    <phoneticPr fontId="0" type="noConversion"/>
  </si>
  <si>
    <t>行唐县龙州镇衡阳大街93号</t>
    <phoneticPr fontId="0" type="noConversion"/>
  </si>
  <si>
    <t>刘巧敏</t>
    <phoneticPr fontId="20" type="noConversion"/>
  </si>
  <si>
    <t>白会锋</t>
    <phoneticPr fontId="20" type="noConversion"/>
  </si>
  <si>
    <t>12130125402053404H</t>
    <phoneticPr fontId="0" type="noConversion"/>
  </si>
  <si>
    <t>050600</t>
  </si>
  <si>
    <t>白会锋</t>
  </si>
  <si>
    <t>行唐县龙州镇衡阳大街93号</t>
  </si>
  <si>
    <t>XTXBHF@163.com</t>
  </si>
  <si>
    <t>李文挺</t>
  </si>
  <si>
    <t>白会峰</t>
  </si>
  <si>
    <t>行唐县疾病预防控制中心</t>
    <phoneticPr fontId="4" type="noConversion"/>
  </si>
  <si>
    <t>行唐县疾控疫苗供应中心合同专用章</t>
    <phoneticPr fontId="4" type="noConversion"/>
  </si>
  <si>
    <t>行唐县卫生局</t>
    <phoneticPr fontId="4" type="noConversion"/>
  </si>
  <si>
    <t>锦江区</t>
    <phoneticPr fontId="4" type="noConversion"/>
  </si>
  <si>
    <t>成都军区疾病预防控制中心</t>
    <phoneticPr fontId="0" type="noConversion"/>
  </si>
  <si>
    <t>中国工商银行股份有限公司西较场支行</t>
    <phoneticPr fontId="0" type="noConversion"/>
  </si>
  <si>
    <t>4402932009026781178</t>
    <phoneticPr fontId="0" type="noConversion"/>
  </si>
  <si>
    <t>02886598592</t>
  </si>
  <si>
    <t>成都市天仙桥北路12号</t>
    <phoneticPr fontId="0" type="noConversion"/>
  </si>
  <si>
    <t>范泉水</t>
    <phoneticPr fontId="20" type="noConversion"/>
  </si>
  <si>
    <t>028-86598592</t>
  </si>
  <si>
    <t>陈锚锚</t>
    <phoneticPr fontId="20" type="noConversion"/>
  </si>
  <si>
    <t>028-86598592</t>
    <phoneticPr fontId="0" type="noConversion"/>
  </si>
  <si>
    <t>杨洋</t>
    <phoneticPr fontId="20" type="noConversion"/>
  </si>
  <si>
    <t>CD240295</t>
    <phoneticPr fontId="0" type="noConversion"/>
  </si>
  <si>
    <t>成都市武侯区人民南路仁恒置地广场写字楼29楼</t>
    <phoneticPr fontId="0" type="noConversion"/>
  </si>
  <si>
    <t>xiaomin.zou@sanofipasteur.com</t>
    <phoneticPr fontId="12" type="noConversion"/>
  </si>
  <si>
    <t>杨洋</t>
  </si>
  <si>
    <t>邹小敏</t>
    <phoneticPr fontId="12" type="noConversion"/>
  </si>
  <si>
    <t>成都市武侯区人民南路仁恒置地广场写字楼29楼</t>
    <phoneticPr fontId="12" type="noConversion"/>
  </si>
  <si>
    <t>22144101040008024</t>
    <phoneticPr fontId="0" type="noConversion"/>
  </si>
  <si>
    <t>0812-8655097</t>
  </si>
  <si>
    <t>盐边县桐子林镇中环南路47号</t>
    <phoneticPr fontId="0" type="noConversion"/>
  </si>
  <si>
    <t>李毅</t>
    <phoneticPr fontId="20" type="noConversion"/>
  </si>
  <si>
    <t>赵信渭</t>
    <phoneticPr fontId="20" type="noConversion"/>
  </si>
  <si>
    <t>125103227496358178</t>
    <phoneticPr fontId="0" type="noConversion"/>
  </si>
  <si>
    <t>749635817</t>
  </si>
  <si>
    <t>赵信渭</t>
  </si>
  <si>
    <t>盐边县疾病预防控制中心</t>
    <phoneticPr fontId="4" type="noConversion"/>
  </si>
  <si>
    <t>盐边县卫生和计划生育局</t>
    <phoneticPr fontId="4" type="noConversion"/>
  </si>
  <si>
    <t>青羊区</t>
    <phoneticPr fontId="4" type="noConversion"/>
  </si>
  <si>
    <t>四川省卫生和计划生育委员会</t>
    <phoneticPr fontId="0" type="noConversion"/>
  </si>
  <si>
    <t>中国建设银行成都金河支行</t>
    <phoneticPr fontId="0" type="noConversion"/>
  </si>
  <si>
    <t>51001508608050301387</t>
    <phoneticPr fontId="0" type="noConversion"/>
  </si>
  <si>
    <t>四川省成都市青羊区上汪家拐街39号</t>
    <phoneticPr fontId="0" type="noConversion"/>
  </si>
  <si>
    <t>四川省成都市武侯区中学路6号</t>
    <phoneticPr fontId="0" type="noConversion"/>
  </si>
  <si>
    <t>沈骥</t>
    <phoneticPr fontId="20" type="noConversion"/>
  </si>
  <si>
    <t>028-86139115</t>
  </si>
  <si>
    <t>刘博</t>
    <phoneticPr fontId="20" type="noConversion"/>
  </si>
  <si>
    <t>028-86139115</t>
    <phoneticPr fontId="0" type="noConversion"/>
  </si>
  <si>
    <t>王吉成</t>
    <phoneticPr fontId="20" type="noConversion"/>
  </si>
  <si>
    <t>00828305-X</t>
    <phoneticPr fontId="0" type="noConversion"/>
  </si>
  <si>
    <t>预付款30%，货到验收合格后30日内付70%</t>
    <phoneticPr fontId="20" type="noConversion"/>
  </si>
  <si>
    <t>陈实</t>
    <phoneticPr fontId="11" type="noConversion"/>
  </si>
  <si>
    <t>机构类型：机关法人，无法人证书，收货地址为四川省CDC</t>
  </si>
  <si>
    <t>徐水</t>
    <phoneticPr fontId="4" type="noConversion"/>
  </si>
  <si>
    <t>保定市徐水区疾病预防控制中心</t>
    <phoneticPr fontId="0" type="noConversion"/>
  </si>
  <si>
    <t>中国银行徐水支行</t>
    <phoneticPr fontId="0" type="noConversion"/>
  </si>
  <si>
    <t>101877772280</t>
    <phoneticPr fontId="0" type="noConversion"/>
  </si>
  <si>
    <t>0312-8601013</t>
  </si>
  <si>
    <t>保定市徐水区华龙路125号</t>
    <phoneticPr fontId="0" type="noConversion"/>
  </si>
  <si>
    <t>张春常</t>
    <phoneticPr fontId="20" type="noConversion"/>
  </si>
  <si>
    <t>李瑾</t>
    <phoneticPr fontId="20" type="noConversion"/>
  </si>
  <si>
    <t>张爱红</t>
    <phoneticPr fontId="20" type="noConversion"/>
  </si>
  <si>
    <t>113060900375</t>
    <phoneticPr fontId="0" type="noConversion"/>
  </si>
  <si>
    <t>78259540-7</t>
    <phoneticPr fontId="0" type="noConversion"/>
  </si>
  <si>
    <t>072557</t>
    <phoneticPr fontId="12" type="noConversion"/>
  </si>
  <si>
    <t>李瑾</t>
    <phoneticPr fontId="0" type="noConversion"/>
  </si>
  <si>
    <t>河北省保定市徐水区华龙路125号</t>
    <phoneticPr fontId="0" type="noConversion"/>
  </si>
  <si>
    <t>李瑾</t>
  </si>
  <si>
    <t>13463698822</t>
  </si>
  <si>
    <t>李瑾</t>
    <phoneticPr fontId="12" type="noConversion"/>
  </si>
  <si>
    <t>河北省保定市徐水区华龙路125号</t>
    <phoneticPr fontId="12" type="noConversion"/>
  </si>
  <si>
    <t>保定市徐水区疾病预防控制中心</t>
    <phoneticPr fontId="4" type="noConversion"/>
  </si>
  <si>
    <t>保定市徐水区卫生和计划生育局</t>
    <phoneticPr fontId="4" type="noConversion"/>
  </si>
  <si>
    <t>恩阳区</t>
    <phoneticPr fontId="4" type="noConversion"/>
  </si>
  <si>
    <t>巴中市恩阳区疾病预防控制中心</t>
    <phoneticPr fontId="0" type="noConversion"/>
  </si>
  <si>
    <t>中国工商银行巴中恩阳支行</t>
    <phoneticPr fontId="0" type="noConversion"/>
  </si>
  <si>
    <t>2318000129100012997</t>
    <phoneticPr fontId="0" type="noConversion"/>
  </si>
  <si>
    <t>0827-3369896</t>
  </si>
  <si>
    <t>巴中市恩阳区恩阳镇千佛路28号</t>
    <phoneticPr fontId="0" type="noConversion"/>
  </si>
  <si>
    <t>罗斌</t>
    <phoneticPr fontId="20" type="noConversion"/>
  </si>
  <si>
    <t>李存伟</t>
    <phoneticPr fontId="20" type="noConversion"/>
  </si>
  <si>
    <t>周亮</t>
    <phoneticPr fontId="20" type="noConversion"/>
  </si>
  <si>
    <t>125119010833537838</t>
    <phoneticPr fontId="0" type="noConversion"/>
  </si>
  <si>
    <t>李存伟</t>
  </si>
  <si>
    <t>巴中市恩阳区疾病预防控制中心</t>
    <phoneticPr fontId="4" type="noConversion"/>
  </si>
  <si>
    <t>巴中市恩阳区卫生和计划生育局</t>
    <phoneticPr fontId="4" type="noConversion"/>
  </si>
  <si>
    <t>虎丘区</t>
    <phoneticPr fontId="4" type="noConversion"/>
  </si>
  <si>
    <t>苏州高新区(虎丘区)疾病预防控制中心</t>
    <phoneticPr fontId="0" type="noConversion"/>
  </si>
  <si>
    <t>江苏银行苏州新区支行</t>
    <phoneticPr fontId="0" type="noConversion"/>
  </si>
  <si>
    <t>871011132000002514</t>
    <phoneticPr fontId="0" type="noConversion"/>
  </si>
  <si>
    <t>68780789</t>
  </si>
  <si>
    <t>苏州高新区邓尉路35号</t>
    <phoneticPr fontId="0" type="noConversion"/>
  </si>
  <si>
    <t>归国平</t>
    <phoneticPr fontId="20" type="noConversion"/>
  </si>
  <si>
    <t>胡燕红</t>
    <phoneticPr fontId="20" type="noConversion"/>
  </si>
  <si>
    <t>0512-68780789</t>
    <phoneticPr fontId="0" type="noConversion"/>
  </si>
  <si>
    <t>123205114669917826</t>
    <phoneticPr fontId="0" type="noConversion"/>
  </si>
  <si>
    <t>胡燕红</t>
  </si>
  <si>
    <t>0512-68780789/13862031133</t>
  </si>
  <si>
    <t>苏州高新区（虎丘区）卫生和计划生育局</t>
    <phoneticPr fontId="4" type="noConversion"/>
  </si>
  <si>
    <t>工业园区</t>
    <phoneticPr fontId="4" type="noConversion"/>
  </si>
  <si>
    <t>苏州工业园区疾病防治中心</t>
    <phoneticPr fontId="0" type="noConversion"/>
  </si>
  <si>
    <t>中国银行苏州工业园区支行</t>
    <phoneticPr fontId="0" type="noConversion"/>
  </si>
  <si>
    <t>496258193113</t>
    <phoneticPr fontId="0" type="noConversion"/>
  </si>
  <si>
    <t>0512-67617568</t>
    <phoneticPr fontId="9" type="noConversion"/>
  </si>
  <si>
    <t>苏州工业园区苏虹西路200号</t>
    <phoneticPr fontId="0" type="noConversion"/>
  </si>
  <si>
    <t>俞璐刚</t>
    <phoneticPr fontId="20" type="noConversion"/>
  </si>
  <si>
    <t>0512-67611603</t>
  </si>
  <si>
    <t>91320594714167232H</t>
  </si>
  <si>
    <t>麦锋</t>
    <phoneticPr fontId="0" type="noConversion"/>
  </si>
  <si>
    <t>苏州工业园区苏茜路58号</t>
    <phoneticPr fontId="0" type="noConversion"/>
  </si>
  <si>
    <t>麦峰</t>
  </si>
  <si>
    <t>麦锋</t>
    <phoneticPr fontId="12" type="noConversion"/>
  </si>
  <si>
    <t>苏州工业园区苏茜路58号</t>
    <phoneticPr fontId="12" type="noConversion"/>
  </si>
  <si>
    <t>苏州工业园区疾病防治中心合同专用章</t>
    <phoneticPr fontId="4" type="noConversion"/>
  </si>
  <si>
    <t>苏州工业园区疾病防治中心疫苗专用章</t>
    <phoneticPr fontId="4" type="noConversion"/>
  </si>
  <si>
    <t>长期</t>
    <phoneticPr fontId="11" type="noConversion"/>
  </si>
  <si>
    <t>营业执照，类型：全民所有制（需每年提供年检证明）</t>
    <phoneticPr fontId="0" type="noConversion"/>
  </si>
  <si>
    <t>芗城区</t>
    <phoneticPr fontId="4" type="noConversion"/>
  </si>
  <si>
    <t>漳州市芗城区疾病预防控制中心</t>
    <phoneticPr fontId="0" type="noConversion"/>
  </si>
  <si>
    <t>中国工商银行漳州市芗城支行</t>
    <phoneticPr fontId="0" type="noConversion"/>
  </si>
  <si>
    <t>1409020329264012939</t>
    <phoneticPr fontId="0" type="noConversion"/>
  </si>
  <si>
    <t>0596-2035323</t>
  </si>
  <si>
    <t>漳州市芗城区修文西路4号</t>
    <phoneticPr fontId="0" type="noConversion"/>
  </si>
  <si>
    <t>魏美𥖄</t>
  </si>
  <si>
    <t>黄秋艳</t>
    <phoneticPr fontId="20" type="noConversion"/>
  </si>
  <si>
    <t>朱万紫</t>
    <phoneticPr fontId="20" type="noConversion"/>
  </si>
  <si>
    <t>12350602489618032D</t>
    <phoneticPr fontId="0" type="noConversion"/>
  </si>
  <si>
    <t>黄秋艳</t>
  </si>
  <si>
    <t>漳州市芗城区疾病预防控制中心</t>
    <phoneticPr fontId="4" type="noConversion"/>
  </si>
  <si>
    <t>漳州市芗城区卫生和计划生育局</t>
    <phoneticPr fontId="4" type="noConversion"/>
  </si>
  <si>
    <t>当涂县</t>
    <phoneticPr fontId="4" type="noConversion"/>
  </si>
  <si>
    <t>当涂县疾病预防控制中心</t>
    <phoneticPr fontId="0" type="noConversion"/>
  </si>
  <si>
    <t>中国银行皖马鞍山市当涂支行</t>
    <phoneticPr fontId="0" type="noConversion"/>
  </si>
  <si>
    <t>176706999868</t>
    <phoneticPr fontId="0" type="noConversion"/>
  </si>
  <si>
    <t>0555-6748485</t>
  </si>
  <si>
    <t>当涂县姑孰镇姑孰路251号</t>
    <phoneticPr fontId="0" type="noConversion"/>
  </si>
  <si>
    <t>沈荣柴</t>
    <phoneticPr fontId="20" type="noConversion"/>
  </si>
  <si>
    <t>姚永飞</t>
    <phoneticPr fontId="20" type="noConversion"/>
  </si>
  <si>
    <t>吉方明</t>
    <phoneticPr fontId="20" type="noConversion"/>
  </si>
  <si>
    <t>1234052179185444XR</t>
    <phoneticPr fontId="0" type="noConversion"/>
  </si>
  <si>
    <t>79185444-X</t>
    <phoneticPr fontId="0" type="noConversion"/>
  </si>
  <si>
    <t>姚永飞</t>
  </si>
  <si>
    <t>当涂县疾病预防控制中心</t>
    <phoneticPr fontId="4" type="noConversion"/>
  </si>
  <si>
    <t>当涂县卫生和计划生育委员会</t>
    <phoneticPr fontId="4" type="noConversion"/>
  </si>
  <si>
    <t>全椒县</t>
    <phoneticPr fontId="4" type="noConversion"/>
  </si>
  <si>
    <t>全椒县疾病预防控制中心</t>
    <phoneticPr fontId="0" type="noConversion"/>
  </si>
  <si>
    <t>全椒县中行</t>
    <phoneticPr fontId="0" type="noConversion"/>
  </si>
  <si>
    <t>181203371881</t>
    <phoneticPr fontId="0" type="noConversion"/>
  </si>
  <si>
    <t>0550-5197029</t>
  </si>
  <si>
    <t>襄河镇</t>
    <phoneticPr fontId="0" type="noConversion"/>
  </si>
  <si>
    <t>全椒县襄河镇釜城路20号</t>
    <phoneticPr fontId="0" type="noConversion"/>
  </si>
  <si>
    <t>杨庆闩</t>
    <phoneticPr fontId="20" type="noConversion"/>
  </si>
  <si>
    <t>0550-5197022</t>
  </si>
  <si>
    <t>黄勇</t>
    <phoneticPr fontId="20" type="noConversion"/>
  </si>
  <si>
    <t>13955057639</t>
    <phoneticPr fontId="0" type="noConversion"/>
  </si>
  <si>
    <t>12341124795090491H</t>
    <phoneticPr fontId="0" type="noConversion"/>
  </si>
  <si>
    <t>许春</t>
  </si>
  <si>
    <t>全椒县疾病预防控制中心</t>
    <phoneticPr fontId="4" type="noConversion"/>
  </si>
  <si>
    <t>全椒县疾病预防控制中心疫苗管理专用章</t>
    <phoneticPr fontId="4" type="noConversion"/>
  </si>
  <si>
    <t>全椒县卫生和计划生育委员会</t>
    <phoneticPr fontId="4" type="noConversion"/>
  </si>
  <si>
    <t>南谯区</t>
    <phoneticPr fontId="4" type="noConversion"/>
  </si>
  <si>
    <t>滁州市南谯区疾病预防控制中心</t>
    <phoneticPr fontId="0" type="noConversion"/>
  </si>
  <si>
    <t>中国建设银行股份有限公司滁州南谯政务新区支行</t>
    <phoneticPr fontId="0" type="noConversion"/>
  </si>
  <si>
    <t>34001739008052500051</t>
    <phoneticPr fontId="0" type="noConversion"/>
  </si>
  <si>
    <t>05503115792</t>
  </si>
  <si>
    <t>安徽省滁州市南谯区西涧北路1781号</t>
    <phoneticPr fontId="0" type="noConversion"/>
  </si>
  <si>
    <t>王允忠</t>
    <phoneticPr fontId="20" type="noConversion"/>
  </si>
  <si>
    <t>0550-3115792</t>
  </si>
  <si>
    <t>张后凤</t>
    <phoneticPr fontId="20" type="noConversion"/>
  </si>
  <si>
    <t>0550-3115792</t>
    <phoneticPr fontId="0" type="noConversion"/>
  </si>
  <si>
    <t>12341103486112511N</t>
    <phoneticPr fontId="0" type="noConversion"/>
  </si>
  <si>
    <t>滁州市南谯区疾病预防控制中心</t>
    <phoneticPr fontId="4" type="noConversion"/>
  </si>
  <si>
    <t>滁州市南谯区卫生局</t>
    <phoneticPr fontId="4" type="noConversion"/>
  </si>
  <si>
    <t>天宁区</t>
    <phoneticPr fontId="4" type="noConversion"/>
  </si>
  <si>
    <t>常州市天宁区疾病预防控制中心</t>
    <phoneticPr fontId="0" type="noConversion"/>
  </si>
  <si>
    <t>建行常州市清凉路支行</t>
    <phoneticPr fontId="0" type="noConversion"/>
  </si>
  <si>
    <t>50532001628936058011156</t>
    <phoneticPr fontId="0" type="noConversion"/>
  </si>
  <si>
    <t>0519-85357326</t>
  </si>
  <si>
    <t>常州市天宁区竹林北路220号</t>
    <phoneticPr fontId="0" type="noConversion"/>
  </si>
  <si>
    <t>孙红燕</t>
    <phoneticPr fontId="20" type="noConversion"/>
  </si>
  <si>
    <t>0519-85357432</t>
  </si>
  <si>
    <t>马维娟</t>
    <phoneticPr fontId="20" type="noConversion"/>
  </si>
  <si>
    <t>李晓昧</t>
    <phoneticPr fontId="20" type="noConversion"/>
  </si>
  <si>
    <t>0519-81682336</t>
    <phoneticPr fontId="0" type="noConversion"/>
  </si>
  <si>
    <t>123204024672887731</t>
    <phoneticPr fontId="0" type="noConversion"/>
  </si>
  <si>
    <t>46728877-3</t>
    <phoneticPr fontId="0" type="noConversion"/>
  </si>
  <si>
    <t>顾阳阳</t>
  </si>
  <si>
    <t>徐州市鼓楼区疾病预防控制中心</t>
    <phoneticPr fontId="0" type="noConversion"/>
  </si>
  <si>
    <t>建行中山北路支行</t>
    <phoneticPr fontId="0" type="noConversion"/>
  </si>
  <si>
    <t>32001718636052513978</t>
    <phoneticPr fontId="0" type="noConversion"/>
  </si>
  <si>
    <t>0516-85821525</t>
  </si>
  <si>
    <t>徐州市鼓楼区下淀路121号</t>
    <phoneticPr fontId="0" type="noConversion"/>
  </si>
  <si>
    <t>郭慧</t>
    <phoneticPr fontId="20" type="noConversion"/>
  </si>
  <si>
    <t>0516-85821525</t>
    <phoneticPr fontId="0" type="noConversion"/>
  </si>
  <si>
    <t>1232030246655569XD</t>
    <phoneticPr fontId="0" type="noConversion"/>
  </si>
  <si>
    <t>郭慧</t>
    <phoneticPr fontId="0" type="noConversion"/>
  </si>
  <si>
    <t>江苏省徐州市鼓楼区下淀路121号</t>
    <phoneticPr fontId="0" type="noConversion"/>
  </si>
  <si>
    <t>郭慧</t>
  </si>
  <si>
    <t>郭慧</t>
    <phoneticPr fontId="12" type="noConversion"/>
  </si>
  <si>
    <t>江苏省徐州市鼓楼区下淀路121号</t>
    <phoneticPr fontId="12" type="noConversion"/>
  </si>
  <si>
    <t>徐州市鼓楼区疾病预防控制中心</t>
    <phoneticPr fontId="4" type="noConversion"/>
  </si>
  <si>
    <t>徐州市鼓楼区卫生和计划生育委员会</t>
    <phoneticPr fontId="4" type="noConversion"/>
  </si>
  <si>
    <t>赵县</t>
    <phoneticPr fontId="4" type="noConversion"/>
  </si>
  <si>
    <t>周冬磊</t>
    <phoneticPr fontId="0" type="noConversion"/>
  </si>
  <si>
    <t>赵县疾病预防控制中心</t>
    <phoneticPr fontId="0" type="noConversion"/>
  </si>
  <si>
    <t>建行赵县支行</t>
    <phoneticPr fontId="0" type="noConversion"/>
  </si>
  <si>
    <t>13001617808058000017</t>
    <phoneticPr fontId="0" type="noConversion"/>
  </si>
  <si>
    <t>赵县国道街131号</t>
    <phoneticPr fontId="0" type="noConversion"/>
  </si>
  <si>
    <t>康分夺</t>
    <phoneticPr fontId="20" type="noConversion"/>
  </si>
  <si>
    <t>李亚姿</t>
    <phoneticPr fontId="20" type="noConversion"/>
  </si>
  <si>
    <t>李翠芬</t>
    <phoneticPr fontId="20" type="noConversion"/>
  </si>
  <si>
    <t>1213013340203924X6</t>
    <phoneticPr fontId="0" type="noConversion"/>
  </si>
  <si>
    <t>051530</t>
  </si>
  <si>
    <t>李翠芬</t>
  </si>
  <si>
    <t>赵县国道街131号</t>
  </si>
  <si>
    <t>545621574@qq.com</t>
  </si>
  <si>
    <t>赵县疾病预防控制中心疫苗供应专用章</t>
    <phoneticPr fontId="4" type="noConversion"/>
  </si>
  <si>
    <t>赵县卫生和计划生育局</t>
    <phoneticPr fontId="4" type="noConversion"/>
  </si>
  <si>
    <t>石柱土家族自治县</t>
    <phoneticPr fontId="4" type="noConversion"/>
  </si>
  <si>
    <t>石柱土家族自治县疾病预防控制中心</t>
    <phoneticPr fontId="0" type="noConversion"/>
  </si>
  <si>
    <t>石柱土家族自治县财政局农商行重庆石柱支行</t>
    <phoneticPr fontId="0" type="noConversion"/>
  </si>
  <si>
    <t>4501010120010000096</t>
    <phoneticPr fontId="0" type="noConversion"/>
  </si>
  <si>
    <t>重庆市石柱县南宾镇东岳庙街12号</t>
    <phoneticPr fontId="0" type="noConversion"/>
  </si>
  <si>
    <t>谭余</t>
    <phoneticPr fontId="20" type="noConversion"/>
  </si>
  <si>
    <t>刘华琼</t>
    <phoneticPr fontId="20" type="noConversion"/>
  </si>
  <si>
    <t>12500240452950445Y</t>
    <phoneticPr fontId="0" type="noConversion"/>
  </si>
  <si>
    <t>单位无银行账户，无税务登记证</t>
    <phoneticPr fontId="0" type="noConversion"/>
  </si>
  <si>
    <t>刘华琼</t>
  </si>
  <si>
    <t>石柱土家族自治县疾病预防控制中心</t>
    <phoneticPr fontId="4" type="noConversion"/>
  </si>
  <si>
    <t>石柱土家族自治县卫生和计划生育委员会</t>
    <phoneticPr fontId="4" type="noConversion"/>
  </si>
  <si>
    <t>涪陵区</t>
    <phoneticPr fontId="4" type="noConversion"/>
  </si>
  <si>
    <t>重庆市涪陵区疾病预防控制中心</t>
    <phoneticPr fontId="0" type="noConversion"/>
  </si>
  <si>
    <t>建行渝涪支行</t>
    <phoneticPr fontId="0" type="noConversion"/>
  </si>
  <si>
    <t>50001310100058061004</t>
    <phoneticPr fontId="0" type="noConversion"/>
  </si>
  <si>
    <t>重庆市涪陵区兴华东路31号</t>
    <phoneticPr fontId="0" type="noConversion"/>
  </si>
  <si>
    <t>张仁平</t>
    <phoneticPr fontId="20" type="noConversion"/>
  </si>
  <si>
    <t>龚莉</t>
  </si>
  <si>
    <t>12500102451944211W</t>
    <phoneticPr fontId="0" type="noConversion"/>
  </si>
  <si>
    <t>45194421-1</t>
    <phoneticPr fontId="0" type="noConversion"/>
  </si>
  <si>
    <t>厂家是否入围采购平台未知；疾控购苗款支付方式待定（区疾控与厂家结账还是区疾控直接支付至采购平台）</t>
    <phoneticPr fontId="40" type="noConversion"/>
  </si>
  <si>
    <t>张海艳</t>
    <phoneticPr fontId="0" type="noConversion"/>
  </si>
  <si>
    <t>张海艳</t>
    <phoneticPr fontId="12" type="noConversion"/>
  </si>
  <si>
    <t>重庆市涪陵区兴华东路31号</t>
    <phoneticPr fontId="12" type="noConversion"/>
  </si>
  <si>
    <t>重庆市涪陵区疾病预防控制中心</t>
    <phoneticPr fontId="4" type="noConversion"/>
  </si>
  <si>
    <t>重庆市涪陵区疾病预防控制中心疫苗管理专用章</t>
    <phoneticPr fontId="4" type="noConversion"/>
  </si>
  <si>
    <t>重庆市涪陵区卫生和计划生育委员会</t>
    <phoneticPr fontId="4" type="noConversion"/>
  </si>
  <si>
    <t>平山县</t>
    <phoneticPr fontId="4" type="noConversion"/>
  </si>
  <si>
    <t>赵铁柱</t>
    <phoneticPr fontId="0" type="noConversion"/>
  </si>
  <si>
    <t>平山县疾病预防控制中心</t>
    <phoneticPr fontId="0" type="noConversion"/>
  </si>
  <si>
    <t>中国银行平山支行</t>
    <phoneticPr fontId="0" type="noConversion"/>
  </si>
  <si>
    <t>1001147802974</t>
    <phoneticPr fontId="0" type="noConversion"/>
  </si>
  <si>
    <t>平山镇冶河东路105号</t>
    <phoneticPr fontId="0" type="noConversion"/>
  </si>
  <si>
    <t>张文明</t>
    <phoneticPr fontId="20" type="noConversion"/>
  </si>
  <si>
    <t>0311-82945340</t>
  </si>
  <si>
    <t>郄志丽</t>
    <phoneticPr fontId="20" type="noConversion"/>
  </si>
  <si>
    <t>焦红旗</t>
    <phoneticPr fontId="20" type="noConversion"/>
  </si>
  <si>
    <t>0311-82945340</t>
    <phoneticPr fontId="0" type="noConversion"/>
  </si>
  <si>
    <t>12130131402057042B</t>
    <phoneticPr fontId="0" type="noConversion"/>
  </si>
  <si>
    <t>40205704-2</t>
    <phoneticPr fontId="0" type="noConversion"/>
  </si>
  <si>
    <t>050400</t>
    <phoneticPr fontId="4" type="noConversion"/>
  </si>
  <si>
    <t>河北省石家庄市槐安西路257号建国北区13-5-501</t>
    <phoneticPr fontId="0" type="noConversion"/>
  </si>
  <si>
    <t>tiezhu.zhao@sanofipasteur.com</t>
    <phoneticPr fontId="12" type="noConversion"/>
  </si>
  <si>
    <t>郄志丽</t>
  </si>
  <si>
    <t>赵铁柱</t>
    <phoneticPr fontId="12" type="noConversion"/>
  </si>
  <si>
    <t>河北省石家庄市槐安西路257号建国北区13-5-501</t>
    <phoneticPr fontId="12" type="noConversion"/>
  </si>
  <si>
    <t>遂溪县</t>
    <phoneticPr fontId="4" type="noConversion"/>
  </si>
  <si>
    <t>遂溪县疾病预防控制中心</t>
    <phoneticPr fontId="0" type="noConversion"/>
  </si>
  <si>
    <t>工商银行遂溪县支行</t>
    <phoneticPr fontId="0" type="noConversion"/>
  </si>
  <si>
    <t>2015020909024919660</t>
    <phoneticPr fontId="0" type="noConversion"/>
  </si>
  <si>
    <t>7710199</t>
  </si>
  <si>
    <t>广东省湛江市遂溪县遂城镇河滨路</t>
    <phoneticPr fontId="0" type="noConversion"/>
  </si>
  <si>
    <t>洪平</t>
    <phoneticPr fontId="20" type="noConversion"/>
  </si>
  <si>
    <t>吕燕海</t>
    <phoneticPr fontId="20" type="noConversion"/>
  </si>
  <si>
    <t>12440823456284291C</t>
    <phoneticPr fontId="0" type="noConversion"/>
  </si>
  <si>
    <t>陈伟文</t>
  </si>
  <si>
    <t>遂溪县疾病预防控制中心</t>
    <phoneticPr fontId="4" type="noConversion"/>
  </si>
  <si>
    <t>遂溪县疾病预防控制中心物资调拨专用章</t>
    <phoneticPr fontId="4" type="noConversion"/>
  </si>
  <si>
    <t>遂溪县卫生局</t>
    <phoneticPr fontId="4" type="noConversion"/>
  </si>
  <si>
    <t>罗湖区</t>
    <phoneticPr fontId="4" type="noConversion"/>
  </si>
  <si>
    <t>吴潇侠</t>
    <phoneticPr fontId="0" type="noConversion"/>
  </si>
  <si>
    <t>深圳市罗湖区疾病预防控制中心</t>
    <phoneticPr fontId="0" type="noConversion"/>
  </si>
  <si>
    <t>建行凤凰支行</t>
    <phoneticPr fontId="0" type="noConversion"/>
  </si>
  <si>
    <t>44201602000052500128</t>
    <phoneticPr fontId="0" type="noConversion"/>
  </si>
  <si>
    <t>深圳市贝丽南路25号</t>
    <phoneticPr fontId="0" type="noConversion"/>
  </si>
  <si>
    <t>陈伟红</t>
    <phoneticPr fontId="20" type="noConversion"/>
  </si>
  <si>
    <t>12440303455754538K</t>
    <phoneticPr fontId="0" type="noConversion"/>
  </si>
  <si>
    <t>45575453-8</t>
    <phoneticPr fontId="0" type="noConversion"/>
  </si>
  <si>
    <t>440300G34814690</t>
    <phoneticPr fontId="0" type="noConversion"/>
  </si>
  <si>
    <t>龚国玉</t>
  </si>
  <si>
    <t>深圳市罗湖区疾病预防控制中心</t>
    <phoneticPr fontId="4" type="noConversion"/>
  </si>
  <si>
    <t>深圳市罗湖区卫生和人口计划生育局</t>
    <phoneticPr fontId="4" type="noConversion"/>
  </si>
  <si>
    <t>南山区</t>
    <phoneticPr fontId="4" type="noConversion"/>
  </si>
  <si>
    <t>龚赞技</t>
    <phoneticPr fontId="0" type="noConversion"/>
  </si>
  <si>
    <t>深圳市南山区疾病预防控制中心</t>
    <phoneticPr fontId="0" type="noConversion"/>
  </si>
  <si>
    <t>交通银行深圳南海支行</t>
    <phoneticPr fontId="0" type="noConversion"/>
  </si>
  <si>
    <t>443066261012015018018</t>
    <phoneticPr fontId="0" type="noConversion"/>
  </si>
  <si>
    <t>深圳市南山区粤海街道南山区南商路95号</t>
    <phoneticPr fontId="0" type="noConversion"/>
  </si>
  <si>
    <t>孙健</t>
    <phoneticPr fontId="20" type="noConversion"/>
  </si>
  <si>
    <t>12440305455755928D</t>
    <phoneticPr fontId="0" type="noConversion"/>
  </si>
  <si>
    <t>45575592-8</t>
    <phoneticPr fontId="0" type="noConversion"/>
  </si>
  <si>
    <t>廖秀文</t>
  </si>
  <si>
    <t>深圳市南山区疾病预防控制中心</t>
    <phoneticPr fontId="4" type="noConversion"/>
  </si>
  <si>
    <t>深圳市南山区疾病预防控制中心生物制品收货专用章</t>
    <phoneticPr fontId="4" type="noConversion"/>
  </si>
  <si>
    <t>南山区卫生和计划生育局</t>
    <phoneticPr fontId="4" type="noConversion"/>
  </si>
  <si>
    <t>宝安区</t>
    <phoneticPr fontId="4" type="noConversion"/>
  </si>
  <si>
    <t>深圳市宝安区疾病预防控制中心</t>
    <phoneticPr fontId="0" type="noConversion"/>
  </si>
  <si>
    <t>中国农业银行深圳宝安支行</t>
    <phoneticPr fontId="0" type="noConversion"/>
  </si>
  <si>
    <t>41019400040002280</t>
    <phoneticPr fontId="0" type="noConversion"/>
  </si>
  <si>
    <t>深圳市宝安区新安街道海秀路3号</t>
    <phoneticPr fontId="0" type="noConversion"/>
  </si>
  <si>
    <t>吴礼康</t>
    <phoneticPr fontId="20" type="noConversion"/>
  </si>
  <si>
    <t>0755-27785794</t>
    <phoneticPr fontId="0" type="noConversion"/>
  </si>
  <si>
    <t>12440306455755047P</t>
    <phoneticPr fontId="0" type="noConversion"/>
  </si>
  <si>
    <t>45575504-7</t>
    <phoneticPr fontId="0" type="noConversion"/>
  </si>
  <si>
    <t>440300455769705</t>
  </si>
  <si>
    <t>等上级通知统一给全部厂家一起办理（给资料）</t>
    <phoneticPr fontId="0" type="noConversion"/>
  </si>
  <si>
    <t>蓝燕</t>
  </si>
  <si>
    <t>深圳市宝安区疾病预防控制中心</t>
    <phoneticPr fontId="11" type="noConversion"/>
  </si>
  <si>
    <t>深圳市宝安区疾病预防控制中心疫苗管理科业务章</t>
    <phoneticPr fontId="4" type="noConversion"/>
  </si>
  <si>
    <t>深圳市宝安区卫生和计划生育局</t>
    <phoneticPr fontId="4" type="noConversion"/>
  </si>
  <si>
    <t>法人变更：周指明</t>
  </si>
  <si>
    <t>盐田区</t>
    <phoneticPr fontId="4" type="noConversion"/>
  </si>
  <si>
    <t>深圳市盐田区疾病预防控制中心</t>
    <phoneticPr fontId="0" type="noConversion"/>
  </si>
  <si>
    <t>中国建设银行股份有限公司深圳沙头角支行</t>
    <phoneticPr fontId="0" type="noConversion"/>
  </si>
  <si>
    <t>009010020003005</t>
    <phoneticPr fontId="0" type="noConversion"/>
  </si>
  <si>
    <t>0755-25559877</t>
  </si>
  <si>
    <t>深圳市盐田区海山街道深圳市盐田区深盐路2246号</t>
    <phoneticPr fontId="0" type="noConversion"/>
  </si>
  <si>
    <t>深圳市盐田区海景二路1086号</t>
    <phoneticPr fontId="0" type="noConversion"/>
  </si>
  <si>
    <t>谢锦尧</t>
    <phoneticPr fontId="20" type="noConversion"/>
  </si>
  <si>
    <t>1244030845575583X5</t>
    <phoneticPr fontId="0" type="noConversion"/>
  </si>
  <si>
    <t>45575583-X</t>
    <phoneticPr fontId="0" type="noConversion"/>
  </si>
  <si>
    <t>44030045575583X</t>
    <phoneticPr fontId="0" type="noConversion"/>
  </si>
  <si>
    <t>蒋英华</t>
  </si>
  <si>
    <t>深圳市盐田区疾病预防控制中心</t>
    <phoneticPr fontId="4" type="noConversion"/>
  </si>
  <si>
    <t>深圳市盐田区卫生和人口计划生育局</t>
    <phoneticPr fontId="4" type="noConversion"/>
  </si>
  <si>
    <t>坪山区</t>
    <phoneticPr fontId="4" type="noConversion"/>
  </si>
  <si>
    <t>深圳市坪山区疾病预防控制中心</t>
    <phoneticPr fontId="0" type="noConversion"/>
  </si>
  <si>
    <t>中国银行深圳坪山支行</t>
    <phoneticPr fontId="0" type="noConversion"/>
  </si>
  <si>
    <t>743268718491</t>
    <phoneticPr fontId="0" type="noConversion"/>
  </si>
  <si>
    <t>28821182</t>
  </si>
  <si>
    <t>深圳市坪山新区坪山街道宝山第二工业区第二幢</t>
    <phoneticPr fontId="0" type="noConversion"/>
  </si>
  <si>
    <t>吴能简</t>
    <phoneticPr fontId="20" type="noConversion"/>
  </si>
  <si>
    <t>钟志强</t>
  </si>
  <si>
    <t>深圳市坪山区卫生和计划生育局</t>
    <phoneticPr fontId="4" type="noConversion"/>
  </si>
  <si>
    <t>龙华新区</t>
    <phoneticPr fontId="4" type="noConversion"/>
  </si>
  <si>
    <t>深圳市龙华区疾病预防控制中心</t>
    <phoneticPr fontId="0" type="noConversion"/>
  </si>
  <si>
    <t>中国工商银行股份有限公司深圳龙华支行</t>
    <phoneticPr fontId="0" type="noConversion"/>
  </si>
  <si>
    <t>400002662920312120</t>
    <phoneticPr fontId="0" type="noConversion"/>
  </si>
  <si>
    <t>0755-27744828</t>
  </si>
  <si>
    <t>深圳市龙华新区龙华办事处龙观路96号</t>
    <phoneticPr fontId="0" type="noConversion"/>
  </si>
  <si>
    <t>林启辉</t>
    <phoneticPr fontId="20" type="noConversion"/>
  </si>
  <si>
    <t>0755-27744828</t>
    <phoneticPr fontId="0" type="noConversion"/>
  </si>
  <si>
    <t>124403000627281363</t>
    <phoneticPr fontId="0" type="noConversion"/>
  </si>
  <si>
    <t>124403000627281363</t>
    <phoneticPr fontId="11" type="noConversion"/>
  </si>
  <si>
    <t>冀红霞</t>
  </si>
  <si>
    <t>深圳市龙华区疾病预防控制中心</t>
    <phoneticPr fontId="4" type="noConversion"/>
  </si>
  <si>
    <t>深圳市龙华区疾病预防控制中心总务科专用章</t>
  </si>
  <si>
    <t>深圳市龙华区卫生和计划生育局</t>
    <phoneticPr fontId="4" type="noConversion"/>
  </si>
  <si>
    <t>大鹏新区</t>
    <phoneticPr fontId="4" type="noConversion"/>
  </si>
  <si>
    <t>深圳市大鹏新区公共卫生管理服务中心</t>
    <phoneticPr fontId="0" type="noConversion"/>
  </si>
  <si>
    <t>中国银行股份有限公司深圳葵涌支行</t>
    <phoneticPr fontId="0" type="noConversion"/>
  </si>
  <si>
    <t>747162984941</t>
    <phoneticPr fontId="0" type="noConversion"/>
  </si>
  <si>
    <t>0755-84205244</t>
  </si>
  <si>
    <t>深圳市大鹏新区葵新社区金业大道27、29号新罗综合大楼101、201</t>
    <phoneticPr fontId="0" type="noConversion"/>
  </si>
  <si>
    <t>刘瑞琦</t>
    <phoneticPr fontId="20" type="noConversion"/>
  </si>
  <si>
    <t>0755-84205244</t>
    <phoneticPr fontId="0" type="noConversion"/>
  </si>
  <si>
    <t>124403003058463810</t>
    <phoneticPr fontId="0" type="noConversion"/>
  </si>
  <si>
    <t>30584638-1</t>
    <phoneticPr fontId="0" type="noConversion"/>
  </si>
  <si>
    <t>440300305846381</t>
  </si>
  <si>
    <t>杨淑惠</t>
  </si>
  <si>
    <t>大鹏新区计免专用章</t>
    <phoneticPr fontId="4" type="noConversion"/>
  </si>
  <si>
    <t>深圳市大鹏新区公共事业局</t>
    <phoneticPr fontId="4" type="noConversion"/>
  </si>
  <si>
    <t>新法人证书章不对</t>
  </si>
  <si>
    <t>光明新区</t>
    <phoneticPr fontId="4" type="noConversion"/>
  </si>
  <si>
    <t>深圳市光明新区疾病预防控制中心</t>
    <phoneticPr fontId="0" type="noConversion"/>
  </si>
  <si>
    <t>中国银行股份有限公司深圳光明支行</t>
    <phoneticPr fontId="0" type="noConversion"/>
  </si>
  <si>
    <t>753657938556</t>
    <phoneticPr fontId="0" type="noConversion"/>
  </si>
  <si>
    <t>0755-81733002</t>
  </si>
  <si>
    <t>深圳市光明新区公明街道风景路</t>
    <phoneticPr fontId="0" type="noConversion"/>
  </si>
  <si>
    <t>杨飞鹏</t>
    <phoneticPr fontId="20" type="noConversion"/>
  </si>
  <si>
    <t>0755-881733032</t>
    <phoneticPr fontId="0" type="noConversion"/>
  </si>
  <si>
    <t>12440300552101168H</t>
    <phoneticPr fontId="0" type="noConversion"/>
  </si>
  <si>
    <t>55210116-8</t>
    <phoneticPr fontId="0" type="noConversion"/>
  </si>
  <si>
    <t>郑兰妮</t>
  </si>
  <si>
    <t>深圳市光明新区疾病预防控制中心</t>
    <phoneticPr fontId="4" type="noConversion"/>
  </si>
  <si>
    <t>深圳市光明新区疾病预防控制中心计划免疫管理科</t>
    <phoneticPr fontId="4" type="noConversion"/>
  </si>
  <si>
    <t>深圳市光明新区公共事业局</t>
    <phoneticPr fontId="4" type="noConversion"/>
  </si>
  <si>
    <t>珠海市</t>
    <phoneticPr fontId="4" type="noConversion"/>
  </si>
  <si>
    <t>珠海市疾病预防控制中心</t>
    <phoneticPr fontId="0" type="noConversion"/>
  </si>
  <si>
    <t>中国工商银行珠海市兴华支行</t>
    <phoneticPr fontId="0" type="noConversion"/>
  </si>
  <si>
    <t>2002026029030018109</t>
    <phoneticPr fontId="0" type="noConversion"/>
  </si>
  <si>
    <t>0756-6273937</t>
  </si>
  <si>
    <t>珠海市香洲区南屏卫康路9号</t>
    <phoneticPr fontId="0" type="noConversion"/>
  </si>
  <si>
    <t>谭爱军</t>
    <phoneticPr fontId="20" type="noConversion"/>
  </si>
  <si>
    <t>0756-6273926</t>
    <phoneticPr fontId="0" type="noConversion"/>
  </si>
  <si>
    <t>12440400455927478F</t>
    <phoneticPr fontId="0" type="noConversion"/>
  </si>
  <si>
    <t>45592747-8</t>
    <phoneticPr fontId="0" type="noConversion"/>
  </si>
  <si>
    <t>12440400455927478F</t>
  </si>
  <si>
    <t>市级CDC直接覆盖POV</t>
    <phoneticPr fontId="0" type="noConversion"/>
  </si>
  <si>
    <t>朱韩英</t>
  </si>
  <si>
    <t>0756-6273937/18926926339</t>
  </si>
  <si>
    <t>珠海市疾病预防控制中心</t>
    <phoneticPr fontId="4" type="noConversion"/>
  </si>
  <si>
    <t>珠海市疾病预防控制中心业务专用章</t>
    <phoneticPr fontId="4" type="noConversion"/>
  </si>
  <si>
    <t>珠海市卫生和计划生育局</t>
    <phoneticPr fontId="4" type="noConversion"/>
  </si>
  <si>
    <t>恩平市</t>
    <phoneticPr fontId="4" type="noConversion"/>
  </si>
  <si>
    <t>恩平市疾病预防控制中心</t>
    <phoneticPr fontId="0" type="noConversion"/>
  </si>
  <si>
    <t>中国工商银行恩平市支行</t>
    <phoneticPr fontId="0" type="noConversion"/>
  </si>
  <si>
    <t>2012009009022510143</t>
    <phoneticPr fontId="0" type="noConversion"/>
  </si>
  <si>
    <t>0750-7772299</t>
    <phoneticPr fontId="9" type="noConversion"/>
  </si>
  <si>
    <t>恩城新平北路126号</t>
    <phoneticPr fontId="0" type="noConversion"/>
  </si>
  <si>
    <t>吴仲聘</t>
    <phoneticPr fontId="20" type="noConversion"/>
  </si>
  <si>
    <t>0750-7772299</t>
  </si>
  <si>
    <t>李立强</t>
    <phoneticPr fontId="20" type="noConversion"/>
  </si>
  <si>
    <t>冯国立</t>
    <phoneticPr fontId="20" type="noConversion"/>
  </si>
  <si>
    <t>12440785G186203378</t>
    <phoneticPr fontId="0" type="noConversion"/>
  </si>
  <si>
    <t>12440785G186203378</t>
  </si>
  <si>
    <t>谭燕燕</t>
  </si>
  <si>
    <t>恩平市恩城新平北路126号</t>
  </si>
  <si>
    <t>惠东县</t>
    <phoneticPr fontId="4" type="noConversion"/>
  </si>
  <si>
    <t>惠东县疾病预防控制中心</t>
    <phoneticPr fontId="0" type="noConversion"/>
  </si>
  <si>
    <t>工商银行惠东支行</t>
    <phoneticPr fontId="0" type="noConversion"/>
  </si>
  <si>
    <t>2008024209026402509</t>
    <phoneticPr fontId="0" type="noConversion"/>
  </si>
  <si>
    <t>0752-8161836</t>
  </si>
  <si>
    <t>惠东县平山镇莲花西路126号</t>
    <phoneticPr fontId="0" type="noConversion"/>
  </si>
  <si>
    <t>邱斯平</t>
    <phoneticPr fontId="20" type="noConversion"/>
  </si>
  <si>
    <t>古淑珍</t>
  </si>
  <si>
    <t>0752-8161836</t>
    <phoneticPr fontId="0" type="noConversion"/>
  </si>
  <si>
    <t>124413234566856500</t>
    <phoneticPr fontId="0" type="noConversion"/>
  </si>
  <si>
    <t>441323456685650</t>
  </si>
  <si>
    <t>古淑珍</t>
    <phoneticPr fontId="0" type="noConversion"/>
  </si>
  <si>
    <t>广东省惠州市惠东县平山镇莲花西路126号</t>
    <phoneticPr fontId="0" type="noConversion"/>
  </si>
  <si>
    <t>惠东县疾病预防控制中心</t>
    <phoneticPr fontId="4" type="noConversion"/>
  </si>
  <si>
    <t>惠东县卫生和计划生育局</t>
    <phoneticPr fontId="4" type="noConversion"/>
  </si>
  <si>
    <t>五华县</t>
    <phoneticPr fontId="4" type="noConversion"/>
  </si>
  <si>
    <t>五华县疾病预防控制中心</t>
    <phoneticPr fontId="0" type="noConversion"/>
  </si>
  <si>
    <t>中国农业银行五华县城支行</t>
    <phoneticPr fontId="0" type="noConversion"/>
  </si>
  <si>
    <t>44185401040000512</t>
    <phoneticPr fontId="0" type="noConversion"/>
  </si>
  <si>
    <t>0753-4338387/0753-4336567</t>
  </si>
  <si>
    <t>五华县水寨镇大坝桥头圩190号</t>
    <phoneticPr fontId="0" type="noConversion"/>
  </si>
  <si>
    <t>温泉</t>
    <phoneticPr fontId="20" type="noConversion"/>
  </si>
  <si>
    <t>陈青山</t>
    <phoneticPr fontId="20" type="noConversion"/>
  </si>
  <si>
    <t>124414247564539900</t>
    <phoneticPr fontId="0" type="noConversion"/>
  </si>
  <si>
    <t>124414247564539900</t>
  </si>
  <si>
    <t>陈青山</t>
    <phoneticPr fontId="0" type="noConversion"/>
  </si>
  <si>
    <t>广东省梅州市五华县水寨镇大坝桥头圩190号</t>
    <phoneticPr fontId="0" type="noConversion"/>
  </si>
  <si>
    <t>13826633038@139.com</t>
    <phoneticPr fontId="12" type="noConversion"/>
  </si>
  <si>
    <t>陈青山</t>
  </si>
  <si>
    <t>陈青山</t>
    <phoneticPr fontId="12" type="noConversion"/>
  </si>
  <si>
    <t>广东省梅州市五华县水寨镇大坝桥头圩190号</t>
    <phoneticPr fontId="12" type="noConversion"/>
  </si>
  <si>
    <t>五华县疾病预防控制中心疫苗管理专用章</t>
    <phoneticPr fontId="4" type="noConversion"/>
  </si>
  <si>
    <t>五华县疾病预防控制中心疫苗管理专用章/五华县疾病预防控制中心物资调拨专用章</t>
    <phoneticPr fontId="4" type="noConversion"/>
  </si>
  <si>
    <t>五华县卫生和计划生育局</t>
    <phoneticPr fontId="4" type="noConversion"/>
  </si>
  <si>
    <t>兴宁市</t>
    <phoneticPr fontId="4" type="noConversion"/>
  </si>
  <si>
    <t>兴宁市疾病预防控制中心</t>
    <phoneticPr fontId="0" type="noConversion"/>
  </si>
  <si>
    <t>中国农业银行股份有限公司兴宁市支行</t>
    <phoneticPr fontId="0" type="noConversion"/>
  </si>
  <si>
    <t>44183101040007184</t>
    <phoneticPr fontId="0" type="noConversion"/>
  </si>
  <si>
    <t>0753-3292812</t>
  </si>
  <si>
    <t>兴宁市兴城西郊人民大道侧</t>
    <phoneticPr fontId="0" type="noConversion"/>
  </si>
  <si>
    <t>温万敏</t>
    <phoneticPr fontId="20" type="noConversion"/>
  </si>
  <si>
    <t>12441481456801041F</t>
    <phoneticPr fontId="0" type="noConversion"/>
  </si>
  <si>
    <t>12441481456801041F</t>
  </si>
  <si>
    <t>欠款严重，GPS没有覆盖，没有历史合作基础，地势比较偏远</t>
  </si>
  <si>
    <t>周运招</t>
  </si>
  <si>
    <t>兴宁市兴城西郊人民大道侧一楼</t>
  </si>
  <si>
    <t>0753-3290268</t>
  </si>
  <si>
    <t>兴宁市兴城西郊人民大道侧</t>
  </si>
  <si>
    <t>兴宁市疾病预防控制中心疫苗业务管理专用章</t>
  </si>
  <si>
    <t>兴宁市卫生和计划生育局</t>
    <phoneticPr fontId="4" type="noConversion"/>
  </si>
  <si>
    <t>汕尾市疾病预防控制中心</t>
    <phoneticPr fontId="0" type="noConversion"/>
  </si>
  <si>
    <t>中国工商银行股份有限公司汕尾支行</t>
    <phoneticPr fontId="0" type="noConversion"/>
  </si>
  <si>
    <t>2009002109026400994</t>
    <phoneticPr fontId="0" type="noConversion"/>
  </si>
  <si>
    <t>汕尾市城区通港路西小区1栋</t>
    <phoneticPr fontId="0" type="noConversion"/>
  </si>
  <si>
    <t>叶丽娟</t>
  </si>
  <si>
    <t>彭胜捷</t>
  </si>
  <si>
    <t>12441500456910109P</t>
    <phoneticPr fontId="0" type="noConversion"/>
  </si>
  <si>
    <t>12441500456910109P</t>
  </si>
  <si>
    <t>汕尾市卫生局</t>
    <phoneticPr fontId="4" type="noConversion"/>
  </si>
  <si>
    <t>质量信誉调查表未提供；缺少印章授权函</t>
    <phoneticPr fontId="4" type="noConversion"/>
  </si>
  <si>
    <t>陆丰市</t>
    <phoneticPr fontId="4" type="noConversion"/>
  </si>
  <si>
    <t>陆丰市疾病预防控制中心</t>
    <phoneticPr fontId="0" type="noConversion"/>
  </si>
  <si>
    <t>陆丰市城东农村信用合作社</t>
    <phoneticPr fontId="0" type="noConversion"/>
  </si>
  <si>
    <t>80020000002998530</t>
    <phoneticPr fontId="0" type="noConversion"/>
  </si>
  <si>
    <t>陆丰市东海镇马街208号</t>
    <phoneticPr fontId="0" type="noConversion"/>
  </si>
  <si>
    <t>施乙峰</t>
  </si>
  <si>
    <t>刘福吉</t>
  </si>
  <si>
    <t>12441581456922214F</t>
    <phoneticPr fontId="0" type="noConversion"/>
  </si>
  <si>
    <t>12441581456922214F</t>
  </si>
  <si>
    <t>陆丰市疾病预防控制中心流监计免科</t>
  </si>
  <si>
    <t>陆丰市卫生和计划生育局</t>
    <phoneticPr fontId="4" type="noConversion"/>
  </si>
  <si>
    <t>揭东区</t>
    <phoneticPr fontId="4" type="noConversion"/>
  </si>
  <si>
    <t>揭阳市揭东区疾病预防控制中心</t>
    <phoneticPr fontId="0" type="noConversion"/>
  </si>
  <si>
    <t>中国建设银行股份有限公司揭东支行</t>
    <phoneticPr fontId="0" type="noConversion"/>
  </si>
  <si>
    <t>44001797188051572575</t>
    <phoneticPr fontId="0" type="noConversion"/>
  </si>
  <si>
    <t>124452037520933184</t>
  </si>
  <si>
    <t>吴列惜</t>
    <phoneticPr fontId="0" type="noConversion"/>
  </si>
  <si>
    <t>揭阳市揭东区城西西四横路疾控一楼</t>
    <phoneticPr fontId="0" type="noConversion"/>
  </si>
  <si>
    <t>吴列惜</t>
  </si>
  <si>
    <t>揭阳市揭东区城西西四横路疾控一楼</t>
    <phoneticPr fontId="12" type="noConversion"/>
  </si>
  <si>
    <t>揭阳市揭东区疾病预防控制中心免疫规划管理科</t>
    <phoneticPr fontId="4" type="noConversion"/>
  </si>
  <si>
    <t>普宁市</t>
    <phoneticPr fontId="4" type="noConversion"/>
  </si>
  <si>
    <t>2019002209026400390</t>
    <phoneticPr fontId="0" type="noConversion"/>
  </si>
  <si>
    <t>黄少彬</t>
    <phoneticPr fontId="20" type="noConversion"/>
  </si>
  <si>
    <t>揭阳市普宁市流沙南平路1号疾病中心一楼</t>
    <phoneticPr fontId="0" type="noConversion"/>
  </si>
  <si>
    <t>吴继榜</t>
  </si>
  <si>
    <t>普宁市卫生和计划生育局</t>
    <phoneticPr fontId="4" type="noConversion"/>
  </si>
  <si>
    <t>证照过效期请提供新证照原件</t>
  </si>
  <si>
    <t>144520160844</t>
  </si>
  <si>
    <t>阳江市疾病预防控制中心</t>
    <phoneticPr fontId="0" type="noConversion"/>
  </si>
  <si>
    <t>0662-2238507</t>
  </si>
  <si>
    <t>0662-2238609</t>
  </si>
  <si>
    <t>12441700722408710H</t>
  </si>
  <si>
    <t>许巧平</t>
  </si>
  <si>
    <t>0662-2238709</t>
  </si>
  <si>
    <t>阳江市卫生和计划生育局</t>
  </si>
  <si>
    <t>中国农业银行河源分行营业部</t>
    <phoneticPr fontId="0" type="noConversion"/>
  </si>
  <si>
    <t>0762-3295899</t>
  </si>
  <si>
    <t>12441600456958866A</t>
  </si>
  <si>
    <t>陈慧敏</t>
  </si>
  <si>
    <t>河源市疾病预防控制中心</t>
    <phoneticPr fontId="4" type="noConversion"/>
  </si>
  <si>
    <t>河源市疾病预防控制中心疫苗管理专用章</t>
    <phoneticPr fontId="4" type="noConversion"/>
  </si>
  <si>
    <t>河源市卫生和计划生育局</t>
    <phoneticPr fontId="4" type="noConversion"/>
  </si>
  <si>
    <t>老河口市</t>
    <phoneticPr fontId="4" type="noConversion"/>
  </si>
  <si>
    <t>老河口市疾病预防控制中心</t>
    <phoneticPr fontId="0" type="noConversion"/>
  </si>
  <si>
    <t>中国建设银行老河口营业部</t>
    <phoneticPr fontId="0" type="noConversion"/>
  </si>
  <si>
    <t>42001647088050004620</t>
    <phoneticPr fontId="0" type="noConversion"/>
  </si>
  <si>
    <t>8232001</t>
  </si>
  <si>
    <t>老河口东启街</t>
    <phoneticPr fontId="0" type="noConversion"/>
  </si>
  <si>
    <t>郭锡权</t>
    <phoneticPr fontId="20" type="noConversion"/>
  </si>
  <si>
    <t>0710-8225631</t>
  </si>
  <si>
    <t>田其云</t>
    <phoneticPr fontId="20" type="noConversion"/>
  </si>
  <si>
    <t>范伟</t>
    <phoneticPr fontId="20" type="noConversion"/>
  </si>
  <si>
    <t>0710-8225631</t>
    <phoneticPr fontId="0" type="noConversion"/>
  </si>
  <si>
    <t>142068200346</t>
    <phoneticPr fontId="0" type="noConversion"/>
  </si>
  <si>
    <t>42062191-1</t>
    <phoneticPr fontId="0" type="noConversion"/>
  </si>
  <si>
    <t>田其云</t>
    <phoneticPr fontId="0" type="noConversion"/>
  </si>
  <si>
    <t>老河口市东启街</t>
    <phoneticPr fontId="0" type="noConversion"/>
  </si>
  <si>
    <t>丁成磊</t>
  </si>
  <si>
    <t>老河口市疾病预防控制中心</t>
    <phoneticPr fontId="4" type="noConversion"/>
  </si>
  <si>
    <t>老河口市卫生和计划生育局</t>
    <phoneticPr fontId="4" type="noConversion"/>
  </si>
  <si>
    <t>乐亭县</t>
    <phoneticPr fontId="4" type="noConversion"/>
  </si>
  <si>
    <t>唐山海港经济开发区医院</t>
    <phoneticPr fontId="0" type="noConversion"/>
  </si>
  <si>
    <t>建行唐山京唐港支行</t>
    <phoneticPr fontId="0" type="noConversion"/>
  </si>
  <si>
    <t>13001625136050002178</t>
    <phoneticPr fontId="0" type="noConversion"/>
  </si>
  <si>
    <t>唐山海港经济开发区港盛街北海安路西</t>
    <phoneticPr fontId="0" type="noConversion"/>
  </si>
  <si>
    <t>汪洪江</t>
    <phoneticPr fontId="20" type="noConversion"/>
  </si>
  <si>
    <t>0315-7110100</t>
  </si>
  <si>
    <t>张长慧</t>
    <phoneticPr fontId="20" type="noConversion"/>
  </si>
  <si>
    <t>刘文娟</t>
    <phoneticPr fontId="20" type="noConversion"/>
  </si>
  <si>
    <t>0315-7110106</t>
    <phoneticPr fontId="0" type="noConversion"/>
  </si>
  <si>
    <t>12130200404899104R</t>
    <phoneticPr fontId="0" type="noConversion"/>
  </si>
  <si>
    <t>唐山海港经济开发区为新成立机构，目前疾控没有资质，海港医院承担疾控职能，负责当地接种以及辖区其他6个POV一二类苗的配送。</t>
    <phoneticPr fontId="0" type="noConversion"/>
  </si>
  <si>
    <t>原名称“河北省唐山市乐亭县海港医院”更改为“唐山海港经济开发区医院”</t>
  </si>
  <si>
    <t>063000</t>
  </si>
  <si>
    <t>张长慧</t>
  </si>
  <si>
    <t>唐山海港经济开发区医院</t>
    <phoneticPr fontId="4" type="noConversion"/>
  </si>
  <si>
    <t>河北唐山海港经济开发区管理委员会</t>
    <phoneticPr fontId="4" type="noConversion"/>
  </si>
  <si>
    <t>中原区</t>
    <phoneticPr fontId="4" type="noConversion"/>
  </si>
  <si>
    <t>郑州市中原区疾病预防控制中心</t>
    <phoneticPr fontId="0" type="noConversion"/>
  </si>
  <si>
    <t>郑州银行中原路支行</t>
    <phoneticPr fontId="0" type="noConversion"/>
  </si>
  <si>
    <t>905151822101006296</t>
    <phoneticPr fontId="0" type="noConversion"/>
  </si>
  <si>
    <t>0371-68556527</t>
  </si>
  <si>
    <t>河南省弘大医院院内西南角（郑州市桐柏南路120号）</t>
    <phoneticPr fontId="0" type="noConversion"/>
  </si>
  <si>
    <t>焦露霞</t>
    <phoneticPr fontId="20" type="noConversion"/>
  </si>
  <si>
    <t>佐娅玲</t>
    <phoneticPr fontId="20" type="noConversion"/>
  </si>
  <si>
    <t>武静</t>
    <phoneticPr fontId="20" type="noConversion"/>
  </si>
  <si>
    <t>0371-68556527</t>
    <phoneticPr fontId="0" type="noConversion"/>
  </si>
  <si>
    <t>1241010278915118XR</t>
    <phoneticPr fontId="0" type="noConversion"/>
  </si>
  <si>
    <t>78915118-X</t>
    <phoneticPr fontId="0" type="noConversion"/>
  </si>
  <si>
    <t>1241010278915118XR</t>
  </si>
  <si>
    <t>师艳红</t>
  </si>
  <si>
    <t>0371-61313519</t>
  </si>
  <si>
    <t>郑州市中原区疾病预防控制中心</t>
    <phoneticPr fontId="4" type="noConversion"/>
  </si>
  <si>
    <t>郑州市中原区疾病预防控制中心预防接种专用章</t>
    <phoneticPr fontId="4" type="noConversion"/>
  </si>
  <si>
    <t>郑州市中原区卫生局</t>
    <phoneticPr fontId="4" type="noConversion"/>
  </si>
  <si>
    <t>金水区</t>
    <phoneticPr fontId="4" type="noConversion"/>
  </si>
  <si>
    <t>郑州市金水区疾病预防控制中心</t>
    <phoneticPr fontId="0" type="noConversion"/>
  </si>
  <si>
    <t>郑州市银行天明路支行</t>
    <phoneticPr fontId="0" type="noConversion"/>
  </si>
  <si>
    <t>93801830180000065</t>
    <phoneticPr fontId="0" type="noConversion"/>
  </si>
  <si>
    <t>0371-63861583</t>
    <phoneticPr fontId="9" type="noConversion"/>
  </si>
  <si>
    <t>河南省郑州市金水区农业路60号</t>
    <phoneticPr fontId="0" type="noConversion"/>
  </si>
  <si>
    <t>王慧敏</t>
    <phoneticPr fontId="20" type="noConversion"/>
  </si>
  <si>
    <t>张书彦</t>
    <phoneticPr fontId="20" type="noConversion"/>
  </si>
  <si>
    <t>李瑞燕</t>
    <phoneticPr fontId="20" type="noConversion"/>
  </si>
  <si>
    <t>12410105671687325G</t>
    <phoneticPr fontId="0" type="noConversion"/>
  </si>
  <si>
    <t>12410105671687325G</t>
  </si>
  <si>
    <t>张书彦</t>
  </si>
  <si>
    <t>郑州市金水区疾病预防控制中心疫苗合同专用章</t>
    <phoneticPr fontId="4" type="noConversion"/>
  </si>
  <si>
    <t>郑州市金水区疾病预防控制中心免疫规划科</t>
    <phoneticPr fontId="4" type="noConversion"/>
  </si>
  <si>
    <t>郑州市金水区卫生和计划生育委员会</t>
    <phoneticPr fontId="4" type="noConversion"/>
  </si>
  <si>
    <t>汝南县</t>
    <phoneticPr fontId="4" type="noConversion"/>
  </si>
  <si>
    <t>汝南县疾病预防控制中心</t>
    <phoneticPr fontId="0" type="noConversion"/>
  </si>
  <si>
    <t>建行汝南县支行</t>
    <phoneticPr fontId="0" type="noConversion"/>
  </si>
  <si>
    <t>41001506910050201416</t>
    <phoneticPr fontId="0" type="noConversion"/>
  </si>
  <si>
    <t>河南省汝南县城北关南山村</t>
    <phoneticPr fontId="0" type="noConversion"/>
  </si>
  <si>
    <t>罗中军</t>
    <phoneticPr fontId="20" type="noConversion"/>
  </si>
  <si>
    <t>彭威</t>
    <phoneticPr fontId="20" type="noConversion"/>
  </si>
  <si>
    <t>樊世忠</t>
    <phoneticPr fontId="20" type="noConversion"/>
  </si>
  <si>
    <t>0396-2710000</t>
    <phoneticPr fontId="0" type="noConversion"/>
  </si>
  <si>
    <t>12412826418945319Q</t>
    <phoneticPr fontId="0" type="noConversion"/>
  </si>
  <si>
    <t>河南省驻马店市驿城区团结路与骏马路交口桑西小区109号</t>
    <phoneticPr fontId="0" type="noConversion"/>
  </si>
  <si>
    <t>li.ran@sanofipasteur.com</t>
    <phoneticPr fontId="12" type="noConversion"/>
  </si>
  <si>
    <t>彭威</t>
  </si>
  <si>
    <t>河南省驻马店市驿城区团结路与骏马路交口桑西小区109号</t>
    <phoneticPr fontId="12" type="noConversion"/>
  </si>
  <si>
    <t>汝南县疾病预防控制中心</t>
    <phoneticPr fontId="4" type="noConversion"/>
  </si>
  <si>
    <t>汝南县疾病预防控制中心计划免疫科</t>
    <phoneticPr fontId="4" type="noConversion"/>
  </si>
  <si>
    <t>汝南县卫生局</t>
    <phoneticPr fontId="4" type="noConversion"/>
  </si>
  <si>
    <t>安丘市</t>
    <phoneticPr fontId="4" type="noConversion"/>
  </si>
  <si>
    <t>安丘市疾病预防控制中心</t>
    <phoneticPr fontId="0" type="noConversion"/>
  </si>
  <si>
    <t>中国建设银行股份有限公司潍坊安丘支行</t>
    <phoneticPr fontId="0" type="noConversion"/>
  </si>
  <si>
    <t>37001677808058011111</t>
    <phoneticPr fontId="0" type="noConversion"/>
  </si>
  <si>
    <t>0536-4261045</t>
  </si>
  <si>
    <t>安丘市健康路248号</t>
    <phoneticPr fontId="0" type="noConversion"/>
  </si>
  <si>
    <t>张清敏</t>
    <phoneticPr fontId="20" type="noConversion"/>
  </si>
  <si>
    <t>陈玉妹</t>
    <phoneticPr fontId="20" type="noConversion"/>
  </si>
  <si>
    <t>0536-4253712</t>
    <phoneticPr fontId="0" type="noConversion"/>
  </si>
  <si>
    <t>王继民</t>
    <phoneticPr fontId="20" type="noConversion"/>
  </si>
  <si>
    <t>0536-4262858</t>
    <phoneticPr fontId="0" type="noConversion"/>
  </si>
  <si>
    <t>123707844938552680</t>
    <phoneticPr fontId="0" type="noConversion"/>
  </si>
  <si>
    <t>49385526-8</t>
    <phoneticPr fontId="0" type="noConversion"/>
  </si>
  <si>
    <t>123707844938552680</t>
  </si>
  <si>
    <t>陈玉妹</t>
    <phoneticPr fontId="0" type="noConversion"/>
  </si>
  <si>
    <t>山东省安丘市健康路248号</t>
    <phoneticPr fontId="0" type="noConversion"/>
  </si>
  <si>
    <t>0536-4253712</t>
    <phoneticPr fontId="1" type="noConversion"/>
  </si>
  <si>
    <t>陈玉妹</t>
  </si>
  <si>
    <t>0536-4253712</t>
  </si>
  <si>
    <t>陈玉妹</t>
    <phoneticPr fontId="12" type="noConversion"/>
  </si>
  <si>
    <t>山东省安丘市健康路248号</t>
    <phoneticPr fontId="12" type="noConversion"/>
  </si>
  <si>
    <t>0536-4253712</t>
    <phoneticPr fontId="20" type="noConversion"/>
  </si>
  <si>
    <t>潍坊市安丘市疾病预防控制中心合同专用章</t>
  </si>
  <si>
    <t>潍坊市安丘市疾病预防控制中心收货专用章</t>
  </si>
  <si>
    <t>安丘市卫生和计划生育局</t>
    <phoneticPr fontId="4" type="noConversion"/>
  </si>
  <si>
    <t>凤阳县</t>
    <phoneticPr fontId="4" type="noConversion"/>
  </si>
  <si>
    <t>凤阳县疾病预防控制中心</t>
    <phoneticPr fontId="0" type="noConversion"/>
  </si>
  <si>
    <t>凤阳县建行</t>
    <phoneticPr fontId="0" type="noConversion"/>
  </si>
  <si>
    <t>34001737508053003921</t>
    <phoneticPr fontId="0" type="noConversion"/>
  </si>
  <si>
    <t>凤阳县府城镇</t>
    <phoneticPr fontId="0" type="noConversion"/>
  </si>
  <si>
    <t>陈飞</t>
    <phoneticPr fontId="20" type="noConversion"/>
  </si>
  <si>
    <t>18949117599</t>
    <phoneticPr fontId="4" type="noConversion"/>
  </si>
  <si>
    <t>孙从仁</t>
    <phoneticPr fontId="20" type="noConversion"/>
  </si>
  <si>
    <t>123411264861675637</t>
    <phoneticPr fontId="0" type="noConversion"/>
  </si>
  <si>
    <t>凤阳县疾病预防控制中心</t>
    <phoneticPr fontId="4" type="noConversion"/>
  </si>
  <si>
    <t>凤阳县卫生和计划生育委员会</t>
    <phoneticPr fontId="4" type="noConversion"/>
  </si>
  <si>
    <t>六合区</t>
    <phoneticPr fontId="4" type="noConversion"/>
  </si>
  <si>
    <t>南京市六合区疾病预防控制分中心</t>
    <phoneticPr fontId="0" type="noConversion"/>
  </si>
  <si>
    <t>交通银行大厂支行</t>
    <phoneticPr fontId="0" type="noConversion"/>
  </si>
  <si>
    <t>320006617018010120165</t>
    <phoneticPr fontId="0" type="noConversion"/>
  </si>
  <si>
    <t>南京市六合区大厂太子山路11号</t>
    <phoneticPr fontId="0" type="noConversion"/>
  </si>
  <si>
    <t>戚桂平</t>
    <phoneticPr fontId="20" type="noConversion"/>
  </si>
  <si>
    <t>025-57791965</t>
  </si>
  <si>
    <t>123201234260936625</t>
    <phoneticPr fontId="0" type="noConversion"/>
  </si>
  <si>
    <t>42609366-2</t>
    <phoneticPr fontId="0" type="noConversion"/>
  </si>
  <si>
    <t>赵有珍</t>
  </si>
  <si>
    <t>南京市六合区疾病预防控制分中心</t>
    <phoneticPr fontId="4" type="noConversion"/>
  </si>
  <si>
    <t>南京市六合区卫生局</t>
    <phoneticPr fontId="4" type="noConversion"/>
  </si>
  <si>
    <t>呼兰区</t>
    <phoneticPr fontId="4" type="noConversion"/>
  </si>
  <si>
    <t>哈尔滨市呼兰区疾病预防控制中心</t>
    <phoneticPr fontId="0" type="noConversion"/>
  </si>
  <si>
    <t>中国银行呼兰支行</t>
    <phoneticPr fontId="0" type="noConversion"/>
  </si>
  <si>
    <t>165207200973</t>
    <phoneticPr fontId="0" type="noConversion"/>
  </si>
  <si>
    <t>0451-57321893</t>
  </si>
  <si>
    <t>哈尔滨市呼兰区呼兰街道办事处（光明路永兴村）</t>
    <phoneticPr fontId="0" type="noConversion"/>
  </si>
  <si>
    <t>刘振江</t>
    <phoneticPr fontId="20" type="noConversion"/>
  </si>
  <si>
    <t>莫显平</t>
    <phoneticPr fontId="20" type="noConversion"/>
  </si>
  <si>
    <t>12230121775001930F</t>
    <phoneticPr fontId="0" type="noConversion"/>
  </si>
  <si>
    <t>77500193-0</t>
    <phoneticPr fontId="0" type="noConversion"/>
  </si>
  <si>
    <t>该区属于开发区，可能和其它几个开发区合并，暂不提供首营资料。</t>
    <phoneticPr fontId="0" type="noConversion"/>
  </si>
  <si>
    <t>莫显平</t>
  </si>
  <si>
    <t>哈尔滨市呼兰区疾病预防控制中心</t>
    <phoneticPr fontId="4" type="noConversion"/>
  </si>
  <si>
    <t>哈尔滨市呼兰区卫生和计划生育局</t>
    <phoneticPr fontId="4" type="noConversion"/>
  </si>
  <si>
    <t>道里区</t>
    <phoneticPr fontId="4" type="noConversion"/>
  </si>
  <si>
    <t>哈尔滨市疾病预防控制中心</t>
    <phoneticPr fontId="0" type="noConversion"/>
  </si>
  <si>
    <t>中国建设银行股份有限公司哈尔滨太平支行</t>
    <phoneticPr fontId="0" type="noConversion"/>
  </si>
  <si>
    <t>23001865551059905006</t>
    <phoneticPr fontId="0" type="noConversion"/>
  </si>
  <si>
    <t>0451-84614702</t>
  </si>
  <si>
    <t>哈尔滨市道里区红霞街62号</t>
    <phoneticPr fontId="0" type="noConversion"/>
  </si>
  <si>
    <t>王建</t>
    <phoneticPr fontId="20" type="noConversion"/>
  </si>
  <si>
    <t>王李欣</t>
    <phoneticPr fontId="20" type="noConversion"/>
  </si>
  <si>
    <t>123010000654</t>
    <phoneticPr fontId="0" type="noConversion"/>
  </si>
  <si>
    <t>74954334-9</t>
    <phoneticPr fontId="0" type="noConversion"/>
  </si>
  <si>
    <t>王李欣</t>
  </si>
  <si>
    <t>哈尔滨市疾病预防控制中心</t>
    <phoneticPr fontId="4" type="noConversion"/>
  </si>
  <si>
    <t>哈尔滨市疾病预防控制中心预防保健门诊部</t>
    <phoneticPr fontId="4" type="noConversion"/>
  </si>
  <si>
    <t>哈尔滨市卫生局</t>
    <phoneticPr fontId="4" type="noConversion"/>
  </si>
  <si>
    <t>蜀山区</t>
    <phoneticPr fontId="4" type="noConversion"/>
  </si>
  <si>
    <t>合肥市蜀山区疾病预防控制中心</t>
    <phoneticPr fontId="0" type="noConversion"/>
  </si>
  <si>
    <t>安徽省合肥市徽商银行三里庵支行</t>
    <phoneticPr fontId="0" type="noConversion"/>
  </si>
  <si>
    <t>10225010210006284313009004</t>
    <phoneticPr fontId="0" type="noConversion"/>
  </si>
  <si>
    <t>0551-65133904</t>
  </si>
  <si>
    <t>合肥市合作化南路118号</t>
    <phoneticPr fontId="0" type="noConversion"/>
  </si>
  <si>
    <t>田余红</t>
    <phoneticPr fontId="20" type="noConversion"/>
  </si>
  <si>
    <t>蒋薇薇</t>
    <phoneticPr fontId="20" type="noConversion"/>
  </si>
  <si>
    <t>郑丽</t>
    <phoneticPr fontId="20" type="noConversion"/>
  </si>
  <si>
    <t>12340104798108001F</t>
    <phoneticPr fontId="0" type="noConversion"/>
  </si>
  <si>
    <t>蒋薇薇</t>
  </si>
  <si>
    <t>合肥市蜀山区疾病预防控制中心</t>
    <phoneticPr fontId="4" type="noConversion"/>
  </si>
  <si>
    <t>合肥市蜀山区卫生和计划生育局</t>
    <phoneticPr fontId="4" type="noConversion"/>
  </si>
  <si>
    <t>肥东县</t>
    <phoneticPr fontId="4" type="noConversion"/>
  </si>
  <si>
    <t>肥东县疾病预防控制中心</t>
    <phoneticPr fontId="0" type="noConversion"/>
  </si>
  <si>
    <t>中国建设银行肥东县支行</t>
    <phoneticPr fontId="0" type="noConversion"/>
  </si>
  <si>
    <t>3400146508059058168</t>
    <phoneticPr fontId="0" type="noConversion"/>
  </si>
  <si>
    <t>0551-67739712</t>
  </si>
  <si>
    <t>谈其干</t>
  </si>
  <si>
    <t>0551-67739710</t>
    <phoneticPr fontId="0" type="noConversion"/>
  </si>
  <si>
    <t>12340122762763186D</t>
    <phoneticPr fontId="0" type="noConversion"/>
  </si>
  <si>
    <t>太和县</t>
    <phoneticPr fontId="4" type="noConversion"/>
  </si>
  <si>
    <t>太和县疾病预防控制中心</t>
    <phoneticPr fontId="0" type="noConversion"/>
  </si>
  <si>
    <t>0558-8666509</t>
  </si>
  <si>
    <t>李春贵</t>
    <phoneticPr fontId="20" type="noConversion"/>
  </si>
  <si>
    <t>阮琳</t>
    <phoneticPr fontId="20" type="noConversion"/>
  </si>
  <si>
    <t>0558-8667762</t>
    <phoneticPr fontId="0" type="noConversion"/>
  </si>
  <si>
    <t>12341222784913122B</t>
    <phoneticPr fontId="0" type="noConversion"/>
  </si>
  <si>
    <t>闫建强</t>
  </si>
  <si>
    <t>0558-7687601</t>
  </si>
  <si>
    <t>王勇</t>
    <phoneticPr fontId="20" type="noConversion"/>
  </si>
  <si>
    <t>李伟</t>
    <phoneticPr fontId="20" type="noConversion"/>
  </si>
  <si>
    <t>蒙城县疾病预防控制中心</t>
    <phoneticPr fontId="4" type="noConversion"/>
  </si>
  <si>
    <t>闵行区</t>
  </si>
  <si>
    <t>上海市闵行区疾病预防控制中心</t>
    <phoneticPr fontId="0" type="noConversion"/>
  </si>
  <si>
    <t>徐东丽</t>
  </si>
  <si>
    <t>021-54881731</t>
  </si>
  <si>
    <t>李捷</t>
  </si>
  <si>
    <t>李老师</t>
  </si>
  <si>
    <t>123101124250470155</t>
    <phoneticPr fontId="0" type="noConversion"/>
  </si>
  <si>
    <t>310112425047015</t>
  </si>
  <si>
    <t>上海市闵行区卫生和计划生育委员会</t>
  </si>
  <si>
    <t>南关区</t>
  </si>
  <si>
    <t>长春市南关区疾病预防控制中心</t>
    <phoneticPr fontId="0" type="noConversion"/>
  </si>
  <si>
    <t>何丰</t>
  </si>
  <si>
    <t>李鹤</t>
  </si>
  <si>
    <t>12220102767153010P</t>
    <phoneticPr fontId="0" type="noConversion"/>
  </si>
  <si>
    <t>长春市南关区疾病预防控制中心业务专用章</t>
    <phoneticPr fontId="11" type="noConversion"/>
  </si>
  <si>
    <t>长春市南关区卫生和计划生育局</t>
  </si>
  <si>
    <t>咸阳市秦都区疾病预防控制中心</t>
    <phoneticPr fontId="0" type="noConversion"/>
  </si>
  <si>
    <t>咸阳市玉泉路西段</t>
    <phoneticPr fontId="0" type="noConversion"/>
  </si>
  <si>
    <t>魏晓雾</t>
    <phoneticPr fontId="20" type="noConversion"/>
  </si>
  <si>
    <t>029-33559758</t>
  </si>
  <si>
    <t>王慧</t>
    <phoneticPr fontId="20" type="noConversion"/>
  </si>
  <si>
    <t>刘晨</t>
    <phoneticPr fontId="20" type="noConversion"/>
  </si>
  <si>
    <t>12610402567139628Y</t>
    <phoneticPr fontId="0" type="noConversion"/>
  </si>
  <si>
    <t>王慧</t>
  </si>
  <si>
    <t>咸阳市秦都区卫生和计划生育局</t>
  </si>
  <si>
    <t>渭城区</t>
    <phoneticPr fontId="4" type="noConversion"/>
  </si>
  <si>
    <t>咸阳市渭城区财政局集中收付改革单位资金专户</t>
    <phoneticPr fontId="0" type="noConversion"/>
  </si>
  <si>
    <t>02933215346</t>
  </si>
  <si>
    <t>咸阳市人民东路72号</t>
    <phoneticPr fontId="0" type="noConversion"/>
  </si>
  <si>
    <t>张朝辉</t>
    <phoneticPr fontId="20" type="noConversion"/>
  </si>
  <si>
    <t>029-37153366</t>
  </si>
  <si>
    <t>刘静</t>
    <phoneticPr fontId="20" type="noConversion"/>
  </si>
  <si>
    <t>43570051-6</t>
    <phoneticPr fontId="0" type="noConversion"/>
  </si>
  <si>
    <t>王军芳</t>
  </si>
  <si>
    <t>汉滨区</t>
    <phoneticPr fontId="4" type="noConversion"/>
  </si>
  <si>
    <t>汉滨区疾病预防控制中心</t>
    <phoneticPr fontId="0" type="noConversion"/>
  </si>
  <si>
    <t>102828769868</t>
    <phoneticPr fontId="0" type="noConversion"/>
  </si>
  <si>
    <t>43615109-6</t>
    <phoneticPr fontId="0" type="noConversion"/>
  </si>
  <si>
    <t>张世荣</t>
  </si>
  <si>
    <t>汉滨区卫生和计划生育局</t>
    <phoneticPr fontId="4" type="noConversion"/>
  </si>
  <si>
    <t>天水市秦州区疾病预防控制中心</t>
    <phoneticPr fontId="0" type="noConversion"/>
  </si>
  <si>
    <t>27041301040006291</t>
    <phoneticPr fontId="0" type="noConversion"/>
  </si>
  <si>
    <t>赵景蓉</t>
    <phoneticPr fontId="20" type="noConversion"/>
  </si>
  <si>
    <t>12620502438380167C</t>
  </si>
  <si>
    <t>0311-85388991</t>
  </si>
  <si>
    <t>张卫</t>
    <phoneticPr fontId="20" type="noConversion"/>
  </si>
  <si>
    <t>吴改针</t>
    <phoneticPr fontId="20" type="noConversion"/>
  </si>
  <si>
    <t>张琳格</t>
    <phoneticPr fontId="20" type="noConversion"/>
  </si>
  <si>
    <t>0311-85388991</t>
    <phoneticPr fontId="0" type="noConversion"/>
  </si>
  <si>
    <t>此单位账户为财政局统一账户，并无单位所属的单独账户，故无法提供账号。</t>
    <phoneticPr fontId="0" type="noConversion"/>
  </si>
  <si>
    <t>050000</t>
  </si>
  <si>
    <t>吴改针</t>
  </si>
  <si>
    <t>河北省石家庄市高新技术产业开发区淮河道191号</t>
    <phoneticPr fontId="12" type="noConversion"/>
  </si>
  <si>
    <t>石家庄高新技术产业开发区卫生监督所</t>
    <phoneticPr fontId="4" type="noConversion"/>
  </si>
  <si>
    <t>石家庄高新技术产业开发区社会发展局</t>
    <phoneticPr fontId="4" type="noConversion"/>
  </si>
  <si>
    <t>13001624408050003994</t>
    <phoneticPr fontId="0" type="noConversion"/>
  </si>
  <si>
    <t>0315-2726323</t>
  </si>
  <si>
    <t>王瑞福</t>
    <phoneticPr fontId="20" type="noConversion"/>
  </si>
  <si>
    <t>0313-2726313</t>
    <phoneticPr fontId="0" type="noConversion"/>
  </si>
  <si>
    <t>40224849-8</t>
    <phoneticPr fontId="0" type="noConversion"/>
  </si>
  <si>
    <t>该客户属市疾控，有唐山市卫生计生委关于“唐山市疾病预防控制中心关于采购流感疫苗等应急储备疫苗的请示”的批复</t>
    <phoneticPr fontId="0" type="noConversion"/>
  </si>
  <si>
    <t>宁克清</t>
  </si>
  <si>
    <t>10月9日发过成人流感，需提供质量信誉调查表</t>
  </si>
  <si>
    <t>宿州市</t>
    <phoneticPr fontId="4" type="noConversion"/>
  </si>
  <si>
    <t>宿州市疾病预防控制中心</t>
    <phoneticPr fontId="0" type="noConversion"/>
  </si>
  <si>
    <t>0557-3032250</t>
  </si>
  <si>
    <t>宿州市磬云北路498号</t>
    <phoneticPr fontId="0" type="noConversion"/>
  </si>
  <si>
    <t>0557-3032250</t>
    <phoneticPr fontId="0" type="noConversion"/>
  </si>
  <si>
    <t>宿州市卫生和计划生育委员会</t>
    <phoneticPr fontId="4" type="noConversion"/>
  </si>
  <si>
    <t>0797-8398535</t>
  </si>
  <si>
    <t>赣州市章贡区海会路5号</t>
    <phoneticPr fontId="0" type="noConversion"/>
  </si>
  <si>
    <t>章贡区疾病预防控制中心疫苗发货专用章</t>
    <phoneticPr fontId="4" type="noConversion"/>
  </si>
  <si>
    <t>吴兴区</t>
    <phoneticPr fontId="4" type="noConversion"/>
  </si>
  <si>
    <t>吕鑫</t>
    <phoneticPr fontId="20" type="noConversion"/>
  </si>
  <si>
    <t>钱小萍</t>
  </si>
  <si>
    <t>台州市椒江区疾病预防控制中心</t>
    <phoneticPr fontId="0" type="noConversion"/>
  </si>
  <si>
    <t>0576-89025506</t>
  </si>
  <si>
    <t>浙江省台州市椒江区安康路818号</t>
    <phoneticPr fontId="0" type="noConversion"/>
  </si>
  <si>
    <t>0576-89025528</t>
  </si>
  <si>
    <t>王芳/林殷悦/陈飞</t>
  </si>
  <si>
    <t>13362692982/15967005853/13454668758</t>
  </si>
  <si>
    <t>台州市椒江区疾病预防控制中心生物制品管理专用章</t>
    <phoneticPr fontId="4" type="noConversion"/>
  </si>
  <si>
    <t>法人证书地址尚未变成818号，只提供了变更确认函</t>
  </si>
  <si>
    <t>云龙区</t>
    <phoneticPr fontId="4" type="noConversion"/>
  </si>
  <si>
    <t>徐州市云龙区疾病预防控制中心</t>
    <phoneticPr fontId="0" type="noConversion"/>
  </si>
  <si>
    <t>0516-83826573</t>
  </si>
  <si>
    <t>0516-83818161</t>
  </si>
  <si>
    <t>李丽</t>
    <phoneticPr fontId="20" type="noConversion"/>
  </si>
  <si>
    <t>123203034665470161</t>
    <phoneticPr fontId="0" type="noConversion"/>
  </si>
  <si>
    <t>李丽/刘亚鹏</t>
  </si>
  <si>
    <t>13813460527/15005214385</t>
  </si>
  <si>
    <t>徐州市云龙区疾病预防控制中心</t>
    <phoneticPr fontId="4" type="noConversion"/>
  </si>
  <si>
    <t>天津市滨海新区塘沽疾病预防控制中心</t>
    <phoneticPr fontId="0" type="noConversion"/>
  </si>
  <si>
    <t>022-25213136/15602130808</t>
  </si>
  <si>
    <t>天津市滨海新区嘉顺路575号</t>
    <phoneticPr fontId="0" type="noConversion"/>
  </si>
  <si>
    <t>022-27798875</t>
  </si>
  <si>
    <t>15602130808</t>
    <phoneticPr fontId="0" type="noConversion"/>
  </si>
  <si>
    <t>40124517-2</t>
    <phoneticPr fontId="0" type="noConversion"/>
  </si>
  <si>
    <t>120107401245172</t>
    <phoneticPr fontId="0" type="noConversion"/>
  </si>
  <si>
    <t>王君</t>
    <phoneticPr fontId="0" type="noConversion"/>
  </si>
  <si>
    <t>天津市滨海新区塘沽福建路43号</t>
    <phoneticPr fontId="12" type="noConversion"/>
  </si>
  <si>
    <t>国药控股天津有限公司收货专用章(2)</t>
    <phoneticPr fontId="4" type="noConversion"/>
  </si>
  <si>
    <t>阜阳市疾病预防控制中心</t>
    <phoneticPr fontId="0" type="noConversion"/>
  </si>
  <si>
    <t>中国工商银行阜阳市文峰支行</t>
    <phoneticPr fontId="0" type="noConversion"/>
  </si>
  <si>
    <t>1311036029200036801</t>
    <phoneticPr fontId="0" type="noConversion"/>
  </si>
  <si>
    <t>2568831</t>
  </si>
  <si>
    <t>杜杰</t>
    <phoneticPr fontId="20" type="noConversion"/>
  </si>
  <si>
    <t>杨莉莉</t>
    <phoneticPr fontId="20" type="noConversion"/>
  </si>
  <si>
    <t>葛维超</t>
    <phoneticPr fontId="20" type="noConversion"/>
  </si>
  <si>
    <t>18909688838/0558-2568831</t>
    <phoneticPr fontId="0" type="noConversion"/>
  </si>
  <si>
    <t>12341200748935076R</t>
    <phoneticPr fontId="0" type="noConversion"/>
  </si>
  <si>
    <t>徐海洋</t>
  </si>
  <si>
    <t>阜阳市疾病预防控制中心</t>
    <phoneticPr fontId="4" type="noConversion"/>
  </si>
  <si>
    <t>阜阳市卫生和计划生育委员会</t>
    <phoneticPr fontId="4" type="noConversion"/>
  </si>
  <si>
    <t>井陉县</t>
    <phoneticPr fontId="4" type="noConversion"/>
  </si>
  <si>
    <t>井陉县疾病预防控制中心</t>
    <phoneticPr fontId="0" type="noConversion"/>
  </si>
  <si>
    <t>0311-82022138</t>
  </si>
  <si>
    <t>井陉县微水镇环卫街1号</t>
    <phoneticPr fontId="0" type="noConversion"/>
  </si>
  <si>
    <t>李占军</t>
    <phoneticPr fontId="20" type="noConversion"/>
  </si>
  <si>
    <t>梁彦萍</t>
    <phoneticPr fontId="20" type="noConversion"/>
  </si>
  <si>
    <t>高玲</t>
  </si>
  <si>
    <t>井陉县卫生和计划生育局</t>
    <phoneticPr fontId="4" type="noConversion"/>
  </si>
  <si>
    <t>张桂兴</t>
    <phoneticPr fontId="20" type="noConversion"/>
  </si>
  <si>
    <t>12440117455404423X</t>
    <phoneticPr fontId="0" type="noConversion"/>
  </si>
  <si>
    <t>12440117455404423X</t>
  </si>
  <si>
    <t>广东省广州市增城区增江街东桥东路6号</t>
    <phoneticPr fontId="0" type="noConversion"/>
  </si>
  <si>
    <t>钟淑玲</t>
  </si>
  <si>
    <t>吴国桢</t>
    <phoneticPr fontId="12" type="noConversion"/>
  </si>
  <si>
    <t>广州市增城区疾病预防控制中心</t>
    <phoneticPr fontId="4" type="noConversion"/>
  </si>
  <si>
    <t>广州市增城区疾病预防控制中心疫苗管理专用章</t>
    <phoneticPr fontId="4" type="noConversion"/>
  </si>
  <si>
    <t>广州市增城区卫生和计划生育局</t>
  </si>
  <si>
    <t>化州市农村信用合作联社民乐分社</t>
    <phoneticPr fontId="0" type="noConversion"/>
  </si>
  <si>
    <t>0668-7222836</t>
  </si>
  <si>
    <t>0668-7222836</t>
    <phoneticPr fontId="0" type="noConversion"/>
  </si>
  <si>
    <t>12440982456397587J</t>
    <phoneticPr fontId="0" type="noConversion"/>
  </si>
  <si>
    <t>钟招娣</t>
    <phoneticPr fontId="12" type="noConversion"/>
  </si>
  <si>
    <t>化州市疾病预防控制中心疫苗发放专用章</t>
    <phoneticPr fontId="4" type="noConversion"/>
  </si>
  <si>
    <t>化州市卫生和计划生育局</t>
    <phoneticPr fontId="4" type="noConversion"/>
  </si>
  <si>
    <t>阳山县</t>
    <phoneticPr fontId="4" type="noConversion"/>
  </si>
  <si>
    <t>阳山县疾病预防控制中心</t>
    <phoneticPr fontId="0" type="noConversion"/>
  </si>
  <si>
    <t>中国工商银行阳山县支行</t>
    <phoneticPr fontId="0" type="noConversion"/>
  </si>
  <si>
    <t>12441823457125399K</t>
    <phoneticPr fontId="0" type="noConversion"/>
  </si>
  <si>
    <t>12441823457125399K</t>
  </si>
  <si>
    <t>刘狄轩/罗玉琼</t>
  </si>
  <si>
    <t>13750120883/13750120918</t>
  </si>
  <si>
    <t>阳山县卫生局</t>
    <phoneticPr fontId="4" type="noConversion"/>
  </si>
  <si>
    <t>清远市</t>
    <phoneticPr fontId="4" type="noConversion"/>
  </si>
  <si>
    <t>清远市疾病预防控制中心</t>
    <phoneticPr fontId="0" type="noConversion"/>
  </si>
  <si>
    <t>广东清远农村商业银行股份有限公司</t>
    <phoneticPr fontId="0" type="noConversion"/>
  </si>
  <si>
    <t>清远市新城B24号区（市体育馆旁）</t>
    <phoneticPr fontId="0" type="noConversion"/>
  </si>
  <si>
    <t>124418007278684173</t>
    <phoneticPr fontId="0" type="noConversion"/>
  </si>
  <si>
    <t>124418007278684173</t>
  </si>
  <si>
    <t>清远市卫生和计划生育局</t>
    <phoneticPr fontId="4" type="noConversion"/>
  </si>
  <si>
    <t>连江县</t>
    <phoneticPr fontId="4" type="noConversion"/>
  </si>
  <si>
    <t>连江县疾病预防控制中心</t>
    <phoneticPr fontId="0" type="noConversion"/>
  </si>
  <si>
    <t>连江县凤城镇玉荷路120号</t>
    <phoneticPr fontId="0" type="noConversion"/>
  </si>
  <si>
    <t>12350122777504582G</t>
    <phoneticPr fontId="0" type="noConversion"/>
  </si>
  <si>
    <t>12350122777504582G</t>
  </si>
  <si>
    <t>周令</t>
    <phoneticPr fontId="0" type="noConversion"/>
  </si>
  <si>
    <t>林慧</t>
  </si>
  <si>
    <t>梅州市梅县区疾病预防控制中心</t>
    <phoneticPr fontId="0" type="noConversion"/>
  </si>
  <si>
    <t>0753-2563331</t>
  </si>
  <si>
    <t>124414034567670151</t>
  </si>
  <si>
    <t>侯杰</t>
    <phoneticPr fontId="0" type="noConversion"/>
  </si>
  <si>
    <t>674855168@qq.com</t>
    <phoneticPr fontId="12" type="noConversion"/>
  </si>
  <si>
    <t>侯杰</t>
  </si>
  <si>
    <t>梅州市梅县区卫生和计划生育局</t>
    <phoneticPr fontId="4" type="noConversion"/>
  </si>
  <si>
    <t>中山市</t>
    <phoneticPr fontId="4" type="noConversion"/>
  </si>
  <si>
    <t>0756-88266632</t>
  </si>
  <si>
    <t>124420004572652871</t>
  </si>
  <si>
    <t>陈秀惠</t>
  </si>
  <si>
    <t>中山市东区长江路70号</t>
  </si>
  <si>
    <t>0760-88266780</t>
  </si>
  <si>
    <t>陈劼</t>
  </si>
  <si>
    <t>0760-88266690</t>
  </si>
  <si>
    <t>中山市疾病预防控制中心疫苗配送管理专用章</t>
    <phoneticPr fontId="4" type="noConversion"/>
  </si>
  <si>
    <t>2004022009201016409</t>
    <phoneticPr fontId="0" type="noConversion"/>
  </si>
  <si>
    <t>12445100457289123F</t>
    <phoneticPr fontId="0" type="noConversion"/>
  </si>
  <si>
    <t>12445100457289123F</t>
  </si>
  <si>
    <t>6327330@qq.com</t>
    <phoneticPr fontId="12" type="noConversion"/>
  </si>
  <si>
    <t>林柱嘉/蔡广胜</t>
  </si>
  <si>
    <t>13435578366/0768-2858153</t>
  </si>
  <si>
    <t>潮州市绿榕北路潮州大道交界处</t>
    <phoneticPr fontId="12" type="noConversion"/>
  </si>
  <si>
    <t>交通银行股份有限公司揭阳江南支行</t>
    <phoneticPr fontId="0" type="noConversion"/>
  </si>
  <si>
    <t>0663-8215231</t>
  </si>
  <si>
    <t>12445200456018831E</t>
    <phoneticPr fontId="0" type="noConversion"/>
  </si>
  <si>
    <t>12445200456018831E</t>
  </si>
  <si>
    <t>郑良忠</t>
    <phoneticPr fontId="0" type="noConversion"/>
  </si>
  <si>
    <t>揭阳市区新河路北段疾控一楼</t>
    <phoneticPr fontId="0" type="noConversion"/>
  </si>
  <si>
    <t>979203599@qq.com</t>
    <phoneticPr fontId="12" type="noConversion"/>
  </si>
  <si>
    <t>郑良忠</t>
  </si>
  <si>
    <t>揭阳市疾病预防控制中心城区疾病控制科</t>
    <phoneticPr fontId="4" type="noConversion"/>
  </si>
  <si>
    <t>石家庄市藁城区疾病预防控制中心</t>
    <phoneticPr fontId="0" type="noConversion"/>
  </si>
  <si>
    <t>100926197858</t>
    <phoneticPr fontId="0" type="noConversion"/>
  </si>
  <si>
    <t>0311-88041554</t>
  </si>
  <si>
    <t>石家庄市藁城区廉州东路55号</t>
    <phoneticPr fontId="0" type="noConversion"/>
  </si>
  <si>
    <t>冯金水</t>
    <phoneticPr fontId="20" type="noConversion"/>
  </si>
  <si>
    <t>13931162666</t>
    <phoneticPr fontId="20" type="noConversion"/>
  </si>
  <si>
    <t>冯旭彤</t>
    <phoneticPr fontId="20" type="noConversion"/>
  </si>
  <si>
    <t>王庆军</t>
    <phoneticPr fontId="20" type="noConversion"/>
  </si>
  <si>
    <t>0311-88041554</t>
    <phoneticPr fontId="0" type="noConversion"/>
  </si>
  <si>
    <t>121301826652570624</t>
    <phoneticPr fontId="0" type="noConversion"/>
  </si>
  <si>
    <t>052160</t>
    <phoneticPr fontId="20" type="noConversion"/>
  </si>
  <si>
    <t>石家庄市藁城区市府路11号</t>
    <phoneticPr fontId="0" type="noConversion"/>
  </si>
  <si>
    <t>冯旭彤</t>
  </si>
  <si>
    <t>13613309073</t>
  </si>
  <si>
    <t>石家庄市藁城区卫生局</t>
    <phoneticPr fontId="4" type="noConversion"/>
  </si>
  <si>
    <t>宝塔区</t>
    <phoneticPr fontId="4" type="noConversion"/>
  </si>
  <si>
    <t>延安市宝塔区疾病预防控制中心</t>
    <phoneticPr fontId="0" type="noConversion"/>
  </si>
  <si>
    <t>中国农业银行延安市枣园路支行</t>
    <phoneticPr fontId="0" type="noConversion"/>
  </si>
  <si>
    <t>0911-2336910</t>
  </si>
  <si>
    <t>刘鑫</t>
    <phoneticPr fontId="20" type="noConversion"/>
  </si>
  <si>
    <t>贺军宏</t>
  </si>
  <si>
    <t>非销售目标客户，组织机构代码证过期</t>
    <phoneticPr fontId="9" type="noConversion"/>
  </si>
  <si>
    <t>沧县</t>
    <phoneticPr fontId="4" type="noConversion"/>
  </si>
  <si>
    <t>河北省沧州市黄河东路49号</t>
    <phoneticPr fontId="0" type="noConversion"/>
  </si>
  <si>
    <t>0317-3563150</t>
  </si>
  <si>
    <t>0317-3563150</t>
    <phoneticPr fontId="0" type="noConversion"/>
  </si>
  <si>
    <t>121309217857122777</t>
    <phoneticPr fontId="0" type="noConversion"/>
  </si>
  <si>
    <t>061000</t>
    <phoneticPr fontId="20" type="noConversion"/>
  </si>
  <si>
    <t>李金文</t>
    <phoneticPr fontId="0" type="noConversion"/>
  </si>
  <si>
    <t>李金文</t>
  </si>
  <si>
    <t>李金文</t>
    <phoneticPr fontId="12" type="noConversion"/>
  </si>
  <si>
    <t>沧县疾病预防控制中心免疫规划科</t>
  </si>
  <si>
    <t>沧县卫生和计划生育局</t>
    <phoneticPr fontId="4" type="noConversion"/>
  </si>
  <si>
    <t>中国银行栾城支行</t>
    <phoneticPr fontId="0" type="noConversion"/>
  </si>
  <si>
    <t>0311-85539020</t>
  </si>
  <si>
    <t>栾城区石栾大街北26号</t>
    <phoneticPr fontId="0" type="noConversion"/>
  </si>
  <si>
    <t>0311-88037087</t>
  </si>
  <si>
    <t>朱振</t>
    <phoneticPr fontId="20" type="noConversion"/>
  </si>
  <si>
    <t>12130124401785902T</t>
    <phoneticPr fontId="0" type="noConversion"/>
  </si>
  <si>
    <t>聂鑫</t>
    <phoneticPr fontId="0" type="noConversion"/>
  </si>
  <si>
    <t>石家庄市栾城区石栾大街北26号</t>
    <phoneticPr fontId="0" type="noConversion"/>
  </si>
  <si>
    <t>18931858750</t>
    <phoneticPr fontId="20" type="noConversion"/>
  </si>
  <si>
    <t>聂鑫</t>
  </si>
  <si>
    <t>18931858750</t>
  </si>
  <si>
    <t>聂鑫</t>
    <phoneticPr fontId="12" type="noConversion"/>
  </si>
  <si>
    <t>包头市九原区疾病预防控制中心</t>
    <phoneticPr fontId="0" type="noConversion"/>
  </si>
  <si>
    <t>建行包头九原支行</t>
    <phoneticPr fontId="0" type="noConversion"/>
  </si>
  <si>
    <t>15001716675050000032</t>
    <phoneticPr fontId="0" type="noConversion"/>
  </si>
  <si>
    <t>杨志明</t>
    <phoneticPr fontId="20" type="noConversion"/>
  </si>
  <si>
    <t>池玉英</t>
    <phoneticPr fontId="20" type="noConversion"/>
  </si>
  <si>
    <t>12150207460210658A</t>
    <phoneticPr fontId="0" type="noConversion"/>
  </si>
  <si>
    <t>014060</t>
    <phoneticPr fontId="20" type="noConversion"/>
  </si>
  <si>
    <t>池玉英</t>
    <phoneticPr fontId="0" type="noConversion"/>
  </si>
  <si>
    <t>池玉英</t>
  </si>
  <si>
    <t>池玉英</t>
    <phoneticPr fontId="12" type="noConversion"/>
  </si>
  <si>
    <t>包头市九原区卫生和计划生育局</t>
    <phoneticPr fontId="4" type="noConversion"/>
  </si>
  <si>
    <t>龙泉市疾病预防控制中心</t>
    <phoneticPr fontId="0" type="noConversion"/>
  </si>
  <si>
    <t>0578-7766074</t>
  </si>
  <si>
    <t>林卫红</t>
    <phoneticPr fontId="20" type="noConversion"/>
  </si>
  <si>
    <t>0578-7766075</t>
    <phoneticPr fontId="0" type="noConversion"/>
  </si>
  <si>
    <t>12332502472400176T</t>
    <phoneticPr fontId="0" type="noConversion"/>
  </si>
  <si>
    <t>47240017-6</t>
    <phoneticPr fontId="0" type="noConversion"/>
  </si>
  <si>
    <t>账户名称：龙泉市财政局财政国库支付中心</t>
    <phoneticPr fontId="0" type="noConversion"/>
  </si>
  <si>
    <t>bo.kong@sanofipasteur.com</t>
    <phoneticPr fontId="12" type="noConversion"/>
  </si>
  <si>
    <t>林伟红</t>
  </si>
  <si>
    <t>温州经济技术开发区疾病预防控制中心</t>
    <phoneticPr fontId="0" type="noConversion"/>
  </si>
  <si>
    <t>温州经济技术开发区滨海园区丁香路360号</t>
    <phoneticPr fontId="0" type="noConversion"/>
  </si>
  <si>
    <t>0577-85851626</t>
  </si>
  <si>
    <t>账户:温州经济技术开发区管委会</t>
    <phoneticPr fontId="0" type="noConversion"/>
  </si>
  <si>
    <t>新增收集</t>
  </si>
  <si>
    <t>张港</t>
  </si>
  <si>
    <t>邱县疾病预防控制中心</t>
    <phoneticPr fontId="0" type="noConversion"/>
  </si>
  <si>
    <t>邱县农业银行营业部</t>
    <phoneticPr fontId="0" type="noConversion"/>
  </si>
  <si>
    <t>0310-8365196</t>
  </si>
  <si>
    <t>邱县政通大街与中兴东路交叉口</t>
    <phoneticPr fontId="0" type="noConversion"/>
  </si>
  <si>
    <t>张敬喜</t>
    <phoneticPr fontId="20" type="noConversion"/>
  </si>
  <si>
    <t>李银超</t>
    <phoneticPr fontId="20" type="noConversion"/>
  </si>
  <si>
    <t>121304304029812946</t>
    <phoneticPr fontId="0" type="noConversion"/>
  </si>
  <si>
    <t>40298129-4</t>
    <phoneticPr fontId="0" type="noConversion"/>
  </si>
  <si>
    <t>057450</t>
  </si>
  <si>
    <t>李银超</t>
  </si>
  <si>
    <t>邱县卫生局</t>
    <phoneticPr fontId="4" type="noConversion"/>
  </si>
  <si>
    <t>龙沙区</t>
    <phoneticPr fontId="4" type="noConversion"/>
  </si>
  <si>
    <t>22110120004000222</t>
    <phoneticPr fontId="0" type="noConversion"/>
  </si>
  <si>
    <t>04522228795</t>
  </si>
  <si>
    <t>陈明</t>
    <phoneticPr fontId="20" type="noConversion"/>
  </si>
  <si>
    <t>76273281-4</t>
    <phoneticPr fontId="0" type="noConversion"/>
  </si>
  <si>
    <t>李杨</t>
  </si>
  <si>
    <t>齐齐哈尔市龙沙区疾病预防控制中心疾控二科</t>
    <phoneticPr fontId="4" type="noConversion"/>
  </si>
  <si>
    <t>袁州区</t>
    <phoneticPr fontId="4" type="noConversion"/>
  </si>
  <si>
    <t>宜春市中山西路193号</t>
    <phoneticPr fontId="0" type="noConversion"/>
  </si>
  <si>
    <t>张玉</t>
    <phoneticPr fontId="20" type="noConversion"/>
  </si>
  <si>
    <t>宜春市卫生和计划生育委员会</t>
    <phoneticPr fontId="4" type="noConversion"/>
  </si>
  <si>
    <t>湾里区</t>
    <phoneticPr fontId="4" type="noConversion"/>
  </si>
  <si>
    <t>0791-83760410</t>
  </si>
  <si>
    <t>南昌市湾里区招贤大道</t>
    <phoneticPr fontId="0" type="noConversion"/>
  </si>
  <si>
    <t>王莉</t>
    <phoneticPr fontId="20" type="noConversion"/>
  </si>
  <si>
    <t>0791-83797796</t>
    <phoneticPr fontId="0" type="noConversion"/>
  </si>
  <si>
    <t>12360105491181044H</t>
    <phoneticPr fontId="0" type="noConversion"/>
  </si>
  <si>
    <t>49118104-4</t>
    <phoneticPr fontId="0" type="noConversion"/>
  </si>
  <si>
    <t>王莉</t>
  </si>
  <si>
    <t>南昌市湾里区疾病预防控制中心</t>
    <phoneticPr fontId="4" type="noConversion"/>
  </si>
  <si>
    <t>平凉市崆峒区疾病预防控制中心</t>
    <phoneticPr fontId="0" type="noConversion"/>
  </si>
  <si>
    <t>0933-8215635</t>
  </si>
  <si>
    <t>126227014389804534</t>
    <phoneticPr fontId="0" type="noConversion"/>
  </si>
  <si>
    <t>聂建真</t>
  </si>
  <si>
    <t>平凉市崆峒区疾病预防控制中心</t>
    <phoneticPr fontId="4" type="noConversion"/>
  </si>
  <si>
    <t>白银市平川区疾病预防控制中心</t>
    <phoneticPr fontId="0" type="noConversion"/>
  </si>
  <si>
    <t>建设银行平川支行</t>
    <phoneticPr fontId="0" type="noConversion"/>
  </si>
  <si>
    <t>62001621101050442975</t>
    <phoneticPr fontId="0" type="noConversion"/>
  </si>
  <si>
    <t>0943-6621300</t>
  </si>
  <si>
    <t>126204034383200257</t>
    <phoneticPr fontId="0" type="noConversion"/>
  </si>
  <si>
    <t>126204034383200257</t>
  </si>
  <si>
    <t>魏老师</t>
  </si>
  <si>
    <t>会宁县疾病预防控制中心</t>
    <phoneticPr fontId="0" type="noConversion"/>
  </si>
  <si>
    <t>中国农业银行会宁县支行</t>
    <phoneticPr fontId="0" type="noConversion"/>
  </si>
  <si>
    <t>0943-3226945</t>
  </si>
  <si>
    <t>12620422438341520B</t>
    <phoneticPr fontId="0" type="noConversion"/>
  </si>
  <si>
    <t>张永强</t>
  </si>
  <si>
    <t>会宁县疾病预防控制中心</t>
    <phoneticPr fontId="4" type="noConversion"/>
  </si>
  <si>
    <t>会宁县卫生和计划局</t>
  </si>
  <si>
    <t>0938-2711483</t>
  </si>
  <si>
    <t>天水市麦积区商埠路西29号</t>
    <phoneticPr fontId="0" type="noConversion"/>
  </si>
  <si>
    <t>12620503438390234U</t>
    <phoneticPr fontId="0" type="noConversion"/>
  </si>
  <si>
    <t>温换成</t>
  </si>
  <si>
    <t>17793827357</t>
  </si>
  <si>
    <t>临夏市</t>
  </si>
  <si>
    <t>中国工商银行临夏州分行永靖县支行</t>
    <phoneticPr fontId="0" type="noConversion"/>
  </si>
  <si>
    <t>2714085509026401124</t>
    <phoneticPr fontId="0" type="noConversion"/>
  </si>
  <si>
    <t>0930-8832573</t>
  </si>
  <si>
    <t>永靖县刘家峡镇黄河路52号</t>
    <phoneticPr fontId="0" type="noConversion"/>
  </si>
  <si>
    <t>43922277-7</t>
    <phoneticPr fontId="0" type="noConversion"/>
  </si>
  <si>
    <t>崇永红</t>
  </si>
  <si>
    <t>宁夏</t>
    <phoneticPr fontId="4" type="noConversion"/>
  </si>
  <si>
    <t>兴庆区</t>
    <phoneticPr fontId="4" type="noConversion"/>
  </si>
  <si>
    <t>120010189800000719（2015）</t>
    <phoneticPr fontId="0" type="noConversion"/>
  </si>
  <si>
    <t>0951-8558377</t>
  </si>
  <si>
    <t>银川市兴庆区大新镇燕庆北街大新派出所西侧兴庆卫生大楼</t>
    <phoneticPr fontId="0" type="noConversion"/>
  </si>
  <si>
    <t>12640102735993365H</t>
    <phoneticPr fontId="0" type="noConversion"/>
  </si>
  <si>
    <t>12640102735993365H</t>
  </si>
  <si>
    <t>于琎</t>
  </si>
  <si>
    <t>银川市兴庆区卫生和食品药品监督管理局</t>
    <phoneticPr fontId="4" type="noConversion"/>
  </si>
  <si>
    <t>西夏区</t>
    <phoneticPr fontId="4" type="noConversion"/>
  </si>
  <si>
    <t>银川市西夏区疾病预防控制中心</t>
    <phoneticPr fontId="0" type="noConversion"/>
  </si>
  <si>
    <t>0951-5960805</t>
  </si>
  <si>
    <t>于红</t>
    <phoneticPr fontId="20" type="noConversion"/>
  </si>
  <si>
    <t>73599187-X</t>
    <phoneticPr fontId="0" type="noConversion"/>
  </si>
  <si>
    <t>1264010373599187X9</t>
  </si>
  <si>
    <t>银川市西夏区疾病预防控制中心</t>
    <phoneticPr fontId="4" type="noConversion"/>
  </si>
  <si>
    <t>西夏区卫生和计划生育局</t>
    <phoneticPr fontId="4" type="noConversion"/>
  </si>
  <si>
    <t>金凤区</t>
    <phoneticPr fontId="4" type="noConversion"/>
  </si>
  <si>
    <t>石嘴山银行股份有限公司银川分行</t>
    <phoneticPr fontId="0" type="noConversion"/>
  </si>
  <si>
    <t>0951-7867510</t>
  </si>
  <si>
    <t>银川市金凤区长城路满城街口向南500米金凤区卫生和计划生育局</t>
  </si>
  <si>
    <t>谢韶华</t>
    <phoneticPr fontId="20" type="noConversion"/>
  </si>
  <si>
    <t>胡瑞丽</t>
    <phoneticPr fontId="20" type="noConversion"/>
  </si>
  <si>
    <t>45418109-6</t>
    <phoneticPr fontId="0" type="noConversion"/>
  </si>
  <si>
    <t>640106040000149</t>
  </si>
  <si>
    <t>农村商业银行潼南支行</t>
    <phoneticPr fontId="0" type="noConversion"/>
  </si>
  <si>
    <t>唐吉海</t>
    <phoneticPr fontId="20" type="noConversion"/>
  </si>
  <si>
    <t>023-44551189</t>
  </si>
  <si>
    <t>150022300022</t>
    <phoneticPr fontId="0" type="noConversion"/>
  </si>
  <si>
    <t>45061383-2</t>
    <phoneticPr fontId="0" type="noConversion"/>
  </si>
  <si>
    <t>2016年Q1开始不覆盖，不开户</t>
    <phoneticPr fontId="40" type="noConversion"/>
  </si>
  <si>
    <t>王成</t>
    <phoneticPr fontId="0" type="noConversion"/>
  </si>
  <si>
    <t>497794431@qq.com</t>
    <phoneticPr fontId="12" type="noConversion"/>
  </si>
  <si>
    <t>游玲</t>
  </si>
  <si>
    <t>重庆市潼南区卫生和计划生育委员会</t>
    <phoneticPr fontId="4" type="noConversion"/>
  </si>
  <si>
    <t>阿坝州市</t>
  </si>
  <si>
    <t>中国农业银行小金县支行</t>
    <phoneticPr fontId="0" type="noConversion"/>
  </si>
  <si>
    <t>0837-2782367</t>
  </si>
  <si>
    <t>曹晓燕</t>
  </si>
  <si>
    <t>小金县美兴镇</t>
    <phoneticPr fontId="12" type="noConversion"/>
  </si>
  <si>
    <t>马尔康</t>
    <phoneticPr fontId="4" type="noConversion"/>
  </si>
  <si>
    <t>马尔康市疾病预防控制中心</t>
    <phoneticPr fontId="0" type="noConversion"/>
  </si>
  <si>
    <t>6998003</t>
  </si>
  <si>
    <t>刘晓蓉</t>
    <phoneticPr fontId="20" type="noConversion"/>
  </si>
  <si>
    <t>刘晓蓉</t>
    <phoneticPr fontId="0" type="noConversion"/>
  </si>
  <si>
    <t>刘晓蓉</t>
  </si>
  <si>
    <t>08372823583/18728215855</t>
  </si>
  <si>
    <t>刘晓蓉</t>
    <phoneticPr fontId="12" type="noConversion"/>
  </si>
  <si>
    <t>马尔康市马尔康镇达萨街490号</t>
    <phoneticPr fontId="12" type="noConversion"/>
  </si>
  <si>
    <t>0837-2016583/18720165855</t>
  </si>
  <si>
    <t>马尔康市疾病预防控制中心</t>
    <phoneticPr fontId="4" type="noConversion"/>
  </si>
  <si>
    <t>涞源工商银行涞源支行</t>
    <phoneticPr fontId="0" type="noConversion"/>
  </si>
  <si>
    <t>0312-7321675</t>
  </si>
  <si>
    <t>涞源县广平大街</t>
    <phoneticPr fontId="0" type="noConversion"/>
  </si>
  <si>
    <t>113063000104</t>
    <phoneticPr fontId="0" type="noConversion"/>
  </si>
  <si>
    <t>074300</t>
    <phoneticPr fontId="4" type="noConversion"/>
  </si>
  <si>
    <t>王大勇</t>
    <phoneticPr fontId="0" type="noConversion"/>
  </si>
  <si>
    <t>王大勇</t>
  </si>
  <si>
    <t>王大勇</t>
    <phoneticPr fontId="12" type="noConversion"/>
  </si>
  <si>
    <t>涞源县疾病预防控制中心</t>
    <phoneticPr fontId="4" type="noConversion"/>
  </si>
  <si>
    <t>临夏</t>
    <phoneticPr fontId="4" type="noConversion"/>
  </si>
  <si>
    <t>临夏市疾病预防控制中心</t>
    <phoneticPr fontId="0" type="noConversion"/>
  </si>
  <si>
    <t>0930-6311907</t>
  </si>
  <si>
    <t>临夏市二龙王庙268号</t>
    <phoneticPr fontId="0" type="noConversion"/>
  </si>
  <si>
    <t>162290100040</t>
    <phoneticPr fontId="0" type="noConversion"/>
  </si>
  <si>
    <t>126229014391908329</t>
  </si>
  <si>
    <t>牟一帆</t>
  </si>
  <si>
    <t>09306311907</t>
  </si>
  <si>
    <t>临夏市卫生局</t>
  </si>
  <si>
    <t>陇南市</t>
  </si>
  <si>
    <t>中国农业银行宕昌县支行营业室</t>
    <phoneticPr fontId="0" type="noConversion"/>
  </si>
  <si>
    <t>0939-6121513</t>
  </si>
  <si>
    <t>秦兴年</t>
  </si>
  <si>
    <t>09396121513</t>
  </si>
  <si>
    <t>宕昌县疾病预防控制中心</t>
    <phoneticPr fontId="4" type="noConversion"/>
  </si>
  <si>
    <t>宕昌县卫生和计划生育局</t>
    <phoneticPr fontId="4" type="noConversion"/>
  </si>
  <si>
    <t>金川区</t>
    <phoneticPr fontId="4" type="noConversion"/>
  </si>
  <si>
    <t>甘肃省金昌市金川区昌荣里7号</t>
    <phoneticPr fontId="0" type="noConversion"/>
  </si>
  <si>
    <t>12620300739618829J</t>
    <phoneticPr fontId="0" type="noConversion"/>
  </si>
  <si>
    <t>董丽娜</t>
  </si>
  <si>
    <t>13993599072</t>
  </si>
  <si>
    <t>中国建设银行股份有限公司定西分行营业室</t>
    <phoneticPr fontId="0" type="noConversion"/>
  </si>
  <si>
    <t>0932-8212895</t>
  </si>
  <si>
    <t>定西市安定区友谊北路50号</t>
    <phoneticPr fontId="0" type="noConversion"/>
  </si>
  <si>
    <t>郝仲德</t>
    <phoneticPr fontId="20" type="noConversion"/>
  </si>
  <si>
    <t>126224214387402811</t>
  </si>
  <si>
    <t>王贵</t>
  </si>
  <si>
    <t>09328212895</t>
  </si>
  <si>
    <t>定西市安定区疾病预防控制中心</t>
    <phoneticPr fontId="4" type="noConversion"/>
  </si>
  <si>
    <t>定西市安定区卫生和计划生育局</t>
    <phoneticPr fontId="4" type="noConversion"/>
  </si>
  <si>
    <t>150030212011002108</t>
    <phoneticPr fontId="0" type="noConversion"/>
  </si>
  <si>
    <t>09386521073</t>
  </si>
  <si>
    <t>秦安县兴国镇秦甘路5号</t>
    <phoneticPr fontId="0" type="noConversion"/>
  </si>
  <si>
    <t>郑永东</t>
    <phoneticPr fontId="20" type="noConversion"/>
  </si>
  <si>
    <t>宋斌霞</t>
    <phoneticPr fontId="20" type="noConversion"/>
  </si>
  <si>
    <t>12620522H17475057W</t>
  </si>
  <si>
    <t>宋斌霞</t>
  </si>
  <si>
    <t xml:space="preserve"> </t>
  </si>
  <si>
    <t>莱山区</t>
    <phoneticPr fontId="4" type="noConversion"/>
  </si>
  <si>
    <t>中国银行烟台观海路支行</t>
    <phoneticPr fontId="0" type="noConversion"/>
  </si>
  <si>
    <t>6700957</t>
  </si>
  <si>
    <t>郑俊杰</t>
    <phoneticPr fontId="20" type="noConversion"/>
  </si>
  <si>
    <t>0535-6700957</t>
  </si>
  <si>
    <t>石义全</t>
    <phoneticPr fontId="20" type="noConversion"/>
  </si>
  <si>
    <t>12370600493502649Q</t>
    <phoneticPr fontId="0" type="noConversion"/>
  </si>
  <si>
    <t>49350264-9</t>
    <phoneticPr fontId="0" type="noConversion"/>
  </si>
  <si>
    <t>石义全</t>
  </si>
  <si>
    <t>0753-5532054</t>
  </si>
  <si>
    <t>罗庆晖</t>
    <phoneticPr fontId="0" type="noConversion"/>
  </si>
  <si>
    <t>罗庆晖</t>
  </si>
  <si>
    <t>罗庆晖</t>
    <phoneticPr fontId="12" type="noConversion"/>
  </si>
  <si>
    <t>梅州市大埔县湖寮镇龙山新区环城大道万川路134号一楼</t>
    <phoneticPr fontId="12" type="noConversion"/>
  </si>
  <si>
    <t>大埔县疾病预防控制中心</t>
    <phoneticPr fontId="4" type="noConversion"/>
  </si>
  <si>
    <t>2713035309026419762</t>
    <phoneticPr fontId="0" type="noConversion"/>
  </si>
  <si>
    <t>0937-2659912</t>
  </si>
  <si>
    <t>酒泉市世纪大道49号</t>
    <phoneticPr fontId="0" type="noConversion"/>
  </si>
  <si>
    <t>郭秀荣</t>
    <phoneticPr fontId="20" type="noConversion"/>
  </si>
  <si>
    <t>田有忠</t>
    <phoneticPr fontId="20" type="noConversion"/>
  </si>
  <si>
    <t>126221027202010973</t>
    <phoneticPr fontId="0" type="noConversion"/>
  </si>
  <si>
    <t>620902720201097</t>
    <phoneticPr fontId="0" type="noConversion"/>
  </si>
  <si>
    <t>田有忠</t>
  </si>
  <si>
    <t>09372659912</t>
  </si>
  <si>
    <t>6601714</t>
  </si>
  <si>
    <t>高州市潘州东路36号</t>
    <phoneticPr fontId="0" type="noConversion"/>
  </si>
  <si>
    <t>张振明</t>
    <phoneticPr fontId="20" type="noConversion"/>
  </si>
  <si>
    <t>黄丽霞</t>
  </si>
  <si>
    <t>广东省茂名农垦医院</t>
    <phoneticPr fontId="4" type="noConversion"/>
  </si>
  <si>
    <t>广东省茂名农垦局卫生防疫站</t>
    <phoneticPr fontId="4" type="noConversion"/>
  </si>
  <si>
    <t>80020000002031233</t>
    <phoneticPr fontId="0" type="noConversion"/>
  </si>
  <si>
    <t>0752-6739991</t>
  </si>
  <si>
    <t>杨科明</t>
    <phoneticPr fontId="20" type="noConversion"/>
  </si>
  <si>
    <t>张钦祥</t>
  </si>
  <si>
    <t>博罗县疾病预防控制中心</t>
    <phoneticPr fontId="4" type="noConversion"/>
  </si>
  <si>
    <t>博罗县疾病预防控制中心免疫规划专用章</t>
    <phoneticPr fontId="4" type="noConversion"/>
  </si>
  <si>
    <t>福田区</t>
    <phoneticPr fontId="4" type="noConversion"/>
  </si>
  <si>
    <t>0755-82034071</t>
  </si>
  <si>
    <t>张云霞</t>
  </si>
  <si>
    <t>0755-82034672</t>
  </si>
  <si>
    <t>深圳市福田区卫生和人口计划生育局</t>
    <phoneticPr fontId="4" type="noConversion"/>
  </si>
  <si>
    <t>龙岗区</t>
    <phoneticPr fontId="4" type="noConversion"/>
  </si>
  <si>
    <t>平安银行股份有限公司深圳中心城支行</t>
    <phoneticPr fontId="0" type="noConversion"/>
  </si>
  <si>
    <t>0755-28924544</t>
  </si>
  <si>
    <t>刘渠</t>
    <phoneticPr fontId="20" type="noConversion"/>
  </si>
  <si>
    <t>12440307455756111D</t>
  </si>
  <si>
    <t>冼沛玲</t>
  </si>
  <si>
    <t>深圳市龙岗区疾病预防控制中心</t>
    <phoneticPr fontId="4" type="noConversion"/>
  </si>
  <si>
    <t>授权函原件未寄回</t>
  </si>
  <si>
    <t>南海区</t>
    <phoneticPr fontId="4" type="noConversion"/>
  </si>
  <si>
    <t>中国农业银行股份有限公司南海海欣支行</t>
    <phoneticPr fontId="0" type="noConversion"/>
  </si>
  <si>
    <t>44501301040007995</t>
    <phoneticPr fontId="0" type="noConversion"/>
  </si>
  <si>
    <t>吕海韵</t>
    <phoneticPr fontId="20" type="noConversion"/>
  </si>
  <si>
    <t>吴洁贞</t>
    <phoneticPr fontId="20" type="noConversion"/>
  </si>
  <si>
    <t>1244060573759128XK</t>
  </si>
  <si>
    <t>卢英杰</t>
  </si>
  <si>
    <t>南海区桂城佛平路82号</t>
  </si>
  <si>
    <t>0757-86393737</t>
  </si>
  <si>
    <t>佛山市南海区疾病预防控制中心</t>
    <phoneticPr fontId="4" type="noConversion"/>
  </si>
  <si>
    <t>佛山市南海区卫生和计划生育局</t>
  </si>
  <si>
    <t>中国工商银行股份有限公司清新支行</t>
    <phoneticPr fontId="0" type="noConversion"/>
  </si>
  <si>
    <t>2018021509026400120</t>
    <phoneticPr fontId="0" type="noConversion"/>
  </si>
  <si>
    <t>清远市清新区太和镇府前路15号</t>
    <phoneticPr fontId="0" type="noConversion"/>
  </si>
  <si>
    <t>罗道清</t>
    <phoneticPr fontId="20" type="noConversion"/>
  </si>
  <si>
    <t>12441803769302438H</t>
  </si>
  <si>
    <t>罗道清</t>
  </si>
  <si>
    <t>广东省清远市清新区府前路清新疾控</t>
    <phoneticPr fontId="12" type="noConversion"/>
  </si>
  <si>
    <t>清远市清新区疾病预防控制中心</t>
    <phoneticPr fontId="4" type="noConversion"/>
  </si>
  <si>
    <t>清远市清新区卫生和计划生育局</t>
    <phoneticPr fontId="4" type="noConversion"/>
  </si>
  <si>
    <t>惠来县疾病预防控制中心</t>
    <phoneticPr fontId="0" type="noConversion"/>
  </si>
  <si>
    <t>惠来县农村信用合作联社</t>
    <phoneticPr fontId="0" type="noConversion"/>
  </si>
  <si>
    <t>惠来县惠城镇广鸣路</t>
    <phoneticPr fontId="0" type="noConversion"/>
  </si>
  <si>
    <t>朱雄伟</t>
  </si>
  <si>
    <t>12445224455952251U</t>
  </si>
  <si>
    <t>广东省揭阳市惠来县惠城镇广鸣路</t>
    <phoneticPr fontId="0" type="noConversion"/>
  </si>
  <si>
    <t>深圳市</t>
    <phoneticPr fontId="4" type="noConversion"/>
  </si>
  <si>
    <t>88812320 86580632</t>
  </si>
  <si>
    <t>0755-86580632</t>
  </si>
  <si>
    <t>李练春</t>
  </si>
  <si>
    <t>深圳市疾病预防控制中心总务设备科</t>
    <phoneticPr fontId="4" type="noConversion"/>
  </si>
  <si>
    <t>深圳市卫生和计划生育委员会</t>
    <phoneticPr fontId="4" type="noConversion"/>
  </si>
  <si>
    <t>韶关市</t>
    <phoneticPr fontId="4" type="noConversion"/>
  </si>
  <si>
    <t>2005022129026458075</t>
    <phoneticPr fontId="0" type="noConversion"/>
  </si>
  <si>
    <t>0751-8728266</t>
  </si>
  <si>
    <t>韶关市工业西路市检察院西侧</t>
    <phoneticPr fontId="0" type="noConversion"/>
  </si>
  <si>
    <t>刘国生</t>
    <phoneticPr fontId="20" type="noConversion"/>
  </si>
  <si>
    <t>440203731487270</t>
  </si>
  <si>
    <t>罗惠玲</t>
  </si>
  <si>
    <t>韶关市疾病预防控制中心</t>
    <phoneticPr fontId="4" type="noConversion"/>
  </si>
  <si>
    <t>高州市</t>
    <phoneticPr fontId="4" type="noConversion"/>
  </si>
  <si>
    <t>中国建设银行股份有限公司茂名高州怡景分理处</t>
    <phoneticPr fontId="0" type="noConversion"/>
  </si>
  <si>
    <t>44001691042059638628</t>
    <phoneticPr fontId="0" type="noConversion"/>
  </si>
  <si>
    <t>13929731329</t>
  </si>
  <si>
    <t>柯耀军</t>
    <phoneticPr fontId="20" type="noConversion"/>
  </si>
  <si>
    <t>12440981456374596W</t>
  </si>
  <si>
    <t>柯耀军</t>
  </si>
  <si>
    <t>朱启明</t>
  </si>
  <si>
    <t>0668-6578631/13423532213</t>
  </si>
  <si>
    <t>广东省茂名市高州市桂园路38号总务股</t>
    <phoneticPr fontId="12" type="noConversion"/>
  </si>
  <si>
    <t>高州市疾病预防控制中心</t>
    <phoneticPr fontId="4" type="noConversion"/>
  </si>
  <si>
    <t>高州市卫生和计划生育局</t>
  </si>
  <si>
    <t>中国工商银行靖江支行</t>
    <phoneticPr fontId="0" type="noConversion"/>
  </si>
  <si>
    <t>靖江市中洲路28号人民医院北侧公共卫生中心</t>
    <phoneticPr fontId="0" type="noConversion"/>
  </si>
  <si>
    <t>0523-80718188</t>
  </si>
  <si>
    <t>0523-80718188</t>
    <phoneticPr fontId="0" type="noConversion"/>
  </si>
  <si>
    <t>钱伯培</t>
    <phoneticPr fontId="0" type="noConversion"/>
  </si>
  <si>
    <t>靖江市人民中路</t>
    <phoneticPr fontId="0" type="noConversion"/>
  </si>
  <si>
    <t>钱伯培</t>
  </si>
  <si>
    <t>钱伯培</t>
    <phoneticPr fontId="12" type="noConversion"/>
  </si>
  <si>
    <t>靖江市人民中路</t>
    <phoneticPr fontId="12" type="noConversion"/>
  </si>
  <si>
    <t>靖江市疾病预防控制中心</t>
    <phoneticPr fontId="4" type="noConversion"/>
  </si>
  <si>
    <t>靖江市卫生和计划生育委员会</t>
    <phoneticPr fontId="4" type="noConversion"/>
  </si>
  <si>
    <t>浦城县</t>
    <phoneticPr fontId="4" type="noConversion"/>
  </si>
  <si>
    <t>浦城县疾病预防控制中心</t>
    <phoneticPr fontId="0" type="noConversion"/>
  </si>
  <si>
    <t>12350722490207767W</t>
    <phoneticPr fontId="0" type="noConversion"/>
  </si>
  <si>
    <t>李晓红</t>
  </si>
  <si>
    <t>邵武市熙春路186号</t>
    <phoneticPr fontId="0" type="noConversion"/>
  </si>
  <si>
    <t>詹有为</t>
  </si>
  <si>
    <t>宋卫明</t>
    <phoneticPr fontId="20" type="noConversion"/>
  </si>
  <si>
    <t>12350781490042763L</t>
  </si>
  <si>
    <t>18960608115</t>
  </si>
  <si>
    <t>连雷雷</t>
  </si>
  <si>
    <t>邵武市卫生防疫站</t>
    <phoneticPr fontId="4" type="noConversion"/>
  </si>
  <si>
    <t>0599-5314973</t>
  </si>
  <si>
    <t>彭建飞</t>
  </si>
  <si>
    <t>3507820003110</t>
  </si>
  <si>
    <t>15659912083</t>
  </si>
  <si>
    <t>李邦杰</t>
  </si>
  <si>
    <t>13980101040006231-0067</t>
    <phoneticPr fontId="0" type="noConversion"/>
  </si>
  <si>
    <t>15105034656</t>
  </si>
  <si>
    <t>周佐坤</t>
    <phoneticPr fontId="20" type="noConversion"/>
  </si>
  <si>
    <t>刘帅</t>
    <phoneticPr fontId="0" type="noConversion"/>
  </si>
  <si>
    <t>刘帅</t>
  </si>
  <si>
    <t>陈智力</t>
    <phoneticPr fontId="0" type="noConversion"/>
  </si>
  <si>
    <t>中国农业银行股份有限公司威海环翠支行</t>
    <phoneticPr fontId="0" type="noConversion"/>
  </si>
  <si>
    <t>15560101040027995</t>
    <phoneticPr fontId="0" type="noConversion"/>
  </si>
  <si>
    <t>0631-5210960</t>
  </si>
  <si>
    <t>吕锦峰</t>
    <phoneticPr fontId="20" type="noConversion"/>
  </si>
  <si>
    <t>0631-5220530</t>
  </si>
  <si>
    <t>0631-5210960</t>
    <phoneticPr fontId="0" type="noConversion"/>
  </si>
  <si>
    <t>34934749-6</t>
    <phoneticPr fontId="0" type="noConversion"/>
  </si>
  <si>
    <t>于海玲</t>
  </si>
  <si>
    <t>山东省威海市海港路76号</t>
    <phoneticPr fontId="12" type="noConversion"/>
  </si>
  <si>
    <t>威海市环翠区卫生和计划生育局</t>
    <phoneticPr fontId="4" type="noConversion"/>
  </si>
  <si>
    <t>高港区</t>
    <phoneticPr fontId="4" type="noConversion"/>
  </si>
  <si>
    <t>中国农业银行港城支行</t>
    <phoneticPr fontId="0" type="noConversion"/>
  </si>
  <si>
    <t>217201040001730</t>
    <phoneticPr fontId="0" type="noConversion"/>
  </si>
  <si>
    <t>0523-86960986</t>
  </si>
  <si>
    <t>陆军</t>
    <phoneticPr fontId="20" type="noConversion"/>
  </si>
  <si>
    <t>顾维</t>
  </si>
  <si>
    <t>顾维</t>
    <phoneticPr fontId="12" type="noConversion"/>
  </si>
  <si>
    <t>2704090101211000003541</t>
    <phoneticPr fontId="0" type="noConversion"/>
  </si>
  <si>
    <t>029-32813069</t>
  </si>
  <si>
    <t>161042500243</t>
    <phoneticPr fontId="0" type="noConversion"/>
  </si>
  <si>
    <t>虎振民</t>
  </si>
  <si>
    <t>高碑店市疾病预防控制中心</t>
    <phoneticPr fontId="0" type="noConversion"/>
  </si>
  <si>
    <t>工商银行高碑店支行</t>
    <phoneticPr fontId="0" type="noConversion"/>
  </si>
  <si>
    <t>0409017009264000846</t>
    <phoneticPr fontId="0" type="noConversion"/>
  </si>
  <si>
    <t>高碑店市迎宾东路170号</t>
    <phoneticPr fontId="0" type="noConversion"/>
  </si>
  <si>
    <t>0312-2816842</t>
  </si>
  <si>
    <t>12130684776152896L</t>
    <phoneticPr fontId="0" type="noConversion"/>
  </si>
  <si>
    <t>郭昆</t>
  </si>
  <si>
    <t>郭昆</t>
    <phoneticPr fontId="12" type="noConversion"/>
  </si>
  <si>
    <t>汕头市龙湖区梅溪东路综合楼东北门202</t>
  </si>
  <si>
    <t>黄裕平</t>
  </si>
  <si>
    <t>詹小明</t>
  </si>
  <si>
    <t>12440507675161064F</t>
  </si>
  <si>
    <t>12441826457125508X</t>
  </si>
  <si>
    <t>丁翡</t>
  </si>
  <si>
    <t>0934-8686302</t>
  </si>
  <si>
    <t>43908004362100211J1001</t>
  </si>
  <si>
    <t>赵书平</t>
  </si>
  <si>
    <t>09348686302</t>
  </si>
  <si>
    <t>0791-85682916</t>
  </si>
  <si>
    <t>宋婉</t>
  </si>
  <si>
    <t>长沙市芙蓉区疾病预防控制中心</t>
    <phoneticPr fontId="0" type="noConversion"/>
  </si>
  <si>
    <t>长沙银行股份有限公司文艺路支行</t>
    <phoneticPr fontId="0" type="noConversion"/>
  </si>
  <si>
    <t>800131325532012</t>
    <phoneticPr fontId="0" type="noConversion"/>
  </si>
  <si>
    <t>0731-84885707</t>
  </si>
  <si>
    <t>长沙市火炬中路8号</t>
    <phoneticPr fontId="0" type="noConversion"/>
  </si>
  <si>
    <t>长沙市开福区金霞物流园华宁路299号国药控股湖南有限公司</t>
    <phoneticPr fontId="0" type="noConversion"/>
  </si>
  <si>
    <t>张运秋</t>
    <phoneticPr fontId="20" type="noConversion"/>
  </si>
  <si>
    <t>13975180027</t>
    <phoneticPr fontId="20" type="noConversion"/>
  </si>
  <si>
    <t>梁玲</t>
    <phoneticPr fontId="20" type="noConversion"/>
  </si>
  <si>
    <t>18973189778</t>
    <phoneticPr fontId="0" type="noConversion"/>
  </si>
  <si>
    <t>蔡静</t>
    <phoneticPr fontId="20" type="noConversion"/>
  </si>
  <si>
    <t>124301027558301766</t>
    <phoneticPr fontId="0" type="noConversion"/>
  </si>
  <si>
    <t>75583017-6</t>
    <phoneticPr fontId="0" type="noConversion"/>
  </si>
  <si>
    <t>潘优</t>
    <phoneticPr fontId="9" type="noConversion"/>
  </si>
  <si>
    <t>湖南省长沙市雨花区香樟路469号融科东南海东海4栋2702房</t>
    <phoneticPr fontId="4" type="noConversion"/>
  </si>
  <si>
    <t>You.Pan@sanofi.com</t>
    <phoneticPr fontId="9" type="noConversion"/>
  </si>
  <si>
    <t>李浩/侯军</t>
  </si>
  <si>
    <t>15211091610/18373132703</t>
  </si>
  <si>
    <t>长沙市芙蓉区疾病预防控制中心</t>
    <phoneticPr fontId="4" type="noConversion"/>
  </si>
  <si>
    <t>国药控股湖南有限公司物流部收货专用章</t>
    <phoneticPr fontId="4" type="noConversion"/>
  </si>
  <si>
    <t>长沙市芙蓉区卫生和计划生育委员会</t>
    <phoneticPr fontId="4" type="noConversion"/>
  </si>
  <si>
    <t>天心区</t>
    <phoneticPr fontId="4" type="noConversion"/>
  </si>
  <si>
    <t>长沙市天心区疾病预防控制中心</t>
    <phoneticPr fontId="0" type="noConversion"/>
  </si>
  <si>
    <t>长沙银行股份有限公司华兴支行</t>
    <phoneticPr fontId="0" type="noConversion"/>
  </si>
  <si>
    <t>800085599232010</t>
    <phoneticPr fontId="0" type="noConversion"/>
  </si>
  <si>
    <t>0731-85286900</t>
  </si>
  <si>
    <t>长沙市天心区燕子岭正街58号</t>
    <phoneticPr fontId="0" type="noConversion"/>
  </si>
  <si>
    <t>付志勇</t>
    <phoneticPr fontId="20" type="noConversion"/>
  </si>
  <si>
    <t>13787220209</t>
    <phoneticPr fontId="20" type="noConversion"/>
  </si>
  <si>
    <t>付蕾蕾</t>
    <phoneticPr fontId="20" type="noConversion"/>
  </si>
  <si>
    <t>13787220209</t>
    <phoneticPr fontId="0" type="noConversion"/>
  </si>
  <si>
    <t>张玉蓉</t>
    <phoneticPr fontId="20" type="noConversion"/>
  </si>
  <si>
    <t>12430103444925741Q</t>
    <phoneticPr fontId="0" type="noConversion"/>
  </si>
  <si>
    <t>长沙市天心区疾病预防控制中心</t>
    <phoneticPr fontId="4" type="noConversion"/>
  </si>
  <si>
    <t>长沙市天心区卫生和计划生育局</t>
    <phoneticPr fontId="4" type="noConversion"/>
  </si>
  <si>
    <t>开福区</t>
    <phoneticPr fontId="4" type="noConversion"/>
  </si>
  <si>
    <t>长沙市开福区疾病预防控制中心</t>
    <phoneticPr fontId="0" type="noConversion"/>
  </si>
  <si>
    <t>长沙银行股份有限公司开福支行</t>
    <phoneticPr fontId="0" type="noConversion"/>
  </si>
  <si>
    <t>800082446932013</t>
    <phoneticPr fontId="0" type="noConversion"/>
  </si>
  <si>
    <t>0731-82558589</t>
  </si>
  <si>
    <t>长沙市开福区德雅路891</t>
    <phoneticPr fontId="0" type="noConversion"/>
  </si>
  <si>
    <t>林玲</t>
    <phoneticPr fontId="20" type="noConversion"/>
  </si>
  <si>
    <t>张自芳</t>
    <phoneticPr fontId="20" type="noConversion"/>
  </si>
  <si>
    <t>童玉珍</t>
    <phoneticPr fontId="20" type="noConversion"/>
  </si>
  <si>
    <t>12430105748380672U</t>
    <phoneticPr fontId="0" type="noConversion"/>
  </si>
  <si>
    <t>430105444930129</t>
    <phoneticPr fontId="0" type="noConversion"/>
  </si>
  <si>
    <t>长沙市开福区疾病预防控制中心</t>
    <phoneticPr fontId="4" type="noConversion"/>
  </si>
  <si>
    <t>长沙市开福区疾病预防控制中心生物制品验收专用章</t>
    <phoneticPr fontId="4" type="noConversion"/>
  </si>
  <si>
    <t>长沙市开福区卫生和计划生育局</t>
    <phoneticPr fontId="4" type="noConversion"/>
  </si>
  <si>
    <t>望城区</t>
    <phoneticPr fontId="4" type="noConversion"/>
  </si>
  <si>
    <t>长沙市望城区疾病预防控制中心</t>
    <phoneticPr fontId="0" type="noConversion"/>
  </si>
  <si>
    <t>中国农业银行望城县支行</t>
    <phoneticPr fontId="0" type="noConversion"/>
  </si>
  <si>
    <t>18040901040006158</t>
    <phoneticPr fontId="0" type="noConversion"/>
  </si>
  <si>
    <t>0731-88062317</t>
  </si>
  <si>
    <t>长沙市望城区雷锋东路38号</t>
    <phoneticPr fontId="0" type="noConversion"/>
  </si>
  <si>
    <t>赵劲良</t>
    <phoneticPr fontId="20" type="noConversion"/>
  </si>
  <si>
    <t>袁群</t>
    <phoneticPr fontId="20" type="noConversion"/>
  </si>
  <si>
    <t>12430122444984514B</t>
    <phoneticPr fontId="0" type="noConversion"/>
  </si>
  <si>
    <t>谢在峰</t>
  </si>
  <si>
    <t>0731-88069775</t>
  </si>
  <si>
    <t>长沙市望城区疾病预防控制中心</t>
    <phoneticPr fontId="4" type="noConversion"/>
  </si>
  <si>
    <t>长沙市望城区疾病预防控制中心疫苗专用章</t>
    <phoneticPr fontId="4" type="noConversion"/>
  </si>
  <si>
    <t>长沙市望城区卫生和计划生育局</t>
    <phoneticPr fontId="4" type="noConversion"/>
  </si>
  <si>
    <t>宁乡县</t>
    <phoneticPr fontId="4" type="noConversion"/>
  </si>
  <si>
    <t>宁乡县疾病预防控制中心</t>
    <phoneticPr fontId="0" type="noConversion"/>
  </si>
  <si>
    <t>中国银行宁乡支行</t>
    <phoneticPr fontId="0" type="noConversion"/>
  </si>
  <si>
    <t>595057361845</t>
    <phoneticPr fontId="0" type="noConversion"/>
  </si>
  <si>
    <t>0731-87881449</t>
  </si>
  <si>
    <t>宁乡县春城北路249号</t>
    <phoneticPr fontId="0" type="noConversion"/>
  </si>
  <si>
    <t>胡雪良</t>
    <phoneticPr fontId="20" type="noConversion"/>
  </si>
  <si>
    <t>13808436318</t>
    <phoneticPr fontId="20" type="noConversion"/>
  </si>
  <si>
    <t>苏万能</t>
    <phoneticPr fontId="20" type="noConversion"/>
  </si>
  <si>
    <t>谢月平</t>
    <phoneticPr fontId="20" type="noConversion"/>
  </si>
  <si>
    <t>143012404051</t>
    <phoneticPr fontId="0" type="noConversion"/>
  </si>
  <si>
    <t>44511782-6</t>
    <phoneticPr fontId="0" type="noConversion"/>
  </si>
  <si>
    <t>苏万能</t>
  </si>
  <si>
    <t>1973156517</t>
  </si>
  <si>
    <t>11520000009390244N</t>
    <phoneticPr fontId="0" type="noConversion"/>
  </si>
  <si>
    <t>张大勇</t>
  </si>
  <si>
    <t>189850260717</t>
  </si>
  <si>
    <t>机构性质：机关，无法人证书，收货地址为贵州省CDC</t>
  </si>
  <si>
    <t>驿城区</t>
    <phoneticPr fontId="4" type="noConversion"/>
  </si>
  <si>
    <t>驻马店市驿城区疾病预防控制中心</t>
    <phoneticPr fontId="0" type="noConversion"/>
  </si>
  <si>
    <t>驻马店驿城区财政国库支付中心</t>
    <phoneticPr fontId="0" type="noConversion"/>
  </si>
  <si>
    <t>259804816204</t>
    <phoneticPr fontId="0" type="noConversion"/>
  </si>
  <si>
    <t>河南省驻马店市驿城区南海路五巷</t>
    <phoneticPr fontId="0" type="noConversion"/>
  </si>
  <si>
    <t>河南省驻马店市文明路与纬一路交口（驻马店市疾病预防控制中心）</t>
    <phoneticPr fontId="0" type="noConversion"/>
  </si>
  <si>
    <t>高卷睿</t>
    <phoneticPr fontId="20" type="noConversion"/>
  </si>
  <si>
    <t xml:space="preserve">0396-2681801 </t>
  </si>
  <si>
    <t>张冉卜瑜</t>
    <phoneticPr fontId="20" type="noConversion"/>
  </si>
  <si>
    <t>12412801593410899T</t>
    <phoneticPr fontId="0" type="noConversion"/>
  </si>
  <si>
    <t>张冉卜瑜</t>
  </si>
  <si>
    <t>驻马店市驿城区疾病预防控制中心计免科</t>
  </si>
  <si>
    <t>驻马店市驿城区疾病预防控制中心</t>
    <phoneticPr fontId="4" type="noConversion"/>
  </si>
  <si>
    <t>驻马店市驿城区卫生和计划生育委员会</t>
    <phoneticPr fontId="4" type="noConversion"/>
  </si>
  <si>
    <t>夷陵区</t>
    <phoneticPr fontId="4" type="noConversion"/>
  </si>
  <si>
    <t>宜昌市夷陵区疾病预防控制中心</t>
    <phoneticPr fontId="0" type="noConversion"/>
  </si>
  <si>
    <t>三峡农行夷陵支行</t>
    <phoneticPr fontId="0" type="noConversion"/>
  </si>
  <si>
    <t>33301040000887</t>
    <phoneticPr fontId="0" type="noConversion"/>
  </si>
  <si>
    <t>0717-7106306</t>
  </si>
  <si>
    <t>宜昌市夷陵区夷兴大道124号</t>
    <phoneticPr fontId="0" type="noConversion"/>
  </si>
  <si>
    <t>张新华</t>
    <phoneticPr fontId="20" type="noConversion"/>
  </si>
  <si>
    <t>13507209885</t>
    <phoneticPr fontId="20" type="noConversion"/>
  </si>
  <si>
    <t>覃昌权</t>
    <phoneticPr fontId="20" type="noConversion"/>
  </si>
  <si>
    <t>13872605229</t>
    <phoneticPr fontId="0" type="noConversion"/>
  </si>
  <si>
    <t>向小莉</t>
    <phoneticPr fontId="20" type="noConversion"/>
  </si>
  <si>
    <t>0717-7106306</t>
    <phoneticPr fontId="0" type="noConversion"/>
  </si>
  <si>
    <t>1242052142019936XY</t>
    <phoneticPr fontId="0" type="noConversion"/>
  </si>
  <si>
    <t>42019936-X</t>
    <phoneticPr fontId="0" type="noConversion"/>
  </si>
  <si>
    <t>宜昌市伍家岗区夷陵大道299号（伍家区法院）</t>
    <phoneticPr fontId="0" type="noConversion"/>
  </si>
  <si>
    <t>zhongchao.huang@sanofi.com</t>
    <phoneticPr fontId="12" type="noConversion"/>
  </si>
  <si>
    <t>覃昌权</t>
  </si>
  <si>
    <t>13872605229</t>
  </si>
  <si>
    <t>黄中超</t>
    <phoneticPr fontId="12" type="noConversion"/>
  </si>
  <si>
    <t>宜昌市伍家岗区夷陵大道299号（伍家区法院）</t>
    <phoneticPr fontId="12" type="noConversion"/>
  </si>
  <si>
    <t>宜昌市夷陵区疾病预防控制中心</t>
    <phoneticPr fontId="4" type="noConversion"/>
  </si>
  <si>
    <t>宜昌市夷陵区疾病预防控制中心预防接种专用章</t>
    <phoneticPr fontId="4" type="noConversion"/>
  </si>
  <si>
    <t>宜昌市夷陵区卫生和计划生育局</t>
    <phoneticPr fontId="4" type="noConversion"/>
  </si>
  <si>
    <t>宜都市</t>
    <phoneticPr fontId="4" type="noConversion"/>
  </si>
  <si>
    <t>宜都市疾病预防控制中心</t>
    <phoneticPr fontId="0" type="noConversion"/>
  </si>
  <si>
    <t>农行宜都支行陆城分理处</t>
    <phoneticPr fontId="0" type="noConversion"/>
  </si>
  <si>
    <t>17337301040001691</t>
    <phoneticPr fontId="0" type="noConversion"/>
  </si>
  <si>
    <t>0717-4823943</t>
  </si>
  <si>
    <t>宜都市陆城城乡路158号</t>
    <phoneticPr fontId="0" type="noConversion"/>
  </si>
  <si>
    <t>王全平</t>
    <phoneticPr fontId="20" type="noConversion"/>
  </si>
  <si>
    <t>赵定涛</t>
    <phoneticPr fontId="20" type="noConversion"/>
  </si>
  <si>
    <t>18972536532</t>
    <phoneticPr fontId="0" type="noConversion"/>
  </si>
  <si>
    <t>向清静</t>
    <phoneticPr fontId="20" type="noConversion"/>
  </si>
  <si>
    <t>12420581420364740G</t>
    <phoneticPr fontId="0" type="noConversion"/>
  </si>
  <si>
    <t>42036474-0</t>
    <phoneticPr fontId="0" type="noConversion"/>
  </si>
  <si>
    <t>赵定涛</t>
  </si>
  <si>
    <t>18972536532</t>
  </si>
  <si>
    <t>宜都市疾病预防控制中心</t>
    <phoneticPr fontId="4" type="noConversion"/>
  </si>
  <si>
    <t>宜都市疾病预防控制中心生物制品出库专用章</t>
    <phoneticPr fontId="4" type="noConversion"/>
  </si>
  <si>
    <t>宜都市卫生和计划生育局</t>
    <phoneticPr fontId="4" type="noConversion"/>
  </si>
  <si>
    <t>监利县</t>
    <phoneticPr fontId="4" type="noConversion"/>
  </si>
  <si>
    <t>监利县疾病预防控制中心</t>
    <phoneticPr fontId="0" type="noConversion"/>
  </si>
  <si>
    <t>监利县建行营业部</t>
    <phoneticPr fontId="0" type="noConversion"/>
  </si>
  <si>
    <t>42001627186050001660</t>
    <phoneticPr fontId="0" type="noConversion"/>
  </si>
  <si>
    <t>0716-3262344</t>
  </si>
  <si>
    <t>监利县容城镇交通路446号</t>
    <phoneticPr fontId="0" type="noConversion"/>
  </si>
  <si>
    <t>郑小松</t>
    <phoneticPr fontId="20" type="noConversion"/>
  </si>
  <si>
    <t>盛传芳</t>
    <phoneticPr fontId="20" type="noConversion"/>
  </si>
  <si>
    <t>13593887922</t>
    <phoneticPr fontId="0" type="noConversion"/>
  </si>
  <si>
    <t>杨易</t>
    <phoneticPr fontId="20" type="noConversion"/>
  </si>
  <si>
    <t>12421023421700638A</t>
    <phoneticPr fontId="0" type="noConversion"/>
  </si>
  <si>
    <t>武汉市汉阳区龙阳大道66号新澳蓝草坪1栋2单元602</t>
    <phoneticPr fontId="0" type="noConversion"/>
  </si>
  <si>
    <t>龚泽其</t>
  </si>
  <si>
    <t>0635-6167809</t>
  </si>
  <si>
    <t>聊城市东昌府区昌润南路21号</t>
  </si>
  <si>
    <t>0635-8421349</t>
  </si>
  <si>
    <t>聊城市东昌府区预防控制中心</t>
  </si>
  <si>
    <t>聊城市东昌府区预防控制中心办公室</t>
  </si>
  <si>
    <t>0577-67266800</t>
  </si>
  <si>
    <t>33032473089566X</t>
    <phoneticPr fontId="0" type="noConversion"/>
  </si>
  <si>
    <t>余道川</t>
    <phoneticPr fontId="0" type="noConversion"/>
  </si>
  <si>
    <t>浙江省永嘉县上塘镇环城西路779号</t>
    <phoneticPr fontId="0" type="noConversion"/>
  </si>
  <si>
    <t>余道川</t>
  </si>
  <si>
    <t>余道川</t>
    <phoneticPr fontId="12" type="noConversion"/>
  </si>
  <si>
    <t>浙江省永嘉县上塘镇环城西路779号</t>
    <phoneticPr fontId="12" type="noConversion"/>
  </si>
  <si>
    <t>永嘉县疾病预防控制中心生物制品专用章</t>
    <phoneticPr fontId="4" type="noConversion"/>
  </si>
  <si>
    <t>永嘉县卫生局</t>
    <phoneticPr fontId="4" type="noConversion"/>
  </si>
  <si>
    <t>瑶海区</t>
    <phoneticPr fontId="4" type="noConversion"/>
  </si>
  <si>
    <t>合肥市瑶海区疾病预防控制中心</t>
    <phoneticPr fontId="0" type="noConversion"/>
  </si>
  <si>
    <t>徽商银行合肥东大门支行</t>
    <phoneticPr fontId="0" type="noConversion"/>
  </si>
  <si>
    <t>1020401021000487170021002</t>
    <phoneticPr fontId="0" type="noConversion"/>
  </si>
  <si>
    <t>0551-64232273  0551-64225962</t>
  </si>
  <si>
    <t>安徽省合肥市瑶海区郎溪路与长临路交口</t>
    <phoneticPr fontId="0" type="noConversion"/>
  </si>
  <si>
    <t>王俊</t>
    <phoneticPr fontId="20" type="noConversion"/>
  </si>
  <si>
    <t>13966723835</t>
    <phoneticPr fontId="20" type="noConversion"/>
  </si>
  <si>
    <t>王大顺</t>
    <phoneticPr fontId="20" type="noConversion"/>
  </si>
  <si>
    <t>13695606072</t>
    <phoneticPr fontId="0" type="noConversion"/>
  </si>
  <si>
    <t>汪婷</t>
    <phoneticPr fontId="20" type="noConversion"/>
  </si>
  <si>
    <t>0551-64232273</t>
    <phoneticPr fontId="0" type="noConversion"/>
  </si>
  <si>
    <t>12340102788550453R</t>
    <phoneticPr fontId="0" type="noConversion"/>
  </si>
  <si>
    <t>78855045-3</t>
    <phoneticPr fontId="0" type="noConversion"/>
  </si>
  <si>
    <t>yulong1.dai@sanofi.com</t>
    <phoneticPr fontId="12" type="noConversion"/>
  </si>
  <si>
    <t>王大顺</t>
  </si>
  <si>
    <t>13695606072</t>
  </si>
  <si>
    <t>戴雨龙</t>
    <phoneticPr fontId="12" type="noConversion"/>
  </si>
  <si>
    <t>合肥市蜀山区松林路国耀一方城4栋204</t>
    <phoneticPr fontId="12" type="noConversion"/>
  </si>
  <si>
    <t>合肥市瑶海区疾病预防控制中心</t>
    <phoneticPr fontId="4" type="noConversion"/>
  </si>
  <si>
    <t>疫苗验收合格</t>
    <phoneticPr fontId="4" type="noConversion"/>
  </si>
  <si>
    <t>合肥市瑶海区卫生和计划生育局</t>
    <phoneticPr fontId="4" type="noConversion"/>
  </si>
  <si>
    <t>霍邱县</t>
    <phoneticPr fontId="4" type="noConversion"/>
  </si>
  <si>
    <t>蒋龙涛</t>
    <phoneticPr fontId="0" type="noConversion"/>
  </si>
  <si>
    <t>霍邱县疾病预防控制中心</t>
    <phoneticPr fontId="0" type="noConversion"/>
  </si>
  <si>
    <t>中国人民银行霍邱支行</t>
    <phoneticPr fontId="0" type="noConversion"/>
  </si>
  <si>
    <t>176716591815</t>
    <phoneticPr fontId="0" type="noConversion"/>
  </si>
  <si>
    <t>0564-6076662</t>
  </si>
  <si>
    <t>霍邱县城关镇蓼城路新店段</t>
    <phoneticPr fontId="0" type="noConversion"/>
  </si>
  <si>
    <t>宋明宇</t>
    <phoneticPr fontId="20" type="noConversion"/>
  </si>
  <si>
    <t>夏峰</t>
    <phoneticPr fontId="20" type="noConversion"/>
  </si>
  <si>
    <t>苏萍</t>
    <phoneticPr fontId="20" type="noConversion"/>
  </si>
  <si>
    <t>0564-6076662</t>
    <phoneticPr fontId="0" type="noConversion"/>
  </si>
  <si>
    <t>134142300093</t>
    <phoneticPr fontId="0" type="noConversion"/>
  </si>
  <si>
    <t>77907521-6</t>
    <phoneticPr fontId="0" type="noConversion"/>
  </si>
  <si>
    <t>霍邱县疾病预防控制中心</t>
    <phoneticPr fontId="4" type="noConversion"/>
  </si>
  <si>
    <t>霍邱县卫生局</t>
    <phoneticPr fontId="4" type="noConversion"/>
  </si>
  <si>
    <t>合肥</t>
    <phoneticPr fontId="4" type="noConversion"/>
  </si>
  <si>
    <t>合肥市疾病预防控制中心</t>
    <phoneticPr fontId="0" type="noConversion"/>
  </si>
  <si>
    <t>0551-62637909</t>
  </si>
  <si>
    <t>340103485023795</t>
  </si>
  <si>
    <t>王晓萍</t>
  </si>
  <si>
    <t>0562-2605526</t>
  </si>
  <si>
    <t>0557-3039811</t>
  </si>
  <si>
    <t>0557-3039811</t>
    <phoneticPr fontId="0" type="noConversion"/>
  </si>
  <si>
    <t>123413024860231999</t>
    <phoneticPr fontId="0" type="noConversion"/>
  </si>
  <si>
    <t>48602319-9</t>
    <phoneticPr fontId="0" type="noConversion"/>
  </si>
  <si>
    <t>蔡辉</t>
  </si>
  <si>
    <t>宿州市埇桥区疾病预防控制中心</t>
    <phoneticPr fontId="4" type="noConversion"/>
  </si>
  <si>
    <t>宿州市埇桥区疾病预防控制中心二类疫苗出库专用章</t>
    <phoneticPr fontId="4" type="noConversion"/>
  </si>
  <si>
    <t>宿州市埇桥区卫生和计划生育委员会</t>
    <phoneticPr fontId="4" type="noConversion"/>
  </si>
  <si>
    <t>巫山县</t>
    <phoneticPr fontId="4" type="noConversion"/>
  </si>
  <si>
    <t>巫山县疾病预防控制中心</t>
    <phoneticPr fontId="0" type="noConversion"/>
  </si>
  <si>
    <t>中国银行巫山支行</t>
    <phoneticPr fontId="0" type="noConversion"/>
  </si>
  <si>
    <t>111604419721</t>
    <phoneticPr fontId="0" type="noConversion"/>
  </si>
  <si>
    <t>重庆市巫山县高唐街道广东东路113旁</t>
    <phoneticPr fontId="0" type="noConversion"/>
  </si>
  <si>
    <t>刘松涛</t>
    <phoneticPr fontId="20" type="noConversion"/>
  </si>
  <si>
    <t>023-57690921</t>
  </si>
  <si>
    <t>董群策</t>
    <phoneticPr fontId="20" type="noConversion"/>
  </si>
  <si>
    <t>023-57690924</t>
    <phoneticPr fontId="0" type="noConversion"/>
  </si>
  <si>
    <t>欧亿春</t>
    <phoneticPr fontId="20" type="noConversion"/>
  </si>
  <si>
    <t>023-57682788</t>
    <phoneticPr fontId="0" type="noConversion"/>
  </si>
  <si>
    <t>125002374518917466</t>
    <phoneticPr fontId="0" type="noConversion"/>
  </si>
  <si>
    <t>吴姝</t>
    <phoneticPr fontId="0" type="noConversion"/>
  </si>
  <si>
    <t>巫山县高唐街道祥云路254号</t>
    <phoneticPr fontId="0" type="noConversion"/>
  </si>
  <si>
    <t>023-57692253</t>
    <phoneticPr fontId="4" type="noConversion"/>
  </si>
  <si>
    <t>26145396@qq.com</t>
    <phoneticPr fontId="12" type="noConversion"/>
  </si>
  <si>
    <t>董群策</t>
  </si>
  <si>
    <t>023-57690924</t>
  </si>
  <si>
    <t>张元</t>
    <phoneticPr fontId="12" type="noConversion"/>
  </si>
  <si>
    <t>巫山县高唐街道祥云路254号</t>
    <phoneticPr fontId="12" type="noConversion"/>
  </si>
  <si>
    <t>023-57690927</t>
    <phoneticPr fontId="4" type="noConversion"/>
  </si>
  <si>
    <t>巫山县疾病预防控制中心</t>
    <phoneticPr fontId="4" type="noConversion"/>
  </si>
  <si>
    <t>巫山县卫生和计划生育委员会</t>
    <phoneticPr fontId="4" type="noConversion"/>
  </si>
  <si>
    <t>西湖区</t>
    <phoneticPr fontId="4" type="noConversion"/>
  </si>
  <si>
    <t>南昌市西湖区疾病预防控制中心</t>
    <phoneticPr fontId="0" type="noConversion"/>
  </si>
  <si>
    <t>招商银行朝阳支行</t>
    <phoneticPr fontId="0" type="noConversion"/>
  </si>
  <si>
    <t>791903838810609</t>
    <phoneticPr fontId="0" type="noConversion"/>
  </si>
  <si>
    <t>079186693483</t>
  </si>
  <si>
    <t>抚生路388号</t>
    <phoneticPr fontId="0" type="noConversion"/>
  </si>
  <si>
    <t>余强</t>
    <phoneticPr fontId="20" type="noConversion"/>
  </si>
  <si>
    <t>0791-86693483</t>
    <phoneticPr fontId="0" type="noConversion"/>
  </si>
  <si>
    <t>12360103491161123M</t>
    <phoneticPr fontId="0" type="noConversion"/>
  </si>
  <si>
    <t>本单位为全额财政拨款无税务登记，组织机构代码证 三证合一</t>
    <phoneticPr fontId="0" type="noConversion"/>
  </si>
  <si>
    <t>余强</t>
  </si>
  <si>
    <t>南昌市西湖区疾病预防控制中心</t>
    <phoneticPr fontId="4" type="noConversion"/>
  </si>
  <si>
    <t>南昌市西湖区卫生和计划生育委员会</t>
    <phoneticPr fontId="4" type="noConversion"/>
  </si>
  <si>
    <t>岳阳楼区</t>
    <phoneticPr fontId="4" type="noConversion"/>
  </si>
  <si>
    <t>鲁瑞</t>
    <phoneticPr fontId="0" type="noConversion"/>
  </si>
  <si>
    <t>刘启铭</t>
    <phoneticPr fontId="0" type="noConversion"/>
  </si>
  <si>
    <t>岳阳市岳阳楼区疾病预防控制中心</t>
    <phoneticPr fontId="0" type="noConversion"/>
  </si>
  <si>
    <t>华融湘江银行股份有限公司岳阳五里牌支行</t>
    <phoneticPr fontId="0" type="noConversion"/>
  </si>
  <si>
    <t>80050311000007369</t>
    <phoneticPr fontId="0" type="noConversion"/>
  </si>
  <si>
    <t>0230-2955115</t>
  </si>
  <si>
    <t>岳阳市求索东路3号</t>
    <phoneticPr fontId="0" type="noConversion"/>
  </si>
  <si>
    <t>岳阳市南湖大道200号</t>
    <phoneticPr fontId="0" type="noConversion"/>
  </si>
  <si>
    <t>殷建湘</t>
    <phoneticPr fontId="20" type="noConversion"/>
  </si>
  <si>
    <t>何立娥</t>
    <phoneticPr fontId="20" type="noConversion"/>
  </si>
  <si>
    <t>许</t>
    <phoneticPr fontId="20" type="noConversion"/>
  </si>
  <si>
    <t>0730-2955115</t>
    <phoneticPr fontId="0" type="noConversion"/>
  </si>
  <si>
    <t>124306024461730293</t>
    <phoneticPr fontId="0" type="noConversion"/>
  </si>
  <si>
    <t>44617302-9</t>
    <phoneticPr fontId="0" type="noConversion"/>
  </si>
  <si>
    <t>何立娥</t>
    <phoneticPr fontId="0" type="noConversion"/>
  </si>
  <si>
    <t>岳阳市岳阳楼区求索东路25号</t>
    <phoneticPr fontId="0" type="noConversion"/>
  </si>
  <si>
    <t>廖再归</t>
  </si>
  <si>
    <t>何立娥</t>
    <phoneticPr fontId="12" type="noConversion"/>
  </si>
  <si>
    <t>岳阳市岳阳楼区求索东路25号</t>
    <phoneticPr fontId="12" type="noConversion"/>
  </si>
  <si>
    <t>岳阳市岳阳楼区疾病预防控制中心</t>
    <phoneticPr fontId="4" type="noConversion"/>
  </si>
  <si>
    <t>岳阳市岳阳楼区疾病预防控制中心免疫规划科</t>
    <phoneticPr fontId="4" type="noConversion"/>
  </si>
  <si>
    <t>岳阳市岳阳楼区卫生和计划生育局</t>
    <phoneticPr fontId="4" type="noConversion"/>
  </si>
  <si>
    <t>桐庐县</t>
    <phoneticPr fontId="4" type="noConversion"/>
  </si>
  <si>
    <t>冯子凌</t>
    <phoneticPr fontId="0" type="noConversion"/>
  </si>
  <si>
    <t>桐庐县疾病预防控制中心</t>
    <phoneticPr fontId="0" type="noConversion"/>
  </si>
  <si>
    <t>中国农业银行桐庐城南支行</t>
    <phoneticPr fontId="0" type="noConversion"/>
  </si>
  <si>
    <t>19065701040000163</t>
    <phoneticPr fontId="0" type="noConversion"/>
  </si>
  <si>
    <t>桐庐县城南街道云栖中路458号</t>
    <phoneticPr fontId="0" type="noConversion"/>
  </si>
  <si>
    <t>傅明芬</t>
    <phoneticPr fontId="20" type="noConversion"/>
  </si>
  <si>
    <t>0571-64634617</t>
  </si>
  <si>
    <t>袁女</t>
    <phoneticPr fontId="20" type="noConversion"/>
  </si>
  <si>
    <t>12330122470300008N</t>
    <phoneticPr fontId="0" type="noConversion"/>
  </si>
  <si>
    <t>47030000-8</t>
    <phoneticPr fontId="0" type="noConversion"/>
  </si>
  <si>
    <t>李志芳</t>
    <phoneticPr fontId="0" type="noConversion"/>
  </si>
  <si>
    <t>李志芳</t>
  </si>
  <si>
    <t>李志芳</t>
    <phoneticPr fontId="12" type="noConversion"/>
  </si>
  <si>
    <t>桐庐县城南街道云栖中路458号</t>
    <phoneticPr fontId="12" type="noConversion"/>
  </si>
  <si>
    <t>桐庐县疾病预防控制中心</t>
    <phoneticPr fontId="4" type="noConversion"/>
  </si>
  <si>
    <t>桐庐县疾病预防控制中心生物制品管理专用章</t>
    <phoneticPr fontId="4" type="noConversion"/>
  </si>
  <si>
    <t>桐庐县卫生和计划生育局</t>
    <phoneticPr fontId="4" type="noConversion"/>
  </si>
  <si>
    <t>富阳区</t>
    <phoneticPr fontId="4" type="noConversion"/>
  </si>
  <si>
    <t>杭州市富阳区疾病预防控制中心</t>
    <phoneticPr fontId="0" type="noConversion"/>
  </si>
  <si>
    <t>中信银行</t>
    <phoneticPr fontId="0" type="noConversion"/>
  </si>
  <si>
    <t>7331510183100000308</t>
    <phoneticPr fontId="0" type="noConversion"/>
  </si>
  <si>
    <t>杭州市富阳区富春街道北环路429号</t>
    <phoneticPr fontId="0" type="noConversion"/>
  </si>
  <si>
    <t>李卡</t>
    <phoneticPr fontId="20" type="noConversion"/>
  </si>
  <si>
    <t>0571-63322781</t>
  </si>
  <si>
    <t>王雪华</t>
    <phoneticPr fontId="20" type="noConversion"/>
  </si>
  <si>
    <t>12330183739232395P</t>
    <phoneticPr fontId="0" type="noConversion"/>
  </si>
  <si>
    <t>73923239-5</t>
    <phoneticPr fontId="0" type="noConversion"/>
  </si>
  <si>
    <t>330183739232395</t>
    <phoneticPr fontId="0" type="noConversion"/>
  </si>
  <si>
    <t>王雪华</t>
    <phoneticPr fontId="0" type="noConversion"/>
  </si>
  <si>
    <t>王雪华</t>
  </si>
  <si>
    <t>13777898636</t>
  </si>
  <si>
    <t>王雪华</t>
    <phoneticPr fontId="12" type="noConversion"/>
  </si>
  <si>
    <t>杭州市富阳区疾病预防控制中心</t>
    <phoneticPr fontId="12" type="noConversion"/>
  </si>
  <si>
    <t>杭州市富阳区疾病预防控制中心</t>
    <phoneticPr fontId="4" type="noConversion"/>
  </si>
  <si>
    <t>杭州市富阳区疾病预防控制中心疫苗专用章</t>
    <phoneticPr fontId="4" type="noConversion"/>
  </si>
  <si>
    <t>杭州市富阳区卫生和计划生育局</t>
    <phoneticPr fontId="4" type="noConversion"/>
  </si>
  <si>
    <t>官渡区</t>
    <phoneticPr fontId="4" type="noConversion"/>
  </si>
  <si>
    <t>昆明市官渡区疾病预防控制中心</t>
    <phoneticPr fontId="0" type="noConversion"/>
  </si>
  <si>
    <t>中国银行股份有限公司昆明市官渡支行</t>
    <phoneticPr fontId="0" type="noConversion"/>
  </si>
  <si>
    <t>134016763725</t>
    <phoneticPr fontId="0" type="noConversion"/>
  </si>
  <si>
    <t>昆明市官渡区关上双桥路365号</t>
    <phoneticPr fontId="0" type="noConversion"/>
  </si>
  <si>
    <t>刘德育</t>
    <phoneticPr fontId="20" type="noConversion"/>
  </si>
  <si>
    <t>李艳华</t>
    <phoneticPr fontId="20" type="noConversion"/>
  </si>
  <si>
    <t>张丽芳</t>
    <phoneticPr fontId="20" type="noConversion"/>
  </si>
  <si>
    <t>12530111431400540E</t>
    <phoneticPr fontId="0" type="noConversion"/>
  </si>
  <si>
    <t>43140054-0</t>
    <phoneticPr fontId="0" type="noConversion"/>
  </si>
  <si>
    <t>530111431400540</t>
    <phoneticPr fontId="0" type="noConversion"/>
  </si>
  <si>
    <t>李艳华</t>
  </si>
  <si>
    <t>昆明市官渡区疾病预防控制中心疫苗室专用章</t>
    <phoneticPr fontId="4" type="noConversion"/>
  </si>
  <si>
    <t>昆明市官渡区卫生局</t>
    <phoneticPr fontId="4" type="noConversion"/>
  </si>
  <si>
    <t>昆明高新技术产业开发区疾病预防控制中心</t>
    <phoneticPr fontId="0" type="noConversion"/>
  </si>
  <si>
    <t>富滇银行海源北路支行</t>
    <phoneticPr fontId="0" type="noConversion"/>
  </si>
  <si>
    <t>932031010000128809</t>
    <phoneticPr fontId="0" type="noConversion"/>
  </si>
  <si>
    <t>昆明市海源北路1758号</t>
    <phoneticPr fontId="0" type="noConversion"/>
  </si>
  <si>
    <t>林静军</t>
    <phoneticPr fontId="20" type="noConversion"/>
  </si>
  <si>
    <t>0871-68358375</t>
  </si>
  <si>
    <t>彭慧娟</t>
    <phoneticPr fontId="20" type="noConversion"/>
  </si>
  <si>
    <t>李海林</t>
    <phoneticPr fontId="20" type="noConversion"/>
  </si>
  <si>
    <t>0871-68358375</t>
    <phoneticPr fontId="0" type="noConversion"/>
  </si>
  <si>
    <t>125301155718810917</t>
    <phoneticPr fontId="0" type="noConversion"/>
  </si>
  <si>
    <t>57188109-1</t>
    <phoneticPr fontId="0" type="noConversion"/>
  </si>
  <si>
    <t>彭慧娟</t>
  </si>
  <si>
    <t>4823625</t>
  </si>
  <si>
    <t>张影</t>
  </si>
  <si>
    <t>3763436</t>
  </si>
  <si>
    <t>蔡小雄</t>
  </si>
  <si>
    <t>兴业县于桂路671号</t>
  </si>
  <si>
    <t>xyws2@126.com</t>
  </si>
  <si>
    <t>0731-88940736</t>
  </si>
  <si>
    <t>陈玲</t>
  </si>
  <si>
    <t>岳麓区疾病预防控制中心收货专用章</t>
  </si>
  <si>
    <t>0731-83612510</t>
  </si>
  <si>
    <t>肖墩</t>
  </si>
  <si>
    <t>13755025365</t>
  </si>
  <si>
    <t>浏阳市疾病预防控制中心</t>
    <phoneticPr fontId="4" type="noConversion"/>
  </si>
  <si>
    <t>浏阳市疾病预防控制中心业务专用章</t>
    <phoneticPr fontId="4" type="noConversion"/>
  </si>
  <si>
    <t>浏阳市卫生局</t>
    <phoneticPr fontId="4" type="noConversion"/>
  </si>
  <si>
    <t>藤县</t>
    <phoneticPr fontId="4" type="noConversion"/>
  </si>
  <si>
    <t>吴柏鸿</t>
    <phoneticPr fontId="0" type="noConversion"/>
  </si>
  <si>
    <t>藤县疾病预防控制中心</t>
    <phoneticPr fontId="0" type="noConversion"/>
  </si>
  <si>
    <t>中国建设银行股份有限公司藤县支行</t>
    <phoneticPr fontId="0" type="noConversion"/>
  </si>
  <si>
    <t>45001647301059096735</t>
    <phoneticPr fontId="0" type="noConversion"/>
  </si>
  <si>
    <t>13977473700</t>
  </si>
  <si>
    <t>藤县藤州镇藤州大道13号</t>
    <phoneticPr fontId="0" type="noConversion"/>
  </si>
  <si>
    <t>黄文</t>
    <phoneticPr fontId="20" type="noConversion"/>
  </si>
  <si>
    <t>徐沛兰</t>
    <phoneticPr fontId="20" type="noConversion"/>
  </si>
  <si>
    <t>黄柱锋</t>
    <phoneticPr fontId="20" type="noConversion"/>
  </si>
  <si>
    <t>124504224992785028</t>
    <phoneticPr fontId="0" type="noConversion"/>
  </si>
  <si>
    <t>徐沛兰</t>
    <phoneticPr fontId="0" type="noConversion"/>
  </si>
  <si>
    <t>广西梧州市藤县藤州镇藤州大道13号</t>
    <phoneticPr fontId="0" type="noConversion"/>
  </si>
  <si>
    <t>txepi@163.com</t>
    <phoneticPr fontId="12" type="noConversion"/>
  </si>
  <si>
    <t>陈达婵</t>
  </si>
  <si>
    <t>陈达婵</t>
    <phoneticPr fontId="12" type="noConversion"/>
  </si>
  <si>
    <t>广西梧州市藤县藤州镇藤州大道13号</t>
    <phoneticPr fontId="12" type="noConversion"/>
  </si>
  <si>
    <t>藤县疾病预防控制中心</t>
    <phoneticPr fontId="4" type="noConversion"/>
  </si>
  <si>
    <t>0771-7530137</t>
  </si>
  <si>
    <t>廖超华</t>
  </si>
  <si>
    <t>451421796834843</t>
  </si>
  <si>
    <t>0771-5790894</t>
  </si>
  <si>
    <t>南宁市青秀区仙葫大道龙湾华府B0栋</t>
    <phoneticPr fontId="0" type="noConversion"/>
  </si>
  <si>
    <t>黄中学</t>
    <phoneticPr fontId="20" type="noConversion"/>
  </si>
  <si>
    <t>周清</t>
    <phoneticPr fontId="20" type="noConversion"/>
  </si>
  <si>
    <t>145010320040</t>
    <phoneticPr fontId="0" type="noConversion"/>
  </si>
  <si>
    <t>69537284-6</t>
    <phoneticPr fontId="0" type="noConversion"/>
  </si>
  <si>
    <t>周清</t>
    <phoneticPr fontId="0" type="noConversion"/>
  </si>
  <si>
    <t>120719430@qq.com</t>
    <phoneticPr fontId="12" type="noConversion"/>
  </si>
  <si>
    <t>何连瑛</t>
  </si>
  <si>
    <t>周清</t>
    <phoneticPr fontId="12" type="noConversion"/>
  </si>
  <si>
    <t>南宁市青秀区七星路113号</t>
    <phoneticPr fontId="12" type="noConversion"/>
  </si>
  <si>
    <t>南宁市青秀区疾病预防控制中心</t>
    <phoneticPr fontId="4" type="noConversion"/>
  </si>
  <si>
    <t>南宁市青秀区卫生和计划生育局</t>
    <phoneticPr fontId="4" type="noConversion"/>
  </si>
  <si>
    <t>高淳区</t>
    <phoneticPr fontId="4" type="noConversion"/>
  </si>
  <si>
    <t>南京市高淳区疾病预防控制中心</t>
    <phoneticPr fontId="0" type="noConversion"/>
  </si>
  <si>
    <t>农行营业部</t>
    <phoneticPr fontId="0" type="noConversion"/>
  </si>
  <si>
    <t>10124001040004987</t>
    <phoneticPr fontId="0" type="noConversion"/>
  </si>
  <si>
    <t>025-56828085</t>
  </si>
  <si>
    <t>南京市高淳区淳溪镇丹阳湖北路11号</t>
    <phoneticPr fontId="0" type="noConversion"/>
  </si>
  <si>
    <t>唐游春</t>
    <phoneticPr fontId="20" type="noConversion"/>
  </si>
  <si>
    <t>邢光红</t>
    <phoneticPr fontId="20" type="noConversion"/>
  </si>
  <si>
    <t>陈爱军</t>
    <phoneticPr fontId="20" type="noConversion"/>
  </si>
  <si>
    <t>025-56828081</t>
    <phoneticPr fontId="0" type="noConversion"/>
  </si>
  <si>
    <t>12320125426082883K</t>
    <phoneticPr fontId="0" type="noConversion"/>
  </si>
  <si>
    <t>42608288-3</t>
    <phoneticPr fontId="0" type="noConversion"/>
  </si>
  <si>
    <t>邢光红</t>
    <phoneticPr fontId="0" type="noConversion"/>
  </si>
  <si>
    <t>高淳区淳溪镇丹阳湖北路11号</t>
    <phoneticPr fontId="0" type="noConversion"/>
  </si>
  <si>
    <t>沈建云</t>
  </si>
  <si>
    <t>025-56828087</t>
  </si>
  <si>
    <t>南京市高淳区疾病预防控制中心</t>
    <phoneticPr fontId="4" type="noConversion"/>
  </si>
  <si>
    <t>南京市高淳区卫生和计划生育局</t>
    <phoneticPr fontId="4" type="noConversion"/>
  </si>
  <si>
    <t>资阳区</t>
    <phoneticPr fontId="4" type="noConversion"/>
  </si>
  <si>
    <t>谭凯</t>
    <phoneticPr fontId="0" type="noConversion"/>
  </si>
  <si>
    <t>益阳市资阳区疾病预防控制中心</t>
    <phoneticPr fontId="0" type="noConversion"/>
  </si>
  <si>
    <t>3266116</t>
  </si>
  <si>
    <t>益阳市资阳区三益南街69号</t>
    <phoneticPr fontId="0" type="noConversion"/>
  </si>
  <si>
    <t>龚建华</t>
    <phoneticPr fontId="20" type="noConversion"/>
  </si>
  <si>
    <t>王迪军</t>
    <phoneticPr fontId="20" type="noConversion"/>
  </si>
  <si>
    <t>胡莉</t>
    <phoneticPr fontId="20" type="noConversion"/>
  </si>
  <si>
    <t>12430902446893472A</t>
    <phoneticPr fontId="0" type="noConversion"/>
  </si>
  <si>
    <t>长沙市开福区福元西路万科城34-506</t>
    <phoneticPr fontId="0" type="noConversion"/>
  </si>
  <si>
    <t>can.chen@sanofipasteur.com</t>
    <phoneticPr fontId="12" type="noConversion"/>
  </si>
  <si>
    <t>罗智军</t>
  </si>
  <si>
    <t>13707377266</t>
  </si>
  <si>
    <t>益阳市资阳区疾病预防控制中心</t>
    <phoneticPr fontId="4" type="noConversion"/>
  </si>
  <si>
    <t>益阳市资阳区卫生和计划生育局</t>
    <phoneticPr fontId="4" type="noConversion"/>
  </si>
  <si>
    <t>南县</t>
    <phoneticPr fontId="4" type="noConversion"/>
  </si>
  <si>
    <t>南县疾病预防控制中心</t>
    <phoneticPr fontId="0" type="noConversion"/>
  </si>
  <si>
    <t>中国建设银行南县分行</t>
    <phoneticPr fontId="0" type="noConversion"/>
  </si>
  <si>
    <t>43001501067052500155</t>
    <phoneticPr fontId="0" type="noConversion"/>
  </si>
  <si>
    <t>南县新政府旁</t>
    <phoneticPr fontId="0" type="noConversion"/>
  </si>
  <si>
    <t>黄鹏钧</t>
    <phoneticPr fontId="20" type="noConversion"/>
  </si>
  <si>
    <t>李爱珍</t>
    <phoneticPr fontId="20" type="noConversion"/>
  </si>
  <si>
    <t>崔志红</t>
    <phoneticPr fontId="20" type="noConversion"/>
  </si>
  <si>
    <t>0737-5221649</t>
    <phoneticPr fontId="0" type="noConversion"/>
  </si>
  <si>
    <t>12430921446988041W</t>
    <phoneticPr fontId="0" type="noConversion"/>
  </si>
  <si>
    <t>周娟</t>
  </si>
  <si>
    <t>18692726532</t>
  </si>
  <si>
    <t>南县疾病预防控制中心</t>
    <phoneticPr fontId="4" type="noConversion"/>
  </si>
  <si>
    <t>南县卫生和计划生育局</t>
    <phoneticPr fontId="4" type="noConversion"/>
  </si>
  <si>
    <t>沅江市</t>
    <phoneticPr fontId="4" type="noConversion"/>
  </si>
  <si>
    <t>沅江市疾病预防控制中心</t>
    <phoneticPr fontId="0" type="noConversion"/>
  </si>
  <si>
    <t>中国银行沅江支行</t>
    <phoneticPr fontId="0" type="noConversion"/>
  </si>
  <si>
    <t>609357356189</t>
    <phoneticPr fontId="0" type="noConversion"/>
  </si>
  <si>
    <t>0737-2655988</t>
  </si>
  <si>
    <t>沅江市银光南路58号</t>
    <phoneticPr fontId="0" type="noConversion"/>
  </si>
  <si>
    <t>夏曙光</t>
    <phoneticPr fontId="20" type="noConversion"/>
  </si>
  <si>
    <t>付侃</t>
    <phoneticPr fontId="20" type="noConversion"/>
  </si>
  <si>
    <t>莫剑刚</t>
    <phoneticPr fontId="20" type="noConversion"/>
  </si>
  <si>
    <t>0737-2655988</t>
    <phoneticPr fontId="0" type="noConversion"/>
  </si>
  <si>
    <t>1243098144691494XG</t>
    <phoneticPr fontId="0" type="noConversion"/>
  </si>
  <si>
    <t>付侃</t>
    <phoneticPr fontId="0" type="noConversion"/>
  </si>
  <si>
    <t>13875307307</t>
    <phoneticPr fontId="0" type="noConversion"/>
  </si>
  <si>
    <t>沅江市疾病预防控制中心</t>
    <phoneticPr fontId="4" type="noConversion"/>
  </si>
  <si>
    <t>沅江市卫生和计划生育局</t>
    <phoneticPr fontId="4" type="noConversion"/>
  </si>
  <si>
    <t>赫山区</t>
    <phoneticPr fontId="4" type="noConversion"/>
  </si>
  <si>
    <t>文一帆</t>
    <phoneticPr fontId="0" type="noConversion"/>
  </si>
  <si>
    <t>益阳市赫山区疾病预防控制中心</t>
    <phoneticPr fontId="0" type="noConversion"/>
  </si>
  <si>
    <t>中国工商银行益阳赫山支行</t>
    <phoneticPr fontId="0" type="noConversion"/>
  </si>
  <si>
    <t>1912022009021953360</t>
    <phoneticPr fontId="0" type="noConversion"/>
  </si>
  <si>
    <t>0737-2621005</t>
  </si>
  <si>
    <t>赫山区体育路121号</t>
    <phoneticPr fontId="0" type="noConversion"/>
  </si>
  <si>
    <t>鲁雪华</t>
    <phoneticPr fontId="20" type="noConversion"/>
  </si>
  <si>
    <t>李明</t>
    <phoneticPr fontId="20" type="noConversion"/>
  </si>
  <si>
    <t>罗勇</t>
    <phoneticPr fontId="20" type="noConversion"/>
  </si>
  <si>
    <t>0737-2621005</t>
    <phoneticPr fontId="0" type="noConversion"/>
  </si>
  <si>
    <t>124309034469454710</t>
    <phoneticPr fontId="0" type="noConversion"/>
  </si>
  <si>
    <t>430903446945471</t>
  </si>
  <si>
    <t>18973701957</t>
  </si>
  <si>
    <t>益阳市赫山区疾病预防控制中心</t>
    <phoneticPr fontId="4" type="noConversion"/>
  </si>
  <si>
    <t>益阳市赫山区疾病预防控制中心生物制品管理专用章</t>
    <phoneticPr fontId="4" type="noConversion"/>
  </si>
  <si>
    <t>赫山区卫生和计划生育局</t>
    <phoneticPr fontId="4" type="noConversion"/>
  </si>
  <si>
    <t>远安县</t>
    <phoneticPr fontId="4" type="noConversion"/>
  </si>
  <si>
    <t>远安县疾病预防控制中心</t>
    <phoneticPr fontId="0" type="noConversion"/>
  </si>
  <si>
    <t>中国农业银行股份有限公司远安县支行</t>
    <phoneticPr fontId="0" type="noConversion"/>
  </si>
  <si>
    <t>17352101040005373</t>
    <phoneticPr fontId="0" type="noConversion"/>
  </si>
  <si>
    <t>0717-3812338</t>
    <phoneticPr fontId="4" type="noConversion"/>
  </si>
  <si>
    <t>远安县鸣凤镇解放路306号</t>
    <phoneticPr fontId="0" type="noConversion"/>
  </si>
  <si>
    <t>湖北省宜昌市远安县鸣凤镇凤德路5号</t>
    <phoneticPr fontId="0" type="noConversion"/>
  </si>
  <si>
    <t>徐泽华</t>
    <phoneticPr fontId="20" type="noConversion"/>
  </si>
  <si>
    <t>0717-3812338</t>
  </si>
  <si>
    <t>王晓华</t>
    <phoneticPr fontId="20" type="noConversion"/>
  </si>
  <si>
    <t>12420525420260028W</t>
    <phoneticPr fontId="0" type="noConversion"/>
  </si>
  <si>
    <t>12420525420260028W</t>
  </si>
  <si>
    <t>1.该单位属全额拨款事业单位，无独立账户及税号;2.该客户收货地址与注册地址不符，已出具说明函</t>
    <phoneticPr fontId="0" type="noConversion"/>
  </si>
  <si>
    <t>王晓华</t>
  </si>
  <si>
    <t>远安县疾病预防控制中心预防接种门诊</t>
    <phoneticPr fontId="4" type="noConversion"/>
  </si>
  <si>
    <t>远安县卫生和计划生育局</t>
    <phoneticPr fontId="4" type="noConversion"/>
  </si>
  <si>
    <t>潜江市</t>
    <phoneticPr fontId="4" type="noConversion"/>
  </si>
  <si>
    <t>潜江市疾病预防控制中心</t>
    <phoneticPr fontId="0" type="noConversion"/>
  </si>
  <si>
    <t>中国工商银行潜江支行营业部</t>
    <phoneticPr fontId="0" type="noConversion"/>
  </si>
  <si>
    <t>1813080009044009967</t>
    <phoneticPr fontId="0" type="noConversion"/>
  </si>
  <si>
    <t>3500588</t>
  </si>
  <si>
    <t>潜江市园林横堤路6号</t>
    <phoneticPr fontId="0" type="noConversion"/>
  </si>
  <si>
    <t>郭向阳</t>
    <phoneticPr fontId="20" type="noConversion"/>
  </si>
  <si>
    <t>0728-6237376</t>
  </si>
  <si>
    <t>张浩</t>
    <phoneticPr fontId="20" type="noConversion"/>
  </si>
  <si>
    <t>欧阳婧华</t>
    <phoneticPr fontId="20" type="noConversion"/>
  </si>
  <si>
    <t>0728-3500587</t>
    <phoneticPr fontId="0" type="noConversion"/>
  </si>
  <si>
    <t>124290057476620291</t>
    <phoneticPr fontId="0" type="noConversion"/>
  </si>
  <si>
    <t>Zhengliang.Yin@sanofipasteur.com</t>
    <phoneticPr fontId="12" type="noConversion"/>
  </si>
  <si>
    <t>何全胜</t>
  </si>
  <si>
    <t>潜江市疾病预防控制中心总务科</t>
    <phoneticPr fontId="4" type="noConversion"/>
  </si>
  <si>
    <t>潜江市卫生和计划生育委员会</t>
    <phoneticPr fontId="4" type="noConversion"/>
  </si>
  <si>
    <t>青山区</t>
    <phoneticPr fontId="4" type="noConversion"/>
  </si>
  <si>
    <t>武汉市青山区疾病预防控制中心</t>
    <phoneticPr fontId="0" type="noConversion"/>
  </si>
  <si>
    <t>中国工商银行十九街支行</t>
    <phoneticPr fontId="0" type="noConversion"/>
  </si>
  <si>
    <t>3202008109200006619</t>
    <phoneticPr fontId="0" type="noConversion"/>
  </si>
  <si>
    <t>027-68866800</t>
  </si>
  <si>
    <t>武汉市青山区红钢城沿港路4号</t>
    <phoneticPr fontId="0" type="noConversion"/>
  </si>
  <si>
    <t>裴红兵</t>
    <phoneticPr fontId="20" type="noConversion"/>
  </si>
  <si>
    <t>涂汉云</t>
    <phoneticPr fontId="20" type="noConversion"/>
  </si>
  <si>
    <t>18871161207</t>
    <phoneticPr fontId="0" type="noConversion"/>
  </si>
  <si>
    <t>汪津</t>
    <phoneticPr fontId="20" type="noConversion"/>
  </si>
  <si>
    <t>12420107758197687C</t>
    <phoneticPr fontId="0" type="noConversion"/>
  </si>
  <si>
    <t>汪津</t>
    <phoneticPr fontId="0" type="noConversion"/>
  </si>
  <si>
    <t>武汉市青山区沿港路4号</t>
    <phoneticPr fontId="0" type="noConversion"/>
  </si>
  <si>
    <t>汪津</t>
  </si>
  <si>
    <t>殷正亮</t>
    <phoneticPr fontId="12" type="noConversion"/>
  </si>
  <si>
    <t>湖北省武汉市江汉区振兴东路 时尚公寓2栋2单元902室</t>
    <phoneticPr fontId="12" type="noConversion"/>
  </si>
  <si>
    <t>武汉市青山区疾病预防控制中心  疫苗专用章</t>
    <phoneticPr fontId="4" type="noConversion"/>
  </si>
  <si>
    <t>武汉市青山区疾病预防控制中心疫苗专用章</t>
    <phoneticPr fontId="4" type="noConversion"/>
  </si>
  <si>
    <t>武汉市青山区卫生局</t>
    <phoneticPr fontId="4" type="noConversion"/>
  </si>
  <si>
    <t>云梦县</t>
    <phoneticPr fontId="4" type="noConversion"/>
  </si>
  <si>
    <t>刘伟</t>
    <phoneticPr fontId="0" type="noConversion"/>
  </si>
  <si>
    <t>云梦县疾病预防控制中心</t>
    <phoneticPr fontId="0" type="noConversion"/>
  </si>
  <si>
    <t>中国工商银行云梦梦泽支行</t>
    <phoneticPr fontId="0" type="noConversion"/>
  </si>
  <si>
    <t>0712-4227959</t>
  </si>
  <si>
    <t>12420923421165612T</t>
  </si>
  <si>
    <t>安鑫云</t>
  </si>
  <si>
    <t>027-50759638</t>
  </si>
  <si>
    <t>420104441362058</t>
  </si>
  <si>
    <t>杨昌润</t>
  </si>
  <si>
    <t>武汉市硚口区疾病预防控制中心免疫规划科</t>
  </si>
  <si>
    <t>武汉市硚口区卫生和计划生育委员会</t>
  </si>
  <si>
    <t>0319-6863533</t>
  </si>
  <si>
    <t>资质已备齐</t>
  </si>
  <si>
    <t>机构性质：机关，无法人证书，收货地址为安徽省CDC</t>
  </si>
  <si>
    <t>张峰</t>
  </si>
  <si>
    <t>0916-2823503</t>
  </si>
  <si>
    <t>汉中市汉台区卫生和计划生育局</t>
  </si>
  <si>
    <t>五华区</t>
  </si>
  <si>
    <t>张洁</t>
  </si>
  <si>
    <t>0871-66312523</t>
  </si>
  <si>
    <t>华颖飞</t>
  </si>
  <si>
    <t>李学昆</t>
  </si>
  <si>
    <t>匡莲艳</t>
  </si>
  <si>
    <t>0871-66312513</t>
  </si>
  <si>
    <t>昆明市五华区疾病预防控制中心疫苗购销合同专用章</t>
  </si>
  <si>
    <t>五华区疾病预防控制中心计免科</t>
  </si>
  <si>
    <t>昆明市五华区卫生和计划生育局</t>
  </si>
  <si>
    <t>0871-63135829</t>
  </si>
  <si>
    <t>1253010343139083XQ</t>
  </si>
  <si>
    <t>代敏</t>
  </si>
  <si>
    <t>0871-63184363</t>
  </si>
  <si>
    <t>0871-66201105</t>
  </si>
  <si>
    <t>左军正兵</t>
  </si>
  <si>
    <t>0875-2229600</t>
  </si>
  <si>
    <t>黄艳蓉</t>
  </si>
  <si>
    <t>0875-2221329</t>
  </si>
  <si>
    <t>15012193777</t>
  </si>
  <si>
    <t>陆万裕</t>
  </si>
  <si>
    <t>0876-2612147</t>
  </si>
  <si>
    <t>0851-87253311</t>
  </si>
  <si>
    <t>0851-87253111</t>
  </si>
  <si>
    <t>陈福红</t>
  </si>
  <si>
    <t>开阳县城关镇开州大道507号（书写习惯）</t>
  </si>
  <si>
    <t>0851-82622249</t>
  </si>
  <si>
    <t>0851-82622117</t>
  </si>
  <si>
    <t>徐飞</t>
  </si>
  <si>
    <t>027-88872638</t>
  </si>
  <si>
    <t>420106441363544</t>
  </si>
  <si>
    <t>霍新菊</t>
  </si>
  <si>
    <t>武昌区疾病预防控制中心疫苗专用章</t>
  </si>
  <si>
    <t>6845656</t>
  </si>
  <si>
    <t>0851-86842719</t>
  </si>
  <si>
    <t>张敬铭</t>
  </si>
  <si>
    <t>029-83455413</t>
  </si>
  <si>
    <t>高天月</t>
  </si>
  <si>
    <t>弥勒市</t>
  </si>
  <si>
    <t>周健梅</t>
  </si>
  <si>
    <t>郭金锐</t>
  </si>
  <si>
    <t>马存芬</t>
  </si>
  <si>
    <t>13887327626</t>
  </si>
  <si>
    <t>弥勒市卫生和计划生育局</t>
  </si>
  <si>
    <t>郑秀玲</t>
  </si>
  <si>
    <t>15257607125</t>
  </si>
  <si>
    <t>卢秀春</t>
  </si>
  <si>
    <t>13971731588</t>
  </si>
  <si>
    <t>0431-81501358</t>
  </si>
  <si>
    <t>董桂凤</t>
  </si>
  <si>
    <t>孙宏治</t>
  </si>
  <si>
    <t>0511-86560307</t>
  </si>
  <si>
    <t>0516-80279500</t>
  </si>
  <si>
    <t>李菊</t>
  </si>
  <si>
    <t>0536-8168565</t>
  </si>
  <si>
    <t>李淑慧</t>
  </si>
  <si>
    <t>山东潍坊经济开发区泰祥街与友爱路交叉路口向西500米路北</t>
  </si>
  <si>
    <t>0536-8885685</t>
  </si>
  <si>
    <t>潍坊高新技术产业开发区疾病预防控制中心</t>
  </si>
  <si>
    <t>潍坊高新技术产业开发区疾病预防控制中心生物制品科</t>
  </si>
  <si>
    <t>0353-4496011</t>
  </si>
  <si>
    <t>闫治伟</t>
  </si>
  <si>
    <t>0353-6696019</t>
  </si>
  <si>
    <t>87207461</t>
  </si>
  <si>
    <t>崔莉</t>
  </si>
  <si>
    <t xml:space="preserve">西安市新城区疾病预防控制中心生物制品管理专用章 </t>
  </si>
  <si>
    <t>87250319</t>
  </si>
  <si>
    <t>韩老师</t>
  </si>
  <si>
    <t>西安市莲湖区卫生和计划生育局</t>
  </si>
  <si>
    <t>029-85263293</t>
  </si>
  <si>
    <t>高重阳</t>
  </si>
  <si>
    <t>12610113437514258Y</t>
  </si>
  <si>
    <t>张敏洁</t>
  </si>
  <si>
    <t>刘雯</t>
  </si>
  <si>
    <t>13519702361</t>
  </si>
  <si>
    <t>0574-86280115</t>
  </si>
  <si>
    <t>0574-86279553</t>
  </si>
  <si>
    <t>330211419566476</t>
  </si>
  <si>
    <t>徐中史</t>
  </si>
  <si>
    <t>0574-86784215</t>
  </si>
  <si>
    <t>贺园园</t>
  </si>
  <si>
    <t>024-57510955</t>
  </si>
  <si>
    <t>024-57613327</t>
    <phoneticPr fontId="0" type="noConversion"/>
  </si>
  <si>
    <t>郑成杰</t>
    <phoneticPr fontId="20" type="noConversion"/>
  </si>
  <si>
    <t>024-57510677</t>
    <phoneticPr fontId="0" type="noConversion"/>
  </si>
  <si>
    <t>121041100182</t>
    <phoneticPr fontId="0" type="noConversion"/>
  </si>
  <si>
    <t>46342228-5</t>
    <phoneticPr fontId="0" type="noConversion"/>
  </si>
  <si>
    <t>024-57613327</t>
  </si>
  <si>
    <t>024-57510677</t>
  </si>
  <si>
    <t>抚顺市顺城区疾病预防控制中心免疫专用章</t>
    <phoneticPr fontId="4" type="noConversion"/>
  </si>
  <si>
    <t>抚顺市顺城区卫生和计划生育局</t>
    <phoneticPr fontId="4" type="noConversion"/>
  </si>
  <si>
    <t>忻府区</t>
    <phoneticPr fontId="4" type="noConversion"/>
  </si>
  <si>
    <t>忻州市忻府区疾病预防控制中心</t>
    <phoneticPr fontId="0" type="noConversion"/>
  </si>
  <si>
    <t>中国工商银行忻州市忻府支行</t>
    <phoneticPr fontId="0" type="noConversion"/>
  </si>
  <si>
    <t>0512043809026402508</t>
    <phoneticPr fontId="0" type="noConversion"/>
  </si>
  <si>
    <t>0350-2032066</t>
  </si>
  <si>
    <t>忻州市学道西街3号</t>
    <phoneticPr fontId="0" type="noConversion"/>
  </si>
  <si>
    <t>魏国华</t>
    <phoneticPr fontId="20" type="noConversion"/>
  </si>
  <si>
    <t>陈捷</t>
    <phoneticPr fontId="20" type="noConversion"/>
  </si>
  <si>
    <t>刘海荣</t>
    <phoneticPr fontId="20" type="noConversion"/>
  </si>
  <si>
    <t>12140701739329453D</t>
    <phoneticPr fontId="0" type="noConversion"/>
  </si>
  <si>
    <t>034000</t>
  </si>
  <si>
    <t>陈捷</t>
    <phoneticPr fontId="0" type="noConversion"/>
  </si>
  <si>
    <t xml:space="preserve"> 忻州市学道街43号</t>
    <phoneticPr fontId="0" type="noConversion"/>
  </si>
  <si>
    <t>陈捷</t>
  </si>
  <si>
    <t>陈捷</t>
    <phoneticPr fontId="12" type="noConversion"/>
  </si>
  <si>
    <t xml:space="preserve"> 忻州市学道街43号</t>
    <phoneticPr fontId="12" type="noConversion"/>
  </si>
  <si>
    <t>忻州市忻府区疾病预防控制中心</t>
    <phoneticPr fontId="4" type="noConversion"/>
  </si>
  <si>
    <t>忻府区卫生和计划生育局</t>
    <phoneticPr fontId="4" type="noConversion"/>
  </si>
  <si>
    <t>城西区</t>
    <phoneticPr fontId="4" type="noConversion"/>
  </si>
  <si>
    <t>西宁市城西区疾病预防控制中心</t>
    <phoneticPr fontId="0" type="noConversion"/>
  </si>
  <si>
    <t>中国农业银行西宁市城西支行</t>
    <phoneticPr fontId="0" type="noConversion"/>
  </si>
  <si>
    <t>28040001040013286</t>
    <phoneticPr fontId="0" type="noConversion"/>
  </si>
  <si>
    <t>0971-6107646</t>
  </si>
  <si>
    <t>西宁市城西区富兴巷8号</t>
    <phoneticPr fontId="0" type="noConversion"/>
  </si>
  <si>
    <t>李启光</t>
    <phoneticPr fontId="20" type="noConversion"/>
  </si>
  <si>
    <t>杨薇</t>
  </si>
  <si>
    <t>0971-6119111</t>
  </si>
  <si>
    <t>12630104H26755018D</t>
    <phoneticPr fontId="0" type="noConversion"/>
  </si>
  <si>
    <t>H2675501-8</t>
    <phoneticPr fontId="0" type="noConversion"/>
  </si>
  <si>
    <t>西宁市城西区疾病预防控制中心</t>
    <phoneticPr fontId="4" type="noConversion"/>
  </si>
  <si>
    <t>西宁市城西区疾病预防控制中心免疫规划科</t>
    <phoneticPr fontId="4" type="noConversion"/>
  </si>
  <si>
    <t>西宁市城西区卫生和计划生育局</t>
    <phoneticPr fontId="4" type="noConversion"/>
  </si>
  <si>
    <t>未央区</t>
    <phoneticPr fontId="4" type="noConversion"/>
  </si>
  <si>
    <t>西安市未央区疾病预防控制中心</t>
    <phoneticPr fontId="0" type="noConversion"/>
  </si>
  <si>
    <t>中国农业银行西安市未央路支行</t>
    <phoneticPr fontId="0" type="noConversion"/>
  </si>
  <si>
    <t>26115101040010546</t>
    <phoneticPr fontId="0" type="noConversion"/>
  </si>
  <si>
    <t>029-62988563</t>
  </si>
  <si>
    <t>西安市未央区方新村政法巷11号</t>
    <phoneticPr fontId="0" type="noConversion"/>
  </si>
  <si>
    <t>王建锋</t>
    <phoneticPr fontId="20" type="noConversion"/>
  </si>
  <si>
    <t>马淑军</t>
    <phoneticPr fontId="20" type="noConversion"/>
  </si>
  <si>
    <t>12610112437475578N</t>
    <phoneticPr fontId="0" type="noConversion"/>
  </si>
  <si>
    <t>王菊会</t>
  </si>
  <si>
    <t>西安市未央区疾病预防控制中心</t>
    <phoneticPr fontId="4" type="noConversion"/>
  </si>
  <si>
    <t>西安市未央区疾病预防控制中心疫苗收货专用章</t>
    <phoneticPr fontId="4" type="noConversion"/>
  </si>
  <si>
    <t>西安市未央区卫生和计划生育局</t>
    <phoneticPr fontId="4" type="noConversion"/>
  </si>
  <si>
    <t>阎良区</t>
    <phoneticPr fontId="4" type="noConversion"/>
  </si>
  <si>
    <t>西安市阎良区疾病预防控制中心</t>
    <phoneticPr fontId="0" type="noConversion"/>
  </si>
  <si>
    <t>工商银行阎良支行</t>
    <phoneticPr fontId="0" type="noConversion"/>
  </si>
  <si>
    <t>3700029009026423688</t>
    <phoneticPr fontId="0" type="noConversion"/>
  </si>
  <si>
    <t>029-86201768</t>
  </si>
  <si>
    <t>西安市阎良区凤凰北街80号</t>
    <phoneticPr fontId="0" type="noConversion"/>
  </si>
  <si>
    <t>王江霞</t>
    <phoneticPr fontId="20" type="noConversion"/>
  </si>
  <si>
    <t>1261011443752005XX</t>
    <phoneticPr fontId="0" type="noConversion"/>
  </si>
  <si>
    <t>43752005-X</t>
    <phoneticPr fontId="0" type="noConversion"/>
  </si>
  <si>
    <t>潘清香</t>
  </si>
  <si>
    <t>西安市阎良区疾病预防控制中心</t>
    <phoneticPr fontId="4" type="noConversion"/>
  </si>
  <si>
    <t>西安市阎良区卫生和计划生育局</t>
    <phoneticPr fontId="4" type="noConversion"/>
  </si>
  <si>
    <t>城中区</t>
    <phoneticPr fontId="4" type="noConversion"/>
  </si>
  <si>
    <t>西宁市城中区疾病预防控制中心</t>
    <phoneticPr fontId="0" type="noConversion"/>
  </si>
  <si>
    <t>中国银行股份有限公司青海省西宁市城中支行</t>
    <phoneticPr fontId="0" type="noConversion"/>
  </si>
  <si>
    <t>105006036173</t>
    <phoneticPr fontId="0" type="noConversion"/>
  </si>
  <si>
    <t>西宁市城中区南川东路16号</t>
    <phoneticPr fontId="0" type="noConversion"/>
  </si>
  <si>
    <t>范顺治</t>
    <phoneticPr fontId="20" type="noConversion"/>
  </si>
  <si>
    <t>张建惠</t>
    <phoneticPr fontId="20" type="noConversion"/>
  </si>
  <si>
    <t>12630103440070037J</t>
    <phoneticPr fontId="0" type="noConversion"/>
  </si>
  <si>
    <t>44007003-7</t>
    <phoneticPr fontId="0" type="noConversion"/>
  </si>
  <si>
    <t>L44007003700000</t>
  </si>
  <si>
    <t>张建惠</t>
  </si>
  <si>
    <t>13519740077</t>
  </si>
  <si>
    <t>0971-8120591</t>
  </si>
  <si>
    <t>马小丽</t>
  </si>
  <si>
    <t>13997055591</t>
  </si>
  <si>
    <t>0874-6172172</t>
  </si>
  <si>
    <t>查丽</t>
  </si>
  <si>
    <t>0873-7661319</t>
  </si>
  <si>
    <t>12532524432171540J</t>
  </si>
  <si>
    <t>何金艳</t>
  </si>
  <si>
    <t>13887314395</t>
  </si>
  <si>
    <t>建水县卫生和计划生育局</t>
  </si>
  <si>
    <t>张彦伟</t>
  </si>
  <si>
    <t>西安市碑林区疾病预防控制中心疫苗收货专用章</t>
    <phoneticPr fontId="4" type="noConversion"/>
  </si>
  <si>
    <t>西安市碑林区卫生和计划生育局</t>
  </si>
  <si>
    <t>石门县</t>
    <rPh sb="0" eb="1">
      <t>shi men</t>
    </rPh>
    <rPh sb="2" eb="3">
      <t>xian</t>
    </rPh>
    <phoneticPr fontId="4" type="noConversion"/>
  </si>
  <si>
    <t>陈根</t>
    <rPh sb="0" eb="1">
      <t>chen can</t>
    </rPh>
    <phoneticPr fontId="0" type="noConversion"/>
  </si>
  <si>
    <t>刘启铭</t>
    <rPh sb="0" eb="1">
      <t>liu qi ming</t>
    </rPh>
    <phoneticPr fontId="0" type="noConversion"/>
  </si>
  <si>
    <t>石门县疾病预防控制中心</t>
    <rPh sb="0" eb="1">
      <t>shi men xian</t>
    </rPh>
    <rPh sb="3" eb="4">
      <t>ji bing yu fang kong zhi zhong xin</t>
    </rPh>
    <phoneticPr fontId="0" type="noConversion"/>
  </si>
  <si>
    <t>中国建设银行石门支行</t>
    <rPh sb="0" eb="1">
      <t>zhong guo</t>
    </rPh>
    <rPh sb="2" eb="3">
      <t>jian she</t>
    </rPh>
    <rPh sb="4" eb="5">
      <t>yin hang</t>
    </rPh>
    <rPh sb="6" eb="7">
      <t>shi men</t>
    </rPh>
    <rPh sb="8" eb="9">
      <t>zhi hang</t>
    </rPh>
    <phoneticPr fontId="0" type="noConversion"/>
  </si>
  <si>
    <t>0736-5324339</t>
  </si>
  <si>
    <t>龚奎</t>
    <rPh sb="0" eb="1">
      <t>gong</t>
    </rPh>
    <rPh sb="1" eb="2">
      <t>kui</t>
    </rPh>
    <phoneticPr fontId="20" type="noConversion"/>
  </si>
  <si>
    <t>王建辉</t>
    <rPh sb="0" eb="1">
      <t>wang</t>
    </rPh>
    <rPh sb="1" eb="2">
      <t>jian hui</t>
    </rPh>
    <phoneticPr fontId="20" type="noConversion"/>
  </si>
  <si>
    <t>是</t>
    <rPh sb="0" eb="1">
      <t>shi</t>
    </rPh>
    <phoneticPr fontId="38" type="noConversion"/>
  </si>
  <si>
    <t>gen.chen@sanofi.com</t>
  </si>
  <si>
    <t>王建辉</t>
  </si>
  <si>
    <t>18173617086</t>
  </si>
  <si>
    <t>湖南省长沙市星沙向阳路2号尚都花园城7栋2307室</t>
  </si>
  <si>
    <t>临澧县</t>
    <rPh sb="0" eb="1">
      <t>lin li xian</t>
    </rPh>
    <phoneticPr fontId="4" type="noConversion"/>
  </si>
  <si>
    <t>刘启铭</t>
    <rPh sb="0" eb="1">
      <t>l q m</t>
    </rPh>
    <phoneticPr fontId="0" type="noConversion"/>
  </si>
  <si>
    <t>中国建设银行临澧支行</t>
    <rPh sb="0" eb="1">
      <t>zhong guo</t>
    </rPh>
    <rPh sb="2" eb="3">
      <t>jian she</t>
    </rPh>
    <rPh sb="4" eb="5">
      <t>yin hang</t>
    </rPh>
    <rPh sb="6" eb="7">
      <t>lin li</t>
    </rPh>
    <rPh sb="8" eb="9">
      <t>zhi hang</t>
    </rPh>
    <phoneticPr fontId="0" type="noConversion"/>
  </si>
  <si>
    <t>0736-5899608</t>
  </si>
  <si>
    <t>祝春芳</t>
    <rPh sb="0" eb="1">
      <t>zhu chun fang</t>
    </rPh>
    <phoneticPr fontId="20" type="noConversion"/>
  </si>
  <si>
    <t>张红菊</t>
    <rPh sb="0" eb="1">
      <t>zhang hong ju</t>
    </rPh>
    <phoneticPr fontId="20" type="noConversion"/>
  </si>
  <si>
    <t>已收集</t>
    <rPh sb="0" eb="1">
      <t>yi</t>
    </rPh>
    <rPh sb="1" eb="2">
      <t>shou ji</t>
    </rPh>
    <phoneticPr fontId="38" type="noConversion"/>
  </si>
  <si>
    <t>张红菊</t>
  </si>
  <si>
    <t>15073667077</t>
  </si>
  <si>
    <t>桑植县</t>
    <rPh sb="0" eb="1">
      <t>sang zhi</t>
    </rPh>
    <rPh sb="2" eb="3">
      <t>xian</t>
    </rPh>
    <phoneticPr fontId="4" type="noConversion"/>
  </si>
  <si>
    <t>桑植县疾病预防控制中心</t>
    <rPh sb="0" eb="1">
      <t>sang zhi xian</t>
    </rPh>
    <rPh sb="3" eb="4">
      <t>ji bing yu fang kong zhi zhong xin</t>
    </rPh>
    <phoneticPr fontId="0" type="noConversion"/>
  </si>
  <si>
    <t>中国建设银行桑植县支行</t>
    <rPh sb="0" eb="1">
      <t>zhong guo</t>
    </rPh>
    <rPh sb="2" eb="3">
      <t>jian she</t>
    </rPh>
    <rPh sb="4" eb="5">
      <t>yin hang</t>
    </rPh>
    <rPh sb="6" eb="7">
      <t>sang zhi xian</t>
    </rPh>
    <rPh sb="9" eb="10">
      <t>zhi hang</t>
    </rPh>
    <phoneticPr fontId="0" type="noConversion"/>
  </si>
  <si>
    <t>0244-6222998</t>
  </si>
  <si>
    <t>刘国华</t>
    <rPh sb="0" eb="1">
      <t>liu guo hua</t>
    </rPh>
    <phoneticPr fontId="20" type="noConversion"/>
  </si>
  <si>
    <t>0744-6222998</t>
  </si>
  <si>
    <t>刘晓辉</t>
    <rPh sb="0" eb="1">
      <t>liu xiao hui</t>
    </rPh>
    <phoneticPr fontId="20" type="noConversion"/>
  </si>
  <si>
    <t>已收集</t>
    <rPh sb="0" eb="1">
      <t>yi shou ji</t>
    </rPh>
    <phoneticPr fontId="38" type="noConversion"/>
  </si>
  <si>
    <t>王鑫</t>
    <phoneticPr fontId="0" type="noConversion"/>
  </si>
  <si>
    <t>029-86913369</t>
  </si>
  <si>
    <t>杨君丽</t>
  </si>
  <si>
    <t>潘熙</t>
  </si>
  <si>
    <t>钱一建</t>
    <phoneticPr fontId="20" type="noConversion"/>
  </si>
  <si>
    <t>0573-88061466</t>
  </si>
  <si>
    <t>商颖钰</t>
    <phoneticPr fontId="20" type="noConversion"/>
  </si>
  <si>
    <t>0573-88061466</t>
    <phoneticPr fontId="0" type="noConversion"/>
  </si>
  <si>
    <t>12330483471062005K</t>
    <phoneticPr fontId="0" type="noConversion"/>
  </si>
  <si>
    <t>商颖钰</t>
    <phoneticPr fontId="0" type="noConversion"/>
  </si>
  <si>
    <t>商颖钰</t>
  </si>
  <si>
    <t>商颖钰</t>
    <phoneticPr fontId="12" type="noConversion"/>
  </si>
  <si>
    <t>浙江省桐乡市梧桐街道茅盾东路64号</t>
    <phoneticPr fontId="12" type="noConversion"/>
  </si>
  <si>
    <t>桐乡市疾病预防控制中心</t>
    <phoneticPr fontId="4" type="noConversion"/>
  </si>
  <si>
    <t>桐乡市疾病预防控制中心生物制品供应专用章</t>
  </si>
  <si>
    <t>桐乡市卫生和计划生育局</t>
    <phoneticPr fontId="4" type="noConversion"/>
  </si>
  <si>
    <t>安吉县</t>
    <phoneticPr fontId="4" type="noConversion"/>
  </si>
  <si>
    <t>安吉县疾病预防控制中心</t>
    <phoneticPr fontId="0" type="noConversion"/>
  </si>
  <si>
    <t>湖州银行安吉支行</t>
    <phoneticPr fontId="0" type="noConversion"/>
  </si>
  <si>
    <t>811263751000777503003</t>
    <phoneticPr fontId="0" type="noConversion"/>
  </si>
  <si>
    <t>湖州市安吉县递铺镇石佛西路286号</t>
    <phoneticPr fontId="0" type="noConversion"/>
  </si>
  <si>
    <t xml:space="preserve">王伟 </t>
    <phoneticPr fontId="20" type="noConversion"/>
  </si>
  <si>
    <t>0572-5310123</t>
  </si>
  <si>
    <t>俞爱娜</t>
    <phoneticPr fontId="20" type="noConversion"/>
  </si>
  <si>
    <t>0572-5310123</t>
    <phoneticPr fontId="0" type="noConversion"/>
  </si>
  <si>
    <t>1233052347128808XE</t>
    <phoneticPr fontId="0" type="noConversion"/>
  </si>
  <si>
    <t>俞爱娜</t>
    <phoneticPr fontId="0" type="noConversion"/>
  </si>
  <si>
    <t>俞爱娜</t>
  </si>
  <si>
    <t>俞爱娜</t>
    <phoneticPr fontId="12" type="noConversion"/>
  </si>
  <si>
    <t>湖州市安吉县递铺镇石佛西路286号</t>
    <phoneticPr fontId="12" type="noConversion"/>
  </si>
  <si>
    <t>安吉县疾病预防控制中心</t>
    <phoneticPr fontId="4" type="noConversion"/>
  </si>
  <si>
    <t>安吉县卫生局</t>
    <phoneticPr fontId="4" type="noConversion"/>
  </si>
  <si>
    <t>经济技术开发区</t>
    <phoneticPr fontId="4" type="noConversion"/>
  </si>
  <si>
    <t>武汉经济技术开发区公共卫生服务中心</t>
    <phoneticPr fontId="0" type="noConversion"/>
  </si>
  <si>
    <t>工行开发区支行</t>
    <phoneticPr fontId="0" type="noConversion"/>
  </si>
  <si>
    <t>3202008729200215709</t>
    <phoneticPr fontId="0" type="noConversion"/>
  </si>
  <si>
    <t>84891406</t>
  </si>
  <si>
    <t>武汉经济技术开发区振华路47号</t>
    <phoneticPr fontId="0" type="noConversion"/>
  </si>
  <si>
    <t>陈建文</t>
    <phoneticPr fontId="20" type="noConversion"/>
  </si>
  <si>
    <t>13377893096</t>
  </si>
  <si>
    <t>江波</t>
    <phoneticPr fontId="20" type="noConversion"/>
  </si>
  <si>
    <t>124201186983033526</t>
    <phoneticPr fontId="0" type="noConversion"/>
  </si>
  <si>
    <t>江波</t>
  </si>
  <si>
    <t>武汉经济技术开发区振华路47号</t>
  </si>
  <si>
    <t>武汉经济技术开发区公共卫生服务中心生物制品收货专用章</t>
  </si>
  <si>
    <t>武汉经济技术开发区（汉南区）卫生和计划生育局</t>
    <phoneticPr fontId="4" type="noConversion"/>
  </si>
  <si>
    <t>郾城区</t>
    <phoneticPr fontId="4" type="noConversion"/>
  </si>
  <si>
    <t>漯河市郾城区疾病预防控制中心</t>
    <phoneticPr fontId="0" type="noConversion"/>
  </si>
  <si>
    <t>漯河建行郾城支行</t>
    <phoneticPr fontId="0" type="noConversion"/>
  </si>
  <si>
    <t>41001557312050000024</t>
    <phoneticPr fontId="0" type="noConversion"/>
  </si>
  <si>
    <t>0395-6172289</t>
  </si>
  <si>
    <t>漯河市郾城区辽河路西段</t>
    <phoneticPr fontId="0" type="noConversion"/>
  </si>
  <si>
    <t>曹贺梅</t>
    <phoneticPr fontId="20" type="noConversion"/>
  </si>
  <si>
    <t>张改芳</t>
    <phoneticPr fontId="20" type="noConversion"/>
  </si>
  <si>
    <t>王永军</t>
    <phoneticPr fontId="20" type="noConversion"/>
  </si>
  <si>
    <t>12411103418225098G</t>
    <phoneticPr fontId="0" type="noConversion"/>
  </si>
  <si>
    <t>张改芳</t>
  </si>
  <si>
    <t>13653999688</t>
  </si>
  <si>
    <t>漯河市郾城区疾病预防控制中心疫苗管理专用章</t>
    <phoneticPr fontId="4" type="noConversion"/>
  </si>
  <si>
    <t>漯河市郾城区卫生局</t>
    <phoneticPr fontId="4" type="noConversion"/>
  </si>
  <si>
    <t>铁东区</t>
    <phoneticPr fontId="4" type="noConversion"/>
  </si>
  <si>
    <t>侯绍峰</t>
    <phoneticPr fontId="0" type="noConversion"/>
  </si>
  <si>
    <t>鞍山市铁东区卫生防疫站</t>
    <phoneticPr fontId="0" type="noConversion"/>
  </si>
  <si>
    <t>中国工商银行辽宁省鞍山市铁东支行</t>
    <phoneticPr fontId="0" type="noConversion"/>
  </si>
  <si>
    <t>0704021009264905559</t>
    <phoneticPr fontId="0" type="noConversion"/>
  </si>
  <si>
    <t>5533828-0412</t>
  </si>
  <si>
    <t>0412-5522667</t>
  </si>
  <si>
    <t>0412-5533828</t>
    <phoneticPr fontId="0" type="noConversion"/>
  </si>
  <si>
    <t>12210302463100104P</t>
    <phoneticPr fontId="0" type="noConversion"/>
  </si>
  <si>
    <t>于慧</t>
  </si>
  <si>
    <t>0412-5533825</t>
  </si>
  <si>
    <t>鞍山市铁东区卫生防疫站</t>
    <phoneticPr fontId="4" type="noConversion"/>
  </si>
  <si>
    <t>鞍山市铁东区卫生和计划生育局</t>
    <phoneticPr fontId="4" type="noConversion"/>
  </si>
  <si>
    <t>江夏区</t>
    <phoneticPr fontId="4" type="noConversion"/>
  </si>
  <si>
    <t>武汉市江夏区疾病预防控制中心</t>
    <phoneticPr fontId="0" type="noConversion"/>
  </si>
  <si>
    <t>中国工商银行江夏支行</t>
    <phoneticPr fontId="0" type="noConversion"/>
  </si>
  <si>
    <t>3202009309000055883</t>
    <phoneticPr fontId="0" type="noConversion"/>
  </si>
  <si>
    <t>027-87953817</t>
  </si>
  <si>
    <t>武汉市江夏区纸坊街道兴新街105号</t>
    <phoneticPr fontId="0" type="noConversion"/>
  </si>
  <si>
    <t>董明娜</t>
    <phoneticPr fontId="20" type="noConversion"/>
  </si>
  <si>
    <t>王欣</t>
    <phoneticPr fontId="20" type="noConversion"/>
  </si>
  <si>
    <t>高玉堂</t>
    <phoneticPr fontId="20" type="noConversion"/>
  </si>
  <si>
    <t>12420115755145777U</t>
    <phoneticPr fontId="0" type="noConversion"/>
  </si>
  <si>
    <t>12420115755145777U</t>
  </si>
  <si>
    <t>王欣</t>
    <phoneticPr fontId="0" type="noConversion"/>
  </si>
  <si>
    <t>Zhengliang.Yin@sanofi.com</t>
    <phoneticPr fontId="12" type="noConversion"/>
  </si>
  <si>
    <t>韩静</t>
  </si>
  <si>
    <t>武汉市江夏区疾病预防控制中心生物制品管理专用章</t>
  </si>
  <si>
    <t>武汉市江夏区卫生和计划生育委员会</t>
    <phoneticPr fontId="4" type="noConversion"/>
  </si>
  <si>
    <t>长安区</t>
    <phoneticPr fontId="4" type="noConversion"/>
  </si>
  <si>
    <t>西安市长安区疾病预防控制中心</t>
    <phoneticPr fontId="0" type="noConversion"/>
  </si>
  <si>
    <t>工商银行长安支行</t>
    <phoneticPr fontId="0" type="noConversion"/>
  </si>
  <si>
    <t>3700020909089304775</t>
    <phoneticPr fontId="0" type="noConversion"/>
  </si>
  <si>
    <t>029-85295830</t>
  </si>
  <si>
    <t>西安市长安区青年北街99号</t>
    <phoneticPr fontId="0" type="noConversion"/>
  </si>
  <si>
    <t>宋秦峰</t>
    <phoneticPr fontId="20" type="noConversion"/>
  </si>
  <si>
    <t>胡建军</t>
    <phoneticPr fontId="20" type="noConversion"/>
  </si>
  <si>
    <t>029-85295830</t>
    <phoneticPr fontId="0" type="noConversion"/>
  </si>
  <si>
    <t>12610116437563201Y</t>
    <phoneticPr fontId="0" type="noConversion"/>
  </si>
  <si>
    <t>唐金莲</t>
  </si>
  <si>
    <t>西安市长安区疾病预防控制中心</t>
    <phoneticPr fontId="4" type="noConversion"/>
  </si>
  <si>
    <t>西安市长安区卫生和计划生育局</t>
    <phoneticPr fontId="4" type="noConversion"/>
  </si>
  <si>
    <t>临渭区</t>
    <phoneticPr fontId="4" type="noConversion"/>
  </si>
  <si>
    <t>渭南市临渭区疾病预防控制中心</t>
    <phoneticPr fontId="0" type="noConversion"/>
  </si>
  <si>
    <t>农银行渭南分行营业部</t>
    <phoneticPr fontId="0" type="noConversion"/>
  </si>
  <si>
    <t>26563001040007624</t>
    <phoneticPr fontId="0" type="noConversion"/>
  </si>
  <si>
    <t>0913-2139292</t>
  </si>
  <si>
    <t>渭南市临渭区前进路191号</t>
    <phoneticPr fontId="0" type="noConversion"/>
  </si>
  <si>
    <t>罗振强</t>
    <phoneticPr fontId="20" type="noConversion"/>
  </si>
  <si>
    <t>李江锋</t>
    <phoneticPr fontId="20" type="noConversion"/>
  </si>
  <si>
    <t>0913-2139292</t>
    <phoneticPr fontId="0" type="noConversion"/>
  </si>
  <si>
    <t>12610502776981811W</t>
    <phoneticPr fontId="0" type="noConversion"/>
  </si>
  <si>
    <t>李江锋</t>
  </si>
  <si>
    <t>渭南市临渭区疾病预防控制中心</t>
    <phoneticPr fontId="4" type="noConversion"/>
  </si>
  <si>
    <t>渭南市临渭区卫生和计划生育局</t>
    <phoneticPr fontId="4" type="noConversion"/>
  </si>
  <si>
    <t>达川区</t>
    <phoneticPr fontId="4" type="noConversion"/>
  </si>
  <si>
    <t>达州市达川区疾病预防控制中心</t>
    <phoneticPr fontId="0" type="noConversion"/>
  </si>
  <si>
    <t>中国银行股份有限公司达州分行</t>
    <phoneticPr fontId="0" type="noConversion"/>
  </si>
  <si>
    <t>118500781914</t>
    <phoneticPr fontId="0" type="noConversion"/>
  </si>
  <si>
    <t>0818-2683395</t>
  </si>
  <si>
    <t>达州市达川区兴盛街33号</t>
    <phoneticPr fontId="0" type="noConversion"/>
  </si>
  <si>
    <t>马文华</t>
    <phoneticPr fontId="20" type="noConversion"/>
  </si>
  <si>
    <t>郝晓玉</t>
    <phoneticPr fontId="20" type="noConversion"/>
  </si>
  <si>
    <t>125114214523553041</t>
    <phoneticPr fontId="0" type="noConversion"/>
  </si>
  <si>
    <t>成都市武侯区人民南路一段仁恒置地广场29楼</t>
    <phoneticPr fontId="0" type="noConversion"/>
  </si>
  <si>
    <t>郝晓玉</t>
  </si>
  <si>
    <t>成都市武侯区人民南路一段仁恒置地广场29楼</t>
    <phoneticPr fontId="12" type="noConversion"/>
  </si>
  <si>
    <t>达州市达川区疾病预防控制中心</t>
    <phoneticPr fontId="4" type="noConversion"/>
  </si>
  <si>
    <t>达州市达川区卫生和计划生育局</t>
    <phoneticPr fontId="4" type="noConversion"/>
  </si>
  <si>
    <t>滨海经济开发区</t>
    <phoneticPr fontId="4" type="noConversion"/>
  </si>
  <si>
    <t>马从云</t>
  </si>
  <si>
    <t>邱玉萍</t>
    <phoneticPr fontId="12" type="noConversion"/>
  </si>
  <si>
    <t>山东潍坊滨海经济开发区禄海路中段</t>
    <phoneticPr fontId="12" type="noConversion"/>
  </si>
  <si>
    <t>潍坊滨海经济技术开发区疾病预防控制中心</t>
    <phoneticPr fontId="4" type="noConversion"/>
  </si>
  <si>
    <t>潍坊滨海经济技术开发区疾病预防控制中心疫苗收货专用章</t>
  </si>
  <si>
    <t>潍坊滨海经济技术开发区卫生和计划生育局（妇幼保健计划生育服务中心）</t>
    <phoneticPr fontId="4" type="noConversion"/>
  </si>
  <si>
    <t>杭州市西湖区疾病预防控制中心</t>
    <phoneticPr fontId="0" type="noConversion"/>
  </si>
  <si>
    <t>工商银行保俶支行</t>
    <phoneticPr fontId="0" type="noConversion"/>
  </si>
  <si>
    <t>1202022729900004391</t>
    <phoneticPr fontId="0" type="noConversion"/>
  </si>
  <si>
    <t>杭州市西湖区外东山弄55号</t>
    <phoneticPr fontId="0" type="noConversion"/>
  </si>
  <si>
    <t>郑琳</t>
    <phoneticPr fontId="20" type="noConversion"/>
  </si>
  <si>
    <t>0571-87888501</t>
  </si>
  <si>
    <t>张寒芸</t>
    <phoneticPr fontId="20" type="noConversion"/>
  </si>
  <si>
    <t>沈如囡</t>
    <phoneticPr fontId="20" type="noConversion"/>
  </si>
  <si>
    <t>12330106730291460R</t>
    <phoneticPr fontId="0" type="noConversion"/>
  </si>
  <si>
    <t>73029146-0</t>
    <phoneticPr fontId="0" type="noConversion"/>
  </si>
  <si>
    <t>330106730291460-</t>
    <phoneticPr fontId="0" type="noConversion"/>
  </si>
  <si>
    <t>张寒芸</t>
    <phoneticPr fontId="0" type="noConversion"/>
  </si>
  <si>
    <t>西湖区外东山弄55号</t>
    <phoneticPr fontId="0" type="noConversion"/>
  </si>
  <si>
    <t>张寒芸</t>
  </si>
  <si>
    <t>张寒芸</t>
    <phoneticPr fontId="12" type="noConversion"/>
  </si>
  <si>
    <t>杭州市西湖区外东山弄55号</t>
    <phoneticPr fontId="12" type="noConversion"/>
  </si>
  <si>
    <t>杭州市西湖区疾病预防控制中心</t>
    <phoneticPr fontId="4" type="noConversion"/>
  </si>
  <si>
    <t>杭州市西湖区疾病预防控制中心生物制品专用章</t>
    <phoneticPr fontId="4" type="noConversion"/>
  </si>
  <si>
    <t>杭州市西湖区卫生和计划生育局</t>
    <phoneticPr fontId="4" type="noConversion"/>
  </si>
  <si>
    <t>建德市</t>
    <phoneticPr fontId="4" type="noConversion"/>
  </si>
  <si>
    <t>建德市疾病预防控制中心</t>
    <phoneticPr fontId="0" type="noConversion"/>
  </si>
  <si>
    <t>中国银行建德支行</t>
    <phoneticPr fontId="0" type="noConversion"/>
  </si>
  <si>
    <t>390958328934</t>
    <phoneticPr fontId="0" type="noConversion"/>
  </si>
  <si>
    <t>建德市新安江街道康安路66号</t>
    <phoneticPr fontId="0" type="noConversion"/>
  </si>
  <si>
    <t>方利洪</t>
    <phoneticPr fontId="20" type="noConversion"/>
  </si>
  <si>
    <t>周卫群</t>
    <phoneticPr fontId="20" type="noConversion"/>
  </si>
  <si>
    <t>郭坚</t>
    <phoneticPr fontId="20" type="noConversion"/>
  </si>
  <si>
    <t>12330182470483588E</t>
    <phoneticPr fontId="0" type="noConversion"/>
  </si>
  <si>
    <t>周卫群</t>
    <phoneticPr fontId="0" type="noConversion"/>
  </si>
  <si>
    <t>周卫群</t>
  </si>
  <si>
    <t>郭坚</t>
    <phoneticPr fontId="12" type="noConversion"/>
  </si>
  <si>
    <t>建德市新安江街道康安路66号</t>
    <phoneticPr fontId="12" type="noConversion"/>
  </si>
  <si>
    <t>建德市疾病预防控制中心疫苗出入库专用章</t>
    <phoneticPr fontId="4" type="noConversion"/>
  </si>
  <si>
    <t>建德市卫生和计划生育局</t>
    <phoneticPr fontId="4" type="noConversion"/>
  </si>
  <si>
    <t>淳安县</t>
    <phoneticPr fontId="4" type="noConversion"/>
  </si>
  <si>
    <t>淳安县疾病预防控制中心</t>
    <phoneticPr fontId="0" type="noConversion"/>
  </si>
  <si>
    <t>中国工商银行淳安支行</t>
    <phoneticPr fontId="0" type="noConversion"/>
  </si>
  <si>
    <t>1202029129900153362</t>
    <phoneticPr fontId="0" type="noConversion"/>
  </si>
  <si>
    <t>淳安县千岛湖镇环湖北路1859号</t>
    <phoneticPr fontId="0" type="noConversion"/>
  </si>
  <si>
    <t>钱宝锋</t>
    <phoneticPr fontId="20" type="noConversion"/>
  </si>
  <si>
    <t>江剑</t>
    <phoneticPr fontId="20" type="noConversion"/>
  </si>
  <si>
    <t>王芳</t>
    <phoneticPr fontId="20" type="noConversion"/>
  </si>
  <si>
    <t>0571-64813209</t>
    <phoneticPr fontId="0" type="noConversion"/>
  </si>
  <si>
    <t>12330127470422857Y</t>
    <phoneticPr fontId="0" type="noConversion"/>
  </si>
  <si>
    <t>江剑</t>
    <phoneticPr fontId="0" type="noConversion"/>
  </si>
  <si>
    <t>淳安县千岛湖环湖北路1859号</t>
    <phoneticPr fontId="0" type="noConversion"/>
  </si>
  <si>
    <t>江剑</t>
  </si>
  <si>
    <t>王芳</t>
    <phoneticPr fontId="12" type="noConversion"/>
  </si>
  <si>
    <t>淳安县千岛湖环湖北路1859号</t>
    <phoneticPr fontId="12" type="noConversion"/>
  </si>
  <si>
    <t>淳安县疾病预防控制中心</t>
    <phoneticPr fontId="4" type="noConversion"/>
  </si>
  <si>
    <t>淳安县疾病预防控制中心疫苗收发章</t>
    <phoneticPr fontId="4" type="noConversion"/>
  </si>
  <si>
    <t>淳安县卫生和计划生育局</t>
    <phoneticPr fontId="4" type="noConversion"/>
  </si>
  <si>
    <t>诸暨市</t>
    <phoneticPr fontId="4" type="noConversion"/>
  </si>
  <si>
    <t>诸暨市疾病预防控制中心</t>
    <phoneticPr fontId="0" type="noConversion"/>
  </si>
  <si>
    <t>诸暨市农行新世纪支行</t>
    <phoneticPr fontId="0" type="noConversion"/>
  </si>
  <si>
    <t>19532801040001107</t>
    <phoneticPr fontId="0" type="noConversion"/>
  </si>
  <si>
    <t>诸暨市暨阳街道东一路38号</t>
    <phoneticPr fontId="0" type="noConversion"/>
  </si>
  <si>
    <t>陈毅敏</t>
    <phoneticPr fontId="20" type="noConversion"/>
  </si>
  <si>
    <t>0575-87375385</t>
  </si>
  <si>
    <t>赵中飞</t>
    <phoneticPr fontId="20" type="noConversion"/>
  </si>
  <si>
    <t>133068100219</t>
    <phoneticPr fontId="0" type="noConversion"/>
  </si>
  <si>
    <t>74052132-X</t>
    <phoneticPr fontId="0" type="noConversion"/>
  </si>
  <si>
    <t>赵中飞</t>
    <phoneticPr fontId="0" type="noConversion"/>
  </si>
  <si>
    <t>黄肖梅</t>
  </si>
  <si>
    <t>否</t>
    <phoneticPr fontId="0" type="noConversion"/>
  </si>
  <si>
    <t>0572-6251052</t>
  </si>
  <si>
    <t>0572-6251095</t>
  </si>
  <si>
    <t>0577-55569081</t>
  </si>
  <si>
    <t>刘丽琳</t>
  </si>
  <si>
    <t>0577-61886833</t>
  </si>
  <si>
    <t>0573-87017247</t>
  </si>
  <si>
    <t>13750732820</t>
  </si>
  <si>
    <t>李清</t>
  </si>
  <si>
    <t>0735-5202637</t>
  </si>
  <si>
    <t>143102800257</t>
    <phoneticPr fontId="0" type="noConversion"/>
  </si>
  <si>
    <t>74838548-1</t>
    <phoneticPr fontId="0" type="noConversion"/>
  </si>
  <si>
    <t>湖南郴州苏仙区华尔星城1栋908</t>
    <phoneticPr fontId="0" type="noConversion"/>
  </si>
  <si>
    <t>Xin.Hu@sanofi.com</t>
    <phoneticPr fontId="12" type="noConversion"/>
  </si>
  <si>
    <t>胡鑫</t>
    <phoneticPr fontId="12" type="noConversion"/>
  </si>
  <si>
    <t>湖南郴州苏仙区华尔星城1栋908</t>
    <phoneticPr fontId="12" type="noConversion"/>
  </si>
  <si>
    <t>安仁县疾病预防控制中心</t>
    <phoneticPr fontId="4" type="noConversion"/>
  </si>
  <si>
    <t>安仁县卫生局</t>
    <phoneticPr fontId="4" type="noConversion"/>
  </si>
  <si>
    <t>常宁市</t>
    <phoneticPr fontId="4" type="noConversion"/>
  </si>
  <si>
    <t>刘慧</t>
    <phoneticPr fontId="0" type="noConversion"/>
  </si>
  <si>
    <t>常宁市疾病预防控制中心</t>
    <phoneticPr fontId="0" type="noConversion"/>
  </si>
  <si>
    <t>中国建设银行常宁支行</t>
    <phoneticPr fontId="0" type="noConversion"/>
  </si>
  <si>
    <t>43001560064052501123</t>
    <phoneticPr fontId="0" type="noConversion"/>
  </si>
  <si>
    <t>7266939</t>
  </si>
  <si>
    <t>泉峰街道办事处月塘巷12号</t>
    <phoneticPr fontId="0" type="noConversion"/>
  </si>
  <si>
    <t>郭秀莲</t>
    <phoneticPr fontId="20" type="noConversion"/>
  </si>
  <si>
    <t>0734-7221923</t>
  </si>
  <si>
    <t>刘丽娟</t>
    <phoneticPr fontId="20" type="noConversion"/>
  </si>
  <si>
    <t>钟茹</t>
    <phoneticPr fontId="20" type="noConversion"/>
  </si>
  <si>
    <t>0734-7266939</t>
    <phoneticPr fontId="0" type="noConversion"/>
  </si>
  <si>
    <t>143048200476</t>
    <phoneticPr fontId="0" type="noConversion"/>
  </si>
  <si>
    <t>77449443-8</t>
    <phoneticPr fontId="0" type="noConversion"/>
  </si>
  <si>
    <t>户名：常宁市财政结算专户 备注：常宁市疾控中心XX款</t>
    <phoneticPr fontId="0" type="noConversion"/>
  </si>
  <si>
    <t>湖南省衡阳市华新开发区雅士林湘苑50栋1单元503户</t>
    <phoneticPr fontId="0" type="noConversion"/>
  </si>
  <si>
    <t>Hui.Liu@sanofi.com</t>
    <phoneticPr fontId="12" type="noConversion"/>
  </si>
  <si>
    <t>刘慧</t>
    <phoneticPr fontId="12" type="noConversion"/>
  </si>
  <si>
    <t>湖南省衡阳市华新开发区雅士林湘苑50栋1单元503户</t>
    <phoneticPr fontId="12" type="noConversion"/>
  </si>
  <si>
    <t>常宁市疾病预防控制中心</t>
    <phoneticPr fontId="4" type="noConversion"/>
  </si>
  <si>
    <t>常宁市卫生局</t>
    <phoneticPr fontId="4" type="noConversion"/>
  </si>
  <si>
    <t>苏仙区</t>
    <phoneticPr fontId="4" type="noConversion"/>
  </si>
  <si>
    <t>郴州市苏仙区疾病预防控制中心</t>
    <phoneticPr fontId="0" type="noConversion"/>
  </si>
  <si>
    <t>中国农业银行郴州苏仙区分行</t>
    <phoneticPr fontId="0" type="noConversion"/>
  </si>
  <si>
    <t>18644301040008949</t>
    <phoneticPr fontId="0" type="noConversion"/>
  </si>
  <si>
    <t>郴州市桔井路31号</t>
    <phoneticPr fontId="0" type="noConversion"/>
  </si>
  <si>
    <t>段云飞</t>
    <phoneticPr fontId="20" type="noConversion"/>
  </si>
  <si>
    <t>陈电明</t>
    <phoneticPr fontId="20" type="noConversion"/>
  </si>
  <si>
    <t>124310034474540333</t>
    <phoneticPr fontId="0" type="noConversion"/>
  </si>
  <si>
    <t>陈电明</t>
  </si>
  <si>
    <t>郴州市苏仙区疾病预防控制中心</t>
    <phoneticPr fontId="4" type="noConversion"/>
  </si>
  <si>
    <t>郴州市苏仙区疾病预防控制中心出入库专用章</t>
  </si>
  <si>
    <t>郴州市苏仙区卫生和计划生育局</t>
    <phoneticPr fontId="4" type="noConversion"/>
  </si>
  <si>
    <t>衡南县</t>
    <phoneticPr fontId="4" type="noConversion"/>
  </si>
  <si>
    <t>衡南县疾病预防控制中心</t>
    <phoneticPr fontId="0" type="noConversion"/>
  </si>
  <si>
    <t>衡南县农业银行营业部</t>
    <phoneticPr fontId="0" type="noConversion"/>
  </si>
  <si>
    <t>18242901040004766</t>
    <phoneticPr fontId="0" type="noConversion"/>
  </si>
  <si>
    <t>0734-8983009</t>
  </si>
  <si>
    <t>衡南县云集镇新塘路</t>
    <phoneticPr fontId="0" type="noConversion"/>
  </si>
  <si>
    <t>钟旭仕</t>
    <phoneticPr fontId="20" type="noConversion"/>
  </si>
  <si>
    <t>0734-8842816</t>
  </si>
  <si>
    <t>伍剑桥</t>
    <phoneticPr fontId="20" type="noConversion"/>
  </si>
  <si>
    <t>0734-8983009</t>
    <phoneticPr fontId="0" type="noConversion"/>
  </si>
  <si>
    <t>1243042244553032X6</t>
    <phoneticPr fontId="0" type="noConversion"/>
  </si>
  <si>
    <t>43042244553032X6</t>
  </si>
  <si>
    <t>15873436331</t>
  </si>
  <si>
    <t>衡南县疾病预防控制中心</t>
    <phoneticPr fontId="4" type="noConversion"/>
  </si>
  <si>
    <t>衡南县卫生和计划生育局</t>
    <phoneticPr fontId="4" type="noConversion"/>
  </si>
  <si>
    <t>衡山县</t>
    <phoneticPr fontId="4" type="noConversion"/>
  </si>
  <si>
    <t>衡山县疾病预防控制中心</t>
    <phoneticPr fontId="0" type="noConversion"/>
  </si>
  <si>
    <t>中国邮政储蓄银行衡山支行</t>
    <phoneticPr fontId="0" type="noConversion"/>
  </si>
  <si>
    <t>100802654700010001</t>
    <phoneticPr fontId="0" type="noConversion"/>
  </si>
  <si>
    <t>0734-5824909</t>
  </si>
  <si>
    <t>衡山县开云镇白石巷86号</t>
    <phoneticPr fontId="0" type="noConversion"/>
  </si>
  <si>
    <t>李鄂</t>
    <phoneticPr fontId="20" type="noConversion"/>
  </si>
  <si>
    <t>0734-5818880</t>
  </si>
  <si>
    <t>张涛</t>
    <phoneticPr fontId="20" type="noConversion"/>
  </si>
  <si>
    <t>陈艳娟</t>
    <phoneticPr fontId="20" type="noConversion"/>
  </si>
  <si>
    <t>0734-5824102</t>
    <phoneticPr fontId="0" type="noConversion"/>
  </si>
  <si>
    <t>124304234455781470</t>
    <phoneticPr fontId="0" type="noConversion"/>
  </si>
  <si>
    <t>44557814-7</t>
    <phoneticPr fontId="0" type="noConversion"/>
  </si>
  <si>
    <t>张涛</t>
  </si>
  <si>
    <t>衡山县疾病预防控制中心</t>
    <phoneticPr fontId="4" type="noConversion"/>
  </si>
  <si>
    <t>18073433022</t>
  </si>
  <si>
    <t>0734-5662347</t>
  </si>
  <si>
    <t>罗莹</t>
  </si>
  <si>
    <t>0734-5679726</t>
  </si>
  <si>
    <t>0734-8172772</t>
  </si>
  <si>
    <t>王璟</t>
  </si>
  <si>
    <t>衡阳市石鼓区疾控预防控制中心疫苗收货专用章</t>
  </si>
  <si>
    <t>0734-8240848</t>
  </si>
  <si>
    <t>0734-8222403</t>
  </si>
  <si>
    <t>杜一闻</t>
  </si>
  <si>
    <t>衡阳市雁峰区疾病预防控制中心业务专用章</t>
  </si>
  <si>
    <t>0734-2896172</t>
  </si>
  <si>
    <t>0734-2896085</t>
  </si>
  <si>
    <t>李金福</t>
  </si>
  <si>
    <t>0734-4332850</t>
  </si>
  <si>
    <t>王顺义</t>
  </si>
  <si>
    <t>耒阳市疾病预防控制中心疫苗出入库专用章</t>
  </si>
  <si>
    <t>0731-23286862</t>
  </si>
  <si>
    <t>汪春珍</t>
  </si>
  <si>
    <t>0735-6334449</t>
  </si>
  <si>
    <t>文飞</t>
  </si>
  <si>
    <t>0735-8222462</t>
  </si>
  <si>
    <t>范开全</t>
  </si>
  <si>
    <t>0735-5522462</t>
  </si>
  <si>
    <t>何德彪</t>
  </si>
  <si>
    <t>0731-24213776</t>
  </si>
  <si>
    <t>侯玉媛</t>
  </si>
  <si>
    <t>陶杰</t>
  </si>
  <si>
    <t>0736-4312115</t>
  </si>
  <si>
    <t>孙军</t>
  </si>
  <si>
    <t>1073616622651</t>
  </si>
  <si>
    <t>刘红专</t>
  </si>
  <si>
    <t>桃江县</t>
    <phoneticPr fontId="4" type="noConversion"/>
  </si>
  <si>
    <t>桃江县疾病预防控制中心</t>
    <phoneticPr fontId="0" type="noConversion"/>
  </si>
  <si>
    <t>中国银行桃江县劳动支行</t>
    <phoneticPr fontId="0" type="noConversion"/>
  </si>
  <si>
    <t>587257356033</t>
    <phoneticPr fontId="0" type="noConversion"/>
  </si>
  <si>
    <t>07378822746</t>
  </si>
  <si>
    <t>桃江县桃花江镇桃花西路395号</t>
    <phoneticPr fontId="0" type="noConversion"/>
  </si>
  <si>
    <t>文富强</t>
    <phoneticPr fontId="20" type="noConversion"/>
  </si>
  <si>
    <t>刘志华</t>
    <phoneticPr fontId="20" type="noConversion"/>
  </si>
  <si>
    <t>张卫平</t>
    <phoneticPr fontId="20" type="noConversion"/>
  </si>
  <si>
    <t>124309227722523202</t>
    <phoneticPr fontId="0" type="noConversion"/>
  </si>
  <si>
    <t>长沙市开福区福园西路万科城34-506</t>
    <phoneticPr fontId="0" type="noConversion"/>
  </si>
  <si>
    <t>can.chen@sanofi.com</t>
    <phoneticPr fontId="12" type="noConversion"/>
  </si>
  <si>
    <t>13574718305</t>
  </si>
  <si>
    <t>长沙市开福区福园西路万科城34-506</t>
    <phoneticPr fontId="12" type="noConversion"/>
  </si>
  <si>
    <t>桃江县疾病预防控制中心生物制品管理专用章</t>
  </si>
  <si>
    <t>桃江县卫生和计划生育局</t>
    <phoneticPr fontId="4" type="noConversion"/>
  </si>
  <si>
    <t>永定区</t>
    <phoneticPr fontId="4" type="noConversion"/>
  </si>
  <si>
    <t>刘奥娜</t>
    <phoneticPr fontId="0" type="noConversion"/>
  </si>
  <si>
    <t>张家界市永定区疾病预防控制中心</t>
    <phoneticPr fontId="0" type="noConversion"/>
  </si>
  <si>
    <t>中国工商银行张家界市永定支行</t>
    <phoneticPr fontId="0" type="noConversion"/>
  </si>
  <si>
    <t>1909010209026407570</t>
    <phoneticPr fontId="0" type="noConversion"/>
  </si>
  <si>
    <t>0744-8591155</t>
  </si>
  <si>
    <t>永定大道区卫生局大楼西侧</t>
    <phoneticPr fontId="0" type="noConversion"/>
  </si>
  <si>
    <t>侯启年</t>
    <phoneticPr fontId="20" type="noConversion"/>
  </si>
  <si>
    <t>李跃</t>
    <phoneticPr fontId="20" type="noConversion"/>
  </si>
  <si>
    <t>覃碧</t>
    <phoneticPr fontId="20" type="noConversion"/>
  </si>
  <si>
    <t>12430802446763539J</t>
    <phoneticPr fontId="0" type="noConversion"/>
  </si>
  <si>
    <t>财务支付</t>
  </si>
  <si>
    <t>李跃</t>
  </si>
  <si>
    <t>张家界市永定区疾病预防控制中心</t>
    <phoneticPr fontId="4" type="noConversion"/>
  </si>
  <si>
    <t>张家界市永定区疾病预防控制中心/永定区疾控中心生物制品管理科</t>
    <phoneticPr fontId="4" type="noConversion"/>
  </si>
  <si>
    <t>张家界市永定区卫生和计划生育局</t>
    <phoneticPr fontId="4" type="noConversion"/>
  </si>
  <si>
    <t>颍上县</t>
    <phoneticPr fontId="4" type="noConversion"/>
  </si>
  <si>
    <t>王春花</t>
    <phoneticPr fontId="0" type="noConversion"/>
  </si>
  <si>
    <t>颍上县疾病预防控制中心</t>
    <phoneticPr fontId="0" type="noConversion"/>
  </si>
  <si>
    <t>中国建设银行股份有限公司颍上支行</t>
    <phoneticPr fontId="0" type="noConversion"/>
  </si>
  <si>
    <t>34001711808058088888</t>
    <phoneticPr fontId="0" type="noConversion"/>
  </si>
  <si>
    <t>13956784551</t>
  </si>
  <si>
    <t>安徽省阜阳市颍上县城北新区颍阳西路500号</t>
    <phoneticPr fontId="0" type="noConversion"/>
  </si>
  <si>
    <t>马兵</t>
    <phoneticPr fontId="20" type="noConversion"/>
  </si>
  <si>
    <t>0558-4432505</t>
  </si>
  <si>
    <t>高勇</t>
    <phoneticPr fontId="20" type="noConversion"/>
  </si>
  <si>
    <t>陆瑜</t>
    <phoneticPr fontId="20" type="noConversion"/>
  </si>
  <si>
    <t>12341226781094360R</t>
    <phoneticPr fontId="0" type="noConversion"/>
  </si>
  <si>
    <t>78109436-0</t>
    <phoneticPr fontId="0" type="noConversion"/>
  </si>
  <si>
    <t>淮南市田家庵区洞山东路阳光国际城南区5幢603</t>
    <phoneticPr fontId="0" type="noConversion"/>
  </si>
  <si>
    <t>liang1.gao@sanofi.com</t>
    <phoneticPr fontId="12" type="noConversion"/>
  </si>
  <si>
    <t>高亮</t>
    <phoneticPr fontId="12" type="noConversion"/>
  </si>
  <si>
    <t>淮南市田家庵区洞山东路阳光国际城南区5幢603</t>
    <phoneticPr fontId="12" type="noConversion"/>
  </si>
  <si>
    <t>颍上县疾病预防控制中心</t>
    <phoneticPr fontId="4" type="noConversion"/>
  </si>
  <si>
    <t>颖上县卫生和计划生育委员会</t>
    <phoneticPr fontId="4" type="noConversion"/>
  </si>
  <si>
    <t>颍泉区</t>
    <phoneticPr fontId="4" type="noConversion"/>
  </si>
  <si>
    <t>阜阳市颍泉区疾病预防控制中心</t>
    <phoneticPr fontId="0" type="noConversion"/>
  </si>
  <si>
    <t>阜阳农行颍泉支行</t>
    <phoneticPr fontId="0" type="noConversion"/>
  </si>
  <si>
    <t>12-011001040006699</t>
    <phoneticPr fontId="0" type="noConversion"/>
  </si>
  <si>
    <t>0558-2627717</t>
  </si>
  <si>
    <t>阜阳市北京中路135号</t>
    <phoneticPr fontId="0" type="noConversion"/>
  </si>
  <si>
    <t>刘军</t>
    <phoneticPr fontId="20" type="noConversion"/>
  </si>
  <si>
    <t>林春华</t>
    <phoneticPr fontId="20" type="noConversion"/>
  </si>
  <si>
    <t>胡梅</t>
    <phoneticPr fontId="20" type="noConversion"/>
  </si>
  <si>
    <t>0558-2627717</t>
    <phoneticPr fontId="0" type="noConversion"/>
  </si>
  <si>
    <t>1234120472632694XA</t>
    <phoneticPr fontId="0" type="noConversion"/>
  </si>
  <si>
    <t>林春华</t>
  </si>
  <si>
    <t>0550-7331398</t>
  </si>
  <si>
    <t>0550-7331398</t>
    <phoneticPr fontId="0" type="noConversion"/>
  </si>
  <si>
    <t>12341181672643340H</t>
    <phoneticPr fontId="0" type="noConversion"/>
  </si>
  <si>
    <t>叶盛</t>
  </si>
  <si>
    <t>天长市疾病预防控制中心</t>
    <phoneticPr fontId="4" type="noConversion"/>
  </si>
  <si>
    <t xml:space="preserve">是 </t>
    <phoneticPr fontId="0" type="noConversion"/>
  </si>
  <si>
    <t>天长市卫生局</t>
    <phoneticPr fontId="4" type="noConversion"/>
  </si>
  <si>
    <t>临泉县</t>
    <phoneticPr fontId="4" type="noConversion"/>
  </si>
  <si>
    <t>高军</t>
    <phoneticPr fontId="0" type="noConversion"/>
  </si>
  <si>
    <t>临泉县疾病预防控制中心</t>
    <phoneticPr fontId="0" type="noConversion"/>
  </si>
  <si>
    <t>建行临泉支行</t>
    <phoneticPr fontId="0" type="noConversion"/>
  </si>
  <si>
    <r>
      <t>3</t>
    </r>
    <r>
      <rPr>
        <sz val="9"/>
        <color theme="2" tint="-0.89999084444715716"/>
        <rFont val="Calibri"/>
        <family val="2"/>
        <scheme val="minor"/>
      </rPr>
      <t>4001711208053000530</t>
    </r>
  </si>
  <si>
    <t>0558-5398758</t>
  </si>
  <si>
    <r>
      <t>临泉县同阳西路8</t>
    </r>
    <r>
      <rPr>
        <sz val="9"/>
        <color theme="2" tint="-0.89999084444715716"/>
        <rFont val="宋体"/>
        <family val="3"/>
        <charset val="134"/>
      </rPr>
      <t>5号</t>
    </r>
  </si>
  <si>
    <r>
      <t>0</t>
    </r>
    <r>
      <rPr>
        <sz val="9"/>
        <color theme="2" tint="-0.89999084444715716"/>
        <rFont val="Calibri"/>
        <family val="2"/>
        <scheme val="minor"/>
      </rPr>
      <t>558-6520198</t>
    </r>
  </si>
  <si>
    <t>庄其超</t>
    <phoneticPr fontId="20" type="noConversion"/>
  </si>
  <si>
    <t>耿纪民</t>
    <phoneticPr fontId="20" type="noConversion"/>
  </si>
  <si>
    <t>0558-5398758</t>
    <phoneticPr fontId="0" type="noConversion"/>
  </si>
  <si>
    <r>
      <t>1</t>
    </r>
    <r>
      <rPr>
        <sz val="9"/>
        <color theme="2" tint="-0.89999084444715716"/>
        <rFont val="Calibri"/>
        <family val="2"/>
        <scheme val="minor"/>
      </rPr>
      <t>2341221485924112Y</t>
    </r>
  </si>
  <si>
    <r>
      <t>4</t>
    </r>
    <r>
      <rPr>
        <sz val="9"/>
        <color theme="2" tint="-0.89999084444715716"/>
        <rFont val="Calibri"/>
        <family val="2"/>
        <scheme val="minor"/>
      </rPr>
      <t>8592411-2</t>
    </r>
  </si>
  <si>
    <t>庄其超</t>
  </si>
  <si>
    <t>0558-6520198</t>
  </si>
  <si>
    <t>临泉县疾病预防控制中心</t>
    <phoneticPr fontId="4" type="noConversion"/>
  </si>
  <si>
    <t>临泉县卫生和计划生育委员会</t>
    <phoneticPr fontId="4" type="noConversion"/>
  </si>
  <si>
    <t>马鞍山</t>
    <phoneticPr fontId="4" type="noConversion"/>
  </si>
  <si>
    <t>马鞍山市疾病预防控制中心</t>
    <phoneticPr fontId="0" type="noConversion"/>
  </si>
  <si>
    <t>农商银行花山分行</t>
    <phoneticPr fontId="0" type="noConversion"/>
  </si>
  <si>
    <t>20000295166310300000018</t>
    <phoneticPr fontId="0" type="noConversion"/>
  </si>
  <si>
    <t>0555-8366833</t>
  </si>
  <si>
    <t>江东大道中段849号</t>
    <phoneticPr fontId="0" type="noConversion"/>
  </si>
  <si>
    <t>陈健</t>
    <phoneticPr fontId="20" type="noConversion"/>
  </si>
  <si>
    <t>董顺兰</t>
  </si>
  <si>
    <t>0555-8366722</t>
    <phoneticPr fontId="0" type="noConversion"/>
  </si>
  <si>
    <t>李定珍</t>
    <phoneticPr fontId="20" type="noConversion"/>
  </si>
  <si>
    <t>0555-8366833</t>
    <phoneticPr fontId="0" type="noConversion"/>
  </si>
  <si>
    <t>12340500728532448J</t>
    <phoneticPr fontId="0" type="noConversion"/>
  </si>
  <si>
    <t>安徽省合肥市蜀山区樊洼路金色池塘3B-12-303</t>
    <phoneticPr fontId="0" type="noConversion"/>
  </si>
  <si>
    <t>zijun.dong@sanofi.com</t>
    <phoneticPr fontId="12" type="noConversion"/>
  </si>
  <si>
    <t>0555-8366722</t>
  </si>
  <si>
    <t>董孜君</t>
    <phoneticPr fontId="12" type="noConversion"/>
  </si>
  <si>
    <t>安徽省合肥市蜀山区樊洼路金色池塘3B-12-303</t>
    <phoneticPr fontId="12" type="noConversion"/>
  </si>
  <si>
    <t>马鞍山市疾病预防控制中心免疫规划科</t>
  </si>
  <si>
    <t>马鞍山市疾病预防控制中心免疫规划科</t>
    <phoneticPr fontId="4" type="noConversion"/>
  </si>
  <si>
    <t>市卫生和计划生育委员会</t>
    <phoneticPr fontId="4" type="noConversion"/>
  </si>
  <si>
    <t>沈丘县</t>
    <phoneticPr fontId="4" type="noConversion"/>
  </si>
  <si>
    <t>沈丘县疾病预防控制中心</t>
    <phoneticPr fontId="0" type="noConversion"/>
  </si>
  <si>
    <t>建设银行沈丘县支行</t>
    <phoneticPr fontId="0" type="noConversion"/>
  </si>
  <si>
    <t>41001564910050000741</t>
    <phoneticPr fontId="0" type="noConversion"/>
  </si>
  <si>
    <t>0394-5222175</t>
  </si>
  <si>
    <t>河南省沈丘县槐店镇吉祥中路26号</t>
    <phoneticPr fontId="0" type="noConversion"/>
  </si>
  <si>
    <t>程麟</t>
    <phoneticPr fontId="20" type="noConversion"/>
  </si>
  <si>
    <t>张耀华</t>
    <phoneticPr fontId="20" type="noConversion"/>
  </si>
  <si>
    <t>王素华</t>
    <phoneticPr fontId="20" type="noConversion"/>
  </si>
  <si>
    <t>12411728418765895N</t>
    <phoneticPr fontId="0" type="noConversion"/>
  </si>
  <si>
    <t xml:space="preserve">证照过期，前任法人未通过离任审计，单位资质无法换发
</t>
    <phoneticPr fontId="0" type="noConversion"/>
  </si>
  <si>
    <t>吕淑华</t>
    <phoneticPr fontId="0" type="noConversion"/>
  </si>
  <si>
    <t>河南省周口市沈丘县槐店镇吉祥中路26号</t>
    <phoneticPr fontId="0" type="noConversion"/>
  </si>
  <si>
    <t>zhenrong.sun@sanofi.com</t>
    <phoneticPr fontId="12" type="noConversion"/>
  </si>
  <si>
    <t>董仕俊</t>
  </si>
  <si>
    <t>13608610716</t>
  </si>
  <si>
    <t>吕淑华</t>
    <phoneticPr fontId="12" type="noConversion"/>
  </si>
  <si>
    <t>河南省周口市沈丘县槐店镇吉祥中路26号</t>
    <phoneticPr fontId="12" type="noConversion"/>
  </si>
  <si>
    <t>沈丘县疾病预防控制中心</t>
    <phoneticPr fontId="4" type="noConversion"/>
  </si>
  <si>
    <t>沈丘县卫生和计划生育委员会</t>
    <phoneticPr fontId="4" type="noConversion"/>
  </si>
  <si>
    <t>金明区</t>
    <phoneticPr fontId="4" type="noConversion"/>
  </si>
  <si>
    <t>开封市金明区疾病预防控制中心</t>
    <phoneticPr fontId="0" type="noConversion"/>
  </si>
  <si>
    <t>中国银行股份有限公司开封郑开大道支行</t>
    <phoneticPr fontId="0" type="noConversion"/>
  </si>
  <si>
    <t>262408143415</t>
    <phoneticPr fontId="0" type="noConversion"/>
  </si>
  <si>
    <t>0371-23263626</t>
  </si>
  <si>
    <t>河南省开封市金明区西环路中段8号</t>
    <phoneticPr fontId="0" type="noConversion"/>
  </si>
  <si>
    <t>其他</t>
  </si>
  <si>
    <t>14年3月31日法人证书到期，因行政区调划原因，证书暂未审核，金明区卫生局开出情况说明：截止新证书下发前，原证书一直有效，延期使用。</t>
  </si>
  <si>
    <t>武翠萍</t>
  </si>
  <si>
    <t>13503781555</t>
  </si>
  <si>
    <t>027-87537833</t>
  </si>
  <si>
    <t>12420119789338315L</t>
  </si>
  <si>
    <t>吴紫红</t>
    <phoneticPr fontId="0" type="noConversion"/>
  </si>
  <si>
    <t>武汉东湖新技术开发区南湖大道81</t>
    <phoneticPr fontId="0" type="noConversion"/>
  </si>
  <si>
    <t>吴紫红</t>
  </si>
  <si>
    <t>吴紫红</t>
    <phoneticPr fontId="12" type="noConversion"/>
  </si>
  <si>
    <t>武汉东湖新技术开发区南湖大道81</t>
    <phoneticPr fontId="12" type="noConversion"/>
  </si>
  <si>
    <t>东湖高新区疾病预防控制中心 生物制品管理办公室</t>
  </si>
  <si>
    <t>东湖高新区疾病预防控制中心生物制品管理办公室</t>
  </si>
  <si>
    <t>武汉东湖新技术开发区管理委员会</t>
    <phoneticPr fontId="4" type="noConversion"/>
  </si>
  <si>
    <t>梁山县</t>
    <phoneticPr fontId="4" type="noConversion"/>
  </si>
  <si>
    <t>梁山县疾病预防控制中心</t>
    <phoneticPr fontId="0" type="noConversion"/>
  </si>
  <si>
    <t>中国工商银行山东省济宁市梁山县支行</t>
    <phoneticPr fontId="0" type="noConversion"/>
  </si>
  <si>
    <t>1608005109024926731</t>
    <phoneticPr fontId="0" type="noConversion"/>
  </si>
  <si>
    <t>山东省济宁市梁山县水泊西路59号</t>
    <phoneticPr fontId="0" type="noConversion"/>
  </si>
  <si>
    <t>刘大聪</t>
    <phoneticPr fontId="20" type="noConversion"/>
  </si>
  <si>
    <t>0537-7316907</t>
    <phoneticPr fontId="12" type="noConversion"/>
  </si>
  <si>
    <t>程鑫</t>
    <phoneticPr fontId="20" type="noConversion"/>
  </si>
  <si>
    <t>赵锦</t>
  </si>
  <si>
    <t>123708326667075394</t>
    <phoneticPr fontId="0" type="noConversion"/>
  </si>
  <si>
    <t>66670753-9</t>
    <phoneticPr fontId="0" type="noConversion"/>
  </si>
  <si>
    <t>财政制符</t>
  </si>
  <si>
    <t>程鑫</t>
    <phoneticPr fontId="0" type="noConversion"/>
  </si>
  <si>
    <t>程鑫</t>
  </si>
  <si>
    <t>程鑫</t>
    <phoneticPr fontId="12" type="noConversion"/>
  </si>
  <si>
    <t>山东省济宁市梁山县水泊西路59号</t>
    <phoneticPr fontId="12" type="noConversion"/>
  </si>
  <si>
    <t>梁山县疾病预防控制中心</t>
    <phoneticPr fontId="4" type="noConversion"/>
  </si>
  <si>
    <t>梁山县疾病预防控制中心生物制品管理专用章</t>
    <phoneticPr fontId="4" type="noConversion"/>
  </si>
  <si>
    <t>梁山县卫生和计划生育局</t>
    <phoneticPr fontId="4" type="noConversion"/>
  </si>
  <si>
    <t>鱼台县</t>
    <phoneticPr fontId="4" type="noConversion"/>
  </si>
  <si>
    <t>鱼台县疾病预防控制中心</t>
    <phoneticPr fontId="0" type="noConversion"/>
  </si>
  <si>
    <t>中国农业银行股份有限公司鱼台县支行</t>
    <phoneticPr fontId="0" type="noConversion"/>
  </si>
  <si>
    <t>15481101040014114</t>
    <phoneticPr fontId="0" type="noConversion"/>
  </si>
  <si>
    <t>0537-3321159</t>
  </si>
  <si>
    <t>山东省济宁市鱼台县湖陵一路东、鱼新三路南</t>
    <phoneticPr fontId="0" type="noConversion"/>
  </si>
  <si>
    <t>侯冰</t>
    <phoneticPr fontId="20" type="noConversion"/>
  </si>
  <si>
    <t>0537-3321159</t>
    <phoneticPr fontId="12" type="noConversion"/>
  </si>
  <si>
    <t>杨智宏</t>
    <phoneticPr fontId="20" type="noConversion"/>
  </si>
  <si>
    <t>0537-3321159</t>
    <phoneticPr fontId="0" type="noConversion"/>
  </si>
  <si>
    <t>12370827670547945Y</t>
    <phoneticPr fontId="0" type="noConversion"/>
  </si>
  <si>
    <t>67054794-5</t>
    <phoneticPr fontId="0" type="noConversion"/>
  </si>
  <si>
    <t>杨智宏</t>
    <phoneticPr fontId="0" type="noConversion"/>
  </si>
  <si>
    <t>杨智宏</t>
  </si>
  <si>
    <t>杨智宏</t>
    <phoneticPr fontId="12" type="noConversion"/>
  </si>
  <si>
    <t>山东省济宁市鱼台县湖陵一路东.鱼新三路南</t>
    <phoneticPr fontId="12" type="noConversion"/>
  </si>
  <si>
    <t>0537-3321159</t>
    <phoneticPr fontId="1" type="noConversion"/>
  </si>
  <si>
    <t>鱼台县疾病预防控制中心</t>
    <phoneticPr fontId="4" type="noConversion"/>
  </si>
  <si>
    <t>鱼台县疾病预防控制中心生物制品管理专用章</t>
    <phoneticPr fontId="4" type="noConversion"/>
  </si>
  <si>
    <t>鱼台县卫生和计划生育局</t>
    <phoneticPr fontId="4" type="noConversion"/>
  </si>
  <si>
    <t>姚少华</t>
  </si>
  <si>
    <t>衡阳县疾病预防控制中心收货专用章</t>
  </si>
  <si>
    <t>0734-6270002</t>
  </si>
  <si>
    <t>刘志刚</t>
  </si>
  <si>
    <r>
      <t>1</t>
    </r>
    <r>
      <rPr>
        <sz val="9"/>
        <color theme="2" tint="-0.89999084444715716"/>
        <rFont val="宋体"/>
        <family val="3"/>
        <charset val="134"/>
      </rPr>
      <t>311042009026423966</t>
    </r>
  </si>
  <si>
    <t>0558-6719215</t>
  </si>
  <si>
    <r>
      <t>0</t>
    </r>
    <r>
      <rPr>
        <sz val="9"/>
        <color theme="2" tint="-0.89999084444715716"/>
        <rFont val="宋体"/>
        <family val="3"/>
        <charset val="134"/>
      </rPr>
      <t>558-6717215</t>
    </r>
  </si>
  <si>
    <r>
      <t>1</t>
    </r>
    <r>
      <rPr>
        <sz val="9"/>
        <color theme="2" tint="-0.89999084444715716"/>
        <rFont val="宋体"/>
        <family val="3"/>
        <charset val="134"/>
      </rPr>
      <t>2341225485969396U</t>
    </r>
  </si>
  <si>
    <r>
      <t>4</t>
    </r>
    <r>
      <rPr>
        <sz val="9"/>
        <color theme="2" tint="-0.89999084444715716"/>
        <rFont val="宋体"/>
        <family val="3"/>
        <charset val="134"/>
      </rPr>
      <t>8596939-6</t>
    </r>
  </si>
  <si>
    <r>
      <t>1</t>
    </r>
    <r>
      <rPr>
        <sz val="9"/>
        <color theme="2" tint="-0.89999084444715716"/>
        <rFont val="宋体"/>
        <family val="3"/>
        <charset val="134"/>
      </rPr>
      <t>311036029200036801</t>
    </r>
  </si>
  <si>
    <t>2233976</t>
  </si>
  <si>
    <r>
      <t>0</t>
    </r>
    <r>
      <rPr>
        <sz val="9"/>
        <color theme="2" tint="-0.89999084444715716"/>
        <rFont val="宋体"/>
        <family val="3"/>
        <charset val="134"/>
      </rPr>
      <t>558-2292053</t>
    </r>
  </si>
  <si>
    <r>
      <t>1</t>
    </r>
    <r>
      <rPr>
        <sz val="9"/>
        <color theme="2" tint="-0.89999084444715716"/>
        <rFont val="宋体"/>
        <family val="3"/>
        <charset val="134"/>
      </rPr>
      <t>2341203734984985T</t>
    </r>
  </si>
  <si>
    <t>穆卫峰</t>
  </si>
  <si>
    <t>0573-86865113</t>
  </si>
  <si>
    <t>吴海华</t>
  </si>
  <si>
    <t>0577-67861359</t>
  </si>
  <si>
    <t>布嫣婷</t>
  </si>
  <si>
    <t>胡赞</t>
  </si>
  <si>
    <t>0599-5623801</t>
  </si>
  <si>
    <t>陈淑香</t>
  </si>
  <si>
    <t>0816-8212201</t>
  </si>
  <si>
    <t>刘晓琴</t>
  </si>
  <si>
    <t>0451-88106678</t>
  </si>
  <si>
    <t>陈宇晴</t>
  </si>
  <si>
    <t>0739-5236874</t>
  </si>
  <si>
    <t>124305027744775238</t>
  </si>
  <si>
    <t>赵红霞</t>
  </si>
  <si>
    <t>43001581965059000666</t>
  </si>
  <si>
    <t>0739-2293652</t>
  </si>
  <si>
    <t>魏文斌</t>
  </si>
  <si>
    <t>13786936289</t>
  </si>
  <si>
    <t>王小会</t>
  </si>
  <si>
    <t>北塔区卫生和人口计划生育局</t>
  </si>
  <si>
    <t>0739-2206293</t>
  </si>
  <si>
    <t>0739-2721249</t>
    <phoneticPr fontId="11" type="noConversion"/>
  </si>
  <si>
    <t>0739-2721249</t>
    <phoneticPr fontId="0" type="noConversion"/>
  </si>
  <si>
    <t>宋凯</t>
    <phoneticPr fontId="20" type="noConversion"/>
  </si>
  <si>
    <t>0739-2206293/13973968817</t>
    <phoneticPr fontId="0" type="noConversion"/>
  </si>
  <si>
    <t>12430521772269026T</t>
    <phoneticPr fontId="0" type="noConversion"/>
  </si>
  <si>
    <t>77226902-6</t>
    <phoneticPr fontId="0" type="noConversion"/>
  </si>
  <si>
    <t>43052119731203661001</t>
  </si>
  <si>
    <t>杨国华</t>
  </si>
  <si>
    <t>邵东县疾病预防控制中心</t>
    <phoneticPr fontId="4" type="noConversion"/>
  </si>
  <si>
    <t>邵东县卫生和计划生育局</t>
    <phoneticPr fontId="4" type="noConversion"/>
  </si>
  <si>
    <t>新邵县</t>
    <phoneticPr fontId="4" type="noConversion"/>
  </si>
  <si>
    <t>新邵县疾病预防控制中心</t>
    <phoneticPr fontId="0" type="noConversion"/>
  </si>
  <si>
    <t>新邵县农村信用合作联社</t>
    <phoneticPr fontId="0" type="noConversion"/>
  </si>
  <si>
    <t>85021650011853087012</t>
    <phoneticPr fontId="0" type="noConversion"/>
  </si>
  <si>
    <t>0739-3600386</t>
  </si>
  <si>
    <t>新邵县酿溪镇文化路2号</t>
    <phoneticPr fontId="0" type="noConversion"/>
  </si>
  <si>
    <t>刘蔚军</t>
    <phoneticPr fontId="20" type="noConversion"/>
  </si>
  <si>
    <t>杨霁</t>
    <phoneticPr fontId="20" type="noConversion"/>
  </si>
  <si>
    <t>马宏波</t>
    <phoneticPr fontId="20" type="noConversion"/>
  </si>
  <si>
    <t>0739-3607084</t>
    <phoneticPr fontId="0" type="noConversion"/>
  </si>
  <si>
    <t>12430522445828425G</t>
    <phoneticPr fontId="0" type="noConversion"/>
  </si>
  <si>
    <t>44582842-5</t>
    <phoneticPr fontId="0" type="noConversion"/>
  </si>
  <si>
    <t>430522445828425</t>
  </si>
  <si>
    <t>杨霁</t>
  </si>
  <si>
    <t>新邵县疾病预防控制中心</t>
    <phoneticPr fontId="4" type="noConversion"/>
  </si>
  <si>
    <t>新邵县疾病预防控制中心疫苗收货专用章</t>
  </si>
  <si>
    <t>新邵县卫生和计划生育局</t>
    <phoneticPr fontId="4" type="noConversion"/>
  </si>
  <si>
    <t>邵阳县</t>
    <phoneticPr fontId="4" type="noConversion"/>
  </si>
  <si>
    <t>邵阳县疾病预防控制中心</t>
    <phoneticPr fontId="0" type="noConversion"/>
  </si>
  <si>
    <t>中国邮政储蓄银行邵阳县支行营业部</t>
    <phoneticPr fontId="0" type="noConversion"/>
  </si>
  <si>
    <t>943005010002418907</t>
    <phoneticPr fontId="0" type="noConversion"/>
  </si>
  <si>
    <t>0739-6821536</t>
  </si>
  <si>
    <t>12430523445869382C</t>
  </si>
  <si>
    <t>邓爱华</t>
  </si>
  <si>
    <t>0734-8383556</t>
  </si>
  <si>
    <t>张铁肆</t>
  </si>
  <si>
    <t>13873446783</t>
  </si>
  <si>
    <t>衡阳市珠晖区疾病预防控制中心业务专用章</t>
  </si>
  <si>
    <t>永州农村商业银行梧桐支行</t>
  </si>
  <si>
    <t>0746-8320769</t>
  </si>
  <si>
    <t>431103447798012</t>
  </si>
  <si>
    <t>唐莉萍</t>
  </si>
  <si>
    <t>13762993710</t>
  </si>
  <si>
    <t>蒋敏</t>
  </si>
  <si>
    <t>13974658585</t>
  </si>
  <si>
    <t>0734-5235017</t>
  </si>
  <si>
    <t>周双龙</t>
  </si>
  <si>
    <t>0538-5639811</t>
  </si>
  <si>
    <t>陶传银</t>
  </si>
  <si>
    <t>0632-5511183</t>
  </si>
  <si>
    <t>袁克兵</t>
  </si>
  <si>
    <t>0632-7783859</t>
  </si>
  <si>
    <t>杨健</t>
  </si>
  <si>
    <t>8023819</t>
  </si>
  <si>
    <t>李元祁</t>
  </si>
  <si>
    <t>虹口区</t>
  </si>
  <si>
    <t>廖夏</t>
  </si>
  <si>
    <t>021-65416903</t>
  </si>
  <si>
    <t>张敏</t>
  </si>
  <si>
    <t>张老师</t>
  </si>
  <si>
    <t>123101094251407971</t>
  </si>
  <si>
    <t>上海市虹口区卫生和计划生育委员会</t>
  </si>
  <si>
    <t>石楚林</t>
  </si>
  <si>
    <t>023-85859361</t>
  </si>
  <si>
    <t>晋宁县</t>
  </si>
  <si>
    <t>沈汉顶</t>
  </si>
  <si>
    <t>李明芬</t>
  </si>
  <si>
    <t>13769195012</t>
  </si>
  <si>
    <t>邹光啟</t>
  </si>
  <si>
    <t>15388707166</t>
  </si>
  <si>
    <t>024-89862118</t>
  </si>
  <si>
    <t>李文辉</t>
  </si>
  <si>
    <t>吴宁</t>
  </si>
  <si>
    <t>13842006173</t>
  </si>
  <si>
    <t>陈子豪/李鸣</t>
  </si>
  <si>
    <t>13588474367/13588729466</t>
  </si>
  <si>
    <t>0578-8078031</t>
  </si>
  <si>
    <t>阚晓敏</t>
  </si>
  <si>
    <t>12330825472030267G</t>
  </si>
  <si>
    <t>钟胜清</t>
  </si>
  <si>
    <t>龙游县龙洲街道新一路2号</t>
  </si>
  <si>
    <t>吕建生</t>
  </si>
  <si>
    <t>0578-8171032</t>
  </si>
  <si>
    <t>雷仙育</t>
  </si>
  <si>
    <t>0578-5521083</t>
  </si>
  <si>
    <t>林康丽</t>
  </si>
  <si>
    <t>周建钦</t>
  </si>
  <si>
    <t>许红</t>
  </si>
  <si>
    <t>临沂市罗庄区双月园南路111号</t>
  </si>
  <si>
    <t>pengchun1.xu@sanofi.com</t>
  </si>
  <si>
    <t>李红漫</t>
  </si>
  <si>
    <t>0554-8681408</t>
  </si>
  <si>
    <t>葛慧</t>
  </si>
  <si>
    <t>0550-8131475</t>
  </si>
  <si>
    <t>程露露</t>
  </si>
  <si>
    <t>明光市疾病预防控制中心计划免疫科</t>
  </si>
  <si>
    <t>邓如智</t>
  </si>
  <si>
    <t>13907247773</t>
  </si>
  <si>
    <t>宝山区</t>
  </si>
  <si>
    <t>郭祖鹏</t>
  </si>
  <si>
    <t>021-33796720</t>
  </si>
  <si>
    <t>朱江</t>
  </si>
  <si>
    <t>上海市宝山区卫生和计划生育委员会</t>
  </si>
  <si>
    <t>普陀区</t>
  </si>
  <si>
    <t>张宇艳</t>
  </si>
  <si>
    <t>021-52828686</t>
  </si>
  <si>
    <t>杨志强</t>
  </si>
  <si>
    <t>蒋老师</t>
  </si>
  <si>
    <t>上海市普陀区疾病预防控制中心技术服务合同专用章</t>
  </si>
  <si>
    <t xml:space="preserve">是 </t>
  </si>
  <si>
    <t>上海市普陀区卫生和计划生育委员会</t>
  </si>
  <si>
    <t>0631-5300062</t>
  </si>
  <si>
    <t>威海市CDC代管高新区、经济开发区和临港区三个无资质国家级开发区采购疫苗</t>
  </si>
  <si>
    <t>赵丽娟</t>
  </si>
  <si>
    <t>0739-8232059</t>
  </si>
  <si>
    <t>刘定松</t>
  </si>
  <si>
    <t>0551-66690602  0551-66690608</t>
  </si>
  <si>
    <t>周艳辉</t>
  </si>
  <si>
    <t>0551-66690608/13905692041</t>
  </si>
  <si>
    <t>汪松波</t>
  </si>
  <si>
    <t>12330703732409717L</t>
  </si>
  <si>
    <t>金俊华</t>
  </si>
  <si>
    <t>金华市丹溪东路2008号</t>
  </si>
  <si>
    <t>0579-82191167/15858906196</t>
  </si>
  <si>
    <t>1233088147206116XG</t>
  </si>
  <si>
    <t>毛辉曙</t>
  </si>
  <si>
    <t>江山市江滨北路296号</t>
  </si>
  <si>
    <t>毛积来</t>
  </si>
  <si>
    <t>0570-4021918/15924065279</t>
  </si>
  <si>
    <t>刘文峰</t>
  </si>
  <si>
    <t>张屹帆</t>
  </si>
  <si>
    <t>12330822725276629P</t>
  </si>
  <si>
    <t>浙江省常山县渡口路23号</t>
  </si>
  <si>
    <t>毛丹</t>
  </si>
  <si>
    <t>0570-5021553/13567078061</t>
  </si>
  <si>
    <t>12330824472000404N</t>
  </si>
  <si>
    <t>卢美</t>
  </si>
  <si>
    <t>浙江省开化县城关镇凤凰南路5号</t>
  </si>
  <si>
    <t>林琪/卢丽霞</t>
  </si>
  <si>
    <t>0570-6521165/13567065002</t>
  </si>
  <si>
    <t>开化县疾病预防控制中心生物制品专用章</t>
  </si>
  <si>
    <t>12331023472780949B</t>
  </si>
  <si>
    <t>陈杨</t>
  </si>
  <si>
    <t>0576-83802516</t>
  </si>
  <si>
    <t>吴爱兰</t>
  </si>
  <si>
    <t>吴小琴</t>
  </si>
  <si>
    <t>12330783743459955Q</t>
  </si>
  <si>
    <t>东阳市吴宁西路68号</t>
  </si>
  <si>
    <t>陈爽</t>
  </si>
  <si>
    <t>路鑫</t>
  </si>
  <si>
    <t>崇明区</t>
  </si>
  <si>
    <t>刘延华</t>
    <phoneticPr fontId="0" type="noConversion"/>
  </si>
  <si>
    <t>上海市崇明区疾病预防控制中心</t>
    <phoneticPr fontId="0" type="noConversion"/>
  </si>
  <si>
    <t>上海农村商业银行崇明支行</t>
    <phoneticPr fontId="0" type="noConversion"/>
  </si>
  <si>
    <t>32764308010149422</t>
    <phoneticPr fontId="0" type="noConversion"/>
  </si>
  <si>
    <t>上海市崇明区城桥镇一江山路567号</t>
    <phoneticPr fontId="0" type="noConversion"/>
  </si>
  <si>
    <t>杨利超</t>
  </si>
  <si>
    <t>021-69611410</t>
  </si>
  <si>
    <t>赵洁</t>
  </si>
  <si>
    <t>021-69611410</t>
    <phoneticPr fontId="0" type="noConversion"/>
  </si>
  <si>
    <t>赵老师</t>
  </si>
  <si>
    <t>12310230425017959Q</t>
    <phoneticPr fontId="0" type="noConversion"/>
  </si>
  <si>
    <t>42501795-9</t>
    <phoneticPr fontId="0" type="noConversion"/>
  </si>
  <si>
    <t>12310230425017959Q</t>
  </si>
  <si>
    <t>上海市崇明区卫生和计划生育委员会</t>
  </si>
  <si>
    <t>婺城区</t>
    <phoneticPr fontId="4" type="noConversion"/>
  </si>
  <si>
    <t>金华市婺城区疾病预防控制中心</t>
    <phoneticPr fontId="0" type="noConversion"/>
  </si>
  <si>
    <t>中国农业银行金华市婺城支行</t>
    <phoneticPr fontId="0" type="noConversion"/>
  </si>
  <si>
    <t>4041180000015258</t>
    <phoneticPr fontId="0" type="noConversion"/>
  </si>
  <si>
    <t>金华市婺城区临江东路505号</t>
    <phoneticPr fontId="0" type="noConversion"/>
  </si>
  <si>
    <t>朱匡纪</t>
    <phoneticPr fontId="20" type="noConversion"/>
  </si>
  <si>
    <t>0579-82337146</t>
  </si>
  <si>
    <t>朱丽娟</t>
    <phoneticPr fontId="20" type="noConversion"/>
  </si>
  <si>
    <t>朱甜甜</t>
    <phoneticPr fontId="20" type="noConversion"/>
  </si>
  <si>
    <t>0579-89119826</t>
    <phoneticPr fontId="0" type="noConversion"/>
  </si>
  <si>
    <t>1233070273320297XA</t>
    <phoneticPr fontId="0" type="noConversion"/>
  </si>
  <si>
    <t>73320297-X</t>
    <phoneticPr fontId="0" type="noConversion"/>
  </si>
  <si>
    <t>1233070273320297XA</t>
  </si>
  <si>
    <t>朱丽娟</t>
    <phoneticPr fontId="0" type="noConversion"/>
  </si>
  <si>
    <t>shuling.feng@sanofi.com</t>
    <phoneticPr fontId="12" type="noConversion"/>
  </si>
  <si>
    <t>傅明</t>
  </si>
  <si>
    <t>朱丽娟</t>
    <phoneticPr fontId="12" type="noConversion"/>
  </si>
  <si>
    <t>金华市婺城区临江东路505号</t>
    <phoneticPr fontId="12" type="noConversion"/>
  </si>
  <si>
    <t>金华市婺城区疾病预防控制中心</t>
    <phoneticPr fontId="4" type="noConversion"/>
  </si>
  <si>
    <t>金华市婺城区疾病预防控制中心业务专用章</t>
    <phoneticPr fontId="4" type="noConversion"/>
  </si>
  <si>
    <t>金华市婺城区卫生和计划生育局</t>
    <phoneticPr fontId="4" type="noConversion"/>
  </si>
  <si>
    <t>景宁畲族自治县</t>
    <phoneticPr fontId="4" type="noConversion"/>
  </si>
  <si>
    <t>景宁畲族自治县疾病预防控制中心</t>
    <phoneticPr fontId="0" type="noConversion"/>
  </si>
  <si>
    <t>景宁畲族自治县农村信用合作联社</t>
    <phoneticPr fontId="0" type="noConversion"/>
  </si>
  <si>
    <t>231000002888827</t>
    <phoneticPr fontId="0" type="noConversion"/>
  </si>
  <si>
    <t>浙江省景宁畲族自治县环城东路和环城南路交叉口西侧</t>
    <phoneticPr fontId="0" type="noConversion"/>
  </si>
  <si>
    <t>浙江省景宁县环城东路和环城南路交叉口西侧</t>
    <phoneticPr fontId="0" type="noConversion"/>
  </si>
  <si>
    <t>胡颖敏</t>
    <phoneticPr fontId="20" type="noConversion"/>
  </si>
  <si>
    <t>0578-5626315</t>
    <phoneticPr fontId="11" type="noConversion"/>
  </si>
  <si>
    <t>叶英姿</t>
    <phoneticPr fontId="20" type="noConversion"/>
  </si>
  <si>
    <t>0578-5626322</t>
    <phoneticPr fontId="0" type="noConversion"/>
  </si>
  <si>
    <t>叶剑英</t>
    <phoneticPr fontId="20" type="noConversion"/>
  </si>
  <si>
    <t>0578-5626316</t>
    <phoneticPr fontId="0" type="noConversion"/>
  </si>
  <si>
    <t>12332529472550086K</t>
    <phoneticPr fontId="0" type="noConversion"/>
  </si>
  <si>
    <t>叶英姿</t>
    <phoneticPr fontId="0" type="noConversion"/>
  </si>
  <si>
    <t>0578-5626322</t>
  </si>
  <si>
    <t>叶英姿</t>
  </si>
  <si>
    <t>叶英姿</t>
    <phoneticPr fontId="12" type="noConversion"/>
  </si>
  <si>
    <t>浙江省景宁畲族自治县环城东路和环城南路交叉口西侧</t>
    <phoneticPr fontId="12" type="noConversion"/>
  </si>
  <si>
    <t>景宁畲族自治县疾病预防控制中心</t>
    <phoneticPr fontId="4" type="noConversion"/>
  </si>
  <si>
    <t>景宁畲族自治县卫生和计划生育局</t>
    <phoneticPr fontId="4" type="noConversion"/>
  </si>
  <si>
    <t>永济市</t>
    <phoneticPr fontId="4" type="noConversion"/>
  </si>
  <si>
    <t>卫斌</t>
    <phoneticPr fontId="0" type="noConversion"/>
  </si>
  <si>
    <t>永济市疾病预防控制中心</t>
    <phoneticPr fontId="0" type="noConversion"/>
  </si>
  <si>
    <t>永济农村商业银行城关支行</t>
    <phoneticPr fontId="0" type="noConversion"/>
  </si>
  <si>
    <t>653111010300000013404</t>
    <phoneticPr fontId="0" type="noConversion"/>
  </si>
  <si>
    <t>0359-8022198</t>
  </si>
  <si>
    <t>永济市银杏东街16号</t>
    <phoneticPr fontId="0" type="noConversion"/>
  </si>
  <si>
    <t>师永革</t>
    <phoneticPr fontId="20" type="noConversion"/>
  </si>
  <si>
    <t>李麦玲</t>
    <phoneticPr fontId="20" type="noConversion"/>
  </si>
  <si>
    <t>冯磊</t>
    <phoneticPr fontId="20" type="noConversion"/>
  </si>
  <si>
    <t>0359-8026058</t>
    <phoneticPr fontId="0" type="noConversion"/>
  </si>
  <si>
    <t>12141081696661244K</t>
    <phoneticPr fontId="0" type="noConversion"/>
  </si>
  <si>
    <t>044000</t>
    <phoneticPr fontId="4" type="noConversion"/>
  </si>
  <si>
    <t>李麦玲</t>
    <phoneticPr fontId="0" type="noConversion"/>
  </si>
  <si>
    <t>55796434@qq.com</t>
    <phoneticPr fontId="12" type="noConversion"/>
  </si>
  <si>
    <t>李麦玲</t>
  </si>
  <si>
    <t>李麦玲</t>
    <phoneticPr fontId="12" type="noConversion"/>
  </si>
  <si>
    <t>永济市银杏东街16号</t>
    <phoneticPr fontId="12" type="noConversion"/>
  </si>
  <si>
    <t>永济市疾病预防控制中心</t>
    <phoneticPr fontId="4" type="noConversion"/>
  </si>
  <si>
    <t>永济市卫生和计划生育局</t>
    <phoneticPr fontId="4" type="noConversion"/>
  </si>
  <si>
    <t>浦江县</t>
    <phoneticPr fontId="4" type="noConversion"/>
  </si>
  <si>
    <t>浦江县疾病预防控制中心</t>
    <phoneticPr fontId="0" type="noConversion"/>
  </si>
  <si>
    <t>0579-84116680</t>
  </si>
  <si>
    <t>张叶</t>
  </si>
  <si>
    <t>12330726747710756F</t>
  </si>
  <si>
    <t>吴红照</t>
  </si>
  <si>
    <t>浙江省浦江县环城东路57号</t>
  </si>
  <si>
    <t>康文雪</t>
  </si>
  <si>
    <t>浦江县疾控中心生物制品调拨章</t>
    <phoneticPr fontId="4" type="noConversion"/>
  </si>
  <si>
    <t>浦江县卫生和计划生育局</t>
    <phoneticPr fontId="4" type="noConversion"/>
  </si>
  <si>
    <t>马秋真</t>
    <phoneticPr fontId="0" type="noConversion"/>
  </si>
  <si>
    <t>济宁市疾病预防控制中心</t>
    <phoneticPr fontId="0" type="noConversion"/>
  </si>
  <si>
    <t>中国银行太白支行</t>
    <phoneticPr fontId="0" type="noConversion"/>
  </si>
  <si>
    <t>210408395573</t>
    <phoneticPr fontId="0" type="noConversion"/>
  </si>
  <si>
    <t>0537-2655307</t>
  </si>
  <si>
    <t>山东济宁高新区英萃路26号</t>
    <phoneticPr fontId="0" type="noConversion"/>
  </si>
  <si>
    <t>崔涛</t>
    <phoneticPr fontId="20" type="noConversion"/>
  </si>
  <si>
    <t>0637-2655307</t>
    <phoneticPr fontId="11" type="noConversion"/>
  </si>
  <si>
    <t>黄文国</t>
    <phoneticPr fontId="20" type="noConversion"/>
  </si>
  <si>
    <t>王艳</t>
    <phoneticPr fontId="20" type="noConversion"/>
  </si>
  <si>
    <t>1237080049395061XG</t>
    <phoneticPr fontId="0" type="noConversion"/>
  </si>
  <si>
    <t>代高新区所辖接种门诊采购</t>
    <phoneticPr fontId="0" type="noConversion"/>
  </si>
  <si>
    <t>黄文国</t>
    <phoneticPr fontId="0" type="noConversion"/>
  </si>
  <si>
    <t>王燕</t>
    <phoneticPr fontId="1" type="noConversion"/>
  </si>
  <si>
    <t>黄文国</t>
    <phoneticPr fontId="12" type="noConversion"/>
  </si>
  <si>
    <t>山东济宁高新区英萃路26号</t>
    <phoneticPr fontId="12" type="noConversion"/>
  </si>
  <si>
    <t>济宁市疾病预防控制中心生物制品专用章</t>
  </si>
  <si>
    <t>济宁市疾病预防控制中心生物制品管理专用章</t>
    <phoneticPr fontId="4" type="noConversion"/>
  </si>
  <si>
    <t>济宁市卫生和计划生育委员会（济宁市中医药管理局）</t>
  </si>
  <si>
    <t>济宁市CDC代管高新区采购疫苗</t>
  </si>
  <si>
    <t>南湖区</t>
    <phoneticPr fontId="4" type="noConversion"/>
  </si>
  <si>
    <t>嘉兴市疾病预防控制中心</t>
    <phoneticPr fontId="0" type="noConversion"/>
  </si>
  <si>
    <t>中国工商银行嘉兴分行秀洲支行</t>
    <phoneticPr fontId="0" type="noConversion"/>
  </si>
  <si>
    <t>1204068009264007989</t>
    <phoneticPr fontId="0" type="noConversion"/>
  </si>
  <si>
    <t>浙江省嘉兴市文桥路486号</t>
    <phoneticPr fontId="0" type="noConversion"/>
  </si>
  <si>
    <t>陈中文</t>
    <phoneticPr fontId="20" type="noConversion"/>
  </si>
  <si>
    <t>0573-83685303</t>
    <phoneticPr fontId="11" type="noConversion"/>
  </si>
  <si>
    <t>杜哲群</t>
    <phoneticPr fontId="20" type="noConversion"/>
  </si>
  <si>
    <t>沈国初</t>
    <phoneticPr fontId="20" type="noConversion"/>
  </si>
  <si>
    <t>0573-83685219</t>
    <phoneticPr fontId="0" type="noConversion"/>
  </si>
  <si>
    <t>12330400470890837A</t>
    <phoneticPr fontId="0" type="noConversion"/>
  </si>
  <si>
    <t>47089083-7</t>
    <phoneticPr fontId="0" type="noConversion"/>
  </si>
  <si>
    <t>财政和疾控支付</t>
    <phoneticPr fontId="11" type="noConversion"/>
  </si>
  <si>
    <t>杜哲群</t>
    <phoneticPr fontId="0" type="noConversion"/>
  </si>
  <si>
    <t>嘉兴市文桥路486号</t>
    <phoneticPr fontId="0" type="noConversion"/>
  </si>
  <si>
    <t>许荣全</t>
  </si>
  <si>
    <t>沈国初</t>
    <phoneticPr fontId="12" type="noConversion"/>
  </si>
  <si>
    <t>嘉兴市文桥路486号</t>
    <phoneticPr fontId="12" type="noConversion"/>
  </si>
  <si>
    <t>嘉兴市疾病预防控制中心</t>
    <phoneticPr fontId="4" type="noConversion"/>
  </si>
  <si>
    <t>嘉兴市疾病预防控制中心生物制品供应专用章</t>
    <phoneticPr fontId="4" type="noConversion"/>
  </si>
  <si>
    <t>嘉兴市卫生和计划生育委员会</t>
    <phoneticPr fontId="4" type="noConversion"/>
  </si>
  <si>
    <t>平潭县</t>
    <phoneticPr fontId="4" type="noConversion"/>
  </si>
  <si>
    <t>平潭综合实验区疾病预防控制中心</t>
    <phoneticPr fontId="0" type="noConversion"/>
  </si>
  <si>
    <t>中国银行股份有限公司福建自贸试验区平潭片区分行</t>
    <phoneticPr fontId="0" type="noConversion"/>
  </si>
  <si>
    <t>413073884925</t>
    <phoneticPr fontId="0" type="noConversion"/>
  </si>
  <si>
    <t>0591-24323581</t>
  </si>
  <si>
    <t>平潭综合实验区潭城东垄庄148号</t>
    <phoneticPr fontId="0" type="noConversion"/>
  </si>
  <si>
    <t>高仁生</t>
    <phoneticPr fontId="20" type="noConversion"/>
  </si>
  <si>
    <t>何财</t>
    <phoneticPr fontId="20" type="noConversion"/>
  </si>
  <si>
    <t>陈广义</t>
    <phoneticPr fontId="20" type="noConversion"/>
  </si>
  <si>
    <t>12350128MB0440233F</t>
    <phoneticPr fontId="0" type="noConversion"/>
  </si>
  <si>
    <t xml:space="preserve">福建省福州市鼓楼区东水路86号闽发世家1号楼1302 </t>
    <phoneticPr fontId="0" type="noConversion"/>
  </si>
  <si>
    <t>Aiping.Wu@sanofi.com</t>
    <phoneticPr fontId="12" type="noConversion"/>
  </si>
  <si>
    <t>翁玉平</t>
  </si>
  <si>
    <t>吴爱平</t>
    <phoneticPr fontId="12" type="noConversion"/>
  </si>
  <si>
    <t xml:space="preserve">福建省福州市鼓楼区东水路86号闽发世家1号楼1302 </t>
    <phoneticPr fontId="12" type="noConversion"/>
  </si>
  <si>
    <t>平潭综合实验区疾病预防控制中心疾控科</t>
  </si>
  <si>
    <t>平潭综合实验区卫生和计划生育局</t>
    <phoneticPr fontId="4" type="noConversion"/>
  </si>
  <si>
    <t>郑州高新技术产业开发区疾病预防控制中心</t>
    <phoneticPr fontId="0" type="noConversion"/>
  </si>
  <si>
    <t>郑州银行高新技术开发区支行</t>
    <phoneticPr fontId="0" type="noConversion"/>
  </si>
  <si>
    <t>90501880150001616</t>
    <phoneticPr fontId="0" type="noConversion"/>
  </si>
  <si>
    <t>67987448</t>
  </si>
  <si>
    <t>郑州市高新技术产业开发区冬青街11号</t>
    <phoneticPr fontId="0" type="noConversion"/>
  </si>
  <si>
    <t>宋凤琴</t>
    <phoneticPr fontId="20" type="noConversion"/>
  </si>
  <si>
    <t>0371-67987448</t>
    <phoneticPr fontId="11" type="noConversion"/>
  </si>
  <si>
    <t>楚素菊</t>
    <phoneticPr fontId="20" type="noConversion"/>
  </si>
  <si>
    <t>补充质量信誉调查表17-03-06，提供了法人证书，开户许可和情况说明，客服已认可开户</t>
  </si>
  <si>
    <t>张玉敏</t>
  </si>
  <si>
    <t>机构类型：事业法人</t>
  </si>
  <si>
    <t>0371-67179915 0371-86590503</t>
  </si>
  <si>
    <t>河南省直第三人民医院（东区)</t>
    <phoneticPr fontId="0" type="noConversion"/>
  </si>
  <si>
    <t>马岚民</t>
    <phoneticPr fontId="20" type="noConversion"/>
  </si>
  <si>
    <t>0371-67179915</t>
    <phoneticPr fontId="11" type="noConversion"/>
  </si>
  <si>
    <t>杨松芹</t>
    <phoneticPr fontId="20" type="noConversion"/>
  </si>
  <si>
    <t>冯云云</t>
    <phoneticPr fontId="20" type="noConversion"/>
  </si>
  <si>
    <t>141010000595</t>
    <phoneticPr fontId="0" type="noConversion"/>
  </si>
  <si>
    <t>66340935-x</t>
    <phoneticPr fontId="0" type="noConversion"/>
  </si>
  <si>
    <t>L59342840700000</t>
  </si>
  <si>
    <t>补充了管委会给的资质和证明，补充质量信誉调查表2017-03-1,客服已认可开户</t>
    <phoneticPr fontId="0" type="noConversion"/>
  </si>
  <si>
    <t>无资质</t>
  </si>
  <si>
    <t>冯云云</t>
  </si>
  <si>
    <t>郑州市郑东新区疾病预防控制中心</t>
    <phoneticPr fontId="4" type="noConversion"/>
  </si>
  <si>
    <t>郑州市郑东新区疾病预防控制中心疫苗收货专用章</t>
  </si>
  <si>
    <t>郑州市郑东新区管理委员会社会事业局</t>
    <phoneticPr fontId="4" type="noConversion"/>
  </si>
  <si>
    <t>鹿城区</t>
    <phoneticPr fontId="4" type="noConversion"/>
  </si>
  <si>
    <t>温州市鹿城区疾病预防控制中心</t>
    <phoneticPr fontId="0" type="noConversion"/>
  </si>
  <si>
    <t>浙江温州鹿城农村合作银行</t>
    <phoneticPr fontId="0" type="noConversion"/>
  </si>
  <si>
    <t>201000092688102</t>
    <phoneticPr fontId="0" type="noConversion"/>
  </si>
  <si>
    <t>浙江省温州市将军桥路17号</t>
    <phoneticPr fontId="0" type="noConversion"/>
  </si>
  <si>
    <t>朱海深</t>
    <phoneticPr fontId="20" type="noConversion"/>
  </si>
  <si>
    <t>毛振兴</t>
    <phoneticPr fontId="20" type="noConversion"/>
  </si>
  <si>
    <t>0577-89500310</t>
    <phoneticPr fontId="0" type="noConversion"/>
  </si>
  <si>
    <t>12330302730912212B</t>
    <phoneticPr fontId="0" type="noConversion"/>
  </si>
  <si>
    <t>73091221-2</t>
    <phoneticPr fontId="0" type="noConversion"/>
  </si>
  <si>
    <t>毛振兴</t>
    <phoneticPr fontId="0" type="noConversion"/>
  </si>
  <si>
    <t>0577-89500310</t>
  </si>
  <si>
    <t>Qihong1.Ye@sanofi.com</t>
    <phoneticPr fontId="12" type="noConversion"/>
  </si>
  <si>
    <t>陈治华</t>
  </si>
  <si>
    <t>毛振兴</t>
    <phoneticPr fontId="12" type="noConversion"/>
  </si>
  <si>
    <t>浙江省温州市将军桥路17号</t>
    <phoneticPr fontId="12" type="noConversion"/>
  </si>
  <si>
    <t>鹿城区疾病预防控制中心生物制品专用章</t>
    <phoneticPr fontId="4" type="noConversion"/>
  </si>
  <si>
    <t>温州市鹿城区卫生和计划生育局</t>
    <phoneticPr fontId="4" type="noConversion"/>
  </si>
  <si>
    <t>平阳县</t>
    <phoneticPr fontId="4" type="noConversion"/>
  </si>
  <si>
    <t>平阳县疾病预防控制中心</t>
    <phoneticPr fontId="0" type="noConversion"/>
  </si>
  <si>
    <t>中国银行温州平阳昆阳支行</t>
    <phoneticPr fontId="0" type="noConversion"/>
  </si>
  <si>
    <t>392260074609</t>
    <phoneticPr fontId="0" type="noConversion"/>
  </si>
  <si>
    <t>平阳县鳌江镇鸽巢路疾控中心大楼</t>
    <phoneticPr fontId="0" type="noConversion"/>
  </si>
  <si>
    <t>林庆御</t>
    <phoneticPr fontId="20" type="noConversion"/>
  </si>
  <si>
    <t>0577-63038002</t>
    <phoneticPr fontId="11" type="noConversion"/>
  </si>
  <si>
    <t>秦海群</t>
    <phoneticPr fontId="20" type="noConversion"/>
  </si>
  <si>
    <t>0577-63038016</t>
    <phoneticPr fontId="0" type="noConversion"/>
  </si>
  <si>
    <t>12330326470750017R</t>
    <phoneticPr fontId="0" type="noConversion"/>
  </si>
  <si>
    <t>秦海群</t>
    <phoneticPr fontId="0" type="noConversion"/>
  </si>
  <si>
    <t>0577-63038016</t>
  </si>
  <si>
    <t>秦海群</t>
  </si>
  <si>
    <t>秦海群</t>
    <phoneticPr fontId="12" type="noConversion"/>
  </si>
  <si>
    <t>平阳县鳌江镇鸽巢路疾控中心大楼</t>
    <phoneticPr fontId="12" type="noConversion"/>
  </si>
  <si>
    <t>平阳县疾病预防控制中心生物制品专用章</t>
    <phoneticPr fontId="4" type="noConversion"/>
  </si>
  <si>
    <t>平阳县卫生和计划生育局</t>
    <phoneticPr fontId="4" type="noConversion"/>
  </si>
  <si>
    <t>苍南县</t>
    <phoneticPr fontId="4" type="noConversion"/>
  </si>
  <si>
    <t>苍南县疾病预防控制中心</t>
    <phoneticPr fontId="0" type="noConversion"/>
  </si>
  <si>
    <t>中国农业银行苍南县支行</t>
    <phoneticPr fontId="0" type="noConversion"/>
  </si>
  <si>
    <t>19255101040001206</t>
    <phoneticPr fontId="0" type="noConversion"/>
  </si>
  <si>
    <t>浙江省苍南县灵溪镇渎浦路与惠达路交叉口</t>
    <phoneticPr fontId="0" type="noConversion"/>
  </si>
  <si>
    <t>金亦荣</t>
    <phoneticPr fontId="20" type="noConversion"/>
  </si>
  <si>
    <t>0577-68878906</t>
    <phoneticPr fontId="11" type="noConversion"/>
  </si>
  <si>
    <t>章国团</t>
    <phoneticPr fontId="20" type="noConversion"/>
  </si>
  <si>
    <t>12330327741008851A</t>
    <phoneticPr fontId="0" type="noConversion"/>
  </si>
  <si>
    <t>330327105574066</t>
    <phoneticPr fontId="0" type="noConversion"/>
  </si>
  <si>
    <t>章国团</t>
    <phoneticPr fontId="0" type="noConversion"/>
  </si>
  <si>
    <t>章国团</t>
  </si>
  <si>
    <t>章国团</t>
    <phoneticPr fontId="12" type="noConversion"/>
  </si>
  <si>
    <t>浙江省苍南县灵溪镇渎浦路与惠达路交叉口</t>
    <phoneticPr fontId="12" type="noConversion"/>
  </si>
  <si>
    <t>苍南县疾病预防控制中心生物制品专用章</t>
    <phoneticPr fontId="4" type="noConversion"/>
  </si>
  <si>
    <t>苍南县卫生和计划生育局</t>
    <phoneticPr fontId="4" type="noConversion"/>
  </si>
  <si>
    <t>0722-3338215</t>
  </si>
  <si>
    <t>随县厉山镇</t>
    <phoneticPr fontId="0" type="noConversion"/>
  </si>
  <si>
    <t>徐军</t>
    <phoneticPr fontId="20" type="noConversion"/>
  </si>
  <si>
    <t>黄海松</t>
    <phoneticPr fontId="20" type="noConversion"/>
  </si>
  <si>
    <t>张小勇</t>
    <phoneticPr fontId="20" type="noConversion"/>
  </si>
  <si>
    <t>12421304565480259A</t>
    <phoneticPr fontId="0" type="noConversion"/>
  </si>
  <si>
    <t>张小勇</t>
    <phoneticPr fontId="0" type="noConversion"/>
  </si>
  <si>
    <t>随县新县城八一路</t>
    <phoneticPr fontId="0" type="noConversion"/>
  </si>
  <si>
    <t>张小勇</t>
  </si>
  <si>
    <t>随县疾病预防控制中心</t>
    <phoneticPr fontId="4" type="noConversion"/>
  </si>
  <si>
    <t>随县疾病预防控制中心免疫规划科</t>
    <phoneticPr fontId="4" type="noConversion"/>
  </si>
  <si>
    <t>随县卫生和计划生育局</t>
    <phoneticPr fontId="4" type="noConversion"/>
  </si>
  <si>
    <t>孝感市</t>
    <phoneticPr fontId="4" type="noConversion"/>
  </si>
  <si>
    <t>李志鹏</t>
    <phoneticPr fontId="0" type="noConversion"/>
  </si>
  <si>
    <t>孝感市疾病预防控制中心</t>
    <phoneticPr fontId="0" type="noConversion"/>
  </si>
  <si>
    <t>工行孝感牡丹支行</t>
    <phoneticPr fontId="0" type="noConversion"/>
  </si>
  <si>
    <t>1812021409035002464</t>
    <phoneticPr fontId="0" type="noConversion"/>
  </si>
  <si>
    <t>0712-2329030</t>
  </si>
  <si>
    <t>孝感市建设路313号</t>
    <phoneticPr fontId="0" type="noConversion"/>
  </si>
  <si>
    <t>蔡全民</t>
    <phoneticPr fontId="20" type="noConversion"/>
  </si>
  <si>
    <t>0712-2323224</t>
    <phoneticPr fontId="11" type="noConversion"/>
  </si>
  <si>
    <t>涂潇</t>
    <phoneticPr fontId="20" type="noConversion"/>
  </si>
  <si>
    <t>王九燕</t>
    <phoneticPr fontId="20" type="noConversion"/>
  </si>
  <si>
    <t>0712-2329030</t>
    <phoneticPr fontId="0" type="noConversion"/>
  </si>
  <si>
    <t>12420900421010610W</t>
    <phoneticPr fontId="0" type="noConversion"/>
  </si>
  <si>
    <t>12420900421010610W</t>
  </si>
  <si>
    <t>资料已收集</t>
    <phoneticPr fontId="0" type="noConversion"/>
  </si>
  <si>
    <t>涂潇</t>
    <phoneticPr fontId="0" type="noConversion"/>
  </si>
  <si>
    <t>涂潇</t>
  </si>
  <si>
    <t>孝感市疾病预防控制中心/孝感市疾病预防控制中心合同专用章</t>
    <phoneticPr fontId="4" type="noConversion"/>
  </si>
  <si>
    <t>孝感市疾病预防控制中心总务科收货专用章</t>
    <phoneticPr fontId="4" type="noConversion"/>
  </si>
  <si>
    <t>孝感市卫生和计划生育委员会</t>
    <phoneticPr fontId="4" type="noConversion"/>
  </si>
  <si>
    <t>慈溪市</t>
    <phoneticPr fontId="4" type="noConversion"/>
  </si>
  <si>
    <t>慈溪市疾病预防控制中心</t>
    <phoneticPr fontId="0" type="noConversion"/>
  </si>
  <si>
    <t>宁波慈溪农村商业银行股份有限公司营业部</t>
    <phoneticPr fontId="0" type="noConversion"/>
  </si>
  <si>
    <t>201000151676269</t>
    <phoneticPr fontId="0" type="noConversion"/>
  </si>
  <si>
    <t>慈溪市北三环东路人力资源交流中心南300米</t>
    <phoneticPr fontId="0" type="noConversion"/>
  </si>
  <si>
    <t>陈国华</t>
    <phoneticPr fontId="20" type="noConversion"/>
  </si>
  <si>
    <t>0574-63829617</t>
    <phoneticPr fontId="11" type="noConversion"/>
  </si>
  <si>
    <t>巴芬芳</t>
    <phoneticPr fontId="20" type="noConversion"/>
  </si>
  <si>
    <t>0574-63829617</t>
    <phoneticPr fontId="0" type="noConversion"/>
  </si>
  <si>
    <t>12330282736991302J</t>
    <phoneticPr fontId="0" type="noConversion"/>
  </si>
  <si>
    <t>73699130-2</t>
    <phoneticPr fontId="0" type="noConversion"/>
  </si>
  <si>
    <t>巴芬芳</t>
    <phoneticPr fontId="0" type="noConversion"/>
  </si>
  <si>
    <t>0574-63829617</t>
  </si>
  <si>
    <t>巴芬芳</t>
  </si>
  <si>
    <t>巴芬芳</t>
    <phoneticPr fontId="12" type="noConversion"/>
  </si>
  <si>
    <t>慈溪市北三环东路人力资源交流中心南300米</t>
    <phoneticPr fontId="12" type="noConversion"/>
  </si>
  <si>
    <t>慈溪市疾病预防控制中心</t>
    <phoneticPr fontId="4" type="noConversion"/>
  </si>
  <si>
    <t>慈溪市疾病预防控制中心急性传染病防治所业务专用章</t>
    <phoneticPr fontId="4" type="noConversion"/>
  </si>
  <si>
    <t>慈溪市卫生和计划生育局</t>
    <phoneticPr fontId="4" type="noConversion"/>
  </si>
  <si>
    <t>路桥区</t>
    <phoneticPr fontId="4" type="noConversion"/>
  </si>
  <si>
    <t>台州市路桥区疾病预防控制中心</t>
    <phoneticPr fontId="0" type="noConversion"/>
  </si>
  <si>
    <t>浙江泰隆商业银行</t>
    <phoneticPr fontId="0" type="noConversion"/>
  </si>
  <si>
    <t>3301010120100022941</t>
    <phoneticPr fontId="0" type="noConversion"/>
  </si>
  <si>
    <t>浙江省台州市路桥区灵山街202-1号</t>
    <phoneticPr fontId="0" type="noConversion"/>
  </si>
  <si>
    <t>胡东达</t>
    <phoneticPr fontId="20" type="noConversion"/>
  </si>
  <si>
    <t>0576-82918910</t>
    <phoneticPr fontId="11" type="noConversion"/>
  </si>
  <si>
    <t>0576-82918910</t>
    <phoneticPr fontId="0" type="noConversion"/>
  </si>
  <si>
    <t>12331004472711644B</t>
    <phoneticPr fontId="0" type="noConversion"/>
  </si>
  <si>
    <t>47271164-4</t>
    <phoneticPr fontId="0" type="noConversion"/>
  </si>
  <si>
    <t>张轶铭</t>
    <phoneticPr fontId="0" type="noConversion"/>
  </si>
  <si>
    <t>路桥区灵山街202-1号</t>
    <phoneticPr fontId="0" type="noConversion"/>
  </si>
  <si>
    <t>0576-82918910</t>
  </si>
  <si>
    <t>张轶铭</t>
  </si>
  <si>
    <t>张轶铭</t>
    <phoneticPr fontId="12" type="noConversion"/>
  </si>
  <si>
    <t>路桥区灵山街202-1号</t>
    <phoneticPr fontId="12" type="noConversion"/>
  </si>
  <si>
    <t>台州市路桥区疾病预防控制中心</t>
    <phoneticPr fontId="4" type="noConversion"/>
  </si>
  <si>
    <t>台州市路桥区疾病预防控制中心生物制品管理专用章</t>
    <phoneticPr fontId="4" type="noConversion"/>
  </si>
  <si>
    <t>台州市路桥区卫生与计划生育局</t>
    <phoneticPr fontId="4" type="noConversion"/>
  </si>
  <si>
    <t>下沙经济开发区</t>
    <phoneticPr fontId="4" type="noConversion"/>
  </si>
  <si>
    <t>杭州经济技术开发区疾病预防控制中心</t>
    <phoneticPr fontId="0" type="noConversion"/>
  </si>
  <si>
    <t>杭州银行下沙支行</t>
    <phoneticPr fontId="0" type="noConversion"/>
  </si>
  <si>
    <t>77902011300772</t>
    <phoneticPr fontId="0" type="noConversion"/>
  </si>
  <si>
    <t>杭州经济技术开发区和茂大厦十六楼</t>
    <phoneticPr fontId="0" type="noConversion"/>
  </si>
  <si>
    <t>杭州经济技术开发区下沙街道松桥街768号</t>
    <phoneticPr fontId="0" type="noConversion"/>
  </si>
  <si>
    <t>胡连鑫</t>
    <phoneticPr fontId="20" type="noConversion"/>
  </si>
  <si>
    <t>0571-89898437</t>
    <phoneticPr fontId="11" type="noConversion"/>
  </si>
  <si>
    <t>顾建庆</t>
  </si>
  <si>
    <t>尹志英</t>
  </si>
  <si>
    <t>浙江省衢州市西安路154号</t>
  </si>
  <si>
    <t>吕冬花</t>
  </si>
  <si>
    <t>付仁仙</t>
  </si>
  <si>
    <t>0578-2057515</t>
  </si>
  <si>
    <t>0991-2654176</t>
  </si>
  <si>
    <t>吴小兵/陈浩斐</t>
  </si>
  <si>
    <t>15999153979/18999100856</t>
  </si>
  <si>
    <t>0579-82339041</t>
  </si>
  <si>
    <t>0579-89103912</t>
  </si>
  <si>
    <t xml:space="preserve">12330781745816311B </t>
  </si>
  <si>
    <t>0579-88823635</t>
  </si>
  <si>
    <t>姜国永</t>
  </si>
  <si>
    <t>0579-88138038</t>
  </si>
  <si>
    <t>兰溪市环城西路888号</t>
  </si>
  <si>
    <t>兰溪市疾病预防控制中心</t>
    <phoneticPr fontId="4" type="noConversion"/>
  </si>
  <si>
    <t>兰溪市疾病预防控制中心传染病防制科</t>
    <phoneticPr fontId="4" type="noConversion"/>
  </si>
  <si>
    <t>兰溪市卫生和计划生育局</t>
    <phoneticPr fontId="4" type="noConversion"/>
  </si>
  <si>
    <t>衢江区</t>
    <phoneticPr fontId="4" type="noConversion"/>
  </si>
  <si>
    <t>衢州市衢江区疾病预防控制中心</t>
    <phoneticPr fontId="0" type="noConversion"/>
  </si>
  <si>
    <t>衢江区樟潭信用社</t>
    <phoneticPr fontId="0" type="noConversion"/>
  </si>
  <si>
    <t>201000061060458000004</t>
    <phoneticPr fontId="0" type="noConversion"/>
  </si>
  <si>
    <t>衢江区樟潭街道开元路9号</t>
    <phoneticPr fontId="0" type="noConversion"/>
  </si>
  <si>
    <t>余新</t>
    <phoneticPr fontId="20" type="noConversion"/>
  </si>
  <si>
    <t>李岩林</t>
    <phoneticPr fontId="20" type="noConversion"/>
  </si>
  <si>
    <t>郑秀霞</t>
    <phoneticPr fontId="20" type="noConversion"/>
  </si>
  <si>
    <t>0570-3670113</t>
    <phoneticPr fontId="0" type="noConversion"/>
  </si>
  <si>
    <t>12330821471941309C</t>
    <phoneticPr fontId="0" type="noConversion"/>
  </si>
  <si>
    <t>12330821471941309C</t>
  </si>
  <si>
    <t>付款账户：衢州市衢江区卫生会计核算中心</t>
    <phoneticPr fontId="0" type="noConversion"/>
  </si>
  <si>
    <t>李岩林</t>
    <phoneticPr fontId="0" type="noConversion"/>
  </si>
  <si>
    <t>吴红</t>
  </si>
  <si>
    <t>0570-3679163/13957002510</t>
  </si>
  <si>
    <t>李岩林</t>
    <phoneticPr fontId="12" type="noConversion"/>
  </si>
  <si>
    <t>衢江区樟潭街道开元路9号</t>
    <phoneticPr fontId="12" type="noConversion"/>
  </si>
  <si>
    <t>衢州市衢江区疾病预防控制中心生物制品专用章</t>
    <phoneticPr fontId="4" type="noConversion"/>
  </si>
  <si>
    <t>衢州市衢江区卫生和计划生育局</t>
    <phoneticPr fontId="4" type="noConversion"/>
  </si>
  <si>
    <t>磐安县</t>
    <phoneticPr fontId="4" type="noConversion"/>
  </si>
  <si>
    <t>磐安县疾病预防控制中心</t>
    <phoneticPr fontId="0" type="noConversion"/>
  </si>
  <si>
    <t>浙江省磐安县农村信用合作联社安文信用社</t>
    <phoneticPr fontId="0" type="noConversion"/>
  </si>
  <si>
    <t>201000037905069</t>
    <phoneticPr fontId="0" type="noConversion"/>
  </si>
  <si>
    <t>磐安县安文镇双溪口冰岩畈</t>
    <phoneticPr fontId="0" type="noConversion"/>
  </si>
  <si>
    <t>韦亦成</t>
    <phoneticPr fontId="20" type="noConversion"/>
  </si>
  <si>
    <t>0579-84661170</t>
    <phoneticPr fontId="11" type="noConversion"/>
  </si>
  <si>
    <t xml:space="preserve">郑柏福 </t>
    <phoneticPr fontId="20" type="noConversion"/>
  </si>
  <si>
    <t>刘伟勤</t>
    <phoneticPr fontId="20" type="noConversion"/>
  </si>
  <si>
    <t>0579-84661170</t>
    <phoneticPr fontId="0" type="noConversion"/>
  </si>
  <si>
    <t>12330727471710746U</t>
    <phoneticPr fontId="0" type="noConversion"/>
  </si>
  <si>
    <t>47171074-6</t>
    <phoneticPr fontId="0" type="noConversion"/>
  </si>
  <si>
    <t>12330727471710746U</t>
  </si>
  <si>
    <t>帐户名称：磐安县卫生会计核算中心</t>
    <phoneticPr fontId="0" type="noConversion"/>
  </si>
  <si>
    <t>郑柏福</t>
    <phoneticPr fontId="0" type="noConversion"/>
  </si>
  <si>
    <t>羊淑芬</t>
  </si>
  <si>
    <t>郑柏福</t>
    <phoneticPr fontId="12" type="noConversion"/>
  </si>
  <si>
    <t>磐安县安文镇双溪口冰岩畈</t>
    <phoneticPr fontId="12" type="noConversion"/>
  </si>
  <si>
    <t>磐安县疾病预防控制中心生物制品验收专用章</t>
    <phoneticPr fontId="4" type="noConversion"/>
  </si>
  <si>
    <t>磐安县卫生和计划生育局</t>
    <phoneticPr fontId="4" type="noConversion"/>
  </si>
  <si>
    <t>义乌市</t>
    <phoneticPr fontId="4" type="noConversion"/>
  </si>
  <si>
    <t>义乌市疾病预防控制中心</t>
    <phoneticPr fontId="0" type="noConversion"/>
  </si>
  <si>
    <t>中国工商银行股份有限公司义乌分行</t>
    <phoneticPr fontId="0" type="noConversion"/>
  </si>
  <si>
    <t>1208020009888006643</t>
    <phoneticPr fontId="0" type="noConversion"/>
  </si>
  <si>
    <t>义乌市雪峰东路48号</t>
    <phoneticPr fontId="0" type="noConversion"/>
  </si>
  <si>
    <t>傅涛</t>
    <phoneticPr fontId="20" type="noConversion"/>
  </si>
  <si>
    <t>骆淑英</t>
    <phoneticPr fontId="20" type="noConversion"/>
  </si>
  <si>
    <t>0579-89938150</t>
    <phoneticPr fontId="0" type="noConversion"/>
  </si>
  <si>
    <t>王忠炜</t>
    <phoneticPr fontId="20" type="noConversion"/>
  </si>
  <si>
    <t>12330782747026700U</t>
    <phoneticPr fontId="0" type="noConversion"/>
  </si>
  <si>
    <t>12330782747026700U</t>
  </si>
  <si>
    <t>骆淑英</t>
    <phoneticPr fontId="0" type="noConversion"/>
  </si>
  <si>
    <t>0579-89938150</t>
  </si>
  <si>
    <t>陶静波/吴非</t>
  </si>
  <si>
    <t>骆淑英</t>
    <phoneticPr fontId="12" type="noConversion"/>
  </si>
  <si>
    <t>义乌市雪峰东路48号</t>
    <phoneticPr fontId="12" type="noConversion"/>
  </si>
  <si>
    <t>义乌市疾病预防控制中心</t>
    <phoneticPr fontId="4" type="noConversion"/>
  </si>
  <si>
    <t>义乌市卫生和计划生育委员会</t>
    <phoneticPr fontId="4" type="noConversion"/>
  </si>
  <si>
    <t>永康市</t>
    <phoneticPr fontId="4" type="noConversion"/>
  </si>
  <si>
    <t>12330784741031947C</t>
  </si>
  <si>
    <t>张凤</t>
  </si>
  <si>
    <t>吕梅斋</t>
    <phoneticPr fontId="12" type="noConversion"/>
  </si>
  <si>
    <t>永康市疾控中心生物制品专用章</t>
    <phoneticPr fontId="4" type="noConversion"/>
  </si>
  <si>
    <t>龙湾农商行</t>
    <phoneticPr fontId="0" type="noConversion"/>
  </si>
  <si>
    <t>郑力</t>
    <phoneticPr fontId="20" type="noConversion"/>
  </si>
  <si>
    <t>0577-56581169</t>
    <phoneticPr fontId="0" type="noConversion"/>
  </si>
  <si>
    <t>0577-56581169</t>
  </si>
  <si>
    <t>朱培茜</t>
  </si>
  <si>
    <t>东宝区</t>
    <phoneticPr fontId="4" type="noConversion"/>
  </si>
  <si>
    <t>中国建设银行股份有限公司荆门分行营业部</t>
    <phoneticPr fontId="0" type="noConversion"/>
  </si>
  <si>
    <t>荆门长宁大道46号</t>
    <phoneticPr fontId="0" type="noConversion"/>
  </si>
  <si>
    <t>420805420707846</t>
  </si>
  <si>
    <t>周玮</t>
  </si>
  <si>
    <t>荆门市疾控长宁大道46号</t>
  </si>
  <si>
    <t>荆门市疾病预防控制中心总务科</t>
    <phoneticPr fontId="4" type="noConversion"/>
  </si>
  <si>
    <t>荆门市疾病预防控制中心收货专用章</t>
    <phoneticPr fontId="4" type="noConversion"/>
  </si>
  <si>
    <t>荆门市卫生和计划生育委员会</t>
    <phoneticPr fontId="4" type="noConversion"/>
  </si>
  <si>
    <t>0517-85988953</t>
  </si>
  <si>
    <t>淮安市淮安区镇淮楼东路84号</t>
    <phoneticPr fontId="0" type="noConversion"/>
  </si>
  <si>
    <t>纪如平</t>
    <phoneticPr fontId="20" type="noConversion"/>
  </si>
  <si>
    <t>徐州市泉山区矿山路曼乔世家1-2-201室</t>
  </si>
  <si>
    <t>纪如平</t>
  </si>
  <si>
    <t>芜湖</t>
    <phoneticPr fontId="4" type="noConversion"/>
  </si>
  <si>
    <t>0553-3800059</t>
  </si>
  <si>
    <t>芜湖市九华中路178号</t>
    <phoneticPr fontId="0" type="noConversion"/>
  </si>
  <si>
    <t>13955313588</t>
    <phoneticPr fontId="0" type="noConversion"/>
  </si>
  <si>
    <t>123402007668603036</t>
    <phoneticPr fontId="0" type="noConversion"/>
  </si>
  <si>
    <t>葛轲</t>
  </si>
  <si>
    <t>芜湖市疾病预防控制中心</t>
    <phoneticPr fontId="4" type="noConversion"/>
  </si>
  <si>
    <t>芜湖市疾控中心生物制品出入库专用章</t>
    <phoneticPr fontId="4" type="noConversion"/>
  </si>
  <si>
    <t>芜湖市卫生与计划生育委员会</t>
    <phoneticPr fontId="4" type="noConversion"/>
  </si>
  <si>
    <t>静安区</t>
  </si>
  <si>
    <t>31629803001978402</t>
    <phoneticPr fontId="0" type="noConversion"/>
  </si>
  <si>
    <t>上海市静安区永和路195号</t>
    <phoneticPr fontId="0" type="noConversion"/>
  </si>
  <si>
    <t>熊建箐</t>
  </si>
  <si>
    <t>021-56659090</t>
  </si>
  <si>
    <t>吴霞</t>
  </si>
  <si>
    <t>12310106425037810M</t>
    <phoneticPr fontId="0" type="noConversion"/>
  </si>
  <si>
    <t>12310106425037810M</t>
  </si>
  <si>
    <t>上海市静安区卫生和计划生育委员会</t>
  </si>
  <si>
    <t>渝水区</t>
    <phoneticPr fontId="4" type="noConversion"/>
  </si>
  <si>
    <t>新余市渝水区疾病预防控制中心</t>
    <phoneticPr fontId="0" type="noConversion"/>
  </si>
  <si>
    <t>交通银行新余市渝水支行</t>
    <phoneticPr fontId="0" type="noConversion"/>
  </si>
  <si>
    <t>365006002018170231266</t>
    <phoneticPr fontId="0" type="noConversion"/>
  </si>
  <si>
    <t>0790-6226803</t>
  </si>
  <si>
    <t>渝水区</t>
    <phoneticPr fontId="0" type="noConversion"/>
  </si>
  <si>
    <t>周林</t>
    <phoneticPr fontId="20" type="noConversion"/>
  </si>
  <si>
    <t>0790-6226803</t>
    <phoneticPr fontId="11" type="noConversion"/>
  </si>
  <si>
    <t>0790-6222975</t>
    <phoneticPr fontId="0" type="noConversion"/>
  </si>
  <si>
    <t>123605024916500159</t>
    <phoneticPr fontId="0" type="noConversion"/>
  </si>
  <si>
    <t>傅振华</t>
  </si>
  <si>
    <t>新余市渝水区疾病预防控制中心</t>
    <phoneticPr fontId="4" type="noConversion"/>
  </si>
  <si>
    <t>中国工商银行鞍山市铁西区道西支行</t>
    <phoneticPr fontId="0" type="noConversion"/>
  </si>
  <si>
    <t>0412-8583038</t>
  </si>
  <si>
    <t>铁西区幸福街12号</t>
    <phoneticPr fontId="0" type="noConversion"/>
  </si>
  <si>
    <t>潘广志</t>
    <phoneticPr fontId="20" type="noConversion"/>
  </si>
  <si>
    <t>0412-8583001</t>
    <phoneticPr fontId="11" type="noConversion"/>
  </si>
  <si>
    <t>董芳含</t>
    <phoneticPr fontId="20" type="noConversion"/>
  </si>
  <si>
    <t>12210303463105458W</t>
    <phoneticPr fontId="0" type="noConversion"/>
  </si>
  <si>
    <t>董芳含</t>
  </si>
  <si>
    <t>鞍山市铁西区卫生和计划生育局</t>
    <phoneticPr fontId="4" type="noConversion"/>
  </si>
  <si>
    <t>缙云县疾病预防控制中心</t>
    <phoneticPr fontId="0" type="noConversion"/>
  </si>
  <si>
    <t>中国工商银行股份有限公司缙云支行</t>
    <phoneticPr fontId="0" type="noConversion"/>
  </si>
  <si>
    <t>缙云县五云镇翠竹路89号</t>
    <phoneticPr fontId="0" type="noConversion"/>
  </si>
  <si>
    <t>柯森华</t>
    <phoneticPr fontId="20" type="noConversion"/>
  </si>
  <si>
    <t>47246121-9</t>
    <phoneticPr fontId="0" type="noConversion"/>
  </si>
  <si>
    <t>胡玲会</t>
  </si>
  <si>
    <t>0578-3215315</t>
  </si>
  <si>
    <t>柯森华</t>
    <phoneticPr fontId="12" type="noConversion"/>
  </si>
  <si>
    <t>缙云县五云镇翠竹路89号</t>
    <phoneticPr fontId="12" type="noConversion"/>
  </si>
  <si>
    <t>0578-3215315</t>
    <phoneticPr fontId="9" type="noConversion"/>
  </si>
  <si>
    <t>舟山市疾病预防控制中心</t>
    <phoneticPr fontId="0" type="noConversion"/>
  </si>
  <si>
    <t>舟山市临城翁山路268号</t>
    <phoneticPr fontId="0" type="noConversion"/>
  </si>
  <si>
    <t>严剑波</t>
    <phoneticPr fontId="20" type="noConversion"/>
  </si>
  <si>
    <t>0580-2080940</t>
    <phoneticPr fontId="11" type="noConversion"/>
  </si>
  <si>
    <t>吴铭宇</t>
  </si>
  <si>
    <t>潘芬红</t>
  </si>
  <si>
    <t>12330900735254941F</t>
  </si>
  <si>
    <t>0580-2080940</t>
    <phoneticPr fontId="45" type="noConversion"/>
  </si>
  <si>
    <t>辛剑华</t>
  </si>
  <si>
    <t>0580-2080940</t>
  </si>
  <si>
    <t>辛剑华</t>
    <phoneticPr fontId="12" type="noConversion"/>
  </si>
  <si>
    <t>舟山市临城翁山路268号</t>
    <phoneticPr fontId="12" type="noConversion"/>
  </si>
  <si>
    <t>舟山市卫生和计划生育局</t>
    <phoneticPr fontId="4" type="noConversion"/>
  </si>
  <si>
    <t>温岭市</t>
    <phoneticPr fontId="4" type="noConversion"/>
  </si>
  <si>
    <t>黄宝定</t>
    <phoneticPr fontId="20" type="noConversion"/>
  </si>
  <si>
    <t>0576-86115021</t>
    <phoneticPr fontId="4" type="noConversion"/>
  </si>
  <si>
    <t>潘信平</t>
    <phoneticPr fontId="20" type="noConversion"/>
  </si>
  <si>
    <t>0576-86213207</t>
    <phoneticPr fontId="0" type="noConversion"/>
  </si>
  <si>
    <t>12331081730316162J</t>
  </si>
  <si>
    <t>0576-86213207</t>
    <phoneticPr fontId="4" type="noConversion"/>
  </si>
  <si>
    <t>潘信平</t>
  </si>
  <si>
    <t>0576-86213207</t>
  </si>
  <si>
    <t>潘信平</t>
    <phoneticPr fontId="12" type="noConversion"/>
  </si>
  <si>
    <t>温岭市城东街道阳光大道179号</t>
    <phoneticPr fontId="12" type="noConversion"/>
  </si>
  <si>
    <t>玉环县</t>
    <phoneticPr fontId="4" type="noConversion"/>
  </si>
  <si>
    <t>玉环市疾病预防控制中心</t>
    <phoneticPr fontId="0" type="noConversion"/>
  </si>
  <si>
    <t>中国建设银行玉环支行</t>
    <phoneticPr fontId="0" type="noConversion"/>
  </si>
  <si>
    <t>0576-87222731</t>
    <phoneticPr fontId="4" type="noConversion"/>
  </si>
  <si>
    <t>12331021472842126P</t>
    <phoneticPr fontId="0" type="noConversion"/>
  </si>
  <si>
    <t>浙江省玉环县玉城街道广陵路75号</t>
    <phoneticPr fontId="0" type="noConversion"/>
  </si>
  <si>
    <t>施海云</t>
  </si>
  <si>
    <t>0576-87222731</t>
  </si>
  <si>
    <t>施海云</t>
    <phoneticPr fontId="12" type="noConversion"/>
  </si>
  <si>
    <t>玉环市疾病预防控制中心生物制品管理专用章</t>
  </si>
  <si>
    <t>玉环市卫生和计划生育局</t>
  </si>
  <si>
    <t>杭州市余杭区疾病预防控制中心</t>
    <phoneticPr fontId="0" type="noConversion"/>
  </si>
  <si>
    <t>中信银行余杭支行</t>
    <phoneticPr fontId="0" type="noConversion"/>
  </si>
  <si>
    <t>鹿凤苓</t>
    <phoneticPr fontId="20" type="noConversion"/>
  </si>
  <si>
    <t>0571-86208225</t>
    <phoneticPr fontId="0" type="noConversion"/>
  </si>
  <si>
    <t>鹿凤苓</t>
    <phoneticPr fontId="0" type="noConversion"/>
  </si>
  <si>
    <t>杭州市余杭区临平世纪大道西930号</t>
    <phoneticPr fontId="0" type="noConversion"/>
  </si>
  <si>
    <t>王倬慧</t>
  </si>
  <si>
    <t>0571-86208225</t>
  </si>
  <si>
    <t>鹿凤苓</t>
    <phoneticPr fontId="12" type="noConversion"/>
  </si>
  <si>
    <t>杭州市余杭区疾病预防控制中心疫苗收货专用章</t>
    <phoneticPr fontId="4" type="noConversion"/>
  </si>
  <si>
    <t>天元区</t>
    <phoneticPr fontId="4" type="noConversion"/>
  </si>
  <si>
    <t>0731-20519551</t>
  </si>
  <si>
    <t>株洲市天元区珠江北路1666号</t>
    <phoneticPr fontId="0" type="noConversion"/>
  </si>
  <si>
    <t>易华</t>
    <phoneticPr fontId="20" type="noConversion"/>
  </si>
  <si>
    <t>王红娟</t>
    <phoneticPr fontId="20" type="noConversion"/>
  </si>
  <si>
    <t>12430211448805739Y</t>
    <phoneticPr fontId="0" type="noConversion"/>
  </si>
  <si>
    <t>黄琼</t>
  </si>
  <si>
    <t>株洲市天元区疾病预防控制中心</t>
    <phoneticPr fontId="4" type="noConversion"/>
  </si>
  <si>
    <t>株洲市天元区卫生和计划生育局</t>
    <phoneticPr fontId="4" type="noConversion"/>
  </si>
  <si>
    <t>株洲县疾病预防控制中心</t>
    <phoneticPr fontId="0" type="noConversion"/>
  </si>
  <si>
    <t>中国建设银行株洲渌口支行</t>
    <phoneticPr fontId="0" type="noConversion"/>
  </si>
  <si>
    <t>0731-27611157</t>
  </si>
  <si>
    <t>朱雪全</t>
    <phoneticPr fontId="20" type="noConversion"/>
  </si>
  <si>
    <t>肖安婷</t>
    <phoneticPr fontId="20" type="noConversion"/>
  </si>
  <si>
    <t>12430221445331099P</t>
    <phoneticPr fontId="0" type="noConversion"/>
  </si>
  <si>
    <t>王俊霞</t>
  </si>
  <si>
    <t>株洲县疾病预防控制中心</t>
    <phoneticPr fontId="4" type="noConversion"/>
  </si>
  <si>
    <t>株洲县疾病预防控制中心业务专用章</t>
    <phoneticPr fontId="4" type="noConversion"/>
  </si>
  <si>
    <t>株洲县卫生和计划生育局</t>
    <phoneticPr fontId="4" type="noConversion"/>
  </si>
  <si>
    <t>茶陵县</t>
    <phoneticPr fontId="4" type="noConversion"/>
  </si>
  <si>
    <t>茶陵县疾病预防控制中心</t>
    <phoneticPr fontId="0" type="noConversion"/>
  </si>
  <si>
    <t>中国农业银行股份有限公司茶陵县支行</t>
    <phoneticPr fontId="0" type="noConversion"/>
  </si>
  <si>
    <t>18118901040007781</t>
    <phoneticPr fontId="0" type="noConversion"/>
  </si>
  <si>
    <t>0731-25243385</t>
  </si>
  <si>
    <t>茶陵县犀城大道</t>
    <phoneticPr fontId="0" type="noConversion"/>
  </si>
  <si>
    <t>谭慧</t>
    <phoneticPr fontId="20" type="noConversion"/>
  </si>
  <si>
    <t>陈志敏</t>
    <phoneticPr fontId="20" type="noConversion"/>
  </si>
  <si>
    <t>12430224445282370H</t>
    <phoneticPr fontId="0" type="noConversion"/>
  </si>
  <si>
    <t>陈志敏</t>
  </si>
  <si>
    <t>茶陵县疾病预防控制中心</t>
    <phoneticPr fontId="4" type="noConversion"/>
  </si>
  <si>
    <t>茶陵县疾病预防控制中心免疫规划科</t>
    <phoneticPr fontId="4" type="noConversion"/>
  </si>
  <si>
    <t>茶陵县卫生局</t>
    <phoneticPr fontId="4" type="noConversion"/>
  </si>
  <si>
    <t>宜章县</t>
    <phoneticPr fontId="4" type="noConversion"/>
  </si>
  <si>
    <t>宜章县疾病预防控制中心</t>
    <phoneticPr fontId="0" type="noConversion"/>
  </si>
  <si>
    <t>中国农业银行宜章县支行</t>
    <phoneticPr fontId="0" type="noConversion"/>
  </si>
  <si>
    <t>18670901040006080</t>
    <phoneticPr fontId="0" type="noConversion"/>
  </si>
  <si>
    <t>0735-3722826</t>
  </si>
  <si>
    <t>宜章县玉溪镇环城西路20号</t>
    <phoneticPr fontId="0" type="noConversion"/>
  </si>
  <si>
    <t>李智林</t>
    <phoneticPr fontId="20" type="noConversion"/>
  </si>
  <si>
    <t>周建湘</t>
    <phoneticPr fontId="20" type="noConversion"/>
  </si>
  <si>
    <t>12431022448800655T</t>
    <phoneticPr fontId="0" type="noConversion"/>
  </si>
  <si>
    <t>吴涛</t>
  </si>
  <si>
    <t>宜章县疾病预防控制中心</t>
    <phoneticPr fontId="4" type="noConversion"/>
  </si>
  <si>
    <t>宜章县疾病预防控制中心免疫规划科业务专用章</t>
    <phoneticPr fontId="4" type="noConversion"/>
  </si>
  <si>
    <t>宜章县卫生和计划生育局</t>
    <phoneticPr fontId="4" type="noConversion"/>
  </si>
  <si>
    <t>屯溪区</t>
    <phoneticPr fontId="4" type="noConversion"/>
  </si>
  <si>
    <t>黄山市屯溪区疾病预防控制中心</t>
    <phoneticPr fontId="0" type="noConversion"/>
  </si>
  <si>
    <t>中国工商银行屯溪支行</t>
    <phoneticPr fontId="0" type="noConversion"/>
  </si>
  <si>
    <t>131009110902499490</t>
    <phoneticPr fontId="0" type="noConversion"/>
  </si>
  <si>
    <t>0559-2513106</t>
  </si>
  <si>
    <t>黄山市屯溪区阜上路18号</t>
    <phoneticPr fontId="0" type="noConversion"/>
  </si>
  <si>
    <r>
      <rPr>
        <sz val="9"/>
        <color theme="2" tint="-0.89999084444715716"/>
        <rFont val="宋体"/>
        <family val="3"/>
        <charset val="134"/>
      </rPr>
      <t>黄山市屯溪区阜上路18号</t>
    </r>
  </si>
  <si>
    <t>邵红卫</t>
    <phoneticPr fontId="20" type="noConversion"/>
  </si>
  <si>
    <t>0559-2513106</t>
    <phoneticPr fontId="11" type="noConversion"/>
  </si>
  <si>
    <t>冯桅</t>
    <phoneticPr fontId="20" type="noConversion"/>
  </si>
  <si>
    <t>支媛媛</t>
    <phoneticPr fontId="20" type="noConversion"/>
  </si>
  <si>
    <t>0559-2513106</t>
    <phoneticPr fontId="0" type="noConversion"/>
  </si>
  <si>
    <t>123410027300195556</t>
    <phoneticPr fontId="0" type="noConversion"/>
  </si>
  <si>
    <t>彭嘉</t>
  </si>
  <si>
    <t>0559-2513201</t>
  </si>
  <si>
    <t>黄山市屯溪区疾病预防控制中心</t>
    <phoneticPr fontId="4" type="noConversion"/>
  </si>
  <si>
    <t>屯溪区卫生和计划生育委员会</t>
    <phoneticPr fontId="4" type="noConversion"/>
  </si>
  <si>
    <t>银行开户信息未提供</t>
    <phoneticPr fontId="4" type="noConversion"/>
  </si>
  <si>
    <t>枣阳市</t>
    <phoneticPr fontId="4" type="noConversion"/>
  </si>
  <si>
    <t>枣阳市疾病预防控制中心</t>
    <phoneticPr fontId="0" type="noConversion"/>
  </si>
  <si>
    <t>中国银行枣阳书院街支行</t>
    <phoneticPr fontId="0" type="noConversion"/>
  </si>
  <si>
    <t>554762795389</t>
    <phoneticPr fontId="0" type="noConversion"/>
  </si>
  <si>
    <t>15727278366</t>
  </si>
  <si>
    <t>枣阳市民族路26号</t>
    <phoneticPr fontId="0" type="noConversion"/>
  </si>
  <si>
    <t>张德胜</t>
    <phoneticPr fontId="20" type="noConversion"/>
  </si>
  <si>
    <t>何斌</t>
    <phoneticPr fontId="20" type="noConversion"/>
  </si>
  <si>
    <t>124206834206487356</t>
    <phoneticPr fontId="0" type="noConversion"/>
  </si>
  <si>
    <t>何斌</t>
  </si>
  <si>
    <t>枣阳市北城民族北路28号</t>
  </si>
  <si>
    <t>枣阳市CDC入库专用章</t>
    <phoneticPr fontId="4" type="noConversion"/>
  </si>
  <si>
    <t>枣阳市卫生和计划生育局</t>
    <phoneticPr fontId="4" type="noConversion"/>
  </si>
  <si>
    <t>上城区</t>
    <phoneticPr fontId="4" type="noConversion"/>
  </si>
  <si>
    <t>杭州市上城区疾病预防控制中心</t>
    <phoneticPr fontId="0" type="noConversion"/>
  </si>
  <si>
    <t>工行解放路支行</t>
    <phoneticPr fontId="0" type="noConversion"/>
  </si>
  <si>
    <t>1202020709990002793</t>
    <phoneticPr fontId="0" type="noConversion"/>
  </si>
  <si>
    <t>杭州市上城区华藏寺巷8幢</t>
    <phoneticPr fontId="0" type="noConversion"/>
  </si>
  <si>
    <t>杭州市下沙经济开发区十三号大街325号</t>
    <phoneticPr fontId="0" type="noConversion"/>
  </si>
  <si>
    <t>0571-87926145</t>
    <phoneticPr fontId="0" type="noConversion"/>
  </si>
  <si>
    <t>彭健</t>
    <phoneticPr fontId="20" type="noConversion"/>
  </si>
  <si>
    <t>123301027517069527</t>
    <phoneticPr fontId="0" type="noConversion"/>
  </si>
  <si>
    <t>75170695-2</t>
    <phoneticPr fontId="0" type="noConversion"/>
  </si>
  <si>
    <t>财政支付</t>
    <phoneticPr fontId="0" type="noConversion"/>
  </si>
  <si>
    <t>彭健</t>
    <phoneticPr fontId="4" type="noConversion"/>
  </si>
  <si>
    <t>杭州市上城区华藏寺巷8幢</t>
    <phoneticPr fontId="4" type="noConversion"/>
  </si>
  <si>
    <t>bo.kong@sanofipasteur.com</t>
  </si>
  <si>
    <t>陈子豪/李鸣</t>
    <phoneticPr fontId="11" type="noConversion"/>
  </si>
  <si>
    <t>13588474367/13588729466</t>
    <phoneticPr fontId="11" type="noConversion"/>
  </si>
  <si>
    <t>杭州市上城区疾病预防控制中心</t>
    <phoneticPr fontId="4" type="noConversion"/>
  </si>
  <si>
    <t>杭州市上城区疾病预防控制中心疫苗收发专用章</t>
    <phoneticPr fontId="4" type="noConversion"/>
  </si>
  <si>
    <t>杭州市上城区卫生和计划生育局</t>
    <phoneticPr fontId="11" type="noConversion"/>
  </si>
  <si>
    <t>干伟慧</t>
  </si>
  <si>
    <t>0571-86478306</t>
  </si>
  <si>
    <t>干伟慧</t>
    <phoneticPr fontId="4" type="noConversion"/>
  </si>
  <si>
    <t>0571-86478306</t>
    <phoneticPr fontId="4" type="noConversion"/>
  </si>
  <si>
    <t>杭州市江干区疾病预防控制中心</t>
    <phoneticPr fontId="4" type="noConversion"/>
  </si>
  <si>
    <t>江干区疾病预防控制中心疫苗收发章</t>
    <phoneticPr fontId="4" type="noConversion"/>
  </si>
  <si>
    <t>杭州市江干区卫生和计划生育局</t>
    <phoneticPr fontId="11" type="noConversion"/>
  </si>
  <si>
    <t>拱墅区</t>
    <phoneticPr fontId="4" type="noConversion"/>
  </si>
  <si>
    <t>杭州市拱墅区疾病预防控制中心</t>
    <phoneticPr fontId="0" type="noConversion"/>
  </si>
  <si>
    <t>杭州银行湖墅支行</t>
    <phoneticPr fontId="0" type="noConversion"/>
  </si>
  <si>
    <t>75718100100366</t>
    <phoneticPr fontId="0" type="noConversion"/>
  </si>
  <si>
    <t>杭州市半山路47号</t>
    <phoneticPr fontId="0" type="noConversion"/>
  </si>
  <si>
    <t>杭州市拱墅区康桥街道康乐路7号</t>
    <phoneticPr fontId="0" type="noConversion"/>
  </si>
  <si>
    <t>厉志玉</t>
    <phoneticPr fontId="0" type="noConversion"/>
  </si>
  <si>
    <t>0571-88129113</t>
    <phoneticPr fontId="0" type="noConversion"/>
  </si>
  <si>
    <t>王敏</t>
    <phoneticPr fontId="20" type="noConversion"/>
  </si>
  <si>
    <t>12330105742943358M</t>
    <phoneticPr fontId="0" type="noConversion"/>
  </si>
  <si>
    <t>12330105742943358M</t>
  </si>
  <si>
    <t>张晨烨</t>
    <phoneticPr fontId="4" type="noConversion"/>
  </si>
  <si>
    <t>杭州市半山路47号</t>
    <phoneticPr fontId="4" type="noConversion"/>
  </si>
  <si>
    <t>0571-88129113</t>
    <phoneticPr fontId="4" type="noConversion"/>
  </si>
  <si>
    <t>刘凌飞/魏贤虎</t>
  </si>
  <si>
    <t>15968882672/13738080253</t>
  </si>
  <si>
    <t>姜慧</t>
    <phoneticPr fontId="4" type="noConversion"/>
  </si>
  <si>
    <t>杭州市拱墅区疾病预防控制中心疫苗采购专用章</t>
    <phoneticPr fontId="4" type="noConversion"/>
  </si>
  <si>
    <t>杭州市拱墅区疾病预防控制中心疫苗收货专用章（1）/杭州市拱墅区疾病预防控制中心疫苗收货专用章（2）</t>
    <phoneticPr fontId="4" type="noConversion"/>
  </si>
  <si>
    <t>杭州市拱墅区卫生和计划生育局</t>
    <phoneticPr fontId="11" type="noConversion"/>
  </si>
  <si>
    <t>滨江区</t>
    <phoneticPr fontId="4" type="noConversion"/>
  </si>
  <si>
    <t>杭州市滨江区疾病预防控制中心</t>
    <phoneticPr fontId="0" type="noConversion"/>
  </si>
  <si>
    <t>杭州银行滨江支行</t>
    <phoneticPr fontId="0" type="noConversion"/>
  </si>
  <si>
    <t>78702011389468-1701</t>
    <phoneticPr fontId="0" type="noConversion"/>
  </si>
  <si>
    <t>0571-87703436</t>
  </si>
  <si>
    <t>杭州市滨江区西兴街道人民路1号</t>
    <phoneticPr fontId="0" type="noConversion"/>
  </si>
  <si>
    <t>胡建江</t>
    <phoneticPr fontId="0" type="noConversion"/>
  </si>
  <si>
    <t>0571-86684633</t>
    <phoneticPr fontId="0" type="noConversion"/>
  </si>
  <si>
    <t>高丽珍</t>
    <phoneticPr fontId="20" type="noConversion"/>
  </si>
  <si>
    <t>0571-86684815</t>
    <phoneticPr fontId="0" type="noConversion"/>
  </si>
  <si>
    <t>123301083524793262</t>
    <phoneticPr fontId="0" type="noConversion"/>
  </si>
  <si>
    <t>高丽珍</t>
    <phoneticPr fontId="4" type="noConversion"/>
  </si>
  <si>
    <t>杭州市滨江区西兴街道人民路1号</t>
    <phoneticPr fontId="4" type="noConversion"/>
  </si>
  <si>
    <t>0571-86684633</t>
    <phoneticPr fontId="4" type="noConversion"/>
  </si>
  <si>
    <t>方涛</t>
  </si>
  <si>
    <t>0571-86684815</t>
  </si>
  <si>
    <t>杭州市滨江区疾病预防控制中心</t>
    <phoneticPr fontId="4" type="noConversion"/>
  </si>
  <si>
    <t>杭州市滨江区疾病预防控制中心收货管理专用章</t>
    <phoneticPr fontId="11" type="noConversion"/>
  </si>
  <si>
    <t>杭州市滨江区社会发展局</t>
    <phoneticPr fontId="11" type="noConversion"/>
  </si>
  <si>
    <t>萧山区</t>
    <phoneticPr fontId="4" type="noConversion"/>
  </si>
  <si>
    <t>杭州市萧山区疾病预防控制中心</t>
    <phoneticPr fontId="0" type="noConversion"/>
  </si>
  <si>
    <t>中信银行杭州萧山支行</t>
    <phoneticPr fontId="0" type="noConversion"/>
  </si>
  <si>
    <t>7331310101100003362</t>
    <phoneticPr fontId="0" type="noConversion"/>
  </si>
  <si>
    <t>杭州市萧山区蜀山街道风情大道3258号</t>
    <phoneticPr fontId="0" type="noConversion"/>
  </si>
  <si>
    <t>贾和祥</t>
    <phoneticPr fontId="0" type="noConversion"/>
  </si>
  <si>
    <t>0571-83686581</t>
    <phoneticPr fontId="0" type="noConversion"/>
  </si>
  <si>
    <t>来芬华</t>
    <phoneticPr fontId="20" type="noConversion"/>
  </si>
  <si>
    <t>12330109745829622N</t>
    <phoneticPr fontId="0" type="noConversion"/>
  </si>
  <si>
    <t>74582962-2</t>
    <phoneticPr fontId="0" type="noConversion"/>
  </si>
  <si>
    <t>330181745829622</t>
    <phoneticPr fontId="11" type="noConversion"/>
  </si>
  <si>
    <t>来芬华</t>
    <phoneticPr fontId="4" type="noConversion"/>
  </si>
  <si>
    <t>杭州市萧山区蜀山街道风情大道3258号</t>
    <phoneticPr fontId="4" type="noConversion"/>
  </si>
  <si>
    <t>0571-83686581</t>
    <phoneticPr fontId="4" type="noConversion"/>
  </si>
  <si>
    <t>楚兵</t>
  </si>
  <si>
    <t>0571-83686581</t>
  </si>
  <si>
    <t>楚兵</t>
    <phoneticPr fontId="4" type="noConversion"/>
  </si>
  <si>
    <t>杭州市萧山区蜀山街道风情大道3258号</t>
  </si>
  <si>
    <t>杭州市萧山区疾病预防控制中心</t>
    <phoneticPr fontId="4" type="noConversion"/>
  </si>
  <si>
    <t>杭州市萧山区疾病预防控制中心疫苗收货专用章</t>
    <phoneticPr fontId="4" type="noConversion"/>
  </si>
  <si>
    <t>金美玲</t>
  </si>
  <si>
    <t>0576-83325237</t>
  </si>
  <si>
    <t>0631-6685053</t>
  </si>
  <si>
    <t>刘海东</t>
  </si>
  <si>
    <t>0631-6631111</t>
  </si>
  <si>
    <t>0575-88137388</t>
  </si>
  <si>
    <t xml:space="preserve">否 </t>
  </si>
  <si>
    <t>史瑜聪</t>
  </si>
  <si>
    <t>祝君</t>
  </si>
  <si>
    <t>0575-88137398/13173920522</t>
  </si>
  <si>
    <t>东川区</t>
  </si>
  <si>
    <t>李庆芳</t>
  </si>
  <si>
    <t>司剑</t>
  </si>
  <si>
    <t>12530113431520294X</t>
  </si>
  <si>
    <t>昆明市东川区卫生局</t>
  </si>
  <si>
    <t>嵩明县</t>
  </si>
  <si>
    <t>陆良县</t>
  </si>
  <si>
    <t>赵文强</t>
  </si>
  <si>
    <t>0874-6222394</t>
  </si>
  <si>
    <t>杨瑞</t>
  </si>
  <si>
    <t>杨瑞媛</t>
  </si>
  <si>
    <t>陆良县疾病预防控制中心疾病控制科</t>
  </si>
  <si>
    <t>陆良县卫生和计划生育局</t>
  </si>
  <si>
    <t>红塔区</t>
  </si>
  <si>
    <t>0877-2025138</t>
  </si>
  <si>
    <t>郭建琼</t>
  </si>
  <si>
    <t>峨山彝族自治县</t>
  </si>
  <si>
    <t>0877-4046657</t>
  </si>
  <si>
    <t>王利恒</t>
  </si>
  <si>
    <t>昭阳区</t>
  </si>
  <si>
    <t>0870-2220356</t>
  </si>
  <si>
    <t>梁华瑞</t>
  </si>
  <si>
    <t>大理市</t>
  </si>
  <si>
    <t>吴承祖</t>
  </si>
  <si>
    <t>0872-2136282</t>
  </si>
  <si>
    <t>杨国伟</t>
  </si>
  <si>
    <t>何建柔</t>
  </si>
  <si>
    <t>李晓梅</t>
  </si>
  <si>
    <t>大理市疾控中心计划免疫科专用章</t>
  </si>
  <si>
    <t>大理市卫生和计划生育局</t>
  </si>
  <si>
    <t>宾川县</t>
  </si>
  <si>
    <t>刘郭鲜</t>
  </si>
  <si>
    <t>八步区</t>
  </si>
  <si>
    <t>0774-5297836</t>
  </si>
  <si>
    <t>贺州市建设中路43号</t>
  </si>
  <si>
    <t>蓝天</t>
  </si>
  <si>
    <t>平桂管理区</t>
  </si>
  <si>
    <t>0774-8987866</t>
  </si>
  <si>
    <t>451100593224527</t>
  </si>
  <si>
    <t>贺州市平桂南路33号</t>
  </si>
  <si>
    <t>李子宇</t>
  </si>
  <si>
    <t>桂平市</t>
  </si>
  <si>
    <t>13878511168</t>
  </si>
  <si>
    <t>广西桂平市西山镇人民中路69号</t>
  </si>
  <si>
    <t>梁丕尘</t>
  </si>
  <si>
    <t>江洲区</t>
  </si>
  <si>
    <t>451400399114789</t>
  </si>
  <si>
    <t>韦海芳</t>
  </si>
  <si>
    <t>崇左市城南区德天路东段</t>
  </si>
  <si>
    <t>陆如文</t>
  </si>
  <si>
    <t>靖西市</t>
  </si>
  <si>
    <t>靖西县</t>
  </si>
  <si>
    <t>0776-6212376</t>
  </si>
  <si>
    <t>靖西市新靖镇绣球大道932号</t>
  </si>
  <si>
    <t>李连洋</t>
  </si>
  <si>
    <t>广西百色靖西市新靖镇绣球大道932号</t>
  </si>
  <si>
    <t>西乡塘区</t>
  </si>
  <si>
    <t>0771-3189470</t>
  </si>
  <si>
    <t>12450100067409572A</t>
  </si>
  <si>
    <t>南宁市科园大道25-1号科创大厦6楼</t>
  </si>
  <si>
    <t>张晗星</t>
  </si>
  <si>
    <t>南宁高新技术产业开发区管理委员会</t>
  </si>
  <si>
    <t>江南区</t>
  </si>
  <si>
    <t>0771-4950246</t>
  </si>
  <si>
    <t>黄怀宁</t>
    <phoneticPr fontId="22" type="noConversion"/>
  </si>
  <si>
    <t>黎保家</t>
    <phoneticPr fontId="22" type="noConversion"/>
  </si>
  <si>
    <t>18177181842/0771-4950246</t>
    <phoneticPr fontId="0" type="noConversion"/>
  </si>
  <si>
    <t>12450100569090506Y</t>
    <phoneticPr fontId="0" type="noConversion"/>
  </si>
  <si>
    <t>南宁市江南区洪胜路5号丽汇工业园办公楼714房</t>
  </si>
  <si>
    <t>18177181842/0771-4950246</t>
    <phoneticPr fontId="22" type="noConversion"/>
  </si>
  <si>
    <t>nnjkqcdc@126.com</t>
    <phoneticPr fontId="22" type="noConversion"/>
  </si>
  <si>
    <t>黎保家</t>
  </si>
  <si>
    <t>18177181842/0771-4950246</t>
  </si>
  <si>
    <t>南宁经济技术开发区疾病预防控制中心</t>
    <phoneticPr fontId="22" type="noConversion"/>
  </si>
  <si>
    <t>南宁经济技术开发区管理委员会</t>
  </si>
  <si>
    <t>安庆市</t>
    <phoneticPr fontId="11" type="noConversion"/>
  </si>
  <si>
    <t>陈姗姗</t>
    <phoneticPr fontId="0" type="noConversion"/>
  </si>
  <si>
    <t>安庆市疾病预防控制中心</t>
    <phoneticPr fontId="0" type="noConversion"/>
  </si>
  <si>
    <t>工行安庆东湖支行</t>
    <phoneticPr fontId="0" type="noConversion"/>
  </si>
  <si>
    <t>1309202609300009427</t>
    <phoneticPr fontId="0" type="noConversion"/>
  </si>
  <si>
    <t>0556-5836718</t>
  </si>
  <si>
    <t>安庆市石塘湖路57号</t>
    <phoneticPr fontId="0" type="noConversion"/>
  </si>
  <si>
    <t>徐四清</t>
  </si>
  <si>
    <t>汪向明</t>
  </si>
  <si>
    <t>0556-5836708</t>
    <phoneticPr fontId="0" type="noConversion"/>
  </si>
  <si>
    <t>12340800485619353B</t>
    <phoneticPr fontId="0" type="noConversion"/>
  </si>
  <si>
    <t>合肥市樊洼路金色池塘3B-12-303</t>
  </si>
  <si>
    <t>0556-5836708</t>
  </si>
  <si>
    <t>安庆市疾病预防控制中心药品器械管理科</t>
  </si>
  <si>
    <t>安庆市卫生和计划生育委员会</t>
    <phoneticPr fontId="22" type="noConversion"/>
  </si>
  <si>
    <t>繁昌县</t>
  </si>
  <si>
    <t>繁昌县疾病预防控制中心</t>
    <phoneticPr fontId="0" type="noConversion"/>
  </si>
  <si>
    <t>中国建设银行安徽省繁昌支行</t>
    <phoneticPr fontId="0" type="noConversion"/>
  </si>
  <si>
    <t>34001676108058000001</t>
    <phoneticPr fontId="0" type="noConversion"/>
  </si>
  <si>
    <t>0553-7862271</t>
  </si>
  <si>
    <t>繁昌县繁阳镇中心花园6号楼</t>
    <phoneticPr fontId="0" type="noConversion"/>
  </si>
  <si>
    <t>汪智</t>
  </si>
  <si>
    <t>0553-7862485</t>
  </si>
  <si>
    <t>朱昴</t>
  </si>
  <si>
    <t>0553-7878766</t>
    <phoneticPr fontId="0" type="noConversion"/>
  </si>
  <si>
    <t>12340222784901092A</t>
    <phoneticPr fontId="0" type="noConversion"/>
  </si>
  <si>
    <t>78490109-2</t>
    <phoneticPr fontId="0" type="noConversion"/>
  </si>
  <si>
    <t>繁昌县卫生和计划生育委员会</t>
    <phoneticPr fontId="22" type="noConversion"/>
  </si>
  <si>
    <t>宾阳县</t>
  </si>
  <si>
    <t>谢媛媛</t>
    <phoneticPr fontId="0" type="noConversion"/>
  </si>
  <si>
    <t>宾阳县疾病预防控制中心</t>
    <phoneticPr fontId="0" type="noConversion"/>
  </si>
  <si>
    <t>中国银行宾阳支行</t>
    <phoneticPr fontId="0" type="noConversion"/>
  </si>
  <si>
    <t>611960811182</t>
    <phoneticPr fontId="0" type="noConversion"/>
  </si>
  <si>
    <t>0771-8251573</t>
  </si>
  <si>
    <t>宾阳县宾州镇建设区12号</t>
    <phoneticPr fontId="0" type="noConversion"/>
  </si>
  <si>
    <t>黄时勇</t>
  </si>
  <si>
    <t>孙华娟</t>
  </si>
  <si>
    <t>0771-8256972</t>
    <phoneticPr fontId="0" type="noConversion"/>
  </si>
  <si>
    <t>12450126788413053T</t>
    <phoneticPr fontId="0" type="noConversion"/>
  </si>
  <si>
    <t>广西南宁市宾阳县建设区12号</t>
  </si>
  <si>
    <t>275078661@qq.com</t>
  </si>
  <si>
    <t>广西宾阳县疾病预防控制中心生物制品管理专用章</t>
  </si>
  <si>
    <t>宾阳县卫生和计划生育局</t>
    <phoneticPr fontId="11" type="noConversion"/>
  </si>
  <si>
    <t>呼和浩特</t>
  </si>
  <si>
    <t>内蒙古卫生和计划生育委员会</t>
    <phoneticPr fontId="0" type="noConversion"/>
  </si>
  <si>
    <t>中国银行呼和浩特市新华支行</t>
    <phoneticPr fontId="0" type="noConversion"/>
  </si>
  <si>
    <t>149231940381</t>
    <phoneticPr fontId="0" type="noConversion"/>
  </si>
  <si>
    <t>呼和浩特市新华大街63号</t>
    <phoneticPr fontId="0" type="noConversion"/>
  </si>
  <si>
    <t>欧阳晓晖</t>
  </si>
  <si>
    <t>0471-6944516</t>
  </si>
  <si>
    <t>11150000318538978X</t>
    <phoneticPr fontId="0" type="noConversion"/>
  </si>
  <si>
    <t>内蒙古一类招标采购方</t>
    <phoneticPr fontId="0" type="noConversion"/>
  </si>
  <si>
    <t>闫绍宏</t>
  </si>
  <si>
    <t>呼和浩特市玉泉区鄂尔多斯大街50号</t>
  </si>
  <si>
    <t>yshid2005@163.com</t>
  </si>
  <si>
    <t>赵军</t>
  </si>
  <si>
    <t>中央机构编制委员会</t>
    <phoneticPr fontId="11" type="noConversion"/>
  </si>
  <si>
    <t>机构性质：机关，无法人证书，收货地址为下属市CDC</t>
  </si>
  <si>
    <t>肥西县</t>
    <phoneticPr fontId="4" type="noConversion"/>
  </si>
  <si>
    <t>肥西县疾病预防控制中心</t>
    <phoneticPr fontId="0" type="noConversion"/>
  </si>
  <si>
    <t>工行肥西县支行</t>
    <phoneticPr fontId="0" type="noConversion"/>
  </si>
  <si>
    <t>1302004109026431835</t>
    <phoneticPr fontId="0" type="noConversion"/>
  </si>
  <si>
    <t>68829185  68844278</t>
  </si>
  <si>
    <t>上派镇巢湖西路C段</t>
    <phoneticPr fontId="0" type="noConversion"/>
  </si>
  <si>
    <t>胡晓先</t>
    <phoneticPr fontId="22" type="noConversion"/>
  </si>
  <si>
    <t>0551-68844278</t>
    <phoneticPr fontId="11" type="noConversion"/>
  </si>
  <si>
    <t>佘慧中</t>
    <phoneticPr fontId="11" type="noConversion"/>
  </si>
  <si>
    <t>李俊</t>
    <phoneticPr fontId="11" type="noConversion"/>
  </si>
  <si>
    <t>0551-68829185</t>
    <phoneticPr fontId="0" type="noConversion"/>
  </si>
  <si>
    <t>1234012348511016XR</t>
    <phoneticPr fontId="0" type="noConversion"/>
  </si>
  <si>
    <t>48511016-X</t>
    <phoneticPr fontId="0" type="noConversion"/>
  </si>
  <si>
    <t>180</t>
    <phoneticPr fontId="11" type="noConversion"/>
  </si>
  <si>
    <t>银行开户名和单位名称不一致</t>
    <phoneticPr fontId="0" type="noConversion"/>
  </si>
  <si>
    <t>戴雨龙</t>
    <phoneticPr fontId="4" type="noConversion"/>
  </si>
  <si>
    <t>安徽省合肥市蜀山区松林路国耀一方城4栋204室</t>
    <phoneticPr fontId="11" type="noConversion"/>
  </si>
  <si>
    <t>yulong1.dai@sanofi.com</t>
    <phoneticPr fontId="4" type="noConversion"/>
  </si>
  <si>
    <t>张珏萍</t>
  </si>
  <si>
    <t>肥西县疾病预防控制中心</t>
    <phoneticPr fontId="4" type="noConversion"/>
  </si>
  <si>
    <t>肥西县疾病预防控制中心入库专用章</t>
  </si>
  <si>
    <t>肥西县卫生和计划生育委员会</t>
    <phoneticPr fontId="11" type="noConversion"/>
  </si>
  <si>
    <t>港口区</t>
  </si>
  <si>
    <t>防城港市港口区疾病预防控制中心</t>
    <phoneticPr fontId="0" type="noConversion"/>
  </si>
  <si>
    <t>中国银行股份有限公司防城港市云南路支行</t>
    <phoneticPr fontId="0" type="noConversion"/>
  </si>
  <si>
    <t>615857528974</t>
    <phoneticPr fontId="0" type="noConversion"/>
  </si>
  <si>
    <t>0770-28610457</t>
  </si>
  <si>
    <t>防城港市港口区渔洲坪龙山南路港口区渔洲坪社区卫生服务中心四楼</t>
    <phoneticPr fontId="0" type="noConversion"/>
  </si>
  <si>
    <t>黄晓敏</t>
    <phoneticPr fontId="22" type="noConversion"/>
  </si>
  <si>
    <t>0770-2885698</t>
  </si>
  <si>
    <t>苏潮</t>
    <phoneticPr fontId="11" type="noConversion"/>
  </si>
  <si>
    <t>陈培华</t>
    <phoneticPr fontId="11" type="noConversion"/>
  </si>
  <si>
    <t>0770-2861167</t>
    <phoneticPr fontId="0" type="noConversion"/>
  </si>
  <si>
    <t>12450602571814884W</t>
    <phoneticPr fontId="0" type="noConversion"/>
  </si>
  <si>
    <t>57181488-4</t>
    <phoneticPr fontId="0" type="noConversion"/>
  </si>
  <si>
    <t>450602571814884</t>
  </si>
  <si>
    <t>防城港市港口区渔洲坪龙山南路港口区渔洲坪社区卫生服务中心四楼</t>
    <phoneticPr fontId="11" type="noConversion"/>
  </si>
  <si>
    <t>2636612208@qq.com</t>
    <phoneticPr fontId="11" type="noConversion"/>
  </si>
  <si>
    <t>苏潮</t>
  </si>
  <si>
    <t>防城港市港口区卫生和计划生育局</t>
  </si>
  <si>
    <t>新市区</t>
  </si>
  <si>
    <t>乌鲁木齐高新技术产业开发区（乌鲁木齐市新市区）疾病预防控制中心</t>
    <phoneticPr fontId="0" type="noConversion"/>
  </si>
  <si>
    <t>中国银行河南西路支行</t>
    <phoneticPr fontId="0" type="noConversion"/>
  </si>
  <si>
    <t>107601561737</t>
    <phoneticPr fontId="0" type="noConversion"/>
  </si>
  <si>
    <t>0991-6670206</t>
  </si>
  <si>
    <t>乌鲁木齐市河南东路787号</t>
    <phoneticPr fontId="0" type="noConversion"/>
  </si>
  <si>
    <t>张剑</t>
    <phoneticPr fontId="31" type="noConversion"/>
  </si>
  <si>
    <t>0991-6670216</t>
    <phoneticPr fontId="31" type="noConversion"/>
  </si>
  <si>
    <t>沈卫忠</t>
    <phoneticPr fontId="31" type="noConversion"/>
  </si>
  <si>
    <t>0991-6670200</t>
    <phoneticPr fontId="0" type="noConversion"/>
  </si>
  <si>
    <t>袁玲玲</t>
    <phoneticPr fontId="31" type="noConversion"/>
  </si>
  <si>
    <t>0991-6670213</t>
    <phoneticPr fontId="0" type="noConversion"/>
  </si>
  <si>
    <t>1265010445764851X7</t>
    <phoneticPr fontId="0" type="noConversion"/>
  </si>
  <si>
    <t>45764851-X</t>
    <phoneticPr fontId="0" type="noConversion"/>
  </si>
  <si>
    <t>疾控支付</t>
    <phoneticPr fontId="31" type="noConversion"/>
  </si>
  <si>
    <t>石亚莉</t>
    <phoneticPr fontId="31" type="noConversion"/>
  </si>
  <si>
    <t>乌鲁木齐市河南东路787号</t>
    <phoneticPr fontId="31" type="noConversion"/>
  </si>
  <si>
    <t>石亚莉</t>
  </si>
  <si>
    <t>0772-2802630</t>
  </si>
  <si>
    <t>黎明强</t>
  </si>
  <si>
    <t>黄远</t>
  </si>
  <si>
    <t>吴昕</t>
  </si>
  <si>
    <t>广西柳州市潭中西路1号</t>
  </si>
  <si>
    <t>lzscdcjmk@126.com</t>
  </si>
  <si>
    <t>覃雄林</t>
  </si>
  <si>
    <t>0775-2939720</t>
  </si>
  <si>
    <t>雷格珍</t>
  </si>
  <si>
    <t>贵港市建设西路7号</t>
  </si>
  <si>
    <t>18978505826/07752939816</t>
  </si>
  <si>
    <t>18978505826/0775-2939816</t>
  </si>
  <si>
    <t>钦北区</t>
  </si>
  <si>
    <t>0777-5985932</t>
  </si>
  <si>
    <t>潘朝庆</t>
  </si>
  <si>
    <t>0777-5985926</t>
  </si>
  <si>
    <t>黄金新</t>
  </si>
  <si>
    <t>吴琼</t>
  </si>
  <si>
    <t>钦州市钦北区行政信息中心（钦北疾病预防控制中心3楼）</t>
  </si>
  <si>
    <t>1103411689@qq.com</t>
  </si>
  <si>
    <t>平乐县</t>
  </si>
  <si>
    <t>7882799（0773）</t>
  </si>
  <si>
    <t>蒋东原</t>
  </si>
  <si>
    <t>李春松</t>
  </si>
  <si>
    <t>450330785221996</t>
  </si>
  <si>
    <t>平乐县平乐镇正北街130号</t>
  </si>
  <si>
    <t>877437526@qq.com</t>
  </si>
  <si>
    <t>阳信县</t>
  </si>
  <si>
    <t>215619293270</t>
    <phoneticPr fontId="0" type="noConversion"/>
  </si>
  <si>
    <t>0543-8266680</t>
  </si>
  <si>
    <t>阳信县阳城三路618号</t>
    <phoneticPr fontId="0" type="noConversion"/>
  </si>
  <si>
    <t>刘清华</t>
  </si>
  <si>
    <t>程国英</t>
  </si>
  <si>
    <t>0543-8266680</t>
    <phoneticPr fontId="0" type="noConversion"/>
  </si>
  <si>
    <t>123716224946401705</t>
    <phoneticPr fontId="0" type="noConversion"/>
  </si>
  <si>
    <t>阳信县阳城三路618号</t>
  </si>
  <si>
    <t>高淑娟</t>
  </si>
  <si>
    <t>0543-8232120/15564084326</t>
  </si>
  <si>
    <t>阳新县卫生和计划生育局</t>
    <phoneticPr fontId="11" type="noConversion"/>
  </si>
  <si>
    <t>梧州市</t>
    <phoneticPr fontId="4" type="noConversion"/>
  </si>
  <si>
    <t>岑溪市</t>
  </si>
  <si>
    <t>岑溪市疾病预防控制中心</t>
    <phoneticPr fontId="0" type="noConversion"/>
  </si>
  <si>
    <t>0774-25198006</t>
  </si>
  <si>
    <t>梁凤保</t>
  </si>
  <si>
    <t>0774-2519806</t>
    <phoneticPr fontId="0" type="noConversion"/>
  </si>
  <si>
    <t>124504814992685234</t>
    <phoneticPr fontId="0" type="noConversion"/>
  </si>
  <si>
    <t>岑溪市北山路1号</t>
    <phoneticPr fontId="11" type="noConversion"/>
  </si>
  <si>
    <t>cxcdcbgs@sina.com</t>
    <phoneticPr fontId="11" type="noConversion"/>
  </si>
  <si>
    <t>谢芳</t>
  </si>
  <si>
    <t>岑溪市卫生和计划生育局</t>
    <phoneticPr fontId="11" type="noConversion"/>
  </si>
  <si>
    <t>李志坚</t>
    <phoneticPr fontId="0" type="noConversion"/>
  </si>
  <si>
    <t>南宁市西乡塘区疾病预防控制中心</t>
    <phoneticPr fontId="0" type="noConversion"/>
  </si>
  <si>
    <t>广西北部湾银行股份有限公司南宁市城北支行</t>
    <phoneticPr fontId="0" type="noConversion"/>
  </si>
  <si>
    <t>800050528288889-0001</t>
    <phoneticPr fontId="0" type="noConversion"/>
  </si>
  <si>
    <t>0771-2383091</t>
  </si>
  <si>
    <t>南宁市明秀西路154号南宁市西乡塘区人民政府第三办公区内</t>
    <phoneticPr fontId="0" type="noConversion"/>
  </si>
  <si>
    <t>南宁市江南区国凯大道东18号国药冷库</t>
    <phoneticPr fontId="0" type="noConversion"/>
  </si>
  <si>
    <t>陆以壮</t>
  </si>
  <si>
    <t>梁飞凡</t>
  </si>
  <si>
    <t>黄焕坤</t>
  </si>
  <si>
    <t>124501076927890649</t>
    <phoneticPr fontId="0" type="noConversion"/>
  </si>
  <si>
    <t>124501076927890649</t>
  </si>
  <si>
    <t>南宁市明秀西路154号南宁市西乡塘区人民政府第三办公区内</t>
  </si>
  <si>
    <t>XXTCDCJMK@163.COM</t>
  </si>
  <si>
    <t>梁飞凡/吴静</t>
  </si>
  <si>
    <t>13978840901/13481106656</t>
  </si>
  <si>
    <t>南宁市西乡塘区疾病预防控制中心生物制品发货专用章</t>
  </si>
  <si>
    <t>南宁市西乡塘区卫生和计划生育局</t>
    <phoneticPr fontId="11" type="noConversion"/>
  </si>
  <si>
    <t>富川瑶族自治县</t>
  </si>
  <si>
    <t>富川瑶族自治县疾病预防控制中心</t>
    <phoneticPr fontId="0" type="noConversion"/>
  </si>
  <si>
    <t>富川瑶族自治县农村信用合作联社城东分社</t>
    <phoneticPr fontId="0" type="noConversion"/>
  </si>
  <si>
    <t>442812010100452095</t>
    <phoneticPr fontId="0" type="noConversion"/>
  </si>
  <si>
    <t>0774-7882464</t>
  </si>
  <si>
    <t>富川瑶族自治县城东开发区</t>
    <phoneticPr fontId="0" type="noConversion"/>
  </si>
  <si>
    <t>钟德金</t>
  </si>
  <si>
    <t>汪炳均</t>
  </si>
  <si>
    <t>黄英</t>
  </si>
  <si>
    <t>12452428MB011274XU</t>
    <phoneticPr fontId="0" type="noConversion"/>
  </si>
  <si>
    <t>49932834-6</t>
    <phoneticPr fontId="0" type="noConversion"/>
  </si>
  <si>
    <t>富川瑶族自治县城东开发区</t>
  </si>
  <si>
    <t>5780896@qq.com</t>
  </si>
  <si>
    <t>富川瑶族自治县卫生和计划生育局</t>
    <phoneticPr fontId="11" type="noConversion"/>
  </si>
  <si>
    <t>武鸣县</t>
  </si>
  <si>
    <t>南宁市武鸣区疾病预防控制中心</t>
    <phoneticPr fontId="0" type="noConversion"/>
  </si>
  <si>
    <t>武鸣信用社城区分社</t>
    <phoneticPr fontId="0" type="noConversion"/>
  </si>
  <si>
    <t>1908012040001019</t>
    <phoneticPr fontId="0" type="noConversion"/>
  </si>
  <si>
    <t>0771-6212234</t>
  </si>
  <si>
    <t>南宁市武鸣区城厢镇永宁路20号</t>
    <phoneticPr fontId="0" type="noConversion"/>
  </si>
  <si>
    <t>危国强</t>
    <phoneticPr fontId="22" type="noConversion"/>
  </si>
  <si>
    <t>潘永志</t>
    <phoneticPr fontId="22" type="noConversion"/>
  </si>
  <si>
    <t>124501107852131017</t>
    <phoneticPr fontId="0" type="noConversion"/>
  </si>
  <si>
    <t>124501107852131017</t>
  </si>
  <si>
    <t>南宁市武鸣区城厢镇永宁路20号</t>
  </si>
  <si>
    <t>1197423184@qq.com</t>
    <phoneticPr fontId="22" type="noConversion"/>
  </si>
  <si>
    <t>冯锦</t>
  </si>
  <si>
    <t>南宁市武鸣区疾病预防控制中心</t>
    <phoneticPr fontId="22" type="noConversion"/>
  </si>
  <si>
    <t>南宁市武鸣区疾病预防控制中心业务专用章</t>
    <phoneticPr fontId="22" type="noConversion"/>
  </si>
  <si>
    <t>南宁市武鸣区卫生和计划生育局</t>
    <phoneticPr fontId="0" type="noConversion"/>
  </si>
  <si>
    <t>淮上区</t>
  </si>
  <si>
    <t>宋家玲</t>
    <phoneticPr fontId="0" type="noConversion"/>
  </si>
  <si>
    <t>蚌埠市淮上区疾病预防控制中心</t>
    <phoneticPr fontId="0" type="noConversion"/>
  </si>
  <si>
    <t>徽商银行淮上支行</t>
    <phoneticPr fontId="0" type="noConversion"/>
  </si>
  <si>
    <t>1282501021000138072</t>
    <phoneticPr fontId="0" type="noConversion"/>
  </si>
  <si>
    <t>0552-2821097</t>
  </si>
  <si>
    <t>淮上区小蚌埠镇政府西首</t>
    <phoneticPr fontId="0" type="noConversion"/>
  </si>
  <si>
    <t>肖荣</t>
  </si>
  <si>
    <t>沈明</t>
  </si>
  <si>
    <t>123403114852212302</t>
    <phoneticPr fontId="0" type="noConversion"/>
  </si>
  <si>
    <t>liang1.gao@sanofi.com</t>
    <phoneticPr fontId="11" type="noConversion"/>
  </si>
  <si>
    <t>蚌埠市淮上区卫生和计划生育委员会</t>
  </si>
  <si>
    <t>灵川县</t>
  </si>
  <si>
    <t>灵川县疾病预防控制中心</t>
    <phoneticPr fontId="0" type="noConversion"/>
  </si>
  <si>
    <t>广西灵川农村合作银行营业部</t>
    <phoneticPr fontId="0" type="noConversion"/>
  </si>
  <si>
    <t>300512010100784398</t>
    <phoneticPr fontId="0" type="noConversion"/>
  </si>
  <si>
    <t>0773-6812175</t>
  </si>
  <si>
    <t>灵川县灵川镇灵东路45路</t>
    <phoneticPr fontId="0" type="noConversion"/>
  </si>
  <si>
    <t>苏瑞平</t>
  </si>
  <si>
    <t>唐云凤</t>
  </si>
  <si>
    <t>唐云凤</t>
    <phoneticPr fontId="11" type="noConversion"/>
  </si>
  <si>
    <t>0773-6812175</t>
    <phoneticPr fontId="0" type="noConversion"/>
  </si>
  <si>
    <t>12450323662114322F</t>
  </si>
  <si>
    <t>灵川县灵川镇灵东路45路</t>
  </si>
  <si>
    <t>956431872@qq.com</t>
  </si>
  <si>
    <t>罗平县</t>
  </si>
  <si>
    <t>刘学斌</t>
  </si>
  <si>
    <t>陈家坤</t>
  </si>
  <si>
    <t>罗平县疾病预防控制中心</t>
  </si>
  <si>
    <t>罗平县卫生局</t>
  </si>
  <si>
    <t>庐阳区</t>
  </si>
  <si>
    <t>0551-62626837</t>
  </si>
  <si>
    <t>程学峰</t>
  </si>
  <si>
    <t>周绣梅</t>
  </si>
  <si>
    <t>高洁</t>
  </si>
  <si>
    <t>合肥市庐阳区卫生和计划生育局</t>
    <phoneticPr fontId="11" type="noConversion"/>
  </si>
  <si>
    <t>山亭区</t>
  </si>
  <si>
    <t>枣庄市山亭区疾病预防控制中心</t>
    <phoneticPr fontId="0" type="noConversion"/>
  </si>
  <si>
    <t>枣庄市农商银行山亭支行</t>
    <phoneticPr fontId="0" type="noConversion"/>
  </si>
  <si>
    <t>9040104050142050003838</t>
    <phoneticPr fontId="0" type="noConversion"/>
  </si>
  <si>
    <t>8811865</t>
  </si>
  <si>
    <t>枣庄市山亭区新城府前路24号</t>
    <phoneticPr fontId="0" type="noConversion"/>
  </si>
  <si>
    <t>张绪明</t>
  </si>
  <si>
    <t>0632-8811865</t>
    <phoneticPr fontId="11" type="noConversion"/>
  </si>
  <si>
    <t>李明君</t>
  </si>
  <si>
    <t>张霞</t>
  </si>
  <si>
    <t>0632-8811865</t>
    <phoneticPr fontId="0" type="noConversion"/>
  </si>
  <si>
    <t>12370406493360927Q</t>
    <phoneticPr fontId="0" type="noConversion"/>
  </si>
  <si>
    <t>49336092-7</t>
    <phoneticPr fontId="0" type="noConversion"/>
  </si>
  <si>
    <t>枣庄市山亭区新城府前路24号</t>
  </si>
  <si>
    <t>许博</t>
  </si>
  <si>
    <t>山亭区疾病预防控制中心计划免疫专用章</t>
  </si>
  <si>
    <t>枣庄市山亭区卫生和计划生育局</t>
    <phoneticPr fontId="4" type="noConversion"/>
  </si>
  <si>
    <t>薛城区</t>
  </si>
  <si>
    <t>枣庄市薛城区疾病预防控制中心</t>
    <phoneticPr fontId="0" type="noConversion"/>
  </si>
  <si>
    <t>工商银行薛城支行</t>
    <phoneticPr fontId="0" type="noConversion"/>
  </si>
  <si>
    <t>1605005129219503767</t>
    <phoneticPr fontId="0" type="noConversion"/>
  </si>
  <si>
    <t>0632-4486989</t>
  </si>
  <si>
    <t>薛城区临山路353号</t>
    <phoneticPr fontId="0" type="noConversion"/>
  </si>
  <si>
    <t>贾继芳</t>
  </si>
  <si>
    <t>0632-4412516</t>
    <phoneticPr fontId="11" type="noConversion"/>
  </si>
  <si>
    <t>孙中环</t>
  </si>
  <si>
    <t>李琦</t>
  </si>
  <si>
    <t>0632-8053202</t>
    <phoneticPr fontId="0" type="noConversion"/>
  </si>
  <si>
    <t>137040300010</t>
    <phoneticPr fontId="0" type="noConversion"/>
  </si>
  <si>
    <t>49335025-1</t>
    <phoneticPr fontId="0" type="noConversion"/>
  </si>
  <si>
    <t>薛城区临山路353号</t>
  </si>
  <si>
    <t>枣庄市薛城区疾病预防控制中心生物制品管理专用章</t>
  </si>
  <si>
    <t>薛城区卫生局</t>
    <phoneticPr fontId="4" type="noConversion"/>
  </si>
  <si>
    <t>萍乡市疾病预防控制中心</t>
    <phoneticPr fontId="0" type="noConversion"/>
  </si>
  <si>
    <t>农行萍乡市安源支行</t>
    <phoneticPr fontId="0" type="noConversion"/>
  </si>
  <si>
    <t>14-300201040010135</t>
    <phoneticPr fontId="0" type="noConversion"/>
  </si>
  <si>
    <t>萍乡市安源区安源镇雍家冲</t>
    <phoneticPr fontId="0" type="noConversion"/>
  </si>
  <si>
    <t>叶正辉</t>
  </si>
  <si>
    <t>刘继莲</t>
  </si>
  <si>
    <t>12360300491330660J</t>
    <phoneticPr fontId="0" type="noConversion"/>
  </si>
  <si>
    <t>12360300491330660J</t>
  </si>
  <si>
    <t>刘庭明</t>
    <phoneticPr fontId="4" type="noConversion"/>
  </si>
  <si>
    <t>萍乡市疾病预防控制中心</t>
    <phoneticPr fontId="11" type="noConversion"/>
  </si>
  <si>
    <t>萍乡市疾病预防控制中心药品器械科</t>
    <phoneticPr fontId="11" type="noConversion"/>
  </si>
  <si>
    <t>萍乡市卫生和计划生育委员会</t>
    <phoneticPr fontId="11" type="noConversion"/>
  </si>
  <si>
    <t>西咸新区沣东新城</t>
  </si>
  <si>
    <t>范安娜</t>
    <phoneticPr fontId="0" type="noConversion"/>
  </si>
  <si>
    <t>陕西省西咸新区沣东新城管理委员会</t>
    <phoneticPr fontId="0" type="noConversion"/>
  </si>
  <si>
    <t>工行西安锦业路支行</t>
    <phoneticPr fontId="0" type="noConversion"/>
  </si>
  <si>
    <t>3700024609200428880</t>
    <phoneticPr fontId="0" type="noConversion"/>
  </si>
  <si>
    <t>029-89106955</t>
  </si>
  <si>
    <t>西安市建章路158号</t>
    <phoneticPr fontId="0" type="noConversion"/>
  </si>
  <si>
    <t>陕西省西安市沣东新城三桥街办沣东第二小学东100米</t>
    <phoneticPr fontId="0" type="noConversion"/>
  </si>
  <si>
    <t>康军</t>
  </si>
  <si>
    <t>029-88868339</t>
  </si>
  <si>
    <t>高朋立</t>
  </si>
  <si>
    <t>未开户</t>
  </si>
  <si>
    <t>新开户</t>
  </si>
  <si>
    <t>陕西省西安市西咸新区沣东新城三桥街办沣东第二小学东100米</t>
  </si>
  <si>
    <t>1303157494@qq.com</t>
  </si>
  <si>
    <t>13488192665</t>
  </si>
  <si>
    <t>沣东新城公共卫生管理中心疫苗专用章</t>
  </si>
  <si>
    <t>西安市人民政府</t>
  </si>
  <si>
    <t>蚌山区</t>
  </si>
  <si>
    <t>0552-2042006</t>
  </si>
  <si>
    <t>周静</t>
  </si>
  <si>
    <t>张培东</t>
  </si>
  <si>
    <t>13955231903</t>
  </si>
  <si>
    <t>巢湖市</t>
  </si>
  <si>
    <t>0551-82622025</t>
  </si>
  <si>
    <t>宋玉华</t>
  </si>
  <si>
    <t>郑基华</t>
  </si>
  <si>
    <t>18956599561</t>
  </si>
  <si>
    <t>澧县</t>
  </si>
  <si>
    <t>0736-3226494</t>
  </si>
  <si>
    <t>陈云平</t>
  </si>
  <si>
    <t>15386176233</t>
  </si>
  <si>
    <t>澧县疾控中心疫苗专用章</t>
    <phoneticPr fontId="11" type="noConversion"/>
  </si>
  <si>
    <t>澧县卫生和计划生育局</t>
    <phoneticPr fontId="11" type="noConversion"/>
  </si>
  <si>
    <t>津市</t>
  </si>
  <si>
    <t>津市市疾病预防控制中心</t>
    <phoneticPr fontId="0" type="noConversion"/>
  </si>
  <si>
    <t>工银津市支行万寿路分理处</t>
    <phoneticPr fontId="0" type="noConversion"/>
  </si>
  <si>
    <t>1908077309100000140</t>
    <phoneticPr fontId="0" type="noConversion"/>
  </si>
  <si>
    <t>0736-4236782</t>
  </si>
  <si>
    <t>津市市车胤大道376号</t>
    <phoneticPr fontId="0" type="noConversion"/>
  </si>
  <si>
    <t>文杰</t>
    <phoneticPr fontId="11" type="noConversion"/>
  </si>
  <si>
    <t>0736-4205699</t>
  </si>
  <si>
    <t>韩绍楚</t>
    <phoneticPr fontId="11" type="noConversion"/>
  </si>
  <si>
    <t>张红菊</t>
    <phoneticPr fontId="11" type="noConversion"/>
  </si>
  <si>
    <t>0736-4205699</t>
    <phoneticPr fontId="0" type="noConversion"/>
  </si>
  <si>
    <t>124307817389986553</t>
    <phoneticPr fontId="0" type="noConversion"/>
  </si>
  <si>
    <t>73899865-5</t>
    <phoneticPr fontId="0" type="noConversion"/>
  </si>
  <si>
    <t>韩绍楚</t>
  </si>
  <si>
    <t>13807366639</t>
  </si>
  <si>
    <t>津市市卫生和计划生育局</t>
  </si>
  <si>
    <t>涉县</t>
  </si>
  <si>
    <t>涉县疾病预防控制中心</t>
    <phoneticPr fontId="0" type="noConversion"/>
  </si>
  <si>
    <t>中国建设银行股份有限公司涉县支行</t>
    <phoneticPr fontId="0" type="noConversion"/>
  </si>
  <si>
    <t>13001648208050002571</t>
    <phoneticPr fontId="0" type="noConversion"/>
  </si>
  <si>
    <t>0310-3892123</t>
  </si>
  <si>
    <t>涉县新城区清泉路</t>
    <phoneticPr fontId="0" type="noConversion"/>
  </si>
  <si>
    <t>刘永为</t>
    <phoneticPr fontId="4" type="noConversion"/>
  </si>
  <si>
    <t>谢和平</t>
    <phoneticPr fontId="11" type="noConversion"/>
  </si>
  <si>
    <t>张跃秋</t>
    <phoneticPr fontId="4" type="noConversion"/>
  </si>
  <si>
    <t>0310-3892123</t>
    <phoneticPr fontId="0" type="noConversion"/>
  </si>
  <si>
    <t>12130426403091496M</t>
    <phoneticPr fontId="0" type="noConversion"/>
  </si>
  <si>
    <t>二证合一齐</t>
    <phoneticPr fontId="0" type="noConversion"/>
  </si>
  <si>
    <t>056400</t>
    <phoneticPr fontId="11" type="noConversion"/>
  </si>
  <si>
    <t>涉县疾病预防控制中心业务专用章</t>
    <phoneticPr fontId="11" type="noConversion"/>
  </si>
  <si>
    <t>涉县卫生和计划生育局</t>
    <phoneticPr fontId="11" type="noConversion"/>
  </si>
  <si>
    <t>阳朔县</t>
  </si>
  <si>
    <t>945002010017148888</t>
    <phoneticPr fontId="0" type="noConversion"/>
  </si>
  <si>
    <t>李秀苾</t>
  </si>
  <si>
    <t>高志媛</t>
  </si>
  <si>
    <t>12450321756548025B</t>
    <phoneticPr fontId="0" type="noConversion"/>
  </si>
  <si>
    <t>12450321756548025B</t>
  </si>
  <si>
    <t>阳朔县阳朔镇石马路</t>
  </si>
  <si>
    <t>1739278759@qq.com</t>
  </si>
  <si>
    <t>阳朔县疾病预防控制中心</t>
  </si>
  <si>
    <t>界首市</t>
  </si>
  <si>
    <t>0558-2858378</t>
  </si>
  <si>
    <t>赵新华</t>
  </si>
  <si>
    <t>蚌埠市龙子湖区疾病预防控制中心</t>
    <phoneticPr fontId="0" type="noConversion"/>
  </si>
  <si>
    <t>000302</t>
    <phoneticPr fontId="0" type="noConversion"/>
  </si>
  <si>
    <t>0552-3173122</t>
  </si>
  <si>
    <t>聂素梅</t>
    <phoneticPr fontId="11" type="noConversion"/>
  </si>
  <si>
    <t>陈峰</t>
    <phoneticPr fontId="11" type="noConversion"/>
  </si>
  <si>
    <t>12340302485223279F</t>
    <phoneticPr fontId="0" type="noConversion"/>
  </si>
  <si>
    <t>汤周群</t>
  </si>
  <si>
    <t>牡丹区</t>
    <phoneticPr fontId="11" type="noConversion"/>
  </si>
  <si>
    <t>菏泽建行牡丹支行</t>
    <phoneticPr fontId="0" type="noConversion"/>
  </si>
  <si>
    <t>0530-5316867</t>
  </si>
  <si>
    <t>于民</t>
    <phoneticPr fontId="11" type="noConversion"/>
  </si>
  <si>
    <t>祝大鹏</t>
  </si>
  <si>
    <t>于民</t>
    <phoneticPr fontId="4" type="noConversion"/>
  </si>
  <si>
    <t>菏泽市疾病预防控制中心</t>
    <phoneticPr fontId="11" type="noConversion"/>
  </si>
  <si>
    <t>菏泽市疾病预防控制中心药品专用章入库（1）</t>
    <phoneticPr fontId="11" type="noConversion"/>
  </si>
  <si>
    <t>王娴</t>
    <phoneticPr fontId="0" type="noConversion"/>
  </si>
  <si>
    <t>濉溪县疾病预防控制中心</t>
    <phoneticPr fontId="0" type="noConversion"/>
  </si>
  <si>
    <t>濉溪农商银行濉溪支行</t>
    <phoneticPr fontId="0" type="noConversion"/>
  </si>
  <si>
    <t>0561-6063836</t>
  </si>
  <si>
    <t>牛心云</t>
    <phoneticPr fontId="11" type="noConversion"/>
  </si>
  <si>
    <t>王红敏</t>
  </si>
  <si>
    <t>柳州市柳江区疾病预防控制中心</t>
    <phoneticPr fontId="0" type="noConversion"/>
  </si>
  <si>
    <t>建行柳江支行营业部</t>
    <phoneticPr fontId="0" type="noConversion"/>
  </si>
  <si>
    <t>45001627453050700111</t>
    <phoneticPr fontId="0" type="noConversion"/>
  </si>
  <si>
    <t>0772-2483485</t>
  </si>
  <si>
    <t>韦惠琼</t>
    <phoneticPr fontId="11" type="noConversion"/>
  </si>
  <si>
    <t>124502217821340029</t>
    <phoneticPr fontId="0" type="noConversion"/>
  </si>
  <si>
    <t>韦惠琼</t>
  </si>
  <si>
    <t>柳州市柳江区疾病预防控制中心业务专用章</t>
    <phoneticPr fontId="11" type="noConversion"/>
  </si>
  <si>
    <t>柳州市柳江区卫生和计划生育局</t>
    <phoneticPr fontId="11" type="noConversion"/>
  </si>
  <si>
    <t>0775-7862615</t>
  </si>
  <si>
    <t>平南县平南镇朝阳路277号</t>
    <phoneticPr fontId="0" type="noConversion"/>
  </si>
  <si>
    <t>平南县疾病预防控制中心业务专用章</t>
    <phoneticPr fontId="11" type="noConversion"/>
  </si>
  <si>
    <t>平南县卫生和计划生育局</t>
    <phoneticPr fontId="11" type="noConversion"/>
  </si>
  <si>
    <t>07752823276</t>
  </si>
  <si>
    <t>李文</t>
    <phoneticPr fontId="11" type="noConversion"/>
  </si>
  <si>
    <t>陈科长</t>
    <phoneticPr fontId="20" type="noConversion"/>
  </si>
  <si>
    <t>450901499338122</t>
    <phoneticPr fontId="11" type="noConversion"/>
  </si>
  <si>
    <t>17116251588@QQ.COM</t>
    <phoneticPr fontId="12" type="noConversion"/>
  </si>
  <si>
    <t>玉林市玉州区人民东路805号</t>
    <phoneticPr fontId="12" type="noConversion"/>
  </si>
  <si>
    <t>颍州区</t>
    <phoneticPr fontId="4" type="noConversion"/>
  </si>
  <si>
    <t>阜阳市颍州区疾病预防控制中心</t>
    <phoneticPr fontId="0" type="noConversion"/>
  </si>
  <si>
    <t>韩冰</t>
    <phoneticPr fontId="20" type="noConversion"/>
  </si>
  <si>
    <t>0558-2264824</t>
  </si>
  <si>
    <t>48585956-8</t>
    <phoneticPr fontId="0" type="noConversion"/>
  </si>
  <si>
    <t>孙影</t>
    <phoneticPr fontId="12" type="noConversion"/>
  </si>
  <si>
    <t>机构性质：事业单位（非法人）。无法人证书，提供证明，确保组织机构代码证有效</t>
    <phoneticPr fontId="9" type="noConversion"/>
  </si>
  <si>
    <t>新吴区</t>
  </si>
  <si>
    <t>江苏银行无锡新区支行</t>
    <phoneticPr fontId="0" type="noConversion"/>
  </si>
  <si>
    <t>85213181</t>
  </si>
  <si>
    <t>卢军英</t>
  </si>
  <si>
    <t>杨坚波</t>
  </si>
  <si>
    <t>0510-85213181</t>
    <phoneticPr fontId="0" type="noConversion"/>
  </si>
  <si>
    <t>12320200466374370H</t>
    <phoneticPr fontId="0" type="noConversion"/>
  </si>
  <si>
    <t>无锡市新吴区行创四路111号10层</t>
  </si>
  <si>
    <t>Aidong.Wang@sanofi.com</t>
  </si>
  <si>
    <t>0510-85213181</t>
  </si>
  <si>
    <t>无锡高新区（新吴区）民政和卫生计划生育局</t>
  </si>
  <si>
    <t>无法人证书，蚌埠高新技术产业开发区社会事业局出具证明</t>
  </si>
  <si>
    <t>农行南宁市大沙田支行</t>
    <phoneticPr fontId="0" type="noConversion"/>
  </si>
  <si>
    <t>20029201040015407</t>
    <phoneticPr fontId="0" type="noConversion"/>
  </si>
  <si>
    <t>0771-4014635</t>
  </si>
  <si>
    <t>南宁市江南区国凯大道东18号国药控股广西有限公司冷库</t>
    <phoneticPr fontId="0" type="noConversion"/>
  </si>
  <si>
    <t>凌洪习</t>
    <phoneticPr fontId="0" type="noConversion"/>
  </si>
  <si>
    <t>苏媛</t>
    <phoneticPr fontId="4" type="noConversion"/>
  </si>
  <si>
    <t>南宁市良庆区卫生和计划生育局</t>
    <phoneticPr fontId="11" type="noConversion"/>
  </si>
  <si>
    <t>南昌高新技术产业开发区管理委员会社会发展局</t>
    <phoneticPr fontId="0" type="noConversion"/>
  </si>
  <si>
    <t>南昌农商银行高新支行</t>
    <phoneticPr fontId="0" type="noConversion"/>
  </si>
  <si>
    <t>南昌县昌东镇天祥大道高新昌东医院</t>
    <phoneticPr fontId="0" type="noConversion"/>
  </si>
  <si>
    <t>李燕</t>
    <phoneticPr fontId="20" type="noConversion"/>
  </si>
  <si>
    <t>75111882-7</t>
    <phoneticPr fontId="0" type="noConversion"/>
  </si>
  <si>
    <t>2284042013@qq.com</t>
  </si>
  <si>
    <t>熊桂英</t>
    <phoneticPr fontId="12" type="noConversion"/>
  </si>
  <si>
    <t>南昌高新技术产业开发区昌东医院防疫科</t>
  </si>
  <si>
    <t>机构类型：机关法人。疫苗采购主体是高新管委会社会发展局，属于高新管委会内设机构，不设独立法人，也没有法人证，提供证明</t>
  </si>
  <si>
    <t>玉山县</t>
    <phoneticPr fontId="4" type="noConversion"/>
  </si>
  <si>
    <t>1512212029026480982</t>
    <phoneticPr fontId="0" type="noConversion"/>
  </si>
  <si>
    <t>林上丽</t>
    <phoneticPr fontId="20" type="noConversion"/>
  </si>
  <si>
    <t>12360923492311285L</t>
    <phoneticPr fontId="0" type="noConversion"/>
  </si>
  <si>
    <t>49231128-5</t>
    <phoneticPr fontId="0" type="noConversion"/>
  </si>
  <si>
    <t>玉山县卫生和计划生育委员会</t>
    <phoneticPr fontId="11" type="noConversion"/>
  </si>
  <si>
    <t>石河子市</t>
    <phoneticPr fontId="11" type="noConversion"/>
  </si>
  <si>
    <t>3016028029200087618</t>
    <phoneticPr fontId="0" type="noConversion"/>
  </si>
  <si>
    <t>0993-6689795</t>
  </si>
  <si>
    <t>刘成刚</t>
    <phoneticPr fontId="20" type="noConversion"/>
  </si>
  <si>
    <t>李峰</t>
    <phoneticPr fontId="20" type="noConversion"/>
  </si>
  <si>
    <t>王丽</t>
    <phoneticPr fontId="0" type="noConversion"/>
  </si>
  <si>
    <t>新疆石河子市北四路171号　</t>
    <phoneticPr fontId="0" type="noConversion"/>
  </si>
  <si>
    <t>邵鲁</t>
    <phoneticPr fontId="12" type="noConversion"/>
  </si>
  <si>
    <t>新疆石河子市北四路171号　</t>
    <phoneticPr fontId="12" type="noConversion"/>
  </si>
  <si>
    <t>老城区</t>
    <phoneticPr fontId="11" type="noConversion"/>
  </si>
  <si>
    <t>洛阳市老城区疾病预防控制中心</t>
    <phoneticPr fontId="0" type="noConversion"/>
  </si>
  <si>
    <t>赵亚平</t>
    <phoneticPr fontId="20" type="noConversion"/>
  </si>
  <si>
    <t>yang2.cao@sanofi.com</t>
  </si>
  <si>
    <t>申修源</t>
    <phoneticPr fontId="12" type="noConversion"/>
  </si>
  <si>
    <t>洛阳市老城区疾病预防控制中心生物制品入库专用章</t>
  </si>
  <si>
    <t>洛阳市老城区卫生局</t>
    <phoneticPr fontId="11" type="noConversion"/>
  </si>
  <si>
    <t>邢台经济开发区疾病预防控制中心</t>
    <phoneticPr fontId="0" type="noConversion"/>
  </si>
  <si>
    <t>13001655908050512796</t>
    <phoneticPr fontId="0" type="noConversion"/>
  </si>
  <si>
    <t>0319-3968669</t>
  </si>
  <si>
    <t>03193968669</t>
  </si>
  <si>
    <t>03193968669</t>
    <phoneticPr fontId="0" type="noConversion"/>
  </si>
  <si>
    <t>刘燕飞</t>
    <phoneticPr fontId="20" type="noConversion"/>
  </si>
  <si>
    <t>03193636829</t>
    <phoneticPr fontId="0" type="noConversion"/>
  </si>
  <si>
    <t>12130500MBOU289919</t>
    <phoneticPr fontId="0" type="noConversion"/>
  </si>
  <si>
    <t>544523365@qq.com</t>
  </si>
  <si>
    <t>邢台经济开发区疾病预防控制中心</t>
    <phoneticPr fontId="11" type="noConversion"/>
  </si>
  <si>
    <t>五峰土家族</t>
    <phoneticPr fontId="11" type="noConversion"/>
  </si>
  <si>
    <t>0717-5756090</t>
  </si>
  <si>
    <t>渔洋关镇古潭路28号</t>
    <phoneticPr fontId="0" type="noConversion"/>
  </si>
  <si>
    <t>邹晓丹</t>
    <phoneticPr fontId="20" type="noConversion"/>
  </si>
  <si>
    <t>0717-5756896</t>
    <phoneticPr fontId="11" type="noConversion"/>
  </si>
  <si>
    <t>周本洋</t>
    <phoneticPr fontId="12" type="noConversion"/>
  </si>
  <si>
    <t>五峰土家族自治县疾病预防控制中心</t>
    <phoneticPr fontId="11" type="noConversion"/>
  </si>
  <si>
    <t>三区（相山区、烈山区、杜集区）</t>
    <phoneticPr fontId="11" type="noConversion"/>
  </si>
  <si>
    <t>梁少峰</t>
    <phoneticPr fontId="0" type="noConversion"/>
  </si>
  <si>
    <t>中国工商银行淮北市牡丹支行</t>
    <phoneticPr fontId="0" type="noConversion"/>
  </si>
  <si>
    <t>0561-3119638</t>
  </si>
  <si>
    <t>0561-3115261</t>
    <phoneticPr fontId="11" type="noConversion"/>
  </si>
  <si>
    <t>孟雪荣</t>
    <phoneticPr fontId="20" type="noConversion"/>
  </si>
  <si>
    <t>0561-3115261</t>
  </si>
  <si>
    <t>淮北市疾病预防控制中心药械管理科</t>
    <phoneticPr fontId="11" type="noConversion"/>
  </si>
  <si>
    <t>2021/2/25</t>
  </si>
  <si>
    <t>0990-6916603</t>
  </si>
  <si>
    <t>克拉玛依市白碱滩区亭坡路4号</t>
    <phoneticPr fontId="0" type="noConversion"/>
  </si>
  <si>
    <t>克拉玛依市白碱滩区卫生局</t>
    <phoneticPr fontId="11" type="noConversion"/>
  </si>
  <si>
    <t>组织机构代码证过期，需提供新资质</t>
  </si>
  <si>
    <t>洪山区</t>
    <phoneticPr fontId="11" type="noConversion"/>
  </si>
  <si>
    <t>中国工商银行武汉市江南支行</t>
    <phoneticPr fontId="0" type="noConversion"/>
  </si>
  <si>
    <t>机构性质：机关，无法人证书，收货地址为湖北省CDC</t>
  </si>
  <si>
    <t>高新园区</t>
  </si>
  <si>
    <t>建行园区支行</t>
    <phoneticPr fontId="0" type="noConversion"/>
  </si>
  <si>
    <t>刘明禹</t>
  </si>
  <si>
    <t>0411-84796105</t>
    <phoneticPr fontId="0" type="noConversion"/>
  </si>
  <si>
    <t>shujing.song@sanofipasteur.com</t>
  </si>
  <si>
    <t>松山新区</t>
    <phoneticPr fontId="9" type="noConversion"/>
  </si>
  <si>
    <t>锦州市凌南新区雨露街29号</t>
    <phoneticPr fontId="0" type="noConversion"/>
  </si>
  <si>
    <t>韦庆章</t>
    <phoneticPr fontId="9" type="noConversion"/>
  </si>
  <si>
    <t>张悦</t>
    <phoneticPr fontId="9" type="noConversion"/>
  </si>
  <si>
    <t>无开户许可证</t>
    <phoneticPr fontId="9" type="noConversion"/>
  </si>
  <si>
    <t>jason.hou@sanofi.com</t>
    <phoneticPr fontId="4" type="noConversion"/>
  </si>
  <si>
    <t>经济开发区</t>
    <phoneticPr fontId="9" type="noConversion"/>
  </si>
  <si>
    <t>14014101040035578</t>
    <phoneticPr fontId="0" type="noConversion"/>
  </si>
  <si>
    <t>0791-83809117</t>
  </si>
  <si>
    <t>12360100690954943W</t>
    <phoneticPr fontId="0" type="noConversion"/>
  </si>
  <si>
    <t>庐山南大道2595</t>
    <phoneticPr fontId="4" type="noConversion"/>
  </si>
  <si>
    <t>南昌经济技术开发区管理委员会</t>
    <phoneticPr fontId="9" type="noConversion"/>
  </si>
  <si>
    <t>从化区</t>
    <phoneticPr fontId="4" type="noConversion"/>
  </si>
  <si>
    <t>广州市从化区疾病预防控制中心</t>
    <phoneticPr fontId="0" type="noConversion"/>
  </si>
  <si>
    <t>020-87982016</t>
  </si>
  <si>
    <t>郭辉权</t>
    <phoneticPr fontId="4" type="noConversion"/>
  </si>
  <si>
    <t>陈永洪</t>
    <phoneticPr fontId="4" type="noConversion"/>
  </si>
  <si>
    <t>124401184553995806</t>
    <phoneticPr fontId="0" type="noConversion"/>
  </si>
  <si>
    <t>124401184553995806</t>
  </si>
  <si>
    <t>0372-3685636</t>
  </si>
  <si>
    <t>刘树芳</t>
    <phoneticPr fontId="4" type="noConversion"/>
  </si>
  <si>
    <t>0372-3685636</t>
    <phoneticPr fontId="0" type="noConversion"/>
  </si>
  <si>
    <t>41744034-3</t>
    <phoneticPr fontId="0" type="noConversion"/>
  </si>
  <si>
    <t>刘树芳</t>
  </si>
  <si>
    <t>安阳市龙安区疾病预防控制中心</t>
  </si>
  <si>
    <t>安阳市龙安区卫生和计划生育委员会</t>
    <phoneticPr fontId="0" type="noConversion"/>
  </si>
  <si>
    <t>00000062871971930012</t>
    <phoneticPr fontId="0" type="noConversion"/>
  </si>
  <si>
    <t>0372-6201809</t>
  </si>
  <si>
    <t>李男科</t>
    <phoneticPr fontId="4" type="noConversion"/>
  </si>
  <si>
    <t>1241052341750903XH</t>
    <phoneticPr fontId="0" type="noConversion"/>
  </si>
  <si>
    <t>李男科</t>
  </si>
  <si>
    <t>汤阴县疾病预防控制中心</t>
  </si>
  <si>
    <t>汤阴县卫生局</t>
    <phoneticPr fontId="0" type="noConversion"/>
  </si>
  <si>
    <t>舞阳县疾病预防控制中心</t>
    <phoneticPr fontId="0" type="noConversion"/>
  </si>
  <si>
    <t>建行舞阳县支行</t>
    <phoneticPr fontId="0" type="noConversion"/>
  </si>
  <si>
    <t>0395-7139797</t>
  </si>
  <si>
    <t>马星亚</t>
  </si>
  <si>
    <t>经开区</t>
    <phoneticPr fontId="4" type="noConversion"/>
  </si>
  <si>
    <t>0371-66780308</t>
  </si>
  <si>
    <t>郑州市经济技术开发区经开第三大街58-72号</t>
    <phoneticPr fontId="0" type="noConversion"/>
  </si>
  <si>
    <t>张国际</t>
    <phoneticPr fontId="4" type="noConversion"/>
  </si>
  <si>
    <t>经开区无疾控中心，职能由经开区管委会下发文件设立经开区社区管理服务局执行，该局因当地编委问题没有法人证和组织机构代码证</t>
  </si>
  <si>
    <t>郑州市二七区政通路95号升龙国际E23-3202号</t>
    <phoneticPr fontId="0" type="noConversion"/>
  </si>
  <si>
    <t>yang4.li@sanofi.com</t>
  </si>
  <si>
    <t>曹中立</t>
  </si>
  <si>
    <t>郑州经济技术开发区疾病预防控制中心</t>
  </si>
  <si>
    <t>37001638841050006603</t>
    <phoneticPr fontId="0" type="noConversion"/>
  </si>
  <si>
    <t>淄博高新区天鸿路36号</t>
    <phoneticPr fontId="0" type="noConversion"/>
  </si>
  <si>
    <t>陈艳霞</t>
    <phoneticPr fontId="20" type="noConversion"/>
  </si>
  <si>
    <t>陈艳霞</t>
    <phoneticPr fontId="0" type="noConversion"/>
  </si>
  <si>
    <t>陈艳霞</t>
    <phoneticPr fontId="12" type="noConversion"/>
  </si>
  <si>
    <t>淄博高新技术产业开发区疾病预防控制中心/淄博高新技术产业开发区卫生监督所</t>
    <phoneticPr fontId="4" type="noConversion"/>
  </si>
  <si>
    <t>淄博高新技术产业开发区地方事业局</t>
    <phoneticPr fontId="11" type="noConversion"/>
  </si>
  <si>
    <t>蚌埠经济开发区疾病预防控制中心</t>
    <phoneticPr fontId="0" type="noConversion"/>
  </si>
  <si>
    <t>中国农业银行蚌埠新城支行</t>
    <phoneticPr fontId="0" type="noConversion"/>
  </si>
  <si>
    <t>荣谊</t>
    <phoneticPr fontId="12" type="noConversion"/>
  </si>
  <si>
    <t>英德市</t>
    <phoneticPr fontId="4" type="noConversion"/>
  </si>
  <si>
    <t>0763-3166175</t>
  </si>
  <si>
    <t>孙蕊蕊</t>
    <phoneticPr fontId="12" type="noConversion"/>
  </si>
  <si>
    <t>暂时无销售，无法提供新法人证书及授权确认函</t>
  </si>
  <si>
    <t>0731-52582053</t>
  </si>
  <si>
    <t>湘潭县易俗河海棠路</t>
    <phoneticPr fontId="0" type="noConversion"/>
  </si>
  <si>
    <t>0731-52582100</t>
  </si>
  <si>
    <t>湖南省长沙市雨花区香樟路469号融科东南海东海4栋2702房</t>
    <phoneticPr fontId="0" type="noConversion"/>
  </si>
  <si>
    <t>You.Pan@sanofi.com</t>
    <phoneticPr fontId="12" type="noConversion"/>
  </si>
  <si>
    <t>杨芳</t>
    <phoneticPr fontId="12" type="noConversion"/>
  </si>
  <si>
    <t>湖南省长沙市雨花区香樟路469号融科东南海东海4栋2702房</t>
    <phoneticPr fontId="12" type="noConversion"/>
  </si>
  <si>
    <t>湘潭县卫生和计划生育局</t>
  </si>
  <si>
    <t>中国农业银行湘乡支行</t>
    <phoneticPr fontId="0" type="noConversion"/>
  </si>
  <si>
    <t>0731-56779282</t>
  </si>
  <si>
    <t>龙丽莲</t>
    <phoneticPr fontId="12" type="noConversion"/>
  </si>
  <si>
    <t>湘乡市疾病预防控制中心</t>
    <phoneticPr fontId="4" type="noConversion"/>
  </si>
  <si>
    <t>湘乡市疾病预防控制中心CDC免疫规划科</t>
  </si>
  <si>
    <t>湘乡市卫生和计划生育局</t>
  </si>
  <si>
    <t>建设银行招商局漳州开发区支行</t>
    <phoneticPr fontId="0" type="noConversion"/>
  </si>
  <si>
    <t>35001667136052508496</t>
    <phoneticPr fontId="0" type="noConversion"/>
  </si>
  <si>
    <t>0596-60718212</t>
  </si>
  <si>
    <t>李飙</t>
    <phoneticPr fontId="20" type="noConversion"/>
  </si>
  <si>
    <t>123506000774447775</t>
    <phoneticPr fontId="0" type="noConversion"/>
  </si>
  <si>
    <t>07744477-7</t>
    <phoneticPr fontId="0" type="noConversion"/>
  </si>
  <si>
    <t>林吉汉</t>
    <phoneticPr fontId="12" type="noConversion"/>
  </si>
  <si>
    <t>漳州市芗城区万象星城2#406</t>
    <phoneticPr fontId="12" type="noConversion"/>
  </si>
  <si>
    <t>漳州招商局经济技术开发区管理委员会</t>
    <phoneticPr fontId="11" type="noConversion"/>
  </si>
  <si>
    <t>榆次区</t>
  </si>
  <si>
    <t>李波</t>
    <phoneticPr fontId="0" type="noConversion"/>
  </si>
  <si>
    <t>晋中经济开发区农村信用合作联社营业部</t>
    <phoneticPr fontId="0" type="noConversion"/>
  </si>
  <si>
    <t>362103010300000020931</t>
    <phoneticPr fontId="0" type="noConversion"/>
  </si>
  <si>
    <t>成广明</t>
  </si>
  <si>
    <t>0354-8562258</t>
  </si>
  <si>
    <t>李燕青</t>
  </si>
  <si>
    <t>121408034077201735</t>
  </si>
  <si>
    <t>030600</t>
  </si>
  <si>
    <t>张凤荣</t>
  </si>
  <si>
    <t>山西省晋中市榆次区龙湖大街公共卫生服务中心</t>
  </si>
  <si>
    <t>0354-8562242</t>
  </si>
  <si>
    <t>榆次区疾病预防控制中心生物制品专用章</t>
  </si>
  <si>
    <t>榆次区卫生和计划生育局</t>
  </si>
  <si>
    <t>河津市</t>
  </si>
  <si>
    <t>10023479350001000300015</t>
    <phoneticPr fontId="0" type="noConversion"/>
  </si>
  <si>
    <t>河津市振兴东路</t>
    <phoneticPr fontId="0" type="noConversion"/>
  </si>
  <si>
    <t>米文奎</t>
  </si>
  <si>
    <t>0359-6323523</t>
  </si>
  <si>
    <t>0359-6323523</t>
    <phoneticPr fontId="0" type="noConversion"/>
  </si>
  <si>
    <t>121410827767218250</t>
  </si>
  <si>
    <t>043300</t>
  </si>
  <si>
    <t>武玲</t>
  </si>
  <si>
    <t>河津市振兴东路</t>
  </si>
  <si>
    <t>237631122@qq.com</t>
  </si>
  <si>
    <t>河津市疾病预防控制中心</t>
  </si>
  <si>
    <t>河津市疾病预防控制中心生物制品专用章</t>
  </si>
  <si>
    <t>河津市卫生和计划生育局</t>
  </si>
  <si>
    <t>利辛县</t>
  </si>
  <si>
    <t>童永梅</t>
    <phoneticPr fontId="0" type="noConversion"/>
  </si>
  <si>
    <t>0558-2900579</t>
  </si>
  <si>
    <t>程侠</t>
  </si>
  <si>
    <t>利辛县疾病预防控制中心</t>
  </si>
  <si>
    <t>利辛县疾病预防控制中心二类疫苗专用章</t>
  </si>
  <si>
    <t>2021/3/18</t>
  </si>
  <si>
    <t>2019/3/25</t>
  </si>
  <si>
    <t>利辛县卫生和计划生育委员会</t>
  </si>
  <si>
    <t>武侯区</t>
    <phoneticPr fontId="4" type="noConversion"/>
  </si>
  <si>
    <t>028-85586937</t>
    <phoneticPr fontId="0" type="noConversion"/>
  </si>
  <si>
    <t>12510000740047234J</t>
    <phoneticPr fontId="0" type="noConversion"/>
  </si>
  <si>
    <t>成都市武侯区人民南路仁恒置地广场29楼</t>
  </si>
  <si>
    <t>陈实</t>
  </si>
  <si>
    <t>四川省疾病预防控制中心疫苗验收专用章</t>
  </si>
  <si>
    <t>四川省卫生和计划生育委员会</t>
  </si>
  <si>
    <t>陈红英</t>
  </si>
  <si>
    <t>江壮扬</t>
  </si>
  <si>
    <t>12440511671390505X</t>
  </si>
  <si>
    <t>广东汕头市金平区外马路汕荫巷3号402</t>
  </si>
  <si>
    <t>汕头市金平区疾病预防控制中心</t>
  </si>
  <si>
    <t>汕头市金平区卫生和计划生育局</t>
    <phoneticPr fontId="4" type="noConversion"/>
  </si>
  <si>
    <t>永川区</t>
  </si>
  <si>
    <t>重庆市永川区疾病预防控制中心</t>
    <phoneticPr fontId="0" type="noConversion"/>
  </si>
  <si>
    <t>农业银行重庆永川萱花支行</t>
    <phoneticPr fontId="0" type="noConversion"/>
  </si>
  <si>
    <t>023-49801425</t>
  </si>
  <si>
    <t>重庆市永川区汇龙大道471号</t>
    <phoneticPr fontId="0" type="noConversion"/>
  </si>
  <si>
    <t>12500383450640726K</t>
    <phoneticPr fontId="0" type="noConversion"/>
  </si>
  <si>
    <t>等待市疾控招标平台建立后开户</t>
    <phoneticPr fontId="1" type="noConversion"/>
  </si>
  <si>
    <t>重庆市永川区卫生和计划生育委员会</t>
  </si>
  <si>
    <t>张家界市</t>
    <phoneticPr fontId="1" type="noConversion"/>
  </si>
  <si>
    <t>7440214000000002975</t>
    <phoneticPr fontId="0" type="noConversion"/>
  </si>
  <si>
    <t>0744-3335581</t>
  </si>
  <si>
    <t>朱从喜</t>
    <phoneticPr fontId="1" type="noConversion"/>
  </si>
  <si>
    <t>1243082144680533X8</t>
    <phoneticPr fontId="0" type="noConversion"/>
  </si>
  <si>
    <t>慈利县卫生和计划生育局</t>
    <phoneticPr fontId="1" type="noConversion"/>
  </si>
  <si>
    <t>溆浦县疾病预防控制中心</t>
    <phoneticPr fontId="0" type="noConversion"/>
  </si>
  <si>
    <t>0745-3225626</t>
  </si>
  <si>
    <t>溆浦县卢峰镇胜利街</t>
    <phoneticPr fontId="0" type="noConversion"/>
  </si>
  <si>
    <t>荆其青</t>
    <phoneticPr fontId="1" type="noConversion"/>
  </si>
  <si>
    <t>财政支付</t>
    <phoneticPr fontId="1" type="noConversion"/>
  </si>
  <si>
    <t>溆浦县卫生和计划生育局</t>
    <phoneticPr fontId="1" type="noConversion"/>
  </si>
  <si>
    <t>株洲市</t>
    <phoneticPr fontId="1" type="noConversion"/>
  </si>
  <si>
    <t>芦淞区</t>
    <phoneticPr fontId="1" type="noConversion"/>
  </si>
  <si>
    <t>26/7/2016</t>
  </si>
  <si>
    <t>中国建设银行株洲九天支行</t>
    <phoneticPr fontId="0" type="noConversion"/>
  </si>
  <si>
    <t>0731-28580836</t>
  </si>
  <si>
    <t>何礼</t>
    <phoneticPr fontId="1" type="noConversion"/>
  </si>
  <si>
    <t>湖南郴州苏仙区华尔星城1栋908</t>
  </si>
  <si>
    <t>Xin.Hu@sanofi.com</t>
  </si>
  <si>
    <t>荷塘区</t>
    <phoneticPr fontId="1" type="noConversion"/>
  </si>
  <si>
    <t>株洲市荷塘区疾病预防控制中心</t>
    <phoneticPr fontId="0" type="noConversion"/>
  </si>
  <si>
    <t>中国建设银行株洲城东支行</t>
    <phoneticPr fontId="0" type="noConversion"/>
  </si>
  <si>
    <t>28782510</t>
  </si>
  <si>
    <t>来平</t>
    <phoneticPr fontId="1" type="noConversion"/>
  </si>
  <si>
    <t>株洲市荷塘区疾病预防控制中心</t>
    <phoneticPr fontId="1" type="noConversion"/>
  </si>
  <si>
    <t>荷塘区疾病预防控制中心疫苗出入库专用章</t>
  </si>
  <si>
    <t>株洲市荷塘区卫生和计划生育局</t>
    <phoneticPr fontId="1" type="noConversion"/>
  </si>
  <si>
    <t>43001503062058000002</t>
    <phoneticPr fontId="0" type="noConversion"/>
  </si>
  <si>
    <t>0731-28335050</t>
  </si>
  <si>
    <t>彭玉梅</t>
    <phoneticPr fontId="1" type="noConversion"/>
  </si>
  <si>
    <t>石峰区卫生和计划生育局</t>
    <phoneticPr fontId="1" type="noConversion"/>
  </si>
  <si>
    <t>北湖区</t>
    <phoneticPr fontId="1" type="noConversion"/>
  </si>
  <si>
    <t>郴州市北湖区疾病预防控制中心</t>
    <phoneticPr fontId="0" type="noConversion"/>
  </si>
  <si>
    <t>郴州市东风路6号</t>
    <phoneticPr fontId="0" type="noConversion"/>
  </si>
  <si>
    <t>12431002755836973W</t>
    <phoneticPr fontId="0" type="noConversion"/>
  </si>
  <si>
    <t>刘霞</t>
    <phoneticPr fontId="1" type="noConversion"/>
  </si>
  <si>
    <t>郴州市北湖区疾病预防控制中心</t>
    <phoneticPr fontId="1" type="noConversion"/>
  </si>
  <si>
    <t>北湖区疾病预防控制中心疫苗收货专用章</t>
  </si>
  <si>
    <t>莱芜市</t>
    <phoneticPr fontId="1" type="noConversion"/>
  </si>
  <si>
    <t>莱商银行凤城支行</t>
    <phoneticPr fontId="0" type="noConversion"/>
  </si>
  <si>
    <t>000000016003600000014</t>
    <phoneticPr fontId="0" type="noConversion"/>
  </si>
  <si>
    <t>0634-8677906</t>
  </si>
  <si>
    <t>莱芜市莱城区鲁中东大街58号</t>
    <phoneticPr fontId="0" type="noConversion"/>
  </si>
  <si>
    <t>0634-8677925</t>
  </si>
  <si>
    <t>王华义</t>
    <phoneticPr fontId="1" type="noConversion"/>
  </si>
  <si>
    <t>0634-8677925</t>
    <phoneticPr fontId="0" type="noConversion"/>
  </si>
  <si>
    <t>王华义</t>
  </si>
  <si>
    <t>莱芜市莱城区鲁中东大街58号</t>
  </si>
  <si>
    <t>贺玉静</t>
    <phoneticPr fontId="1" type="noConversion"/>
  </si>
  <si>
    <t>0634-8677965</t>
  </si>
  <si>
    <t>立山区</t>
    <phoneticPr fontId="1" type="noConversion"/>
  </si>
  <si>
    <t>鞍山市立山区卫生防疫站</t>
    <phoneticPr fontId="0" type="noConversion"/>
  </si>
  <si>
    <t>0412-6823140</t>
    <phoneticPr fontId="0" type="noConversion"/>
  </si>
  <si>
    <t>0412-6823210</t>
    <phoneticPr fontId="0" type="noConversion"/>
  </si>
  <si>
    <t>122103044631100979</t>
    <phoneticPr fontId="0" type="noConversion"/>
  </si>
  <si>
    <t>210304E47720541</t>
    <phoneticPr fontId="1" type="noConversion"/>
  </si>
  <si>
    <t>鞍山市立山区卫生防疫站</t>
    <phoneticPr fontId="1" type="noConversion"/>
  </si>
  <si>
    <t>立山区卫生和计划生育局</t>
    <phoneticPr fontId="1" type="noConversion"/>
  </si>
  <si>
    <t>安化县疾病预防控制中心</t>
    <phoneticPr fontId="0" type="noConversion"/>
  </si>
  <si>
    <t>安化县东坪镇迎春路107号</t>
    <phoneticPr fontId="0" type="noConversion"/>
  </si>
  <si>
    <t>龙拥军</t>
    <phoneticPr fontId="1" type="noConversion"/>
  </si>
  <si>
    <t>124309234470876160</t>
    <phoneticPr fontId="0" type="noConversion"/>
  </si>
  <si>
    <t>湖南长沙市岳麓区茶子山西路卓越蔚蓝海岸3期1栋</t>
  </si>
  <si>
    <t>rui.lu@sanofi.com</t>
  </si>
  <si>
    <t>城关镇兴荣路</t>
    <phoneticPr fontId="0" type="noConversion"/>
  </si>
  <si>
    <t>0730-7620325</t>
    <phoneticPr fontId="0" type="noConversion"/>
  </si>
  <si>
    <t>12430621740634105W</t>
    <phoneticPr fontId="0" type="noConversion"/>
  </si>
  <si>
    <t>华容县疾病预防控制中心</t>
    <phoneticPr fontId="0" type="noConversion"/>
  </si>
  <si>
    <t>中国建设银行股份有限公司华容支行</t>
    <phoneticPr fontId="0" type="noConversion"/>
  </si>
  <si>
    <t>0730-3209400</t>
    <phoneticPr fontId="4" type="noConversion"/>
  </si>
  <si>
    <t>戴毅</t>
    <phoneticPr fontId="1" type="noConversion"/>
  </si>
  <si>
    <t>12430623446279376B</t>
  </si>
  <si>
    <t>邓楠</t>
    <phoneticPr fontId="1" type="noConversion"/>
  </si>
  <si>
    <t>华容县疾病预防控制中心</t>
    <phoneticPr fontId="1" type="noConversion"/>
  </si>
  <si>
    <t>90288212010010006005</t>
    <phoneticPr fontId="0" type="noConversion"/>
  </si>
  <si>
    <t>周建湘</t>
    <phoneticPr fontId="1" type="noConversion"/>
  </si>
  <si>
    <t>13575006685</t>
  </si>
  <si>
    <t>岳阳市云溪区疾病预防控制中心</t>
    <phoneticPr fontId="1" type="noConversion"/>
  </si>
  <si>
    <t>否</t>
    <phoneticPr fontId="1" type="noConversion"/>
  </si>
  <si>
    <t>岳阳市云溪区卫生局</t>
    <phoneticPr fontId="4" type="noConversion"/>
  </si>
  <si>
    <t>平江县城关镇百花台中路</t>
    <phoneticPr fontId="0" type="noConversion"/>
  </si>
  <si>
    <t>124306267880260027</t>
    <phoneticPr fontId="0" type="noConversion"/>
  </si>
  <si>
    <t>大庆市</t>
    <phoneticPr fontId="1" type="noConversion"/>
  </si>
  <si>
    <t>萨尔图区</t>
  </si>
  <si>
    <t>中国工商银行大庆市东风支行</t>
    <phoneticPr fontId="0" type="noConversion"/>
  </si>
  <si>
    <t>0905180409264000646</t>
    <phoneticPr fontId="0" type="noConversion"/>
  </si>
  <si>
    <t>12230602695246110A</t>
    <phoneticPr fontId="0" type="noConversion"/>
  </si>
  <si>
    <t>zhibo.li@sanofi.com</t>
    <phoneticPr fontId="9" type="noConversion"/>
  </si>
  <si>
    <t>丛艳秋</t>
    <phoneticPr fontId="9" type="noConversion"/>
  </si>
  <si>
    <t>泉州市</t>
    <phoneticPr fontId="1" type="noConversion"/>
  </si>
  <si>
    <t>安溪县</t>
  </si>
  <si>
    <t>23232029</t>
  </si>
  <si>
    <t>苏丽婷</t>
    <phoneticPr fontId="1" type="noConversion"/>
  </si>
  <si>
    <t>0595-23232029</t>
    <phoneticPr fontId="0" type="noConversion"/>
  </si>
  <si>
    <t>12350524489423462C</t>
  </si>
  <si>
    <t>詹月旺</t>
    <phoneticPr fontId="4" type="noConversion"/>
  </si>
  <si>
    <t>安溪县疾病预防控制中心</t>
    <phoneticPr fontId="4" type="noConversion"/>
  </si>
  <si>
    <t>安溪县卫生和计划生育局</t>
  </si>
  <si>
    <t>43001560168058055958</t>
    <phoneticPr fontId="0" type="noConversion"/>
  </si>
  <si>
    <t>汉寿县龙阳镇保健巷18号</t>
    <phoneticPr fontId="0" type="noConversion"/>
  </si>
  <si>
    <t>12430722446535843X</t>
    <phoneticPr fontId="0" type="noConversion"/>
  </si>
  <si>
    <t>常德市鼎城区临沅路315号</t>
    <phoneticPr fontId="0" type="noConversion"/>
  </si>
  <si>
    <t>0736-7383797</t>
    <phoneticPr fontId="4" type="noConversion"/>
  </si>
  <si>
    <t>裴世丽</t>
    <phoneticPr fontId="1" type="noConversion"/>
  </si>
  <si>
    <t>常德市鼎城区卫生局</t>
    <phoneticPr fontId="4" type="noConversion"/>
  </si>
  <si>
    <t>沅陵县疾病预防控制中心</t>
    <phoneticPr fontId="0" type="noConversion"/>
  </si>
  <si>
    <t>43001505072058077777</t>
    <phoneticPr fontId="0" type="noConversion"/>
  </si>
  <si>
    <t>周平</t>
    <phoneticPr fontId="1" type="noConversion"/>
  </si>
  <si>
    <t>沅陵县疾病预防控制中心</t>
    <phoneticPr fontId="1" type="noConversion"/>
  </si>
  <si>
    <t>湘阴县</t>
    <phoneticPr fontId="4" type="noConversion"/>
  </si>
  <si>
    <t>柳洪文</t>
    <phoneticPr fontId="4" type="noConversion"/>
  </si>
  <si>
    <t>汤志华</t>
    <phoneticPr fontId="4" type="noConversion"/>
  </si>
  <si>
    <t>1243062444631926XE</t>
    <phoneticPr fontId="0" type="noConversion"/>
  </si>
  <si>
    <t>鲁瑞</t>
    <phoneticPr fontId="4" type="noConversion"/>
  </si>
  <si>
    <t>汤志华</t>
  </si>
  <si>
    <t>岳塘区</t>
  </si>
  <si>
    <t>0731-55568395</t>
  </si>
  <si>
    <t>0731-55571342</t>
    <phoneticPr fontId="0" type="noConversion"/>
  </si>
  <si>
    <t>44535396-8</t>
    <phoneticPr fontId="0" type="noConversion"/>
  </si>
  <si>
    <t>430304445353968</t>
  </si>
  <si>
    <t>湘潭市岳塘区疾病预防控制中心</t>
    <phoneticPr fontId="9" type="noConversion"/>
  </si>
  <si>
    <t>娄底市</t>
    <phoneticPr fontId="1" type="noConversion"/>
  </si>
  <si>
    <t>娄星区</t>
  </si>
  <si>
    <t>娄底市湘阳西街10号</t>
    <phoneticPr fontId="0" type="noConversion"/>
  </si>
  <si>
    <t>陈连松</t>
    <phoneticPr fontId="1" type="noConversion"/>
  </si>
  <si>
    <t>杨有坤</t>
    <phoneticPr fontId="4" type="noConversion"/>
  </si>
  <si>
    <t>娄底市娄星区疾病预防控制中心</t>
    <phoneticPr fontId="9" type="noConversion"/>
  </si>
  <si>
    <t>娄底市娄星区疾病预防控制中心</t>
    <phoneticPr fontId="4" type="noConversion"/>
  </si>
  <si>
    <t>衡阳市</t>
    <phoneticPr fontId="1" type="noConversion"/>
  </si>
  <si>
    <t>华新开发区</t>
    <phoneticPr fontId="4" type="noConversion"/>
  </si>
  <si>
    <t>曾宏华</t>
    <phoneticPr fontId="4" type="noConversion"/>
  </si>
  <si>
    <t>湖南省衡阳市华新开发区雅士林湘苑50栋1单元503户</t>
    <phoneticPr fontId="4" type="noConversion"/>
  </si>
  <si>
    <t>岳阳经开区</t>
    <phoneticPr fontId="4" type="noConversion"/>
  </si>
  <si>
    <t>岳阳经济技术开发区公共卫生管理服务中心</t>
    <phoneticPr fontId="0" type="noConversion"/>
  </si>
  <si>
    <t>岳阳经济技术开发区旭园路（八字们大酒店对面）</t>
    <phoneticPr fontId="0" type="noConversion"/>
  </si>
  <si>
    <t>甄再兴</t>
    <phoneticPr fontId="1" type="noConversion"/>
  </si>
  <si>
    <t>12430600559524139P</t>
    <phoneticPr fontId="0" type="noConversion"/>
  </si>
  <si>
    <t>黄明伟</t>
  </si>
  <si>
    <t>15073058307</t>
  </si>
  <si>
    <t>岳阳经济技术开发区公共卫生管理服务中心</t>
    <phoneticPr fontId="4" type="noConversion"/>
  </si>
  <si>
    <t>濮阳市</t>
    <phoneticPr fontId="4" type="noConversion"/>
  </si>
  <si>
    <t>濮阳县工行</t>
    <phoneticPr fontId="0" type="noConversion"/>
  </si>
  <si>
    <t>河南省濮阳县红旗路东段</t>
    <phoneticPr fontId="0" type="noConversion"/>
  </si>
  <si>
    <t>陈俊涛</t>
    <phoneticPr fontId="20" type="noConversion"/>
  </si>
  <si>
    <t>0393-3289676</t>
  </si>
  <si>
    <t>0393-3289180</t>
    <phoneticPr fontId="0" type="noConversion"/>
  </si>
  <si>
    <t>12410928417654595U</t>
    <phoneticPr fontId="0" type="noConversion"/>
  </si>
  <si>
    <t>郑州市金水区博颂路36号金桂苑6号楼1单元3层6号</t>
  </si>
  <si>
    <t>yang2.cao@sanofi.com</t>
    <phoneticPr fontId="12" type="noConversion"/>
  </si>
  <si>
    <t>朱小红</t>
  </si>
  <si>
    <t>0393-3289115</t>
    <phoneticPr fontId="12" type="noConversion"/>
  </si>
  <si>
    <t>0393-4894012</t>
  </si>
  <si>
    <t>岳庆梅</t>
    <phoneticPr fontId="20" type="noConversion"/>
  </si>
  <si>
    <t>0393-4730919</t>
    <phoneticPr fontId="0" type="noConversion"/>
  </si>
  <si>
    <t>91410000169984802N</t>
    <phoneticPr fontId="0" type="noConversion"/>
  </si>
  <si>
    <t>91410000169984802N</t>
  </si>
  <si>
    <t>中原油田疾病预防控制中心</t>
  </si>
  <si>
    <t>长期</t>
  </si>
  <si>
    <t>营业执照，类型：全民所有制</t>
  </si>
  <si>
    <t>商丘市</t>
    <phoneticPr fontId="4" type="noConversion"/>
  </si>
  <si>
    <t>民权县</t>
  </si>
  <si>
    <t>民权县疾病预防控制中心</t>
    <phoneticPr fontId="0" type="noConversion"/>
  </si>
  <si>
    <t>1716021309200020143</t>
    <phoneticPr fontId="0" type="noConversion"/>
  </si>
  <si>
    <t>0370-8569526</t>
    <phoneticPr fontId="11" type="noConversion"/>
  </si>
  <si>
    <t>郝芳芳</t>
    <phoneticPr fontId="20" type="noConversion"/>
  </si>
  <si>
    <t>141142100015</t>
    <phoneticPr fontId="0" type="noConversion"/>
  </si>
  <si>
    <t>41846513-9</t>
    <phoneticPr fontId="0" type="noConversion"/>
  </si>
  <si>
    <t>河南省商丘市睢阳区神火大道北海路交叉口南500米御景花园3号楼1单元</t>
  </si>
  <si>
    <t>wei36.wang@sanofi.com</t>
    <phoneticPr fontId="12" type="noConversion"/>
  </si>
  <si>
    <t>郝芳芳</t>
    <phoneticPr fontId="12" type="noConversion"/>
  </si>
  <si>
    <t>民权县疾病预防控制中心</t>
  </si>
  <si>
    <t>民权县卫生局</t>
    <phoneticPr fontId="11" type="noConversion"/>
  </si>
  <si>
    <t>93022170000997673012</t>
    <phoneticPr fontId="0" type="noConversion"/>
  </si>
  <si>
    <t>0743-8223062</t>
  </si>
  <si>
    <t>廖菊芝</t>
    <phoneticPr fontId="20" type="noConversion"/>
  </si>
  <si>
    <t>唐玲</t>
  </si>
  <si>
    <t>0743-8223062</t>
    <phoneticPr fontId="0" type="noConversion"/>
  </si>
  <si>
    <t>12433101448537228W</t>
    <phoneticPr fontId="0" type="noConversion"/>
  </si>
  <si>
    <t>湖南省长沙市星沙向阳路2号尚都花园城7栋2307室</t>
    <phoneticPr fontId="0" type="noConversion"/>
  </si>
  <si>
    <t>唐亮</t>
  </si>
  <si>
    <t>陈根</t>
    <phoneticPr fontId="12" type="noConversion"/>
  </si>
  <si>
    <t>湖南省长沙市星沙向阳路2号尚都花园城7栋2307室</t>
    <phoneticPr fontId="12" type="noConversion"/>
  </si>
  <si>
    <t>吉首市疾病预防控制中心</t>
    <phoneticPr fontId="4" type="noConversion"/>
  </si>
  <si>
    <t>吉首市卫生和计划生育局</t>
  </si>
  <si>
    <t>麻阳苗族自治县疾病预防控制中心</t>
    <phoneticPr fontId="0" type="noConversion"/>
  </si>
  <si>
    <t>18804901040005347</t>
    <phoneticPr fontId="0" type="noConversion"/>
  </si>
  <si>
    <t>0745-5822161</t>
  </si>
  <si>
    <t>麻阳苗族自治县卫生局</t>
  </si>
  <si>
    <t>江津区</t>
  </si>
  <si>
    <t>重庆农村商业银行江津支行琅山分理处</t>
    <phoneticPr fontId="0" type="noConversion"/>
  </si>
  <si>
    <t>023-47562820</t>
  </si>
  <si>
    <t>王晓璐</t>
    <phoneticPr fontId="20" type="noConversion"/>
  </si>
  <si>
    <t>12500381747480030J</t>
    <phoneticPr fontId="0" type="noConversion"/>
  </si>
  <si>
    <t>500381747480030</t>
    <phoneticPr fontId="0" type="noConversion"/>
  </si>
  <si>
    <r>
      <t>重庆市江津区疾病预防控制中心（重庆市江津区鼎山街道柳林街</t>
    </r>
    <r>
      <rPr>
        <sz val="10.5"/>
        <color theme="1"/>
        <rFont val="Calibri"/>
        <family val="3"/>
        <charset val="134"/>
        <scheme val="minor"/>
      </rPr>
      <t>71号）</t>
    </r>
  </si>
  <si>
    <t>398188009@qq.com</t>
    <phoneticPr fontId="12" type="noConversion"/>
  </si>
  <si>
    <t>023-47562229</t>
  </si>
  <si>
    <t>玉溪市</t>
    <phoneticPr fontId="4" type="noConversion"/>
  </si>
  <si>
    <t>易门</t>
    <phoneticPr fontId="4" type="noConversion"/>
  </si>
  <si>
    <t>易门县疾病预防控制中心</t>
    <phoneticPr fontId="0" type="noConversion"/>
  </si>
  <si>
    <t>李国金</t>
    <phoneticPr fontId="20" type="noConversion"/>
  </si>
  <si>
    <t>125304257535739627</t>
  </si>
  <si>
    <t>李国金</t>
    <phoneticPr fontId="12" type="noConversion"/>
  </si>
  <si>
    <t>易门县卫生和计划生育局</t>
    <phoneticPr fontId="0" type="noConversion"/>
  </si>
  <si>
    <t>澄江县凤麓街道劝学街52号</t>
    <phoneticPr fontId="0" type="noConversion"/>
  </si>
  <si>
    <t>0877-6911453</t>
    <phoneticPr fontId="0" type="noConversion"/>
  </si>
  <si>
    <t>澄江县疾病预防控制中心</t>
  </si>
  <si>
    <t>丘北县</t>
    <phoneticPr fontId="4" type="noConversion"/>
  </si>
  <si>
    <t>丘北县疾病预防控制中心</t>
    <phoneticPr fontId="0" type="noConversion"/>
  </si>
  <si>
    <t>中国农业银行丘北锦屏支行</t>
    <phoneticPr fontId="0" type="noConversion"/>
  </si>
  <si>
    <t>24075201040002713</t>
    <phoneticPr fontId="0" type="noConversion"/>
  </si>
  <si>
    <t>黄燕</t>
    <phoneticPr fontId="0" type="noConversion"/>
  </si>
  <si>
    <t>0876-4124117</t>
    <phoneticPr fontId="0" type="noConversion"/>
  </si>
  <si>
    <t>丘北县疾病预防控制中心</t>
  </si>
  <si>
    <t>435899991010003016432</t>
    <phoneticPr fontId="0" type="noConversion"/>
  </si>
  <si>
    <t>岳阳市</t>
    <phoneticPr fontId="4" type="noConversion"/>
  </si>
  <si>
    <t>孙伟波</t>
    <phoneticPr fontId="0" type="noConversion"/>
  </si>
  <si>
    <t>0730-8797685</t>
    <phoneticPr fontId="11" type="noConversion"/>
  </si>
  <si>
    <t>方志群</t>
  </si>
  <si>
    <t>临湘市疾病预防控制中心</t>
    <phoneticPr fontId="4" type="noConversion"/>
  </si>
  <si>
    <t>舞钢</t>
    <phoneticPr fontId="4" type="noConversion"/>
  </si>
  <si>
    <t>舞钢市农商行营业部</t>
    <phoneticPr fontId="0" type="noConversion"/>
  </si>
  <si>
    <t>河南省舞钢市垭口朝阳路9号</t>
    <phoneticPr fontId="0" type="noConversion"/>
  </si>
  <si>
    <t>12410481417045837T</t>
  </si>
  <si>
    <t>郑州市中原区航海路帝湖花园301栋1304号</t>
  </si>
  <si>
    <t>王文娟</t>
  </si>
  <si>
    <t>雨湖区</t>
    <phoneticPr fontId="4" type="noConversion"/>
  </si>
  <si>
    <t>华融湘江银行湘潭建设支行</t>
    <phoneticPr fontId="0" type="noConversion"/>
  </si>
  <si>
    <t>88070324000000165</t>
    <phoneticPr fontId="0" type="noConversion"/>
  </si>
  <si>
    <t>0731-52575960</t>
    <phoneticPr fontId="11" type="noConversion"/>
  </si>
  <si>
    <t>12430302445344949P</t>
    <phoneticPr fontId="0" type="noConversion"/>
  </si>
  <si>
    <t>430302445344949</t>
    <phoneticPr fontId="11" type="noConversion"/>
  </si>
  <si>
    <t>唐炎夏</t>
  </si>
  <si>
    <t>湘潭市雨湖区疾病预防控制中心免疫收货专用章</t>
    <phoneticPr fontId="0" type="noConversion"/>
  </si>
  <si>
    <t>长沙市</t>
    <phoneticPr fontId="4" type="noConversion"/>
  </si>
  <si>
    <t>12430111444933928K</t>
  </si>
  <si>
    <t>罗露</t>
  </si>
  <si>
    <t>长沙市雨花区疾病预防控制中心业务专用章</t>
    <phoneticPr fontId="0" type="noConversion"/>
  </si>
  <si>
    <t>黄陵县</t>
  </si>
  <si>
    <t>100863239350010001</t>
    <phoneticPr fontId="0" type="noConversion"/>
  </si>
  <si>
    <t xml:space="preserve">张铁军 </t>
  </si>
  <si>
    <t>0911-5212871</t>
  </si>
  <si>
    <t>李建梅</t>
  </si>
  <si>
    <t>12610632436660384U</t>
  </si>
  <si>
    <t xml:space="preserve">王鑫 </t>
  </si>
  <si>
    <t>黄陵县卫生局</t>
    <phoneticPr fontId="0" type="noConversion"/>
  </si>
  <si>
    <t>0731-84024675</t>
    <phoneticPr fontId="0" type="noConversion"/>
  </si>
  <si>
    <t>长沙市开福区金霞物流园华宁路299号</t>
    <phoneticPr fontId="0" type="noConversion"/>
  </si>
  <si>
    <t>刘丹</t>
    <phoneticPr fontId="20" type="noConversion"/>
  </si>
  <si>
    <t>12430121444947692B</t>
  </si>
  <si>
    <t>15211091610/18373132703</t>
    <phoneticPr fontId="0" type="noConversion"/>
  </si>
  <si>
    <t>长沙县卫生和计划生育局</t>
    <phoneticPr fontId="0" type="noConversion"/>
  </si>
  <si>
    <t>广西兴安县建设银行</t>
    <phoneticPr fontId="0" type="noConversion"/>
  </si>
  <si>
    <t>12450325MB00920485</t>
  </si>
  <si>
    <t>杨建军</t>
  </si>
  <si>
    <t>兴安县兴安镇教育路7号</t>
  </si>
  <si>
    <t>xacdcjyk@163.com</t>
  </si>
  <si>
    <t>兴安县卫生和计划生育局</t>
  </si>
  <si>
    <t>潍坊经济开发区疾病预防控制中心</t>
    <phoneticPr fontId="0" type="noConversion"/>
  </si>
  <si>
    <t>12370703785017434Q</t>
    <phoneticPr fontId="0" type="noConversion"/>
  </si>
  <si>
    <t>12370703785017434Q</t>
  </si>
  <si>
    <t>韩敬华</t>
    <phoneticPr fontId="20" type="noConversion"/>
  </si>
  <si>
    <t>12411422418505129A</t>
    <phoneticPr fontId="0" type="noConversion"/>
  </si>
  <si>
    <r>
      <t>河南省商丘市睢阳区神火大道北海路交叉口南5</t>
    </r>
    <r>
      <rPr>
        <sz val="10"/>
        <rFont val="宋体"/>
        <family val="3"/>
        <charset val="134"/>
      </rPr>
      <t>00米御景花园3号楼1单元</t>
    </r>
  </si>
  <si>
    <t>wei36.wang@sanofi.com</t>
    <phoneticPr fontId="4" type="noConversion"/>
  </si>
  <si>
    <t>贡井区</t>
    <phoneticPr fontId="4" type="noConversion"/>
  </si>
  <si>
    <t>中国农业银行贡井支行</t>
    <phoneticPr fontId="0" type="noConversion"/>
  </si>
  <si>
    <t>贡井区席草田居委会广场路38号</t>
    <phoneticPr fontId="0" type="noConversion"/>
  </si>
  <si>
    <t>吴敏</t>
    <phoneticPr fontId="20" type="noConversion"/>
  </si>
  <si>
    <t>许文革</t>
  </si>
  <si>
    <t>0372-3803318</t>
  </si>
  <si>
    <t>杨立志</t>
  </si>
  <si>
    <t>0372-3803318</t>
    <phoneticPr fontId="0" type="noConversion"/>
  </si>
  <si>
    <t>0393-3289115</t>
  </si>
  <si>
    <t>安阳县卫生和计划生育委员会</t>
    <phoneticPr fontId="9" type="noConversion"/>
  </si>
  <si>
    <t>葫芦岛市</t>
    <phoneticPr fontId="9" type="noConversion"/>
  </si>
  <si>
    <t>绥中县</t>
  </si>
  <si>
    <t>0429-6150125</t>
    <phoneticPr fontId="1" type="noConversion"/>
  </si>
  <si>
    <t>绥中县卫生和计划生育局</t>
  </si>
  <si>
    <t>张北县</t>
  </si>
  <si>
    <t>王再山</t>
  </si>
  <si>
    <t>0313-5238892</t>
  </si>
  <si>
    <t>刘晓静</t>
  </si>
  <si>
    <t>0313-5236032</t>
    <phoneticPr fontId="0" type="noConversion"/>
  </si>
  <si>
    <t>121307227840573038</t>
  </si>
  <si>
    <t>076450</t>
  </si>
  <si>
    <t>张北县张北镇永春南街御泉巷</t>
  </si>
  <si>
    <t>29143016@qq.com</t>
  </si>
  <si>
    <t>王晓静</t>
  </si>
  <si>
    <t>阳明区</t>
    <phoneticPr fontId="9" type="noConversion"/>
  </si>
  <si>
    <t>0453-6331656</t>
    <phoneticPr fontId="9" type="noConversion"/>
  </si>
  <si>
    <t>陆琳</t>
    <phoneticPr fontId="9" type="noConversion"/>
  </si>
  <si>
    <t>12231003414355127J</t>
  </si>
  <si>
    <t>牡丹江市阳明区疾病预防控制中心免疫规划专用章</t>
    <phoneticPr fontId="9" type="noConversion"/>
  </si>
  <si>
    <t>牡丹江市阳明区卫生和计划生育局</t>
    <phoneticPr fontId="9" type="noConversion"/>
  </si>
  <si>
    <t>乐山市</t>
    <phoneticPr fontId="9" type="noConversion"/>
  </si>
  <si>
    <t>余旭霞</t>
  </si>
  <si>
    <t>陈荣光</t>
  </si>
  <si>
    <t>汕尾市海丰县城北门三巷64号</t>
  </si>
  <si>
    <t>13902681992@139.com</t>
  </si>
  <si>
    <t>银行开户信息未提供</t>
  </si>
  <si>
    <t>库尔勒市</t>
  </si>
  <si>
    <r>
      <t>阿布都热西提</t>
    </r>
    <r>
      <rPr>
        <sz val="9"/>
        <color theme="1" tint="4.9989318521683403E-2"/>
        <rFont val="宋体"/>
        <family val="3"/>
        <charset val="134"/>
      </rPr>
      <t>·阿布都热苏里</t>
    </r>
  </si>
  <si>
    <t>乌鲁木齐市沙依巴克区西城街宜品家春秋12-2-210</t>
  </si>
  <si>
    <t>和静县</t>
  </si>
  <si>
    <t>王翠红</t>
  </si>
  <si>
    <t>乌鲁木齐市沙依巴克区西城街宜品家春秋12-2-211</t>
  </si>
  <si>
    <t>焉耆县</t>
  </si>
  <si>
    <t>郭晶晶</t>
  </si>
  <si>
    <t>乌鲁木齐市沙依巴克区西城街宜品家春秋12-2-212</t>
  </si>
  <si>
    <t>桂阳县</t>
  </si>
  <si>
    <t>20/8/2016</t>
  </si>
  <si>
    <t>宁红卫</t>
  </si>
  <si>
    <t>肖碧慧</t>
  </si>
  <si>
    <t>李桂凤</t>
  </si>
  <si>
    <t>桂阳县疾病预防控制中心</t>
  </si>
  <si>
    <t>桂阳县卫生和计划生育局</t>
  </si>
  <si>
    <r>
      <t>阿也提</t>
    </r>
    <r>
      <rPr>
        <sz val="9"/>
        <color theme="1" tint="4.9989318521683403E-2"/>
        <rFont val="宋体"/>
        <family val="3"/>
        <charset val="134"/>
      </rPr>
      <t>·阿</t>
    </r>
  </si>
  <si>
    <t>南华县</t>
  </si>
  <si>
    <t>渑池</t>
  </si>
  <si>
    <t>石正荣</t>
  </si>
  <si>
    <t>洛阳市涧西区银川路名门盛世B座1单元1602</t>
  </si>
  <si>
    <t>xinyan.Lian@sanofi.com</t>
  </si>
  <si>
    <t>海勃湾</t>
  </si>
  <si>
    <t>刘敏</t>
  </si>
  <si>
    <t>0473-3890026</t>
  </si>
  <si>
    <t>铁柯</t>
  </si>
  <si>
    <t>121503026928886015</t>
  </si>
  <si>
    <t>016000</t>
  </si>
  <si>
    <t>山西省太原市晋源区晋祠路兰亭御湖城16-1-2103</t>
  </si>
  <si>
    <t>xudong1.zhang@sanofi.com</t>
  </si>
  <si>
    <t>汨罗市</t>
  </si>
  <si>
    <t>0730-7852858</t>
  </si>
  <si>
    <t>朱新春</t>
  </si>
  <si>
    <t>0730--5233707</t>
  </si>
  <si>
    <t>周富强</t>
  </si>
  <si>
    <t>汨罗市卫生和计划生育局</t>
  </si>
  <si>
    <t>0951-4077293</t>
  </si>
  <si>
    <t>黄淳</t>
  </si>
  <si>
    <t>0951-4091025</t>
  </si>
  <si>
    <t>谢静玉</t>
  </si>
  <si>
    <t>省级疾控无业务</t>
  </si>
  <si>
    <t>逯伟</t>
  </si>
  <si>
    <t>0951-4091025/13995084191</t>
  </si>
  <si>
    <t>甘肃省兰州市城关区和政东街189号仁恒国际小区</t>
  </si>
  <si>
    <t>宁夏回族自治区卫生厅</t>
  </si>
  <si>
    <t>铁路局</t>
  </si>
  <si>
    <t>0991-7923787</t>
  </si>
  <si>
    <t>徐俊</t>
  </si>
  <si>
    <t>0991-7922017</t>
  </si>
  <si>
    <t>陈玲霞</t>
  </si>
  <si>
    <t>缑丽丽</t>
  </si>
  <si>
    <t>乌鲁木齐市沙依巴克区西城街宜品家春秋12-2-215</t>
  </si>
  <si>
    <t>乌鲁木齐市沙依巴克区西城街宜品家春秋12-2-214</t>
  </si>
  <si>
    <t>乌鲁木齐市铁路局疾病预防控制所合同专用章</t>
  </si>
  <si>
    <t>乌鲁木齐铁路卫生局</t>
  </si>
  <si>
    <t>泰山景区</t>
  </si>
  <si>
    <t>业务联系人联系电话</t>
  </si>
  <si>
    <t>财务联系人联系电话</t>
  </si>
  <si>
    <t>收货联系人
电话</t>
  </si>
  <si>
    <t>事业单位
法人证书
有效期</t>
  </si>
  <si>
    <t>省份
代码</t>
  </si>
  <si>
    <t>首张订单金额</t>
  </si>
  <si>
    <t>刘畅辉</t>
  </si>
  <si>
    <t>广东省梅州市平远县大柘镇平城南路34号</t>
  </si>
  <si>
    <t>平远县疾病预防控制中心</t>
  </si>
  <si>
    <t>平远县疾病预防控制中心疫苗业务专用章</t>
  </si>
  <si>
    <t>平远县卫生和计划生育局</t>
  </si>
  <si>
    <t>刘基</t>
  </si>
  <si>
    <t>广东省河源市连平县元善镇石龙工业园</t>
  </si>
  <si>
    <t>连平县疾病预防控制中心疫苗管理专用章</t>
  </si>
  <si>
    <t>连平县卫生和计划生育局</t>
  </si>
  <si>
    <t>省份</t>
    <phoneticPr fontId="11" type="noConversion"/>
  </si>
  <si>
    <t>地级市</t>
    <phoneticPr fontId="12" type="noConversion"/>
  </si>
  <si>
    <t>区/县
(县级市）</t>
    <phoneticPr fontId="0" type="noConversion"/>
  </si>
  <si>
    <t>汇总时间</t>
    <phoneticPr fontId="9" type="noConversion"/>
  </si>
  <si>
    <t xml:space="preserve">
客户全称
</t>
    <phoneticPr fontId="4" type="noConversion"/>
  </si>
  <si>
    <t>公司电话
（银行开户信息表中）</t>
    <phoneticPr fontId="4" type="noConversion"/>
  </si>
  <si>
    <t>法人证书注册办公地址</t>
    <phoneticPr fontId="14" type="noConversion"/>
  </si>
  <si>
    <t>法人代表/单位负责人姓名</t>
    <phoneticPr fontId="12" type="noConversion"/>
  </si>
  <si>
    <t>财务联系人姓名</t>
    <phoneticPr fontId="11" type="noConversion"/>
  </si>
  <si>
    <t>平均回款天数</t>
    <phoneticPr fontId="11" type="noConversion"/>
  </si>
  <si>
    <t>邮寄合同联系人
姓名</t>
    <phoneticPr fontId="11" type="noConversion"/>
  </si>
  <si>
    <t>邮寄合同联系人
电话</t>
    <phoneticPr fontId="11" type="noConversion"/>
  </si>
  <si>
    <t>收货联系人
电话</t>
    <phoneticPr fontId="11" type="noConversion"/>
  </si>
  <si>
    <t>发票收件人
姓名</t>
    <phoneticPr fontId="11" type="noConversion"/>
  </si>
  <si>
    <t>POD是否变更</t>
    <phoneticPr fontId="4" type="noConversion"/>
  </si>
  <si>
    <t>事业单位
法人证书
有效期</t>
    <phoneticPr fontId="4" type="noConversion"/>
  </si>
  <si>
    <t>三证合一
（是/否）</t>
    <phoneticPr fontId="14" type="noConversion"/>
  </si>
  <si>
    <t>承运商
代码</t>
    <phoneticPr fontId="4" type="noConversion"/>
  </si>
  <si>
    <t>质量信誉调查表中</t>
    <phoneticPr fontId="4" type="noConversion"/>
  </si>
  <si>
    <t>日期</t>
    <phoneticPr fontId="4" type="noConversion"/>
  </si>
  <si>
    <t>西区</t>
    <phoneticPr fontId="11" type="noConversion"/>
  </si>
  <si>
    <t>陈婕</t>
    <phoneticPr fontId="0" type="noConversion"/>
  </si>
  <si>
    <t>崇州市疾病预防控制中心</t>
    <phoneticPr fontId="0" type="noConversion"/>
  </si>
  <si>
    <t>中国工商银行股份有限公司崇州蜀州北路支行</t>
    <phoneticPr fontId="0" type="noConversion"/>
  </si>
  <si>
    <t>4402045209100009895</t>
    <phoneticPr fontId="0" type="noConversion"/>
  </si>
  <si>
    <t>Y</t>
    <phoneticPr fontId="11" type="noConversion"/>
  </si>
  <si>
    <t>吴洪</t>
    <phoneticPr fontId="0" type="noConversion"/>
  </si>
  <si>
    <t>何蕾</t>
    <phoneticPr fontId="0" type="noConversion"/>
  </si>
  <si>
    <t>荣县疾病预防控制中心</t>
    <phoneticPr fontId="0" type="noConversion"/>
  </si>
  <si>
    <t>农业银行荣县南郊分理处</t>
    <phoneticPr fontId="0" type="noConversion"/>
  </si>
  <si>
    <t>107801040002118</t>
    <phoneticPr fontId="0" type="noConversion"/>
  </si>
  <si>
    <t>荣县旭阳镇招凤街45号</t>
    <phoneticPr fontId="0" type="noConversion"/>
  </si>
  <si>
    <t>广安市武胜县沿口镇下东街东段</t>
    <phoneticPr fontId="0" type="noConversion"/>
  </si>
  <si>
    <t>12511322452301664X</t>
    <phoneticPr fontId="0" type="noConversion"/>
  </si>
  <si>
    <t>武汉市江汉区马场角路50号</t>
    <phoneticPr fontId="0" type="noConversion"/>
  </si>
  <si>
    <t>13387511876</t>
    <phoneticPr fontId="0" type="noConversion"/>
  </si>
  <si>
    <t>15807184038</t>
    <phoneticPr fontId="0" type="noConversion"/>
  </si>
  <si>
    <t>丹江口市疾病预防控制中心</t>
    <phoneticPr fontId="0" type="noConversion"/>
  </si>
  <si>
    <t>中国建设银行丹江口市支行营业部</t>
    <phoneticPr fontId="0" type="noConversion"/>
  </si>
  <si>
    <t>42001616637053000877</t>
    <phoneticPr fontId="0" type="noConversion"/>
  </si>
  <si>
    <t>荆门市掇刀区疾病预防控制中心</t>
    <phoneticPr fontId="0" type="noConversion"/>
  </si>
  <si>
    <t>中国农业银行股份有限公司荆门掇刀支行</t>
    <phoneticPr fontId="0" type="noConversion"/>
  </si>
  <si>
    <t>565101040006408</t>
    <phoneticPr fontId="0" type="noConversion"/>
  </si>
  <si>
    <t>荆门市掇刀区星火路6号-35</t>
    <phoneticPr fontId="0" type="noConversion"/>
  </si>
  <si>
    <t>13581322799</t>
    <phoneticPr fontId="0" type="noConversion"/>
  </si>
  <si>
    <t>13032764211</t>
    <phoneticPr fontId="0" type="noConversion"/>
  </si>
  <si>
    <t>13677253299</t>
    <phoneticPr fontId="0" type="noConversion"/>
  </si>
  <si>
    <t>142080300038</t>
    <phoneticPr fontId="0" type="noConversion"/>
  </si>
  <si>
    <t>77077234-9</t>
    <phoneticPr fontId="0" type="noConversion"/>
  </si>
  <si>
    <t>沙洋县疾病预防控制中心</t>
    <phoneticPr fontId="0" type="noConversion"/>
  </si>
  <si>
    <t>农行沙洋县支行</t>
    <phoneticPr fontId="0" type="noConversion"/>
  </si>
  <si>
    <t>17554101040002301</t>
    <phoneticPr fontId="0" type="noConversion"/>
  </si>
  <si>
    <t>沙洋县荆河路8号</t>
    <phoneticPr fontId="0" type="noConversion"/>
  </si>
  <si>
    <t>13986998909</t>
    <phoneticPr fontId="0" type="noConversion"/>
  </si>
  <si>
    <t>13971846924</t>
    <phoneticPr fontId="0" type="noConversion"/>
  </si>
  <si>
    <t>13971847529</t>
    <phoneticPr fontId="0" type="noConversion"/>
  </si>
  <si>
    <t>12420822767428635G</t>
    <phoneticPr fontId="0" type="noConversion"/>
  </si>
  <si>
    <t>76742863-5</t>
    <phoneticPr fontId="0" type="noConversion"/>
  </si>
  <si>
    <t>孝感市孝南区疾病预防控制中心</t>
    <phoneticPr fontId="0" type="noConversion"/>
  </si>
  <si>
    <t>农行孝感分行孝南支行营业部</t>
    <phoneticPr fontId="0" type="noConversion"/>
  </si>
  <si>
    <t>17496301040004064</t>
    <phoneticPr fontId="0" type="noConversion"/>
  </si>
  <si>
    <t>湖北省孝感市孝南区槐荫大道179号</t>
    <phoneticPr fontId="0" type="noConversion"/>
  </si>
  <si>
    <t>13995877685</t>
    <phoneticPr fontId="0" type="noConversion"/>
  </si>
  <si>
    <t>13871905898</t>
    <phoneticPr fontId="0" type="noConversion"/>
  </si>
  <si>
    <t>142090200237</t>
    <phoneticPr fontId="0" type="noConversion"/>
  </si>
  <si>
    <t>42102649-5</t>
    <phoneticPr fontId="0" type="noConversion"/>
  </si>
  <si>
    <t>无税务登记证、开户许可证</t>
    <phoneticPr fontId="0" type="noConversion"/>
  </si>
  <si>
    <t>孝昌县疾病预防控制中心</t>
    <phoneticPr fontId="0" type="noConversion"/>
  </si>
  <si>
    <t>中国建设银行孝昌支行</t>
    <phoneticPr fontId="0" type="noConversion"/>
  </si>
  <si>
    <t>42001686708050002460</t>
    <phoneticPr fontId="0" type="noConversion"/>
  </si>
  <si>
    <t>孝昌县城区站前一路</t>
    <phoneticPr fontId="0" type="noConversion"/>
  </si>
  <si>
    <t>13972689528</t>
    <phoneticPr fontId="0" type="noConversion"/>
  </si>
  <si>
    <t>13995879007</t>
    <phoneticPr fontId="0" type="noConversion"/>
  </si>
  <si>
    <t>0712-4768373</t>
    <phoneticPr fontId="0" type="noConversion"/>
  </si>
  <si>
    <t>124209214210301287</t>
    <phoneticPr fontId="0" type="noConversion"/>
  </si>
  <si>
    <t>孝昌县疾病预防控制中心入库专用章</t>
    <phoneticPr fontId="4" type="noConversion"/>
  </si>
  <si>
    <t>大悟县疾病预防控制中心</t>
    <phoneticPr fontId="0" type="noConversion"/>
  </si>
  <si>
    <t>湖北省大悟县农村商业银行股份有限公司</t>
    <phoneticPr fontId="0" type="noConversion"/>
  </si>
  <si>
    <t>82010000001093901</t>
    <phoneticPr fontId="0" type="noConversion"/>
  </si>
  <si>
    <t>大悟县城关镇发展大道97号</t>
    <phoneticPr fontId="0" type="noConversion"/>
  </si>
  <si>
    <t>13971971165</t>
    <phoneticPr fontId="0" type="noConversion"/>
  </si>
  <si>
    <t>13971951809</t>
    <phoneticPr fontId="0" type="noConversion"/>
  </si>
  <si>
    <t>13871921579</t>
    <phoneticPr fontId="0" type="noConversion"/>
  </si>
  <si>
    <t>12420922662279960Q</t>
    <phoneticPr fontId="0" type="noConversion"/>
  </si>
  <si>
    <t>66227996-0</t>
    <phoneticPr fontId="0" type="noConversion"/>
  </si>
  <si>
    <t>应城市疾病预防控制中心</t>
    <phoneticPr fontId="0" type="noConversion"/>
  </si>
  <si>
    <t>应城市农村商业银行城中支行</t>
    <phoneticPr fontId="0" type="noConversion"/>
  </si>
  <si>
    <t>82010000001950527</t>
    <phoneticPr fontId="0" type="noConversion"/>
  </si>
  <si>
    <t>应城市城南路特1号</t>
    <phoneticPr fontId="0" type="noConversion"/>
  </si>
  <si>
    <t>13907293809</t>
    <phoneticPr fontId="0" type="noConversion"/>
  </si>
  <si>
    <t>13986463996</t>
    <phoneticPr fontId="0" type="noConversion"/>
  </si>
  <si>
    <t>13986493398</t>
    <phoneticPr fontId="0" type="noConversion"/>
  </si>
  <si>
    <t>12420981757004425Y</t>
    <phoneticPr fontId="0" type="noConversion"/>
  </si>
  <si>
    <t>门诊证照1份</t>
    <phoneticPr fontId="12" type="noConversion"/>
  </si>
  <si>
    <t>安陆市疾病预防控制中心</t>
    <phoneticPr fontId="0" type="noConversion"/>
  </si>
  <si>
    <t>中国建设银行安陆儒学路支行</t>
    <phoneticPr fontId="0" type="noConversion"/>
  </si>
  <si>
    <t>42001686259050000400</t>
    <phoneticPr fontId="0" type="noConversion"/>
  </si>
  <si>
    <t>安陆市广场街龙门路25号</t>
    <phoneticPr fontId="0" type="noConversion"/>
  </si>
  <si>
    <t>湖北省孝感市安陆市金泉南路3号</t>
    <phoneticPr fontId="0" type="noConversion"/>
  </si>
  <si>
    <t>13971978960</t>
    <phoneticPr fontId="0" type="noConversion"/>
  </si>
  <si>
    <t>13871866566</t>
    <phoneticPr fontId="0" type="noConversion"/>
  </si>
  <si>
    <t>12420982421087044U</t>
    <phoneticPr fontId="0" type="noConversion"/>
  </si>
  <si>
    <t>汉川市疾病预防控制中心</t>
    <phoneticPr fontId="0" type="noConversion"/>
  </si>
  <si>
    <t>工行湖北孝感分行晨曦支行</t>
    <phoneticPr fontId="0" type="noConversion"/>
  </si>
  <si>
    <t>1812022209200007814</t>
    <phoneticPr fontId="0" type="noConversion"/>
  </si>
  <si>
    <t>汉川市仙女山街道办事处人民大道</t>
    <phoneticPr fontId="0" type="noConversion"/>
  </si>
  <si>
    <t>13508692492</t>
    <phoneticPr fontId="0" type="noConversion"/>
  </si>
  <si>
    <t>15972332865</t>
    <phoneticPr fontId="0" type="noConversion"/>
  </si>
  <si>
    <t>13972662791</t>
    <phoneticPr fontId="0" type="noConversion"/>
  </si>
  <si>
    <t>124209847391386493</t>
    <phoneticPr fontId="0" type="noConversion"/>
  </si>
  <si>
    <t>73913864-9</t>
    <phoneticPr fontId="0" type="noConversion"/>
  </si>
  <si>
    <t>是</t>
    <phoneticPr fontId="4" type="noConversion"/>
  </si>
  <si>
    <t>广水市疾病预防控制中心</t>
    <phoneticPr fontId="0" type="noConversion"/>
  </si>
  <si>
    <t>中国工商银行广水市渡虹桥支行</t>
    <phoneticPr fontId="0" type="noConversion"/>
  </si>
  <si>
    <t>1805007219100000641</t>
    <phoneticPr fontId="0" type="noConversion"/>
  </si>
  <si>
    <t>广水市应山办事处四贤路171号</t>
    <phoneticPr fontId="0" type="noConversion"/>
  </si>
  <si>
    <t>13972982222</t>
    <phoneticPr fontId="0" type="noConversion"/>
  </si>
  <si>
    <t>18186581125</t>
    <phoneticPr fontId="0" type="noConversion"/>
  </si>
  <si>
    <t>0712-6249017</t>
    <phoneticPr fontId="0" type="noConversion"/>
  </si>
  <si>
    <t>142138100031</t>
    <phoneticPr fontId="0" type="noConversion"/>
  </si>
  <si>
    <t>42110894-1</t>
    <phoneticPr fontId="0" type="noConversion"/>
  </si>
  <si>
    <t>广水市疾病预防控制中心生物制品管理专用章</t>
    <phoneticPr fontId="11" type="noConversion"/>
  </si>
  <si>
    <t>黄中超</t>
    <phoneticPr fontId="0" type="noConversion"/>
  </si>
  <si>
    <t>乔磊</t>
    <phoneticPr fontId="0" type="noConversion"/>
  </si>
  <si>
    <t>秭归县疾病预防控制中心</t>
    <phoneticPr fontId="0" type="noConversion"/>
  </si>
  <si>
    <t>中国银行三峡分行秭归县支行营业部</t>
    <phoneticPr fontId="0" type="noConversion"/>
  </si>
  <si>
    <t>563857533043</t>
    <phoneticPr fontId="0" type="noConversion"/>
  </si>
  <si>
    <t>0717-2881401</t>
    <phoneticPr fontId="4" type="noConversion"/>
  </si>
  <si>
    <t>秭归县茅坪镇长宁大道9号</t>
    <phoneticPr fontId="0" type="noConversion"/>
  </si>
  <si>
    <t>秦亮</t>
    <phoneticPr fontId="11" type="noConversion"/>
  </si>
  <si>
    <t>13972528602</t>
    <phoneticPr fontId="0" type="noConversion"/>
  </si>
  <si>
    <t>18995891857</t>
    <phoneticPr fontId="0" type="noConversion"/>
  </si>
  <si>
    <t>0717-2881401</t>
    <phoneticPr fontId="0" type="noConversion"/>
  </si>
  <si>
    <t>12420527784470464C</t>
    <phoneticPr fontId="0" type="noConversion"/>
  </si>
  <si>
    <t>田湘华</t>
    <phoneticPr fontId="0" type="noConversion"/>
  </si>
  <si>
    <t>公安县疾病预防控制中心</t>
    <phoneticPr fontId="0" type="noConversion"/>
  </si>
  <si>
    <t>湖北银行公安支行</t>
    <phoneticPr fontId="0" type="noConversion"/>
  </si>
  <si>
    <t>676530100100002124</t>
    <phoneticPr fontId="0" type="noConversion"/>
  </si>
  <si>
    <t>斗湖堤镇孱陵新区马嘶桥路58号</t>
    <phoneticPr fontId="0" type="noConversion"/>
  </si>
  <si>
    <t>13872209028</t>
    <phoneticPr fontId="0" type="noConversion"/>
  </si>
  <si>
    <t>15927751828</t>
    <phoneticPr fontId="0" type="noConversion"/>
  </si>
  <si>
    <t>0716-5156330</t>
    <phoneticPr fontId="0" type="noConversion"/>
  </si>
  <si>
    <t>142102200138</t>
    <phoneticPr fontId="0" type="noConversion"/>
  </si>
  <si>
    <t>75100174-1</t>
    <phoneticPr fontId="0" type="noConversion"/>
  </si>
  <si>
    <t>江陵县疾病预防控制中心</t>
    <phoneticPr fontId="0" type="noConversion"/>
  </si>
  <si>
    <t>江陵县邮政储蓄银行</t>
    <phoneticPr fontId="0" type="noConversion"/>
  </si>
  <si>
    <t>100882483610010001</t>
    <phoneticPr fontId="0" type="noConversion"/>
  </si>
  <si>
    <t>江陵县郝穴镇江陵大道</t>
    <phoneticPr fontId="0" type="noConversion"/>
  </si>
  <si>
    <t>13508617611</t>
    <phoneticPr fontId="0" type="noConversion"/>
  </si>
  <si>
    <t>18986717658</t>
    <phoneticPr fontId="0" type="noConversion"/>
  </si>
  <si>
    <t>0716-4729155</t>
    <phoneticPr fontId="0" type="noConversion"/>
  </si>
  <si>
    <t>12421024422225760M</t>
    <phoneticPr fontId="0" type="noConversion"/>
  </si>
  <si>
    <t>42222576-0</t>
    <phoneticPr fontId="0" type="noConversion"/>
  </si>
  <si>
    <t>石首市疾病预防控制中心</t>
    <phoneticPr fontId="0" type="noConversion"/>
  </si>
  <si>
    <t>中国银行石首城东支行</t>
    <phoneticPr fontId="0" type="noConversion"/>
  </si>
  <si>
    <t>558657531508</t>
    <phoneticPr fontId="0" type="noConversion"/>
  </si>
  <si>
    <t>942007010004828888</t>
    <phoneticPr fontId="0" type="noConversion"/>
  </si>
  <si>
    <t>咸丰县高乐山镇解放路169号</t>
    <phoneticPr fontId="0" type="noConversion"/>
  </si>
  <si>
    <t>咸丰县高乐山镇二道河169号</t>
    <phoneticPr fontId="0" type="noConversion"/>
  </si>
  <si>
    <t>黄健碧</t>
    <phoneticPr fontId="0" type="noConversion"/>
  </si>
  <si>
    <t>13387694297</t>
    <phoneticPr fontId="0" type="noConversion"/>
  </si>
  <si>
    <t>0718-6822925</t>
    <phoneticPr fontId="0" type="noConversion"/>
  </si>
  <si>
    <t>12422826751044741E</t>
    <phoneticPr fontId="0" type="noConversion"/>
  </si>
  <si>
    <t>422826751044741</t>
    <phoneticPr fontId="0" type="noConversion"/>
  </si>
  <si>
    <t>咸丰县疾病预防控制中心总务科</t>
    <phoneticPr fontId="20" type="noConversion"/>
  </si>
  <si>
    <t>来凤县疾病预防控制中心</t>
    <phoneticPr fontId="0" type="noConversion"/>
  </si>
  <si>
    <t>中国工商银行来凤支行</t>
    <phoneticPr fontId="0" type="noConversion"/>
  </si>
  <si>
    <t>1817001229200009104</t>
    <phoneticPr fontId="0" type="noConversion"/>
  </si>
  <si>
    <t>来凤县翔凤镇来咸路21号</t>
    <phoneticPr fontId="0" type="noConversion"/>
  </si>
  <si>
    <t>13385236006</t>
    <phoneticPr fontId="0" type="noConversion"/>
  </si>
  <si>
    <t>0718-6295318</t>
    <phoneticPr fontId="0" type="noConversion"/>
  </si>
  <si>
    <t>12422827422135343C</t>
    <phoneticPr fontId="0" type="noConversion"/>
  </si>
  <si>
    <t>鹤峰县疾病预防控制中心</t>
    <phoneticPr fontId="0" type="noConversion"/>
  </si>
  <si>
    <t>中国建设银行鹤峰支行</t>
    <phoneticPr fontId="0" type="noConversion"/>
  </si>
  <si>
    <t>42001726708053004111</t>
    <phoneticPr fontId="0" type="noConversion"/>
  </si>
  <si>
    <t>鹤峰县容美镇圃子路4号</t>
    <phoneticPr fontId="0" type="noConversion"/>
  </si>
  <si>
    <t>13451039756</t>
    <phoneticPr fontId="0" type="noConversion"/>
  </si>
  <si>
    <t>124228284221602904</t>
    <phoneticPr fontId="0" type="noConversion"/>
  </si>
  <si>
    <t>李国平</t>
    <phoneticPr fontId="0" type="noConversion"/>
  </si>
  <si>
    <t>龙翔</t>
    <phoneticPr fontId="0" type="noConversion"/>
  </si>
  <si>
    <t>黄石市疾病预防控制中心</t>
    <phoneticPr fontId="0" type="noConversion"/>
  </si>
  <si>
    <t>中国工商银行黄石杭州路支行</t>
    <phoneticPr fontId="0" type="noConversion"/>
  </si>
  <si>
    <t>1803310809000009855</t>
    <phoneticPr fontId="0" type="noConversion"/>
  </si>
  <si>
    <t>湖北省黄石市下陆区苏州路21号</t>
    <phoneticPr fontId="0" type="noConversion"/>
  </si>
  <si>
    <t>柯中古</t>
    <phoneticPr fontId="0" type="noConversion"/>
  </si>
  <si>
    <t>18907236699</t>
    <phoneticPr fontId="0" type="noConversion"/>
  </si>
  <si>
    <t>18086320881</t>
    <phoneticPr fontId="0" type="noConversion"/>
  </si>
  <si>
    <t>18086320823</t>
    <phoneticPr fontId="0" type="noConversion"/>
  </si>
  <si>
    <t>12420200420084976F</t>
    <phoneticPr fontId="0" type="noConversion"/>
  </si>
  <si>
    <t>420202420084976</t>
    <phoneticPr fontId="0" type="noConversion"/>
  </si>
  <si>
    <t>黄石市疾病预防控制中心物质供应科</t>
    <phoneticPr fontId="12" type="noConversion"/>
  </si>
  <si>
    <t>阳新县疾病预防控制中心</t>
    <phoneticPr fontId="0" type="noConversion"/>
  </si>
  <si>
    <t>中国工商银行阳新县支行</t>
    <phoneticPr fontId="0" type="noConversion"/>
  </si>
  <si>
    <t>1803000409200126157</t>
    <phoneticPr fontId="0" type="noConversion"/>
  </si>
  <si>
    <t>阳新县兴国镇龙港路1号</t>
    <phoneticPr fontId="0" type="noConversion"/>
  </si>
  <si>
    <t>15826986393</t>
    <phoneticPr fontId="0" type="noConversion"/>
  </si>
  <si>
    <t>0714-7313346</t>
    <phoneticPr fontId="0" type="noConversion"/>
  </si>
  <si>
    <t>124202226161276595</t>
    <phoneticPr fontId="0" type="noConversion"/>
  </si>
  <si>
    <t>阳新县疾病预防控制中心供应科</t>
    <phoneticPr fontId="4" type="noConversion"/>
  </si>
  <si>
    <t>大冶市疾病预防控制中心</t>
    <phoneticPr fontId="0" type="noConversion"/>
  </si>
  <si>
    <t>农行大冶新华支行</t>
    <phoneticPr fontId="0" type="noConversion"/>
  </si>
  <si>
    <t>17164801040006747</t>
    <phoneticPr fontId="0" type="noConversion"/>
  </si>
  <si>
    <t>大冶市老东街路32号</t>
    <phoneticPr fontId="0" type="noConversion"/>
  </si>
  <si>
    <t>曹钟战</t>
    <phoneticPr fontId="11" type="noConversion"/>
  </si>
  <si>
    <t>13972785149</t>
    <phoneticPr fontId="0" type="noConversion"/>
  </si>
  <si>
    <t>13872063371</t>
    <phoneticPr fontId="0" type="noConversion"/>
  </si>
  <si>
    <t>12420281420109555N</t>
    <phoneticPr fontId="0" type="noConversion"/>
  </si>
  <si>
    <t>鄂州市疾病预防控制中心</t>
    <phoneticPr fontId="0" type="noConversion"/>
  </si>
  <si>
    <t>中国建设银行鄂州洋澜湖支行</t>
    <phoneticPr fontId="0" type="noConversion"/>
  </si>
  <si>
    <t>42001652202050001330</t>
    <phoneticPr fontId="0" type="noConversion"/>
  </si>
  <si>
    <t>0711-3386100  0711-3380602</t>
    <phoneticPr fontId="4" type="noConversion"/>
  </si>
  <si>
    <t>鄂州市古城路86号</t>
    <phoneticPr fontId="0" type="noConversion"/>
  </si>
  <si>
    <t>18972922786</t>
    <phoneticPr fontId="0" type="noConversion"/>
  </si>
  <si>
    <t>13647115555</t>
    <phoneticPr fontId="0" type="noConversion"/>
  </si>
  <si>
    <t>18972977537</t>
    <phoneticPr fontId="0" type="noConversion"/>
  </si>
  <si>
    <t>12420700420680663G</t>
    <phoneticPr fontId="0" type="noConversion"/>
  </si>
  <si>
    <t>42068066-3</t>
    <phoneticPr fontId="0" type="noConversion"/>
  </si>
  <si>
    <t>无税务登记证</t>
    <phoneticPr fontId="0" type="noConversion"/>
  </si>
  <si>
    <t>黄冈市黄州区疾病预防控制中心</t>
    <phoneticPr fontId="0" type="noConversion"/>
  </si>
  <si>
    <t>中国农业银行股份有限公司黄冈东坡支行</t>
    <phoneticPr fontId="0" type="noConversion"/>
  </si>
  <si>
    <t>103533063044</t>
    <phoneticPr fontId="0" type="noConversion"/>
  </si>
  <si>
    <t>黄州区体育路38号</t>
    <phoneticPr fontId="0" type="noConversion"/>
  </si>
  <si>
    <t>13972718901</t>
    <phoneticPr fontId="0" type="noConversion"/>
  </si>
  <si>
    <t>13593656658</t>
    <phoneticPr fontId="0" type="noConversion"/>
  </si>
  <si>
    <t>0713-8356764</t>
    <phoneticPr fontId="0" type="noConversion"/>
  </si>
  <si>
    <t>12421102695100509T</t>
    <phoneticPr fontId="0" type="noConversion"/>
  </si>
  <si>
    <t>69510050-9</t>
    <phoneticPr fontId="0" type="noConversion"/>
  </si>
  <si>
    <t>团风县疾病预防控制中心</t>
    <phoneticPr fontId="0" type="noConversion"/>
  </si>
  <si>
    <t>团风县农村信用合作社联合社</t>
    <phoneticPr fontId="0" type="noConversion"/>
  </si>
  <si>
    <t>82010000000031955</t>
    <phoneticPr fontId="0" type="noConversion"/>
  </si>
  <si>
    <t>团风县团黄路28号</t>
    <phoneticPr fontId="0" type="noConversion"/>
  </si>
  <si>
    <t>13972722016</t>
    <phoneticPr fontId="0" type="noConversion"/>
  </si>
  <si>
    <t>15549676128</t>
    <phoneticPr fontId="0" type="noConversion"/>
  </si>
  <si>
    <t>13593655046</t>
    <phoneticPr fontId="0" type="noConversion"/>
  </si>
  <si>
    <t>124211214208055859</t>
    <phoneticPr fontId="0" type="noConversion"/>
  </si>
  <si>
    <t>42080558-5</t>
    <phoneticPr fontId="0" type="noConversion"/>
  </si>
  <si>
    <t>印鉴片1份</t>
    <phoneticPr fontId="4" type="noConversion"/>
  </si>
  <si>
    <t>罗田县疾病预防控制中心</t>
    <phoneticPr fontId="0" type="noConversion"/>
  </si>
  <si>
    <t>中国工商银行黄冈市分行罗田分理处</t>
    <phoneticPr fontId="0" type="noConversion"/>
  </si>
  <si>
    <t>1814074109200023977</t>
    <phoneticPr fontId="0" type="noConversion"/>
  </si>
  <si>
    <t>0713-5052095</t>
    <phoneticPr fontId="4" type="noConversion"/>
  </si>
  <si>
    <t>罗田县凤山镇民建街53号</t>
    <phoneticPr fontId="0" type="noConversion"/>
  </si>
  <si>
    <t>18907251611</t>
    <phoneticPr fontId="0" type="noConversion"/>
  </si>
  <si>
    <t>13872045971</t>
    <phoneticPr fontId="0" type="noConversion"/>
  </si>
  <si>
    <t>13597553535</t>
    <phoneticPr fontId="0" type="noConversion"/>
  </si>
  <si>
    <t>1242112342085511X9</t>
    <phoneticPr fontId="0" type="noConversion"/>
  </si>
  <si>
    <t>42085511-X</t>
    <phoneticPr fontId="0" type="noConversion"/>
  </si>
  <si>
    <t>该单位无税务登记证</t>
    <phoneticPr fontId="0" type="noConversion"/>
  </si>
  <si>
    <t>罗田县疾病预防控制中心生物制品验收专用章</t>
    <phoneticPr fontId="11" type="noConversion"/>
  </si>
  <si>
    <t>英山县疾病预防控制中心</t>
    <phoneticPr fontId="0" type="noConversion"/>
  </si>
  <si>
    <t>中国建设银行股份有限公司英山支行</t>
    <phoneticPr fontId="0" type="noConversion"/>
  </si>
  <si>
    <t>42001676408059002688</t>
    <phoneticPr fontId="0" type="noConversion"/>
  </si>
  <si>
    <t>英山县温泉镇沿河西路13号</t>
    <phoneticPr fontId="0" type="noConversion"/>
  </si>
  <si>
    <t>13636113788</t>
    <phoneticPr fontId="0" type="noConversion"/>
  </si>
  <si>
    <t>13707251089</t>
    <phoneticPr fontId="0" type="noConversion"/>
  </si>
  <si>
    <t>13597550937</t>
    <phoneticPr fontId="0" type="noConversion"/>
  </si>
  <si>
    <t>12421124420880059B</t>
    <phoneticPr fontId="0" type="noConversion"/>
  </si>
  <si>
    <t>42088005-9</t>
    <phoneticPr fontId="0" type="noConversion"/>
  </si>
  <si>
    <t>浠水县疾病预防控制中心</t>
    <phoneticPr fontId="0" type="noConversion"/>
  </si>
  <si>
    <t>中国建设银行浠水县支行</t>
    <phoneticPr fontId="0" type="noConversion"/>
  </si>
  <si>
    <t>42001676608050003110</t>
    <phoneticPr fontId="0" type="noConversion"/>
  </si>
  <si>
    <t>浠水县清泉镇文化路5号</t>
    <phoneticPr fontId="0" type="noConversion"/>
  </si>
  <si>
    <t>13972750377</t>
    <phoneticPr fontId="0" type="noConversion"/>
  </si>
  <si>
    <t>13469929315</t>
    <phoneticPr fontId="0" type="noConversion"/>
  </si>
  <si>
    <t>13807255395</t>
    <phoneticPr fontId="0" type="noConversion"/>
  </si>
  <si>
    <t>1242112542090660XL</t>
    <phoneticPr fontId="0" type="noConversion"/>
  </si>
  <si>
    <t>42090660-X</t>
    <phoneticPr fontId="0" type="noConversion"/>
  </si>
  <si>
    <t>蕲春县疾病预防控制中心</t>
    <phoneticPr fontId="0" type="noConversion"/>
  </si>
  <si>
    <t>蕲春县建行十字街分理处</t>
    <phoneticPr fontId="0" type="noConversion"/>
  </si>
  <si>
    <t>42001676773059668899</t>
    <phoneticPr fontId="0" type="noConversion"/>
  </si>
  <si>
    <t>蕲春县漕河镇漕河四路</t>
    <phoneticPr fontId="0" type="noConversion"/>
  </si>
  <si>
    <t>15347175566</t>
    <phoneticPr fontId="0" type="noConversion"/>
  </si>
  <si>
    <t>18934639735</t>
    <phoneticPr fontId="0" type="noConversion"/>
  </si>
  <si>
    <t>18934639709</t>
    <phoneticPr fontId="0" type="noConversion"/>
  </si>
  <si>
    <t>124211264209406212</t>
    <phoneticPr fontId="0" type="noConversion"/>
  </si>
  <si>
    <t>42094062-1</t>
    <phoneticPr fontId="0" type="noConversion"/>
  </si>
  <si>
    <t>蕲春县疾病预防控制中心疫苗管理专用章</t>
    <phoneticPr fontId="11" type="noConversion"/>
  </si>
  <si>
    <t>黄梅县疾病预防控制中心</t>
    <phoneticPr fontId="0" type="noConversion"/>
  </si>
  <si>
    <t>黄梅县建设银行营业部</t>
    <phoneticPr fontId="0" type="noConversion"/>
  </si>
  <si>
    <t>42001676808058000491</t>
    <phoneticPr fontId="0" type="noConversion"/>
  </si>
  <si>
    <t>0713-3324535</t>
    <phoneticPr fontId="4" type="noConversion"/>
  </si>
  <si>
    <t>黄梅县黄梅镇建陶路11号</t>
    <phoneticPr fontId="0" type="noConversion"/>
  </si>
  <si>
    <t>15072733000</t>
    <phoneticPr fontId="0" type="noConversion"/>
  </si>
  <si>
    <t>13409841875</t>
    <phoneticPr fontId="0" type="noConversion"/>
  </si>
  <si>
    <t>18186368698</t>
    <phoneticPr fontId="0" type="noConversion"/>
  </si>
  <si>
    <t>12421127420975365B</t>
    <phoneticPr fontId="0" type="noConversion"/>
  </si>
  <si>
    <t>42097536-5</t>
    <phoneticPr fontId="0" type="noConversion"/>
  </si>
  <si>
    <t>麻城市疾病预防控制中心</t>
    <phoneticPr fontId="0" type="noConversion"/>
  </si>
  <si>
    <t>中国工商银行麻城市将军路支行</t>
    <phoneticPr fontId="0" type="noConversion"/>
  </si>
  <si>
    <t>1814072509200015088</t>
    <phoneticPr fontId="0" type="noConversion"/>
  </si>
  <si>
    <t>麻城市将军路85号</t>
    <phoneticPr fontId="0" type="noConversion"/>
  </si>
  <si>
    <t>15387193866</t>
    <phoneticPr fontId="0" type="noConversion"/>
  </si>
  <si>
    <t>15387193883</t>
    <phoneticPr fontId="0" type="noConversion"/>
  </si>
  <si>
    <t>15387193988</t>
    <phoneticPr fontId="0" type="noConversion"/>
  </si>
  <si>
    <t>12421181780926129D</t>
    <phoneticPr fontId="0" type="noConversion"/>
  </si>
  <si>
    <t>78092612-9</t>
    <phoneticPr fontId="0" type="noConversion"/>
  </si>
  <si>
    <t>武穴市疾病预防控制中心</t>
    <phoneticPr fontId="0" type="noConversion"/>
  </si>
  <si>
    <t>中国工商银行股份有限公司武穴正街支行</t>
    <phoneticPr fontId="0" type="noConversion"/>
  </si>
  <si>
    <t>武穴市永宁大道东8号</t>
    <phoneticPr fontId="0" type="noConversion"/>
  </si>
  <si>
    <t>13807250213</t>
    <phoneticPr fontId="0" type="noConversion"/>
  </si>
  <si>
    <t>13409915153</t>
    <phoneticPr fontId="0" type="noConversion"/>
  </si>
  <si>
    <t>15335982369</t>
    <phoneticPr fontId="0" type="noConversion"/>
  </si>
  <si>
    <t>124211827959416711</t>
    <phoneticPr fontId="0" type="noConversion"/>
  </si>
  <si>
    <t>79594167-1</t>
    <phoneticPr fontId="0" type="noConversion"/>
  </si>
  <si>
    <t>咸宁市咸安区疾病预防控制中心</t>
    <phoneticPr fontId="0" type="noConversion"/>
  </si>
  <si>
    <t>中国工商银行咸宁市咸安支行营业室</t>
    <phoneticPr fontId="0" type="noConversion"/>
  </si>
  <si>
    <t>1818000709044000476</t>
    <phoneticPr fontId="0" type="noConversion"/>
  </si>
  <si>
    <t>咸宁市咸安区长安大道71号</t>
    <phoneticPr fontId="0" type="noConversion"/>
  </si>
  <si>
    <t>13036185393</t>
    <phoneticPr fontId="0" type="noConversion"/>
  </si>
  <si>
    <t>13907248937</t>
    <phoneticPr fontId="0" type="noConversion"/>
  </si>
  <si>
    <t>12421202421236417C</t>
    <phoneticPr fontId="0" type="noConversion"/>
  </si>
  <si>
    <t>通城县疾病预防控制中心</t>
    <phoneticPr fontId="0" type="noConversion"/>
  </si>
  <si>
    <t>中国银行通城支行</t>
    <phoneticPr fontId="0" type="noConversion"/>
  </si>
  <si>
    <t>562557539871</t>
    <phoneticPr fontId="0" type="noConversion"/>
  </si>
  <si>
    <t>通城县隽水镇民主路307号</t>
    <phoneticPr fontId="0" type="noConversion"/>
  </si>
  <si>
    <t>徐胜</t>
    <phoneticPr fontId="0" type="noConversion"/>
  </si>
  <si>
    <t>13872171618</t>
    <phoneticPr fontId="0" type="noConversion"/>
  </si>
  <si>
    <t>13797794099</t>
    <phoneticPr fontId="0" type="noConversion"/>
  </si>
  <si>
    <t>18171889796</t>
    <phoneticPr fontId="0" type="noConversion"/>
  </si>
  <si>
    <t>12421222421310576U</t>
    <phoneticPr fontId="0" type="noConversion"/>
  </si>
  <si>
    <t>42131057-6</t>
    <phoneticPr fontId="0" type="noConversion"/>
  </si>
  <si>
    <t>崇阳县疾病预防控制中心</t>
    <phoneticPr fontId="0" type="noConversion"/>
  </si>
  <si>
    <t>中国银行股份有限公司崇阳天城支行</t>
    <phoneticPr fontId="0" type="noConversion"/>
  </si>
  <si>
    <t>570357534871</t>
    <phoneticPr fontId="0" type="noConversion"/>
  </si>
  <si>
    <t>崇阳县天城镇新建路5号</t>
    <phoneticPr fontId="0" type="noConversion"/>
  </si>
  <si>
    <t>13886529501</t>
    <phoneticPr fontId="0" type="noConversion"/>
  </si>
  <si>
    <t>13886546048</t>
    <phoneticPr fontId="0" type="noConversion"/>
  </si>
  <si>
    <t>0715-3066269</t>
    <phoneticPr fontId="0" type="noConversion"/>
  </si>
  <si>
    <t>12421223421335159E</t>
    <phoneticPr fontId="0" type="noConversion"/>
  </si>
  <si>
    <t>42133515-9</t>
    <phoneticPr fontId="0" type="noConversion"/>
  </si>
  <si>
    <t>421223421335159</t>
    <phoneticPr fontId="0" type="noConversion"/>
  </si>
  <si>
    <t>通山县疾病预防控制中心</t>
    <phoneticPr fontId="0" type="noConversion"/>
  </si>
  <si>
    <t>中国工商银行通山新城支行</t>
    <phoneticPr fontId="0" type="noConversion"/>
  </si>
  <si>
    <t>1818020109035003146</t>
    <phoneticPr fontId="0" type="noConversion"/>
  </si>
  <si>
    <t>通山县滨河路82号</t>
    <phoneticPr fontId="0" type="noConversion"/>
  </si>
  <si>
    <t>13872188992</t>
    <phoneticPr fontId="0" type="noConversion"/>
  </si>
  <si>
    <t>15272712128</t>
    <phoneticPr fontId="0" type="noConversion"/>
  </si>
  <si>
    <t>0715-2882689</t>
    <phoneticPr fontId="0" type="noConversion"/>
  </si>
  <si>
    <t>12421224421360119U</t>
    <phoneticPr fontId="0" type="noConversion"/>
  </si>
  <si>
    <t>42136011-9</t>
    <phoneticPr fontId="0" type="noConversion"/>
  </si>
  <si>
    <t>无税务登记证、无开户许可证</t>
    <phoneticPr fontId="0" type="noConversion"/>
  </si>
  <si>
    <t>赤壁市疾病预防控制中心</t>
    <phoneticPr fontId="0" type="noConversion"/>
  </si>
  <si>
    <t>中国工商银行赤壁市西湖支行</t>
    <phoneticPr fontId="0" type="noConversion"/>
  </si>
  <si>
    <t>1818050109200029274</t>
    <phoneticPr fontId="0" type="noConversion"/>
  </si>
  <si>
    <t>湖北省咸宁市赤壁市车站路197号</t>
    <phoneticPr fontId="0" type="noConversion"/>
  </si>
  <si>
    <t>18971825168</t>
    <phoneticPr fontId="0" type="noConversion"/>
  </si>
  <si>
    <t>13997542303</t>
    <phoneticPr fontId="0" type="noConversion"/>
  </si>
  <si>
    <t>15872016028</t>
    <phoneticPr fontId="0" type="noConversion"/>
  </si>
  <si>
    <t>12421281421260257E</t>
    <phoneticPr fontId="0" type="noConversion"/>
  </si>
  <si>
    <t>42126025-7</t>
    <phoneticPr fontId="0" type="noConversion"/>
  </si>
  <si>
    <t>赤壁市疾病预防控制中心第二类疫苗采购专用章</t>
    <phoneticPr fontId="11" type="noConversion"/>
  </si>
  <si>
    <t>刘庭明</t>
    <phoneticPr fontId="0" type="noConversion"/>
  </si>
  <si>
    <t>钟荣祺</t>
    <phoneticPr fontId="0" type="noConversion"/>
  </si>
  <si>
    <t>萍乡市安源区疾病预防控制中心</t>
    <phoneticPr fontId="0" type="noConversion"/>
  </si>
  <si>
    <t>萍乡农商行营业部</t>
    <phoneticPr fontId="0" type="noConversion"/>
  </si>
  <si>
    <t>124498100000024064</t>
    <phoneticPr fontId="0" type="noConversion"/>
  </si>
  <si>
    <t>萍乡市公园中路216号</t>
    <phoneticPr fontId="0" type="noConversion"/>
  </si>
  <si>
    <t>12360302491332439B</t>
    <phoneticPr fontId="0" type="noConversion"/>
  </si>
  <si>
    <t>江西省赣州市章贡区赣江源大道19号城中经典B栋1403室</t>
    <phoneticPr fontId="9" type="noConversion"/>
  </si>
  <si>
    <t>萍乡市湘东区疾病预防控制中心</t>
    <phoneticPr fontId="0" type="noConversion"/>
  </si>
  <si>
    <t>中国农业银行萍乡市分行湘东区支行营业部</t>
    <phoneticPr fontId="0" type="noConversion"/>
  </si>
  <si>
    <t>14309101040003075</t>
    <phoneticPr fontId="0" type="noConversion"/>
  </si>
  <si>
    <t>萍乡市湘东区湘东镇河洲村</t>
    <phoneticPr fontId="0" type="noConversion"/>
  </si>
  <si>
    <t>12360313727780204N</t>
    <phoneticPr fontId="0" type="noConversion"/>
  </si>
  <si>
    <t>上栗县疾病预防控制中心</t>
    <phoneticPr fontId="0" type="noConversion"/>
  </si>
  <si>
    <t>中国农业银行上栗县支行营业部</t>
    <phoneticPr fontId="0" type="noConversion"/>
  </si>
  <si>
    <t>14308901040000208-19</t>
    <phoneticPr fontId="0" type="noConversion"/>
  </si>
  <si>
    <t>上栗县李畋大道中段</t>
    <phoneticPr fontId="0" type="noConversion"/>
  </si>
  <si>
    <t>123603224913901530</t>
    <phoneticPr fontId="0" type="noConversion"/>
  </si>
  <si>
    <t>芦溪县疾病预防控制中心</t>
    <phoneticPr fontId="0" type="noConversion"/>
  </si>
  <si>
    <t>芦溪县农村信用合作联社营业部</t>
    <phoneticPr fontId="0" type="noConversion"/>
  </si>
  <si>
    <t>1220583000663076470000</t>
    <phoneticPr fontId="0" type="noConversion"/>
  </si>
  <si>
    <t>芦溪镇站前二路</t>
    <phoneticPr fontId="0" type="noConversion"/>
  </si>
  <si>
    <t>芦溪县芦溪镇金鹰广场旁</t>
    <phoneticPr fontId="0" type="noConversion"/>
  </si>
  <si>
    <t>123603237567719996</t>
    <phoneticPr fontId="0" type="noConversion"/>
  </si>
  <si>
    <t>九江市濂溪区疾病预防控制中心</t>
    <phoneticPr fontId="0" type="noConversion"/>
  </si>
  <si>
    <t>中国建设银行</t>
    <phoneticPr fontId="0" type="noConversion"/>
  </si>
  <si>
    <t>无（财政统一支付）</t>
    <phoneticPr fontId="0" type="noConversion"/>
  </si>
  <si>
    <t>九江市十里大道1480号</t>
    <phoneticPr fontId="0" type="noConversion"/>
  </si>
  <si>
    <t>12360402664752037G</t>
    <phoneticPr fontId="0" type="noConversion"/>
  </si>
  <si>
    <t>财政统一支付，故负责人目前不了解具体账号</t>
    <phoneticPr fontId="0" type="noConversion"/>
  </si>
  <si>
    <t>Can.Chen@sanofipasteur.com</t>
    <phoneticPr fontId="12" type="noConversion"/>
  </si>
  <si>
    <t>陈灿</t>
    <phoneticPr fontId="12" type="noConversion"/>
  </si>
  <si>
    <t>长沙市开福区福元西路万科城34-506</t>
    <phoneticPr fontId="12" type="noConversion"/>
  </si>
  <si>
    <t>修水县疾病预防控制中心</t>
    <phoneticPr fontId="0" type="noConversion"/>
  </si>
  <si>
    <t>中国工商银行</t>
    <phoneticPr fontId="0" type="noConversion"/>
  </si>
  <si>
    <t>1507275029200068759</t>
    <phoneticPr fontId="0" type="noConversion"/>
  </si>
  <si>
    <t>修水县城南宁红大道延伸线129号</t>
    <phoneticPr fontId="0" type="noConversion"/>
  </si>
  <si>
    <t>梅华</t>
    <phoneticPr fontId="12" type="noConversion"/>
  </si>
  <si>
    <t>1236042449151008X0</t>
    <phoneticPr fontId="0" type="noConversion"/>
  </si>
  <si>
    <t>49151008-X</t>
    <phoneticPr fontId="0" type="noConversion"/>
  </si>
  <si>
    <t>永修县疾病预防控制中心</t>
    <phoneticPr fontId="0" type="noConversion"/>
  </si>
  <si>
    <t>中国邮政储蓄银行永修支行</t>
    <phoneticPr fontId="0" type="noConversion"/>
  </si>
  <si>
    <t>100608001890010001</t>
    <phoneticPr fontId="0" type="noConversion"/>
  </si>
  <si>
    <t>永修县新城大道</t>
    <phoneticPr fontId="0" type="noConversion"/>
  </si>
  <si>
    <t>蔡晓英</t>
    <phoneticPr fontId="12" type="noConversion"/>
  </si>
  <si>
    <t>123604254915200771</t>
    <phoneticPr fontId="0" type="noConversion"/>
  </si>
  <si>
    <t>法人变更为：李荣森</t>
    <phoneticPr fontId="4" type="noConversion"/>
  </si>
  <si>
    <t>九江县疾病预防控制中心</t>
    <phoneticPr fontId="0" type="noConversion"/>
  </si>
  <si>
    <t>九江县信用联社</t>
    <phoneticPr fontId="0" type="noConversion"/>
  </si>
  <si>
    <t>116419250000019636</t>
    <phoneticPr fontId="0" type="noConversion"/>
  </si>
  <si>
    <t>九江县沙河街镇</t>
    <phoneticPr fontId="0" type="noConversion"/>
  </si>
  <si>
    <t>136042100083</t>
    <phoneticPr fontId="0" type="noConversion"/>
  </si>
  <si>
    <t>78973856-2</t>
    <phoneticPr fontId="0" type="noConversion"/>
  </si>
  <si>
    <t>九江市浔阳区疾病预防控制中心</t>
    <phoneticPr fontId="0" type="noConversion"/>
  </si>
  <si>
    <t>36001852000058007788</t>
    <phoneticPr fontId="0" type="noConversion"/>
  </si>
  <si>
    <t>12360403491480052F</t>
    <phoneticPr fontId="0" type="noConversion"/>
  </si>
  <si>
    <t>49148005-2</t>
    <phoneticPr fontId="0" type="noConversion"/>
  </si>
  <si>
    <t>141079279000026973</t>
    <phoneticPr fontId="0" type="noConversion"/>
  </si>
  <si>
    <t>78972502-4</t>
    <phoneticPr fontId="0" type="noConversion"/>
  </si>
  <si>
    <t>中国工商银行石城县支行</t>
    <phoneticPr fontId="0" type="noConversion"/>
  </si>
  <si>
    <t>中国工商银行股份有限公司宁都支行</t>
    <phoneticPr fontId="0" type="noConversion"/>
  </si>
  <si>
    <t>1510206029000043633</t>
    <phoneticPr fontId="0" type="noConversion"/>
  </si>
  <si>
    <t>宁都县梅江镇登峰大道</t>
    <phoneticPr fontId="0" type="noConversion"/>
  </si>
  <si>
    <t>77585229-2</t>
    <phoneticPr fontId="0" type="noConversion"/>
  </si>
  <si>
    <t>赣州市南康区疾病预防控制中心</t>
    <phoneticPr fontId="0" type="noConversion"/>
  </si>
  <si>
    <t>中国建设银行股份有限公司南康蓉城分理处</t>
    <phoneticPr fontId="0" type="noConversion"/>
  </si>
  <si>
    <t>赣州市南康区芙蓉北大道</t>
    <phoneticPr fontId="0" type="noConversion"/>
  </si>
  <si>
    <t>123607034918403370</t>
    <phoneticPr fontId="0" type="noConversion"/>
  </si>
  <si>
    <t>江西省吉安市泰和县农行银武支行</t>
    <phoneticPr fontId="0" type="noConversion"/>
  </si>
  <si>
    <t>79201644-X</t>
    <phoneticPr fontId="0" type="noConversion"/>
  </si>
  <si>
    <t>36082679201644X</t>
    <phoneticPr fontId="0" type="noConversion"/>
  </si>
  <si>
    <t>井冈山市疾病预防控制中心</t>
    <phoneticPr fontId="0" type="noConversion"/>
  </si>
  <si>
    <t>井冈山市工商银行</t>
    <phoneticPr fontId="0" type="noConversion"/>
  </si>
  <si>
    <t>1509022729000017087（井冈山市财政局账号）</t>
    <phoneticPr fontId="0" type="noConversion"/>
  </si>
  <si>
    <t>万载县农业银行</t>
    <phoneticPr fontId="0" type="noConversion"/>
  </si>
  <si>
    <t>14-385101040005051</t>
    <phoneticPr fontId="0" type="noConversion"/>
  </si>
  <si>
    <t>13907055093</t>
    <phoneticPr fontId="0" type="noConversion"/>
  </si>
  <si>
    <t>0795-8822859</t>
    <phoneticPr fontId="0" type="noConversion"/>
  </si>
  <si>
    <t>南昌银行股份有限公司丰城支行</t>
    <phoneticPr fontId="0" type="noConversion"/>
  </si>
  <si>
    <t>795900048100077</t>
    <phoneticPr fontId="0" type="noConversion"/>
  </si>
  <si>
    <t>丰城市新城区子龙路</t>
    <phoneticPr fontId="0" type="noConversion"/>
  </si>
  <si>
    <t>13970547325</t>
    <phoneticPr fontId="0" type="noConversion"/>
  </si>
  <si>
    <t>18270895343</t>
    <phoneticPr fontId="0" type="noConversion"/>
  </si>
  <si>
    <t>12360881759971697G</t>
    <phoneticPr fontId="0" type="noConversion"/>
  </si>
  <si>
    <t>75997169-7</t>
    <phoneticPr fontId="0" type="noConversion"/>
  </si>
  <si>
    <t>高安市疾病预防控制中心</t>
    <phoneticPr fontId="0" type="noConversion"/>
  </si>
  <si>
    <t>工商银行高安市支行</t>
    <phoneticPr fontId="0" type="noConversion"/>
  </si>
  <si>
    <t>1508250129000047579</t>
    <phoneticPr fontId="0" type="noConversion"/>
  </si>
  <si>
    <t>高安市碧落路160号</t>
    <phoneticPr fontId="0" type="noConversion"/>
  </si>
  <si>
    <t>13707003999</t>
    <phoneticPr fontId="0" type="noConversion"/>
  </si>
  <si>
    <t>13576199606</t>
    <phoneticPr fontId="0" type="noConversion"/>
  </si>
  <si>
    <t>12360883792830239T</t>
    <phoneticPr fontId="0" type="noConversion"/>
  </si>
  <si>
    <t>宜春市袁州区疾病预防控制中心</t>
    <phoneticPr fontId="0" type="noConversion"/>
  </si>
  <si>
    <t>宜春市农商行芦州分理处</t>
    <phoneticPr fontId="0" type="noConversion"/>
  </si>
  <si>
    <t>149699090000008770</t>
    <phoneticPr fontId="0" type="noConversion"/>
  </si>
  <si>
    <t>区政府院内</t>
    <phoneticPr fontId="0" type="noConversion"/>
  </si>
  <si>
    <t>江西省宜春市袁州区高士北路袁州区疾控</t>
    <phoneticPr fontId="0" type="noConversion"/>
  </si>
  <si>
    <t>13970529518</t>
    <phoneticPr fontId="0" type="noConversion"/>
  </si>
  <si>
    <t>13607056667</t>
    <phoneticPr fontId="0" type="noConversion"/>
  </si>
  <si>
    <t>1236080575423441XL</t>
    <phoneticPr fontId="0" type="noConversion"/>
  </si>
  <si>
    <t>兴国县疾病预防控制中心</t>
    <phoneticPr fontId="0" type="noConversion"/>
  </si>
  <si>
    <t>兴国县潋江镇将军大道12号</t>
    <phoneticPr fontId="0" type="noConversion"/>
  </si>
  <si>
    <t>1236073349195123X7</t>
    <phoneticPr fontId="0" type="noConversion"/>
  </si>
  <si>
    <t>该单位无银行开户帐号，无税务登记证，法人证和组织机构代码证合一，统一为社会信用代码</t>
    <phoneticPr fontId="0" type="noConversion"/>
  </si>
  <si>
    <t>肖永坤</t>
    <phoneticPr fontId="0" type="noConversion"/>
  </si>
  <si>
    <t>南昌县疾病预防控制中心</t>
    <phoneticPr fontId="0" type="noConversion"/>
  </si>
  <si>
    <t>江西银行莲塘支行</t>
    <phoneticPr fontId="0" type="noConversion"/>
  </si>
  <si>
    <t>791908819600068</t>
    <phoneticPr fontId="0" type="noConversion"/>
  </si>
  <si>
    <t>南昌县莲塘镇莲塘中大道685号</t>
    <phoneticPr fontId="0" type="noConversion"/>
  </si>
  <si>
    <t>136012100443</t>
    <phoneticPr fontId="0" type="noConversion"/>
  </si>
  <si>
    <t>77884687-5</t>
    <phoneticPr fontId="0" type="noConversion"/>
  </si>
  <si>
    <t>12360121778846875T</t>
    <phoneticPr fontId="4" type="noConversion"/>
  </si>
  <si>
    <t>杨嫘</t>
    <phoneticPr fontId="0" type="noConversion"/>
  </si>
  <si>
    <t>景德镇市昌江区疾病预防控制中心</t>
    <phoneticPr fontId="0" type="noConversion"/>
  </si>
  <si>
    <t>景德镇市珠山区疾病预防控制中心</t>
    <phoneticPr fontId="0" type="noConversion"/>
  </si>
  <si>
    <t>景德镇市工商银行斗富弄支行</t>
    <phoneticPr fontId="0" type="noConversion"/>
  </si>
  <si>
    <t>1503212029000050117</t>
    <phoneticPr fontId="0" type="noConversion"/>
  </si>
  <si>
    <t>景德镇市河西月丘里</t>
    <phoneticPr fontId="0" type="noConversion"/>
  </si>
  <si>
    <t>浮梁县疾病预防控制中心</t>
    <phoneticPr fontId="0" type="noConversion"/>
  </si>
  <si>
    <t>浮梁县城朝阳中大道</t>
    <phoneticPr fontId="0" type="noConversion"/>
  </si>
  <si>
    <t>乐平市疾病预防控制中心</t>
    <phoneticPr fontId="0" type="noConversion"/>
  </si>
  <si>
    <t>806150100100018480</t>
    <phoneticPr fontId="0" type="noConversion"/>
  </si>
  <si>
    <t>组织机构代码证三证合一</t>
    <phoneticPr fontId="0" type="noConversion"/>
  </si>
  <si>
    <t>鹰潭市疾病预防控制中心</t>
    <phoneticPr fontId="0" type="noConversion"/>
  </si>
  <si>
    <t>鹰潭市梅圆大道3--3号</t>
    <phoneticPr fontId="0" type="noConversion"/>
  </si>
  <si>
    <t>12360600491670745U</t>
    <phoneticPr fontId="0" type="noConversion"/>
  </si>
  <si>
    <t>余江县疾病预防控制中心</t>
    <phoneticPr fontId="0" type="noConversion"/>
  </si>
  <si>
    <t>12360622491740141L</t>
    <phoneticPr fontId="0" type="noConversion"/>
  </si>
  <si>
    <t>本单位为全额财政拨款无税务登记，开户许可证在财政局不在本单位。</t>
    <phoneticPr fontId="0" type="noConversion"/>
  </si>
  <si>
    <t>12360921787294806L</t>
    <phoneticPr fontId="0" type="noConversion"/>
  </si>
  <si>
    <t>横峰县疾病预防控制中心</t>
    <phoneticPr fontId="0" type="noConversion"/>
  </si>
  <si>
    <t>上饶银行股份有限公司横峰支行</t>
    <phoneticPr fontId="0" type="noConversion"/>
  </si>
  <si>
    <t>205903110000001270</t>
    <phoneticPr fontId="0" type="noConversion"/>
  </si>
  <si>
    <t>横峰县岑阳镇兴安街108号</t>
    <phoneticPr fontId="0" type="noConversion"/>
  </si>
  <si>
    <t>136092500105</t>
    <phoneticPr fontId="0" type="noConversion"/>
  </si>
  <si>
    <t>78414608-2</t>
    <phoneticPr fontId="0" type="noConversion"/>
  </si>
  <si>
    <t>本单位为全额财政拨款无税务登记</t>
    <phoneticPr fontId="0" type="noConversion"/>
  </si>
  <si>
    <t>弋阳县疾病预防控制中心</t>
    <phoneticPr fontId="0" type="noConversion"/>
  </si>
  <si>
    <t>弋阳县农村信用合作联社营业部</t>
    <phoneticPr fontId="0" type="noConversion"/>
  </si>
  <si>
    <t>165029136000018665</t>
    <phoneticPr fontId="0" type="noConversion"/>
  </si>
  <si>
    <t>弋阳县城南新市府路</t>
    <phoneticPr fontId="0" type="noConversion"/>
  </si>
  <si>
    <t>136092600332</t>
    <phoneticPr fontId="0" type="noConversion"/>
  </si>
  <si>
    <t>75424868-6</t>
    <phoneticPr fontId="0" type="noConversion"/>
  </si>
  <si>
    <t>财政补助单位无税务登记</t>
    <phoneticPr fontId="0" type="noConversion"/>
  </si>
  <si>
    <t>北区</t>
    <phoneticPr fontId="11" type="noConversion"/>
  </si>
  <si>
    <t>沈阳市和平区南五马路182号</t>
    <phoneticPr fontId="0" type="noConversion"/>
  </si>
  <si>
    <t>024-23508243</t>
    <phoneticPr fontId="0" type="noConversion"/>
  </si>
  <si>
    <t>无开户许可证。客户要求生产厂家提供：1法人授权委托书（注明日期），2印章印模（红色），3随货同行、发票样本。</t>
    <phoneticPr fontId="0" type="noConversion"/>
  </si>
  <si>
    <t>沈阳市和平区疾病预防控制中心/沈阳市和平区疾病预防控制中心免疫科</t>
    <phoneticPr fontId="11" type="noConversion"/>
  </si>
  <si>
    <t>沈阳市沈河区疾病预防控制中心</t>
    <phoneticPr fontId="0" type="noConversion"/>
  </si>
  <si>
    <t>盛京银行沈阳市滨河支行</t>
    <phoneticPr fontId="0" type="noConversion"/>
  </si>
  <si>
    <t>0342010140940005132</t>
    <phoneticPr fontId="0" type="noConversion"/>
  </si>
  <si>
    <t>024-24802064*1561</t>
    <phoneticPr fontId="0" type="noConversion"/>
  </si>
  <si>
    <t>12210103755517227X</t>
    <phoneticPr fontId="0" type="noConversion"/>
  </si>
  <si>
    <t>客户要求生产厂家提供：1法人授权委托书（注明日期），2印章印模（红色），3随货同行、发票样本。</t>
    <phoneticPr fontId="0" type="noConversion"/>
  </si>
  <si>
    <t>盛京银行沈阳市吉隆支行</t>
    <phoneticPr fontId="0" type="noConversion"/>
  </si>
  <si>
    <t>024-24343359</t>
    <phoneticPr fontId="0" type="noConversion"/>
  </si>
  <si>
    <t>121010400324</t>
    <phoneticPr fontId="0" type="noConversion"/>
  </si>
  <si>
    <t>74649953-0</t>
    <phoneticPr fontId="0" type="noConversion"/>
  </si>
  <si>
    <t>无开户许可证。</t>
    <phoneticPr fontId="0" type="noConversion"/>
  </si>
  <si>
    <t>沈阳市大东区疾病预防控制中心/大东区疾病预防控制中心免疫专用章</t>
    <phoneticPr fontId="4" type="noConversion"/>
  </si>
  <si>
    <t>否</t>
    <phoneticPr fontId="0" type="noConversion"/>
  </si>
  <si>
    <t>沈阳市皇姑区疾病预防控制中心</t>
    <phoneticPr fontId="0" type="noConversion"/>
  </si>
  <si>
    <t>盛京银行沈阳市亚明支行</t>
    <phoneticPr fontId="0" type="noConversion"/>
  </si>
  <si>
    <t>07038030-01-00309-003087-3257</t>
    <phoneticPr fontId="0" type="noConversion"/>
  </si>
  <si>
    <t>沈阳市皇姑区岐山中路49巷9号</t>
    <phoneticPr fontId="0" type="noConversion"/>
  </si>
  <si>
    <t>024-86274334</t>
    <phoneticPr fontId="0" type="noConversion"/>
  </si>
  <si>
    <t>12210105750751903X</t>
    <phoneticPr fontId="0" type="noConversion"/>
  </si>
  <si>
    <t>沈阳市皇姑区疾病预防控制中心/沈阳市皇姑区疾病预防控制中心业务专用章</t>
    <phoneticPr fontId="11" type="noConversion"/>
  </si>
  <si>
    <t>沈阳市铁西区疾病预防控制中心</t>
    <phoneticPr fontId="0" type="noConversion"/>
  </si>
  <si>
    <t>盛京银行沈阳市建设大路支行</t>
    <phoneticPr fontId="0" type="noConversion"/>
  </si>
  <si>
    <t>0320030141900000261</t>
    <phoneticPr fontId="0" type="noConversion"/>
  </si>
  <si>
    <t>沈阳市铁西区齐贤南街14号</t>
    <phoneticPr fontId="0" type="noConversion"/>
  </si>
  <si>
    <t>024-25874346</t>
    <phoneticPr fontId="0" type="noConversion"/>
  </si>
  <si>
    <t>12210106755517796R</t>
    <phoneticPr fontId="0" type="noConversion"/>
  </si>
  <si>
    <t>75551779-6</t>
    <phoneticPr fontId="0" type="noConversion"/>
  </si>
  <si>
    <t>沈阳市铁西区疾病预防控制中心/沈阳市铁西区疾病预防控制中心免疫专用</t>
    <phoneticPr fontId="11" type="noConversion"/>
  </si>
  <si>
    <t>沈阳市铁西区疾病预防控制中心免疫专用</t>
    <phoneticPr fontId="11" type="noConversion"/>
  </si>
  <si>
    <t>沈阳市浑南区疾病预防控制中心</t>
    <phoneticPr fontId="0" type="noConversion"/>
  </si>
  <si>
    <t>盛京银行沈阳市浑南支行</t>
    <phoneticPr fontId="0" type="noConversion"/>
  </si>
  <si>
    <t>033671019600013000001</t>
    <phoneticPr fontId="0" type="noConversion"/>
  </si>
  <si>
    <t>沈阳市沈河区丰乐一街13号</t>
    <phoneticPr fontId="0" type="noConversion"/>
  </si>
  <si>
    <t>024-84824168</t>
    <phoneticPr fontId="0" type="noConversion"/>
  </si>
  <si>
    <t>024-24224378</t>
    <phoneticPr fontId="0" type="noConversion"/>
  </si>
  <si>
    <t>121011200204</t>
    <phoneticPr fontId="0" type="noConversion"/>
  </si>
  <si>
    <t>76008643-3</t>
    <phoneticPr fontId="0" type="noConversion"/>
  </si>
  <si>
    <t>沈阳市浑南区疾病预防控制中心疫苗收发专用章</t>
    <phoneticPr fontId="11" type="noConversion"/>
  </si>
  <si>
    <t>沈阳市浑南区卫生和计划生育局</t>
    <phoneticPr fontId="4" type="noConversion"/>
  </si>
  <si>
    <t>沈阳市于洪区疾病预防控制中心</t>
    <phoneticPr fontId="0" type="noConversion"/>
  </si>
  <si>
    <t>盛京银行沈阳市于洪支行</t>
    <phoneticPr fontId="0" type="noConversion"/>
  </si>
  <si>
    <t>0323010141900000646152</t>
    <phoneticPr fontId="0" type="noConversion"/>
  </si>
  <si>
    <t>沈阳市于洪区黄海路8号</t>
    <phoneticPr fontId="0" type="noConversion"/>
  </si>
  <si>
    <t>024-25315772</t>
    <phoneticPr fontId="0" type="noConversion"/>
  </si>
  <si>
    <t>024-25308297</t>
    <phoneticPr fontId="0" type="noConversion"/>
  </si>
  <si>
    <t>12210114774805435H</t>
    <phoneticPr fontId="0" type="noConversion"/>
  </si>
  <si>
    <t>侯绍峰</t>
    <phoneticPr fontId="0" type="noConversion"/>
  </si>
  <si>
    <t>大连市中山区疾病预防控制中心</t>
    <phoneticPr fontId="0" type="noConversion"/>
  </si>
  <si>
    <t>中国建设银行股份有限公司大连中山支行</t>
    <phoneticPr fontId="0" type="noConversion"/>
  </si>
  <si>
    <t>21201501200053035138</t>
    <phoneticPr fontId="0" type="noConversion"/>
  </si>
  <si>
    <t>大连市中山区解放路485号</t>
    <phoneticPr fontId="0" type="noConversion"/>
  </si>
  <si>
    <t>0411-82672959</t>
    <phoneticPr fontId="0" type="noConversion"/>
  </si>
  <si>
    <t>0411-82671332</t>
    <phoneticPr fontId="0" type="noConversion"/>
  </si>
  <si>
    <t>121020200030</t>
    <phoneticPr fontId="0" type="noConversion"/>
  </si>
  <si>
    <t>77304567-3</t>
    <phoneticPr fontId="0" type="noConversion"/>
  </si>
  <si>
    <t>210202773045673</t>
    <phoneticPr fontId="0" type="noConversion"/>
  </si>
  <si>
    <t>收支两条线</t>
    <phoneticPr fontId="0" type="noConversion"/>
  </si>
  <si>
    <t>大连市中山区疾病预防控制中心/中山区疾病预防控制中心疫苗管理专用章</t>
    <phoneticPr fontId="11" type="noConversion"/>
  </si>
  <si>
    <t>大连市西岗区疾病预防控制中心</t>
    <phoneticPr fontId="0" type="noConversion"/>
  </si>
  <si>
    <t>大连银行新开支行</t>
    <phoneticPr fontId="0" type="noConversion"/>
  </si>
  <si>
    <t>800701209002738</t>
    <phoneticPr fontId="0" type="noConversion"/>
  </si>
  <si>
    <t>大连市西岗区同仁街49号</t>
    <phoneticPr fontId="0" type="noConversion"/>
  </si>
  <si>
    <t>0411-83636103</t>
    <phoneticPr fontId="0" type="noConversion"/>
  </si>
  <si>
    <t>0411-3707932</t>
    <phoneticPr fontId="0" type="noConversion"/>
  </si>
  <si>
    <t>12210203422453835L</t>
    <phoneticPr fontId="0" type="noConversion"/>
  </si>
  <si>
    <t>42245383-5</t>
    <phoneticPr fontId="0" type="noConversion"/>
  </si>
  <si>
    <t>2个许可证。收支两条线</t>
    <phoneticPr fontId="0" type="noConversion"/>
  </si>
  <si>
    <t>大连市沙河口区疾病预防控制中心</t>
    <phoneticPr fontId="0" type="noConversion"/>
  </si>
  <si>
    <t>大连银行解放广场支行</t>
    <phoneticPr fontId="0" type="noConversion"/>
  </si>
  <si>
    <t>800901213001512</t>
    <phoneticPr fontId="0" type="noConversion"/>
  </si>
  <si>
    <t>大连市沙河口区昌黎街62号</t>
    <phoneticPr fontId="0" type="noConversion"/>
  </si>
  <si>
    <t>0411-84628897</t>
    <phoneticPr fontId="0" type="noConversion"/>
  </si>
  <si>
    <t>0411-84605500</t>
    <phoneticPr fontId="0" type="noConversion"/>
  </si>
  <si>
    <t>122102044224536596</t>
    <phoneticPr fontId="0" type="noConversion"/>
  </si>
  <si>
    <t>42245365-9</t>
    <phoneticPr fontId="0" type="noConversion"/>
  </si>
  <si>
    <t>无开户许可证</t>
    <phoneticPr fontId="0" type="noConversion"/>
  </si>
  <si>
    <t>大连金普新区疾病预防控制中心</t>
    <phoneticPr fontId="0" type="noConversion"/>
  </si>
  <si>
    <t>中国工商银行金州支行</t>
    <phoneticPr fontId="0" type="noConversion"/>
  </si>
  <si>
    <t>3400201609008816654</t>
    <phoneticPr fontId="0" type="noConversion"/>
  </si>
  <si>
    <t>大连经济技术开发区辽河西路71-1号</t>
    <phoneticPr fontId="0" type="noConversion"/>
  </si>
  <si>
    <t>122102134224302386</t>
    <phoneticPr fontId="0" type="noConversion"/>
  </si>
  <si>
    <t>42243023-8</t>
    <phoneticPr fontId="0" type="noConversion"/>
  </si>
  <si>
    <t>无开户许可证、无税务登记证</t>
    <phoneticPr fontId="0" type="noConversion"/>
  </si>
  <si>
    <t>大连金普新区疾病预防控制中心疫苗专用章</t>
    <phoneticPr fontId="4" type="noConversion"/>
  </si>
  <si>
    <t>大连今普新区社会事业局</t>
    <phoneticPr fontId="4" type="noConversion"/>
  </si>
  <si>
    <t>瓦房店市疾病预防控制中心</t>
    <phoneticPr fontId="0" type="noConversion"/>
  </si>
  <si>
    <t>中国银行瓦房店支行</t>
    <phoneticPr fontId="0" type="noConversion"/>
  </si>
  <si>
    <t>302561518636</t>
    <phoneticPr fontId="0" type="noConversion"/>
  </si>
  <si>
    <t>瓦房店市钻石街220号</t>
    <phoneticPr fontId="0" type="noConversion"/>
  </si>
  <si>
    <t>阎晓军</t>
    <phoneticPr fontId="9" type="noConversion"/>
  </si>
  <si>
    <t>0411-85552766</t>
    <phoneticPr fontId="0" type="noConversion"/>
  </si>
  <si>
    <t>122102817599338694</t>
    <phoneticPr fontId="0" type="noConversion"/>
  </si>
  <si>
    <t>75993386-9</t>
    <phoneticPr fontId="0" type="noConversion"/>
  </si>
  <si>
    <t>瓦房店市卫生和计划生育局</t>
    <phoneticPr fontId="9" type="noConversion"/>
  </si>
  <si>
    <t>大连市普兰店区疾病预防控制中心</t>
    <phoneticPr fontId="0" type="noConversion"/>
  </si>
  <si>
    <t>工商银行普兰店区太山分理处</t>
    <phoneticPr fontId="0" type="noConversion"/>
  </si>
  <si>
    <t>3400014509008807735</t>
    <phoneticPr fontId="0" type="noConversion"/>
  </si>
  <si>
    <t>大连普兰店区孛兰路北段37号</t>
    <phoneticPr fontId="0" type="noConversion"/>
  </si>
  <si>
    <t>12210282796903191K</t>
    <phoneticPr fontId="0" type="noConversion"/>
  </si>
  <si>
    <t>无开户许可证。无税务登记证，财务联系人和相关电话稍后补全</t>
    <phoneticPr fontId="0" type="noConversion"/>
  </si>
  <si>
    <t>锦州市凌河区疾病预防控制中心</t>
    <phoneticPr fontId="0" type="noConversion"/>
  </si>
  <si>
    <t>锦州银行金华支行</t>
    <phoneticPr fontId="0" type="noConversion"/>
  </si>
  <si>
    <t>401049012812011</t>
    <phoneticPr fontId="0" type="noConversion"/>
  </si>
  <si>
    <t>锦州市凌河区龙江南里42-1</t>
    <phoneticPr fontId="0" type="noConversion"/>
  </si>
  <si>
    <t>0426-2966113</t>
    <phoneticPr fontId="0" type="noConversion"/>
  </si>
  <si>
    <t>0426-2966118</t>
    <phoneticPr fontId="0" type="noConversion"/>
  </si>
  <si>
    <t>122107037887635200</t>
    <phoneticPr fontId="0" type="noConversion"/>
  </si>
  <si>
    <t>辽阳市白塔区疾病预防控制站</t>
    <phoneticPr fontId="0" type="noConversion"/>
  </si>
  <si>
    <t>中国工商银行辽阳市分行站前支行</t>
    <phoneticPr fontId="0" type="noConversion"/>
  </si>
  <si>
    <t>0711020109264017820</t>
    <phoneticPr fontId="0" type="noConversion"/>
  </si>
  <si>
    <t>辽宁省辽阳市白塔区解放路30号</t>
    <phoneticPr fontId="0" type="noConversion"/>
  </si>
  <si>
    <t>122110024645602339</t>
    <phoneticPr fontId="0" type="noConversion"/>
  </si>
  <si>
    <t>46456023-3</t>
    <phoneticPr fontId="0" type="noConversion"/>
  </si>
  <si>
    <t>/</t>
    <phoneticPr fontId="22" type="noConversion"/>
  </si>
  <si>
    <t>非销售目标客户</t>
    <phoneticPr fontId="4" type="noConversion"/>
  </si>
  <si>
    <t>盘锦市双台子区疾病预防控制中心</t>
    <phoneticPr fontId="0" type="noConversion"/>
  </si>
  <si>
    <t>辽宁盘锦农行双台子支行</t>
    <phoneticPr fontId="0" type="noConversion"/>
  </si>
  <si>
    <t>06855101040021414</t>
    <phoneticPr fontId="0" type="noConversion"/>
  </si>
  <si>
    <t>盘锦市双台子区胜利街教育局综合楼</t>
    <phoneticPr fontId="0" type="noConversion"/>
  </si>
  <si>
    <t>0427-3810265</t>
    <phoneticPr fontId="0" type="noConversion"/>
  </si>
  <si>
    <t>121110200051</t>
    <phoneticPr fontId="0" type="noConversion"/>
  </si>
  <si>
    <t>77779769-6</t>
    <phoneticPr fontId="0" type="noConversion"/>
  </si>
  <si>
    <t>盘锦市兴隆台区疾病预防控制中心</t>
    <phoneticPr fontId="0" type="noConversion"/>
  </si>
  <si>
    <t>农行辽河支行</t>
    <phoneticPr fontId="0" type="noConversion"/>
  </si>
  <si>
    <t>06860201040020375</t>
    <phoneticPr fontId="0" type="noConversion"/>
  </si>
  <si>
    <t>盘锦市赵家开发区奥马漆业院内</t>
    <phoneticPr fontId="0" type="noConversion"/>
  </si>
  <si>
    <t>0427-2016748</t>
    <phoneticPr fontId="0" type="noConversion"/>
  </si>
  <si>
    <t>121110300031</t>
    <phoneticPr fontId="0" type="noConversion"/>
  </si>
  <si>
    <t>46542503-3</t>
    <phoneticPr fontId="0" type="noConversion"/>
  </si>
  <si>
    <t>0431-85639433</t>
    <phoneticPr fontId="0" type="noConversion"/>
  </si>
  <si>
    <t>长春市绿园区疾病预防控制中心</t>
    <phoneticPr fontId="0" type="noConversion"/>
  </si>
  <si>
    <t>中国农业银行股份有限公司长春春城大街支行</t>
    <phoneticPr fontId="0" type="noConversion"/>
  </si>
  <si>
    <t>182901040004334</t>
    <phoneticPr fontId="0" type="noConversion"/>
  </si>
  <si>
    <t>吉林省长春市绿园区静安路1055号</t>
    <phoneticPr fontId="0" type="noConversion"/>
  </si>
  <si>
    <t>0431-87953055</t>
    <phoneticPr fontId="0" type="noConversion"/>
  </si>
  <si>
    <t>0431-87974191</t>
    <phoneticPr fontId="0" type="noConversion"/>
  </si>
  <si>
    <t>12220106767174022F</t>
    <phoneticPr fontId="0" type="noConversion"/>
  </si>
  <si>
    <t>wenyu.man@sanofipastueur.com</t>
    <phoneticPr fontId="12" type="noConversion"/>
  </si>
  <si>
    <t>满文宇</t>
    <phoneticPr fontId="12" type="noConversion"/>
  </si>
  <si>
    <t>长春市绿园区景阳大路3999号英湖印象小区3栋4单元408室</t>
    <phoneticPr fontId="12" type="noConversion"/>
  </si>
  <si>
    <t>长春市双阳区疾病预防控制中心</t>
    <phoneticPr fontId="0" type="noConversion"/>
  </si>
  <si>
    <t>中国工商银行长春双阳支行</t>
    <phoneticPr fontId="0" type="noConversion"/>
  </si>
  <si>
    <t>4200211009200039454</t>
    <phoneticPr fontId="0" type="noConversion"/>
  </si>
  <si>
    <t>长春市双阳区长清公路669号</t>
    <phoneticPr fontId="0" type="noConversion"/>
  </si>
  <si>
    <t>0431-84251009</t>
    <phoneticPr fontId="0" type="noConversion"/>
  </si>
  <si>
    <t>0431-84251022</t>
    <phoneticPr fontId="0" type="noConversion"/>
  </si>
  <si>
    <t>12220112785929046D</t>
    <phoneticPr fontId="0" type="noConversion"/>
  </si>
  <si>
    <t>吉林市昌邑区疾病预防控制中心</t>
    <phoneticPr fontId="0" type="noConversion"/>
  </si>
  <si>
    <t>吉林银行汇元支行</t>
    <phoneticPr fontId="0" type="noConversion"/>
  </si>
  <si>
    <t>60203201020001162</t>
    <phoneticPr fontId="0" type="noConversion"/>
  </si>
  <si>
    <t>吉林市昌邑区天津街广阔胡同4号</t>
    <phoneticPr fontId="0" type="noConversion"/>
  </si>
  <si>
    <t>0432-66959620</t>
    <phoneticPr fontId="0" type="noConversion"/>
  </si>
  <si>
    <t>0432-66956905</t>
    <phoneticPr fontId="0" type="noConversion"/>
  </si>
  <si>
    <t>122020200035</t>
    <phoneticPr fontId="0" type="noConversion"/>
  </si>
  <si>
    <t>41266349-2</t>
    <phoneticPr fontId="0" type="noConversion"/>
  </si>
  <si>
    <t>吉林市昌邑区疾病预防控制中心免疫科业务专用章</t>
    <phoneticPr fontId="11" type="noConversion"/>
  </si>
  <si>
    <t>吉林市龙潭区疾病预防控制中心</t>
    <phoneticPr fontId="0" type="noConversion"/>
  </si>
  <si>
    <t>吉林银行吉林南宁支行</t>
    <phoneticPr fontId="0" type="noConversion"/>
  </si>
  <si>
    <t>60303201110002020</t>
    <phoneticPr fontId="0" type="noConversion"/>
  </si>
  <si>
    <t>吉林省吉林市龙潭区福州街15号</t>
    <phoneticPr fontId="0" type="noConversion"/>
  </si>
  <si>
    <t>0432-63041444</t>
    <phoneticPr fontId="0" type="noConversion"/>
  </si>
  <si>
    <t>0432-64031485</t>
    <phoneticPr fontId="0" type="noConversion"/>
  </si>
  <si>
    <t>12220203412665551N</t>
    <phoneticPr fontId="0" type="noConversion"/>
  </si>
  <si>
    <t>41266555-1</t>
    <phoneticPr fontId="0" type="noConversion"/>
  </si>
  <si>
    <t>吉林市丰满区疾病预防控制中心</t>
    <phoneticPr fontId="0" type="noConversion"/>
  </si>
  <si>
    <t>农行江南支行</t>
    <phoneticPr fontId="0" type="noConversion"/>
  </si>
  <si>
    <t>276001040002920</t>
    <phoneticPr fontId="0" type="noConversion"/>
  </si>
  <si>
    <t>吉林市高新区恒山西路警民街87号</t>
    <phoneticPr fontId="0" type="noConversion"/>
  </si>
  <si>
    <t>122202114126678568</t>
    <phoneticPr fontId="0" type="noConversion"/>
  </si>
  <si>
    <t>41266785-6</t>
    <phoneticPr fontId="0" type="noConversion"/>
  </si>
  <si>
    <t>桦甸市疾病预防控制中心</t>
    <phoneticPr fontId="0" type="noConversion"/>
  </si>
  <si>
    <t>中国建设银行吉林省桦甸市支行</t>
    <phoneticPr fontId="0" type="noConversion"/>
  </si>
  <si>
    <t>22001616738055000626</t>
    <phoneticPr fontId="0" type="noConversion"/>
  </si>
  <si>
    <t>桦甸市振兴南路291号</t>
    <phoneticPr fontId="0" type="noConversion"/>
  </si>
  <si>
    <t>0432-66275930</t>
    <phoneticPr fontId="0" type="noConversion"/>
  </si>
  <si>
    <t>122028200005</t>
    <phoneticPr fontId="0" type="noConversion"/>
  </si>
  <si>
    <t>41270116-1</t>
    <phoneticPr fontId="0" type="noConversion"/>
  </si>
  <si>
    <t>李智博</t>
    <phoneticPr fontId="0" type="noConversion"/>
  </si>
  <si>
    <t>哈尔滨市道里区疾病预防控制中心</t>
    <phoneticPr fontId="0" type="noConversion"/>
  </si>
  <si>
    <t>中国工商银行股份有限公司哈尔滨抚顺街分理处</t>
    <phoneticPr fontId="0" type="noConversion"/>
  </si>
  <si>
    <t>3500020209008820957</t>
    <phoneticPr fontId="0" type="noConversion"/>
  </si>
  <si>
    <t>道里区顾新街788号</t>
    <phoneticPr fontId="0" type="noConversion"/>
  </si>
  <si>
    <t>0451-51669691</t>
    <phoneticPr fontId="0" type="noConversion"/>
  </si>
  <si>
    <t>0451-51669697</t>
    <phoneticPr fontId="0" type="noConversion"/>
  </si>
  <si>
    <t>122301024241010322</t>
    <phoneticPr fontId="0" type="noConversion"/>
  </si>
  <si>
    <t>哈尔滨市道里区疾病预防控制中心</t>
    <phoneticPr fontId="11" type="noConversion"/>
  </si>
  <si>
    <t>授权函原件未寄回</t>
    <phoneticPr fontId="11" type="noConversion"/>
  </si>
  <si>
    <t>哈尔滨市南岗区疾病预防控制中心</t>
    <phoneticPr fontId="0" type="noConversion"/>
  </si>
  <si>
    <t>哈尔滨银行金桥支行</t>
    <phoneticPr fontId="0" type="noConversion"/>
  </si>
  <si>
    <t>1242011884072161</t>
    <phoneticPr fontId="0" type="noConversion"/>
  </si>
  <si>
    <t>哈尔滨市南岗区文昌街227号</t>
    <phoneticPr fontId="0" type="noConversion"/>
  </si>
  <si>
    <t>0451-86241010</t>
    <phoneticPr fontId="0" type="noConversion"/>
  </si>
  <si>
    <t>12230103781342184Q</t>
    <phoneticPr fontId="0" type="noConversion"/>
  </si>
  <si>
    <t>78134218-4</t>
    <phoneticPr fontId="0" type="noConversion"/>
  </si>
  <si>
    <t>哈尔滨市南岗区疾病预防控制中心免疫专用章</t>
    <phoneticPr fontId="0" type="noConversion"/>
  </si>
  <si>
    <t>哈尔滨市道外区疾病预防控制中心</t>
    <phoneticPr fontId="0" type="noConversion"/>
  </si>
  <si>
    <t>哈尔滨银行股份有限公司太平支行</t>
    <phoneticPr fontId="0" type="noConversion"/>
  </si>
  <si>
    <t>1209142357263085</t>
    <phoneticPr fontId="0" type="noConversion"/>
  </si>
  <si>
    <t>哈尔滨市道外区宏北街1号</t>
    <phoneticPr fontId="0" type="noConversion"/>
  </si>
  <si>
    <t>杨晓光</t>
    <phoneticPr fontId="11" type="noConversion"/>
  </si>
  <si>
    <t>0451-57686114</t>
    <phoneticPr fontId="0" type="noConversion"/>
  </si>
  <si>
    <t>13796650665</t>
    <phoneticPr fontId="0" type="noConversion"/>
  </si>
  <si>
    <t>12230104775045351T</t>
    <phoneticPr fontId="0" type="noConversion"/>
  </si>
  <si>
    <t>77504535-1</t>
    <phoneticPr fontId="0" type="noConversion"/>
  </si>
  <si>
    <t>疾控需要我公司提供：1、各种印章的样本。随货通行和发票样本。2、物流冷链样本。3、疫苗效期和批号</t>
    <phoneticPr fontId="0" type="noConversion"/>
  </si>
  <si>
    <t>哈尔滨市道外区疾病预防控制中心疫苗接收专用章</t>
    <phoneticPr fontId="0" type="noConversion"/>
  </si>
  <si>
    <t>哈尔滨市平房区疾病预防控制中心</t>
    <phoneticPr fontId="0" type="noConversion"/>
  </si>
  <si>
    <t>工商银行平房支行</t>
    <phoneticPr fontId="0" type="noConversion"/>
  </si>
  <si>
    <t>3500080129001203279</t>
    <phoneticPr fontId="0" type="noConversion"/>
  </si>
  <si>
    <t>平房区建文街90-3号</t>
    <phoneticPr fontId="0" type="noConversion"/>
  </si>
  <si>
    <t>0451-86503539</t>
    <phoneticPr fontId="0" type="noConversion"/>
  </si>
  <si>
    <t>0451-83360011</t>
    <phoneticPr fontId="0" type="noConversion"/>
  </si>
  <si>
    <t>123010800038</t>
    <phoneticPr fontId="0" type="noConversion"/>
  </si>
  <si>
    <t>42419019-4</t>
    <phoneticPr fontId="0" type="noConversion"/>
  </si>
  <si>
    <t>哈尔滨市香坊区疾病预防控制中心</t>
    <phoneticPr fontId="0" type="noConversion"/>
  </si>
  <si>
    <t>哈尔滨银行动力支行</t>
    <phoneticPr fontId="0" type="noConversion"/>
  </si>
  <si>
    <t>1260102843210525</t>
    <phoneticPr fontId="0" type="noConversion"/>
  </si>
  <si>
    <t>哈尔滨市香坊区花场街16号</t>
    <phoneticPr fontId="0" type="noConversion"/>
  </si>
  <si>
    <t>0451-55106279</t>
    <phoneticPr fontId="0" type="noConversion"/>
  </si>
  <si>
    <t>0451-55123935</t>
    <phoneticPr fontId="0" type="noConversion"/>
  </si>
  <si>
    <t>12230106769092899Q</t>
    <phoneticPr fontId="0" type="noConversion"/>
  </si>
  <si>
    <t>76909289-9</t>
    <phoneticPr fontId="0" type="noConversion"/>
  </si>
  <si>
    <t>哈尔滨市阿城区疾病预防控制中心</t>
    <phoneticPr fontId="0" type="noConversion"/>
  </si>
  <si>
    <t>哈尔滨市商业银行阿城支行和兴支行</t>
    <phoneticPr fontId="0" type="noConversion"/>
  </si>
  <si>
    <t>1245020900454970</t>
    <phoneticPr fontId="0" type="noConversion"/>
  </si>
  <si>
    <t>阿城区西城区</t>
    <phoneticPr fontId="0" type="noConversion"/>
  </si>
  <si>
    <t>哈尔滨市阿城区西城区解放大街306号</t>
    <phoneticPr fontId="0" type="noConversion"/>
  </si>
  <si>
    <t>123018100268</t>
    <phoneticPr fontId="0" type="noConversion"/>
  </si>
  <si>
    <t>42430205-3</t>
    <phoneticPr fontId="0" type="noConversion"/>
  </si>
  <si>
    <t>鸡冠区疾病预防控制中心</t>
    <phoneticPr fontId="0" type="noConversion"/>
  </si>
  <si>
    <t>中国邮政储蓄银行股份有限公司鸡西市车站支行</t>
    <phoneticPr fontId="0" type="noConversion"/>
  </si>
  <si>
    <t>923000010004708890</t>
    <phoneticPr fontId="0" type="noConversion"/>
  </si>
  <si>
    <t>鸡西市鸡冠区兴国路21号</t>
    <phoneticPr fontId="0" type="noConversion"/>
  </si>
  <si>
    <t>0467-2655124</t>
    <phoneticPr fontId="0" type="noConversion"/>
  </si>
  <si>
    <t>1223030257865916XL</t>
    <phoneticPr fontId="0" type="noConversion"/>
  </si>
  <si>
    <t>57865916-X</t>
    <phoneticPr fontId="0" type="noConversion"/>
  </si>
  <si>
    <t>大庆市让胡路区疾病预防控制中心</t>
    <phoneticPr fontId="0" type="noConversion"/>
  </si>
  <si>
    <t>大庆市农业银行庆寨支行</t>
    <phoneticPr fontId="0" type="noConversion"/>
  </si>
  <si>
    <t>08608001040012126</t>
    <phoneticPr fontId="0" type="noConversion"/>
  </si>
  <si>
    <t>大庆市让胡路区西柳街2-3号</t>
    <phoneticPr fontId="0" type="noConversion"/>
  </si>
  <si>
    <t>0459-6359319</t>
    <phoneticPr fontId="0" type="noConversion"/>
  </si>
  <si>
    <t>0459-6336559</t>
    <phoneticPr fontId="0" type="noConversion"/>
  </si>
  <si>
    <t>123060400117</t>
    <phoneticPr fontId="0" type="noConversion"/>
  </si>
  <si>
    <t>41417862-6</t>
    <phoneticPr fontId="0" type="noConversion"/>
  </si>
  <si>
    <t>牡丹江市东安区疾病预防控制中心</t>
    <phoneticPr fontId="0" type="noConversion"/>
  </si>
  <si>
    <t>中国银行裕民支行</t>
    <phoneticPr fontId="0" type="noConversion"/>
  </si>
  <si>
    <t>165209048285</t>
    <phoneticPr fontId="0" type="noConversion"/>
  </si>
  <si>
    <t>0453-6223120</t>
    <phoneticPr fontId="9" type="noConversion"/>
  </si>
  <si>
    <t>黑龙江省牡丹江市江南乌苏里路233号</t>
    <phoneticPr fontId="0" type="noConversion"/>
  </si>
  <si>
    <t>牟丽辉</t>
    <phoneticPr fontId="9" type="noConversion"/>
  </si>
  <si>
    <t>0453-6223120</t>
    <phoneticPr fontId="0" type="noConversion"/>
  </si>
  <si>
    <t>12231002414355020Q</t>
    <phoneticPr fontId="0" type="noConversion"/>
  </si>
  <si>
    <t>66020274-0</t>
    <phoneticPr fontId="0" type="noConversion"/>
  </si>
  <si>
    <t>牡丹江市东安区卫生和计划生育局</t>
    <phoneticPr fontId="9" type="noConversion"/>
  </si>
  <si>
    <t>牡丹江市爱民区疾病预防控制中心</t>
    <phoneticPr fontId="0" type="noConversion"/>
  </si>
  <si>
    <t>牡丹江建设银行铁道支行</t>
    <phoneticPr fontId="0" type="noConversion"/>
  </si>
  <si>
    <t>23001708851058000001</t>
    <phoneticPr fontId="0" type="noConversion"/>
  </si>
  <si>
    <t>西祥伦街82号</t>
    <phoneticPr fontId="0" type="noConversion"/>
  </si>
  <si>
    <t>0453-5796275</t>
    <phoneticPr fontId="0" type="noConversion"/>
  </si>
  <si>
    <t>123100400102</t>
    <phoneticPr fontId="0" type="noConversion"/>
  </si>
  <si>
    <t>41435277-8</t>
    <phoneticPr fontId="0" type="noConversion"/>
  </si>
  <si>
    <t>爱民疾控张玉</t>
    <phoneticPr fontId="0" type="noConversion"/>
  </si>
  <si>
    <t>否</t>
    <phoneticPr fontId="4" type="noConversion"/>
  </si>
  <si>
    <t>牡丹江市西安区疾病预防控制中心</t>
    <phoneticPr fontId="0" type="noConversion"/>
  </si>
  <si>
    <t>龙江银行牡丹江分行营业部</t>
    <phoneticPr fontId="0" type="noConversion"/>
  </si>
  <si>
    <t>23030121015000007（基本户），23030121012000088（零余额户）</t>
    <phoneticPr fontId="0" type="noConversion"/>
  </si>
  <si>
    <t>西小二条路32号</t>
    <phoneticPr fontId="0" type="noConversion"/>
  </si>
  <si>
    <t>苗景花</t>
    <phoneticPr fontId="0" type="noConversion"/>
  </si>
  <si>
    <t>0453-5899517</t>
    <phoneticPr fontId="0" type="noConversion"/>
  </si>
  <si>
    <t>1223100506177167T</t>
    <phoneticPr fontId="0" type="noConversion"/>
  </si>
  <si>
    <t>06177116-7</t>
    <phoneticPr fontId="0" type="noConversion"/>
  </si>
  <si>
    <t>两个银行账户，2个开户许可证</t>
    <phoneticPr fontId="0" type="noConversion"/>
  </si>
  <si>
    <t>牡丹江市西安区卫生和计划生育局</t>
    <phoneticPr fontId="0" type="noConversion"/>
  </si>
  <si>
    <t>林口县疾病预防控制中心</t>
    <phoneticPr fontId="0" type="noConversion"/>
  </si>
  <si>
    <t>工商行</t>
    <phoneticPr fontId="0" type="noConversion"/>
  </si>
  <si>
    <t>0903024009264001090</t>
    <phoneticPr fontId="0" type="noConversion"/>
  </si>
  <si>
    <t>林口县林口镇站前大街</t>
    <phoneticPr fontId="0" type="noConversion"/>
  </si>
  <si>
    <t>0453-3593012</t>
    <phoneticPr fontId="0" type="noConversion"/>
  </si>
  <si>
    <t>123102500371</t>
    <phoneticPr fontId="0" type="noConversion"/>
  </si>
  <si>
    <t>76271612-8</t>
    <phoneticPr fontId="0" type="noConversion"/>
  </si>
  <si>
    <t>林口县疾病预防控制中心预防保健门诊</t>
    <phoneticPr fontId="0" type="noConversion"/>
  </si>
  <si>
    <t>绥芬河市疾病预防控制中心</t>
    <phoneticPr fontId="0" type="noConversion"/>
  </si>
  <si>
    <t>中行绥芬河支行</t>
    <phoneticPr fontId="0" type="noConversion"/>
  </si>
  <si>
    <t>171466034556</t>
    <phoneticPr fontId="0" type="noConversion"/>
  </si>
  <si>
    <t>绥芬河市兴隆路172号</t>
    <phoneticPr fontId="0" type="noConversion"/>
  </si>
  <si>
    <t>0453-3953016</t>
    <phoneticPr fontId="0" type="noConversion"/>
  </si>
  <si>
    <t>123108100023</t>
    <phoneticPr fontId="0" type="noConversion"/>
  </si>
  <si>
    <t>41430883-0</t>
    <phoneticPr fontId="0" type="noConversion"/>
  </si>
  <si>
    <t>冯长玲</t>
    <phoneticPr fontId="0" type="noConversion"/>
  </si>
  <si>
    <t>郑州市管城回族区疾病控制中心</t>
    <phoneticPr fontId="0" type="noConversion"/>
  </si>
  <si>
    <t>郑州银行管城支行</t>
    <phoneticPr fontId="0" type="noConversion"/>
  </si>
  <si>
    <t>995120022101004568</t>
    <phoneticPr fontId="0" type="noConversion"/>
  </si>
  <si>
    <t>河南省郑州市管城回族区紫荆山路132-2号</t>
    <phoneticPr fontId="0" type="noConversion"/>
  </si>
  <si>
    <t>13592660088</t>
    <phoneticPr fontId="0" type="noConversion"/>
  </si>
  <si>
    <t>0371-66312399</t>
    <phoneticPr fontId="0" type="noConversion"/>
  </si>
  <si>
    <t>12410104416121332Y</t>
    <phoneticPr fontId="0" type="noConversion"/>
  </si>
  <si>
    <t>changling.feng@sanofipasteur.com</t>
    <phoneticPr fontId="12" type="noConversion"/>
  </si>
  <si>
    <t>冯长玲</t>
    <phoneticPr fontId="12" type="noConversion"/>
  </si>
  <si>
    <t>郑州市金水区北环路与索凌路交叉大河春天B区6号楼4单元44号</t>
    <phoneticPr fontId="12" type="noConversion"/>
  </si>
  <si>
    <t>郑州市管城回族区疾病控制中心疫苗专用章</t>
    <phoneticPr fontId="4" type="noConversion"/>
  </si>
  <si>
    <t>李阳</t>
    <phoneticPr fontId="0" type="noConversion"/>
  </si>
  <si>
    <t>张全娟</t>
    <phoneticPr fontId="0" type="noConversion"/>
  </si>
  <si>
    <t>郑州市上街区疾病预防控制中心</t>
    <phoneticPr fontId="0" type="noConversion"/>
  </si>
  <si>
    <t>郑州银行上街支行</t>
    <phoneticPr fontId="0" type="noConversion"/>
  </si>
  <si>
    <t>99001830180000011</t>
    <phoneticPr fontId="0" type="noConversion"/>
  </si>
  <si>
    <t>0371-68923059</t>
    <phoneticPr fontId="11" type="noConversion"/>
  </si>
  <si>
    <t>河南省郑州市上街区淮阳路南段16号院</t>
    <phoneticPr fontId="0" type="noConversion"/>
  </si>
  <si>
    <t>0371-68923814</t>
    <phoneticPr fontId="0" type="noConversion"/>
  </si>
  <si>
    <t>12410106416157212N</t>
    <phoneticPr fontId="0" type="noConversion"/>
  </si>
  <si>
    <t>Quanjuan.Zhang@sanofipasteur.com</t>
    <phoneticPr fontId="12" type="noConversion"/>
  </si>
  <si>
    <t>张全娟</t>
    <phoneticPr fontId="12" type="noConversion"/>
  </si>
  <si>
    <t>河南省郑州市桐柏北路101号院8号楼附49号</t>
    <phoneticPr fontId="12" type="noConversion"/>
  </si>
  <si>
    <t>郑州市惠济区疾病预防控制中心</t>
    <phoneticPr fontId="0" type="noConversion"/>
  </si>
  <si>
    <t>郑州银行惠济支行</t>
    <phoneticPr fontId="0" type="noConversion"/>
  </si>
  <si>
    <t>938890022101001342</t>
    <phoneticPr fontId="0" type="noConversion"/>
  </si>
  <si>
    <t>河南省郑州市惠济区南阳路169号附4号院</t>
    <phoneticPr fontId="0" type="noConversion"/>
  </si>
  <si>
    <t>1241010841604869X3</t>
    <phoneticPr fontId="0" type="noConversion"/>
  </si>
  <si>
    <t>中牟县卫生防疫站</t>
    <phoneticPr fontId="0" type="noConversion"/>
  </si>
  <si>
    <t>中牟县农村信用合作联社青年路信用社</t>
    <phoneticPr fontId="0" type="noConversion"/>
  </si>
  <si>
    <t>770120140047</t>
    <phoneticPr fontId="0" type="noConversion"/>
  </si>
  <si>
    <t>12410122416211266M</t>
    <phoneticPr fontId="0" type="noConversion"/>
  </si>
  <si>
    <t>41621126-6</t>
    <phoneticPr fontId="0" type="noConversion"/>
  </si>
  <si>
    <t>巩义市疾病预防控制中心</t>
    <phoneticPr fontId="0" type="noConversion"/>
  </si>
  <si>
    <t>河南省巩义市农村信用联社城中社</t>
    <phoneticPr fontId="0" type="noConversion"/>
  </si>
  <si>
    <t>00000001897900030012</t>
    <phoneticPr fontId="0" type="noConversion"/>
  </si>
  <si>
    <t>河南省巩义市健康路102号</t>
    <phoneticPr fontId="0" type="noConversion"/>
  </si>
  <si>
    <t>0371-64566700</t>
    <phoneticPr fontId="0" type="noConversion"/>
  </si>
  <si>
    <t>12410181416283163R</t>
    <phoneticPr fontId="0" type="noConversion"/>
  </si>
  <si>
    <t>荥阳市卫生防疫站</t>
    <phoneticPr fontId="0" type="noConversion"/>
  </si>
  <si>
    <t>工行荥阳市支行</t>
    <phoneticPr fontId="0" type="noConversion"/>
  </si>
  <si>
    <t>1702028809026416649</t>
    <phoneticPr fontId="0" type="noConversion"/>
  </si>
  <si>
    <t>河南省荥阳市河阴路一号</t>
    <phoneticPr fontId="0" type="noConversion"/>
  </si>
  <si>
    <t>1241018241619307X9</t>
    <phoneticPr fontId="0" type="noConversion"/>
  </si>
  <si>
    <t>刘磊</t>
    <phoneticPr fontId="0" type="noConversion"/>
  </si>
  <si>
    <t>杞县疾病预防控制中心</t>
    <phoneticPr fontId="0" type="noConversion"/>
  </si>
  <si>
    <t>41001559510050001885</t>
    <phoneticPr fontId="0" type="noConversion"/>
  </si>
  <si>
    <t>河南省杞县金城大道中段</t>
    <phoneticPr fontId="0" type="noConversion"/>
  </si>
  <si>
    <t>13837831269</t>
    <phoneticPr fontId="0" type="noConversion"/>
  </si>
  <si>
    <t>12410221416445388K</t>
    <phoneticPr fontId="0" type="noConversion"/>
  </si>
  <si>
    <t>41644538-8</t>
    <phoneticPr fontId="0" type="noConversion"/>
  </si>
  <si>
    <t>漯河市郾城区嵩山东支路锦绣松江29号楼808</t>
    <phoneticPr fontId="0" type="noConversion"/>
  </si>
  <si>
    <t>lei4.liu@sanofi.com</t>
    <phoneticPr fontId="1" type="noConversion"/>
  </si>
  <si>
    <t>尉氏县疾病预防控制中心</t>
    <phoneticPr fontId="0" type="noConversion"/>
  </si>
  <si>
    <t>尉氏县建行城区分理处</t>
    <phoneticPr fontId="0" type="noConversion"/>
  </si>
  <si>
    <t>41001561511050000851</t>
    <phoneticPr fontId="0" type="noConversion"/>
  </si>
  <si>
    <t>河南省尉氏县文化路西段</t>
    <phoneticPr fontId="0" type="noConversion"/>
  </si>
  <si>
    <t>12410223416485697E</t>
    <phoneticPr fontId="0" type="noConversion"/>
  </si>
  <si>
    <t>41648569-7</t>
    <phoneticPr fontId="0" type="noConversion"/>
  </si>
  <si>
    <t>尉氏县疾病预防控制中心药械科</t>
    <phoneticPr fontId="4" type="noConversion"/>
  </si>
  <si>
    <t>开封市祥符区疾病预防控制中心</t>
    <phoneticPr fontId="0" type="noConversion"/>
  </si>
  <si>
    <t>农行开封祥符支行</t>
    <phoneticPr fontId="0" type="noConversion"/>
  </si>
  <si>
    <t>16-086101040005418</t>
    <phoneticPr fontId="0" type="noConversion"/>
  </si>
  <si>
    <t>河南省开封市祥符区卫生街28号</t>
    <phoneticPr fontId="0" type="noConversion"/>
  </si>
  <si>
    <t>12410224416505619F</t>
    <phoneticPr fontId="0" type="noConversion"/>
  </si>
  <si>
    <t>耿洪彬</t>
    <phoneticPr fontId="23" type="noConversion"/>
  </si>
  <si>
    <t>黄永伟</t>
    <phoneticPr fontId="0" type="noConversion"/>
  </si>
  <si>
    <t>洛阳市西工区疾病预防控制中心</t>
    <phoneticPr fontId="0" type="noConversion"/>
  </si>
  <si>
    <t>洛阳银行牡丹支行</t>
    <phoneticPr fontId="0" type="noConversion"/>
  </si>
  <si>
    <t>7090102011100001</t>
    <phoneticPr fontId="0" type="noConversion"/>
  </si>
  <si>
    <t>河南省洛阳市七一路12号</t>
    <phoneticPr fontId="0" type="noConversion"/>
  </si>
  <si>
    <t>0379-63211020</t>
    <phoneticPr fontId="0" type="noConversion"/>
  </si>
  <si>
    <t>141030300027</t>
    <phoneticPr fontId="0" type="noConversion"/>
  </si>
  <si>
    <t>72961128-7</t>
    <phoneticPr fontId="0" type="noConversion"/>
  </si>
  <si>
    <t>mingming.guan@sanofipasteur.com</t>
    <phoneticPr fontId="12" type="noConversion"/>
  </si>
  <si>
    <t>关明明</t>
    <phoneticPr fontId="12" type="noConversion"/>
  </si>
  <si>
    <t>洛阳市涧西区丽春路八街坊四栋一单元302室</t>
    <phoneticPr fontId="12" type="noConversion"/>
  </si>
  <si>
    <t>西工区疾病预防控制中心出入库专用章</t>
    <phoneticPr fontId="9" type="noConversion"/>
  </si>
  <si>
    <t>洛阳市洛龙区疾病预防控制中心</t>
    <phoneticPr fontId="0" type="noConversion"/>
  </si>
  <si>
    <t>洛阳银行凯东支行</t>
    <phoneticPr fontId="0" type="noConversion"/>
  </si>
  <si>
    <t>7200102010900851</t>
    <phoneticPr fontId="0" type="noConversion"/>
  </si>
  <si>
    <t>河南省洛阳市洛龙区厚载门街4号</t>
    <phoneticPr fontId="0" type="noConversion"/>
  </si>
  <si>
    <t>0379-60691538</t>
    <phoneticPr fontId="0" type="noConversion"/>
  </si>
  <si>
    <t>12410311732471000Y</t>
    <phoneticPr fontId="0" type="noConversion"/>
  </si>
  <si>
    <t>73247100-0</t>
    <phoneticPr fontId="0" type="noConversion"/>
  </si>
  <si>
    <t>lingyun.pang@sanofipasteur.com</t>
    <phoneticPr fontId="12" type="noConversion"/>
  </si>
  <si>
    <t>庞凌云</t>
    <phoneticPr fontId="12" type="noConversion"/>
  </si>
  <si>
    <t>河南省洛阳市洛龙区金城寨街与展览路交汇处普照湖滨苑12号楼3单元401室</t>
    <phoneticPr fontId="12" type="noConversion"/>
  </si>
  <si>
    <t>偃师市疾病预防控制中心</t>
    <phoneticPr fontId="0" type="noConversion"/>
  </si>
  <si>
    <t>偃师市农商银行</t>
    <phoneticPr fontId="0" type="noConversion"/>
  </si>
  <si>
    <t>104390506678012</t>
    <phoneticPr fontId="0" type="noConversion"/>
  </si>
  <si>
    <t>河南省偃师市城关镇洛神路83号</t>
    <phoneticPr fontId="0" type="noConversion"/>
  </si>
  <si>
    <t>124103817407124762</t>
    <phoneticPr fontId="0" type="noConversion"/>
  </si>
  <si>
    <t>74071247-6</t>
    <phoneticPr fontId="0" type="noConversion"/>
  </si>
  <si>
    <t>410381740712476</t>
    <phoneticPr fontId="0" type="noConversion"/>
  </si>
  <si>
    <t>汝州市疾病预防控制中心</t>
    <phoneticPr fontId="0" type="noConversion"/>
  </si>
  <si>
    <t>汝州市农商银行</t>
    <phoneticPr fontId="0" type="noConversion"/>
  </si>
  <si>
    <t>00000034460961263012</t>
    <phoneticPr fontId="0" type="noConversion"/>
  </si>
  <si>
    <t>河南省汝州市广城东路</t>
    <phoneticPr fontId="0" type="noConversion"/>
  </si>
  <si>
    <t>河南省汝州市广城路</t>
    <phoneticPr fontId="0" type="noConversion"/>
  </si>
  <si>
    <t>0375-6862724</t>
    <phoneticPr fontId="0" type="noConversion"/>
  </si>
  <si>
    <t>12410482664696717D</t>
    <phoneticPr fontId="0" type="noConversion"/>
  </si>
  <si>
    <t>liqin.zhou@sanofipasteur.com</t>
    <phoneticPr fontId="12" type="noConversion"/>
  </si>
  <si>
    <t>周丽琴</t>
    <phoneticPr fontId="12" type="noConversion"/>
  </si>
  <si>
    <t>曹阳</t>
    <phoneticPr fontId="0" type="noConversion"/>
  </si>
  <si>
    <t>安阳市北关区疾病预防控制中心</t>
    <phoneticPr fontId="0" type="noConversion"/>
  </si>
  <si>
    <t>中国建设银行安阳永安支行</t>
    <phoneticPr fontId="0" type="noConversion"/>
  </si>
  <si>
    <t>41050160510800000082</t>
    <phoneticPr fontId="0" type="noConversion"/>
  </si>
  <si>
    <t>河南省安阳市安漳大道54号</t>
    <phoneticPr fontId="0" type="noConversion"/>
  </si>
  <si>
    <t>12410503417410021Y</t>
    <phoneticPr fontId="0" type="noConversion"/>
  </si>
  <si>
    <t>41741002-1</t>
    <phoneticPr fontId="0" type="noConversion"/>
  </si>
  <si>
    <t>ying16.zhang@sanofipasteur.com</t>
    <phoneticPr fontId="12" type="noConversion"/>
  </si>
  <si>
    <t>张颖</t>
    <phoneticPr fontId="12" type="noConversion"/>
  </si>
  <si>
    <t>河南省安阳市文峰区二果园天侣家园2号楼2单元502室</t>
    <phoneticPr fontId="12" type="noConversion"/>
  </si>
  <si>
    <t>安阳市殷都区疾病预防控制中心</t>
    <phoneticPr fontId="0" type="noConversion"/>
  </si>
  <si>
    <t>安阳市中国银行文峰西路支行</t>
    <phoneticPr fontId="0" type="noConversion"/>
  </si>
  <si>
    <t>255902244357</t>
    <phoneticPr fontId="0" type="noConversion"/>
  </si>
  <si>
    <t>河南省安阳市梅东路北段</t>
    <phoneticPr fontId="0" type="noConversion"/>
  </si>
  <si>
    <t>河南省安阳市殷都区梅东路北段</t>
    <phoneticPr fontId="0" type="noConversion"/>
  </si>
  <si>
    <t>12410504417425012B</t>
    <phoneticPr fontId="0" type="noConversion"/>
  </si>
  <si>
    <t>41742501-2</t>
    <phoneticPr fontId="0" type="noConversion"/>
  </si>
  <si>
    <t>沁阳市疾病预防控制中心</t>
    <phoneticPr fontId="0" type="noConversion"/>
  </si>
  <si>
    <t>邮储银行沁阳市香港街支行</t>
    <phoneticPr fontId="0" type="noConversion"/>
  </si>
  <si>
    <t>100141744260010001</t>
    <phoneticPr fontId="0" type="noConversion"/>
  </si>
  <si>
    <t>河南省沁阳市建设北路29号</t>
    <phoneticPr fontId="0" type="noConversion"/>
  </si>
  <si>
    <t>0391-2102103</t>
    <phoneticPr fontId="0" type="noConversion"/>
  </si>
  <si>
    <t>12410882417785376K</t>
    <phoneticPr fontId="0" type="noConversion"/>
  </si>
  <si>
    <t>41778537-6</t>
    <phoneticPr fontId="0" type="noConversion"/>
  </si>
  <si>
    <t>danhua.yang@sanofipasteur.com</t>
    <phoneticPr fontId="12" type="noConversion"/>
  </si>
  <si>
    <t>吕军民</t>
    <phoneticPr fontId="4" type="noConversion"/>
  </si>
  <si>
    <t>杨丹华</t>
    <phoneticPr fontId="12" type="noConversion"/>
  </si>
  <si>
    <t>河南省焦作市解放区锦祥花园桂花苑9号楼1单元</t>
    <phoneticPr fontId="12" type="noConversion"/>
  </si>
  <si>
    <t>许昌市魏都区疾病预防控制中心</t>
    <phoneticPr fontId="0" type="noConversion"/>
  </si>
  <si>
    <t>工行许昌五一路支行</t>
    <phoneticPr fontId="0" type="noConversion"/>
  </si>
  <si>
    <t>1708023009064002862</t>
    <phoneticPr fontId="0" type="noConversion"/>
  </si>
  <si>
    <t>河南省许昌市魏都区光明路20号</t>
    <phoneticPr fontId="0" type="noConversion"/>
  </si>
  <si>
    <t>12411002418035649F</t>
    <phoneticPr fontId="0" type="noConversion"/>
  </si>
  <si>
    <t>41803564-9</t>
    <phoneticPr fontId="0" type="noConversion"/>
  </si>
  <si>
    <t>12411023418079377L</t>
    <phoneticPr fontId="0" type="noConversion"/>
  </si>
  <si>
    <t>漯河市源汇区疾病预防控制中心</t>
    <phoneticPr fontId="0" type="noConversion"/>
  </si>
  <si>
    <t>建行漯河源汇支行</t>
    <phoneticPr fontId="0" type="noConversion"/>
  </si>
  <si>
    <t>41001552310050202827</t>
    <phoneticPr fontId="0" type="noConversion"/>
  </si>
  <si>
    <t>河南省漯河市源汇区五一路339号</t>
    <phoneticPr fontId="0" type="noConversion"/>
  </si>
  <si>
    <t>河南省漯河市源汇区长江路与107交叉口向东200米路南</t>
    <phoneticPr fontId="0" type="noConversion"/>
  </si>
  <si>
    <t>0395-3222016</t>
    <phoneticPr fontId="0" type="noConversion"/>
  </si>
  <si>
    <t>12411102755198289G</t>
    <phoneticPr fontId="0" type="noConversion"/>
  </si>
  <si>
    <t>75519828-9</t>
    <phoneticPr fontId="0" type="noConversion"/>
  </si>
  <si>
    <t>临颍县疾病预防控制中心</t>
    <phoneticPr fontId="0" type="noConversion"/>
  </si>
  <si>
    <t>中国农业银行临颍县支行</t>
    <phoneticPr fontId="0" type="noConversion"/>
  </si>
  <si>
    <t>16287101040000622</t>
    <phoneticPr fontId="0" type="noConversion"/>
  </si>
  <si>
    <t>河南省临颍县城关镇人民路中段</t>
    <phoneticPr fontId="0" type="noConversion"/>
  </si>
  <si>
    <t>0395-8861937</t>
    <phoneticPr fontId="0" type="noConversion"/>
  </si>
  <si>
    <t>12411122418205150A</t>
    <phoneticPr fontId="0" type="noConversion"/>
  </si>
  <si>
    <t>41820515-0</t>
    <phoneticPr fontId="0" type="noConversion"/>
  </si>
  <si>
    <t>是</t>
    <phoneticPr fontId="9" type="noConversion"/>
  </si>
  <si>
    <t>三门峡市湖滨区疾病预防控制中心</t>
    <phoneticPr fontId="0" type="noConversion"/>
  </si>
  <si>
    <t>工行河南三门峡分行车站支行</t>
    <phoneticPr fontId="0" type="noConversion"/>
  </si>
  <si>
    <t>1713024129200101624</t>
    <phoneticPr fontId="0" type="noConversion"/>
  </si>
  <si>
    <t>三门峡市湖滨区建设路中段</t>
    <phoneticPr fontId="0" type="noConversion"/>
  </si>
  <si>
    <t>0398-2118226</t>
    <phoneticPr fontId="0" type="noConversion"/>
  </si>
  <si>
    <t>141120200008</t>
    <phoneticPr fontId="0" type="noConversion"/>
  </si>
  <si>
    <t>41826509-X</t>
    <phoneticPr fontId="0" type="noConversion"/>
  </si>
  <si>
    <t>灵宝市疾病预防控制中心</t>
    <phoneticPr fontId="0" type="noConversion"/>
  </si>
  <si>
    <t>中国工商银行灵宝市支行</t>
    <phoneticPr fontId="0" type="noConversion"/>
  </si>
  <si>
    <t>1713021009064070195</t>
    <phoneticPr fontId="0" type="noConversion"/>
  </si>
  <si>
    <t>河南省灵宝市函谷路南段</t>
    <phoneticPr fontId="0" type="noConversion"/>
  </si>
  <si>
    <t>0398-8862268</t>
    <phoneticPr fontId="0" type="noConversion"/>
  </si>
  <si>
    <t>124112824183250053</t>
    <phoneticPr fontId="0" type="noConversion"/>
  </si>
  <si>
    <t>南阳市卧龙区疾病预防控制中心</t>
    <phoneticPr fontId="0" type="noConversion"/>
  </si>
  <si>
    <t>南阳村镇银行股份有限公司卧龙支行</t>
    <phoneticPr fontId="0" type="noConversion"/>
  </si>
  <si>
    <t>888070100100001899</t>
    <phoneticPr fontId="0" type="noConversion"/>
  </si>
  <si>
    <t>河南省南阳市宛城区人民路1209号</t>
    <phoneticPr fontId="0" type="noConversion"/>
  </si>
  <si>
    <t>124113034190464976</t>
    <phoneticPr fontId="0" type="noConversion"/>
  </si>
  <si>
    <t>由南阳市卧龙区疾病预防控制中心门诊支付货款，开户许可证也是门诊的，付证明</t>
    <phoneticPr fontId="0" type="noConversion"/>
  </si>
  <si>
    <t>虞城县疾病预防控制中心</t>
    <phoneticPr fontId="0" type="noConversion"/>
  </si>
  <si>
    <t>虞城县农行营业部</t>
    <phoneticPr fontId="0" type="noConversion"/>
  </si>
  <si>
    <t>505101040006427</t>
    <phoneticPr fontId="0" type="noConversion"/>
  </si>
  <si>
    <t>河南省虞城县黄河路中段</t>
    <phoneticPr fontId="0" type="noConversion"/>
  </si>
  <si>
    <t>张亚威</t>
    <phoneticPr fontId="4" type="noConversion"/>
  </si>
  <si>
    <t>0370-4117056</t>
    <phoneticPr fontId="0" type="noConversion"/>
  </si>
  <si>
    <t>12411425418425903B</t>
    <phoneticPr fontId="0" type="noConversion"/>
  </si>
  <si>
    <t>41842590-3</t>
    <phoneticPr fontId="0" type="noConversion"/>
  </si>
  <si>
    <t>tingting1.cui@sanofipasteur.com</t>
    <phoneticPr fontId="12" type="noConversion"/>
  </si>
  <si>
    <t>崔婷婷</t>
    <phoneticPr fontId="12" type="noConversion"/>
  </si>
  <si>
    <t>河南省商丘市睢阳区天明第一城38号楼2单元西户</t>
    <phoneticPr fontId="12" type="noConversion"/>
  </si>
  <si>
    <t>虞城县卫生和计划生育委员会</t>
    <phoneticPr fontId="4" type="noConversion"/>
  </si>
  <si>
    <t>信阳市浉河区疾病预防控制中心</t>
    <phoneticPr fontId="0" type="noConversion"/>
  </si>
  <si>
    <t>信阳工行老城支行</t>
    <phoneticPr fontId="0" type="noConversion"/>
  </si>
  <si>
    <t>河南省信阳市107国道白坡路口</t>
    <phoneticPr fontId="0" type="noConversion"/>
  </si>
  <si>
    <t>0376-6321223</t>
    <phoneticPr fontId="0" type="noConversion"/>
  </si>
  <si>
    <t>12411502419325576K</t>
    <phoneticPr fontId="0" type="noConversion"/>
  </si>
  <si>
    <t>yi12.yang@sanofipasteur.com</t>
    <phoneticPr fontId="12" type="noConversion"/>
  </si>
  <si>
    <t>杨艺</t>
    <phoneticPr fontId="12" type="noConversion"/>
  </si>
  <si>
    <t>河南省信阳市浉河区民权路白果树小区14号楼</t>
    <phoneticPr fontId="12" type="noConversion"/>
  </si>
  <si>
    <t>信阳市平桥区疾病预防控制中心</t>
    <phoneticPr fontId="0" type="noConversion"/>
  </si>
  <si>
    <t>信阳中行龙江路支行</t>
    <phoneticPr fontId="0" type="noConversion"/>
  </si>
  <si>
    <t>255904060423</t>
    <phoneticPr fontId="0" type="noConversion"/>
  </si>
  <si>
    <t>河南省信阳市平桥区平西路世纪广场北两百米医疗疾控中心3-4楼</t>
    <phoneticPr fontId="0" type="noConversion"/>
  </si>
  <si>
    <t>0376-3702016</t>
    <phoneticPr fontId="0" type="noConversion"/>
  </si>
  <si>
    <t>141150300098</t>
    <phoneticPr fontId="0" type="noConversion"/>
  </si>
  <si>
    <t>41934522-7</t>
    <phoneticPr fontId="0" type="noConversion"/>
  </si>
  <si>
    <t>罗山县疾病预防控制中心</t>
    <phoneticPr fontId="0" type="noConversion"/>
  </si>
  <si>
    <t>中行罗山县行政路支行</t>
    <phoneticPr fontId="0" type="noConversion"/>
  </si>
  <si>
    <t>257206217727</t>
    <phoneticPr fontId="0" type="noConversion"/>
  </si>
  <si>
    <t>河南省罗山县新区行政路中段560号</t>
    <phoneticPr fontId="0" type="noConversion"/>
  </si>
  <si>
    <t>12411521733848981F</t>
    <phoneticPr fontId="0" type="noConversion"/>
  </si>
  <si>
    <t>73384898-1</t>
    <phoneticPr fontId="0" type="noConversion"/>
  </si>
  <si>
    <t>汇款请备注罗山县疾病预防控制中心</t>
    <phoneticPr fontId="0" type="noConversion"/>
  </si>
  <si>
    <t>息县疾病预防控制中心</t>
    <phoneticPr fontId="0" type="noConversion"/>
  </si>
  <si>
    <t>息县农行城关分理处</t>
    <phoneticPr fontId="0" type="noConversion"/>
  </si>
  <si>
    <t>16-770601040001136</t>
    <phoneticPr fontId="0" type="noConversion"/>
  </si>
  <si>
    <t>河南省息县城关镇北环路北段</t>
    <phoneticPr fontId="0" type="noConversion"/>
  </si>
  <si>
    <t>12411528419465050R</t>
    <phoneticPr fontId="0" type="noConversion"/>
  </si>
  <si>
    <t>周口市疾病预防控制中心</t>
    <phoneticPr fontId="0" type="noConversion"/>
  </si>
  <si>
    <t>中国农业银行股份有限公司周口直属支行</t>
    <phoneticPr fontId="0" type="noConversion"/>
  </si>
  <si>
    <t>16583101040006240</t>
    <phoneticPr fontId="0" type="noConversion"/>
  </si>
  <si>
    <t>河南省周口市川汇区太昊路东段10号</t>
    <phoneticPr fontId="0" type="noConversion"/>
  </si>
  <si>
    <t>141170000049</t>
    <phoneticPr fontId="0" type="noConversion"/>
  </si>
  <si>
    <t>41858524-5</t>
    <phoneticPr fontId="0" type="noConversion"/>
  </si>
  <si>
    <t>区站无行政编制，市站代管理；付款由其下属科室周口市疾病预防控制中心专科医院付款</t>
    <phoneticPr fontId="0" type="noConversion"/>
  </si>
  <si>
    <t>zhenrong.sun@sanofipasteur.com</t>
    <phoneticPr fontId="12" type="noConversion"/>
  </si>
  <si>
    <t>孙振荣</t>
    <phoneticPr fontId="12" type="noConversion"/>
  </si>
  <si>
    <t>河南省周口市工农路金利苑小区3号楼3单元501</t>
    <phoneticPr fontId="12" type="noConversion"/>
  </si>
  <si>
    <t>商水县疾病预防控制中心</t>
    <phoneticPr fontId="0" type="noConversion"/>
  </si>
  <si>
    <t>商水县农联社</t>
    <phoneticPr fontId="0" type="noConversion"/>
  </si>
  <si>
    <t>00000117672153737012</t>
    <phoneticPr fontId="0" type="noConversion"/>
  </si>
  <si>
    <t>河南省商水县东城区健康路038号</t>
    <phoneticPr fontId="0" type="noConversion"/>
  </si>
  <si>
    <t>12411723418665536P</t>
    <phoneticPr fontId="0" type="noConversion"/>
  </si>
  <si>
    <t>非企业单位无税务登记证；账户为财政支付中心无开户许可证</t>
    <phoneticPr fontId="0" type="noConversion"/>
  </si>
  <si>
    <t>淮阳县疾病预防控制中心</t>
    <phoneticPr fontId="0" type="noConversion"/>
  </si>
  <si>
    <t>中国农业银行淮阳县支行</t>
    <phoneticPr fontId="0" type="noConversion"/>
  </si>
  <si>
    <t>16-572101040006433</t>
    <phoneticPr fontId="0" type="noConversion"/>
  </si>
  <si>
    <t>河南省淮阳县西城区陈州路</t>
    <phoneticPr fontId="0" type="noConversion"/>
  </si>
  <si>
    <t>孙美云</t>
    <phoneticPr fontId="4" type="noConversion"/>
  </si>
  <si>
    <t>12411727418746299A</t>
    <phoneticPr fontId="0" type="noConversion"/>
  </si>
  <si>
    <t>王玉芝</t>
    <phoneticPr fontId="0" type="noConversion"/>
  </si>
  <si>
    <t>刘海敏</t>
    <phoneticPr fontId="0" type="noConversion"/>
  </si>
  <si>
    <t>济南市历下区疾病预防控制中心</t>
    <phoneticPr fontId="0" type="noConversion"/>
  </si>
  <si>
    <t>中国建设银行历山支行</t>
    <phoneticPr fontId="0" type="noConversion"/>
  </si>
  <si>
    <t>37001616205050149964</t>
    <phoneticPr fontId="0" type="noConversion"/>
  </si>
  <si>
    <t>济南市历下区文化东路73号</t>
    <phoneticPr fontId="0" type="noConversion"/>
  </si>
  <si>
    <t>0531-86962855</t>
    <phoneticPr fontId="0" type="noConversion"/>
  </si>
  <si>
    <t>12370102774180199X</t>
    <phoneticPr fontId="0" type="noConversion"/>
  </si>
  <si>
    <t>77418019-9</t>
    <phoneticPr fontId="0" type="noConversion"/>
  </si>
  <si>
    <t>李岩</t>
    <phoneticPr fontId="12" type="noConversion"/>
  </si>
  <si>
    <t>济南市历下区文化东路73号</t>
    <phoneticPr fontId="12" type="noConversion"/>
  </si>
  <si>
    <t>济南市历下区疾病预防控制中心计划免疫专用章</t>
    <phoneticPr fontId="0" type="noConversion"/>
  </si>
  <si>
    <t>济南市市中区疾病预防控制中心</t>
    <phoneticPr fontId="0" type="noConversion"/>
  </si>
  <si>
    <t>中国建设银行股份有限公司济南市中支行七里山分理处</t>
    <phoneticPr fontId="0" type="noConversion"/>
  </si>
  <si>
    <t>37001616308059048978</t>
    <phoneticPr fontId="0" type="noConversion"/>
  </si>
  <si>
    <t>济南市市中区郎茂山路六号</t>
    <phoneticPr fontId="0" type="noConversion"/>
  </si>
  <si>
    <t>0531-82569212</t>
    <phoneticPr fontId="0" type="noConversion"/>
  </si>
  <si>
    <t>0531-82569202</t>
    <phoneticPr fontId="0" type="noConversion"/>
  </si>
  <si>
    <t>12370103780647269Q</t>
    <phoneticPr fontId="0" type="noConversion"/>
  </si>
  <si>
    <t>姚海燕</t>
    <phoneticPr fontId="12" type="noConversion"/>
  </si>
  <si>
    <t>济南市市中区郎茂山路六号</t>
    <phoneticPr fontId="12" type="noConversion"/>
  </si>
  <si>
    <t>0531-82569212</t>
    <phoneticPr fontId="12" type="noConversion"/>
  </si>
  <si>
    <t>李娜</t>
    <phoneticPr fontId="0" type="noConversion"/>
  </si>
  <si>
    <t>济南市槐荫区疾病预防控制中心</t>
    <phoneticPr fontId="0" type="noConversion"/>
  </si>
  <si>
    <t>济南农商银行老屯支行</t>
    <phoneticPr fontId="0" type="noConversion"/>
  </si>
  <si>
    <t>9010101107342050003747</t>
    <phoneticPr fontId="0" type="noConversion"/>
  </si>
  <si>
    <t>槐荫区段北东路2号</t>
    <phoneticPr fontId="0" type="noConversion"/>
  </si>
  <si>
    <t>山东省济南市槐荫区段北东路2号</t>
    <phoneticPr fontId="12" type="noConversion"/>
  </si>
  <si>
    <t>0531-58621683</t>
    <phoneticPr fontId="12" type="noConversion"/>
  </si>
  <si>
    <t>济南市槐荫区疾病预防控制中心疫苗收货专用章</t>
    <phoneticPr fontId="0" type="noConversion"/>
  </si>
  <si>
    <t>臧德玲</t>
    <phoneticPr fontId="0" type="noConversion"/>
  </si>
  <si>
    <t>济南市天桥区疾病预防控制中心</t>
    <phoneticPr fontId="0" type="noConversion"/>
  </si>
  <si>
    <t>招商银行股份有限公司济南天桥支行</t>
    <phoneticPr fontId="0" type="noConversion"/>
  </si>
  <si>
    <t>531903188310701</t>
    <phoneticPr fontId="0" type="noConversion"/>
  </si>
  <si>
    <t>济南市天桥区无影山中路90号</t>
    <phoneticPr fontId="0" type="noConversion"/>
  </si>
  <si>
    <t>0531-85958325</t>
    <phoneticPr fontId="0" type="noConversion"/>
  </si>
  <si>
    <t>12370105754450307H</t>
    <phoneticPr fontId="0" type="noConversion"/>
  </si>
  <si>
    <t>75445030-7</t>
    <phoneticPr fontId="0" type="noConversion"/>
  </si>
  <si>
    <t>王淑芹</t>
    <phoneticPr fontId="12" type="noConversion"/>
  </si>
  <si>
    <t>济南市天桥区无影山中路90号</t>
    <phoneticPr fontId="12" type="noConversion"/>
  </si>
  <si>
    <t>张玲玲</t>
    <phoneticPr fontId="0" type="noConversion"/>
  </si>
  <si>
    <t>济南市历城区疾病预防控制中心</t>
    <phoneticPr fontId="0" type="noConversion"/>
  </si>
  <si>
    <t>中国农业银行济南市山大北路支行</t>
    <phoneticPr fontId="0" type="noConversion"/>
  </si>
  <si>
    <t>15132601040003135</t>
    <phoneticPr fontId="0" type="noConversion"/>
  </si>
  <si>
    <t>济南市历城区洪楼南路5号</t>
    <phoneticPr fontId="0" type="noConversion"/>
  </si>
  <si>
    <t>0531-88030538</t>
    <phoneticPr fontId="0" type="noConversion"/>
  </si>
  <si>
    <t>0531-88901456</t>
    <phoneticPr fontId="0" type="noConversion"/>
  </si>
  <si>
    <t>12370112493110231R</t>
    <phoneticPr fontId="0" type="noConversion"/>
  </si>
  <si>
    <t>49311023-1</t>
    <phoneticPr fontId="0" type="noConversion"/>
  </si>
  <si>
    <t>李全霞</t>
    <phoneticPr fontId="12" type="noConversion"/>
  </si>
  <si>
    <t>济南市历城区洪楼南路5号</t>
    <phoneticPr fontId="12" type="noConversion"/>
  </si>
  <si>
    <t>0531-88030538</t>
    <phoneticPr fontId="12" type="noConversion"/>
  </si>
  <si>
    <t>济南市历城区疾病预防控制中心免疫预防专用章</t>
    <phoneticPr fontId="0" type="noConversion"/>
  </si>
  <si>
    <t>济南市历城区卫生局</t>
    <phoneticPr fontId="4" type="noConversion"/>
  </si>
  <si>
    <t>济南市长清区疾病预防控制中心</t>
    <phoneticPr fontId="0" type="noConversion"/>
  </si>
  <si>
    <t>中国工商银行股份有限公司济南长清支行</t>
    <phoneticPr fontId="0" type="noConversion"/>
  </si>
  <si>
    <t>济南市长清区龙泉街</t>
    <phoneticPr fontId="0" type="noConversion"/>
  </si>
  <si>
    <t>0531-87231007</t>
    <phoneticPr fontId="0" type="noConversion"/>
  </si>
  <si>
    <t>12370113493140510B</t>
    <phoneticPr fontId="0" type="noConversion"/>
  </si>
  <si>
    <t>49314051-0</t>
    <phoneticPr fontId="0" type="noConversion"/>
  </si>
  <si>
    <t>蒋德锋</t>
    <phoneticPr fontId="12" type="noConversion"/>
  </si>
  <si>
    <t>济南市长清区龙泉街1609号</t>
    <phoneticPr fontId="12" type="noConversion"/>
  </si>
  <si>
    <t>平阴县疾病预防控制中心</t>
    <phoneticPr fontId="0" type="noConversion"/>
  </si>
  <si>
    <t>中国建设银行股份有限公司平阴支行</t>
    <phoneticPr fontId="0" type="noConversion"/>
  </si>
  <si>
    <t>37001617301058000023</t>
    <phoneticPr fontId="0" type="noConversion"/>
  </si>
  <si>
    <t>济南市平阴县城东关街67号</t>
    <phoneticPr fontId="0" type="noConversion"/>
  </si>
  <si>
    <t>0531-87891745</t>
    <phoneticPr fontId="0" type="noConversion"/>
  </si>
  <si>
    <t>0531-87891723</t>
    <phoneticPr fontId="0" type="noConversion"/>
  </si>
  <si>
    <t>123701244931501965</t>
    <phoneticPr fontId="0" type="noConversion"/>
  </si>
  <si>
    <t>济南市平阴县东关街67号</t>
    <phoneticPr fontId="12" type="noConversion"/>
  </si>
  <si>
    <t>0531-87891745</t>
    <phoneticPr fontId="12" type="noConversion"/>
  </si>
  <si>
    <t>平阴县疾病预防控制中心疫苗收发专章</t>
    <phoneticPr fontId="0" type="noConversion"/>
  </si>
  <si>
    <t>济阳县疾病预防控制中心</t>
    <phoneticPr fontId="0" type="noConversion"/>
  </si>
  <si>
    <t>中国农业银行济阳农行纬二路分理处</t>
    <phoneticPr fontId="0" type="noConversion"/>
  </si>
  <si>
    <t>15147201040000497</t>
    <phoneticPr fontId="0" type="noConversion"/>
  </si>
  <si>
    <t>济阳县健康路70号</t>
    <phoneticPr fontId="0" type="noConversion"/>
  </si>
  <si>
    <t>0531-84212597</t>
    <phoneticPr fontId="0" type="noConversion"/>
  </si>
  <si>
    <t>1237012549317004XF</t>
    <phoneticPr fontId="0" type="noConversion"/>
  </si>
  <si>
    <t>49317004-X</t>
    <phoneticPr fontId="0" type="noConversion"/>
  </si>
  <si>
    <t>工行山东分行营业部章丘支行</t>
    <phoneticPr fontId="0" type="noConversion"/>
  </si>
  <si>
    <t>1237018149312019XN</t>
    <phoneticPr fontId="0" type="noConversion"/>
  </si>
  <si>
    <t>49312019-X</t>
    <phoneticPr fontId="0" type="noConversion"/>
  </si>
  <si>
    <t>济南市章丘区疾病预防控制中心</t>
    <phoneticPr fontId="1" type="noConversion"/>
  </si>
  <si>
    <t>济南市章丘区疾病预防控制中心疫苗管理专用章</t>
    <phoneticPr fontId="0" type="noConversion"/>
  </si>
  <si>
    <t>济南市章丘区卫生和计划生育局</t>
    <phoneticPr fontId="1" type="noConversion"/>
  </si>
  <si>
    <t>冷兆伦</t>
    <phoneticPr fontId="0" type="noConversion"/>
  </si>
  <si>
    <t>张健</t>
    <phoneticPr fontId="0" type="noConversion"/>
  </si>
  <si>
    <t>青岛市市南区疾病预防控制中心</t>
    <phoneticPr fontId="0" type="noConversion"/>
  </si>
  <si>
    <t>青岛农业银行东海西路支行</t>
    <phoneticPr fontId="0" type="noConversion"/>
  </si>
  <si>
    <t>38020401040013431</t>
    <phoneticPr fontId="0" type="noConversion"/>
  </si>
  <si>
    <t>0532-82624397</t>
    <phoneticPr fontId="11" type="noConversion"/>
  </si>
  <si>
    <t>市南区徐州路90号</t>
    <phoneticPr fontId="0" type="noConversion"/>
  </si>
  <si>
    <t>12370202727839384J</t>
    <phoneticPr fontId="0" type="noConversion"/>
  </si>
  <si>
    <t>张蕾英</t>
    <phoneticPr fontId="0" type="noConversion"/>
  </si>
  <si>
    <t>青岛市市北区同乐三路湖光山色14-2-502</t>
    <phoneticPr fontId="0" type="noConversion"/>
  </si>
  <si>
    <t>Leiying1.Zhang@sanofipasteur.com</t>
    <phoneticPr fontId="12" type="noConversion"/>
  </si>
  <si>
    <t>仲敏</t>
    <phoneticPr fontId="0" type="noConversion"/>
  </si>
  <si>
    <t>青岛市市北区疾病预防控制中心</t>
    <phoneticPr fontId="0" type="noConversion"/>
  </si>
  <si>
    <t>交通银行股份有限公司青岛四方支行</t>
    <phoneticPr fontId="0" type="noConversion"/>
  </si>
  <si>
    <t>372005540018010106840</t>
    <phoneticPr fontId="0" type="noConversion"/>
  </si>
  <si>
    <t>0532-82817852</t>
    <phoneticPr fontId="11" type="noConversion"/>
  </si>
  <si>
    <t>青岛市市北区德平路3号丁</t>
    <phoneticPr fontId="0" type="noConversion"/>
  </si>
  <si>
    <t>0532-82016852</t>
    <phoneticPr fontId="0" type="noConversion"/>
  </si>
  <si>
    <t>0532-82016015</t>
    <phoneticPr fontId="0" type="noConversion"/>
  </si>
  <si>
    <t>12370203727837522H</t>
    <phoneticPr fontId="0" type="noConversion"/>
  </si>
  <si>
    <t>72783752-2</t>
    <phoneticPr fontId="0" type="noConversion"/>
  </si>
  <si>
    <t>黄岛区</t>
    <phoneticPr fontId="4" type="noConversion"/>
  </si>
  <si>
    <t>卢海燕</t>
    <phoneticPr fontId="0" type="noConversion"/>
  </si>
  <si>
    <t>青岛市黄岛区疾病预防控制中心</t>
    <phoneticPr fontId="0" type="noConversion"/>
  </si>
  <si>
    <t>中国银行股份有限公司胶南支行</t>
    <phoneticPr fontId="0" type="noConversion"/>
  </si>
  <si>
    <t>青岛市李沧区疾病预防控制中心</t>
    <phoneticPr fontId="0" type="noConversion"/>
  </si>
  <si>
    <t>建设银行李沧支行</t>
    <phoneticPr fontId="0" type="noConversion"/>
  </si>
  <si>
    <t>37101986510050238994</t>
    <phoneticPr fontId="0" type="noConversion"/>
  </si>
  <si>
    <t>84610958</t>
    <phoneticPr fontId="4" type="noConversion"/>
  </si>
  <si>
    <t>青岛市李沧区永年路20号南楼</t>
    <phoneticPr fontId="0" type="noConversion"/>
  </si>
  <si>
    <t>吴萍</t>
    <phoneticPr fontId="4" type="noConversion"/>
  </si>
  <si>
    <t>18563969638</t>
    <phoneticPr fontId="0" type="noConversion"/>
  </si>
  <si>
    <t>123702854279625169</t>
    <phoneticPr fontId="0" type="noConversion"/>
  </si>
  <si>
    <t>42796251-6</t>
    <phoneticPr fontId="0" type="noConversion"/>
  </si>
  <si>
    <t>370285427962516</t>
    <phoneticPr fontId="11" type="noConversion"/>
  </si>
  <si>
    <t>莱西市疾病控制中心</t>
    <phoneticPr fontId="11" type="noConversion"/>
  </si>
  <si>
    <t>莱西市卫生和计划生育局</t>
    <phoneticPr fontId="11" type="noConversion"/>
  </si>
  <si>
    <t>韩丽</t>
    <phoneticPr fontId="0" type="noConversion"/>
  </si>
  <si>
    <t>陈丛</t>
    <phoneticPr fontId="0" type="noConversion"/>
  </si>
  <si>
    <t>淄博市张店区疾病预防控制中心</t>
    <phoneticPr fontId="0" type="noConversion"/>
  </si>
  <si>
    <t>齐商银行通济支行</t>
    <phoneticPr fontId="0" type="noConversion"/>
  </si>
  <si>
    <t>194012654124012</t>
    <phoneticPr fontId="0" type="noConversion"/>
  </si>
  <si>
    <t>张店区新村西路184号</t>
    <phoneticPr fontId="0" type="noConversion"/>
  </si>
  <si>
    <t>0533-2862746</t>
    <phoneticPr fontId="0" type="noConversion"/>
  </si>
  <si>
    <t>12370303493224693D</t>
    <phoneticPr fontId="0" type="noConversion"/>
  </si>
  <si>
    <t>49322469-3</t>
    <phoneticPr fontId="0" type="noConversion"/>
  </si>
  <si>
    <t>王秀文</t>
    <phoneticPr fontId="0" type="noConversion"/>
  </si>
  <si>
    <t>王秀文</t>
    <phoneticPr fontId="12" type="noConversion"/>
  </si>
  <si>
    <t>张店区新村西路184号</t>
    <phoneticPr fontId="12" type="noConversion"/>
  </si>
  <si>
    <t>淄博市周村区疾病预防控制中心</t>
    <phoneticPr fontId="0" type="noConversion"/>
  </si>
  <si>
    <t>淄博农行周村支行</t>
    <phoneticPr fontId="0" type="noConversion"/>
  </si>
  <si>
    <t>15216101040020691</t>
    <phoneticPr fontId="0" type="noConversion"/>
  </si>
  <si>
    <t>周村区东门路328号</t>
    <phoneticPr fontId="0" type="noConversion"/>
  </si>
  <si>
    <t>0533-6169560</t>
    <phoneticPr fontId="0" type="noConversion"/>
  </si>
  <si>
    <t>12370306493205513J</t>
    <phoneticPr fontId="0" type="noConversion"/>
  </si>
  <si>
    <t>樊黎明</t>
    <phoneticPr fontId="0" type="noConversion"/>
  </si>
  <si>
    <t>淄博市周村区东门路328号</t>
    <phoneticPr fontId="0" type="noConversion"/>
  </si>
  <si>
    <t>樊黎明</t>
    <phoneticPr fontId="12" type="noConversion"/>
  </si>
  <si>
    <t>淄博市周村区东门路328号</t>
    <phoneticPr fontId="12" type="noConversion"/>
  </si>
  <si>
    <t>淄博市周村区疾病预防控制中心生物制品管理专用章</t>
    <phoneticPr fontId="0" type="noConversion"/>
  </si>
  <si>
    <t>桓台县疾病预防控制中心</t>
    <phoneticPr fontId="0" type="noConversion"/>
  </si>
  <si>
    <t>农行桓台支行</t>
    <phoneticPr fontId="0" type="noConversion"/>
  </si>
  <si>
    <t>15238501040016140</t>
    <phoneticPr fontId="0" type="noConversion"/>
  </si>
  <si>
    <t>桓台县建设街4074号</t>
    <phoneticPr fontId="0" type="noConversion"/>
  </si>
  <si>
    <t>0533-2620922</t>
    <phoneticPr fontId="0" type="noConversion"/>
  </si>
  <si>
    <t>0533-2620988</t>
    <phoneticPr fontId="0" type="noConversion"/>
  </si>
  <si>
    <t>123703214932099443</t>
    <phoneticPr fontId="0" type="noConversion"/>
  </si>
  <si>
    <t>王芳</t>
    <phoneticPr fontId="0" type="noConversion"/>
  </si>
  <si>
    <t>唐娟</t>
    <phoneticPr fontId="12" type="noConversion"/>
  </si>
  <si>
    <t>桓台县建设街4074号</t>
    <phoneticPr fontId="12" type="noConversion"/>
  </si>
  <si>
    <t>高青县疾病预防控制中心</t>
    <phoneticPr fontId="0" type="noConversion"/>
  </si>
  <si>
    <t>中国农业银行股份有限公司高青县支行</t>
    <phoneticPr fontId="0" type="noConversion"/>
  </si>
  <si>
    <t>15245101040020779</t>
    <phoneticPr fontId="0" type="noConversion"/>
  </si>
  <si>
    <t>淄博市高青县城高苑路12号</t>
    <phoneticPr fontId="0" type="noConversion"/>
  </si>
  <si>
    <t>0533-6962197</t>
    <phoneticPr fontId="0" type="noConversion"/>
  </si>
  <si>
    <t>12370322664428448M</t>
    <phoneticPr fontId="0" type="noConversion"/>
  </si>
  <si>
    <t>66442844-8</t>
    <phoneticPr fontId="0" type="noConversion"/>
  </si>
  <si>
    <t>薛博</t>
    <phoneticPr fontId="0" type="noConversion"/>
  </si>
  <si>
    <t>薛博</t>
    <phoneticPr fontId="12" type="noConversion"/>
  </si>
  <si>
    <t>淄博市高青县城高苑路12号</t>
    <phoneticPr fontId="12" type="noConversion"/>
  </si>
  <si>
    <t>高青县预防用生物制品管理专用章</t>
    <phoneticPr fontId="0" type="noConversion"/>
  </si>
  <si>
    <t>毕艳芳</t>
    <phoneticPr fontId="0" type="noConversion"/>
  </si>
  <si>
    <t>东营市东营区疾病预防控制中心</t>
    <phoneticPr fontId="0" type="noConversion"/>
  </si>
  <si>
    <t>东营银行西城支行</t>
    <phoneticPr fontId="0" type="noConversion"/>
  </si>
  <si>
    <t>666060100100006518</t>
    <phoneticPr fontId="0" type="noConversion"/>
  </si>
  <si>
    <t>东营市东营区庐山路1020号</t>
    <phoneticPr fontId="0" type="noConversion"/>
  </si>
  <si>
    <t>刘祖峰</t>
    <phoneticPr fontId="22" type="noConversion"/>
  </si>
  <si>
    <t>山东省东营市东营区庐山路1020号东营区疾控中心</t>
    <phoneticPr fontId="0" type="noConversion"/>
  </si>
  <si>
    <t>dylmt286@163.com</t>
    <phoneticPr fontId="12" type="noConversion"/>
  </si>
  <si>
    <t>刘明涛</t>
    <phoneticPr fontId="12" type="noConversion"/>
  </si>
  <si>
    <t>山东省东营市东营区庐山路1020号疾控中心</t>
    <phoneticPr fontId="12" type="noConversion"/>
  </si>
  <si>
    <t>东营市东营区疾病预防控制中心</t>
    <phoneticPr fontId="22" type="noConversion"/>
  </si>
  <si>
    <t>东营区疾病预防控制中心疫苗管理专用章</t>
    <phoneticPr fontId="22" type="noConversion"/>
  </si>
  <si>
    <t>东营市河口区疾病预防控制中心</t>
    <phoneticPr fontId="0" type="noConversion"/>
  </si>
  <si>
    <t>东营银行河口支行</t>
    <phoneticPr fontId="0" type="noConversion"/>
  </si>
  <si>
    <t>666120100100002288</t>
    <phoneticPr fontId="0" type="noConversion"/>
  </si>
  <si>
    <t>东营市河口区海宁路289号</t>
    <phoneticPr fontId="0" type="noConversion"/>
  </si>
  <si>
    <t>1237050349342016X7</t>
    <phoneticPr fontId="0" type="noConversion"/>
  </si>
  <si>
    <t>49342808-X</t>
    <phoneticPr fontId="0" type="noConversion"/>
  </si>
  <si>
    <t>韩胜娥</t>
    <phoneticPr fontId="0" type="noConversion"/>
  </si>
  <si>
    <t>山东省东营市河口区海宁路289号疾控中心</t>
    <phoneticPr fontId="0" type="noConversion"/>
  </si>
  <si>
    <t>hkjmk@126.com</t>
    <phoneticPr fontId="12" type="noConversion"/>
  </si>
  <si>
    <t>韩胜娥</t>
    <phoneticPr fontId="12" type="noConversion"/>
  </si>
  <si>
    <t>山东省东营市河口区海宁路289号疾控中心</t>
    <phoneticPr fontId="12" type="noConversion"/>
  </si>
  <si>
    <t>东营市河口区疾病预防控制中心疫苗出入库专用章</t>
    <phoneticPr fontId="0" type="noConversion"/>
  </si>
  <si>
    <t>利津县疾病预防控制中心</t>
    <phoneticPr fontId="0" type="noConversion"/>
  </si>
  <si>
    <t>中国农业银行利津县支行</t>
    <phoneticPr fontId="0" type="noConversion"/>
  </si>
  <si>
    <t>317001040008274</t>
    <phoneticPr fontId="0" type="noConversion"/>
  </si>
  <si>
    <t>利津县利四路5号</t>
    <phoneticPr fontId="0" type="noConversion"/>
  </si>
  <si>
    <t>1237052266137056XG</t>
    <phoneticPr fontId="0" type="noConversion"/>
  </si>
  <si>
    <t>66137056-X</t>
    <phoneticPr fontId="0" type="noConversion"/>
  </si>
  <si>
    <t>37052266137056X</t>
    <phoneticPr fontId="0" type="noConversion"/>
  </si>
  <si>
    <t>赵强</t>
    <phoneticPr fontId="0" type="noConversion"/>
  </si>
  <si>
    <t>山东省东营市利津县利四路5号疾控中心</t>
    <phoneticPr fontId="0" type="noConversion"/>
  </si>
  <si>
    <t>ljepi@163.com</t>
    <phoneticPr fontId="12" type="noConversion"/>
  </si>
  <si>
    <t>赵强</t>
    <phoneticPr fontId="12" type="noConversion"/>
  </si>
  <si>
    <t>山东省东营市利津县利四路5号疾控中心</t>
    <phoneticPr fontId="12" type="noConversion"/>
  </si>
  <si>
    <t>程光秀</t>
    <phoneticPr fontId="0" type="noConversion"/>
  </si>
  <si>
    <t>潍坊市潍城区疾病预防控制中心</t>
    <phoneticPr fontId="0" type="noConversion"/>
  </si>
  <si>
    <t>中国建设银行股份有限公司潍坊潍城支行</t>
    <phoneticPr fontId="0" type="noConversion"/>
  </si>
  <si>
    <t>37050167880800000435</t>
    <phoneticPr fontId="0" type="noConversion"/>
  </si>
  <si>
    <t>潍坊市潍城区胜利西街339号</t>
    <phoneticPr fontId="0" type="noConversion"/>
  </si>
  <si>
    <t>0536-8327226</t>
    <phoneticPr fontId="0" type="noConversion"/>
  </si>
  <si>
    <t>12370702493820145T</t>
    <phoneticPr fontId="0" type="noConversion"/>
  </si>
  <si>
    <t>49382014-5</t>
    <phoneticPr fontId="0" type="noConversion"/>
  </si>
  <si>
    <t>李贵</t>
    <phoneticPr fontId="0" type="noConversion"/>
  </si>
  <si>
    <t>wcqmygh@163.com</t>
    <phoneticPr fontId="12" type="noConversion"/>
  </si>
  <si>
    <t>0536-8180606</t>
    <phoneticPr fontId="11" type="noConversion"/>
  </si>
  <si>
    <t>李贵</t>
    <phoneticPr fontId="12" type="noConversion"/>
  </si>
  <si>
    <t>潍坊市潍城区胜利西街339号</t>
    <phoneticPr fontId="12" type="noConversion"/>
  </si>
  <si>
    <t>潍坊市潍城区疾病预防控制中心合同专用章</t>
    <phoneticPr fontId="12" type="noConversion"/>
  </si>
  <si>
    <t>潍坊市潍城区疾病预防控制中心疫苗入库专用章</t>
    <phoneticPr fontId="12" type="noConversion"/>
  </si>
  <si>
    <t>潍坊市寒亭区疾病预防控制中心</t>
    <phoneticPr fontId="0" type="noConversion"/>
  </si>
  <si>
    <t>中国农业银行股份有限公司潍坊寒亭支行</t>
    <phoneticPr fontId="0" type="noConversion"/>
  </si>
  <si>
    <t>15432001040005627</t>
    <phoneticPr fontId="0" type="noConversion"/>
  </si>
  <si>
    <t>寒亭区渤海路143号</t>
    <phoneticPr fontId="0" type="noConversion"/>
  </si>
  <si>
    <t>张淑华</t>
    <phoneticPr fontId="4" type="noConversion"/>
  </si>
  <si>
    <t>0536-7251218</t>
    <phoneticPr fontId="0" type="noConversion"/>
  </si>
  <si>
    <t>123707034938301161</t>
    <phoneticPr fontId="0" type="noConversion"/>
  </si>
  <si>
    <t>49383011-6</t>
    <phoneticPr fontId="0" type="noConversion"/>
  </si>
  <si>
    <t>寒亭区疾病预防控制中心疫苗供应专用章</t>
    <phoneticPr fontId="12" type="noConversion"/>
  </si>
  <si>
    <t>潍坊市坊子区疾病预防控制中心</t>
    <phoneticPr fontId="0" type="noConversion"/>
  </si>
  <si>
    <t>中国建设银行潍坊坊子支行坊城分理处</t>
    <phoneticPr fontId="0" type="noConversion"/>
  </si>
  <si>
    <t>37001676336050147147</t>
    <phoneticPr fontId="0" type="noConversion"/>
  </si>
  <si>
    <t>坊子区凤凰街39号</t>
    <phoneticPr fontId="0" type="noConversion"/>
  </si>
  <si>
    <t>刘志霞</t>
    <phoneticPr fontId="4" type="noConversion"/>
  </si>
  <si>
    <t>12370704493840541H</t>
    <phoneticPr fontId="0" type="noConversion"/>
  </si>
  <si>
    <t>坊子区疾病预防控制中心疫苗入库专用章</t>
    <phoneticPr fontId="11" type="noConversion"/>
  </si>
  <si>
    <t>潍坊市奎文区疾病预防控制中心</t>
    <phoneticPr fontId="0" type="noConversion"/>
  </si>
  <si>
    <t>37050167520800000101</t>
    <phoneticPr fontId="0" type="noConversion"/>
  </si>
  <si>
    <t>潍坊市奎文区虞河路430号</t>
    <phoneticPr fontId="0" type="noConversion"/>
  </si>
  <si>
    <t>12370705493810051D</t>
    <phoneticPr fontId="0" type="noConversion"/>
  </si>
  <si>
    <t>目前客户无开户银行信息，付款形式未定，等待客户办理完后提供</t>
    <phoneticPr fontId="0" type="noConversion"/>
  </si>
  <si>
    <t>潍坊市奎文区疾病预防控制中心出入库专用章</t>
    <phoneticPr fontId="0" type="noConversion"/>
  </si>
  <si>
    <t>建行临朐支行</t>
    <phoneticPr fontId="0" type="noConversion"/>
  </si>
  <si>
    <t>37001678008050000350</t>
    <phoneticPr fontId="0" type="noConversion"/>
  </si>
  <si>
    <t>0536-3458196</t>
    <phoneticPr fontId="11" type="noConversion"/>
  </si>
  <si>
    <t>县城站前路中段</t>
    <phoneticPr fontId="0" type="noConversion"/>
  </si>
  <si>
    <t>0536-3458117</t>
    <phoneticPr fontId="0" type="noConversion"/>
  </si>
  <si>
    <t>唐海红</t>
    <phoneticPr fontId="11" type="noConversion"/>
  </si>
  <si>
    <t>0536-6221792</t>
    <phoneticPr fontId="0" type="noConversion"/>
  </si>
  <si>
    <t>12370725670538133P</t>
    <phoneticPr fontId="0" type="noConversion"/>
  </si>
  <si>
    <t>67053813-3</t>
    <phoneticPr fontId="0" type="noConversion"/>
  </si>
  <si>
    <t>王兴隆</t>
    <phoneticPr fontId="0" type="noConversion"/>
  </si>
  <si>
    <t>山东省潍坊市昌乐县城利民街18号</t>
    <phoneticPr fontId="0" type="noConversion"/>
  </si>
  <si>
    <t>山东省潍坊市昌乐县城利民街18号</t>
    <phoneticPr fontId="12" type="noConversion"/>
  </si>
  <si>
    <t>昌乐县疾病预防控制中心生物制品专用</t>
    <phoneticPr fontId="12" type="noConversion"/>
  </si>
  <si>
    <t>刘林烨</t>
    <phoneticPr fontId="0" type="noConversion"/>
  </si>
  <si>
    <t>青州市疾病预防控制中心</t>
    <phoneticPr fontId="0" type="noConversion"/>
  </si>
  <si>
    <t>15437001040004971</t>
    <phoneticPr fontId="0" type="noConversion"/>
  </si>
  <si>
    <t>0536-3223112</t>
    <phoneticPr fontId="11" type="noConversion"/>
  </si>
  <si>
    <t>青州市云门山南路2838号</t>
    <phoneticPr fontId="0" type="noConversion"/>
  </si>
  <si>
    <t>12370781493914870B</t>
    <phoneticPr fontId="0" type="noConversion"/>
  </si>
  <si>
    <t>49391487-0</t>
    <phoneticPr fontId="0" type="noConversion"/>
  </si>
  <si>
    <t>冯兴民</t>
    <phoneticPr fontId="0" type="noConversion"/>
  </si>
  <si>
    <t>山东省潍坊市青州市云门山南路2838号</t>
    <phoneticPr fontId="0" type="noConversion"/>
  </si>
  <si>
    <t>冯兴民</t>
    <phoneticPr fontId="12" type="noConversion"/>
  </si>
  <si>
    <t>山东省潍坊市青州市云门山南路2838号</t>
    <phoneticPr fontId="12" type="noConversion"/>
  </si>
  <si>
    <t>顾礼民</t>
    <phoneticPr fontId="0" type="noConversion"/>
  </si>
  <si>
    <t>诸城市疾病预防控制中心</t>
    <phoneticPr fontId="0" type="noConversion"/>
  </si>
  <si>
    <t>建行诸城市支行</t>
    <phoneticPr fontId="0" type="noConversion"/>
  </si>
  <si>
    <t>37001676908050165814</t>
    <phoneticPr fontId="0" type="noConversion"/>
  </si>
  <si>
    <t>山东省潍坊市诸城市东环路168号</t>
    <phoneticPr fontId="0" type="noConversion"/>
  </si>
  <si>
    <t>0536-6078818</t>
    <phoneticPr fontId="0" type="noConversion"/>
  </si>
  <si>
    <t>123707826768302824</t>
    <phoneticPr fontId="0" type="noConversion"/>
  </si>
  <si>
    <t>67683028-2</t>
    <phoneticPr fontId="0" type="noConversion"/>
  </si>
  <si>
    <t>孔庆军</t>
    <phoneticPr fontId="0" type="noConversion"/>
  </si>
  <si>
    <t>臧瑞英</t>
    <phoneticPr fontId="12" type="noConversion"/>
  </si>
  <si>
    <t>山东省潍坊市诸城市东环路168号</t>
    <phoneticPr fontId="12" type="noConversion"/>
  </si>
  <si>
    <t>寿光市疾病预防控制中心</t>
    <phoneticPr fontId="0" type="noConversion"/>
  </si>
  <si>
    <t>工商银行寿光支行</t>
    <phoneticPr fontId="0" type="noConversion"/>
  </si>
  <si>
    <t>寿光市迎宾路1719号</t>
    <phoneticPr fontId="0" type="noConversion"/>
  </si>
  <si>
    <t>王晓红</t>
    <phoneticPr fontId="12" type="noConversion"/>
  </si>
  <si>
    <t>高密市疾病预防控制中心</t>
    <phoneticPr fontId="0" type="noConversion"/>
  </si>
  <si>
    <t>中国建设银行高密支行营业室</t>
    <phoneticPr fontId="0" type="noConversion"/>
  </si>
  <si>
    <t>37001678308050151017</t>
    <phoneticPr fontId="0" type="noConversion"/>
  </si>
  <si>
    <t>于正堂</t>
    <phoneticPr fontId="4" type="noConversion"/>
  </si>
  <si>
    <t>北区</t>
    <phoneticPr fontId="11" type="noConversion"/>
  </si>
  <si>
    <t>冷兆伦</t>
    <phoneticPr fontId="0" type="noConversion"/>
  </si>
  <si>
    <t>中国建设银行昌邑支行</t>
    <phoneticPr fontId="0" type="noConversion"/>
  </si>
  <si>
    <t>37001678208058045666</t>
    <phoneticPr fontId="0" type="noConversion"/>
  </si>
  <si>
    <t>昌邑市富昌街41号</t>
    <phoneticPr fontId="0" type="noConversion"/>
  </si>
  <si>
    <t>123707864938857152</t>
    <phoneticPr fontId="0" type="noConversion"/>
  </si>
  <si>
    <t>49388571-5</t>
    <phoneticPr fontId="0" type="noConversion"/>
  </si>
  <si>
    <t>山东省潍坊市昌邑市富昌街41号</t>
    <phoneticPr fontId="0" type="noConversion"/>
  </si>
  <si>
    <t>赵洪涛</t>
    <phoneticPr fontId="12" type="noConversion"/>
  </si>
  <si>
    <t>是</t>
    <phoneticPr fontId="0" type="noConversion"/>
  </si>
  <si>
    <t>昌邑市卫生和计划生育局</t>
    <phoneticPr fontId="11" type="noConversion"/>
  </si>
  <si>
    <t>梁静</t>
    <phoneticPr fontId="0" type="noConversion"/>
  </si>
  <si>
    <t>济宁市任城区疾病预防控制中心</t>
    <phoneticPr fontId="0" type="noConversion"/>
  </si>
  <si>
    <t>济宁银行股份有限公司市中支行</t>
    <phoneticPr fontId="0" type="noConversion"/>
  </si>
  <si>
    <t>815010501421003140</t>
    <phoneticPr fontId="0" type="noConversion"/>
  </si>
  <si>
    <t>济宁市任城区太白东路60号</t>
    <phoneticPr fontId="0" type="noConversion"/>
  </si>
  <si>
    <t>0537-2364557</t>
    <phoneticPr fontId="0" type="noConversion"/>
  </si>
  <si>
    <t>12370811669311222K</t>
    <phoneticPr fontId="0" type="noConversion"/>
  </si>
  <si>
    <t>66931122-2</t>
    <phoneticPr fontId="0" type="noConversion"/>
  </si>
  <si>
    <t>/</t>
    <phoneticPr fontId="0" type="noConversion"/>
  </si>
  <si>
    <t>段启强</t>
    <phoneticPr fontId="0" type="noConversion"/>
  </si>
  <si>
    <t>山东省济宁市任城区太白东路60号</t>
    <phoneticPr fontId="0" type="noConversion"/>
  </si>
  <si>
    <t>段启强</t>
    <phoneticPr fontId="12" type="noConversion"/>
  </si>
  <si>
    <t>山东省济宁市任城区太白东路60号</t>
    <phoneticPr fontId="12" type="noConversion"/>
  </si>
  <si>
    <t>济宁市任城区疾病预防控制中心生物制品管理专章</t>
    <phoneticPr fontId="1" type="noConversion"/>
  </si>
  <si>
    <t>济宁市任城区疾病预防控制中心生物制品管理专章</t>
    <phoneticPr fontId="0" type="noConversion"/>
  </si>
  <si>
    <t>赵婷婷</t>
    <phoneticPr fontId="0" type="noConversion"/>
  </si>
  <si>
    <t>微山县疾病预防控制中心</t>
    <phoneticPr fontId="0" type="noConversion"/>
  </si>
  <si>
    <t>中国工商银行微山县支行</t>
    <phoneticPr fontId="0" type="noConversion"/>
  </si>
  <si>
    <t>1608004109026401236</t>
    <phoneticPr fontId="0" type="noConversion"/>
  </si>
  <si>
    <t>微山县夏镇城后路</t>
    <phoneticPr fontId="0" type="noConversion"/>
  </si>
  <si>
    <t>12370826665745795X</t>
    <phoneticPr fontId="0" type="noConversion"/>
  </si>
  <si>
    <t>66574579-5</t>
    <phoneticPr fontId="0" type="noConversion"/>
  </si>
  <si>
    <t>370826495176445</t>
    <phoneticPr fontId="0" type="noConversion"/>
  </si>
  <si>
    <t>否</t>
    <phoneticPr fontId="12" type="noConversion"/>
  </si>
  <si>
    <t>朱峰</t>
    <phoneticPr fontId="0" type="noConversion"/>
  </si>
  <si>
    <t>朱峰</t>
    <phoneticPr fontId="12" type="noConversion"/>
  </si>
  <si>
    <t>山东省济宁市微山县城后路</t>
    <phoneticPr fontId="12" type="noConversion"/>
  </si>
  <si>
    <t>金乡县疾病预防控制中心</t>
    <phoneticPr fontId="0" type="noConversion"/>
  </si>
  <si>
    <t>中国邮政储蓄银行责任有限公司金乡县支行</t>
    <phoneticPr fontId="0" type="noConversion"/>
  </si>
  <si>
    <t>937006010006660014</t>
    <phoneticPr fontId="0" type="noConversion"/>
  </si>
  <si>
    <t>67450861-X</t>
    <phoneticPr fontId="0" type="noConversion"/>
  </si>
  <si>
    <t>吴艳珍</t>
    <phoneticPr fontId="0" type="noConversion"/>
  </si>
  <si>
    <t>山东省济宁市金乡县奎星路北段10号</t>
    <phoneticPr fontId="0" type="noConversion"/>
  </si>
  <si>
    <t>jxcdcswzp@163.com</t>
    <phoneticPr fontId="12" type="noConversion"/>
  </si>
  <si>
    <t>嘉祥县农村信用合作联社</t>
    <phoneticPr fontId="0" type="noConversion"/>
  </si>
  <si>
    <t>9080108100142050001184</t>
    <phoneticPr fontId="0" type="noConversion"/>
  </si>
  <si>
    <t>0537-6801057</t>
    <phoneticPr fontId="0" type="noConversion"/>
  </si>
  <si>
    <t>12370829494101046D</t>
    <phoneticPr fontId="0" type="noConversion"/>
  </si>
  <si>
    <t>49410104-6</t>
    <phoneticPr fontId="0" type="noConversion"/>
  </si>
  <si>
    <t>李玉成</t>
    <phoneticPr fontId="0" type="noConversion"/>
  </si>
  <si>
    <t>山东省济宁市嘉祥县迎风路3号</t>
    <phoneticPr fontId="0" type="noConversion"/>
  </si>
  <si>
    <t>jxcdcliyucheng@163.com</t>
    <phoneticPr fontId="12" type="noConversion"/>
  </si>
  <si>
    <t>李玉成</t>
    <phoneticPr fontId="12" type="noConversion"/>
  </si>
  <si>
    <t>嘉祥县疾病预防控制中心生物制品管理专用章</t>
    <phoneticPr fontId="0" type="noConversion"/>
  </si>
  <si>
    <t>宋旭</t>
    <phoneticPr fontId="0" type="noConversion"/>
  </si>
  <si>
    <t>汶上县疾病预防控制中心</t>
    <phoneticPr fontId="0" type="noConversion"/>
  </si>
  <si>
    <t>中国邮政储蓄银行山东省汶上县支行</t>
    <phoneticPr fontId="0" type="noConversion"/>
  </si>
  <si>
    <t>100889113980010001</t>
    <phoneticPr fontId="0" type="noConversion"/>
  </si>
  <si>
    <t>汶上县明星路南段路西</t>
    <phoneticPr fontId="0" type="noConversion"/>
  </si>
  <si>
    <t>1237083067054746X9</t>
    <phoneticPr fontId="0" type="noConversion"/>
  </si>
  <si>
    <t>67054746-X</t>
    <phoneticPr fontId="0" type="noConversion"/>
  </si>
  <si>
    <t>蔡高岩</t>
    <phoneticPr fontId="0" type="noConversion"/>
  </si>
  <si>
    <t>山东省汶上县明星路南段路西</t>
    <phoneticPr fontId="0" type="noConversion"/>
  </si>
  <si>
    <t>蔡高岩</t>
    <phoneticPr fontId="12" type="noConversion"/>
  </si>
  <si>
    <t>山东省汶上县明星路南段路西</t>
    <phoneticPr fontId="12" type="noConversion"/>
  </si>
  <si>
    <t>汶上县疾控预防控制中心</t>
    <phoneticPr fontId="0" type="noConversion"/>
  </si>
  <si>
    <t>汶上县疾控预防控制中心生物制品管理专用章</t>
    <phoneticPr fontId="0" type="noConversion"/>
  </si>
  <si>
    <t>泗水县疾病预防控制中心</t>
    <phoneticPr fontId="0" type="noConversion"/>
  </si>
  <si>
    <t>中国农业银行泗水县支行</t>
    <phoneticPr fontId="0" type="noConversion"/>
  </si>
  <si>
    <t>15472101040016136</t>
    <phoneticPr fontId="0" type="noConversion"/>
  </si>
  <si>
    <t>泗城健康路34号</t>
    <phoneticPr fontId="0" type="noConversion"/>
  </si>
  <si>
    <t>0537-4365606</t>
    <phoneticPr fontId="0" type="noConversion"/>
  </si>
  <si>
    <t>123708314941366013</t>
    <phoneticPr fontId="0" type="noConversion"/>
  </si>
  <si>
    <t>49413660-1</t>
    <phoneticPr fontId="0" type="noConversion"/>
  </si>
  <si>
    <t>赵凤德</t>
    <phoneticPr fontId="0" type="noConversion"/>
  </si>
  <si>
    <t>山东省济宁市泗水县泗城健康路34号</t>
    <phoneticPr fontId="0" type="noConversion"/>
  </si>
  <si>
    <t>赵凤德</t>
    <phoneticPr fontId="12" type="noConversion"/>
  </si>
  <si>
    <t>山东省济宁市泗水县泗城健康路34号</t>
    <phoneticPr fontId="12" type="noConversion"/>
  </si>
  <si>
    <t>泗水县疾病预防控制中心生物制品管理专用章</t>
    <phoneticPr fontId="0" type="noConversion"/>
  </si>
  <si>
    <t>邹城市疾病预防控制中心</t>
    <phoneticPr fontId="0" type="noConversion"/>
  </si>
  <si>
    <t>中国工商银行邹城支行</t>
    <phoneticPr fontId="0" type="noConversion"/>
  </si>
  <si>
    <t>1608003029200139320</t>
    <phoneticPr fontId="0" type="noConversion"/>
  </si>
  <si>
    <t>邹城市名泉路1380号</t>
    <phoneticPr fontId="0" type="noConversion"/>
  </si>
  <si>
    <t>12370883494027923K</t>
    <phoneticPr fontId="0" type="noConversion"/>
  </si>
  <si>
    <t>49402792-3</t>
    <phoneticPr fontId="0" type="noConversion"/>
  </si>
  <si>
    <t>路臣臣</t>
    <phoneticPr fontId="0" type="noConversion"/>
  </si>
  <si>
    <t>泰安市泰山区疾病预防控制中心</t>
    <phoneticPr fontId="0" type="noConversion"/>
  </si>
  <si>
    <t>中国建设银行泰安泰山支行高科技园分理处</t>
    <phoneticPr fontId="0" type="noConversion"/>
  </si>
  <si>
    <t>37001696059050147460</t>
    <phoneticPr fontId="0" type="noConversion"/>
  </si>
  <si>
    <t>泰安市东部开发区佛光路中段</t>
    <phoneticPr fontId="0" type="noConversion"/>
  </si>
  <si>
    <t>0538-8625638</t>
    <phoneticPr fontId="0" type="noConversion"/>
  </si>
  <si>
    <t>12370902494290684F</t>
    <phoneticPr fontId="0" type="noConversion"/>
  </si>
  <si>
    <t>泰安市东部开发区佛光路中段</t>
    <phoneticPr fontId="12" type="noConversion"/>
  </si>
  <si>
    <t>泰安市岱岳区疾病预防控制中心</t>
    <phoneticPr fontId="0" type="noConversion"/>
  </si>
  <si>
    <t>中国农业银行股份有限公司泰安岱岳支行</t>
    <phoneticPr fontId="0" type="noConversion"/>
  </si>
  <si>
    <t>15516401040010842</t>
    <phoneticPr fontId="0" type="noConversion"/>
  </si>
  <si>
    <t>泰安市财源大街29号</t>
    <phoneticPr fontId="0" type="noConversion"/>
  </si>
  <si>
    <t>0538-8589825</t>
    <phoneticPr fontId="0" type="noConversion"/>
  </si>
  <si>
    <t>0538-8589810</t>
    <phoneticPr fontId="0" type="noConversion"/>
  </si>
  <si>
    <t>123709114943050816</t>
    <phoneticPr fontId="0" type="noConversion"/>
  </si>
  <si>
    <t>张建</t>
    <phoneticPr fontId="0" type="noConversion"/>
  </si>
  <si>
    <t>泰安市泰山区财源大街29号</t>
    <phoneticPr fontId="0" type="noConversion"/>
  </si>
  <si>
    <t>张建</t>
    <phoneticPr fontId="12" type="noConversion"/>
  </si>
  <si>
    <t>泰安市泰山区财源大街29号</t>
    <phoneticPr fontId="12" type="noConversion"/>
  </si>
  <si>
    <t>泰安市岱岳区疾病预防控制中心疫苗管理专用章</t>
    <phoneticPr fontId="0" type="noConversion"/>
  </si>
  <si>
    <t>东平县疾病预防控制中心</t>
    <phoneticPr fontId="0" type="noConversion"/>
  </si>
  <si>
    <t>工商银行东平支行</t>
    <phoneticPr fontId="0" type="noConversion"/>
  </si>
  <si>
    <t>1604010809026404350</t>
    <phoneticPr fontId="0" type="noConversion"/>
  </si>
  <si>
    <t>东平县城东山路007号</t>
    <phoneticPr fontId="0" type="noConversion"/>
  </si>
  <si>
    <t>123709234943601282</t>
    <phoneticPr fontId="0" type="noConversion"/>
  </si>
  <si>
    <t>49436012-8</t>
    <phoneticPr fontId="0" type="noConversion"/>
  </si>
  <si>
    <t>郭兴华</t>
    <phoneticPr fontId="0" type="noConversion"/>
  </si>
  <si>
    <t>郭兴华</t>
    <phoneticPr fontId="12" type="noConversion"/>
  </si>
  <si>
    <t>东平县城东山路007号</t>
    <phoneticPr fontId="12" type="noConversion"/>
  </si>
  <si>
    <t>建行日照东港支行</t>
    <phoneticPr fontId="0" type="noConversion"/>
  </si>
  <si>
    <t>日照市东港区昭阳路2-8号</t>
    <phoneticPr fontId="0" type="noConversion"/>
  </si>
  <si>
    <t>五莲县疾病预防控制中心</t>
    <phoneticPr fontId="0" type="noConversion"/>
  </si>
  <si>
    <t>37001717042050004976</t>
    <phoneticPr fontId="0" type="noConversion"/>
  </si>
  <si>
    <t>五莲县富强路北首</t>
    <phoneticPr fontId="0" type="noConversion"/>
  </si>
  <si>
    <t>0633-7989308</t>
    <phoneticPr fontId="0" type="noConversion"/>
  </si>
  <si>
    <t>49457502-2</t>
    <phoneticPr fontId="0" type="noConversion"/>
  </si>
  <si>
    <t>日照市五莲县富强路北首</t>
    <phoneticPr fontId="0" type="noConversion"/>
  </si>
  <si>
    <t>厉波</t>
    <phoneticPr fontId="12" type="noConversion"/>
  </si>
  <si>
    <t>1616020309024569333</t>
    <phoneticPr fontId="0" type="noConversion"/>
  </si>
  <si>
    <t>0633-6216657</t>
    <phoneticPr fontId="0" type="noConversion"/>
  </si>
  <si>
    <t>日照市莒县城区向阳中路西33号</t>
    <phoneticPr fontId="0" type="noConversion"/>
  </si>
  <si>
    <t>55220407-9</t>
    <phoneticPr fontId="0" type="noConversion"/>
  </si>
  <si>
    <t>聂鸿雁</t>
    <phoneticPr fontId="0" type="noConversion"/>
  </si>
  <si>
    <t>日照市莒县城区向阳中路西33号</t>
    <phoneticPr fontId="12" type="noConversion"/>
  </si>
  <si>
    <t>莒县疾病预防控制中心二类疫苗采购合同专用章</t>
    <phoneticPr fontId="9" type="noConversion"/>
  </si>
  <si>
    <t>莱芜市莱城区疾病预防控制中心</t>
    <phoneticPr fontId="0" type="noConversion"/>
  </si>
  <si>
    <t>000000013003200000048</t>
    <phoneticPr fontId="0" type="noConversion"/>
  </si>
  <si>
    <t>莱芜市莱城区花园北路49号</t>
    <phoneticPr fontId="0" type="noConversion"/>
  </si>
  <si>
    <t>49438702-1</t>
    <phoneticPr fontId="0" type="noConversion"/>
  </si>
  <si>
    <t>莱芜市钢城区疾病预防控制中心</t>
    <phoneticPr fontId="0" type="noConversion"/>
  </si>
  <si>
    <t>1617011009024901896</t>
    <phoneticPr fontId="0" type="noConversion"/>
  </si>
  <si>
    <t>钢城区府前大街60号</t>
    <phoneticPr fontId="0" type="noConversion"/>
  </si>
  <si>
    <t>12371203494400206W</t>
    <phoneticPr fontId="0" type="noConversion"/>
  </si>
  <si>
    <t>49440020-6</t>
    <phoneticPr fontId="0" type="noConversion"/>
  </si>
  <si>
    <t>张俊达</t>
    <phoneticPr fontId="0" type="noConversion"/>
  </si>
  <si>
    <t>莱芜钢城区府前大街60号</t>
    <phoneticPr fontId="0" type="noConversion"/>
  </si>
  <si>
    <t>张俊达</t>
    <phoneticPr fontId="12" type="noConversion"/>
  </si>
  <si>
    <t>莱芜钢城区府前大街60号</t>
    <phoneticPr fontId="12" type="noConversion"/>
  </si>
  <si>
    <t>刘叶琳</t>
    <phoneticPr fontId="0" type="noConversion"/>
  </si>
  <si>
    <t>临沂市兰山区疾病预防控制中心</t>
    <phoneticPr fontId="0" type="noConversion"/>
  </si>
  <si>
    <t>临商银行九州支行</t>
    <phoneticPr fontId="0" type="noConversion"/>
  </si>
  <si>
    <t>800001802005000000095</t>
    <phoneticPr fontId="0" type="noConversion"/>
  </si>
  <si>
    <t>临沂市蒙山大道63号</t>
    <phoneticPr fontId="0" type="noConversion"/>
  </si>
  <si>
    <t>0539-8190356</t>
    <phoneticPr fontId="0" type="noConversion"/>
  </si>
  <si>
    <t>0539-8190328</t>
    <phoneticPr fontId="0" type="noConversion"/>
  </si>
  <si>
    <t>1237130266017791XC</t>
    <phoneticPr fontId="0" type="noConversion"/>
  </si>
  <si>
    <t>66017791-X</t>
    <phoneticPr fontId="0" type="noConversion"/>
  </si>
  <si>
    <t>潘利萍</t>
    <phoneticPr fontId="0" type="noConversion"/>
  </si>
  <si>
    <t>临沂市兰山区蒙山大道63号</t>
    <phoneticPr fontId="0" type="noConversion"/>
  </si>
  <si>
    <t>潘利萍</t>
    <phoneticPr fontId="12" type="noConversion"/>
  </si>
  <si>
    <t>临沂市兰山区蒙山大道63号</t>
    <phoneticPr fontId="12" type="noConversion"/>
  </si>
  <si>
    <t>张魏魏</t>
    <phoneticPr fontId="0" type="noConversion"/>
  </si>
  <si>
    <t>临沂市河东区疾病预防控制中心</t>
    <phoneticPr fontId="0" type="noConversion"/>
  </si>
  <si>
    <t>临商银行益新支行</t>
    <phoneticPr fontId="0" type="noConversion"/>
  </si>
  <si>
    <t>800001905005600000216</t>
    <phoneticPr fontId="0" type="noConversion"/>
  </si>
  <si>
    <t>0539-8093632</t>
    <phoneticPr fontId="11" type="noConversion"/>
  </si>
  <si>
    <t>河东区凤凰大街东段</t>
    <phoneticPr fontId="0" type="noConversion"/>
  </si>
  <si>
    <t>杨美璟</t>
    <phoneticPr fontId="22" type="noConversion"/>
  </si>
  <si>
    <t>0539-8098590</t>
    <phoneticPr fontId="0" type="noConversion"/>
  </si>
  <si>
    <t>123713124951954004</t>
    <phoneticPr fontId="0" type="noConversion"/>
  </si>
  <si>
    <t>49519540-0</t>
    <phoneticPr fontId="0" type="noConversion"/>
  </si>
  <si>
    <t>潍坊市奎文区虞河路430号</t>
    <phoneticPr fontId="22" type="noConversion"/>
  </si>
  <si>
    <t>临沂河东区凤凰大街东段</t>
    <phoneticPr fontId="12" type="noConversion"/>
  </si>
  <si>
    <t>胡雪玉</t>
    <phoneticPr fontId="0" type="noConversion"/>
  </si>
  <si>
    <t>沂南县疾病预防控制中心</t>
    <phoneticPr fontId="0" type="noConversion"/>
  </si>
  <si>
    <t>中国建设银行股份有限公司沂南支行</t>
    <phoneticPr fontId="0" type="noConversion"/>
  </si>
  <si>
    <t>37001828001058019898</t>
    <phoneticPr fontId="0" type="noConversion"/>
  </si>
  <si>
    <t>沂南县城文化路32号</t>
    <phoneticPr fontId="0" type="noConversion"/>
  </si>
  <si>
    <t>薛维柱</t>
    <phoneticPr fontId="4" type="noConversion"/>
  </si>
  <si>
    <t>0539-7905528</t>
    <phoneticPr fontId="0" type="noConversion"/>
  </si>
  <si>
    <t>1237132158191183X3</t>
    <phoneticPr fontId="0" type="noConversion"/>
  </si>
  <si>
    <t>58191183-X</t>
    <phoneticPr fontId="0" type="noConversion"/>
  </si>
  <si>
    <t>曹荣川</t>
    <phoneticPr fontId="0" type="noConversion"/>
  </si>
  <si>
    <t>曹荣川</t>
    <phoneticPr fontId="12" type="noConversion"/>
  </si>
  <si>
    <t>沂南县城文化路32号</t>
    <phoneticPr fontId="12" type="noConversion"/>
  </si>
  <si>
    <t>殷方兵</t>
    <phoneticPr fontId="0" type="noConversion"/>
  </si>
  <si>
    <t>郯城县疾病预防控制中心</t>
    <phoneticPr fontId="0" type="noConversion"/>
  </si>
  <si>
    <t>中国工商银行股份有限公司郯城支行</t>
    <phoneticPr fontId="0" type="noConversion"/>
  </si>
  <si>
    <t>1610020209024902638</t>
    <phoneticPr fontId="0" type="noConversion"/>
  </si>
  <si>
    <t>郯城县人民路133号</t>
    <phoneticPr fontId="0" type="noConversion"/>
  </si>
  <si>
    <t>0539-2101759</t>
    <phoneticPr fontId="0" type="noConversion"/>
  </si>
  <si>
    <t>12371322495218297H</t>
    <phoneticPr fontId="0" type="noConversion"/>
  </si>
  <si>
    <t>49521829-7</t>
    <phoneticPr fontId="0" type="noConversion"/>
  </si>
  <si>
    <t>王信</t>
    <phoneticPr fontId="0" type="noConversion"/>
  </si>
  <si>
    <t>王信</t>
    <phoneticPr fontId="12" type="noConversion"/>
  </si>
  <si>
    <t>郯城县人民路133号</t>
    <phoneticPr fontId="12" type="noConversion"/>
  </si>
  <si>
    <t>沂水县疾病预防控制中心</t>
    <phoneticPr fontId="0" type="noConversion"/>
  </si>
  <si>
    <t>临商银行沂水支行</t>
    <phoneticPr fontId="0" type="noConversion"/>
  </si>
  <si>
    <t>800003301005000000116</t>
    <phoneticPr fontId="0" type="noConversion"/>
  </si>
  <si>
    <t>沂水县长安中路63号</t>
    <phoneticPr fontId="0" type="noConversion"/>
  </si>
  <si>
    <t>123713234952757698</t>
    <phoneticPr fontId="0" type="noConversion"/>
  </si>
  <si>
    <t>49527576-9</t>
    <phoneticPr fontId="0" type="noConversion"/>
  </si>
  <si>
    <t>陈兰军</t>
    <phoneticPr fontId="0" type="noConversion"/>
  </si>
  <si>
    <t>陈兰军</t>
    <phoneticPr fontId="12" type="noConversion"/>
  </si>
  <si>
    <t>沂水县长安中路63号</t>
    <phoneticPr fontId="12" type="noConversion"/>
  </si>
  <si>
    <t>兰陵县疾病预防控制中心</t>
    <phoneticPr fontId="0" type="noConversion"/>
  </si>
  <si>
    <t>中国建设银行股份有限公司兰陵支行</t>
    <phoneticPr fontId="0" type="noConversion"/>
  </si>
  <si>
    <t>37001827302050005677</t>
    <phoneticPr fontId="0" type="noConversion"/>
  </si>
  <si>
    <t>县城会宝路1号</t>
    <phoneticPr fontId="0" type="noConversion"/>
  </si>
  <si>
    <t>0539-7921012</t>
    <phoneticPr fontId="0" type="noConversion"/>
  </si>
  <si>
    <t>137132400063</t>
    <phoneticPr fontId="0" type="noConversion"/>
  </si>
  <si>
    <t>49523745-5</t>
    <phoneticPr fontId="0" type="noConversion"/>
  </si>
  <si>
    <t>曹晨</t>
    <phoneticPr fontId="0" type="noConversion"/>
  </si>
  <si>
    <t>兰陵县城会宝路1号</t>
    <phoneticPr fontId="0" type="noConversion"/>
  </si>
  <si>
    <t>曹晨</t>
    <phoneticPr fontId="12" type="noConversion"/>
  </si>
  <si>
    <t>兰陵县城会宝路1号</t>
    <phoneticPr fontId="12" type="noConversion"/>
  </si>
  <si>
    <t>费县疾病预防控制中心</t>
    <phoneticPr fontId="0" type="noConversion"/>
  </si>
  <si>
    <t>中国银行股份有限公司费县建设路支行</t>
    <phoneticPr fontId="0" type="noConversion"/>
  </si>
  <si>
    <t>244211057667</t>
    <phoneticPr fontId="0" type="noConversion"/>
  </si>
  <si>
    <t>费县县城自由路186号</t>
    <phoneticPr fontId="0" type="noConversion"/>
  </si>
  <si>
    <t>0539-5229137</t>
    <phoneticPr fontId="0" type="noConversion"/>
  </si>
  <si>
    <t>1237132549533380XP</t>
    <phoneticPr fontId="0" type="noConversion"/>
  </si>
  <si>
    <t>刘起鹏</t>
    <phoneticPr fontId="0" type="noConversion"/>
  </si>
  <si>
    <t>刘起鹏</t>
    <phoneticPr fontId="12" type="noConversion"/>
  </si>
  <si>
    <t>费县县城自由路186号</t>
    <phoneticPr fontId="12" type="noConversion"/>
  </si>
  <si>
    <t>平邑县疾病预防控制中心</t>
    <phoneticPr fontId="0" type="noConversion"/>
  </si>
  <si>
    <t>中国农业银行股份有限公司平邑县支行</t>
    <phoneticPr fontId="0" type="noConversion"/>
  </si>
  <si>
    <t>15891101040000588</t>
    <phoneticPr fontId="0" type="noConversion"/>
  </si>
  <si>
    <t>平邑县文化路12号</t>
    <phoneticPr fontId="0" type="noConversion"/>
  </si>
  <si>
    <t>0539-4233165</t>
    <phoneticPr fontId="0" type="noConversion"/>
  </si>
  <si>
    <t>123713264953148872</t>
    <phoneticPr fontId="0" type="noConversion"/>
  </si>
  <si>
    <t>49531488-7</t>
    <phoneticPr fontId="0" type="noConversion"/>
  </si>
  <si>
    <t>项龙伟</t>
    <phoneticPr fontId="0" type="noConversion"/>
  </si>
  <si>
    <t>项龙伟</t>
    <phoneticPr fontId="12" type="noConversion"/>
  </si>
  <si>
    <t>平邑县文化路12号</t>
    <phoneticPr fontId="12" type="noConversion"/>
  </si>
  <si>
    <t>莒南县疾病预防控制中心</t>
    <phoneticPr fontId="0" type="noConversion"/>
  </si>
  <si>
    <t>中国建设银行股份有限公司莒南支行</t>
    <phoneticPr fontId="0" type="noConversion"/>
  </si>
  <si>
    <t>37001827401050002936</t>
    <phoneticPr fontId="0" type="noConversion"/>
  </si>
  <si>
    <t>莒南县城十泉路135号</t>
    <phoneticPr fontId="0" type="noConversion"/>
  </si>
  <si>
    <t>123713274952554189</t>
    <phoneticPr fontId="0" type="noConversion"/>
  </si>
  <si>
    <t>李学刚</t>
    <phoneticPr fontId="0" type="noConversion"/>
  </si>
  <si>
    <t>莒南县十泉路135号</t>
    <phoneticPr fontId="0" type="noConversion"/>
  </si>
  <si>
    <t>李学刚</t>
    <phoneticPr fontId="12" type="noConversion"/>
  </si>
  <si>
    <t>莒南县十泉路135号</t>
    <phoneticPr fontId="12" type="noConversion"/>
  </si>
  <si>
    <t>胡永庆</t>
    <phoneticPr fontId="0" type="noConversion"/>
  </si>
  <si>
    <t>蒙阴县疾病预防控制中心</t>
    <phoneticPr fontId="0" type="noConversion"/>
  </si>
  <si>
    <t>中国工商银行蒙阴县支行</t>
    <phoneticPr fontId="0" type="noConversion"/>
  </si>
  <si>
    <t>1610020609219502840</t>
    <phoneticPr fontId="0" type="noConversion"/>
  </si>
  <si>
    <t>蒙阴县新城路135号</t>
    <phoneticPr fontId="0" type="noConversion"/>
  </si>
  <si>
    <t>0539-7146558</t>
    <phoneticPr fontId="0" type="noConversion"/>
  </si>
  <si>
    <t>123713284952964206</t>
    <phoneticPr fontId="0" type="noConversion"/>
  </si>
  <si>
    <t>49529642-0</t>
    <phoneticPr fontId="0" type="noConversion"/>
  </si>
  <si>
    <t>张玲</t>
    <phoneticPr fontId="0" type="noConversion"/>
  </si>
  <si>
    <t>蒙阴县新城路135号</t>
    <phoneticPr fontId="12" type="noConversion"/>
  </si>
  <si>
    <t>张玲</t>
    <phoneticPr fontId="12" type="noConversion"/>
  </si>
  <si>
    <t>临沭县疾病预防控制中心</t>
    <phoneticPr fontId="0" type="noConversion"/>
  </si>
  <si>
    <t>中国建设银行股份有限公司临沭支行</t>
    <phoneticPr fontId="0" type="noConversion"/>
  </si>
  <si>
    <t>37001828101058000113</t>
    <phoneticPr fontId="0" type="noConversion"/>
  </si>
  <si>
    <t>临沭县城育新街17号</t>
    <phoneticPr fontId="0" type="noConversion"/>
  </si>
  <si>
    <t>12371329576606515T</t>
    <phoneticPr fontId="0" type="noConversion"/>
  </si>
  <si>
    <t>57660651-5</t>
    <phoneticPr fontId="0" type="noConversion"/>
  </si>
  <si>
    <t>付鹤迎</t>
    <phoneticPr fontId="0" type="noConversion"/>
  </si>
  <si>
    <t>付鹤迎</t>
    <phoneticPr fontId="12" type="noConversion"/>
  </si>
  <si>
    <t>德州市德城区疾病预防控制中心</t>
    <phoneticPr fontId="0" type="noConversion"/>
  </si>
  <si>
    <t>0534-2267108</t>
    <phoneticPr fontId="0" type="noConversion"/>
  </si>
  <si>
    <t>49478026-1</t>
    <phoneticPr fontId="0" type="noConversion"/>
  </si>
  <si>
    <t>王书芬</t>
    <phoneticPr fontId="0" type="noConversion"/>
  </si>
  <si>
    <t>中国工商银行陵城支行</t>
    <phoneticPr fontId="0" type="noConversion"/>
  </si>
  <si>
    <t>德州市陵城区颜陵路1号</t>
    <phoneticPr fontId="0" type="noConversion"/>
  </si>
  <si>
    <t>12371403494840420B</t>
    <phoneticPr fontId="0" type="noConversion"/>
  </si>
  <si>
    <t>0534-5327143</t>
    <phoneticPr fontId="0" type="noConversion"/>
  </si>
  <si>
    <t>12371425494960422F</t>
    <phoneticPr fontId="0" type="noConversion"/>
  </si>
  <si>
    <t>杨配英</t>
    <phoneticPr fontId="0" type="noConversion"/>
  </si>
  <si>
    <t>杨配英</t>
    <phoneticPr fontId="12" type="noConversion"/>
  </si>
  <si>
    <t>山东省德州市齐河县阳光路253号</t>
    <phoneticPr fontId="12" type="noConversion"/>
  </si>
  <si>
    <t>平原县疾病预防控制中心</t>
    <phoneticPr fontId="0" type="noConversion"/>
  </si>
  <si>
    <t>15-774101040007650</t>
    <phoneticPr fontId="0" type="noConversion"/>
  </si>
  <si>
    <t>平原县经济开发区</t>
    <phoneticPr fontId="0" type="noConversion"/>
  </si>
  <si>
    <t>12371426495000933Y</t>
    <phoneticPr fontId="0" type="noConversion"/>
  </si>
  <si>
    <t>王文波</t>
    <phoneticPr fontId="0" type="noConversion"/>
  </si>
  <si>
    <t>乐陵市湖滨西路88号</t>
    <phoneticPr fontId="0" type="noConversion"/>
  </si>
  <si>
    <t>王文波</t>
    <phoneticPr fontId="12" type="noConversion"/>
  </si>
  <si>
    <t>乐陵市湖滨西路88号</t>
    <phoneticPr fontId="12" type="noConversion"/>
  </si>
  <si>
    <t>夏津县卫生防疫站</t>
    <phoneticPr fontId="0" type="noConversion"/>
  </si>
  <si>
    <t>中国建设银行夏津支行</t>
    <phoneticPr fontId="0" type="noConversion"/>
  </si>
  <si>
    <t>37001847301050004336</t>
    <phoneticPr fontId="0" type="noConversion"/>
  </si>
  <si>
    <t>夏津县南城街176号</t>
    <phoneticPr fontId="0" type="noConversion"/>
  </si>
  <si>
    <t>山东省德州市夏津县南城街</t>
    <phoneticPr fontId="0" type="noConversion"/>
  </si>
  <si>
    <t>0534-6219321</t>
    <phoneticPr fontId="0" type="noConversion"/>
  </si>
  <si>
    <t>137142800020</t>
    <phoneticPr fontId="0" type="noConversion"/>
  </si>
  <si>
    <t>乐陵市疾病预防控制中心</t>
    <phoneticPr fontId="0" type="noConversion"/>
  </si>
  <si>
    <t>123714814951799102</t>
    <phoneticPr fontId="0" type="noConversion"/>
  </si>
  <si>
    <t>中国工商银行禹城支行</t>
    <phoneticPr fontId="0" type="noConversion"/>
  </si>
  <si>
    <t>0534-7201693</t>
    <phoneticPr fontId="0" type="noConversion"/>
  </si>
  <si>
    <t>49498001-X</t>
    <phoneticPr fontId="0" type="noConversion"/>
  </si>
  <si>
    <t>姜萍</t>
    <phoneticPr fontId="0" type="noConversion"/>
  </si>
  <si>
    <t>姜萍</t>
    <phoneticPr fontId="12" type="noConversion"/>
  </si>
  <si>
    <t>莘县疾病预防控制中心</t>
    <phoneticPr fontId="0" type="noConversion"/>
  </si>
  <si>
    <t>中国工商银行莘县支行</t>
    <phoneticPr fontId="0" type="noConversion"/>
  </si>
  <si>
    <t>1611002909026423629</t>
    <phoneticPr fontId="0" type="noConversion"/>
  </si>
  <si>
    <t>阳谷县疾病预防控制中心</t>
    <phoneticPr fontId="0" type="noConversion"/>
  </si>
  <si>
    <t>建设银行阳谷县支行</t>
    <phoneticPr fontId="0" type="noConversion"/>
  </si>
  <si>
    <t>37001858208050148915</t>
    <phoneticPr fontId="0" type="noConversion"/>
  </si>
  <si>
    <t>阳谷县谷山北路117号</t>
    <phoneticPr fontId="0" type="noConversion"/>
  </si>
  <si>
    <t>0635-6173296</t>
    <phoneticPr fontId="0" type="noConversion"/>
  </si>
  <si>
    <t>0635-6173268</t>
    <phoneticPr fontId="0" type="noConversion"/>
  </si>
  <si>
    <t>123715214950740945</t>
    <phoneticPr fontId="0" type="noConversion"/>
  </si>
  <si>
    <t>49507409-4</t>
    <phoneticPr fontId="0" type="noConversion"/>
  </si>
  <si>
    <t>汪鲁华</t>
    <phoneticPr fontId="0" type="noConversion"/>
  </si>
  <si>
    <t>聊城市阳谷县谷山北路117号</t>
    <phoneticPr fontId="0" type="noConversion"/>
  </si>
  <si>
    <t>汪鲁华</t>
    <phoneticPr fontId="12" type="noConversion"/>
  </si>
  <si>
    <t>聊城市阳谷县谷山北路117号</t>
    <phoneticPr fontId="12" type="noConversion"/>
  </si>
  <si>
    <t>茌平县疾病预防控制中心</t>
    <phoneticPr fontId="0" type="noConversion"/>
  </si>
  <si>
    <t>9150115011542050001662</t>
    <phoneticPr fontId="0" type="noConversion"/>
  </si>
  <si>
    <t>顺河街5号</t>
    <phoneticPr fontId="0" type="noConversion"/>
  </si>
  <si>
    <t>0635-7106893</t>
    <phoneticPr fontId="0" type="noConversion"/>
  </si>
  <si>
    <t>123715234950940527</t>
    <phoneticPr fontId="0" type="noConversion"/>
  </si>
  <si>
    <t>49509405-2</t>
    <phoneticPr fontId="0" type="noConversion"/>
  </si>
  <si>
    <t>宫红</t>
    <phoneticPr fontId="0" type="noConversion"/>
  </si>
  <si>
    <t>聊城市茌平县顺河街5号附近</t>
    <phoneticPr fontId="0" type="noConversion"/>
  </si>
  <si>
    <t>王鑫</t>
    <phoneticPr fontId="12" type="noConversion"/>
  </si>
  <si>
    <t>聊城市茌平县顺河街5号附近</t>
    <phoneticPr fontId="12" type="noConversion"/>
  </si>
  <si>
    <t>东阿县疾病预防控制中心</t>
    <phoneticPr fontId="0" type="noConversion"/>
  </si>
  <si>
    <t>中国建设银行东阿县县医院分理处</t>
    <phoneticPr fontId="0" type="noConversion"/>
  </si>
  <si>
    <t>东阿县商业街136号</t>
    <phoneticPr fontId="0" type="noConversion"/>
  </si>
  <si>
    <t>0635-3201670</t>
    <phoneticPr fontId="0" type="noConversion"/>
  </si>
  <si>
    <t>12371524495103801G</t>
    <phoneticPr fontId="0" type="noConversion"/>
  </si>
  <si>
    <t>49510380-1</t>
    <phoneticPr fontId="0" type="noConversion"/>
  </si>
  <si>
    <t>刘军</t>
    <phoneticPr fontId="0" type="noConversion"/>
  </si>
  <si>
    <t>聊城市东阿县商业街136号</t>
    <phoneticPr fontId="12" type="noConversion"/>
  </si>
  <si>
    <t>冠县疾病预防控制中心</t>
    <phoneticPr fontId="0" type="noConversion"/>
  </si>
  <si>
    <t>中国工商银行冠县支行</t>
    <phoneticPr fontId="0" type="noConversion"/>
  </si>
  <si>
    <t>0635-2190018</t>
    <phoneticPr fontId="0" type="noConversion"/>
  </si>
  <si>
    <t>聊城市冠县红旗北路182号</t>
    <phoneticPr fontId="12" type="noConversion"/>
  </si>
  <si>
    <t>高唐县疾病预防控制中心</t>
    <phoneticPr fontId="0" type="noConversion"/>
  </si>
  <si>
    <t>1611002509026410270</t>
    <phoneticPr fontId="0" type="noConversion"/>
  </si>
  <si>
    <t>官道街南首路东</t>
    <phoneticPr fontId="0" type="noConversion"/>
  </si>
  <si>
    <t>123715264951309732</t>
    <phoneticPr fontId="0" type="noConversion"/>
  </si>
  <si>
    <t>张希军</t>
    <phoneticPr fontId="0" type="noConversion"/>
  </si>
  <si>
    <t>聊城市高唐县官道街南首路东</t>
    <phoneticPr fontId="0" type="noConversion"/>
  </si>
  <si>
    <t>张希军</t>
    <phoneticPr fontId="12" type="noConversion"/>
  </si>
  <si>
    <t>聊城市高唐县官道街南首路东</t>
    <phoneticPr fontId="12" type="noConversion"/>
  </si>
  <si>
    <t>韩丽</t>
    <phoneticPr fontId="0" type="noConversion"/>
  </si>
  <si>
    <t>无棣县疾病预防控制中心</t>
    <phoneticPr fontId="0" type="noConversion"/>
  </si>
  <si>
    <t>中国银行无棣县支行</t>
    <phoneticPr fontId="0" type="noConversion"/>
  </si>
  <si>
    <t>211713573337</t>
    <phoneticPr fontId="0" type="noConversion"/>
  </si>
  <si>
    <t>无棣县院前街53号</t>
    <phoneticPr fontId="0" type="noConversion"/>
  </si>
  <si>
    <t>0543-6560607</t>
    <phoneticPr fontId="0" type="noConversion"/>
  </si>
  <si>
    <t>12371623666735556N</t>
    <phoneticPr fontId="0" type="noConversion"/>
  </si>
  <si>
    <t>二证合一</t>
    <phoneticPr fontId="0" type="noConversion"/>
  </si>
  <si>
    <t>博兴县疾病预防控制中心</t>
    <phoneticPr fontId="0" type="noConversion"/>
  </si>
  <si>
    <t>中国银行博兴支行</t>
    <phoneticPr fontId="0" type="noConversion"/>
  </si>
  <si>
    <t>223409783524</t>
    <phoneticPr fontId="0" type="noConversion"/>
  </si>
  <si>
    <t>博兴县博城三路西首路南</t>
    <phoneticPr fontId="0" type="noConversion"/>
  </si>
  <si>
    <t>0543-2605509</t>
    <phoneticPr fontId="0" type="noConversion"/>
  </si>
  <si>
    <t>123716254947001616</t>
    <phoneticPr fontId="0" type="noConversion"/>
  </si>
  <si>
    <t>刘兆荣</t>
    <phoneticPr fontId="0" type="noConversion"/>
  </si>
  <si>
    <t>liuzhr8501@163.com</t>
    <phoneticPr fontId="12" type="noConversion"/>
  </si>
  <si>
    <t>刘兆荣</t>
    <phoneticPr fontId="12" type="noConversion"/>
  </si>
  <si>
    <t>博兴县博城三路西首路南</t>
    <phoneticPr fontId="12" type="noConversion"/>
  </si>
  <si>
    <t>邹平县疾病预防控制中心</t>
    <phoneticPr fontId="0" type="noConversion"/>
  </si>
  <si>
    <t>中国工商银行股份有限公司邹平支行</t>
    <phoneticPr fontId="0" type="noConversion"/>
  </si>
  <si>
    <t>1613002709200201804</t>
    <phoneticPr fontId="0" type="noConversion"/>
  </si>
  <si>
    <t>邹平县城南新区鹤伴二路</t>
    <phoneticPr fontId="0" type="noConversion"/>
  </si>
  <si>
    <t>123716266968724711</t>
    <phoneticPr fontId="0" type="noConversion"/>
  </si>
  <si>
    <t>69687247-1</t>
    <phoneticPr fontId="0" type="noConversion"/>
  </si>
  <si>
    <t>菏泽市牡丹区疾病预防控制中心</t>
    <phoneticPr fontId="0" type="noConversion"/>
  </si>
  <si>
    <t>菏泽农村商业银行西城支行</t>
    <phoneticPr fontId="0" type="noConversion"/>
  </si>
  <si>
    <t>9170117211742050001248</t>
    <phoneticPr fontId="0" type="noConversion"/>
  </si>
  <si>
    <t>菏泽市道碑西街73号</t>
    <phoneticPr fontId="0" type="noConversion"/>
  </si>
  <si>
    <t>0530-5624089</t>
    <phoneticPr fontId="0" type="noConversion"/>
  </si>
  <si>
    <t>123717024953950901</t>
    <phoneticPr fontId="0" type="noConversion"/>
  </si>
  <si>
    <t>49539509-0</t>
    <phoneticPr fontId="0" type="noConversion"/>
  </si>
  <si>
    <t>温亚娟</t>
    <phoneticPr fontId="0" type="noConversion"/>
  </si>
  <si>
    <t>山东省菏泽市牡丹区道碑街525号</t>
    <phoneticPr fontId="0" type="noConversion"/>
  </si>
  <si>
    <t>山东省菏泽市牡丹区道碑街525号</t>
    <phoneticPr fontId="12" type="noConversion"/>
  </si>
  <si>
    <t>菏泽市牡丹区卫生和计划生育局</t>
    <phoneticPr fontId="4" type="noConversion"/>
  </si>
  <si>
    <t>单县疾病预防控制中心</t>
    <phoneticPr fontId="0" type="noConversion"/>
  </si>
  <si>
    <t>中国建设银行单县分行</t>
    <phoneticPr fontId="0" type="noConversion"/>
  </si>
  <si>
    <t>37001817301050000441</t>
    <phoneticPr fontId="0" type="noConversion"/>
  </si>
  <si>
    <t>单县向阳路东端001号</t>
    <phoneticPr fontId="0" type="noConversion"/>
  </si>
  <si>
    <t>王彦青</t>
    <phoneticPr fontId="4" type="noConversion"/>
  </si>
  <si>
    <t>123717224954206203</t>
    <phoneticPr fontId="0" type="noConversion"/>
  </si>
  <si>
    <t>49542062-0</t>
    <phoneticPr fontId="0" type="noConversion"/>
  </si>
  <si>
    <t>单县卫生和计划生育局</t>
    <phoneticPr fontId="4" type="noConversion"/>
  </si>
  <si>
    <t>李绍金</t>
    <phoneticPr fontId="0" type="noConversion"/>
  </si>
  <si>
    <t>巨野县疾病预防控制中心</t>
    <phoneticPr fontId="0" type="noConversion"/>
  </si>
  <si>
    <t>中国建设银行巨野建行火车站分理处</t>
    <phoneticPr fontId="0" type="noConversion"/>
  </si>
  <si>
    <t>37001817403050008166</t>
    <phoneticPr fontId="0" type="noConversion"/>
  </si>
  <si>
    <t>巨野县健康路2号</t>
    <phoneticPr fontId="0" type="noConversion"/>
  </si>
  <si>
    <t>0530-8015802</t>
    <phoneticPr fontId="0" type="noConversion"/>
  </si>
  <si>
    <t>0530-8015807</t>
    <phoneticPr fontId="0" type="noConversion"/>
  </si>
  <si>
    <t>1237172478926650X0</t>
    <phoneticPr fontId="0" type="noConversion"/>
  </si>
  <si>
    <t>伍恩标</t>
    <phoneticPr fontId="0" type="noConversion"/>
  </si>
  <si>
    <t>山东省菏泽市巨野县健康路2号</t>
    <phoneticPr fontId="0" type="noConversion"/>
  </si>
  <si>
    <t>wnb2006@163.com</t>
    <phoneticPr fontId="12" type="noConversion"/>
  </si>
  <si>
    <t>伍恩标</t>
    <phoneticPr fontId="12" type="noConversion"/>
  </si>
  <si>
    <t>山东省菏泽市巨野县健康路2号</t>
    <phoneticPr fontId="12" type="noConversion"/>
  </si>
  <si>
    <t>东明县疾病预防控制中心</t>
    <phoneticPr fontId="0" type="noConversion"/>
  </si>
  <si>
    <t>中国邮政储蓄银行东明支行</t>
    <phoneticPr fontId="0" type="noConversion"/>
  </si>
  <si>
    <t>100097956980010001</t>
    <phoneticPr fontId="0" type="noConversion"/>
  </si>
  <si>
    <t>东明县曙光路东段</t>
    <phoneticPr fontId="0" type="noConversion"/>
  </si>
  <si>
    <t>0530-7211961</t>
    <phoneticPr fontId="0" type="noConversion"/>
  </si>
  <si>
    <t>12371728495440429R</t>
    <phoneticPr fontId="0" type="noConversion"/>
  </si>
  <si>
    <t>49544042-9</t>
    <phoneticPr fontId="0" type="noConversion"/>
  </si>
  <si>
    <t>东区</t>
    <phoneticPr fontId="11" type="noConversion"/>
  </si>
  <si>
    <t>邢莹</t>
    <phoneticPr fontId="0" type="noConversion"/>
  </si>
  <si>
    <t>上海市黄浦区疾病预防控制中心</t>
    <phoneticPr fontId="0" type="noConversion"/>
  </si>
  <si>
    <t>中国工商银行上海市鲁班路支行</t>
    <phoneticPr fontId="0" type="noConversion"/>
  </si>
  <si>
    <t>1001238829026486866</t>
    <phoneticPr fontId="0" type="noConversion"/>
  </si>
  <si>
    <t>上海市斜土路309号</t>
    <phoneticPr fontId="0" type="noConversion"/>
  </si>
  <si>
    <t>浦东新区航启路36号（国药控股上海生物医药有限公司）</t>
    <phoneticPr fontId="0" type="noConversion"/>
  </si>
  <si>
    <t>12310101425026628W</t>
    <phoneticPr fontId="0" type="noConversion"/>
  </si>
  <si>
    <t>42502662-8</t>
    <phoneticPr fontId="0" type="noConversion"/>
  </si>
  <si>
    <t>无法提供科室章替代公章</t>
    <phoneticPr fontId="0" type="noConversion"/>
  </si>
  <si>
    <t>上海市长宁区疾病预防控制中心</t>
    <phoneticPr fontId="0" type="noConversion"/>
  </si>
  <si>
    <t>中国民生银行长宁支行</t>
    <phoneticPr fontId="0" type="noConversion"/>
  </si>
  <si>
    <t>0215014400000388</t>
    <phoneticPr fontId="0" type="noConversion"/>
  </si>
  <si>
    <t>上海市云雾山路39号</t>
    <phoneticPr fontId="0" type="noConversion"/>
  </si>
  <si>
    <t>12310105425204666U</t>
    <phoneticPr fontId="0" type="noConversion"/>
  </si>
  <si>
    <t>42520466-6</t>
    <phoneticPr fontId="0" type="noConversion"/>
  </si>
  <si>
    <t>上海市杨浦区疾病预防控制中心</t>
    <phoneticPr fontId="0" type="noConversion"/>
  </si>
  <si>
    <t>上海农商银行控江支行</t>
    <phoneticPr fontId="0" type="noConversion"/>
  </si>
  <si>
    <t>32406008010163948</t>
    <phoneticPr fontId="0" type="noConversion"/>
  </si>
  <si>
    <t>上海市杨浦区长阳路1565号</t>
    <phoneticPr fontId="0" type="noConversion"/>
  </si>
  <si>
    <t>25010032/13816157246</t>
    <phoneticPr fontId="0" type="noConversion"/>
  </si>
  <si>
    <t>12310110425085775N</t>
    <phoneticPr fontId="0" type="noConversion"/>
  </si>
  <si>
    <t>42508577-5</t>
    <phoneticPr fontId="0" type="noConversion"/>
  </si>
  <si>
    <t>上海市松江区疾病预防控制中心</t>
    <phoneticPr fontId="0" type="noConversion"/>
  </si>
  <si>
    <t>上海银行松江支行</t>
    <phoneticPr fontId="0" type="noConversion"/>
  </si>
  <si>
    <t>319826-00225011450</t>
    <phoneticPr fontId="0" type="noConversion"/>
  </si>
  <si>
    <t>上海市松江区西林北路1050号</t>
    <phoneticPr fontId="0" type="noConversion"/>
  </si>
  <si>
    <t>12310117425180094H</t>
    <phoneticPr fontId="0" type="noConversion"/>
  </si>
  <si>
    <t>42518009-4</t>
    <phoneticPr fontId="0" type="noConversion"/>
  </si>
  <si>
    <t>上海市青浦区疾病预防控制中心</t>
    <phoneticPr fontId="0" type="noConversion"/>
  </si>
  <si>
    <t>农行上海市青浦区城中支行</t>
    <phoneticPr fontId="0" type="noConversion"/>
  </si>
  <si>
    <t>03880600040103912</t>
    <phoneticPr fontId="0" type="noConversion"/>
  </si>
  <si>
    <t>青浦区华科路550弄8号楼</t>
    <phoneticPr fontId="0" type="noConversion"/>
  </si>
  <si>
    <t>12310118425063357R</t>
    <phoneticPr fontId="0" type="noConversion"/>
  </si>
  <si>
    <t>42506335-7</t>
    <phoneticPr fontId="0" type="noConversion"/>
  </si>
  <si>
    <t>上海市徐汇区疾病预防控制中心</t>
    <phoneticPr fontId="0" type="noConversion"/>
  </si>
  <si>
    <t>上海农商银行长桥支行</t>
    <phoneticPr fontId="0" type="noConversion"/>
  </si>
  <si>
    <t>50131000412982087</t>
    <phoneticPr fontId="0" type="noConversion"/>
  </si>
  <si>
    <t>永川路50号</t>
    <phoneticPr fontId="0" type="noConversion"/>
  </si>
  <si>
    <t>12310104425032219E</t>
    <phoneticPr fontId="0" type="noConversion"/>
  </si>
  <si>
    <t>42503221-9</t>
    <phoneticPr fontId="0" type="noConversion"/>
  </si>
  <si>
    <t>缺授权确认书</t>
    <phoneticPr fontId="0" type="noConversion"/>
  </si>
  <si>
    <t>李亦珊</t>
    <phoneticPr fontId="0" type="noConversion"/>
  </si>
  <si>
    <t>苏州市相城区疾病预防控制中心</t>
    <phoneticPr fontId="0" type="noConversion"/>
  </si>
  <si>
    <t>中国建设银行相城分行</t>
    <phoneticPr fontId="0" type="noConversion"/>
  </si>
  <si>
    <t>32201997436050848529</t>
    <phoneticPr fontId="0" type="noConversion"/>
  </si>
  <si>
    <t>苏州市相城区阳澄湖中路55号</t>
    <phoneticPr fontId="0" type="noConversion"/>
  </si>
  <si>
    <t>0512-66181755</t>
    <phoneticPr fontId="0" type="noConversion"/>
  </si>
  <si>
    <t>12320507729014239E</t>
    <phoneticPr fontId="0" type="noConversion"/>
  </si>
  <si>
    <t>72901423-9</t>
    <phoneticPr fontId="0" type="noConversion"/>
  </si>
  <si>
    <t>万玉艳</t>
    <phoneticPr fontId="0" type="noConversion"/>
  </si>
  <si>
    <t>葛云峰</t>
    <phoneticPr fontId="0" type="noConversion"/>
  </si>
  <si>
    <t>南京市玄武区疾病预防控制中心</t>
    <phoneticPr fontId="0" type="noConversion"/>
  </si>
  <si>
    <t>中国工商银行后宰门支行</t>
    <phoneticPr fontId="0" type="noConversion"/>
  </si>
  <si>
    <t>4301010709100101262</t>
    <phoneticPr fontId="0" type="noConversion"/>
  </si>
  <si>
    <t>南京市玄武区佛心桥22号</t>
    <phoneticPr fontId="0" type="noConversion"/>
  </si>
  <si>
    <t>南京市玄武区板仓街9号</t>
    <phoneticPr fontId="0" type="noConversion"/>
  </si>
  <si>
    <t>1232010242609362X7</t>
    <phoneticPr fontId="0" type="noConversion"/>
  </si>
  <si>
    <t>只有事业单位证照，无其他证照</t>
    <phoneticPr fontId="4" type="noConversion"/>
  </si>
  <si>
    <t>南京市玄武区疾病预防控制中心</t>
    <phoneticPr fontId="11" type="noConversion"/>
  </si>
  <si>
    <t>南区</t>
    <phoneticPr fontId="11" type="noConversion"/>
  </si>
  <si>
    <t>唐禹</t>
    <phoneticPr fontId="0" type="noConversion"/>
  </si>
  <si>
    <t>马山县疾病预防控制中心</t>
    <phoneticPr fontId="0" type="noConversion"/>
  </si>
  <si>
    <t>马山县农村信用合作联社</t>
    <phoneticPr fontId="0" type="noConversion"/>
  </si>
  <si>
    <t>135412010102197391</t>
    <phoneticPr fontId="0" type="noConversion"/>
  </si>
  <si>
    <t>马山县白山镇城西开发区</t>
    <phoneticPr fontId="0" type="noConversion"/>
  </si>
  <si>
    <t>广西马山县银峰大道210号</t>
    <phoneticPr fontId="0" type="noConversion"/>
  </si>
  <si>
    <t>145012600255</t>
    <phoneticPr fontId="0" type="noConversion"/>
  </si>
  <si>
    <t>49893857-2</t>
    <phoneticPr fontId="0" type="noConversion"/>
  </si>
  <si>
    <t>该CDC没有税务登记证，税务号已问咨询财务，也没有</t>
    <phoneticPr fontId="0" type="noConversion"/>
  </si>
  <si>
    <t>黄秋蔚</t>
    <phoneticPr fontId="0" type="noConversion"/>
  </si>
  <si>
    <t>上林县疾病预防控制中心</t>
    <phoneticPr fontId="0" type="noConversion"/>
  </si>
  <si>
    <t>农业银行上林县支行营业室</t>
    <phoneticPr fontId="0" type="noConversion"/>
  </si>
  <si>
    <t>20054101040010762</t>
    <phoneticPr fontId="0" type="noConversion"/>
  </si>
  <si>
    <t>上林县大丰镇明山路寨柳小区</t>
    <phoneticPr fontId="0" type="noConversion"/>
  </si>
  <si>
    <t>0771-5225910</t>
    <phoneticPr fontId="0" type="noConversion"/>
  </si>
  <si>
    <t>124501254989180618</t>
    <phoneticPr fontId="0" type="noConversion"/>
  </si>
  <si>
    <t>49891806-1</t>
    <phoneticPr fontId="0" type="noConversion"/>
  </si>
  <si>
    <t>叶芯瑜</t>
    <phoneticPr fontId="0" type="noConversion"/>
  </si>
  <si>
    <t>兰鹏</t>
    <phoneticPr fontId="0" type="noConversion"/>
  </si>
  <si>
    <t>融水苗族自治县疾病预防控制中心</t>
    <phoneticPr fontId="0" type="noConversion"/>
  </si>
  <si>
    <t>中国农业银行股份有限公司融水朝阳支行</t>
    <phoneticPr fontId="0" type="noConversion"/>
  </si>
  <si>
    <t>20158201040005062</t>
    <phoneticPr fontId="0" type="noConversion"/>
  </si>
  <si>
    <t>0772-5129336</t>
    <phoneticPr fontId="0" type="noConversion"/>
  </si>
  <si>
    <t>融水镇朝阳西路公园巷26号</t>
    <phoneticPr fontId="0" type="noConversion"/>
  </si>
  <si>
    <t>12450226499098042R</t>
    <phoneticPr fontId="0" type="noConversion"/>
  </si>
  <si>
    <t>49909804-2</t>
    <phoneticPr fontId="0" type="noConversion"/>
  </si>
  <si>
    <t>邓富全</t>
    <phoneticPr fontId="0" type="noConversion"/>
  </si>
  <si>
    <t>河池市金城江区疾病预防控制中心</t>
    <phoneticPr fontId="0" type="noConversion"/>
  </si>
  <si>
    <t>中国工商银行股份有限公司河池分行营业部</t>
    <phoneticPr fontId="0" type="noConversion"/>
  </si>
  <si>
    <t>2114810009300019101</t>
    <phoneticPr fontId="0" type="noConversion"/>
  </si>
  <si>
    <t>河池市金城中路341号</t>
    <phoneticPr fontId="0" type="noConversion"/>
  </si>
  <si>
    <t>0778-2296509</t>
    <phoneticPr fontId="0" type="noConversion"/>
  </si>
  <si>
    <t>145270100316</t>
    <phoneticPr fontId="0" type="noConversion"/>
  </si>
  <si>
    <t>79430963-1</t>
    <phoneticPr fontId="0" type="noConversion"/>
  </si>
  <si>
    <t>韦广恒</t>
    <phoneticPr fontId="11" type="noConversion"/>
  </si>
  <si>
    <t>巴马瑶族自治县疾病预防控制中心</t>
    <phoneticPr fontId="0" type="noConversion"/>
  </si>
  <si>
    <t>巴马瑶族自治县农村信用合作联社</t>
    <phoneticPr fontId="0" type="noConversion"/>
  </si>
  <si>
    <t>736612010100202097</t>
    <phoneticPr fontId="0" type="noConversion"/>
  </si>
  <si>
    <t>巴马瑶族自治县巴马镇新建路64-4号</t>
    <phoneticPr fontId="0" type="noConversion"/>
  </si>
  <si>
    <t>0778-2420633</t>
    <phoneticPr fontId="0" type="noConversion"/>
  </si>
  <si>
    <t>145272920444</t>
    <phoneticPr fontId="0" type="noConversion"/>
  </si>
  <si>
    <t>78211750-1</t>
    <phoneticPr fontId="0" type="noConversion"/>
  </si>
  <si>
    <t>宜州市疾病预防控制中心</t>
    <phoneticPr fontId="0" type="noConversion"/>
  </si>
  <si>
    <t>中国农业银行股份有限公司宜州城郊分理处</t>
    <phoneticPr fontId="0" type="noConversion"/>
  </si>
  <si>
    <t>510301040002045</t>
    <phoneticPr fontId="0" type="noConversion"/>
  </si>
  <si>
    <t>广西壮族自治区宜州市庆远镇公园东路7号</t>
    <phoneticPr fontId="0" type="noConversion"/>
  </si>
  <si>
    <t>0778-3146701</t>
    <phoneticPr fontId="0" type="noConversion"/>
  </si>
  <si>
    <t>1245128149961086XM</t>
    <phoneticPr fontId="0" type="noConversion"/>
  </si>
  <si>
    <t>49961086-X</t>
    <phoneticPr fontId="0" type="noConversion"/>
  </si>
  <si>
    <t>43267948@qq.com</t>
    <phoneticPr fontId="11" type="noConversion"/>
  </si>
  <si>
    <t>黎剑勇</t>
    <phoneticPr fontId="0" type="noConversion"/>
  </si>
  <si>
    <t>龙胜各族自治县疾病预防控制中心</t>
    <phoneticPr fontId="0" type="noConversion"/>
  </si>
  <si>
    <t>广西桂林龙胜县农行营业室</t>
    <phoneticPr fontId="0" type="noConversion"/>
  </si>
  <si>
    <t>20263101040008466</t>
    <phoneticPr fontId="0" type="noConversion"/>
  </si>
  <si>
    <t>龙胜各族自治县龙胜镇兴龙西路6号</t>
    <phoneticPr fontId="0" type="noConversion"/>
  </si>
  <si>
    <t>0773-7512323</t>
    <phoneticPr fontId="0" type="noConversion"/>
  </si>
  <si>
    <t>12450328MB00222348</t>
    <phoneticPr fontId="0" type="noConversion"/>
  </si>
  <si>
    <t>77913684-0</t>
    <phoneticPr fontId="0" type="noConversion"/>
  </si>
  <si>
    <t>/</t>
    <phoneticPr fontId="12" type="noConversion"/>
  </si>
  <si>
    <t>龙胜各族自治县疾病预防控制中心生物制品发货专用章</t>
    <phoneticPr fontId="11" type="noConversion"/>
  </si>
  <si>
    <t>朱建飞</t>
    <phoneticPr fontId="0" type="noConversion"/>
  </si>
  <si>
    <t>荔浦县疾病预防控制中心</t>
    <phoneticPr fontId="0" type="noConversion"/>
  </si>
  <si>
    <t>中国农业银行荔浦县支行荔柳路支行</t>
    <phoneticPr fontId="0" type="noConversion"/>
  </si>
  <si>
    <t>20253601040002155</t>
    <phoneticPr fontId="0" type="noConversion"/>
  </si>
  <si>
    <t>荔浦县荔城镇中园路</t>
    <phoneticPr fontId="0" type="noConversion"/>
  </si>
  <si>
    <t>145033120058</t>
    <phoneticPr fontId="0" type="noConversion"/>
  </si>
  <si>
    <t>49922809-7</t>
    <phoneticPr fontId="0" type="noConversion"/>
  </si>
  <si>
    <t>彭保宁</t>
    <phoneticPr fontId="0" type="noConversion"/>
  </si>
  <si>
    <t>蔡书盈</t>
    <phoneticPr fontId="0" type="noConversion"/>
  </si>
  <si>
    <t>贵港市覃塘区疾病预防控制中心</t>
    <phoneticPr fontId="0" type="noConversion"/>
  </si>
  <si>
    <t>中国建设银行贵港市覃塘支行</t>
    <phoneticPr fontId="0" type="noConversion"/>
  </si>
  <si>
    <t>45001753781059099888</t>
    <phoneticPr fontId="0" type="noConversion"/>
  </si>
  <si>
    <t>贵港市覃塘区覃塘镇中山大道31号</t>
    <phoneticPr fontId="0" type="noConversion"/>
  </si>
  <si>
    <t>0775-4722303</t>
    <phoneticPr fontId="0" type="noConversion"/>
  </si>
  <si>
    <t>145080120402</t>
    <phoneticPr fontId="0" type="noConversion"/>
  </si>
  <si>
    <t>75978516-5</t>
    <phoneticPr fontId="0" type="noConversion"/>
  </si>
  <si>
    <t>疾控的开户名称为广西贵港市覃塘区财政国库支付局，该疾控无税务登记证</t>
    <phoneticPr fontId="0" type="noConversion"/>
  </si>
  <si>
    <t>/</t>
    <phoneticPr fontId="9" type="noConversion"/>
  </si>
  <si>
    <t>上思县疾病预防控制中心</t>
    <phoneticPr fontId="0" type="noConversion"/>
  </si>
  <si>
    <t>中国工商银行上思县支行</t>
    <phoneticPr fontId="0" type="noConversion"/>
  </si>
  <si>
    <t>2107565009219501879</t>
    <phoneticPr fontId="0" type="noConversion"/>
  </si>
  <si>
    <t>上思县思阳镇朝阳路1号</t>
    <phoneticPr fontId="0" type="noConversion"/>
  </si>
  <si>
    <t>12450621498858011F</t>
    <phoneticPr fontId="0" type="noConversion"/>
  </si>
  <si>
    <t>49885801-1</t>
    <phoneticPr fontId="0" type="noConversion"/>
  </si>
  <si>
    <t>宁明县疾病预防控制中心</t>
    <phoneticPr fontId="0" type="noConversion"/>
  </si>
  <si>
    <t>中国工商银行股份有限公司宁明县支行</t>
    <phoneticPr fontId="0" type="noConversion"/>
  </si>
  <si>
    <t>2102126009264001009</t>
    <phoneticPr fontId="0" type="noConversion"/>
  </si>
  <si>
    <t>宁明县城中镇福仁街112号</t>
    <phoneticPr fontId="0" type="noConversion"/>
  </si>
  <si>
    <t>0771-8620028</t>
    <phoneticPr fontId="0" type="noConversion"/>
  </si>
  <si>
    <t>124521327913043769</t>
    <phoneticPr fontId="0" type="noConversion"/>
  </si>
  <si>
    <t>79130437-6</t>
    <phoneticPr fontId="0" type="noConversion"/>
  </si>
  <si>
    <t>451422791304376</t>
    <phoneticPr fontId="0" type="noConversion"/>
  </si>
  <si>
    <t>龙州县疾病预防控制中心</t>
    <phoneticPr fontId="0" type="noConversion"/>
  </si>
  <si>
    <t>中国工商银行股份有限公司龙州县支行</t>
    <phoneticPr fontId="0" type="noConversion"/>
  </si>
  <si>
    <t>2102125009264049503</t>
    <phoneticPr fontId="0" type="noConversion"/>
  </si>
  <si>
    <t>0771-8824318</t>
    <phoneticPr fontId="4" type="noConversion"/>
  </si>
  <si>
    <t>龙州县龙州镇仁义街80号</t>
    <phoneticPr fontId="0" type="noConversion"/>
  </si>
  <si>
    <t>0770-8824318</t>
    <phoneticPr fontId="0" type="noConversion"/>
  </si>
  <si>
    <t>124514236750439300</t>
    <phoneticPr fontId="0" type="noConversion"/>
  </si>
  <si>
    <t>67504393-0</t>
    <phoneticPr fontId="0" type="noConversion"/>
  </si>
  <si>
    <t>451423675043930</t>
    <phoneticPr fontId="0" type="noConversion"/>
  </si>
  <si>
    <t>黄宗锦</t>
    <phoneticPr fontId="0" type="noConversion"/>
  </si>
  <si>
    <t>凭祥市疾病预防控制中心</t>
    <phoneticPr fontId="0" type="noConversion"/>
  </si>
  <si>
    <t>建设银行凭祥支行</t>
    <phoneticPr fontId="0" type="noConversion"/>
  </si>
  <si>
    <t>45050159845100000106</t>
    <phoneticPr fontId="0" type="noConversion"/>
  </si>
  <si>
    <t>凭祥市北大路5巷38号</t>
    <phoneticPr fontId="0" type="noConversion"/>
  </si>
  <si>
    <t>0771-8520094</t>
    <phoneticPr fontId="0" type="noConversion"/>
  </si>
  <si>
    <t>12451481498888763Q</t>
    <phoneticPr fontId="0" type="noConversion"/>
  </si>
  <si>
    <t>49888876-3</t>
    <phoneticPr fontId="0" type="noConversion"/>
  </si>
  <si>
    <t>蒙耀喜</t>
    <phoneticPr fontId="0" type="noConversion"/>
  </si>
  <si>
    <t>田阳县疾病预防控制中心</t>
    <phoneticPr fontId="0" type="noConversion"/>
  </si>
  <si>
    <t>中国工商银行股份有限公司田阳县支行</t>
    <phoneticPr fontId="0" type="noConversion"/>
  </si>
  <si>
    <t>2110603709219504159</t>
    <phoneticPr fontId="0" type="noConversion"/>
  </si>
  <si>
    <t>田阳县田州镇解放西路24号</t>
    <phoneticPr fontId="0" type="noConversion"/>
  </si>
  <si>
    <t>黄品才</t>
    <phoneticPr fontId="11" type="noConversion"/>
  </si>
  <si>
    <t>12451021779106537T</t>
    <phoneticPr fontId="0" type="noConversion"/>
  </si>
  <si>
    <t>77910653-7</t>
    <phoneticPr fontId="0" type="noConversion"/>
  </si>
  <si>
    <t>田阳县卫生和计划生育局</t>
    <phoneticPr fontId="11" type="noConversion"/>
  </si>
  <si>
    <t>田东县疾病预防控制中心</t>
    <phoneticPr fontId="0" type="noConversion"/>
  </si>
  <si>
    <t>中国建设银行股份有限公司田东朝阳分理处</t>
    <phoneticPr fontId="0" type="noConversion"/>
  </si>
  <si>
    <t>45001677201050502294</t>
    <phoneticPr fontId="0" type="noConversion"/>
  </si>
  <si>
    <t>田东县平马镇庆平路55号</t>
    <phoneticPr fontId="0" type="noConversion"/>
  </si>
  <si>
    <t>12451022499480313U</t>
    <phoneticPr fontId="0" type="noConversion"/>
  </si>
  <si>
    <t>49948031-3</t>
    <phoneticPr fontId="0" type="noConversion"/>
  </si>
  <si>
    <t>田东县卫生和计划生育局</t>
    <phoneticPr fontId="22" type="noConversion"/>
  </si>
  <si>
    <t>平果县疾病预防控制中心</t>
    <phoneticPr fontId="0" type="noConversion"/>
  </si>
  <si>
    <t>中国工商银行股份有限公司平果县支行</t>
    <phoneticPr fontId="0" type="noConversion"/>
  </si>
  <si>
    <t>2110604009264106379</t>
    <phoneticPr fontId="0" type="noConversion"/>
  </si>
  <si>
    <t>平果县马头镇龙居路龙明街230号</t>
    <phoneticPr fontId="0" type="noConversion"/>
  </si>
  <si>
    <t>12451023662131501C</t>
    <phoneticPr fontId="0" type="noConversion"/>
  </si>
  <si>
    <t>66213150-1</t>
    <phoneticPr fontId="0" type="noConversion"/>
  </si>
  <si>
    <t>田林县疾病预防控制中心</t>
    <phoneticPr fontId="0" type="noConversion"/>
  </si>
  <si>
    <t>中国农业银行田林县支行营业室</t>
    <phoneticPr fontId="0" type="noConversion"/>
  </si>
  <si>
    <t>626101040003956</t>
    <phoneticPr fontId="0" type="noConversion"/>
  </si>
  <si>
    <t>田林县乐里镇河南片8号</t>
    <phoneticPr fontId="0" type="noConversion"/>
  </si>
  <si>
    <t>145263020009</t>
    <phoneticPr fontId="0" type="noConversion"/>
  </si>
  <si>
    <t>49954809-0</t>
    <phoneticPr fontId="0" type="noConversion"/>
  </si>
  <si>
    <t>西区</t>
    <phoneticPr fontId="11" type="noConversion"/>
  </si>
  <si>
    <t>李正基</t>
    <phoneticPr fontId="0" type="noConversion"/>
  </si>
  <si>
    <t>李娴</t>
    <phoneticPr fontId="0" type="noConversion"/>
  </si>
  <si>
    <t>宜良县疾病预防控制中心</t>
    <phoneticPr fontId="0" type="noConversion"/>
  </si>
  <si>
    <t>富滇银行股份有限公司昆明宜良支行</t>
    <phoneticPr fontId="0" type="noConversion"/>
  </si>
  <si>
    <t>951011010000578828</t>
    <phoneticPr fontId="0" type="noConversion"/>
  </si>
  <si>
    <t>匡远镇钰桥路183号</t>
    <phoneticPr fontId="0" type="noConversion"/>
  </si>
  <si>
    <t>12530125431442732M</t>
    <phoneticPr fontId="0" type="noConversion"/>
  </si>
  <si>
    <t>石林彝族自治县疾病预防控制中心</t>
    <phoneticPr fontId="0" type="noConversion"/>
  </si>
  <si>
    <t>中国农业银行股份有限公司石林阿诗玛东路支行</t>
    <phoneticPr fontId="0" type="noConversion"/>
  </si>
  <si>
    <t>24215901040000218</t>
    <phoneticPr fontId="0" type="noConversion"/>
  </si>
  <si>
    <t>石林彝族自治县鹿阜街道办事处龙泉路77号</t>
    <phoneticPr fontId="0" type="noConversion"/>
  </si>
  <si>
    <t>12530126431450652R</t>
    <phoneticPr fontId="0" type="noConversion"/>
  </si>
  <si>
    <t>43145065-2</t>
    <phoneticPr fontId="0" type="noConversion"/>
  </si>
  <si>
    <t>个旧市疾病预防控制中心</t>
    <phoneticPr fontId="0" type="noConversion"/>
  </si>
  <si>
    <t>中国银行股份有限公司个旧市五一路支行</t>
    <phoneticPr fontId="0" type="noConversion"/>
  </si>
  <si>
    <t>137211872119</t>
    <phoneticPr fontId="0" type="noConversion"/>
  </si>
  <si>
    <t>个旧市金湖东路110号</t>
    <phoneticPr fontId="0" type="noConversion"/>
  </si>
  <si>
    <t>0873-2139296</t>
    <phoneticPr fontId="0" type="noConversion"/>
  </si>
  <si>
    <t>0873-2137811</t>
    <phoneticPr fontId="0" type="noConversion"/>
  </si>
  <si>
    <t>12532501745274997Q</t>
    <phoneticPr fontId="0" type="noConversion"/>
  </si>
  <si>
    <t>74527499-7</t>
    <phoneticPr fontId="0" type="noConversion"/>
  </si>
  <si>
    <t>云南省昆明市盘龙区金尚俊园10栋4206</t>
    <phoneticPr fontId="12" type="noConversion"/>
  </si>
  <si>
    <t>开远市疾病预防控制中心</t>
    <phoneticPr fontId="0" type="noConversion"/>
  </si>
  <si>
    <t>开远市农村信用合作联社大世界分社</t>
    <phoneticPr fontId="0" type="noConversion"/>
  </si>
  <si>
    <t>3600008673025012</t>
    <phoneticPr fontId="0" type="noConversion"/>
  </si>
  <si>
    <t>开远市东新路东段延长线</t>
    <phoneticPr fontId="0" type="noConversion"/>
  </si>
  <si>
    <t>0873-7236620</t>
    <phoneticPr fontId="0" type="noConversion"/>
  </si>
  <si>
    <t>12532502432133595T</t>
    <phoneticPr fontId="0" type="noConversion"/>
  </si>
  <si>
    <t>43213359-5</t>
    <phoneticPr fontId="0" type="noConversion"/>
  </si>
  <si>
    <t>是</t>
    <phoneticPr fontId="9" type="noConversion"/>
  </si>
  <si>
    <t>蒙自市疾病预防控制中心</t>
    <phoneticPr fontId="0" type="noConversion"/>
  </si>
  <si>
    <t>中国工商银行股份有限公司蒙自支行</t>
    <phoneticPr fontId="0" type="noConversion"/>
  </si>
  <si>
    <t>2507042929219510078</t>
    <phoneticPr fontId="0" type="noConversion"/>
  </si>
  <si>
    <t>蒙自市天马路延长线</t>
    <phoneticPr fontId="0" type="noConversion"/>
  </si>
  <si>
    <t>13988040871</t>
    <phoneticPr fontId="0" type="noConversion"/>
  </si>
  <si>
    <t>0873-3717410</t>
    <phoneticPr fontId="0" type="noConversion"/>
  </si>
  <si>
    <t>153252200039</t>
    <phoneticPr fontId="0" type="noConversion"/>
  </si>
  <si>
    <t>43214693-5</t>
    <phoneticPr fontId="0" type="noConversion"/>
  </si>
  <si>
    <t>泸西县疾病预防控制中心</t>
    <phoneticPr fontId="0" type="noConversion"/>
  </si>
  <si>
    <t>中国工商银行股份有限公司泸西支行</t>
    <phoneticPr fontId="0" type="noConversion"/>
  </si>
  <si>
    <t>2507071429024912858</t>
    <phoneticPr fontId="0" type="noConversion"/>
  </si>
  <si>
    <t>泸西县中枢镇九华路83号</t>
    <phoneticPr fontId="0" type="noConversion"/>
  </si>
  <si>
    <t>0873-6621982</t>
    <phoneticPr fontId="0" type="noConversion"/>
  </si>
  <si>
    <t>43221083-7</t>
    <phoneticPr fontId="0" type="noConversion"/>
  </si>
  <si>
    <t>中区</t>
    <phoneticPr fontId="11" type="noConversion"/>
  </si>
  <si>
    <t>殷正亮</t>
    <phoneticPr fontId="0" type="noConversion"/>
  </si>
  <si>
    <t>裴东升</t>
    <phoneticPr fontId="0" type="noConversion"/>
  </si>
  <si>
    <t>武汉市黄陂区疾病预防控制中心</t>
    <phoneticPr fontId="0" type="noConversion"/>
  </si>
  <si>
    <t>中国工商银行武汉市黄陂区支行</t>
    <phoneticPr fontId="0" type="noConversion"/>
  </si>
  <si>
    <t>3202010509000008119</t>
    <phoneticPr fontId="0" type="noConversion"/>
  </si>
  <si>
    <t>武汉市黄陂区前川街道百秀街255号</t>
    <phoneticPr fontId="0" type="noConversion"/>
  </si>
  <si>
    <t>13871039308</t>
    <phoneticPr fontId="0" type="noConversion"/>
  </si>
  <si>
    <t>13006188618</t>
    <phoneticPr fontId="0" type="noConversion"/>
  </si>
  <si>
    <t>18071015617</t>
    <phoneticPr fontId="0" type="noConversion"/>
  </si>
  <si>
    <t>142011600599</t>
    <phoneticPr fontId="0" type="noConversion"/>
  </si>
  <si>
    <t>44137129-6</t>
    <phoneticPr fontId="0" type="noConversion"/>
  </si>
  <si>
    <t>420116999990032</t>
    <phoneticPr fontId="0" type="noConversion"/>
  </si>
  <si>
    <t>武汉市黄陂区疾病预防控制中心生物制品管理办公室</t>
    <phoneticPr fontId="4" type="noConversion"/>
  </si>
  <si>
    <t>刘丹</t>
    <phoneticPr fontId="0" type="noConversion"/>
  </si>
  <si>
    <t>南漳县疾病预防控制中心</t>
    <phoneticPr fontId="0" type="noConversion"/>
  </si>
  <si>
    <t>工商银行南漳县营业部</t>
    <phoneticPr fontId="0" type="noConversion"/>
  </si>
  <si>
    <t>1804050009035015573</t>
    <phoneticPr fontId="0" type="noConversion"/>
  </si>
  <si>
    <t>南漳县城关镇文庙街90号</t>
    <phoneticPr fontId="0" type="noConversion"/>
  </si>
  <si>
    <t>15997181688</t>
    <phoneticPr fontId="0" type="noConversion"/>
  </si>
  <si>
    <t>13871717924</t>
    <phoneticPr fontId="0" type="noConversion"/>
  </si>
  <si>
    <t>15871055889</t>
    <phoneticPr fontId="0" type="noConversion"/>
  </si>
  <si>
    <t>12420624420518535J</t>
    <phoneticPr fontId="0" type="noConversion"/>
  </si>
  <si>
    <t>差税务登记证、开户许可证</t>
    <phoneticPr fontId="0" type="noConversion"/>
  </si>
  <si>
    <t>京山县疾病预防控制中心</t>
    <phoneticPr fontId="0" type="noConversion"/>
  </si>
  <si>
    <t>中国工商银行股份有限公司荆门京山支行</t>
    <phoneticPr fontId="0" type="noConversion"/>
  </si>
  <si>
    <t>1809028409200002243</t>
    <phoneticPr fontId="0" type="noConversion"/>
  </si>
  <si>
    <t>新市镇京源大道306号</t>
    <phoneticPr fontId="0" type="noConversion"/>
  </si>
  <si>
    <t>13971382252</t>
    <phoneticPr fontId="0" type="noConversion"/>
  </si>
  <si>
    <t>13317515399</t>
    <phoneticPr fontId="0" type="noConversion"/>
  </si>
  <si>
    <t>1242082142177037XL</t>
    <phoneticPr fontId="0" type="noConversion"/>
  </si>
  <si>
    <t>42177037-X</t>
    <phoneticPr fontId="0" type="noConversion"/>
  </si>
  <si>
    <t>京山CDC无税务登记证，无开户登记证</t>
    <phoneticPr fontId="0" type="noConversion"/>
  </si>
  <si>
    <t>钟祥市疾病预防控制中心</t>
    <phoneticPr fontId="0" type="noConversion"/>
  </si>
  <si>
    <t>中国建设银行钟祥支行</t>
    <phoneticPr fontId="0" type="noConversion"/>
  </si>
  <si>
    <t>42001667108059000876</t>
    <phoneticPr fontId="0" type="noConversion"/>
  </si>
  <si>
    <t>钟祥市中果园街103号</t>
    <phoneticPr fontId="0" type="noConversion"/>
  </si>
  <si>
    <t>钟祥市石城东路25号</t>
    <phoneticPr fontId="0" type="noConversion"/>
  </si>
  <si>
    <t>13997925559</t>
    <phoneticPr fontId="0" type="noConversion"/>
  </si>
  <si>
    <t>15908632399</t>
    <phoneticPr fontId="0" type="noConversion"/>
  </si>
  <si>
    <t>13451173555</t>
    <phoneticPr fontId="0" type="noConversion"/>
  </si>
  <si>
    <t>12420881421741771H</t>
    <phoneticPr fontId="0" type="noConversion"/>
  </si>
  <si>
    <t>无税务登记证、开户许可证</t>
    <phoneticPr fontId="0" type="noConversion"/>
  </si>
  <si>
    <t>随州市疾病预防控制中心</t>
    <phoneticPr fontId="0" type="noConversion"/>
  </si>
  <si>
    <t>中国工商银行随州市分行</t>
    <phoneticPr fontId="0" type="noConversion"/>
  </si>
  <si>
    <t>1805020409250010706</t>
    <phoneticPr fontId="0" type="noConversion"/>
  </si>
  <si>
    <t>随州市交通大道432号</t>
    <phoneticPr fontId="0" type="noConversion"/>
  </si>
  <si>
    <t>13908668192</t>
    <phoneticPr fontId="0" type="noConversion"/>
  </si>
  <si>
    <t>13908664765</t>
    <phoneticPr fontId="0" type="noConversion"/>
  </si>
  <si>
    <t>15997881598</t>
    <phoneticPr fontId="0" type="noConversion"/>
  </si>
  <si>
    <t>12421300420585383T</t>
    <phoneticPr fontId="0" type="noConversion"/>
  </si>
  <si>
    <t>42058538-3</t>
    <phoneticPr fontId="0" type="noConversion"/>
  </si>
  <si>
    <t>乔磊</t>
    <phoneticPr fontId="0" type="noConversion"/>
  </si>
  <si>
    <t>宜昌市疾病预防控制中心</t>
    <phoneticPr fontId="0" type="noConversion"/>
  </si>
  <si>
    <t>湖北银行宜昌自贸区支行</t>
    <phoneticPr fontId="0" type="noConversion"/>
  </si>
  <si>
    <t>686060100100034102</t>
    <phoneticPr fontId="0" type="noConversion"/>
  </si>
  <si>
    <t>0717-6922606</t>
    <phoneticPr fontId="4" type="noConversion"/>
  </si>
  <si>
    <t>宜昌开发区大连路3号</t>
    <phoneticPr fontId="0" type="noConversion"/>
  </si>
  <si>
    <t>0717-6922606</t>
    <phoneticPr fontId="0" type="noConversion"/>
  </si>
  <si>
    <t>12420500420177750F</t>
    <phoneticPr fontId="0" type="noConversion"/>
  </si>
  <si>
    <t>42017775-0</t>
    <phoneticPr fontId="0" type="noConversion"/>
  </si>
  <si>
    <t>无税务登记证、开户许可证，无区县CDC，由宜昌市疾控直接管辖</t>
    <phoneticPr fontId="0" type="noConversion"/>
  </si>
  <si>
    <t>恩施市疾病预防控制中心</t>
    <phoneticPr fontId="0" type="noConversion"/>
  </si>
  <si>
    <t>工行恩施城区支行</t>
    <phoneticPr fontId="0" type="noConversion"/>
  </si>
  <si>
    <t>1817002309200022341</t>
    <phoneticPr fontId="0" type="noConversion"/>
  </si>
  <si>
    <t>0718-8211686</t>
    <phoneticPr fontId="4" type="noConversion"/>
  </si>
  <si>
    <t>恩施市红旗大道5号</t>
    <phoneticPr fontId="0" type="noConversion"/>
  </si>
  <si>
    <t>0718-8212335</t>
    <phoneticPr fontId="0" type="noConversion"/>
  </si>
  <si>
    <t>12422801747678936P</t>
    <phoneticPr fontId="0" type="noConversion"/>
  </si>
  <si>
    <t>74767893-6</t>
    <phoneticPr fontId="0" type="noConversion"/>
  </si>
  <si>
    <t>巴东县疾病预防控制中心</t>
    <phoneticPr fontId="0" type="noConversion"/>
  </si>
  <si>
    <t>中国农业银行巴东西阳坡支行</t>
    <phoneticPr fontId="0" type="noConversion"/>
  </si>
  <si>
    <t>17744701040001350</t>
    <phoneticPr fontId="0" type="noConversion"/>
  </si>
  <si>
    <t>巴东县信陵镇云沱路4号</t>
    <phoneticPr fontId="0" type="noConversion"/>
  </si>
  <si>
    <t>13617186166</t>
    <phoneticPr fontId="0" type="noConversion"/>
  </si>
  <si>
    <t>0718-4334501</t>
    <phoneticPr fontId="0" type="noConversion"/>
  </si>
  <si>
    <t>124228234220778173</t>
    <phoneticPr fontId="0" type="noConversion"/>
  </si>
  <si>
    <t>肖雪梦</t>
    <phoneticPr fontId="0" type="noConversion"/>
  </si>
  <si>
    <t>满文宇</t>
    <phoneticPr fontId="0" type="noConversion"/>
  </si>
  <si>
    <t>吉林市船营区疾病预防控制中心</t>
    <phoneticPr fontId="0" type="noConversion"/>
  </si>
  <si>
    <t>吉林银行吉林解放大路支行</t>
    <phoneticPr fontId="0" type="noConversion"/>
  </si>
  <si>
    <t>020101201110096077</t>
    <phoneticPr fontId="0" type="noConversion"/>
  </si>
  <si>
    <t>吉林省吉林市西安路48号</t>
    <phoneticPr fontId="0" type="noConversion"/>
  </si>
  <si>
    <t>0432-64800725</t>
    <phoneticPr fontId="0" type="noConversion"/>
  </si>
  <si>
    <t>0432-64800708</t>
    <phoneticPr fontId="0" type="noConversion"/>
  </si>
  <si>
    <t>12220204412660275E</t>
    <phoneticPr fontId="0" type="noConversion"/>
  </si>
  <si>
    <t>41266027-5</t>
    <phoneticPr fontId="0" type="noConversion"/>
  </si>
  <si>
    <t>新密市疾病预防控制中心</t>
    <phoneticPr fontId="0" type="noConversion"/>
  </si>
  <si>
    <t>新密市农村信用合作联社</t>
    <phoneticPr fontId="0" type="noConversion"/>
  </si>
  <si>
    <t>05140101201160029603</t>
    <phoneticPr fontId="0" type="noConversion"/>
  </si>
  <si>
    <t>河南省新密市西大街16号</t>
    <phoneticPr fontId="0" type="noConversion"/>
  </si>
  <si>
    <t>魏强</t>
    <phoneticPr fontId="1" type="noConversion"/>
  </si>
  <si>
    <t>12410183416266179G</t>
    <phoneticPr fontId="0" type="noConversion"/>
  </si>
  <si>
    <t>41626617-9</t>
    <phoneticPr fontId="0" type="noConversion"/>
  </si>
  <si>
    <t>河南省郑州市桐柏北路101号院8号楼附49号</t>
    <phoneticPr fontId="0" type="noConversion"/>
  </si>
  <si>
    <t>Quanjuan.Zhang@sanofipasteur.com</t>
    <phoneticPr fontId="12" type="noConversion"/>
  </si>
  <si>
    <t>张全娟</t>
    <phoneticPr fontId="12" type="noConversion"/>
  </si>
  <si>
    <t>新密市卫生和计划生育委员会</t>
    <phoneticPr fontId="1" type="noConversion"/>
  </si>
  <si>
    <t>黄永伟</t>
    <phoneticPr fontId="0" type="noConversion"/>
  </si>
  <si>
    <t>洛阳市瀍河回族区疾病预防控制中心</t>
    <phoneticPr fontId="0" type="noConversion"/>
  </si>
  <si>
    <t>中国工商银行洛阳分行瀍河支行</t>
    <phoneticPr fontId="0" type="noConversion"/>
  </si>
  <si>
    <t>1705022609020168222</t>
    <phoneticPr fontId="0" type="noConversion"/>
  </si>
  <si>
    <t>河南省洛阳市瀍河回族区民族路18号</t>
    <phoneticPr fontId="0" type="noConversion"/>
  </si>
  <si>
    <t>0379-63532100</t>
    <phoneticPr fontId="0" type="noConversion"/>
  </si>
  <si>
    <t>141030400020</t>
    <phoneticPr fontId="0" type="noConversion"/>
  </si>
  <si>
    <t>41653118-X</t>
    <phoneticPr fontId="0" type="noConversion"/>
  </si>
  <si>
    <t>交换资料中</t>
    <phoneticPr fontId="0" type="noConversion"/>
  </si>
  <si>
    <t>关明明</t>
    <phoneticPr fontId="0" type="noConversion"/>
  </si>
  <si>
    <t>洛阳市涧西区丽春路八街坊四栋一单元302室</t>
    <phoneticPr fontId="0" type="noConversion"/>
  </si>
  <si>
    <t>关明明</t>
    <phoneticPr fontId="12" type="noConversion"/>
  </si>
  <si>
    <t>洛阳市涧西区丽春路八街坊四栋一单元302室</t>
    <phoneticPr fontId="12" type="noConversion"/>
  </si>
  <si>
    <t>鹤壁市淇滨区疾病预防控制中心</t>
    <phoneticPr fontId="0" type="noConversion"/>
  </si>
  <si>
    <t>中国建设银行股份有限公司鹤壁河阳支行</t>
    <phoneticPr fontId="0" type="noConversion"/>
  </si>
  <si>
    <t>41001501422058000006</t>
    <phoneticPr fontId="0" type="noConversion"/>
  </si>
  <si>
    <t>河南省鹤壁市淇滨区东杨工业区办公楼</t>
    <phoneticPr fontId="0" type="noConversion"/>
  </si>
  <si>
    <t>0392-3365160</t>
    <phoneticPr fontId="0" type="noConversion"/>
  </si>
  <si>
    <t>12410611417974089X</t>
    <phoneticPr fontId="0" type="noConversion"/>
  </si>
  <si>
    <t>41797408-9</t>
    <phoneticPr fontId="0" type="noConversion"/>
  </si>
  <si>
    <t>财政支付账号：鹤壁市淇滨区财政局国库支付中心41001501424050000834建行河南鹤壁广场分行</t>
    <phoneticPr fontId="0" type="noConversion"/>
  </si>
  <si>
    <t>张颖</t>
    <phoneticPr fontId="0" type="noConversion"/>
  </si>
  <si>
    <t>河南省安阳市文峰区二果园天侣家园2号楼2单元502室</t>
    <phoneticPr fontId="0" type="noConversion"/>
  </si>
  <si>
    <t>ying16.zhang@sanofipasteur.com</t>
    <phoneticPr fontId="12" type="noConversion"/>
  </si>
  <si>
    <t>张颖</t>
    <phoneticPr fontId="12" type="noConversion"/>
  </si>
  <si>
    <t>河南省安阳市文峰区二果园天侣家园2号楼2单元502室</t>
    <phoneticPr fontId="12" type="noConversion"/>
  </si>
  <si>
    <t>新乡市红旗区疾病预防控制中心</t>
    <phoneticPr fontId="0" type="noConversion"/>
  </si>
  <si>
    <t>建设银行新乡市区支行</t>
    <phoneticPr fontId="0" type="noConversion"/>
  </si>
  <si>
    <t>41001558710058000059</t>
    <phoneticPr fontId="0" type="noConversion"/>
  </si>
  <si>
    <t>河南省新乡市红旗区牌坊街3号</t>
    <phoneticPr fontId="0" type="noConversion"/>
  </si>
  <si>
    <t>0373-3657808</t>
    <phoneticPr fontId="0" type="noConversion"/>
  </si>
  <si>
    <t>12410702788080324P</t>
    <phoneticPr fontId="0" type="noConversion"/>
  </si>
  <si>
    <t>78808032-4</t>
    <phoneticPr fontId="0" type="noConversion"/>
  </si>
  <si>
    <t>等省站招标后再提供</t>
    <phoneticPr fontId="0" type="noConversion"/>
  </si>
  <si>
    <t>王致微</t>
    <phoneticPr fontId="0" type="noConversion"/>
  </si>
  <si>
    <t>新乡市卫滨区隆胜华庭12号楼1单元1楼</t>
    <phoneticPr fontId="0" type="noConversion"/>
  </si>
  <si>
    <t>zhiwei.wang@sanofipasteur.com</t>
    <phoneticPr fontId="12" type="noConversion"/>
  </si>
  <si>
    <t>王致微</t>
    <phoneticPr fontId="12" type="noConversion"/>
  </si>
  <si>
    <t>新乡市卫滨区隆胜华庭12号楼1单元1楼</t>
    <phoneticPr fontId="12" type="noConversion"/>
  </si>
  <si>
    <t>新乡市牧野区疾病预防控制中心</t>
    <phoneticPr fontId="0" type="noConversion"/>
  </si>
  <si>
    <t>农行开元支行</t>
    <phoneticPr fontId="0" type="noConversion"/>
  </si>
  <si>
    <t>16422201040005252</t>
    <phoneticPr fontId="0" type="noConversion"/>
  </si>
  <si>
    <t>河南省新乡市北环路国家电源产业园区新六街</t>
    <phoneticPr fontId="0" type="noConversion"/>
  </si>
  <si>
    <t>0373-3767568</t>
    <phoneticPr fontId="0" type="noConversion"/>
  </si>
  <si>
    <t>12410711663417827N</t>
    <phoneticPr fontId="0" type="noConversion"/>
  </si>
  <si>
    <t>无银行账号</t>
    <phoneticPr fontId="0" type="noConversion"/>
  </si>
  <si>
    <t>焦作市中站区疾病预防控制中心</t>
    <phoneticPr fontId="0" type="noConversion"/>
  </si>
  <si>
    <t>工商银行中站支行</t>
    <phoneticPr fontId="0" type="noConversion"/>
  </si>
  <si>
    <t>1709024029000021283</t>
    <phoneticPr fontId="0" type="noConversion"/>
  </si>
  <si>
    <t>河南省焦作市中站区王封街道办事处运输街103号</t>
    <phoneticPr fontId="0" type="noConversion"/>
  </si>
  <si>
    <t>0391-3665585</t>
    <phoneticPr fontId="0" type="noConversion"/>
  </si>
  <si>
    <t>12410803783449081L</t>
    <phoneticPr fontId="0" type="noConversion"/>
  </si>
  <si>
    <t>78344908-1</t>
    <phoneticPr fontId="0" type="noConversion"/>
  </si>
  <si>
    <t>杨丹华</t>
    <phoneticPr fontId="0" type="noConversion"/>
  </si>
  <si>
    <t>河南省焦作市解放区锦祥花园桂花苑9号楼1单元</t>
    <phoneticPr fontId="0" type="noConversion"/>
  </si>
  <si>
    <t>peiyan.tang@sanofipasteur.com</t>
    <phoneticPr fontId="12" type="noConversion"/>
  </si>
  <si>
    <t>杨丹华</t>
    <phoneticPr fontId="12" type="noConversion"/>
  </si>
  <si>
    <t>河南省焦作市解放区锦祥花园桂花苑9号楼1单元</t>
    <phoneticPr fontId="12" type="noConversion"/>
  </si>
  <si>
    <t>焦作市山阳区疾病预防控制中心</t>
    <phoneticPr fontId="0" type="noConversion"/>
  </si>
  <si>
    <t>交通银行焦作分行营业部</t>
    <phoneticPr fontId="0" type="noConversion"/>
  </si>
  <si>
    <t>418002301018010071388</t>
    <phoneticPr fontId="0" type="noConversion"/>
  </si>
  <si>
    <t>河南省焦作市焦东南路255号</t>
    <phoneticPr fontId="0" type="noConversion"/>
  </si>
  <si>
    <t>0393-2558909</t>
    <phoneticPr fontId="0" type="noConversion"/>
  </si>
  <si>
    <t>12410811671650653E</t>
    <phoneticPr fontId="0" type="noConversion"/>
  </si>
  <si>
    <t>账号纸质未到</t>
    <phoneticPr fontId="0" type="noConversion"/>
  </si>
  <si>
    <t>danhua.yang@sanofipasteur.com</t>
    <phoneticPr fontId="12" type="noConversion"/>
  </si>
  <si>
    <t>武陟县疾病预防控制中心</t>
    <phoneticPr fontId="0" type="noConversion"/>
  </si>
  <si>
    <t>农业银行武陟县支行</t>
    <phoneticPr fontId="0" type="noConversion"/>
  </si>
  <si>
    <t>16322101040006949</t>
    <phoneticPr fontId="0" type="noConversion"/>
  </si>
  <si>
    <t>河南省武陟县黄河大道050号</t>
    <phoneticPr fontId="0" type="noConversion"/>
  </si>
  <si>
    <t>0391-7263255</t>
    <phoneticPr fontId="0" type="noConversion"/>
  </si>
  <si>
    <t>141082300301</t>
    <phoneticPr fontId="0" type="noConversion"/>
  </si>
  <si>
    <t>41786546-4</t>
    <phoneticPr fontId="0" type="noConversion"/>
  </si>
  <si>
    <t>质量信誉调查表未提供</t>
    <phoneticPr fontId="4" type="noConversion"/>
  </si>
  <si>
    <t>商丘市梁园区疾病预防控制中心</t>
    <phoneticPr fontId="0" type="noConversion"/>
  </si>
  <si>
    <t>中原银行商丘平原支行</t>
    <phoneticPr fontId="0" type="noConversion"/>
  </si>
  <si>
    <t>8000083108110159999</t>
    <phoneticPr fontId="0" type="noConversion"/>
  </si>
  <si>
    <t>河南省商丘市梁园区胜利西路151号</t>
    <phoneticPr fontId="0" type="noConversion"/>
  </si>
  <si>
    <t>河南省商丘市梁园区新兴路137号梁园区公路局4楼</t>
    <phoneticPr fontId="0" type="noConversion"/>
  </si>
  <si>
    <t>124114024184059889</t>
    <phoneticPr fontId="0" type="noConversion"/>
  </si>
  <si>
    <t>张银凤</t>
    <phoneticPr fontId="0" type="noConversion"/>
  </si>
  <si>
    <t>河南省商丘市睢县南关花园南50米路东</t>
    <phoneticPr fontId="0" type="noConversion"/>
  </si>
  <si>
    <t>yinfeng1.zhang@sanofipasteur.com</t>
    <phoneticPr fontId="12" type="noConversion"/>
  </si>
  <si>
    <t>张银凤</t>
    <phoneticPr fontId="12" type="noConversion"/>
  </si>
  <si>
    <t>商丘市睢阳区疾病预防控制中心</t>
    <phoneticPr fontId="0" type="noConversion"/>
  </si>
  <si>
    <t>中原银行商丘北海支行</t>
    <phoneticPr fontId="0" type="noConversion"/>
  </si>
  <si>
    <t>800003532411019</t>
    <phoneticPr fontId="0" type="noConversion"/>
  </si>
  <si>
    <t>河南省商丘市睢阳区香君路中段</t>
    <phoneticPr fontId="0" type="noConversion"/>
  </si>
  <si>
    <t>124114034184450153</t>
    <phoneticPr fontId="0" type="noConversion"/>
  </si>
  <si>
    <t>41844501-5</t>
    <phoneticPr fontId="0" type="noConversion"/>
  </si>
  <si>
    <t>崔婷婷</t>
    <phoneticPr fontId="0" type="noConversion"/>
  </si>
  <si>
    <t>河南省商丘市睢阳区天明第一城38号楼2单元西户</t>
    <phoneticPr fontId="0" type="noConversion"/>
  </si>
  <si>
    <t>tingting1.cui@sanofipasteur.com</t>
    <phoneticPr fontId="12" type="noConversion"/>
  </si>
  <si>
    <t>崔婷婷</t>
    <phoneticPr fontId="12" type="noConversion"/>
  </si>
  <si>
    <t>河南省商丘市睢阳区天明第一城38号楼2单元西户</t>
    <phoneticPr fontId="12" type="noConversion"/>
  </si>
  <si>
    <t>夏邑县疾病预防控制中心</t>
    <phoneticPr fontId="0" type="noConversion"/>
  </si>
  <si>
    <t>夏邑县农村信用联社孔袒分社</t>
    <phoneticPr fontId="0" type="noConversion"/>
  </si>
  <si>
    <t>00000007113663461012</t>
    <phoneticPr fontId="0" type="noConversion"/>
  </si>
  <si>
    <t>河南省夏邑县县府路东段</t>
    <phoneticPr fontId="0" type="noConversion"/>
  </si>
  <si>
    <t>141142600119</t>
    <phoneticPr fontId="0" type="noConversion"/>
  </si>
  <si>
    <t>41852518-9</t>
    <phoneticPr fontId="0" type="noConversion"/>
  </si>
  <si>
    <t>永城市疾病预防控制中心</t>
    <phoneticPr fontId="0" type="noConversion"/>
  </si>
  <si>
    <t>中国银行永城支行</t>
    <phoneticPr fontId="0" type="noConversion"/>
  </si>
  <si>
    <t>259807510840</t>
    <phoneticPr fontId="0" type="noConversion"/>
  </si>
  <si>
    <t>河南省永城市东城区东方大道30号</t>
    <phoneticPr fontId="0" type="noConversion"/>
  </si>
  <si>
    <t>0370-2712339</t>
    <phoneticPr fontId="0" type="noConversion"/>
  </si>
  <si>
    <t>12411481418565332X</t>
    <phoneticPr fontId="0" type="noConversion"/>
  </si>
  <si>
    <t>连新艳</t>
    <phoneticPr fontId="0" type="noConversion"/>
  </si>
  <si>
    <t>济源市疾病预防控制中心</t>
    <phoneticPr fontId="0" type="noConversion"/>
  </si>
  <si>
    <t>中国银行股份有限公司济源分行</t>
    <phoneticPr fontId="0" type="noConversion"/>
  </si>
  <si>
    <t>262405401471</t>
    <phoneticPr fontId="0" type="noConversion"/>
  </si>
  <si>
    <t>河南省济源市沁园中路90号</t>
    <phoneticPr fontId="0" type="noConversion"/>
  </si>
  <si>
    <t>0391-6612712</t>
    <phoneticPr fontId="0" type="noConversion"/>
  </si>
  <si>
    <t>12411600779404788Q</t>
    <phoneticPr fontId="0" type="noConversion"/>
  </si>
  <si>
    <t>要莹</t>
    <phoneticPr fontId="0" type="noConversion"/>
  </si>
  <si>
    <t>高阳县疾病预防控制中心</t>
    <phoneticPr fontId="0" type="noConversion"/>
  </si>
  <si>
    <t>中国银行高阳支行中行北环路分理处</t>
    <phoneticPr fontId="0" type="noConversion"/>
  </si>
  <si>
    <t>100148077680</t>
    <phoneticPr fontId="0" type="noConversion"/>
  </si>
  <si>
    <t>高阳县佟麟阁大街北段</t>
    <phoneticPr fontId="0" type="noConversion"/>
  </si>
  <si>
    <t>0312-622770</t>
    <phoneticPr fontId="0" type="noConversion"/>
  </si>
  <si>
    <t>1213062877770703X8</t>
    <phoneticPr fontId="0" type="noConversion"/>
  </si>
  <si>
    <t>77770703-X</t>
    <phoneticPr fontId="0" type="noConversion"/>
  </si>
  <si>
    <t>资质已收集齐全，已在5初已快递给商务</t>
    <phoneticPr fontId="0" type="noConversion"/>
  </si>
  <si>
    <t>段奭汛</t>
    <phoneticPr fontId="0" type="noConversion"/>
  </si>
  <si>
    <t>段奭汛</t>
    <phoneticPr fontId="12" type="noConversion"/>
  </si>
  <si>
    <t>高阳县佟麟阁大街北段</t>
    <phoneticPr fontId="12" type="noConversion"/>
  </si>
  <si>
    <t>保定市清苑区疾病预防控制中心</t>
    <phoneticPr fontId="0" type="noConversion"/>
  </si>
  <si>
    <t>清苑区中心农村信用合作社</t>
    <phoneticPr fontId="0" type="noConversion"/>
  </si>
  <si>
    <t>243472011006080</t>
    <phoneticPr fontId="0" type="noConversion"/>
  </si>
  <si>
    <t>保定市清苑区支农街5号</t>
    <phoneticPr fontId="0" type="noConversion"/>
  </si>
  <si>
    <t>113060800093</t>
    <phoneticPr fontId="0" type="noConversion"/>
  </si>
  <si>
    <t>79958625-9</t>
    <phoneticPr fontId="0" type="noConversion"/>
  </si>
  <si>
    <t>无税务登记证，其他资料已收全并邮寄</t>
    <phoneticPr fontId="0" type="noConversion"/>
  </si>
  <si>
    <t>张文燕</t>
    <phoneticPr fontId="0" type="noConversion"/>
  </si>
  <si>
    <t>河北省保定市清苑区支农街5号</t>
    <phoneticPr fontId="0" type="noConversion"/>
  </si>
  <si>
    <t>张文燕</t>
    <phoneticPr fontId="12" type="noConversion"/>
  </si>
  <si>
    <t>河北省保定市清苑区支农街5号</t>
    <phoneticPr fontId="12" type="noConversion"/>
  </si>
  <si>
    <t>唐县疾病预防控制中心</t>
    <phoneticPr fontId="0" type="noConversion"/>
  </si>
  <si>
    <t>唐县农村合作信用联社营业部</t>
    <phoneticPr fontId="0" type="noConversion"/>
  </si>
  <si>
    <t>226002012002012</t>
    <phoneticPr fontId="0" type="noConversion"/>
  </si>
  <si>
    <t>唐县向阳南街建卫路3号</t>
    <phoneticPr fontId="0" type="noConversion"/>
  </si>
  <si>
    <t>0312-6413405</t>
    <phoneticPr fontId="0" type="noConversion"/>
  </si>
  <si>
    <t>113062700392</t>
    <phoneticPr fontId="0" type="noConversion"/>
  </si>
  <si>
    <t>E0922233-0</t>
    <phoneticPr fontId="0" type="noConversion"/>
  </si>
  <si>
    <t>贾计先</t>
    <phoneticPr fontId="0" type="noConversion"/>
  </si>
  <si>
    <t>河北省保定市唐县向阳南街建卫路3号</t>
    <phoneticPr fontId="0" type="noConversion"/>
  </si>
  <si>
    <t>贾计先</t>
    <phoneticPr fontId="12" type="noConversion"/>
  </si>
  <si>
    <t>河北省保定市唐县向阳南街建卫路3号</t>
    <phoneticPr fontId="12" type="noConversion"/>
  </si>
  <si>
    <t>唐县疾病预防控制中心生物制品科</t>
    <phoneticPr fontId="4" type="noConversion"/>
  </si>
  <si>
    <t>安国市疾病预防控制中心</t>
    <phoneticPr fontId="0" type="noConversion"/>
  </si>
  <si>
    <t>中国银行安国支行</t>
    <phoneticPr fontId="0" type="noConversion"/>
  </si>
  <si>
    <t>100148125570</t>
    <phoneticPr fontId="0" type="noConversion"/>
  </si>
  <si>
    <t>安国市药华大路84号</t>
    <phoneticPr fontId="0" type="noConversion"/>
  </si>
  <si>
    <t>0312-8731855</t>
    <phoneticPr fontId="0" type="noConversion"/>
  </si>
  <si>
    <t>12130683E091630945</t>
    <phoneticPr fontId="0" type="noConversion"/>
  </si>
  <si>
    <t>E0916309-4</t>
    <phoneticPr fontId="0" type="noConversion"/>
  </si>
  <si>
    <t>资质已收集齐全，已在5月底快递给商务</t>
    <phoneticPr fontId="0" type="noConversion"/>
  </si>
  <si>
    <t>马芳</t>
    <phoneticPr fontId="0" type="noConversion"/>
  </si>
  <si>
    <t>马芳</t>
    <phoneticPr fontId="12" type="noConversion"/>
  </si>
  <si>
    <t>安国市药华大路84号</t>
    <phoneticPr fontId="12" type="noConversion"/>
  </si>
  <si>
    <t>保定市满城区疾病预防控制中心</t>
    <phoneticPr fontId="0" type="noConversion"/>
  </si>
  <si>
    <t>中国银行满城支行</t>
    <phoneticPr fontId="0" type="noConversion"/>
  </si>
  <si>
    <t>100148118619</t>
    <phoneticPr fontId="0" type="noConversion"/>
  </si>
  <si>
    <t>保定市满城区通济街</t>
    <phoneticPr fontId="0" type="noConversion"/>
  </si>
  <si>
    <t>0312-7193911</t>
    <phoneticPr fontId="0" type="noConversion"/>
  </si>
  <si>
    <t>1213060740190190XY</t>
    <phoneticPr fontId="0" type="noConversion"/>
  </si>
  <si>
    <t>40190190-X</t>
    <phoneticPr fontId="0" type="noConversion"/>
  </si>
  <si>
    <t>王兴</t>
    <phoneticPr fontId="0" type="noConversion"/>
  </si>
  <si>
    <t>保定市满城区通济街保定市满城区疾病预防控制中心</t>
    <phoneticPr fontId="0" type="noConversion"/>
  </si>
  <si>
    <t>王兴</t>
    <phoneticPr fontId="12" type="noConversion"/>
  </si>
  <si>
    <t>保定市满城区通济街保定市满城区疾病预防控制中心</t>
    <phoneticPr fontId="12" type="noConversion"/>
  </si>
  <si>
    <t>杨光坤</t>
    <phoneticPr fontId="0" type="noConversion"/>
  </si>
  <si>
    <t>廊坊市安次区疾病预防控制中心</t>
    <phoneticPr fontId="0" type="noConversion"/>
  </si>
  <si>
    <t>廊坊市城郊农村信用合作社联社银河南路信用社</t>
    <phoneticPr fontId="0" type="noConversion"/>
  </si>
  <si>
    <t>34806012200001480402</t>
    <phoneticPr fontId="0" type="noConversion"/>
  </si>
  <si>
    <t>廊坊市安次区光明西道常青路8号</t>
    <phoneticPr fontId="0" type="noConversion"/>
  </si>
  <si>
    <t>河北省廊坊市安次区光明西道呈祥紫园底商安次区疾病预防控制中心门诊内</t>
    <phoneticPr fontId="0" type="noConversion"/>
  </si>
  <si>
    <t>12131002662248646Q</t>
    <phoneticPr fontId="0" type="noConversion"/>
  </si>
  <si>
    <t>安德宝</t>
    <phoneticPr fontId="0" type="noConversion"/>
  </si>
  <si>
    <t>廊坊市安次区银河南路152号</t>
    <phoneticPr fontId="0" type="noConversion"/>
  </si>
  <si>
    <t>安德宝</t>
    <phoneticPr fontId="12" type="noConversion"/>
  </si>
  <si>
    <t>廊坊市安次区银河南路152号</t>
    <phoneticPr fontId="12" type="noConversion"/>
  </si>
  <si>
    <t>廊坊市安次区卫生防疫站计划免疫专用章</t>
    <phoneticPr fontId="25" type="noConversion"/>
  </si>
  <si>
    <t>固安县疾病预防控制中心</t>
    <phoneticPr fontId="0" type="noConversion"/>
  </si>
  <si>
    <t>邮储固安支行</t>
    <phoneticPr fontId="0" type="noConversion"/>
  </si>
  <si>
    <t>100716771700010001</t>
    <phoneticPr fontId="0" type="noConversion"/>
  </si>
  <si>
    <t>固安县永康路西人民医院西侧</t>
    <phoneticPr fontId="0" type="noConversion"/>
  </si>
  <si>
    <t>0316-6184528</t>
    <phoneticPr fontId="0" type="noConversion"/>
  </si>
  <si>
    <t>12131022401992821M</t>
    <phoneticPr fontId="0" type="noConversion"/>
  </si>
  <si>
    <t>40199282-1</t>
    <phoneticPr fontId="0" type="noConversion"/>
  </si>
  <si>
    <t>金文良</t>
    <phoneticPr fontId="0" type="noConversion"/>
  </si>
  <si>
    <t>河北省廊坊市固安县永康路西人民医院西侧</t>
    <phoneticPr fontId="0" type="noConversion"/>
  </si>
  <si>
    <t>0316-6184528</t>
    <phoneticPr fontId="4" type="noConversion"/>
  </si>
  <si>
    <t>金文良</t>
    <phoneticPr fontId="12" type="noConversion"/>
  </si>
  <si>
    <t>河北省廊坊市固安县永康路西人民医院西侧</t>
    <phoneticPr fontId="12" type="noConversion"/>
  </si>
  <si>
    <t>0316-6184528</t>
    <phoneticPr fontId="12" type="noConversion"/>
  </si>
  <si>
    <t>蠡县</t>
    <phoneticPr fontId="4" type="noConversion"/>
  </si>
  <si>
    <t>蠡县疾病预防控制中心</t>
    <phoneticPr fontId="0" type="noConversion"/>
  </si>
  <si>
    <t>建行蠡县支行</t>
    <phoneticPr fontId="0" type="noConversion"/>
  </si>
  <si>
    <t>13001666908050001339</t>
    <phoneticPr fontId="0" type="noConversion"/>
  </si>
  <si>
    <t>蠡县永盛北大街</t>
    <phoneticPr fontId="0" type="noConversion"/>
  </si>
  <si>
    <t>12130635779186514W</t>
    <phoneticPr fontId="0" type="noConversion"/>
  </si>
  <si>
    <t>77918651-4</t>
    <phoneticPr fontId="0" type="noConversion"/>
  </si>
  <si>
    <t>李通</t>
    <phoneticPr fontId="0" type="noConversion"/>
  </si>
  <si>
    <t>李通</t>
    <phoneticPr fontId="12" type="noConversion"/>
  </si>
  <si>
    <t>蠡县永盛北大街</t>
    <phoneticPr fontId="12" type="noConversion"/>
  </si>
  <si>
    <t>望都县疾病预防控制中心</t>
    <phoneticPr fontId="0" type="noConversion"/>
  </si>
  <si>
    <t>中国工商银行望都县支行</t>
    <phoneticPr fontId="0" type="noConversion"/>
  </si>
  <si>
    <t>0409021009300034432</t>
    <phoneticPr fontId="0" type="noConversion"/>
  </si>
  <si>
    <t>保定市望都县中华街62号</t>
    <phoneticPr fontId="0" type="noConversion"/>
  </si>
  <si>
    <t>0312-7722927</t>
    <phoneticPr fontId="0" type="noConversion"/>
  </si>
  <si>
    <t>12130631403721259W</t>
    <phoneticPr fontId="0" type="noConversion"/>
  </si>
  <si>
    <t>吴敬</t>
    <phoneticPr fontId="0" type="noConversion"/>
  </si>
  <si>
    <t>望都县中华街62号</t>
    <phoneticPr fontId="0" type="noConversion"/>
  </si>
  <si>
    <t>吴敬</t>
    <phoneticPr fontId="12" type="noConversion"/>
  </si>
  <si>
    <t>望都县中华街62号</t>
    <phoneticPr fontId="12" type="noConversion"/>
  </si>
  <si>
    <t>李彬</t>
    <phoneticPr fontId="0" type="noConversion"/>
  </si>
  <si>
    <t>李庆东</t>
    <phoneticPr fontId="0" type="noConversion"/>
  </si>
  <si>
    <t>滦县疾病预防控制中心</t>
    <phoneticPr fontId="0" type="noConversion"/>
  </si>
  <si>
    <t>工行滦县支行</t>
    <phoneticPr fontId="0" type="noConversion"/>
  </si>
  <si>
    <t>0403014129219502171</t>
    <phoneticPr fontId="0" type="noConversion"/>
  </si>
  <si>
    <t>唐山市滦县新城团结西路109号</t>
    <phoneticPr fontId="0" type="noConversion"/>
  </si>
  <si>
    <t>0315-7107705</t>
    <phoneticPr fontId="0" type="noConversion"/>
  </si>
  <si>
    <t>0315-7129099</t>
    <phoneticPr fontId="0" type="noConversion"/>
  </si>
  <si>
    <t>12130223798428523F</t>
    <phoneticPr fontId="0" type="noConversion"/>
  </si>
  <si>
    <t>79842852-3</t>
    <phoneticPr fontId="0" type="noConversion"/>
  </si>
  <si>
    <t>唐山市丰润区疾病预防控制中心</t>
    <phoneticPr fontId="0" type="noConversion"/>
  </si>
  <si>
    <t>建设银行丰润曹雪芹东大街支行</t>
    <phoneticPr fontId="0" type="noConversion"/>
  </si>
  <si>
    <t>13001625538050503400</t>
    <phoneticPr fontId="0" type="noConversion"/>
  </si>
  <si>
    <t>唐山市丰润区光华道191</t>
    <phoneticPr fontId="0" type="noConversion"/>
  </si>
  <si>
    <t>0315-5115917</t>
    <phoneticPr fontId="0" type="noConversion"/>
  </si>
  <si>
    <t>12130221308469569F</t>
    <phoneticPr fontId="0" type="noConversion"/>
  </si>
  <si>
    <t>30846956-9</t>
    <phoneticPr fontId="0" type="noConversion"/>
  </si>
  <si>
    <t>唐山市路北区疾病预防控制中心</t>
    <phoneticPr fontId="0" type="noConversion"/>
  </si>
  <si>
    <t>交通银行唐山分行朝阳道支行</t>
    <phoneticPr fontId="0" type="noConversion"/>
  </si>
  <si>
    <t>132060100012211000320</t>
    <phoneticPr fontId="0" type="noConversion"/>
  </si>
  <si>
    <t>唐山市建设北路团结楼17楼东侧</t>
    <phoneticPr fontId="0" type="noConversion"/>
  </si>
  <si>
    <t>0315-2033001</t>
    <phoneticPr fontId="0" type="noConversion"/>
  </si>
  <si>
    <t>0315-2044041</t>
    <phoneticPr fontId="0" type="noConversion"/>
  </si>
  <si>
    <t>12130203402270660Y</t>
    <phoneticPr fontId="0" type="noConversion"/>
  </si>
  <si>
    <t>唐山市曹妃甸区疾病预防控制中心</t>
    <phoneticPr fontId="0" type="noConversion"/>
  </si>
  <si>
    <t>工商银行曹妃甸支行</t>
    <phoneticPr fontId="0" type="noConversion"/>
  </si>
  <si>
    <t>0403014609300065225</t>
    <phoneticPr fontId="0" type="noConversion"/>
  </si>
  <si>
    <t>唐山市曹妃甸区建设大街153号</t>
    <phoneticPr fontId="0" type="noConversion"/>
  </si>
  <si>
    <t>0315-8982359</t>
    <phoneticPr fontId="0" type="noConversion"/>
  </si>
  <si>
    <t>0315-8980919</t>
    <phoneticPr fontId="0" type="noConversion"/>
  </si>
  <si>
    <t>113023000037</t>
    <phoneticPr fontId="0" type="noConversion"/>
  </si>
  <si>
    <t>40237002-0</t>
    <phoneticPr fontId="0" type="noConversion"/>
  </si>
  <si>
    <t>曹妃甸区疾病预防控制中心免疫规划科疫苗入库专用章</t>
    <phoneticPr fontId="4" type="noConversion"/>
  </si>
  <si>
    <t>唐山市丰南区疾病预防控制中心</t>
    <phoneticPr fontId="0" type="noConversion"/>
  </si>
  <si>
    <t>建设银行唐山丰南文化路支行</t>
    <phoneticPr fontId="0" type="noConversion"/>
  </si>
  <si>
    <t>13001627208050001764</t>
    <phoneticPr fontId="0" type="noConversion"/>
  </si>
  <si>
    <t>唐山市丰南区丰南镇西板桥村南</t>
    <phoneticPr fontId="0" type="noConversion"/>
  </si>
  <si>
    <t>0315-8159860</t>
    <phoneticPr fontId="0" type="noConversion"/>
  </si>
  <si>
    <t>0315-8161221</t>
    <phoneticPr fontId="0" type="noConversion"/>
  </si>
  <si>
    <t>12130282335995468W</t>
    <phoneticPr fontId="0" type="noConversion"/>
  </si>
  <si>
    <t>33599546-8</t>
    <phoneticPr fontId="0" type="noConversion"/>
  </si>
  <si>
    <t>唐山市路南区疾病预防控制中心</t>
    <phoneticPr fontId="0" type="noConversion"/>
  </si>
  <si>
    <t>建行唐山复兴路支行</t>
    <phoneticPr fontId="0" type="noConversion"/>
  </si>
  <si>
    <t>13001625608050508564</t>
    <phoneticPr fontId="0" type="noConversion"/>
  </si>
  <si>
    <t>唐山市路南区唐古路长途汽车站东站广场南1号</t>
    <phoneticPr fontId="0" type="noConversion"/>
  </si>
  <si>
    <t>0315-2867859</t>
    <phoneticPr fontId="0" type="noConversion"/>
  </si>
  <si>
    <t>0315-2868629</t>
    <phoneticPr fontId="0" type="noConversion"/>
  </si>
  <si>
    <t>121302024022601395</t>
    <phoneticPr fontId="0" type="noConversion"/>
  </si>
  <si>
    <t>40226013-9</t>
    <phoneticPr fontId="0" type="noConversion"/>
  </si>
  <si>
    <t>迁西县疾病预防控制中心</t>
    <phoneticPr fontId="0" type="noConversion"/>
  </si>
  <si>
    <t>农业银行迁西凤凰支行</t>
    <phoneticPr fontId="0" type="noConversion"/>
  </si>
  <si>
    <t>50720301040000029</t>
    <phoneticPr fontId="0" type="noConversion"/>
  </si>
  <si>
    <t>迁西县城关东北环路路北</t>
    <phoneticPr fontId="0" type="noConversion"/>
  </si>
  <si>
    <t>迁西县城关东北环路路北+P320</t>
    <phoneticPr fontId="0" type="noConversion"/>
  </si>
  <si>
    <t>0315-5685853</t>
    <phoneticPr fontId="0" type="noConversion"/>
  </si>
  <si>
    <t>0315-5685850</t>
    <phoneticPr fontId="0" type="noConversion"/>
  </si>
  <si>
    <t>121302274023422142</t>
    <phoneticPr fontId="0" type="noConversion"/>
  </si>
  <si>
    <t>40234221-4</t>
    <phoneticPr fontId="0" type="noConversion"/>
  </si>
  <si>
    <t>玉田县疾病预防控制中心</t>
    <phoneticPr fontId="0" type="noConversion"/>
  </si>
  <si>
    <t>中国建设银行股份有限公司玉田支行</t>
    <phoneticPr fontId="0" type="noConversion"/>
  </si>
  <si>
    <t>13001627736059999966</t>
    <phoneticPr fontId="0" type="noConversion"/>
  </si>
  <si>
    <t>玉田县北环西路2188号</t>
    <phoneticPr fontId="0" type="noConversion"/>
  </si>
  <si>
    <t>121302296610619359</t>
    <phoneticPr fontId="0" type="noConversion"/>
  </si>
  <si>
    <t>66106193-5</t>
    <phoneticPr fontId="0" type="noConversion"/>
  </si>
  <si>
    <t>玉田县疾病预防控制中心质检专用章</t>
    <phoneticPr fontId="11" type="noConversion"/>
  </si>
  <si>
    <t>迁安市疾病预防控制中心</t>
    <phoneticPr fontId="0" type="noConversion"/>
  </si>
  <si>
    <t>中国工商银行股份有限公司迁安支行</t>
    <phoneticPr fontId="0" type="noConversion"/>
  </si>
  <si>
    <t>0403014409264043413</t>
    <phoneticPr fontId="0" type="noConversion"/>
  </si>
  <si>
    <t>迁安市钢城东路</t>
    <phoneticPr fontId="0" type="noConversion"/>
  </si>
  <si>
    <t>0315-5329582</t>
    <phoneticPr fontId="0" type="noConversion"/>
  </si>
  <si>
    <t>0315-5329860</t>
    <phoneticPr fontId="0" type="noConversion"/>
  </si>
  <si>
    <t>12130283780833352B</t>
    <phoneticPr fontId="0" type="noConversion"/>
  </si>
  <si>
    <t>滦南县疾病预防控制中心</t>
    <phoneticPr fontId="0" type="noConversion"/>
  </si>
  <si>
    <t>中国工商银行滦南县支行</t>
    <phoneticPr fontId="0" type="noConversion"/>
  </si>
  <si>
    <t>0403014229264065269</t>
    <phoneticPr fontId="0" type="noConversion"/>
  </si>
  <si>
    <t>滦南县倴城镇中大街增二号</t>
    <phoneticPr fontId="0" type="noConversion"/>
  </si>
  <si>
    <t>0315-4165830</t>
    <phoneticPr fontId="0" type="noConversion"/>
  </si>
  <si>
    <t>12130224784075309Y</t>
    <phoneticPr fontId="0" type="noConversion"/>
  </si>
  <si>
    <t>78407530-9</t>
    <phoneticPr fontId="0" type="noConversion"/>
  </si>
  <si>
    <t>100203423596</t>
    <phoneticPr fontId="0" type="noConversion"/>
  </si>
  <si>
    <t>乐亭县乐亭镇金融大街6号</t>
    <phoneticPr fontId="0" type="noConversion"/>
  </si>
  <si>
    <t>0315-5226028</t>
    <phoneticPr fontId="0" type="noConversion"/>
  </si>
  <si>
    <t>121302257913566354</t>
    <phoneticPr fontId="0" type="noConversion"/>
  </si>
  <si>
    <t>79135663-5</t>
    <phoneticPr fontId="0" type="noConversion"/>
  </si>
  <si>
    <t>秦皇岛市抚宁区疾病预防控制中心</t>
    <phoneticPr fontId="0" type="noConversion"/>
  </si>
  <si>
    <t>秦皇岛市抚宁县金山大街东段</t>
    <phoneticPr fontId="0" type="noConversion"/>
  </si>
  <si>
    <t>0335-6689070</t>
    <phoneticPr fontId="0" type="noConversion"/>
  </si>
  <si>
    <t>121303065755025039</t>
    <phoneticPr fontId="0" type="noConversion"/>
  </si>
  <si>
    <t>57550250-3</t>
    <phoneticPr fontId="0" type="noConversion"/>
  </si>
  <si>
    <t>工行秦皇岛市山海关支行</t>
    <phoneticPr fontId="0" type="noConversion"/>
  </si>
  <si>
    <t>0404010509264023270-1223070</t>
    <phoneticPr fontId="0" type="noConversion"/>
  </si>
  <si>
    <t>河北省秦皇岛市山海关区关城西路8号</t>
    <phoneticPr fontId="0" type="noConversion"/>
  </si>
  <si>
    <t>121303034018209820</t>
    <phoneticPr fontId="0" type="noConversion"/>
  </si>
  <si>
    <t>40182098-2</t>
    <phoneticPr fontId="0" type="noConversion"/>
  </si>
  <si>
    <t>建行秦皇岛住房城建支行</t>
    <phoneticPr fontId="0" type="noConversion"/>
  </si>
  <si>
    <t>0335-3553616</t>
    <phoneticPr fontId="9" type="noConversion"/>
  </si>
  <si>
    <t>河北大街中段68号</t>
    <phoneticPr fontId="0" type="noConversion"/>
  </si>
  <si>
    <t>121303026732084985</t>
    <phoneticPr fontId="0" type="noConversion"/>
  </si>
  <si>
    <t>67320849-8</t>
    <phoneticPr fontId="0" type="noConversion"/>
  </si>
  <si>
    <t>张家口市下花园区疾病预防控制中心</t>
    <phoneticPr fontId="0" type="noConversion"/>
  </si>
  <si>
    <t>中国银行下花园支行</t>
    <phoneticPr fontId="0" type="noConversion"/>
  </si>
  <si>
    <t>河北省张家口市下花园区高新西大街南侧</t>
    <phoneticPr fontId="0" type="noConversion"/>
  </si>
  <si>
    <t>0313-5052215</t>
    <phoneticPr fontId="0" type="noConversion"/>
  </si>
  <si>
    <t>12130706677360198J</t>
    <phoneticPr fontId="0" type="noConversion"/>
  </si>
  <si>
    <t>张家口市宣化区疾病预防控制中心</t>
    <phoneticPr fontId="0" type="noConversion"/>
  </si>
  <si>
    <t>张家口市宣化区财神庙街34号</t>
    <phoneticPr fontId="0" type="noConversion"/>
  </si>
  <si>
    <t>0313-3119220</t>
    <phoneticPr fontId="0" type="noConversion"/>
  </si>
  <si>
    <t>0313-3119240</t>
    <phoneticPr fontId="0" type="noConversion"/>
  </si>
  <si>
    <t>121307054019256537</t>
    <phoneticPr fontId="0" type="noConversion"/>
  </si>
  <si>
    <t>40192565-3</t>
    <phoneticPr fontId="0" type="noConversion"/>
  </si>
  <si>
    <t>更名告知函未寄回</t>
    <phoneticPr fontId="4" type="noConversion"/>
  </si>
  <si>
    <t>张家口市桥西区疾病预防控制中心</t>
    <phoneticPr fontId="0" type="noConversion"/>
  </si>
  <si>
    <t>张家口市桥西区西沟外街14号</t>
    <phoneticPr fontId="0" type="noConversion"/>
  </si>
  <si>
    <t>1213070379545323XB</t>
    <phoneticPr fontId="0" type="noConversion"/>
  </si>
  <si>
    <t>涿鹿县疾病预防控制中心</t>
    <phoneticPr fontId="0" type="noConversion"/>
  </si>
  <si>
    <t>涿鹿县联社鼓楼农村信用社</t>
    <phoneticPr fontId="0" type="noConversion"/>
  </si>
  <si>
    <t>477202011500938</t>
    <phoneticPr fontId="0" type="noConversion"/>
  </si>
  <si>
    <t>河北省涿鹿县东风大街13号</t>
    <phoneticPr fontId="0" type="noConversion"/>
  </si>
  <si>
    <t>0313-6561989</t>
    <phoneticPr fontId="0" type="noConversion"/>
  </si>
  <si>
    <t>0313-6531000</t>
    <phoneticPr fontId="0" type="noConversion"/>
  </si>
  <si>
    <t>12130731402105999M</t>
    <phoneticPr fontId="0" type="noConversion"/>
  </si>
  <si>
    <t>40210599-9</t>
    <phoneticPr fontId="0" type="noConversion"/>
  </si>
  <si>
    <t>周方</t>
    <phoneticPr fontId="0" type="noConversion"/>
  </si>
  <si>
    <t>史志军</t>
    <phoneticPr fontId="0" type="noConversion"/>
  </si>
  <si>
    <t>无极县疾病预防控制中心</t>
    <phoneticPr fontId="0" type="noConversion"/>
  </si>
  <si>
    <t>中国银行无极支行</t>
    <phoneticPr fontId="0" type="noConversion"/>
  </si>
  <si>
    <t>101285749821</t>
    <phoneticPr fontId="0" type="noConversion"/>
  </si>
  <si>
    <t>南环路中段路南</t>
    <phoneticPr fontId="0" type="noConversion"/>
  </si>
  <si>
    <t>0311-85571116</t>
    <phoneticPr fontId="0" type="noConversion"/>
  </si>
  <si>
    <t>113013000130</t>
    <phoneticPr fontId="0" type="noConversion"/>
  </si>
  <si>
    <t>79266295-X</t>
    <phoneticPr fontId="0" type="noConversion"/>
  </si>
  <si>
    <t>二证合一（全了）</t>
    <phoneticPr fontId="0" type="noConversion"/>
  </si>
  <si>
    <t>姚立法</t>
    <phoneticPr fontId="0" type="noConversion"/>
  </si>
  <si>
    <t>衡水市桃城区疾病预防控制中心</t>
    <phoneticPr fontId="0" type="noConversion"/>
  </si>
  <si>
    <t>中国农业银行衡水市城中支行</t>
    <phoneticPr fontId="0" type="noConversion"/>
  </si>
  <si>
    <t>50407001040031236</t>
    <phoneticPr fontId="0" type="noConversion"/>
  </si>
  <si>
    <t>桃城区胜利中路82号</t>
    <phoneticPr fontId="0" type="noConversion"/>
  </si>
  <si>
    <t>12131102755486627G</t>
    <phoneticPr fontId="0" type="noConversion"/>
  </si>
  <si>
    <t>武强县疾病预防控制中心</t>
    <phoneticPr fontId="0" type="noConversion"/>
  </si>
  <si>
    <t>中国邮政储蓄银行有限责任公武强县支行</t>
    <phoneticPr fontId="0" type="noConversion"/>
  </si>
  <si>
    <t>913006010000869999</t>
    <phoneticPr fontId="0" type="noConversion"/>
  </si>
  <si>
    <t>武强县武强镇平安街</t>
    <phoneticPr fontId="0" type="noConversion"/>
  </si>
  <si>
    <t>0318-3896606</t>
    <phoneticPr fontId="0" type="noConversion"/>
  </si>
  <si>
    <t>121311237898423948</t>
    <phoneticPr fontId="0" type="noConversion"/>
  </si>
  <si>
    <t>中国农业银行股份有限公司故城县支行</t>
    <phoneticPr fontId="0" type="noConversion"/>
  </si>
  <si>
    <t>安平县疾病预防控制中心</t>
    <phoneticPr fontId="0" type="noConversion"/>
  </si>
  <si>
    <t>中国银行安平支行</t>
    <phoneticPr fontId="0" type="noConversion"/>
  </si>
  <si>
    <t>100440558792</t>
    <phoneticPr fontId="0" type="noConversion"/>
  </si>
  <si>
    <t>安平县汉王路北段西</t>
    <phoneticPr fontId="0" type="noConversion"/>
  </si>
  <si>
    <t>0318-8066036</t>
    <phoneticPr fontId="0" type="noConversion"/>
  </si>
  <si>
    <t>元氏县疾病预防控制中心</t>
    <phoneticPr fontId="0" type="noConversion"/>
  </si>
  <si>
    <t>中国农业银行股份有限公司元氏县支行</t>
    <phoneticPr fontId="0" type="noConversion"/>
  </si>
  <si>
    <t>50331001040016261</t>
    <phoneticPr fontId="0" type="noConversion"/>
  </si>
  <si>
    <t>0311-86530698</t>
    <phoneticPr fontId="0" type="noConversion"/>
  </si>
  <si>
    <t>1213013266906556XK</t>
    <phoneticPr fontId="0" type="noConversion"/>
  </si>
  <si>
    <t>中国邮政储蓄银行有限责任公灵寿县支行</t>
    <phoneticPr fontId="0" type="noConversion"/>
  </si>
  <si>
    <t>灵寿县北环西路9号</t>
    <phoneticPr fontId="0" type="noConversion"/>
  </si>
  <si>
    <t>0311-82521774</t>
    <phoneticPr fontId="0" type="noConversion"/>
  </si>
  <si>
    <t>12130126666598088R</t>
    <phoneticPr fontId="0" type="noConversion"/>
  </si>
  <si>
    <t>66659808-8</t>
    <phoneticPr fontId="0" type="noConversion"/>
  </si>
  <si>
    <t>正定县疾病预防控制中心</t>
    <phoneticPr fontId="0" type="noConversion"/>
  </si>
  <si>
    <t>中国工商银行正定县支行</t>
    <phoneticPr fontId="0" type="noConversion"/>
  </si>
  <si>
    <t>0402020909264030703</t>
    <phoneticPr fontId="0" type="noConversion"/>
  </si>
  <si>
    <t>12130123401773354F</t>
    <phoneticPr fontId="0" type="noConversion"/>
  </si>
  <si>
    <t>40177335-4</t>
    <phoneticPr fontId="0" type="noConversion"/>
  </si>
  <si>
    <t>中国工商银行股份有限公司高邑凤城支行</t>
    <phoneticPr fontId="0" type="noConversion"/>
  </si>
  <si>
    <t>0402023709300095849</t>
    <phoneticPr fontId="0" type="noConversion"/>
  </si>
  <si>
    <t>12130127402062263N</t>
    <phoneticPr fontId="0" type="noConversion"/>
  </si>
  <si>
    <t>中国银行股份有限公司新乐支行</t>
    <phoneticPr fontId="0" type="noConversion"/>
  </si>
  <si>
    <t>100147836856</t>
    <phoneticPr fontId="0" type="noConversion"/>
  </si>
  <si>
    <t>0311-80659833</t>
    <phoneticPr fontId="0" type="noConversion"/>
  </si>
  <si>
    <t>79659411-4</t>
    <phoneticPr fontId="0" type="noConversion"/>
  </si>
  <si>
    <t>辛集市疾病预防控制中心</t>
    <phoneticPr fontId="0" type="noConversion"/>
  </si>
  <si>
    <t>中国银行股份有限公司辛集支行</t>
    <phoneticPr fontId="0" type="noConversion"/>
  </si>
  <si>
    <t>100385704850</t>
    <phoneticPr fontId="0" type="noConversion"/>
  </si>
  <si>
    <t>辛集市市府街东段</t>
    <phoneticPr fontId="0" type="noConversion"/>
  </si>
  <si>
    <t>0311-85399676</t>
    <phoneticPr fontId="0" type="noConversion"/>
  </si>
  <si>
    <t>113018100404</t>
    <phoneticPr fontId="0" type="noConversion"/>
  </si>
  <si>
    <t>78406240-1</t>
    <phoneticPr fontId="0" type="noConversion"/>
  </si>
  <si>
    <t>12130181784062401T</t>
    <phoneticPr fontId="11" type="noConversion"/>
  </si>
  <si>
    <t>深泽县疾病预防控制中心</t>
    <phoneticPr fontId="0" type="noConversion"/>
  </si>
  <si>
    <t>中国银行深泽县支行</t>
    <phoneticPr fontId="0" type="noConversion"/>
  </si>
  <si>
    <t>100147805748</t>
    <phoneticPr fontId="0" type="noConversion"/>
  </si>
  <si>
    <t>深泽县深泽镇东苑路北头路东</t>
    <phoneticPr fontId="0" type="noConversion"/>
  </si>
  <si>
    <t>0311-83500499</t>
    <phoneticPr fontId="0" type="noConversion"/>
  </si>
  <si>
    <t>12130128402047776G</t>
    <phoneticPr fontId="0" type="noConversion"/>
  </si>
  <si>
    <t>40204777-6</t>
    <phoneticPr fontId="0" type="noConversion"/>
  </si>
  <si>
    <t>晋州市疾病预防控制中心</t>
    <phoneticPr fontId="0" type="noConversion"/>
  </si>
  <si>
    <t>中国银行晋州支行</t>
    <phoneticPr fontId="0" type="noConversion"/>
  </si>
  <si>
    <t>101103901763</t>
    <phoneticPr fontId="0" type="noConversion"/>
  </si>
  <si>
    <t>晋州市和平街109号</t>
    <phoneticPr fontId="0" type="noConversion"/>
  </si>
  <si>
    <t>121301837965532595</t>
    <phoneticPr fontId="0" type="noConversion"/>
  </si>
  <si>
    <t>79655325-9</t>
    <phoneticPr fontId="0" type="noConversion"/>
  </si>
  <si>
    <t>王晓娇</t>
    <phoneticPr fontId="0" type="noConversion"/>
  </si>
  <si>
    <t>石家庄市新华区疾病预防控制中心</t>
    <phoneticPr fontId="0" type="noConversion"/>
  </si>
  <si>
    <t>河北银行新华路支行</t>
    <phoneticPr fontId="0" type="noConversion"/>
  </si>
  <si>
    <t>62812012003359</t>
    <phoneticPr fontId="0" type="noConversion"/>
  </si>
  <si>
    <t>石家庄新华区友谊北大街304号</t>
    <phoneticPr fontId="0" type="noConversion"/>
  </si>
  <si>
    <t>0311-85867681</t>
    <phoneticPr fontId="0" type="noConversion"/>
  </si>
  <si>
    <t>0311-85867680</t>
    <phoneticPr fontId="0" type="noConversion"/>
  </si>
  <si>
    <t>12130105669093149J</t>
    <phoneticPr fontId="0" type="noConversion"/>
  </si>
  <si>
    <t>齐了</t>
    <phoneticPr fontId="0" type="noConversion"/>
  </si>
  <si>
    <t>石家庄市桥西区疾病预防控制中心</t>
    <phoneticPr fontId="0" type="noConversion"/>
  </si>
  <si>
    <t>河北银行维明街支行</t>
    <phoneticPr fontId="0" type="noConversion"/>
  </si>
  <si>
    <t>645012019000000248(2227)</t>
    <phoneticPr fontId="0" type="noConversion"/>
  </si>
  <si>
    <t>石家庄市桥西区广平街242号</t>
    <phoneticPr fontId="0" type="noConversion"/>
  </si>
  <si>
    <t>0311-80933321</t>
    <phoneticPr fontId="0" type="noConversion"/>
  </si>
  <si>
    <t>12130104796557831U</t>
    <phoneticPr fontId="0" type="noConversion"/>
  </si>
  <si>
    <t>石家庄市桥西区疾病预防控制中心生物制品专用</t>
    <phoneticPr fontId="4" type="noConversion"/>
  </si>
  <si>
    <t>石家庄市井陉矿区疾病预防控制中心</t>
    <phoneticPr fontId="0" type="noConversion"/>
  </si>
  <si>
    <t>工行石家庄矿区支行</t>
    <phoneticPr fontId="0" type="noConversion"/>
  </si>
  <si>
    <t>0402022329300004170</t>
    <phoneticPr fontId="0" type="noConversion"/>
  </si>
  <si>
    <t>矿区中纬东路63号</t>
    <phoneticPr fontId="0" type="noConversion"/>
  </si>
  <si>
    <t>0311-87510576</t>
    <phoneticPr fontId="0" type="noConversion"/>
  </si>
  <si>
    <t>0311-87510577</t>
    <phoneticPr fontId="0" type="noConversion"/>
  </si>
  <si>
    <t>1213010740178220XD</t>
    <phoneticPr fontId="0" type="noConversion"/>
  </si>
  <si>
    <t>40178220-X</t>
    <phoneticPr fontId="0" type="noConversion"/>
  </si>
  <si>
    <t>李建洲</t>
    <phoneticPr fontId="0" type="noConversion"/>
  </si>
  <si>
    <t>杨向娜</t>
    <phoneticPr fontId="0" type="noConversion"/>
  </si>
  <si>
    <t>魏县疾病预防控制中心</t>
    <phoneticPr fontId="0" type="noConversion"/>
  </si>
  <si>
    <t>中国工商银行魏县支行</t>
    <phoneticPr fontId="0" type="noConversion"/>
  </si>
  <si>
    <t>0405001529300015211</t>
    <phoneticPr fontId="0" type="noConversion"/>
  </si>
  <si>
    <t>魏县天安大道西段120号</t>
    <phoneticPr fontId="0" type="noConversion"/>
  </si>
  <si>
    <t>12130434402946990G</t>
    <phoneticPr fontId="0" type="noConversion"/>
  </si>
  <si>
    <t>已备齐，两证合一</t>
    <phoneticPr fontId="0" type="noConversion"/>
  </si>
  <si>
    <t>李雪峰</t>
    <phoneticPr fontId="0" type="noConversion"/>
  </si>
  <si>
    <t>大名县疾病预防控制中心</t>
    <phoneticPr fontId="0" type="noConversion"/>
  </si>
  <si>
    <t>邯郸银行股份有限公司大名支行</t>
    <phoneticPr fontId="0" type="noConversion"/>
  </si>
  <si>
    <t>866490100100017203</t>
    <phoneticPr fontId="0" type="noConversion"/>
  </si>
  <si>
    <t>大名县大名镇天雄路东段路北</t>
    <phoneticPr fontId="0" type="noConversion"/>
  </si>
  <si>
    <t>12130425402926287W</t>
    <phoneticPr fontId="0" type="noConversion"/>
  </si>
  <si>
    <t>已经备齐，两证合一</t>
    <phoneticPr fontId="0" type="noConversion"/>
  </si>
  <si>
    <t>临漳县疾病预防控制中心</t>
    <phoneticPr fontId="0" type="noConversion"/>
  </si>
  <si>
    <t>中国农业银行临漳县支行</t>
    <phoneticPr fontId="0" type="noConversion"/>
  </si>
  <si>
    <t>50190001040011528</t>
    <phoneticPr fontId="0" type="noConversion"/>
  </si>
  <si>
    <t>临漳镇临漳镇洛村</t>
    <phoneticPr fontId="0" type="noConversion"/>
  </si>
  <si>
    <t>1213042376663199X0</t>
    <phoneticPr fontId="0" type="noConversion"/>
  </si>
  <si>
    <t>76663199-X</t>
    <phoneticPr fontId="0" type="noConversion"/>
  </si>
  <si>
    <t>二证齐，已寄出</t>
    <phoneticPr fontId="0" type="noConversion"/>
  </si>
  <si>
    <t>注册地址变更</t>
    <phoneticPr fontId="11" type="noConversion"/>
  </si>
  <si>
    <t>邯郸市峰峰矿区疾病预防控制中心</t>
    <phoneticPr fontId="0" type="noConversion"/>
  </si>
  <si>
    <t>峰峰矿区滏临南大街34号</t>
    <phoneticPr fontId="0" type="noConversion"/>
  </si>
  <si>
    <t>0310-5321702</t>
    <phoneticPr fontId="0" type="noConversion"/>
  </si>
  <si>
    <t>12130406402567982G</t>
    <phoneticPr fontId="0" type="noConversion"/>
  </si>
  <si>
    <t>威县疾病预防控制中心</t>
    <phoneticPr fontId="0" type="noConversion"/>
  </si>
  <si>
    <t>中国工商银行威县支行</t>
    <phoneticPr fontId="0" type="noConversion"/>
  </si>
  <si>
    <t>0406000609264013566</t>
    <phoneticPr fontId="0" type="noConversion"/>
  </si>
  <si>
    <t>威县城内</t>
    <phoneticPr fontId="0" type="noConversion"/>
  </si>
  <si>
    <t>威县世纪南大街67号</t>
    <phoneticPr fontId="0" type="noConversion"/>
  </si>
  <si>
    <t>0319-6268266</t>
    <phoneticPr fontId="0" type="noConversion"/>
  </si>
  <si>
    <t>121305337840698495</t>
    <phoneticPr fontId="0" type="noConversion"/>
  </si>
  <si>
    <t>邢台市桥西区疾病预防控制中心</t>
    <phoneticPr fontId="0" type="noConversion"/>
  </si>
  <si>
    <t>工商银行邢台冶金支行</t>
    <phoneticPr fontId="0" type="noConversion"/>
  </si>
  <si>
    <t>0406000309300213205</t>
    <phoneticPr fontId="0" type="noConversion"/>
  </si>
  <si>
    <t>冶金南路宏光巷5号</t>
    <phoneticPr fontId="0" type="noConversion"/>
  </si>
  <si>
    <t>0319-2265996</t>
    <phoneticPr fontId="0" type="noConversion"/>
  </si>
  <si>
    <t>121305037926649552</t>
    <phoneticPr fontId="0" type="noConversion"/>
  </si>
  <si>
    <t>79266495-5</t>
    <phoneticPr fontId="0" type="noConversion"/>
  </si>
  <si>
    <t>三证全</t>
    <phoneticPr fontId="0" type="noConversion"/>
  </si>
  <si>
    <t>宁晋县疾病预防控制中心</t>
    <phoneticPr fontId="0" type="noConversion"/>
  </si>
  <si>
    <t>中国银行宁晋支行</t>
    <phoneticPr fontId="0" type="noConversion"/>
  </si>
  <si>
    <t>100148535870</t>
    <phoneticPr fontId="0" type="noConversion"/>
  </si>
  <si>
    <t>宁晋县凤凰镇兴宁街17号</t>
    <phoneticPr fontId="0" type="noConversion"/>
  </si>
  <si>
    <t>0319-5789616</t>
    <phoneticPr fontId="0" type="noConversion"/>
  </si>
  <si>
    <t>0319-5885287</t>
    <phoneticPr fontId="0" type="noConversion"/>
  </si>
  <si>
    <t>12130528554457563K</t>
    <phoneticPr fontId="0" type="noConversion"/>
  </si>
  <si>
    <t>沙河市疾病预防控制中心</t>
    <phoneticPr fontId="0" type="noConversion"/>
  </si>
  <si>
    <t>工行邢台沙河市支行</t>
    <phoneticPr fontId="0" type="noConversion"/>
  </si>
  <si>
    <t>0406001709300217901</t>
    <phoneticPr fontId="0" type="noConversion"/>
  </si>
  <si>
    <t>沙河市太行街184号</t>
    <phoneticPr fontId="0" type="noConversion"/>
  </si>
  <si>
    <t>0319-8926526</t>
    <phoneticPr fontId="0" type="noConversion"/>
  </si>
  <si>
    <t>121305827328941187</t>
    <phoneticPr fontId="0" type="noConversion"/>
  </si>
  <si>
    <t>73289411-8</t>
    <phoneticPr fontId="0" type="noConversion"/>
  </si>
  <si>
    <t>临城县疾病预防控制中心</t>
    <phoneticPr fontId="0" type="noConversion"/>
  </si>
  <si>
    <t>中国工商银行临城支行</t>
    <phoneticPr fontId="0" type="noConversion"/>
  </si>
  <si>
    <t>0406001529300034226</t>
    <phoneticPr fontId="0" type="noConversion"/>
  </si>
  <si>
    <t>临城县北关街13号</t>
    <phoneticPr fontId="0" type="noConversion"/>
  </si>
  <si>
    <t>0319-7191619</t>
    <phoneticPr fontId="0" type="noConversion"/>
  </si>
  <si>
    <t>12130522784068977J</t>
    <phoneticPr fontId="0" type="noConversion"/>
  </si>
  <si>
    <t>盐山县疾病预防控制中心</t>
    <phoneticPr fontId="0" type="noConversion"/>
  </si>
  <si>
    <t>联社盐山支行</t>
    <phoneticPr fontId="0" type="noConversion"/>
  </si>
  <si>
    <t>0551846509012（支付中心账号）</t>
    <phoneticPr fontId="0" type="noConversion"/>
  </si>
  <si>
    <t>盐山县新西外环十字路口东南角</t>
    <phoneticPr fontId="0" type="noConversion"/>
  </si>
  <si>
    <t>12130925784076600X</t>
    <phoneticPr fontId="0" type="noConversion"/>
  </si>
  <si>
    <t>78407660-0</t>
    <phoneticPr fontId="0" type="noConversion"/>
  </si>
  <si>
    <t>邢台市桥东区疾病预防控制中心</t>
    <phoneticPr fontId="0" type="noConversion"/>
  </si>
  <si>
    <t>中国工商银行邢台市新华路支行</t>
    <phoneticPr fontId="0" type="noConversion"/>
  </si>
  <si>
    <t>0406000209300057971</t>
    <phoneticPr fontId="0" type="noConversion"/>
  </si>
  <si>
    <t>邢台市新华南路276号</t>
    <phoneticPr fontId="0" type="noConversion"/>
  </si>
  <si>
    <t>0319-3166216</t>
    <phoneticPr fontId="0" type="noConversion"/>
  </si>
  <si>
    <t>1213050278083454XM</t>
    <phoneticPr fontId="0" type="noConversion"/>
  </si>
  <si>
    <t>78083454-X</t>
    <phoneticPr fontId="0" type="noConversion"/>
  </si>
  <si>
    <t>三证全（差开户许可证）</t>
    <phoneticPr fontId="0" type="noConversion"/>
  </si>
  <si>
    <t>平乡县疾病预防控制中心</t>
    <phoneticPr fontId="0" type="noConversion"/>
  </si>
  <si>
    <t>农行平乡县支行</t>
    <phoneticPr fontId="0" type="noConversion"/>
  </si>
  <si>
    <t>50232001040009043</t>
    <phoneticPr fontId="0" type="noConversion"/>
  </si>
  <si>
    <t>平乡县县城文明路</t>
    <phoneticPr fontId="0" type="noConversion"/>
  </si>
  <si>
    <t>12130532787002949X</t>
    <phoneticPr fontId="0" type="noConversion"/>
  </si>
  <si>
    <t>邯郸县疾病预防控制中心</t>
    <phoneticPr fontId="0" type="noConversion"/>
  </si>
  <si>
    <t>邯郸市建行滏东支行</t>
    <phoneticPr fontId="0" type="noConversion"/>
  </si>
  <si>
    <t>13001647108050004971</t>
    <phoneticPr fontId="0" type="noConversion"/>
  </si>
  <si>
    <t>邯郸县华信路东段</t>
    <phoneticPr fontId="0" type="noConversion"/>
  </si>
  <si>
    <t>张艳田</t>
    <phoneticPr fontId="0" type="noConversion"/>
  </si>
  <si>
    <t>魏树国</t>
    <phoneticPr fontId="0" type="noConversion"/>
  </si>
  <si>
    <t>0310-5276701</t>
    <phoneticPr fontId="0" type="noConversion"/>
  </si>
  <si>
    <t>12130421402912117H</t>
    <phoneticPr fontId="0" type="noConversion"/>
  </si>
  <si>
    <t>40291211-7</t>
    <phoneticPr fontId="0" type="noConversion"/>
  </si>
  <si>
    <t>0310-5276703</t>
    <phoneticPr fontId="0" type="noConversion"/>
  </si>
  <si>
    <t>邯郸县卫生局</t>
    <phoneticPr fontId="0" type="noConversion"/>
  </si>
  <si>
    <t>磁县疾病预防控制中心</t>
    <phoneticPr fontId="0" type="noConversion"/>
  </si>
  <si>
    <t>中国工商银行磁县支行</t>
    <phoneticPr fontId="0" type="noConversion"/>
  </si>
  <si>
    <t>0405001309264018628</t>
    <phoneticPr fontId="0" type="noConversion"/>
  </si>
  <si>
    <t>磁县磁州路东段路南</t>
    <phoneticPr fontId="0" type="noConversion"/>
  </si>
  <si>
    <t>0310-2317689</t>
    <phoneticPr fontId="0" type="noConversion"/>
  </si>
  <si>
    <t>12130427403071487N</t>
    <phoneticPr fontId="0" type="noConversion"/>
  </si>
  <si>
    <t>已经寄出，仅差开户证明，主任表示没有</t>
    <phoneticPr fontId="0" type="noConversion"/>
  </si>
  <si>
    <t>邯郸市肥乡区疾病预防控制中心</t>
    <phoneticPr fontId="0" type="noConversion"/>
  </si>
  <si>
    <t>邯郸市肥乡区支行中国农业银行</t>
    <phoneticPr fontId="0" type="noConversion"/>
  </si>
  <si>
    <t>50172001040008328</t>
    <phoneticPr fontId="0" type="noConversion"/>
  </si>
  <si>
    <t>邯郸市肥乡区广安路西132号</t>
    <phoneticPr fontId="0" type="noConversion"/>
  </si>
  <si>
    <t>12130428E07842229Q</t>
    <phoneticPr fontId="0" type="noConversion"/>
  </si>
  <si>
    <t>邯郸市肥乡区疾病预防控制中心</t>
    <phoneticPr fontId="20" type="noConversion"/>
  </si>
  <si>
    <t>邯郸市肥乡区疾病预防控制中心生物制品供应管理科</t>
    <phoneticPr fontId="20" type="noConversion"/>
  </si>
  <si>
    <t>邯郸市肥乡区卫生和计划生育局</t>
    <phoneticPr fontId="20" type="noConversion"/>
  </si>
  <si>
    <t>成安县疾病预防控制中心</t>
    <phoneticPr fontId="0" type="noConversion"/>
  </si>
  <si>
    <t>成安县乾侯路南段路西</t>
    <phoneticPr fontId="0" type="noConversion"/>
  </si>
  <si>
    <t>12130424776196338W</t>
    <phoneticPr fontId="0" type="noConversion"/>
  </si>
  <si>
    <t>疾控没有银行开户许可证</t>
    <phoneticPr fontId="0" type="noConversion"/>
  </si>
  <si>
    <t>曲周县疾病预防控制中心</t>
    <phoneticPr fontId="0" type="noConversion"/>
  </si>
  <si>
    <t>工行曲周县支行</t>
    <phoneticPr fontId="0" type="noConversion"/>
  </si>
  <si>
    <t>0405001829300039539</t>
    <phoneticPr fontId="0" type="noConversion"/>
  </si>
  <si>
    <t>曲周县新光路东头路南</t>
    <phoneticPr fontId="0" type="noConversion"/>
  </si>
  <si>
    <t>曲周县新光路85号</t>
    <phoneticPr fontId="0" type="noConversion"/>
  </si>
  <si>
    <t>121304354029669596</t>
    <phoneticPr fontId="0" type="noConversion"/>
  </si>
  <si>
    <t>40296695-9</t>
    <phoneticPr fontId="0" type="noConversion"/>
  </si>
  <si>
    <t>三证全（差银行信息）</t>
    <phoneticPr fontId="0" type="noConversion"/>
  </si>
  <si>
    <t>鸡泽县疾病预防控制中心</t>
    <phoneticPr fontId="0" type="noConversion"/>
  </si>
  <si>
    <t>鸡泽县农村信用联社曙光分社</t>
    <phoneticPr fontId="0" type="noConversion"/>
  </si>
  <si>
    <t>049820122000010559</t>
    <phoneticPr fontId="0" type="noConversion"/>
  </si>
  <si>
    <t>鸡泽县鸡泽镇卫生路东段</t>
    <phoneticPr fontId="0" type="noConversion"/>
  </si>
  <si>
    <t>113043100075</t>
    <phoneticPr fontId="0" type="noConversion"/>
  </si>
  <si>
    <t>40301120-6</t>
    <phoneticPr fontId="0" type="noConversion"/>
  </si>
  <si>
    <t>南皮县疾病预防控制中心</t>
    <phoneticPr fontId="0" type="noConversion"/>
  </si>
  <si>
    <t>建行南皮支行</t>
    <phoneticPr fontId="0" type="noConversion"/>
  </si>
  <si>
    <t>13001697708058020090</t>
    <phoneticPr fontId="0" type="noConversion"/>
  </si>
  <si>
    <t>南皮县南皮镇光明西路</t>
    <phoneticPr fontId="0" type="noConversion"/>
  </si>
  <si>
    <t>113092700162</t>
    <phoneticPr fontId="0" type="noConversion"/>
  </si>
  <si>
    <t>40450579-3</t>
    <phoneticPr fontId="0" type="noConversion"/>
  </si>
  <si>
    <t>青县疾病预防控制中心</t>
    <phoneticPr fontId="0" type="noConversion"/>
  </si>
  <si>
    <t>农业银行青县支行</t>
    <phoneticPr fontId="0" type="noConversion"/>
  </si>
  <si>
    <t>50631501040010948</t>
    <phoneticPr fontId="0" type="noConversion"/>
  </si>
  <si>
    <t>青县京福南路111号</t>
    <phoneticPr fontId="0" type="noConversion"/>
  </si>
  <si>
    <t>12130922785704429Q</t>
    <phoneticPr fontId="0" type="noConversion"/>
  </si>
  <si>
    <t>78570442-9</t>
    <phoneticPr fontId="0" type="noConversion"/>
  </si>
  <si>
    <t>肃宁县疾病预防控制中心</t>
    <phoneticPr fontId="0" type="noConversion"/>
  </si>
  <si>
    <t>建行肃宁县支行</t>
    <phoneticPr fontId="0" type="noConversion"/>
  </si>
  <si>
    <t>13001697308050503714</t>
    <phoneticPr fontId="0" type="noConversion"/>
  </si>
  <si>
    <t>肃宁县泽城路</t>
    <phoneticPr fontId="0" type="noConversion"/>
  </si>
  <si>
    <t>12130926404467395B</t>
    <phoneticPr fontId="0" type="noConversion"/>
  </si>
  <si>
    <t>40446739-5</t>
    <phoneticPr fontId="0" type="noConversion"/>
  </si>
  <si>
    <t>沧州市运河区疾病预防控制中心</t>
    <phoneticPr fontId="0" type="noConversion"/>
  </si>
  <si>
    <t>沧州银行西环支行</t>
    <phoneticPr fontId="0" type="noConversion"/>
  </si>
  <si>
    <t>5100120100000381604</t>
    <phoneticPr fontId="0" type="noConversion"/>
  </si>
  <si>
    <t>沧州市新华中路大佛寺胡同10号</t>
    <phoneticPr fontId="0" type="noConversion"/>
  </si>
  <si>
    <t>1213090366528006X8</t>
    <phoneticPr fontId="0" type="noConversion"/>
  </si>
  <si>
    <t>66528006-X</t>
    <phoneticPr fontId="0" type="noConversion"/>
  </si>
  <si>
    <t>沧州市新华区疾病预防控制中心</t>
    <phoneticPr fontId="0" type="noConversion"/>
  </si>
  <si>
    <t>沧州银行交通支行</t>
    <phoneticPr fontId="0" type="noConversion"/>
  </si>
  <si>
    <t>509012019000001889</t>
    <phoneticPr fontId="0" type="noConversion"/>
  </si>
  <si>
    <t>沧州市交通南大道18号</t>
    <phoneticPr fontId="0" type="noConversion"/>
  </si>
  <si>
    <t>03173018018</t>
    <phoneticPr fontId="0" type="noConversion"/>
  </si>
  <si>
    <t>0317-3018018</t>
    <phoneticPr fontId="0" type="noConversion"/>
  </si>
  <si>
    <t>12130902673236982M</t>
    <phoneticPr fontId="0" type="noConversion"/>
  </si>
  <si>
    <t>67323698-2</t>
    <phoneticPr fontId="0" type="noConversion"/>
  </si>
  <si>
    <t>资料收集完毕</t>
    <phoneticPr fontId="0" type="noConversion"/>
  </si>
  <si>
    <t>任丘市疾病预防控制中心</t>
    <phoneticPr fontId="0" type="noConversion"/>
  </si>
  <si>
    <t>河北省任丘市农行</t>
    <phoneticPr fontId="0" type="noConversion"/>
  </si>
  <si>
    <t>50628501040036815</t>
    <phoneticPr fontId="0" type="noConversion"/>
  </si>
  <si>
    <t>丘市泰山北道</t>
    <phoneticPr fontId="0" type="noConversion"/>
  </si>
  <si>
    <t>任丘市泰山北道</t>
    <phoneticPr fontId="0" type="noConversion"/>
  </si>
  <si>
    <t>03172223865</t>
    <phoneticPr fontId="0" type="noConversion"/>
  </si>
  <si>
    <t>0317-2223865</t>
    <phoneticPr fontId="0" type="noConversion"/>
  </si>
  <si>
    <t>12130982752417685P</t>
    <phoneticPr fontId="0" type="noConversion"/>
  </si>
  <si>
    <t>75241768-5</t>
    <phoneticPr fontId="0" type="noConversion"/>
  </si>
  <si>
    <t>三证全（无开户许可证）</t>
    <phoneticPr fontId="0" type="noConversion"/>
  </si>
  <si>
    <t>献县疾病预防控制中心</t>
    <phoneticPr fontId="0" type="noConversion"/>
  </si>
  <si>
    <t>中国工商银行献县支行（献县财政资金集中支付中心）</t>
    <phoneticPr fontId="0" type="noConversion"/>
  </si>
  <si>
    <t>0408011119300016642-000000006</t>
    <phoneticPr fontId="0" type="noConversion"/>
  </si>
  <si>
    <t>献县健康路</t>
    <phoneticPr fontId="0" type="noConversion"/>
  </si>
  <si>
    <t>113092900113</t>
    <phoneticPr fontId="0" type="noConversion"/>
  </si>
  <si>
    <t>75242028-6</t>
    <phoneticPr fontId="0" type="noConversion"/>
  </si>
  <si>
    <t>海兴县疾病预防控制中心</t>
    <phoneticPr fontId="0" type="noConversion"/>
  </si>
  <si>
    <t>中国银行海兴县支行</t>
    <phoneticPr fontId="0" type="noConversion"/>
  </si>
  <si>
    <t>100148497527</t>
    <phoneticPr fontId="0" type="noConversion"/>
  </si>
  <si>
    <t>县城兴业街北端</t>
    <phoneticPr fontId="0" type="noConversion"/>
  </si>
  <si>
    <t>113092400033</t>
    <phoneticPr fontId="0" type="noConversion"/>
  </si>
  <si>
    <t>40452849-3</t>
    <phoneticPr fontId="0" type="noConversion"/>
  </si>
  <si>
    <t>文安县疾病预防控制中心</t>
    <phoneticPr fontId="0" type="noConversion"/>
  </si>
  <si>
    <t>工行文安县支行</t>
    <phoneticPr fontId="0" type="noConversion"/>
  </si>
  <si>
    <t>0410001209264015390</t>
    <phoneticPr fontId="0" type="noConversion"/>
  </si>
  <si>
    <t>文安县文安镇兴文路与盐店街交口处</t>
    <phoneticPr fontId="0" type="noConversion"/>
  </si>
  <si>
    <t>0316-8658983</t>
    <phoneticPr fontId="0" type="noConversion"/>
  </si>
  <si>
    <t>12131026694669971R</t>
    <phoneticPr fontId="0" type="noConversion"/>
  </si>
  <si>
    <t>69466997-1</t>
    <phoneticPr fontId="0" type="noConversion"/>
  </si>
  <si>
    <t>张莉</t>
    <phoneticPr fontId="0" type="noConversion"/>
  </si>
  <si>
    <t>河北省廊坊市文安县文安镇西环路东</t>
    <phoneticPr fontId="0" type="noConversion"/>
  </si>
  <si>
    <t>0316-8658983</t>
    <phoneticPr fontId="4" type="noConversion"/>
  </si>
  <si>
    <t>张莉</t>
    <phoneticPr fontId="12" type="noConversion"/>
  </si>
  <si>
    <t>河北省廊坊市文安县文安镇西环路东</t>
    <phoneticPr fontId="12" type="noConversion"/>
  </si>
  <si>
    <t>0316-8658983</t>
    <phoneticPr fontId="12" type="noConversion"/>
  </si>
  <si>
    <t>大城县疾病预防控制中心</t>
    <phoneticPr fontId="0" type="noConversion"/>
  </si>
  <si>
    <t>工行大城支行</t>
    <phoneticPr fontId="0" type="noConversion"/>
  </si>
  <si>
    <t>0410001309300003940</t>
    <phoneticPr fontId="0" type="noConversion"/>
  </si>
  <si>
    <t>大城县平舒镇新华东街32号</t>
    <phoneticPr fontId="0" type="noConversion"/>
  </si>
  <si>
    <t>113102500249</t>
    <phoneticPr fontId="0" type="noConversion"/>
  </si>
  <si>
    <t>40199592-6</t>
    <phoneticPr fontId="0" type="noConversion"/>
  </si>
  <si>
    <t>程子琳</t>
    <phoneticPr fontId="0" type="noConversion"/>
  </si>
  <si>
    <t>河北省廊坊市大城县新华东街33号</t>
    <phoneticPr fontId="0" type="noConversion"/>
  </si>
  <si>
    <t>程子琳</t>
    <phoneticPr fontId="12" type="noConversion"/>
  </si>
  <si>
    <t>河北省廊坊市大城县新华东街33号</t>
    <phoneticPr fontId="12" type="noConversion"/>
  </si>
  <si>
    <t>涞水县疾病预防控制中心</t>
    <phoneticPr fontId="0" type="noConversion"/>
  </si>
  <si>
    <t>中国农业银行涞水县支行</t>
    <phoneticPr fontId="0" type="noConversion"/>
  </si>
  <si>
    <t>50529101040008144</t>
    <phoneticPr fontId="0" type="noConversion"/>
  </si>
  <si>
    <t>涞水县泰安路13号</t>
    <phoneticPr fontId="0" type="noConversion"/>
  </si>
  <si>
    <t>1213062340373149XF</t>
    <phoneticPr fontId="0" type="noConversion"/>
  </si>
  <si>
    <t>40373149-X</t>
    <phoneticPr fontId="0" type="noConversion"/>
  </si>
  <si>
    <t>张颇</t>
    <phoneticPr fontId="0" type="noConversion"/>
  </si>
  <si>
    <t>涞水县泰安路</t>
    <phoneticPr fontId="0" type="noConversion"/>
  </si>
  <si>
    <t>张颇</t>
    <phoneticPr fontId="12" type="noConversion"/>
  </si>
  <si>
    <t>涞水县泰安路</t>
    <phoneticPr fontId="12" type="noConversion"/>
  </si>
  <si>
    <t>顺平县疾病预防控制中心</t>
    <phoneticPr fontId="0" type="noConversion"/>
  </si>
  <si>
    <t>顺平县农村信用合作联社蒲阳镇信用社</t>
    <phoneticPr fontId="0" type="noConversion"/>
  </si>
  <si>
    <t>239012012002840</t>
    <phoneticPr fontId="0" type="noConversion"/>
  </si>
  <si>
    <t>顺平县东外环</t>
    <phoneticPr fontId="0" type="noConversion"/>
  </si>
  <si>
    <t>0312-7616123</t>
    <phoneticPr fontId="0" type="noConversion"/>
  </si>
  <si>
    <t>12130636403702082Y</t>
    <phoneticPr fontId="0" type="noConversion"/>
  </si>
  <si>
    <t>疾控组织机构代码更新还没有下来，更换好，再更换资质。</t>
    <phoneticPr fontId="0" type="noConversion"/>
  </si>
  <si>
    <t>李俊爱</t>
    <phoneticPr fontId="0" type="noConversion"/>
  </si>
  <si>
    <t>844067094@qq.com</t>
    <phoneticPr fontId="12" type="noConversion"/>
  </si>
  <si>
    <t>李俊爱</t>
    <phoneticPr fontId="12" type="noConversion"/>
  </si>
  <si>
    <t>顺平县东外环</t>
    <phoneticPr fontId="12" type="noConversion"/>
  </si>
  <si>
    <t>秦皇岛市北戴河区疾病预防控制中心</t>
    <phoneticPr fontId="0" type="noConversion"/>
  </si>
  <si>
    <t>秦皇岛银行北戴河支行</t>
    <phoneticPr fontId="0" type="noConversion"/>
  </si>
  <si>
    <t>622010120120000620</t>
    <phoneticPr fontId="0" type="noConversion"/>
  </si>
  <si>
    <t>草厂西路1号</t>
    <phoneticPr fontId="0" type="noConversion"/>
  </si>
  <si>
    <t>0335-4689286</t>
    <phoneticPr fontId="0" type="noConversion"/>
  </si>
  <si>
    <t>12130304796572919X</t>
    <phoneticPr fontId="0" type="noConversion"/>
  </si>
  <si>
    <t>79657291-9</t>
    <phoneticPr fontId="0" type="noConversion"/>
  </si>
  <si>
    <t>青龙满族自治县疾病预防控制中心</t>
    <phoneticPr fontId="0" type="noConversion"/>
  </si>
  <si>
    <t>秦皇岛市中国银行青龙支行</t>
    <phoneticPr fontId="0" type="noConversion"/>
  </si>
  <si>
    <t>100147906268</t>
    <phoneticPr fontId="0" type="noConversion"/>
  </si>
  <si>
    <t>青龙镇燕山路227号</t>
    <phoneticPr fontId="0" type="noConversion"/>
  </si>
  <si>
    <t>0335-2692391</t>
    <phoneticPr fontId="0" type="noConversion"/>
  </si>
  <si>
    <t>121303214018357118</t>
    <phoneticPr fontId="0" type="noConversion"/>
  </si>
  <si>
    <t>40183571-1</t>
    <phoneticPr fontId="0" type="noConversion"/>
  </si>
  <si>
    <t>吕雄</t>
    <phoneticPr fontId="0" type="noConversion"/>
  </si>
  <si>
    <t>遵义市红花岗区疾病预防控制中心</t>
    <phoneticPr fontId="0" type="noConversion"/>
  </si>
  <si>
    <t>贵州银行遵义中北支行</t>
    <phoneticPr fontId="0" type="noConversion"/>
  </si>
  <si>
    <t>0226001600001556</t>
    <phoneticPr fontId="0" type="noConversion"/>
  </si>
  <si>
    <t>遵义市海尔大道状元路</t>
    <phoneticPr fontId="0" type="noConversion"/>
  </si>
  <si>
    <t>0851-28427739</t>
    <phoneticPr fontId="0" type="noConversion"/>
  </si>
  <si>
    <t>12520302429400525G</t>
    <phoneticPr fontId="0" type="noConversion"/>
  </si>
  <si>
    <t>42940052-5</t>
    <phoneticPr fontId="0" type="noConversion"/>
  </si>
  <si>
    <t>钟后宇</t>
    <phoneticPr fontId="11" type="noConversion"/>
  </si>
  <si>
    <t>Xinlu.Li@sanofi.com</t>
    <phoneticPr fontId="11" type="noConversion"/>
  </si>
  <si>
    <t>赵洪英</t>
    <phoneticPr fontId="11" type="noConversion"/>
  </si>
  <si>
    <t>贵州省遵义市红花岗区外环路摩卡空间1-11-03</t>
    <phoneticPr fontId="11" type="noConversion"/>
  </si>
  <si>
    <t>遵义市汇川区疾病预防控制中心</t>
    <phoneticPr fontId="0" type="noConversion"/>
  </si>
  <si>
    <t>贵州银行董公寺支行</t>
    <phoneticPr fontId="0" type="noConversion"/>
  </si>
  <si>
    <t>000119873400020/000119873400010</t>
    <phoneticPr fontId="0" type="noConversion"/>
  </si>
  <si>
    <t>遵义市汇川区珠江东路</t>
    <phoneticPr fontId="0" type="noConversion"/>
  </si>
  <si>
    <t>0851-28665605</t>
    <phoneticPr fontId="0" type="noConversion"/>
  </si>
  <si>
    <t>12520303565020797P</t>
    <phoneticPr fontId="0" type="noConversion"/>
  </si>
  <si>
    <t>56502079-7</t>
    <phoneticPr fontId="0" type="noConversion"/>
  </si>
  <si>
    <t>贵阳市白云区疾病预防控制中心</t>
    <phoneticPr fontId="0" type="noConversion"/>
  </si>
  <si>
    <t>贵阳银行股份有限公司白云支行</t>
    <phoneticPr fontId="0" type="noConversion"/>
  </si>
  <si>
    <t>10910121080000024</t>
    <phoneticPr fontId="0" type="noConversion"/>
  </si>
  <si>
    <t>贵州省贵阳市白云区白云南路32号</t>
    <phoneticPr fontId="0" type="noConversion"/>
  </si>
  <si>
    <t>0851-84831260</t>
    <phoneticPr fontId="0" type="noConversion"/>
  </si>
  <si>
    <t>0851-84619875</t>
    <phoneticPr fontId="0" type="noConversion"/>
  </si>
  <si>
    <t>12520113429310298Q</t>
    <phoneticPr fontId="0" type="noConversion"/>
  </si>
  <si>
    <t>42931029-8</t>
    <phoneticPr fontId="0" type="noConversion"/>
  </si>
  <si>
    <t>该疾控中心有两个银行账号，另外一个门诊账号回款较快（账号：10910121080000024），疾控中心银行账号回款速度会比较慢；该疾控中心没有税务等级证。</t>
    <phoneticPr fontId="0" type="noConversion"/>
  </si>
  <si>
    <t>贵阳市花溪区疾病预防控制中心</t>
    <phoneticPr fontId="0" type="noConversion"/>
  </si>
  <si>
    <t>中国工商银行股份有限公司贵阳花溪区支行</t>
    <phoneticPr fontId="0" type="noConversion"/>
  </si>
  <si>
    <t>2402001009008815950</t>
    <phoneticPr fontId="0" type="noConversion"/>
  </si>
  <si>
    <t>花溪区贵筑办事处霞晖路</t>
    <phoneticPr fontId="0" type="noConversion"/>
  </si>
  <si>
    <t>0851-83852152</t>
    <phoneticPr fontId="0" type="noConversion"/>
  </si>
  <si>
    <t>0851-83852155</t>
    <phoneticPr fontId="0" type="noConversion"/>
  </si>
  <si>
    <t>12520111755360725X</t>
    <phoneticPr fontId="0" type="noConversion"/>
  </si>
  <si>
    <t>75536072-5</t>
    <phoneticPr fontId="0" type="noConversion"/>
  </si>
  <si>
    <t>贵州省贵阳市观山湖区长岭南路远大生态小区1期</t>
    <phoneticPr fontId="11" type="noConversion"/>
  </si>
  <si>
    <t>刘敏</t>
    <phoneticPr fontId="11" type="noConversion"/>
  </si>
  <si>
    <t>李欣潞</t>
    <phoneticPr fontId="11" type="noConversion"/>
  </si>
  <si>
    <t>南京市秦淮区疾病预防控制中心</t>
    <phoneticPr fontId="0" type="noConversion"/>
  </si>
  <si>
    <t>中国工商银行朝天宫支行</t>
    <phoneticPr fontId="0" type="noConversion"/>
  </si>
  <si>
    <t>4301021429100055007</t>
    <phoneticPr fontId="0" type="noConversion"/>
  </si>
  <si>
    <t>南京市秦淮区柏果树2号</t>
    <phoneticPr fontId="0" type="noConversion"/>
  </si>
  <si>
    <t>025-86531607</t>
    <phoneticPr fontId="0" type="noConversion"/>
  </si>
  <si>
    <t>12320104426093654R</t>
    <phoneticPr fontId="0" type="noConversion"/>
  </si>
  <si>
    <t>42609365-4</t>
    <phoneticPr fontId="0" type="noConversion"/>
  </si>
  <si>
    <t>南京市秦淮区疾病预防控制中心疫苗业务专用章</t>
    <phoneticPr fontId="20" type="noConversion"/>
  </si>
  <si>
    <t>陈新</t>
    <phoneticPr fontId="0" type="noConversion"/>
  </si>
  <si>
    <t>王磊</t>
    <phoneticPr fontId="0" type="noConversion"/>
  </si>
  <si>
    <t>广州市荔湾区疾病预防控制中心</t>
    <phoneticPr fontId="0" type="noConversion"/>
  </si>
  <si>
    <t>工商行中荔支行</t>
    <phoneticPr fontId="0" type="noConversion"/>
  </si>
  <si>
    <t>3602014009200010670</t>
    <phoneticPr fontId="0" type="noConversion"/>
  </si>
  <si>
    <t>广州市中山八路周门西街32号</t>
    <phoneticPr fontId="0" type="noConversion"/>
  </si>
  <si>
    <t>020-81023184/13560040350</t>
    <phoneticPr fontId="0" type="noConversion"/>
  </si>
  <si>
    <t>12440103743550441G</t>
    <phoneticPr fontId="0" type="noConversion"/>
  </si>
  <si>
    <t>74355044-1</t>
    <phoneticPr fontId="0" type="noConversion"/>
  </si>
  <si>
    <t>广州市荔湾区卫生和计划生育局</t>
    <phoneticPr fontId="9" type="noConversion"/>
  </si>
  <si>
    <t>广州市天河区疾病预防控制中心</t>
    <phoneticPr fontId="0" type="noConversion"/>
  </si>
  <si>
    <t>工商银行天河支行</t>
    <phoneticPr fontId="0" type="noConversion"/>
  </si>
  <si>
    <t>3602013429200242038</t>
    <phoneticPr fontId="0" type="noConversion"/>
  </si>
  <si>
    <t>广州市天河区科韵中路15号</t>
    <phoneticPr fontId="0" type="noConversion"/>
  </si>
  <si>
    <t>020-85108499</t>
    <phoneticPr fontId="0" type="noConversion"/>
  </si>
  <si>
    <t>12440106761941526G</t>
    <phoneticPr fontId="0" type="noConversion"/>
  </si>
  <si>
    <t>76194152-6</t>
    <phoneticPr fontId="0" type="noConversion"/>
  </si>
  <si>
    <t>缺银行账户</t>
    <phoneticPr fontId="0" type="noConversion"/>
  </si>
  <si>
    <t>广州市白云区疾病预防控制中心</t>
    <phoneticPr fontId="0" type="noConversion"/>
  </si>
  <si>
    <t>中国农业银行股份有限公司广州龙归支行</t>
    <phoneticPr fontId="0" type="noConversion"/>
  </si>
  <si>
    <t>44069001040005882</t>
    <phoneticPr fontId="0" type="noConversion"/>
  </si>
  <si>
    <t>广州市白云区太和镇龙归管理区龙兴西路1号</t>
    <phoneticPr fontId="0" type="noConversion"/>
  </si>
  <si>
    <t>020-86405070/18122121850</t>
    <phoneticPr fontId="0" type="noConversion"/>
  </si>
  <si>
    <t>020-86405056/15915827136</t>
    <phoneticPr fontId="0" type="noConversion"/>
  </si>
  <si>
    <t>12440111737173977N</t>
    <phoneticPr fontId="0" type="noConversion"/>
  </si>
  <si>
    <t>73717397-7</t>
    <phoneticPr fontId="0" type="noConversion"/>
  </si>
  <si>
    <t>曹伟强</t>
    <phoneticPr fontId="0" type="noConversion"/>
  </si>
  <si>
    <t>广东省广州市白云区太和镇龙归管理区龙兴西路1号</t>
    <phoneticPr fontId="0" type="noConversion"/>
  </si>
  <si>
    <t>gzbyjk@163.com</t>
    <phoneticPr fontId="12" type="noConversion"/>
  </si>
  <si>
    <t>广州市番禺区疾病预防控制中心</t>
    <phoneticPr fontId="0" type="noConversion"/>
  </si>
  <si>
    <t>中国工商银行广州番禺平康支行</t>
    <phoneticPr fontId="0" type="noConversion"/>
  </si>
  <si>
    <t>3602057129200017869</t>
    <phoneticPr fontId="0" type="noConversion"/>
  </si>
  <si>
    <t>广州市番禺区市桥街德胜路71号</t>
    <phoneticPr fontId="0" type="noConversion"/>
  </si>
  <si>
    <t>020-84616451</t>
    <phoneticPr fontId="0" type="noConversion"/>
  </si>
  <si>
    <t>020-84624627</t>
    <phoneticPr fontId="0" type="noConversion"/>
  </si>
  <si>
    <t>124401137733107211</t>
    <phoneticPr fontId="0" type="noConversion"/>
  </si>
  <si>
    <t>77331072-1</t>
    <phoneticPr fontId="0" type="noConversion"/>
  </si>
  <si>
    <t>缺授权确认函</t>
    <phoneticPr fontId="0" type="noConversion"/>
  </si>
  <si>
    <t>番禺区疾病预防控制中心疫苗业务专用章</t>
    <phoneticPr fontId="4" type="noConversion"/>
  </si>
  <si>
    <t>广州市南沙区疾病预防控制中心</t>
    <phoneticPr fontId="0" type="noConversion"/>
  </si>
  <si>
    <t>中国工商银行广州凤凰支行</t>
    <phoneticPr fontId="0" type="noConversion"/>
  </si>
  <si>
    <t>3602056909200077467</t>
    <phoneticPr fontId="0" type="noConversion"/>
  </si>
  <si>
    <t>12440115793477318K</t>
    <phoneticPr fontId="0" type="noConversion"/>
  </si>
  <si>
    <t>79347731-8</t>
    <phoneticPr fontId="0" type="noConversion"/>
  </si>
  <si>
    <t>广州市南沙区疾病预防控制中心疫苗业务专用章</t>
    <phoneticPr fontId="4" type="noConversion"/>
  </si>
  <si>
    <t>王丽玲</t>
    <phoneticPr fontId="0" type="noConversion"/>
  </si>
  <si>
    <t>茂名市电白区疾病预防控制中心</t>
    <phoneticPr fontId="0" type="noConversion"/>
  </si>
  <si>
    <t>中国农业银行股份有限公司电白水东支行</t>
    <phoneticPr fontId="0" type="noConversion"/>
  </si>
  <si>
    <t>44578901040000227</t>
    <phoneticPr fontId="0" type="noConversion"/>
  </si>
  <si>
    <t>广东省茂名市电白区水东镇人民中路9号</t>
    <phoneticPr fontId="0" type="noConversion"/>
  </si>
  <si>
    <t>12440904456389093J</t>
    <phoneticPr fontId="0" type="noConversion"/>
  </si>
  <si>
    <t>三证合一</t>
    <phoneticPr fontId="0" type="noConversion"/>
  </si>
  <si>
    <t>茂名市电白区疾病预防控制中心疫苗供应专用章</t>
    <phoneticPr fontId="4" type="noConversion"/>
  </si>
  <si>
    <t>中国建设银行股份有限公司湛江市鑫利支行</t>
    <phoneticPr fontId="0" type="noConversion"/>
  </si>
  <si>
    <t>44001688837053000294</t>
    <phoneticPr fontId="0" type="noConversion"/>
  </si>
  <si>
    <t>邱泳波</t>
    <phoneticPr fontId="11" type="noConversion"/>
  </si>
  <si>
    <t>124408004562469818</t>
    <phoneticPr fontId="0" type="noConversion"/>
  </si>
  <si>
    <t>刘扬</t>
    <phoneticPr fontId="0" type="noConversion"/>
  </si>
  <si>
    <t>中国工商银行天津十一经路支行</t>
    <phoneticPr fontId="0" type="noConversion"/>
  </si>
  <si>
    <t>天津市空港物流加工区东八道53号</t>
    <phoneticPr fontId="0" type="noConversion"/>
  </si>
  <si>
    <t>112010200086</t>
    <phoneticPr fontId="0" type="noConversion"/>
  </si>
  <si>
    <t>40122049-3</t>
    <phoneticPr fontId="0" type="noConversion"/>
  </si>
  <si>
    <t>120102401220493</t>
    <phoneticPr fontId="0" type="noConversion"/>
  </si>
  <si>
    <t>OK，差收货章</t>
    <phoneticPr fontId="0" type="noConversion"/>
  </si>
  <si>
    <t>hedongcdcyimiao@163.com</t>
    <phoneticPr fontId="12" type="noConversion"/>
  </si>
  <si>
    <t>天津市河东区红星路古田路9号</t>
    <phoneticPr fontId="12" type="noConversion"/>
  </si>
  <si>
    <t>中国工商银行天津市红旗路支行</t>
    <phoneticPr fontId="0" type="noConversion"/>
  </si>
  <si>
    <t>0302070809017428697</t>
    <phoneticPr fontId="0" type="noConversion"/>
  </si>
  <si>
    <t>12120104401231336L</t>
    <phoneticPr fontId="0" type="noConversion"/>
  </si>
  <si>
    <t>40123133-6</t>
    <phoneticPr fontId="0" type="noConversion"/>
  </si>
  <si>
    <t>120104401231336</t>
    <phoneticPr fontId="0" type="noConversion"/>
  </si>
  <si>
    <t>OK</t>
    <phoneticPr fontId="0" type="noConversion"/>
  </si>
  <si>
    <t>胡鸿媛</t>
    <phoneticPr fontId="0" type="noConversion"/>
  </si>
  <si>
    <t>hhy495082@126.com</t>
    <phoneticPr fontId="12" type="noConversion"/>
  </si>
  <si>
    <t>胡鸿源</t>
    <phoneticPr fontId="12" type="noConversion"/>
  </si>
  <si>
    <t>天津市南开区红旗路雅安道</t>
    <phoneticPr fontId="12" type="noConversion"/>
  </si>
  <si>
    <t>苏丽华</t>
    <phoneticPr fontId="0" type="noConversion"/>
  </si>
  <si>
    <t>天津市河北区疾病预防控制中心</t>
    <phoneticPr fontId="0" type="noConversion"/>
  </si>
  <si>
    <t>中国工商银行天津市王串场支行</t>
    <phoneticPr fontId="0" type="noConversion"/>
  </si>
  <si>
    <t>0302030809010233143</t>
    <phoneticPr fontId="0" type="noConversion"/>
  </si>
  <si>
    <t>天津市河北区正义道10号</t>
    <phoneticPr fontId="0" type="noConversion"/>
  </si>
  <si>
    <t>12120105401236807K</t>
    <phoneticPr fontId="0" type="noConversion"/>
  </si>
  <si>
    <t>李薇</t>
    <phoneticPr fontId="12" type="noConversion"/>
  </si>
  <si>
    <t>天津市东丽区疾病预防控制中心</t>
    <phoneticPr fontId="0" type="noConversion"/>
  </si>
  <si>
    <t>0302042109300024395</t>
    <phoneticPr fontId="0" type="noConversion"/>
  </si>
  <si>
    <t>天津市东丽开发区一经路15号</t>
    <phoneticPr fontId="0" type="noConversion"/>
  </si>
  <si>
    <t>1212011040125313X4</t>
    <phoneticPr fontId="0" type="noConversion"/>
  </si>
  <si>
    <t>40125313-X</t>
    <phoneticPr fontId="0" type="noConversion"/>
  </si>
  <si>
    <t>12011040125313X</t>
    <phoneticPr fontId="0" type="noConversion"/>
  </si>
  <si>
    <t>天津市东丽开发区一经路15号</t>
    <phoneticPr fontId="12" type="noConversion"/>
  </si>
  <si>
    <t>天津市西青区疾病预防控制中心</t>
    <phoneticPr fontId="0" type="noConversion"/>
  </si>
  <si>
    <t>0302085109012924011</t>
    <phoneticPr fontId="0" type="noConversion"/>
  </si>
  <si>
    <t>天津市西青区中北镇中北工业园北园三星路2号增1号</t>
    <phoneticPr fontId="0" type="noConversion"/>
  </si>
  <si>
    <t>40125829-9</t>
    <phoneticPr fontId="0" type="noConversion"/>
  </si>
  <si>
    <t>120111401258299</t>
    <phoneticPr fontId="0" type="noConversion"/>
  </si>
  <si>
    <t>刘晓川</t>
    <phoneticPr fontId="0" type="noConversion"/>
  </si>
  <si>
    <t>xiaochuan6011@163.com</t>
    <phoneticPr fontId="12" type="noConversion"/>
  </si>
  <si>
    <t>刘晓川</t>
    <phoneticPr fontId="12" type="noConversion"/>
  </si>
  <si>
    <t>李子丹</t>
    <phoneticPr fontId="0" type="noConversion"/>
  </si>
  <si>
    <t>天津市北辰区疾病预防控制中心</t>
    <phoneticPr fontId="0" type="noConversion"/>
  </si>
  <si>
    <t>工行京津路支行</t>
    <phoneticPr fontId="0" type="noConversion"/>
  </si>
  <si>
    <t>0302035109013474067</t>
    <phoneticPr fontId="0" type="noConversion"/>
  </si>
  <si>
    <t>天津市北辰区北医道46号</t>
    <phoneticPr fontId="0" type="noConversion"/>
  </si>
  <si>
    <t>12120113401268171Q</t>
    <phoneticPr fontId="0" type="noConversion"/>
  </si>
  <si>
    <t>40126817-1</t>
    <phoneticPr fontId="0" type="noConversion"/>
  </si>
  <si>
    <t>曹德新</t>
    <phoneticPr fontId="0" type="noConversion"/>
  </si>
  <si>
    <t>天津市北辰区北医道46号</t>
    <phoneticPr fontId="12" type="noConversion"/>
  </si>
  <si>
    <t>13920860034/26823567</t>
    <phoneticPr fontId="4" type="noConversion"/>
  </si>
  <si>
    <t>中信银行天津武清支行</t>
    <phoneticPr fontId="0" type="noConversion"/>
  </si>
  <si>
    <t>7233810183100000604</t>
    <phoneticPr fontId="0" type="noConversion"/>
  </si>
  <si>
    <t>121202224012886669</t>
    <phoneticPr fontId="0" type="noConversion"/>
  </si>
  <si>
    <t>40128866-6</t>
    <phoneticPr fontId="0" type="noConversion"/>
  </si>
  <si>
    <t>刘赭</t>
    <phoneticPr fontId="0" type="noConversion"/>
  </si>
  <si>
    <t>天津市武清区翠亨路569号</t>
    <phoneticPr fontId="0" type="noConversion"/>
  </si>
  <si>
    <t>332615169@qq.com</t>
    <phoneticPr fontId="12" type="noConversion"/>
  </si>
  <si>
    <t>刘赭</t>
    <phoneticPr fontId="12" type="noConversion"/>
  </si>
  <si>
    <t>天津市武清区翠亨路569号</t>
    <phoneticPr fontId="12" type="noConversion"/>
  </si>
  <si>
    <t>13820541968/29380085</t>
    <phoneticPr fontId="4" type="noConversion"/>
  </si>
  <si>
    <t>02090001040012329</t>
    <phoneticPr fontId="0" type="noConversion"/>
  </si>
  <si>
    <t>天津市宝坻区城关镇挹青路2号</t>
    <phoneticPr fontId="0" type="noConversion"/>
  </si>
  <si>
    <t>12120224401321649Y</t>
    <phoneticPr fontId="0" type="noConversion"/>
  </si>
  <si>
    <t>张建伶</t>
    <phoneticPr fontId="0" type="noConversion"/>
  </si>
  <si>
    <t>宁河区</t>
    <phoneticPr fontId="11" type="noConversion"/>
  </si>
  <si>
    <t>王健</t>
    <phoneticPr fontId="0" type="noConversion"/>
  </si>
  <si>
    <t>中国农业银行股份有限公司宁河县支行营业部</t>
    <phoneticPr fontId="0" type="noConversion"/>
  </si>
  <si>
    <t>12120221401273560N</t>
    <phoneticPr fontId="0" type="noConversion"/>
  </si>
  <si>
    <t>40127356-0</t>
    <phoneticPr fontId="0" type="noConversion"/>
  </si>
  <si>
    <t>120221401273560</t>
    <phoneticPr fontId="0" type="noConversion"/>
  </si>
  <si>
    <t>常利民</t>
    <phoneticPr fontId="0" type="noConversion"/>
  </si>
  <si>
    <t>156775888@qq.com</t>
    <phoneticPr fontId="12" type="noConversion"/>
  </si>
  <si>
    <t>常利民</t>
    <phoneticPr fontId="12" type="noConversion"/>
  </si>
  <si>
    <t>天津市蓟州区疾病预防控制中心</t>
    <phoneticPr fontId="0" type="noConversion"/>
  </si>
  <si>
    <t>12001700800050002308</t>
    <phoneticPr fontId="0" type="noConversion"/>
  </si>
  <si>
    <t>12120225401335899J</t>
    <phoneticPr fontId="0" type="noConversion"/>
  </si>
  <si>
    <t>40133589-9</t>
    <phoneticPr fontId="0" type="noConversion"/>
  </si>
  <si>
    <t>120225401335899</t>
    <phoneticPr fontId="0" type="noConversion"/>
  </si>
  <si>
    <t>纪海泉</t>
    <phoneticPr fontId="12" type="noConversion"/>
  </si>
  <si>
    <t>天津市蓟县城关镇兴华大街55号</t>
    <phoneticPr fontId="12" type="noConversion"/>
  </si>
  <si>
    <t>武琳</t>
    <phoneticPr fontId="0" type="noConversion"/>
  </si>
  <si>
    <t>天津市滨海新区大港疾病预防控制中心</t>
    <phoneticPr fontId="0" type="noConversion"/>
  </si>
  <si>
    <t>中国建设银行股份有限公司大港支行</t>
    <phoneticPr fontId="0" type="noConversion"/>
  </si>
  <si>
    <t>12010940125196X</t>
    <phoneticPr fontId="0" type="noConversion"/>
  </si>
  <si>
    <t>天津市滨海新区大港兴华路368号</t>
    <phoneticPr fontId="0" type="noConversion"/>
  </si>
  <si>
    <t>dgcdcjmk@163.com</t>
    <phoneticPr fontId="12" type="noConversion"/>
  </si>
  <si>
    <t>郝宝云</t>
    <phoneticPr fontId="12" type="noConversion"/>
  </si>
  <si>
    <t>张旭东</t>
    <phoneticPr fontId="0" type="noConversion"/>
  </si>
  <si>
    <t>太原市小店区疾病预防控制中心</t>
    <phoneticPr fontId="0" type="noConversion"/>
  </si>
  <si>
    <t>中国工商银行股份有限公司太原小店支行</t>
    <phoneticPr fontId="0" type="noConversion"/>
  </si>
  <si>
    <t>0502127009026400858</t>
    <phoneticPr fontId="0" type="noConversion"/>
  </si>
  <si>
    <t>小店区昌盛西街42号</t>
    <phoneticPr fontId="0" type="noConversion"/>
  </si>
  <si>
    <t>赵亚莉</t>
    <phoneticPr fontId="0" type="noConversion"/>
  </si>
  <si>
    <t>0351-7177354</t>
    <phoneticPr fontId="0" type="noConversion"/>
  </si>
  <si>
    <t>12140105405870805H</t>
    <phoneticPr fontId="0" type="noConversion"/>
  </si>
  <si>
    <t>杜亚萍</t>
    <phoneticPr fontId="0" type="noConversion"/>
  </si>
  <si>
    <t>太原市小店区昌盛西街42号</t>
    <phoneticPr fontId="0" type="noConversion"/>
  </si>
  <si>
    <t>xdqcdcjm@163.com</t>
    <phoneticPr fontId="12" type="noConversion"/>
  </si>
  <si>
    <t>太原市小店区昌盛西街42号</t>
    <phoneticPr fontId="12" type="noConversion"/>
  </si>
  <si>
    <t>太原市杏花岭区疾病预防控制中心</t>
    <phoneticPr fontId="0" type="noConversion"/>
  </si>
  <si>
    <t>晋商银行太原并州支行</t>
    <phoneticPr fontId="0" type="noConversion"/>
  </si>
  <si>
    <t>太原市解放路230号</t>
    <phoneticPr fontId="0" type="noConversion"/>
  </si>
  <si>
    <t>xhlmyk@163.com</t>
    <phoneticPr fontId="12" type="noConversion"/>
  </si>
  <si>
    <t>王彩玲</t>
    <phoneticPr fontId="12" type="noConversion"/>
  </si>
  <si>
    <t>太原市解放路230号</t>
    <phoneticPr fontId="12" type="noConversion"/>
  </si>
  <si>
    <t>7261210183100001890</t>
    <phoneticPr fontId="0" type="noConversion"/>
  </si>
  <si>
    <t>太原市众纺路8号</t>
    <phoneticPr fontId="0" type="noConversion"/>
  </si>
  <si>
    <t>0351-6584368</t>
    <phoneticPr fontId="0" type="noConversion"/>
  </si>
  <si>
    <t>12140109405850038T</t>
    <phoneticPr fontId="0" type="noConversion"/>
  </si>
  <si>
    <t>已收集,疾控无开户许可证</t>
    <phoneticPr fontId="0" type="noConversion"/>
  </si>
  <si>
    <t>冯巍</t>
    <phoneticPr fontId="12" type="noConversion"/>
  </si>
  <si>
    <t>太原市万柏林区疾病预防控制中心生物制品专用章</t>
    <phoneticPr fontId="0" type="noConversion"/>
  </si>
  <si>
    <t>清徐县疾病预防控制中心</t>
    <phoneticPr fontId="0" type="noConversion"/>
  </si>
  <si>
    <t>山西清徐农村商业银行股份有限公司清源支行</t>
    <phoneticPr fontId="0" type="noConversion"/>
  </si>
  <si>
    <t>102161010300000001517</t>
    <phoneticPr fontId="0" type="noConversion"/>
  </si>
  <si>
    <t>文源路延昌街18号</t>
    <phoneticPr fontId="0" type="noConversion"/>
  </si>
  <si>
    <t>121401216604221882</t>
    <phoneticPr fontId="0" type="noConversion"/>
  </si>
  <si>
    <t>太原市清徐县文源路延昌街18号</t>
    <phoneticPr fontId="0" type="noConversion"/>
  </si>
  <si>
    <t>侯改花</t>
    <phoneticPr fontId="12" type="noConversion"/>
  </si>
  <si>
    <t>古交市疾病预防控制中心</t>
    <phoneticPr fontId="0" type="noConversion"/>
  </si>
  <si>
    <t>14001835708050013078</t>
    <phoneticPr fontId="0" type="noConversion"/>
  </si>
  <si>
    <t>古交市东曲街10号</t>
    <phoneticPr fontId="0" type="noConversion"/>
  </si>
  <si>
    <t>0351-5159110</t>
    <phoneticPr fontId="0" type="noConversion"/>
  </si>
  <si>
    <t>杨平</t>
    <phoneticPr fontId="0" type="noConversion"/>
  </si>
  <si>
    <t>杨平</t>
    <phoneticPr fontId="12" type="noConversion"/>
  </si>
  <si>
    <t>古交市东曲街10号</t>
    <phoneticPr fontId="12" type="noConversion"/>
  </si>
  <si>
    <t>邸金明</t>
    <phoneticPr fontId="0" type="noConversion"/>
  </si>
  <si>
    <t>大同市城区疾病预防控制中心</t>
    <phoneticPr fontId="0" type="noConversion"/>
  </si>
  <si>
    <t>8868800301319000049215</t>
    <phoneticPr fontId="0" type="noConversion"/>
  </si>
  <si>
    <t>0352-7669921</t>
    <phoneticPr fontId="0" type="noConversion"/>
  </si>
  <si>
    <t>12140202796378497U</t>
    <phoneticPr fontId="0" type="noConversion"/>
  </si>
  <si>
    <t>79637849-7</t>
    <phoneticPr fontId="0" type="noConversion"/>
  </si>
  <si>
    <t>韩海荣</t>
    <phoneticPr fontId="0" type="noConversion"/>
  </si>
  <si>
    <t>656390268@qq.com</t>
    <phoneticPr fontId="12" type="noConversion"/>
  </si>
  <si>
    <t>韩海荣</t>
    <phoneticPr fontId="12" type="noConversion"/>
  </si>
  <si>
    <t>大同市城区卫生和计划生育局</t>
    <phoneticPr fontId="11" type="noConversion"/>
  </si>
  <si>
    <t>大同同泉西路308号矿区政务审批中心院内</t>
    <phoneticPr fontId="0" type="noConversion"/>
  </si>
  <si>
    <t>大同同泉西路309号矿区政务审批中心院内</t>
    <phoneticPr fontId="0" type="noConversion"/>
  </si>
  <si>
    <t>李锦</t>
    <phoneticPr fontId="0" type="noConversion"/>
  </si>
  <si>
    <t>1214020366448137XG</t>
    <phoneticPr fontId="0" type="noConversion"/>
  </si>
  <si>
    <t>杨晓丽</t>
    <phoneticPr fontId="0" type="noConversion"/>
  </si>
  <si>
    <t>大同同泉西路308号矿区政务审批中心院内</t>
    <phoneticPr fontId="12" type="noConversion"/>
  </si>
  <si>
    <t>缺少印章授权函，如证照变更需提供新资质</t>
    <phoneticPr fontId="0" type="noConversion"/>
  </si>
  <si>
    <t>雷浩</t>
    <phoneticPr fontId="0" type="noConversion"/>
  </si>
  <si>
    <t>长治市农商银行延安中路支行</t>
    <phoneticPr fontId="0" type="noConversion"/>
  </si>
  <si>
    <t>长治市太行东街福利院巷口</t>
    <phoneticPr fontId="0" type="noConversion"/>
  </si>
  <si>
    <t>121404024063402672</t>
    <phoneticPr fontId="0" type="noConversion"/>
  </si>
  <si>
    <t>长治市太行东街福利院巷口城区疾病预防控制中心计免科</t>
    <phoneticPr fontId="12" type="noConversion"/>
  </si>
  <si>
    <t>汤平</t>
    <phoneticPr fontId="0" type="noConversion"/>
  </si>
  <si>
    <t>晋城市城区疾病预防控制中心</t>
    <phoneticPr fontId="0" type="noConversion"/>
  </si>
  <si>
    <t>中国建设银行晋城新市东街支行</t>
    <phoneticPr fontId="0" type="noConversion"/>
  </si>
  <si>
    <t>14001655208050500285</t>
    <phoneticPr fontId="0" type="noConversion"/>
  </si>
  <si>
    <t>晋城市新市西街703号</t>
    <phoneticPr fontId="0" type="noConversion"/>
  </si>
  <si>
    <t>0356-3035512</t>
    <phoneticPr fontId="0" type="noConversion"/>
  </si>
  <si>
    <t>114050200173</t>
    <phoneticPr fontId="0" type="noConversion"/>
  </si>
  <si>
    <t>79826770-7</t>
    <phoneticPr fontId="0" type="noConversion"/>
  </si>
  <si>
    <t>蔡丽</t>
    <phoneticPr fontId="0" type="noConversion"/>
  </si>
  <si>
    <t>421751344@qq.com</t>
    <phoneticPr fontId="12" type="noConversion"/>
  </si>
  <si>
    <t>晋城市新市西街703号</t>
    <phoneticPr fontId="12" type="noConversion"/>
  </si>
  <si>
    <t>泽州县疾病预防控制中心</t>
    <phoneticPr fontId="0" type="noConversion"/>
  </si>
  <si>
    <t>中国农业银行泽州县支行</t>
    <phoneticPr fontId="0" type="noConversion"/>
  </si>
  <si>
    <t>04920101040011226</t>
    <phoneticPr fontId="0" type="noConversion"/>
  </si>
  <si>
    <t>晋城市书院街293号</t>
    <phoneticPr fontId="0" type="noConversion"/>
  </si>
  <si>
    <t>0356-3099218</t>
    <phoneticPr fontId="0" type="noConversion"/>
  </si>
  <si>
    <t>0356-3099208</t>
    <phoneticPr fontId="0" type="noConversion"/>
  </si>
  <si>
    <t>121405256644616199</t>
    <phoneticPr fontId="0" type="noConversion"/>
  </si>
  <si>
    <t>闫芳</t>
    <phoneticPr fontId="0" type="noConversion"/>
  </si>
  <si>
    <t>529050105@qq.com</t>
    <phoneticPr fontId="12" type="noConversion"/>
  </si>
  <si>
    <t>闫芳</t>
    <phoneticPr fontId="12" type="noConversion"/>
  </si>
  <si>
    <t>晋城市书院街293号</t>
    <phoneticPr fontId="12" type="noConversion"/>
  </si>
  <si>
    <t>帖会平</t>
    <phoneticPr fontId="0" type="noConversion"/>
  </si>
  <si>
    <t>平遥县疾病预防控制中心</t>
    <phoneticPr fontId="0" type="noConversion"/>
  </si>
  <si>
    <t>建设银行平遥支行柳根路分理处</t>
    <phoneticPr fontId="0" type="noConversion"/>
  </si>
  <si>
    <t>14001707358059901229</t>
    <phoneticPr fontId="0" type="noConversion"/>
  </si>
  <si>
    <t>平遥县康宁路122号</t>
    <phoneticPr fontId="0" type="noConversion"/>
  </si>
  <si>
    <t>12140831796379641M</t>
    <phoneticPr fontId="0" type="noConversion"/>
  </si>
  <si>
    <t>刘伟梅</t>
    <phoneticPr fontId="0" type="noConversion"/>
  </si>
  <si>
    <t>山西省平遥县康宁路122号</t>
    <phoneticPr fontId="0" type="noConversion"/>
  </si>
  <si>
    <t>pyjklwm@163.com</t>
    <phoneticPr fontId="12" type="noConversion"/>
  </si>
  <si>
    <t>刘伟梅</t>
    <phoneticPr fontId="12" type="noConversion"/>
  </si>
  <si>
    <t>山西省平遥县康宁路122号</t>
    <phoneticPr fontId="12" type="noConversion"/>
  </si>
  <si>
    <t>卫斌</t>
    <phoneticPr fontId="0" type="noConversion"/>
  </si>
  <si>
    <t>运城市盐湖区疾病预防控制中心</t>
    <phoneticPr fontId="0" type="noConversion"/>
  </si>
  <si>
    <t>运城农商银行振兴支行</t>
    <phoneticPr fontId="0" type="noConversion"/>
  </si>
  <si>
    <t>0206001002200000055</t>
    <phoneticPr fontId="0" type="noConversion"/>
  </si>
  <si>
    <t>运城市禹都东大街415号</t>
    <phoneticPr fontId="0" type="noConversion"/>
  </si>
  <si>
    <t>12141004678176894H</t>
    <phoneticPr fontId="0" type="noConversion"/>
  </si>
  <si>
    <t>朱坤博</t>
    <phoneticPr fontId="0" type="noConversion"/>
  </si>
  <si>
    <t>604996900@qq.com</t>
    <phoneticPr fontId="12" type="noConversion"/>
  </si>
  <si>
    <t>朱坤博</t>
    <phoneticPr fontId="12" type="noConversion"/>
  </si>
  <si>
    <t>运城市禹都东大街415号</t>
    <phoneticPr fontId="12" type="noConversion"/>
  </si>
  <si>
    <t>临猗县疾病预防控制中心</t>
    <phoneticPr fontId="0" type="noConversion"/>
  </si>
  <si>
    <t>中国建设银行临猗县支行</t>
    <phoneticPr fontId="0" type="noConversion"/>
  </si>
  <si>
    <t>14001727708050504921/14001727708050500893</t>
    <phoneticPr fontId="0" type="noConversion"/>
  </si>
  <si>
    <t>县双塔南街1159号</t>
    <phoneticPr fontId="0" type="noConversion"/>
  </si>
  <si>
    <t>12141024408400585J</t>
    <phoneticPr fontId="0" type="noConversion"/>
  </si>
  <si>
    <t>姚海威</t>
    <phoneticPr fontId="0" type="noConversion"/>
  </si>
  <si>
    <t>临猗县双塔南路1159号</t>
    <phoneticPr fontId="0" type="noConversion"/>
  </si>
  <si>
    <t>253154445@qq.com</t>
    <phoneticPr fontId="12" type="noConversion"/>
  </si>
  <si>
    <t>姚海威</t>
    <phoneticPr fontId="12" type="noConversion"/>
  </si>
  <si>
    <t>临猗县双塔南路1159号</t>
    <phoneticPr fontId="12" type="noConversion"/>
  </si>
  <si>
    <t>闻喜县疾病预防控制中心</t>
    <phoneticPr fontId="0" type="noConversion"/>
  </si>
  <si>
    <t>山西省闻喜县农村商业银行华通支行</t>
    <phoneticPr fontId="0" type="noConversion"/>
  </si>
  <si>
    <t>1121001002220110760</t>
    <phoneticPr fontId="0" type="noConversion"/>
  </si>
  <si>
    <t>西湖路1号</t>
    <phoneticPr fontId="0" type="noConversion"/>
  </si>
  <si>
    <t>杜文忠</t>
    <phoneticPr fontId="0" type="noConversion"/>
  </si>
  <si>
    <t>497216596@qq.com</t>
    <phoneticPr fontId="12" type="noConversion"/>
  </si>
  <si>
    <t>闻喜县牌楼西街291号</t>
    <phoneticPr fontId="12" type="noConversion"/>
  </si>
  <si>
    <t>新绛县疾病预防控制中心</t>
    <phoneticPr fontId="0" type="noConversion"/>
  </si>
  <si>
    <t>新绛县学府城</t>
    <phoneticPr fontId="0" type="noConversion"/>
  </si>
  <si>
    <t>12141026762498466K</t>
    <phoneticPr fontId="0" type="noConversion"/>
  </si>
  <si>
    <t>王婧</t>
    <phoneticPr fontId="0" type="noConversion"/>
  </si>
  <si>
    <t>王婧</t>
    <phoneticPr fontId="12" type="noConversion"/>
  </si>
  <si>
    <t>新绛县学府城</t>
    <phoneticPr fontId="12" type="noConversion"/>
  </si>
  <si>
    <t>山西省垣曲县联社历山路分社</t>
    <phoneticPr fontId="0" type="noConversion"/>
  </si>
  <si>
    <t>1417001002200000073</t>
    <phoneticPr fontId="0" type="noConversion"/>
  </si>
  <si>
    <t>已收集（未来潜力区域）</t>
    <phoneticPr fontId="0" type="noConversion"/>
  </si>
  <si>
    <t>郭瑞霞</t>
    <phoneticPr fontId="0" type="noConversion"/>
  </si>
  <si>
    <t>443653883@qq.com</t>
    <phoneticPr fontId="12" type="noConversion"/>
  </si>
  <si>
    <t>运城市垣曲县新城大街100号</t>
    <phoneticPr fontId="12" type="noConversion"/>
  </si>
  <si>
    <t>是否三证合一，如没有请提供组织机构代码证</t>
    <phoneticPr fontId="4" type="noConversion"/>
  </si>
  <si>
    <t>魏燕文</t>
    <phoneticPr fontId="0" type="noConversion"/>
  </si>
  <si>
    <t>临汾市尧都区疾病预防控制中心</t>
    <phoneticPr fontId="0" type="noConversion"/>
  </si>
  <si>
    <t>80200220102000000361</t>
    <phoneticPr fontId="0" type="noConversion"/>
  </si>
  <si>
    <t>0387-2511276</t>
    <phoneticPr fontId="0" type="noConversion"/>
  </si>
  <si>
    <t>12140904407970500T</t>
    <phoneticPr fontId="0" type="noConversion"/>
  </si>
  <si>
    <t>40797050-0</t>
    <phoneticPr fontId="0" type="noConversion"/>
  </si>
  <si>
    <t>事业单位法人证书、组织机构代码、开户许可已经收集，样章样票需要申请</t>
    <phoneticPr fontId="0" type="noConversion"/>
  </si>
  <si>
    <t>李海亮</t>
    <phoneticPr fontId="12" type="noConversion"/>
  </si>
  <si>
    <t>088250201091673631</t>
    <phoneticPr fontId="0" type="noConversion"/>
  </si>
  <si>
    <t>南京市雨花台区能仁里15号</t>
    <phoneticPr fontId="0" type="noConversion"/>
  </si>
  <si>
    <t>李文浩</t>
    <phoneticPr fontId="4" type="noConversion"/>
  </si>
  <si>
    <t>025-68865437</t>
    <phoneticPr fontId="0" type="noConversion"/>
  </si>
  <si>
    <t>42609316-0</t>
    <phoneticPr fontId="0" type="noConversion"/>
  </si>
  <si>
    <t>南京市雨花台区卫生和计划生育局</t>
    <phoneticPr fontId="11" type="noConversion"/>
  </si>
  <si>
    <t>南京市江宁区疾病预防控制中心</t>
    <phoneticPr fontId="0" type="noConversion"/>
  </si>
  <si>
    <t>交行东山支行</t>
    <phoneticPr fontId="0" type="noConversion"/>
  </si>
  <si>
    <t>南京市江宁区东山街道天印大道671号</t>
    <phoneticPr fontId="0" type="noConversion"/>
  </si>
  <si>
    <t>13776668389</t>
    <phoneticPr fontId="0" type="noConversion"/>
  </si>
  <si>
    <t>溧水工行</t>
    <phoneticPr fontId="0" type="noConversion"/>
  </si>
  <si>
    <t>4301020509001071674</t>
    <phoneticPr fontId="0" type="noConversion"/>
  </si>
  <si>
    <t>南京市溧水区永阳镇中大街17号</t>
    <phoneticPr fontId="0" type="noConversion"/>
  </si>
  <si>
    <t>沈爱华</t>
    <phoneticPr fontId="11" type="noConversion"/>
  </si>
  <si>
    <t>025-57206564</t>
    <phoneticPr fontId="0" type="noConversion"/>
  </si>
  <si>
    <t>132012400077</t>
    <phoneticPr fontId="0" type="noConversion"/>
  </si>
  <si>
    <t>42607317-8</t>
    <phoneticPr fontId="0" type="noConversion"/>
  </si>
  <si>
    <t>镇江市润州区疾病预防控制中心</t>
    <phoneticPr fontId="0" type="noConversion"/>
  </si>
  <si>
    <t>310901040020947</t>
    <phoneticPr fontId="0" type="noConversion"/>
  </si>
  <si>
    <t>镇江市润州工业园区富润路</t>
    <phoneticPr fontId="0" type="noConversion"/>
  </si>
  <si>
    <t>0511-85595868</t>
    <phoneticPr fontId="0" type="noConversion"/>
  </si>
  <si>
    <t>镇江市</t>
    <phoneticPr fontId="4" type="noConversion"/>
  </si>
  <si>
    <t>扬中市疾病预防控制中心</t>
    <phoneticPr fontId="0" type="noConversion"/>
  </si>
  <si>
    <t>农业银行扬中城西支行</t>
    <phoneticPr fontId="0" type="noConversion"/>
  </si>
  <si>
    <t>10335801040005586</t>
    <phoneticPr fontId="0" type="noConversion"/>
  </si>
  <si>
    <t>三茅街道新扬路8号</t>
    <phoneticPr fontId="0" type="noConversion"/>
  </si>
  <si>
    <t>0511-88025868</t>
    <phoneticPr fontId="0" type="noConversion"/>
  </si>
  <si>
    <t>0511-88025888</t>
    <phoneticPr fontId="0" type="noConversion"/>
  </si>
  <si>
    <t>46882961-5</t>
    <phoneticPr fontId="0" type="noConversion"/>
  </si>
  <si>
    <t>扬中市卫生局和计划生育委员会</t>
    <phoneticPr fontId="11" type="noConversion"/>
  </si>
  <si>
    <t>常州市钟楼区疾病预防控制中心</t>
    <phoneticPr fontId="0" type="noConversion"/>
  </si>
  <si>
    <t>江苏银行怀德支行</t>
    <phoneticPr fontId="0" type="noConversion"/>
  </si>
  <si>
    <t>0519-86811633</t>
    <phoneticPr fontId="0" type="noConversion"/>
  </si>
  <si>
    <t>0519-86811658</t>
    <phoneticPr fontId="0" type="noConversion"/>
  </si>
  <si>
    <t>12320404467288984D</t>
    <phoneticPr fontId="0" type="noConversion"/>
  </si>
  <si>
    <t>46728898-4</t>
    <phoneticPr fontId="0" type="noConversion"/>
  </si>
  <si>
    <t>常州市新北区疾病预防控制中心</t>
    <phoneticPr fontId="0" type="noConversion"/>
  </si>
  <si>
    <t>常州工商银行新区支行</t>
    <phoneticPr fontId="0" type="noConversion"/>
  </si>
  <si>
    <t>常州市北新区衡山路创新科技楼B座2楼</t>
    <phoneticPr fontId="0" type="noConversion"/>
  </si>
  <si>
    <t>0519-85150918</t>
    <phoneticPr fontId="0" type="noConversion"/>
  </si>
  <si>
    <t>0519-89856901</t>
    <phoneticPr fontId="0" type="noConversion"/>
  </si>
  <si>
    <t>12320483467337870C</t>
    <phoneticPr fontId="0" type="noConversion"/>
  </si>
  <si>
    <t>46733787-0</t>
    <phoneticPr fontId="0" type="noConversion"/>
  </si>
  <si>
    <t>常州市金坛区疾病预防控制中心</t>
    <phoneticPr fontId="0" type="noConversion"/>
  </si>
  <si>
    <t>工行常州金坛支行</t>
    <phoneticPr fontId="0" type="noConversion"/>
  </si>
  <si>
    <t>1105027109000286836</t>
    <phoneticPr fontId="0" type="noConversion"/>
  </si>
  <si>
    <t>常州市金坛区晨风路12号-2</t>
    <phoneticPr fontId="0" type="noConversion"/>
  </si>
  <si>
    <t>0519-828132216</t>
    <phoneticPr fontId="0" type="noConversion"/>
  </si>
  <si>
    <t>12320482467510012K</t>
    <phoneticPr fontId="0" type="noConversion"/>
  </si>
  <si>
    <t>苏州市吴中区疾病预防控制中心</t>
    <phoneticPr fontId="0" type="noConversion"/>
  </si>
  <si>
    <t>中国农业银行苏州市吴中支行</t>
    <phoneticPr fontId="0" type="noConversion"/>
  </si>
  <si>
    <t>10538201040173135</t>
    <phoneticPr fontId="0" type="noConversion"/>
  </si>
  <si>
    <t>苏州市吴中区太湖西路269号</t>
    <phoneticPr fontId="0" type="noConversion"/>
  </si>
  <si>
    <t>123205064670042594</t>
    <phoneticPr fontId="0" type="noConversion"/>
  </si>
  <si>
    <t>46700425-9</t>
    <phoneticPr fontId="0" type="noConversion"/>
  </si>
  <si>
    <t>苏州市姑苏区疾病预防控制中心</t>
    <phoneticPr fontId="0" type="noConversion"/>
  </si>
  <si>
    <t>江苏银行平江支行</t>
    <phoneticPr fontId="0" type="noConversion"/>
  </si>
  <si>
    <t>802018032000017558</t>
    <phoneticPr fontId="0" type="noConversion"/>
  </si>
  <si>
    <t>苏州市盘门路135号</t>
    <phoneticPr fontId="0" type="noConversion"/>
  </si>
  <si>
    <t>0512-68128220</t>
    <phoneticPr fontId="0" type="noConversion"/>
  </si>
  <si>
    <t>0512-68129109</t>
    <phoneticPr fontId="0" type="noConversion"/>
  </si>
  <si>
    <t>123205084669805493</t>
    <phoneticPr fontId="0" type="noConversion"/>
  </si>
  <si>
    <t>46698054-9</t>
    <phoneticPr fontId="0" type="noConversion"/>
  </si>
  <si>
    <t>苏州市吴江区疾病预防控制中心</t>
    <phoneticPr fontId="0" type="noConversion"/>
  </si>
  <si>
    <t>吴江区农村商业银行营业部</t>
    <phoneticPr fontId="0" type="noConversion"/>
  </si>
  <si>
    <t>0706678011182006200014</t>
    <phoneticPr fontId="0" type="noConversion"/>
  </si>
  <si>
    <t>苏州市吴江区松陵镇高新路551号</t>
    <phoneticPr fontId="0" type="noConversion"/>
  </si>
  <si>
    <t>0512-63160219</t>
    <phoneticPr fontId="0" type="noConversion"/>
  </si>
  <si>
    <t>1232058446706960X5</t>
    <phoneticPr fontId="0" type="noConversion"/>
  </si>
  <si>
    <t>32058446706960X</t>
    <phoneticPr fontId="0" type="noConversion"/>
  </si>
  <si>
    <t>常熟市疾病预防控制中心</t>
    <phoneticPr fontId="0" type="noConversion"/>
  </si>
  <si>
    <t>中国建设银行常熟分行营业部</t>
    <phoneticPr fontId="0" type="noConversion"/>
  </si>
  <si>
    <t>32201986136050462557</t>
    <phoneticPr fontId="0" type="noConversion"/>
  </si>
  <si>
    <t>常熟市富阳路6号</t>
    <phoneticPr fontId="0" type="noConversion"/>
  </si>
  <si>
    <t>中国农业银行张家港市支行</t>
    <phoneticPr fontId="0" type="noConversion"/>
  </si>
  <si>
    <t>张家港市职中路18号</t>
    <phoneticPr fontId="0" type="noConversion"/>
  </si>
  <si>
    <t>0512-56760523</t>
    <phoneticPr fontId="0" type="noConversion"/>
  </si>
  <si>
    <t>昆山市疾病预防控制中心</t>
    <phoneticPr fontId="0" type="noConversion"/>
  </si>
  <si>
    <t>昆山市建行</t>
    <phoneticPr fontId="0" type="noConversion"/>
  </si>
  <si>
    <t>32201986436051502176</t>
    <phoneticPr fontId="0" type="noConversion"/>
  </si>
  <si>
    <t>昆山市同丰路458号</t>
    <phoneticPr fontId="0" type="noConversion"/>
  </si>
  <si>
    <t>0512-57369311</t>
    <phoneticPr fontId="0" type="noConversion"/>
  </si>
  <si>
    <t>12320583467170281T</t>
    <phoneticPr fontId="0" type="noConversion"/>
  </si>
  <si>
    <t>太仓市疾病预防控制中心</t>
    <phoneticPr fontId="0" type="noConversion"/>
  </si>
  <si>
    <t>0512-53102105</t>
    <phoneticPr fontId="0" type="noConversion"/>
  </si>
  <si>
    <t>46720300-4</t>
    <phoneticPr fontId="0" type="noConversion"/>
  </si>
  <si>
    <t>王伟</t>
    <phoneticPr fontId="0" type="noConversion"/>
  </si>
  <si>
    <t>南通市崇川区疾病预防控制中心</t>
    <phoneticPr fontId="0" type="noConversion"/>
  </si>
  <si>
    <t>10707001040013900</t>
    <phoneticPr fontId="0" type="noConversion"/>
  </si>
  <si>
    <t>0513-85157769</t>
    <phoneticPr fontId="0" type="noConversion"/>
  </si>
  <si>
    <t>132060200021</t>
    <phoneticPr fontId="0" type="noConversion"/>
  </si>
  <si>
    <t>江苏银行港闸支行</t>
    <phoneticPr fontId="0" type="noConversion"/>
  </si>
  <si>
    <t>0513-86503940</t>
    <phoneticPr fontId="0" type="noConversion"/>
  </si>
  <si>
    <t>132061100013</t>
    <phoneticPr fontId="0" type="noConversion"/>
  </si>
  <si>
    <t>46757814-8</t>
    <phoneticPr fontId="0" type="noConversion"/>
  </si>
  <si>
    <t>南通市通州区疾病预防控制中心</t>
    <phoneticPr fontId="0" type="noConversion"/>
  </si>
  <si>
    <t>500165699775</t>
    <phoneticPr fontId="0" type="noConversion"/>
  </si>
  <si>
    <t>0513-86111220</t>
    <phoneticPr fontId="0" type="noConversion"/>
  </si>
  <si>
    <t>0513-86029886</t>
    <phoneticPr fontId="0" type="noConversion"/>
  </si>
  <si>
    <t>海门市疾病预防控制中心</t>
    <phoneticPr fontId="0" type="noConversion"/>
  </si>
  <si>
    <t>江苏银行海门支行</t>
    <phoneticPr fontId="0" type="noConversion"/>
  </si>
  <si>
    <t>89681015201110000302</t>
    <phoneticPr fontId="0" type="noConversion"/>
  </si>
  <si>
    <t>海门镇人民西路520号</t>
    <phoneticPr fontId="0" type="noConversion"/>
  </si>
  <si>
    <t>0513-82258720</t>
    <phoneticPr fontId="0" type="noConversion"/>
  </si>
  <si>
    <t>12320684467858430X</t>
    <phoneticPr fontId="0" type="noConversion"/>
  </si>
  <si>
    <t>南通市疾病预防控制中心</t>
    <phoneticPr fontId="0" type="noConversion"/>
  </si>
  <si>
    <t>707001040009445</t>
    <phoneticPr fontId="0" type="noConversion"/>
  </si>
  <si>
    <t>南通市工农南路189号</t>
    <phoneticPr fontId="0" type="noConversion"/>
  </si>
  <si>
    <t>0513-81551531</t>
    <phoneticPr fontId="0" type="noConversion"/>
  </si>
  <si>
    <t>132060000624</t>
    <phoneticPr fontId="0" type="noConversion"/>
  </si>
  <si>
    <t>46754590-1</t>
    <phoneticPr fontId="0" type="noConversion"/>
  </si>
  <si>
    <t>12320600467545901F</t>
    <phoneticPr fontId="11" type="noConversion"/>
  </si>
  <si>
    <t>如东工行</t>
    <phoneticPr fontId="0" type="noConversion"/>
  </si>
  <si>
    <t>1111323109000056513</t>
    <phoneticPr fontId="0" type="noConversion"/>
  </si>
  <si>
    <t>江苏省南通市如东县掘港镇泰山路</t>
    <phoneticPr fontId="0" type="noConversion"/>
  </si>
  <si>
    <t>1111629909100511125</t>
    <phoneticPr fontId="0" type="noConversion"/>
  </si>
  <si>
    <t>启东市民胜南路公共卫生中心（汇龙镇汇东村）</t>
    <phoneticPr fontId="0" type="noConversion"/>
  </si>
  <si>
    <t>12320681467912898G</t>
    <phoneticPr fontId="0" type="noConversion"/>
  </si>
  <si>
    <t>46791289-8</t>
    <phoneticPr fontId="0" type="noConversion"/>
  </si>
  <si>
    <t>海安县疾病预防控制中心</t>
    <phoneticPr fontId="0" type="noConversion"/>
  </si>
  <si>
    <t>海安建行营业部</t>
    <phoneticPr fontId="0" type="noConversion"/>
  </si>
  <si>
    <t>32001647136052503746</t>
    <phoneticPr fontId="0" type="noConversion"/>
  </si>
  <si>
    <t>海安镇黄海大道西3号</t>
    <phoneticPr fontId="0" type="noConversion"/>
  </si>
  <si>
    <t>1232062146799407XH</t>
    <phoneticPr fontId="0" type="noConversion"/>
  </si>
  <si>
    <t>如皋市疾病预防控制中心</t>
    <phoneticPr fontId="0" type="noConversion"/>
  </si>
  <si>
    <t>如皋市建行营业部</t>
    <phoneticPr fontId="0" type="noConversion"/>
  </si>
  <si>
    <t>32001647236059018119</t>
    <phoneticPr fontId="0" type="noConversion"/>
  </si>
  <si>
    <t>如皋市如城街道大司马南路120号</t>
    <phoneticPr fontId="0" type="noConversion"/>
  </si>
  <si>
    <t>0513-68662688</t>
    <phoneticPr fontId="0" type="noConversion"/>
  </si>
  <si>
    <t>12320682467778318Y</t>
    <phoneticPr fontId="0" type="noConversion"/>
  </si>
  <si>
    <t>农行环城分理处</t>
    <phoneticPr fontId="0" type="noConversion"/>
  </si>
  <si>
    <t>427901040009973</t>
    <phoneticPr fontId="0" type="noConversion"/>
  </si>
  <si>
    <t>盐城市建军东路131号</t>
    <phoneticPr fontId="0" type="noConversion"/>
  </si>
  <si>
    <t>盐城市亭湖区先锋街道黄海西路89号先锋街道社区卫生服务中心</t>
    <phoneticPr fontId="0" type="noConversion"/>
  </si>
  <si>
    <t>邵玉梅</t>
    <phoneticPr fontId="11" type="noConversion"/>
  </si>
  <si>
    <t>123209024682895085</t>
    <phoneticPr fontId="0" type="noConversion"/>
  </si>
  <si>
    <t>1109661819000066966</t>
    <phoneticPr fontId="0" type="noConversion"/>
  </si>
  <si>
    <t>盐城市人民中路49号</t>
    <phoneticPr fontId="0" type="noConversion"/>
  </si>
  <si>
    <t>132092800641</t>
    <phoneticPr fontId="0" type="noConversion"/>
  </si>
  <si>
    <t>响水县疾病预防控制中心</t>
    <phoneticPr fontId="0" type="noConversion"/>
  </si>
  <si>
    <t>响水县农业银行营业部</t>
    <phoneticPr fontId="0" type="noConversion"/>
  </si>
  <si>
    <t>10404601040009182</t>
    <phoneticPr fontId="0" type="noConversion"/>
  </si>
  <si>
    <t>0515-86882415</t>
    <phoneticPr fontId="0" type="noConversion"/>
  </si>
  <si>
    <t>滨海县疾病预防控制中心</t>
    <phoneticPr fontId="0" type="noConversion"/>
  </si>
  <si>
    <t>工行滨海县坎中支行</t>
    <phoneticPr fontId="0" type="noConversion"/>
  </si>
  <si>
    <t>0515-84222417</t>
    <phoneticPr fontId="0" type="noConversion"/>
  </si>
  <si>
    <t>12320922468612547N</t>
    <phoneticPr fontId="0" type="noConversion"/>
  </si>
  <si>
    <t>46861254-7</t>
    <phoneticPr fontId="0" type="noConversion"/>
  </si>
  <si>
    <t>410001040002687</t>
    <phoneticPr fontId="0" type="noConversion"/>
  </si>
  <si>
    <t>阜宁县香港路551号卫生大厦</t>
    <phoneticPr fontId="0" type="noConversion"/>
  </si>
  <si>
    <t>1109630209000053797</t>
    <phoneticPr fontId="0" type="noConversion"/>
  </si>
  <si>
    <t>0515-82356827</t>
    <phoneticPr fontId="0" type="noConversion"/>
  </si>
  <si>
    <t>组织代码已和事业单位代码并为一张</t>
    <phoneticPr fontId="0" type="noConversion"/>
  </si>
  <si>
    <t>建湖县工商银行建南支行</t>
    <phoneticPr fontId="0" type="noConversion"/>
  </si>
  <si>
    <t>建湖县近湖镇人民南路公共卫生服务中心</t>
    <phoneticPr fontId="0" type="noConversion"/>
  </si>
  <si>
    <t>12320925468487352D</t>
    <phoneticPr fontId="0" type="noConversion"/>
  </si>
  <si>
    <t>东台市疾病预防控制中心</t>
    <phoneticPr fontId="0" type="noConversion"/>
  </si>
  <si>
    <t>3209192901201000016904</t>
    <phoneticPr fontId="0" type="noConversion"/>
  </si>
  <si>
    <t>东台市台城金海东路19号</t>
    <phoneticPr fontId="0" type="noConversion"/>
  </si>
  <si>
    <t>0515-85289345</t>
    <phoneticPr fontId="0" type="noConversion"/>
  </si>
  <si>
    <t>132098100225</t>
    <phoneticPr fontId="0" type="noConversion"/>
  </si>
  <si>
    <t>46830853-7</t>
    <phoneticPr fontId="0" type="noConversion"/>
  </si>
  <si>
    <t>盐城市大丰区疾病预防控制中心</t>
    <phoneticPr fontId="0" type="noConversion"/>
  </si>
  <si>
    <t>1109690109000016688</t>
    <phoneticPr fontId="0" type="noConversion"/>
  </si>
  <si>
    <t>0515-83285571</t>
    <phoneticPr fontId="0" type="noConversion"/>
  </si>
  <si>
    <t>123209827395525674</t>
    <phoneticPr fontId="0" type="noConversion"/>
  </si>
  <si>
    <t>中国建设银行兴化建南分理处</t>
    <phoneticPr fontId="0" type="noConversion"/>
  </si>
  <si>
    <t>32001766140052502034</t>
    <phoneticPr fontId="0" type="noConversion"/>
  </si>
  <si>
    <t>兴化市丰收路261号</t>
    <phoneticPr fontId="0" type="noConversion"/>
  </si>
  <si>
    <t>123212814692523871</t>
    <phoneticPr fontId="0" type="noConversion"/>
  </si>
  <si>
    <t>46925238-7</t>
    <phoneticPr fontId="0" type="noConversion"/>
  </si>
  <si>
    <t>泰兴市文昌东路88号</t>
    <phoneticPr fontId="0" type="noConversion"/>
  </si>
  <si>
    <t>0523-87659363</t>
    <phoneticPr fontId="0" type="noConversion"/>
  </si>
  <si>
    <t>132128300762</t>
    <phoneticPr fontId="0" type="noConversion"/>
  </si>
  <si>
    <t>12312834691231984</t>
    <phoneticPr fontId="11" type="noConversion"/>
  </si>
  <si>
    <t>泰州市姜堰区长江西路6号</t>
    <phoneticPr fontId="0" type="noConversion"/>
  </si>
  <si>
    <t>12321284469071201Y</t>
    <phoneticPr fontId="0" type="noConversion"/>
  </si>
  <si>
    <t>46907120-1</t>
    <phoneticPr fontId="0" type="noConversion"/>
  </si>
  <si>
    <t>张丽娟</t>
    <phoneticPr fontId="0" type="noConversion"/>
  </si>
  <si>
    <t>474164445584</t>
    <phoneticPr fontId="0" type="noConversion"/>
  </si>
  <si>
    <t>徐州市湖北路24号-1</t>
    <phoneticPr fontId="0" type="noConversion"/>
  </si>
  <si>
    <t>123203114665606328</t>
    <phoneticPr fontId="0" type="noConversion"/>
  </si>
  <si>
    <t>连云区疾病预防控制中心</t>
    <phoneticPr fontId="0" type="noConversion"/>
  </si>
  <si>
    <t>工商银行连云新城支行</t>
    <phoneticPr fontId="0" type="noConversion"/>
  </si>
  <si>
    <t>1107035509000000921</t>
    <phoneticPr fontId="0" type="noConversion"/>
  </si>
  <si>
    <t>连云港市连云区墟沟海棠北路143号</t>
    <phoneticPr fontId="0" type="noConversion"/>
  </si>
  <si>
    <t>0518-82319063</t>
    <phoneticPr fontId="0" type="noConversion"/>
  </si>
  <si>
    <t>12320703468079295B</t>
    <phoneticPr fontId="0" type="noConversion"/>
  </si>
  <si>
    <t>46807929-5</t>
    <phoneticPr fontId="0" type="noConversion"/>
  </si>
  <si>
    <t>连云港市海州区疾病预防控制中心</t>
    <phoneticPr fontId="0" type="noConversion"/>
  </si>
  <si>
    <t>江苏银行新浦支行</t>
    <phoneticPr fontId="0" type="noConversion"/>
  </si>
  <si>
    <t>0518-85219791</t>
    <phoneticPr fontId="0" type="noConversion"/>
  </si>
  <si>
    <t>12320706674419078E</t>
    <phoneticPr fontId="0" type="noConversion"/>
  </si>
  <si>
    <t>连云港市赣榆区疾病预防控制中心</t>
    <phoneticPr fontId="0" type="noConversion"/>
  </si>
  <si>
    <t>3207210101201000006123</t>
    <phoneticPr fontId="0" type="noConversion"/>
  </si>
  <si>
    <t>0518-86260170</t>
    <phoneticPr fontId="0" type="noConversion"/>
  </si>
  <si>
    <t>12320707468174284F</t>
    <phoneticPr fontId="0" type="noConversion"/>
  </si>
  <si>
    <t>三证合一无组织机构代码证</t>
    <phoneticPr fontId="0" type="noConversion"/>
  </si>
  <si>
    <t>灌云县疾病预防控制中心</t>
    <phoneticPr fontId="0" type="noConversion"/>
  </si>
  <si>
    <t>中国银行灌云云海支行</t>
    <phoneticPr fontId="0" type="noConversion"/>
  </si>
  <si>
    <t>506658227981</t>
    <phoneticPr fontId="0" type="noConversion"/>
  </si>
  <si>
    <t>淮安市清江浦区疾病预防控制中心</t>
    <phoneticPr fontId="0" type="noConversion"/>
  </si>
  <si>
    <t>10530188000031937</t>
    <phoneticPr fontId="0" type="noConversion"/>
  </si>
  <si>
    <t>淮安市清河区西安路116号</t>
    <phoneticPr fontId="0" type="noConversion"/>
  </si>
  <si>
    <t>46948106-7</t>
    <phoneticPr fontId="0" type="noConversion"/>
  </si>
  <si>
    <t>淮安市清江浦区疾病预防控制中心</t>
    <phoneticPr fontId="1" type="noConversion"/>
  </si>
  <si>
    <t>12320812MB0581992L</t>
    <phoneticPr fontId="11" type="noConversion"/>
  </si>
  <si>
    <t>淮安市清浦区疾病预防控制中心</t>
    <phoneticPr fontId="0" type="noConversion"/>
  </si>
  <si>
    <t>江苏银行淮安清浦支行</t>
    <phoneticPr fontId="0" type="noConversion"/>
  </si>
  <si>
    <t>陈强</t>
    <phoneticPr fontId="11" type="noConversion"/>
  </si>
  <si>
    <t>丁科</t>
    <phoneticPr fontId="11" type="noConversion"/>
  </si>
  <si>
    <t>0517-83986204</t>
    <phoneticPr fontId="0" type="noConversion"/>
  </si>
  <si>
    <t>孙甜</t>
    <phoneticPr fontId="11" type="noConversion"/>
  </si>
  <si>
    <t>淮安市清浦区卫生和计划生育委员会</t>
    <phoneticPr fontId="11" type="noConversion"/>
  </si>
  <si>
    <t>宿迁市宿城区疾病预防控制中心</t>
    <phoneticPr fontId="0" type="noConversion"/>
  </si>
  <si>
    <t>宿迁市宿城区黄河北路22号</t>
    <phoneticPr fontId="0" type="noConversion"/>
  </si>
  <si>
    <t>宿城区只有事业单位法人证书,少盖章确认函</t>
    <phoneticPr fontId="0" type="noConversion"/>
  </si>
  <si>
    <t>宿迁市宿豫区疾病预防控制中心</t>
    <phoneticPr fontId="0" type="noConversion"/>
  </si>
  <si>
    <t>工商银行宿豫支行</t>
    <phoneticPr fontId="0" type="noConversion"/>
  </si>
  <si>
    <t>1116030409000011605</t>
    <phoneticPr fontId="0" type="noConversion"/>
  </si>
  <si>
    <t>宿迁市宿豫区湘江路33号卫计委院内</t>
    <phoneticPr fontId="0" type="noConversion"/>
  </si>
  <si>
    <t>0527-84465965</t>
    <phoneticPr fontId="0" type="noConversion"/>
  </si>
  <si>
    <t>12321321469737747D</t>
    <phoneticPr fontId="0" type="noConversion"/>
  </si>
  <si>
    <t>没有组织机构代码证，授权确认函要签合同后才给盖</t>
    <phoneticPr fontId="0" type="noConversion"/>
  </si>
  <si>
    <t>沭阳县疾病预防控制中心</t>
    <phoneticPr fontId="0" type="noConversion"/>
  </si>
  <si>
    <t>沭阳县工商银行营业部</t>
    <phoneticPr fontId="0" type="noConversion"/>
  </si>
  <si>
    <t>1116060029000030467</t>
    <phoneticPr fontId="0" type="noConversion"/>
  </si>
  <si>
    <t>沭阳县沭城苏州东路疾控中心大楼</t>
    <phoneticPr fontId="0" type="noConversion"/>
  </si>
  <si>
    <t>12321322469678046L</t>
    <phoneticPr fontId="0" type="noConversion"/>
  </si>
  <si>
    <t>46967804-6</t>
    <phoneticPr fontId="0" type="noConversion"/>
  </si>
  <si>
    <t>王爱东</t>
    <phoneticPr fontId="0" type="noConversion"/>
  </si>
  <si>
    <t>无锡市北塘区疾病预防控制中心</t>
    <phoneticPr fontId="0" type="noConversion"/>
  </si>
  <si>
    <t>无锡市广石家园160号</t>
    <phoneticPr fontId="0" type="noConversion"/>
  </si>
  <si>
    <t>13506182166</t>
    <phoneticPr fontId="0" type="noConversion"/>
  </si>
  <si>
    <t>132020400074</t>
    <phoneticPr fontId="0" type="noConversion"/>
  </si>
  <si>
    <t>46628744-5</t>
    <phoneticPr fontId="0" type="noConversion"/>
  </si>
  <si>
    <t>少盖章确认函</t>
    <phoneticPr fontId="0" type="noConversion"/>
  </si>
  <si>
    <t>无锡市锡山区疾病预防控制中心</t>
    <phoneticPr fontId="0" type="noConversion"/>
  </si>
  <si>
    <t>无锡农村商业银行股份有限公司锡山区支行</t>
    <phoneticPr fontId="0" type="noConversion"/>
  </si>
  <si>
    <t>9706478311120100664700</t>
    <phoneticPr fontId="0" type="noConversion"/>
  </si>
  <si>
    <t>无锡市锡山区二泉中路135号</t>
    <phoneticPr fontId="0" type="noConversion"/>
  </si>
  <si>
    <t>15852533590</t>
    <phoneticPr fontId="0" type="noConversion"/>
  </si>
  <si>
    <t>12320213466302174Q</t>
    <phoneticPr fontId="0" type="noConversion"/>
  </si>
  <si>
    <t>46630217-4</t>
    <phoneticPr fontId="0" type="noConversion"/>
  </si>
  <si>
    <t>无锡市惠山区疾病预防控制中心</t>
    <phoneticPr fontId="0" type="noConversion"/>
  </si>
  <si>
    <t>兴业银行惠山支行</t>
    <phoneticPr fontId="0" type="noConversion"/>
  </si>
  <si>
    <t>408460100100034477</t>
    <phoneticPr fontId="0" type="noConversion"/>
  </si>
  <si>
    <t>无锡市惠源路555号</t>
    <phoneticPr fontId="0" type="noConversion"/>
  </si>
  <si>
    <t>15961843590</t>
    <phoneticPr fontId="0" type="noConversion"/>
  </si>
  <si>
    <t>1232020646636835X5</t>
    <phoneticPr fontId="0" type="noConversion"/>
  </si>
  <si>
    <t>江阴市疾病预防控制中心</t>
    <phoneticPr fontId="0" type="noConversion"/>
  </si>
  <si>
    <t>工商银行江阴大桥支行</t>
    <phoneticPr fontId="0" type="noConversion"/>
  </si>
  <si>
    <t>1103064029200501714</t>
    <phoneticPr fontId="0" type="noConversion"/>
  </si>
  <si>
    <t>0510-86255106</t>
    <phoneticPr fontId="9" type="noConversion"/>
  </si>
  <si>
    <t>江阴市长江路158号</t>
    <phoneticPr fontId="0" type="noConversion"/>
  </si>
  <si>
    <t>0510-86255105/13812159059</t>
    <phoneticPr fontId="0" type="noConversion"/>
  </si>
  <si>
    <t>0510-86255121</t>
    <phoneticPr fontId="0" type="noConversion"/>
  </si>
  <si>
    <t>12320281466404138H</t>
    <phoneticPr fontId="0" type="noConversion"/>
  </si>
  <si>
    <t>46640413-8</t>
    <phoneticPr fontId="0" type="noConversion"/>
  </si>
  <si>
    <t>江阴市卫生和计划生育委员会</t>
    <phoneticPr fontId="9" type="noConversion"/>
  </si>
  <si>
    <t>宜兴市疾病预防控制中心</t>
    <phoneticPr fontId="0" type="noConversion"/>
  </si>
  <si>
    <t>建设银行宜兴环科园支行</t>
    <phoneticPr fontId="0" type="noConversion"/>
  </si>
  <si>
    <t>32001616244050817955</t>
    <phoneticPr fontId="0" type="noConversion"/>
  </si>
  <si>
    <t>宜兴市宜城镇人民南路205号</t>
    <phoneticPr fontId="0" type="noConversion"/>
  </si>
  <si>
    <t>0510-87961073</t>
    <phoneticPr fontId="0" type="noConversion"/>
  </si>
  <si>
    <t>0510-87961076</t>
    <phoneticPr fontId="0" type="noConversion"/>
  </si>
  <si>
    <t>12320282466461044P</t>
    <phoneticPr fontId="0" type="noConversion"/>
  </si>
  <si>
    <t>扬州市广陵区疾病预防控制中心</t>
    <phoneticPr fontId="0" type="noConversion"/>
  </si>
  <si>
    <t>交通银行扬州国庆北路支行</t>
    <phoneticPr fontId="0" type="noConversion"/>
  </si>
  <si>
    <t>395067300018000312603</t>
    <phoneticPr fontId="0" type="noConversion"/>
  </si>
  <si>
    <t>便益门大街103号</t>
    <phoneticPr fontId="0" type="noConversion"/>
  </si>
  <si>
    <t>0514-80826155</t>
    <phoneticPr fontId="0" type="noConversion"/>
  </si>
  <si>
    <t>123210024688516364</t>
    <phoneticPr fontId="0" type="noConversion"/>
  </si>
  <si>
    <t>扬州市邗江区疾病预防控制中心</t>
    <phoneticPr fontId="0" type="noConversion"/>
  </si>
  <si>
    <t>江苏银行扬州邗江支行</t>
    <phoneticPr fontId="0" type="noConversion"/>
  </si>
  <si>
    <t>90130188000105707</t>
    <phoneticPr fontId="0" type="noConversion"/>
  </si>
  <si>
    <t>扬州市文汇西路康民路5号</t>
    <phoneticPr fontId="0" type="noConversion"/>
  </si>
  <si>
    <t>黄友</t>
    <phoneticPr fontId="11" type="noConversion"/>
  </si>
  <si>
    <t>12321027468864656T</t>
    <phoneticPr fontId="0" type="noConversion"/>
  </si>
  <si>
    <t>宝应县疾病预防控制中心</t>
    <phoneticPr fontId="0" type="noConversion"/>
  </si>
  <si>
    <t>宝应县工行营业部</t>
    <phoneticPr fontId="0" type="noConversion"/>
  </si>
  <si>
    <t>1108200129100051107</t>
    <phoneticPr fontId="0" type="noConversion"/>
  </si>
  <si>
    <t>宝应县安民路23号</t>
    <phoneticPr fontId="0" type="noConversion"/>
  </si>
  <si>
    <t>0514-80893345</t>
    <phoneticPr fontId="0" type="noConversion"/>
  </si>
  <si>
    <t>132102300612</t>
    <phoneticPr fontId="0" type="noConversion"/>
  </si>
  <si>
    <t>仪征市疾病预防控制中心</t>
    <phoneticPr fontId="0" type="noConversion"/>
  </si>
  <si>
    <t>仪征市健康巷1号</t>
    <phoneticPr fontId="0" type="noConversion"/>
  </si>
  <si>
    <t>12321081468900450A</t>
    <phoneticPr fontId="0" type="noConversion"/>
  </si>
  <si>
    <t>高邮市疾病预防控制中心</t>
    <phoneticPr fontId="0" type="noConversion"/>
  </si>
  <si>
    <t>中国工商银行高邮市城中分理处</t>
    <phoneticPr fontId="0" type="noConversion"/>
  </si>
  <si>
    <t>01630121050000905</t>
    <phoneticPr fontId="0" type="noConversion"/>
  </si>
  <si>
    <t>南京市建邺区月安街18-1号</t>
    <phoneticPr fontId="0" type="noConversion"/>
  </si>
  <si>
    <t>中国工商银行股份有限公司南京浦阳分理处</t>
    <phoneticPr fontId="0" type="noConversion"/>
  </si>
  <si>
    <t>025-58855211</t>
    <phoneticPr fontId="0" type="noConversion"/>
  </si>
  <si>
    <t>123201117360702041</t>
    <phoneticPr fontId="0" type="noConversion"/>
  </si>
  <si>
    <t>南京市栖霞区疾病预防控制中心</t>
    <phoneticPr fontId="0" type="noConversion"/>
  </si>
  <si>
    <t>南京银行和燕路支行</t>
    <phoneticPr fontId="0" type="noConversion"/>
  </si>
  <si>
    <t>南京市栖霞区尧佳路66号</t>
    <phoneticPr fontId="0" type="noConversion"/>
  </si>
  <si>
    <t>12320113426093558H</t>
    <phoneticPr fontId="0" type="noConversion"/>
  </si>
  <si>
    <t>42609355-8</t>
    <phoneticPr fontId="0" type="noConversion"/>
  </si>
  <si>
    <t>320113426093558</t>
    <phoneticPr fontId="0" type="noConversion"/>
  </si>
  <si>
    <t>广西壮族自治区疾病预防控制中心</t>
    <phoneticPr fontId="0" type="noConversion"/>
  </si>
  <si>
    <t>中信银行南宁分行营业部</t>
    <phoneticPr fontId="0" type="noConversion"/>
  </si>
  <si>
    <t>7291110183100001619</t>
    <phoneticPr fontId="0" type="noConversion"/>
  </si>
  <si>
    <t>南宁市青秀区金洲路18号</t>
    <phoneticPr fontId="0" type="noConversion"/>
  </si>
  <si>
    <t>0771-2517819</t>
    <phoneticPr fontId="0" type="noConversion"/>
  </si>
  <si>
    <t>0771-2517820</t>
    <phoneticPr fontId="0" type="noConversion"/>
  </si>
  <si>
    <t>145000020018</t>
    <phoneticPr fontId="0" type="noConversion"/>
  </si>
  <si>
    <t>张凌</t>
    <phoneticPr fontId="0" type="noConversion"/>
  </si>
  <si>
    <t>蒋小玲</t>
    <phoneticPr fontId="0" type="noConversion"/>
  </si>
  <si>
    <t>重庆市沙坪坝区疾病预防控制中心</t>
    <phoneticPr fontId="0" type="noConversion"/>
  </si>
  <si>
    <t>农商行沙支行</t>
    <phoneticPr fontId="0" type="noConversion"/>
  </si>
  <si>
    <t>0304010131410010224</t>
    <phoneticPr fontId="0" type="noConversion"/>
  </si>
  <si>
    <t>沙坪坝区都市花园西路121号</t>
    <phoneticPr fontId="0" type="noConversion"/>
  </si>
  <si>
    <t>125001064504372930</t>
    <phoneticPr fontId="0" type="noConversion"/>
  </si>
  <si>
    <t>45043729-3</t>
    <phoneticPr fontId="0" type="noConversion"/>
  </si>
  <si>
    <t>500106450437293</t>
    <phoneticPr fontId="0" type="noConversion"/>
  </si>
  <si>
    <t>沙坪坝区疾病预防控制中心疫苗收货章</t>
    <phoneticPr fontId="0" type="noConversion"/>
  </si>
  <si>
    <t>重庆市綦江区疾病预防控制中心</t>
    <phoneticPr fontId="0" type="noConversion"/>
  </si>
  <si>
    <t>农商行綦江支行</t>
    <phoneticPr fontId="0" type="noConversion"/>
  </si>
  <si>
    <t>1101010120010007119</t>
    <phoneticPr fontId="0" type="noConversion"/>
  </si>
  <si>
    <t>綦江区古南街道陵园路23号</t>
    <phoneticPr fontId="0" type="noConversion"/>
  </si>
  <si>
    <t>12500222450516733C</t>
    <phoneticPr fontId="0" type="noConversion"/>
  </si>
  <si>
    <t>打款时需备注：转疾控中心—什么费用104004002</t>
    <phoneticPr fontId="0" type="noConversion"/>
  </si>
  <si>
    <t>重庆市南川区疾病预防控制中心</t>
    <phoneticPr fontId="0" type="noConversion"/>
  </si>
  <si>
    <t>重庆农村商业银行南川支行</t>
    <phoneticPr fontId="0" type="noConversion"/>
  </si>
  <si>
    <t>南川区南城南园路22号</t>
    <phoneticPr fontId="0" type="noConversion"/>
  </si>
  <si>
    <t>12500384452004854F</t>
    <phoneticPr fontId="0" type="noConversion"/>
  </si>
  <si>
    <t>45200485-4</t>
    <phoneticPr fontId="0" type="noConversion"/>
  </si>
  <si>
    <t>31440701040001217</t>
    <phoneticPr fontId="0" type="noConversion"/>
  </si>
  <si>
    <t>125002347365788419</t>
    <phoneticPr fontId="0" type="noConversion"/>
  </si>
  <si>
    <t>73657884-1</t>
    <phoneticPr fontId="0" type="noConversion"/>
  </si>
  <si>
    <t>重庆市万盛经济技术开发区疾病预防控制中心</t>
    <phoneticPr fontId="0" type="noConversion"/>
  </si>
  <si>
    <t>农商行万盛支行</t>
    <phoneticPr fontId="0" type="noConversion"/>
  </si>
  <si>
    <t>73984518-3</t>
    <phoneticPr fontId="0" type="noConversion"/>
  </si>
  <si>
    <t>万盛在销售辖区中属于綦江区，但进货和财务独立，需单独开户。打款备注：转万盛经开区疾控中心***款</t>
    <phoneticPr fontId="0" type="noConversion"/>
  </si>
  <si>
    <t>武汉</t>
    <phoneticPr fontId="0" type="noConversion"/>
  </si>
  <si>
    <t>顾涛</t>
    <phoneticPr fontId="0" type="noConversion"/>
  </si>
  <si>
    <t>苏金玲</t>
    <phoneticPr fontId="0" type="noConversion"/>
  </si>
  <si>
    <t>湖北省疾病预防控制中心</t>
    <phoneticPr fontId="0" type="noConversion"/>
  </si>
  <si>
    <t>中国建设银行武汉市光谷支行</t>
    <phoneticPr fontId="0" type="noConversion"/>
  </si>
  <si>
    <t>武汉市卓刀泉北路6号</t>
    <phoneticPr fontId="0" type="noConversion"/>
  </si>
  <si>
    <t>027-87652187</t>
    <phoneticPr fontId="0" type="noConversion"/>
  </si>
  <si>
    <t>15827239884</t>
    <phoneticPr fontId="0" type="noConversion"/>
  </si>
  <si>
    <t>12420000420002109D</t>
    <phoneticPr fontId="0" type="noConversion"/>
  </si>
  <si>
    <t>420111420002109</t>
    <phoneticPr fontId="0" type="noConversion"/>
  </si>
  <si>
    <t>杨瑞怡</t>
    <phoneticPr fontId="0" type="noConversion"/>
  </si>
  <si>
    <t>薛雅娟</t>
    <phoneticPr fontId="0" type="noConversion"/>
  </si>
  <si>
    <t>厦门市思明区疾病预防控制中心</t>
    <phoneticPr fontId="0" type="noConversion"/>
  </si>
  <si>
    <t>87430121050000083</t>
    <phoneticPr fontId="0" type="noConversion"/>
  </si>
  <si>
    <t>厦门市思明区前埔东路26号六楼</t>
    <phoneticPr fontId="0" type="noConversion"/>
  </si>
  <si>
    <t>厦门市思明区前埔东路26号</t>
    <phoneticPr fontId="0" type="noConversion"/>
  </si>
  <si>
    <t>0592-5906378</t>
    <phoneticPr fontId="0" type="noConversion"/>
  </si>
  <si>
    <t>0592-5906369</t>
    <phoneticPr fontId="0" type="noConversion"/>
  </si>
  <si>
    <t>123502034266082834</t>
    <phoneticPr fontId="0" type="noConversion"/>
  </si>
  <si>
    <t>Jiaomei.Xiao@sanofipasteur.com</t>
    <phoneticPr fontId="12" type="noConversion"/>
  </si>
  <si>
    <t>莆田市城厢区疾病预防控制中心</t>
    <phoneticPr fontId="0" type="noConversion"/>
  </si>
  <si>
    <t>48870720-1</t>
    <phoneticPr fontId="0" type="noConversion"/>
  </si>
  <si>
    <t>仙游县疾病预防控制中心疫苗专用章</t>
    <phoneticPr fontId="20" type="noConversion"/>
  </si>
  <si>
    <t>三明市梅列区疾病预防控制中心</t>
    <phoneticPr fontId="0" type="noConversion"/>
  </si>
  <si>
    <t>中国农业银行三明天鸿支行</t>
    <phoneticPr fontId="0" type="noConversion"/>
  </si>
  <si>
    <t>13820601040001102</t>
    <phoneticPr fontId="0" type="noConversion"/>
  </si>
  <si>
    <t>三明市梅列区东安新村76幢</t>
    <phoneticPr fontId="0" type="noConversion"/>
  </si>
  <si>
    <t>福建省三明市梅列区徐碧二村40幢6楼</t>
    <phoneticPr fontId="0" type="noConversion"/>
  </si>
  <si>
    <t>0598-8803027</t>
    <phoneticPr fontId="0" type="noConversion"/>
  </si>
  <si>
    <t>0598-8803036</t>
    <phoneticPr fontId="0" type="noConversion"/>
  </si>
  <si>
    <t>123504024888332831</t>
    <phoneticPr fontId="0" type="noConversion"/>
  </si>
  <si>
    <t>48883328-3</t>
    <phoneticPr fontId="0" type="noConversion"/>
  </si>
  <si>
    <t>赖永生</t>
    <phoneticPr fontId="0" type="noConversion"/>
  </si>
  <si>
    <t>三明市三元区疾病预防控制中心</t>
    <phoneticPr fontId="0" type="noConversion"/>
  </si>
  <si>
    <t>中国农业银行三明市三元支行</t>
    <phoneticPr fontId="0" type="noConversion"/>
  </si>
  <si>
    <t>13830101040001978</t>
    <phoneticPr fontId="0" type="noConversion"/>
  </si>
  <si>
    <t>三明市三元区红旗新村32幢</t>
    <phoneticPr fontId="0" type="noConversion"/>
  </si>
  <si>
    <t>0598-8091860</t>
    <phoneticPr fontId="0" type="noConversion"/>
  </si>
  <si>
    <t>123504034888663920</t>
    <phoneticPr fontId="0" type="noConversion"/>
  </si>
  <si>
    <t>48886639-2</t>
    <phoneticPr fontId="0" type="noConversion"/>
  </si>
  <si>
    <t>黄益清</t>
    <phoneticPr fontId="0" type="noConversion"/>
  </si>
  <si>
    <t>福建省三明市三元区红旗新村32幢</t>
    <phoneticPr fontId="0" type="noConversion"/>
  </si>
  <si>
    <t>宁化县疾病预防控制中心</t>
    <phoneticPr fontId="0" type="noConversion"/>
  </si>
  <si>
    <t>中国工商银行宁化县支行</t>
    <phoneticPr fontId="0" type="noConversion"/>
  </si>
  <si>
    <t>1404046409022002264</t>
    <phoneticPr fontId="0" type="noConversion"/>
  </si>
  <si>
    <t>福建省三明市宁化县江下路原化肥厂中石化加油站隔壁</t>
    <phoneticPr fontId="0" type="noConversion"/>
  </si>
  <si>
    <t>0598-6835431</t>
    <phoneticPr fontId="0" type="noConversion"/>
  </si>
  <si>
    <t>1235042448896622XN</t>
    <phoneticPr fontId="0" type="noConversion"/>
  </si>
  <si>
    <t>48896622-X</t>
    <phoneticPr fontId="0" type="noConversion"/>
  </si>
  <si>
    <t>35042448896622X</t>
    <phoneticPr fontId="0" type="noConversion"/>
  </si>
  <si>
    <t>巫朝根</t>
    <phoneticPr fontId="0" type="noConversion"/>
  </si>
  <si>
    <t>福建省三明市宁化县城关中山路12号</t>
    <phoneticPr fontId="0" type="noConversion"/>
  </si>
  <si>
    <t>大田县疾病预防控制中心</t>
    <phoneticPr fontId="0" type="noConversion"/>
  </si>
  <si>
    <t>中国工商银行大田县支行</t>
    <phoneticPr fontId="0" type="noConversion"/>
  </si>
  <si>
    <t>1404046609022320457</t>
    <phoneticPr fontId="0" type="noConversion"/>
  </si>
  <si>
    <t>大田县均溪镇香山路181号</t>
    <phoneticPr fontId="0" type="noConversion"/>
  </si>
  <si>
    <t>福建省三明市大田县均溪镇南山路150号</t>
    <phoneticPr fontId="0" type="noConversion"/>
  </si>
  <si>
    <t>0598-7238032</t>
    <phoneticPr fontId="0" type="noConversion"/>
  </si>
  <si>
    <t>1235042548899815X8</t>
    <phoneticPr fontId="0" type="noConversion"/>
  </si>
  <si>
    <t>48899815-X</t>
    <phoneticPr fontId="0" type="noConversion"/>
  </si>
  <si>
    <t>35042548899815X</t>
    <phoneticPr fontId="0" type="noConversion"/>
  </si>
  <si>
    <t>张小龙</t>
    <phoneticPr fontId="0" type="noConversion"/>
  </si>
  <si>
    <t>福建省三明市大田县均溪镇香山路181号</t>
    <phoneticPr fontId="0" type="noConversion"/>
  </si>
  <si>
    <t>尤溪县疾病预防控制中心</t>
    <phoneticPr fontId="0" type="noConversion"/>
  </si>
  <si>
    <t>中国工商银行尤溪县支行</t>
    <phoneticPr fontId="0" type="noConversion"/>
  </si>
  <si>
    <t>1404042009022033016</t>
    <phoneticPr fontId="0" type="noConversion"/>
  </si>
  <si>
    <t>尤溪县城关环城路161号</t>
    <phoneticPr fontId="0" type="noConversion"/>
  </si>
  <si>
    <t>沙县疾病预防控制中心</t>
    <phoneticPr fontId="0" type="noConversion"/>
  </si>
  <si>
    <t>中国农业银行沙县支行</t>
    <phoneticPr fontId="0" type="noConversion"/>
  </si>
  <si>
    <t>13840101040000051</t>
    <phoneticPr fontId="0" type="noConversion"/>
  </si>
  <si>
    <t>12350427489064869T</t>
    <phoneticPr fontId="0" type="noConversion"/>
  </si>
  <si>
    <t>48906486-9</t>
    <phoneticPr fontId="0" type="noConversion"/>
  </si>
  <si>
    <t>350427489064869</t>
    <phoneticPr fontId="0" type="noConversion"/>
  </si>
  <si>
    <t>谢金水</t>
    <phoneticPr fontId="0" type="noConversion"/>
  </si>
  <si>
    <t>将乐县古镛镇府前西路23号</t>
    <phoneticPr fontId="0" type="noConversion"/>
  </si>
  <si>
    <t>12350428489097089T</t>
    <phoneticPr fontId="0" type="noConversion"/>
  </si>
  <si>
    <t>350428489097089</t>
    <phoneticPr fontId="0" type="noConversion"/>
  </si>
  <si>
    <t>48913135-5</t>
    <phoneticPr fontId="0" type="noConversion"/>
  </si>
  <si>
    <t>杨细凤</t>
    <phoneticPr fontId="0" type="noConversion"/>
  </si>
  <si>
    <t>永安市疾病预防控制中心</t>
    <phoneticPr fontId="0" type="noConversion"/>
  </si>
  <si>
    <t>中国工商银行永安市支行</t>
    <phoneticPr fontId="0" type="noConversion"/>
  </si>
  <si>
    <t>1404051809022004046</t>
    <phoneticPr fontId="0" type="noConversion"/>
  </si>
  <si>
    <t>123504814891977410</t>
    <phoneticPr fontId="0" type="noConversion"/>
  </si>
  <si>
    <t>龙文医院门诊大楼三楼</t>
    <phoneticPr fontId="0" type="noConversion"/>
  </si>
  <si>
    <t>林吉汉</t>
    <phoneticPr fontId="0" type="noConversion"/>
  </si>
  <si>
    <t>福建省漳州市芗城区万象星城2#406</t>
    <phoneticPr fontId="0" type="noConversion"/>
  </si>
  <si>
    <t>诏安县南诏镇康华路</t>
    <phoneticPr fontId="0" type="noConversion"/>
  </si>
  <si>
    <t>郑永杉</t>
    <phoneticPr fontId="0" type="noConversion"/>
  </si>
  <si>
    <t>福建省漳州市漳浦县绥安镇温馨家园1#205</t>
    <phoneticPr fontId="0" type="noConversion"/>
  </si>
  <si>
    <t>工商银行南靖支行</t>
    <phoneticPr fontId="0" type="noConversion"/>
  </si>
  <si>
    <t>9558851409000000944</t>
    <phoneticPr fontId="0" type="noConversion"/>
  </si>
  <si>
    <t>华安县疾病预防控制中心</t>
    <phoneticPr fontId="0" type="noConversion"/>
  </si>
  <si>
    <t>建行漳州市华安支行</t>
    <phoneticPr fontId="0" type="noConversion"/>
  </si>
  <si>
    <t>35001667907050000533</t>
    <phoneticPr fontId="0" type="noConversion"/>
  </si>
  <si>
    <t>华安县华丰镇大同路186号</t>
    <phoneticPr fontId="0" type="noConversion"/>
  </si>
  <si>
    <t>48991437-6</t>
    <phoneticPr fontId="0" type="noConversion"/>
  </si>
  <si>
    <t>龙海市疾病预防控制中心</t>
    <phoneticPr fontId="0" type="noConversion"/>
  </si>
  <si>
    <t>龙海市石码镇紫崴路39号</t>
    <phoneticPr fontId="0" type="noConversion"/>
  </si>
  <si>
    <t>清流县疾病预防控制中心</t>
    <phoneticPr fontId="0" type="noConversion"/>
  </si>
  <si>
    <t>1404046709022022337</t>
    <phoneticPr fontId="0" type="noConversion"/>
  </si>
  <si>
    <t>屏山二路老虎打马坑清流县疾病控制和卫生监督综合大楼（原计划生育服务站后面）</t>
    <phoneticPr fontId="0" type="noConversion"/>
  </si>
  <si>
    <t>0598-5325686</t>
    <phoneticPr fontId="0" type="noConversion"/>
  </si>
  <si>
    <t>123504234889332769</t>
    <phoneticPr fontId="0" type="noConversion"/>
  </si>
  <si>
    <t>48893327-6</t>
    <phoneticPr fontId="0" type="noConversion"/>
  </si>
  <si>
    <t>350423488933276</t>
    <phoneticPr fontId="0" type="noConversion"/>
  </si>
  <si>
    <t>清流县卫生和计划生育局</t>
    <phoneticPr fontId="11" type="noConversion"/>
  </si>
  <si>
    <t>明溪县疾病预防控制中心</t>
    <phoneticPr fontId="0" type="noConversion"/>
  </si>
  <si>
    <t>中国工商银行明溪县支行</t>
    <phoneticPr fontId="0" type="noConversion"/>
  </si>
  <si>
    <t>1404051109022013142</t>
    <phoneticPr fontId="0" type="noConversion"/>
  </si>
  <si>
    <t>350421488901282</t>
    <phoneticPr fontId="0" type="noConversion"/>
  </si>
  <si>
    <t>中国银行平和支行</t>
    <phoneticPr fontId="0" type="noConversion"/>
  </si>
  <si>
    <t>414358371311</t>
    <phoneticPr fontId="0" type="noConversion"/>
  </si>
  <si>
    <t>小溪镇东大路</t>
    <phoneticPr fontId="0" type="noConversion"/>
  </si>
  <si>
    <t>吴爱平</t>
    <phoneticPr fontId="0" type="noConversion"/>
  </si>
  <si>
    <t>0591-83683399</t>
    <phoneticPr fontId="0" type="noConversion"/>
  </si>
  <si>
    <t>林建松</t>
    <phoneticPr fontId="0" type="noConversion"/>
  </si>
  <si>
    <t>中国工商银行股份有限公司福州鼓楼支行</t>
    <phoneticPr fontId="0" type="noConversion"/>
  </si>
  <si>
    <t>福建省福州市鼓楼区五凤街道湖景路25号鼓楼区公共卫生综合服务大楼（6-13层）</t>
    <phoneticPr fontId="0" type="noConversion"/>
  </si>
  <si>
    <t>福建省福州市鼓楼区白马北路27号湖滨花园6#C401</t>
    <phoneticPr fontId="0" type="noConversion"/>
  </si>
  <si>
    <t>123501814885463058</t>
    <phoneticPr fontId="0" type="noConversion"/>
  </si>
  <si>
    <t>48854630-5</t>
    <phoneticPr fontId="0" type="noConversion"/>
  </si>
  <si>
    <t>宁德市蕉城区疾病预防控制中心</t>
    <phoneticPr fontId="0" type="noConversion"/>
  </si>
  <si>
    <t>0593-2877062</t>
    <phoneticPr fontId="9" type="noConversion"/>
  </si>
  <si>
    <t>49040250-3</t>
    <phoneticPr fontId="0" type="noConversion"/>
  </si>
  <si>
    <t>福建省宁德市蕉城区八一五西路13号</t>
    <phoneticPr fontId="0" type="noConversion"/>
  </si>
  <si>
    <t>古田县疾病预防控制中心</t>
    <phoneticPr fontId="0" type="noConversion"/>
  </si>
  <si>
    <t>兴业银行古田支行</t>
    <phoneticPr fontId="0" type="noConversion"/>
  </si>
  <si>
    <t>古田县新华路7号</t>
    <phoneticPr fontId="0" type="noConversion"/>
  </si>
  <si>
    <t>123522274905343627</t>
    <phoneticPr fontId="0" type="noConversion"/>
  </si>
  <si>
    <t>49053436-2</t>
    <phoneticPr fontId="0" type="noConversion"/>
  </si>
  <si>
    <t>黄增仁</t>
    <phoneticPr fontId="0" type="noConversion"/>
  </si>
  <si>
    <t>福建省宁德市古田县新华路7号</t>
    <phoneticPr fontId="0" type="noConversion"/>
  </si>
  <si>
    <t>福建省疾病预防控制中心</t>
    <phoneticPr fontId="0" type="noConversion"/>
  </si>
  <si>
    <t>中国建设银行股份有限公司福州鼓楼支行</t>
    <phoneticPr fontId="0" type="noConversion"/>
  </si>
  <si>
    <t>35001896307050001383</t>
    <phoneticPr fontId="0" type="noConversion"/>
  </si>
  <si>
    <t>福州市津泰路76号</t>
    <phoneticPr fontId="0" type="noConversion"/>
  </si>
  <si>
    <t>郑奎城</t>
    <phoneticPr fontId="4" type="noConversion"/>
  </si>
  <si>
    <t>0591-87827148</t>
    <phoneticPr fontId="0" type="noConversion"/>
  </si>
  <si>
    <t>123500004880012330</t>
    <phoneticPr fontId="0" type="noConversion"/>
  </si>
  <si>
    <t>48800123-3</t>
    <phoneticPr fontId="0" type="noConversion"/>
  </si>
  <si>
    <t>林光灿</t>
    <phoneticPr fontId="0" type="noConversion"/>
  </si>
  <si>
    <t>福建省福州市津泰路76号</t>
    <phoneticPr fontId="0" type="noConversion"/>
  </si>
  <si>
    <t>毕经豪</t>
    <phoneticPr fontId="0" type="noConversion"/>
  </si>
  <si>
    <t>淄博市淄川区疾病预防控制中心</t>
    <phoneticPr fontId="0" type="noConversion"/>
  </si>
  <si>
    <t>淄博市淄川区松龄东路龙井街101</t>
    <phoneticPr fontId="0" type="noConversion"/>
  </si>
  <si>
    <t>123703027924502607</t>
    <phoneticPr fontId="0" type="noConversion"/>
  </si>
  <si>
    <t>79245026-0</t>
    <phoneticPr fontId="0" type="noConversion"/>
  </si>
  <si>
    <t>王爱华</t>
    <phoneticPr fontId="0" type="noConversion"/>
  </si>
  <si>
    <t>山东省淄博市淄川区龙井街101号</t>
    <phoneticPr fontId="0" type="noConversion"/>
  </si>
  <si>
    <t>王爱华</t>
    <phoneticPr fontId="12" type="noConversion"/>
  </si>
  <si>
    <t>山东省淄博市淄川区龙井街101号</t>
    <phoneticPr fontId="12" type="noConversion"/>
  </si>
  <si>
    <t>淄博市博山区疾病预防控制中心</t>
    <phoneticPr fontId="0" type="noConversion"/>
  </si>
  <si>
    <t>中国农业银行淄博分行博山支行</t>
    <phoneticPr fontId="0" type="noConversion"/>
  </si>
  <si>
    <t>15220101040021693</t>
    <phoneticPr fontId="0" type="noConversion"/>
  </si>
  <si>
    <t>123703046601626381</t>
    <phoneticPr fontId="0" type="noConversion"/>
  </si>
  <si>
    <t>66016263-8</t>
    <phoneticPr fontId="0" type="noConversion"/>
  </si>
  <si>
    <t>山东省淄博市博山区县前街54号</t>
    <phoneticPr fontId="0" type="noConversion"/>
  </si>
  <si>
    <t>花瑞红</t>
    <phoneticPr fontId="12" type="noConversion"/>
  </si>
  <si>
    <t>山东省淄博市博山区县前街54号</t>
    <phoneticPr fontId="12" type="noConversion"/>
  </si>
  <si>
    <t>赵红泉</t>
    <phoneticPr fontId="0" type="noConversion"/>
  </si>
  <si>
    <t>闫珂</t>
    <phoneticPr fontId="0" type="noConversion"/>
  </si>
  <si>
    <t>烟台市芝罘区疾病预防控制中心</t>
    <phoneticPr fontId="0" type="noConversion"/>
  </si>
  <si>
    <t>芝罘区环山路60号</t>
    <phoneticPr fontId="0" type="noConversion"/>
  </si>
  <si>
    <t>49352606-9</t>
    <phoneticPr fontId="0" type="noConversion"/>
  </si>
  <si>
    <t>孙奔</t>
    <phoneticPr fontId="0" type="noConversion"/>
  </si>
  <si>
    <t>烟台市芝罘区环山路60号</t>
    <phoneticPr fontId="0" type="noConversion"/>
  </si>
  <si>
    <t>孙奔</t>
    <phoneticPr fontId="12" type="noConversion"/>
  </si>
  <si>
    <t>烟台市芝罘区环山路60号</t>
    <phoneticPr fontId="12" type="noConversion"/>
  </si>
  <si>
    <t>烟台市芝罘区卫生和计划生育局</t>
    <phoneticPr fontId="11" type="noConversion"/>
  </si>
  <si>
    <t>王晓政</t>
    <phoneticPr fontId="0" type="noConversion"/>
  </si>
  <si>
    <t>烟台市福山区疾病预防控制中心</t>
    <phoneticPr fontId="0" type="noConversion"/>
  </si>
  <si>
    <t>中国建设银行股份有限公司栖霞支行</t>
    <phoneticPr fontId="0" type="noConversion"/>
  </si>
  <si>
    <t>37001667080050151458</t>
    <phoneticPr fontId="0" type="noConversion"/>
  </si>
  <si>
    <t>栖霞市山城路80号</t>
    <phoneticPr fontId="0" type="noConversion"/>
  </si>
  <si>
    <t>49359033-5</t>
    <phoneticPr fontId="0" type="noConversion"/>
  </si>
  <si>
    <t>栖霞市卫生和计划生育局</t>
    <phoneticPr fontId="11" type="noConversion"/>
  </si>
  <si>
    <t>日照市岚山区岚山中路35号</t>
    <phoneticPr fontId="0" type="noConversion"/>
  </si>
  <si>
    <t>陈娟</t>
    <phoneticPr fontId="0" type="noConversion"/>
  </si>
  <si>
    <t>李娴</t>
    <phoneticPr fontId="0" type="noConversion"/>
  </si>
  <si>
    <t>昆明市西山区疾病预防控制中心</t>
    <phoneticPr fontId="0" type="noConversion"/>
  </si>
  <si>
    <t>通江县诺江镇春长坪街51号</t>
    <phoneticPr fontId="0" type="noConversion"/>
  </si>
  <si>
    <t>南区</t>
    <phoneticPr fontId="11" type="noConversion"/>
  </si>
  <si>
    <t>唐禹</t>
    <phoneticPr fontId="0" type="noConversion"/>
  </si>
  <si>
    <t>邓富全</t>
    <phoneticPr fontId="0" type="noConversion"/>
  </si>
  <si>
    <t>罗城仫佬族自治县疾病预防控制中心</t>
    <phoneticPr fontId="0" type="noConversion"/>
  </si>
  <si>
    <t>中国工商银行股份有限公司罗城县支行</t>
    <phoneticPr fontId="0" type="noConversion"/>
  </si>
  <si>
    <t>2114840009300054225</t>
    <phoneticPr fontId="0" type="noConversion"/>
  </si>
  <si>
    <t>广西壮族自治区罗城县东门镇白马路一巷1-26号</t>
    <phoneticPr fontId="0" type="noConversion"/>
  </si>
  <si>
    <t>0778-8212313</t>
    <phoneticPr fontId="0" type="noConversion"/>
  </si>
  <si>
    <t>12452723779123820C</t>
    <phoneticPr fontId="0" type="noConversion"/>
  </si>
  <si>
    <t>77912382-0</t>
    <phoneticPr fontId="0" type="noConversion"/>
  </si>
  <si>
    <t>451225779123820</t>
    <phoneticPr fontId="0" type="noConversion"/>
  </si>
  <si>
    <t>南丹县疾病预防控制中心</t>
    <phoneticPr fontId="0" type="noConversion"/>
  </si>
  <si>
    <t>中国工商银行股份有限公司南丹县城关支行</t>
    <phoneticPr fontId="0" type="noConversion"/>
  </si>
  <si>
    <t>2114850209300015071</t>
    <phoneticPr fontId="0" type="noConversion"/>
  </si>
  <si>
    <t>广西壮族自治区南丹县城关镇民生街6号</t>
    <phoneticPr fontId="0" type="noConversion"/>
  </si>
  <si>
    <t>145272500142</t>
    <phoneticPr fontId="0" type="noConversion"/>
  </si>
  <si>
    <t>49963801-0</t>
    <phoneticPr fontId="0" type="noConversion"/>
  </si>
  <si>
    <t>李真记</t>
    <phoneticPr fontId="9" type="noConversion"/>
  </si>
  <si>
    <t>刘权修</t>
    <phoneticPr fontId="0" type="noConversion"/>
  </si>
  <si>
    <t>大化瑶族自治县疾病预防控制中心</t>
    <phoneticPr fontId="0" type="noConversion"/>
  </si>
  <si>
    <t>中国工商银行股份有限公司大化县支行</t>
    <phoneticPr fontId="0" type="noConversion"/>
  </si>
  <si>
    <t>2114865009259001722</t>
    <phoneticPr fontId="0" type="noConversion"/>
  </si>
  <si>
    <t>广西壮族自治区大化瑶族自治县大化镇北南石巷53号</t>
    <phoneticPr fontId="0" type="noConversion"/>
  </si>
  <si>
    <t>0778-5815191</t>
    <phoneticPr fontId="0" type="noConversion"/>
  </si>
  <si>
    <t>124512294996983637</t>
    <phoneticPr fontId="0" type="noConversion"/>
  </si>
  <si>
    <t>49969836-3</t>
    <phoneticPr fontId="0" type="noConversion"/>
  </si>
  <si>
    <t>叶芯瑜</t>
    <phoneticPr fontId="0" type="noConversion"/>
  </si>
  <si>
    <t>石大银</t>
    <phoneticPr fontId="0" type="noConversion"/>
  </si>
  <si>
    <t>柳城县疾病预防控制中心</t>
    <phoneticPr fontId="0" type="noConversion"/>
  </si>
  <si>
    <t>工行柳城县支行</t>
    <phoneticPr fontId="0" type="noConversion"/>
  </si>
  <si>
    <t>2105411029300002955</t>
    <phoneticPr fontId="0" type="noConversion"/>
  </si>
  <si>
    <t>柳城县大埔镇河东大道398号</t>
    <phoneticPr fontId="0" type="noConversion"/>
  </si>
  <si>
    <t>0772-7616736</t>
    <phoneticPr fontId="0" type="noConversion"/>
  </si>
  <si>
    <t>12450222796826595A</t>
    <phoneticPr fontId="0" type="noConversion"/>
  </si>
  <si>
    <t>三证合一（无组织机构代码证和税务登记证）</t>
    <phoneticPr fontId="0" type="noConversion"/>
  </si>
  <si>
    <t>王璇/周智师</t>
    <phoneticPr fontId="11" type="noConversion"/>
  </si>
  <si>
    <t>13627807003王
15777213068/07727613673</t>
    <phoneticPr fontId="11" type="noConversion"/>
  </si>
  <si>
    <t>桂林市</t>
    <phoneticPr fontId="4" type="noConversion"/>
  </si>
  <si>
    <t>朱建飞</t>
    <phoneticPr fontId="0" type="noConversion"/>
  </si>
  <si>
    <t>桂林市疾病预防控制中心</t>
    <phoneticPr fontId="0" type="noConversion"/>
  </si>
  <si>
    <t>广西桂林漓江农村合作银行乐群支行</t>
    <phoneticPr fontId="0" type="noConversion"/>
  </si>
  <si>
    <t>362912010104062910</t>
    <phoneticPr fontId="0" type="noConversion"/>
  </si>
  <si>
    <t>桂林市四会路</t>
    <phoneticPr fontId="0" type="noConversion"/>
  </si>
  <si>
    <t>潘定权</t>
    <phoneticPr fontId="20" type="noConversion"/>
  </si>
  <si>
    <t>李革莉</t>
    <phoneticPr fontId="20" type="noConversion"/>
  </si>
  <si>
    <t>12450300745124403D</t>
    <phoneticPr fontId="0" type="noConversion"/>
  </si>
  <si>
    <t>74512440-3</t>
    <phoneticPr fontId="0" type="noConversion"/>
  </si>
  <si>
    <t>相关联系人信息需补全</t>
    <phoneticPr fontId="0" type="noConversion"/>
  </si>
  <si>
    <t>桂林市秀峰区四会路7号</t>
    <phoneticPr fontId="12" type="noConversion"/>
  </si>
  <si>
    <t>黄嵩</t>
    <phoneticPr fontId="12" type="noConversion"/>
  </si>
  <si>
    <t>桂林市秀峰区四会路7号</t>
    <phoneticPr fontId="4" type="noConversion"/>
  </si>
  <si>
    <t>桂林市疾病预防控制中心</t>
    <phoneticPr fontId="4" type="noConversion"/>
  </si>
  <si>
    <t>桂林市疾病预防控制中心入库专用章</t>
    <phoneticPr fontId="4" type="noConversion"/>
  </si>
  <si>
    <t>桂林市卫生和计划生育委员会</t>
    <phoneticPr fontId="22" type="noConversion"/>
  </si>
  <si>
    <t>融安县疾病预防控制中心</t>
    <phoneticPr fontId="0" type="noConversion"/>
  </si>
  <si>
    <t>广西融安农村商业银行股份有限公司大巷分理处</t>
    <phoneticPr fontId="0" type="noConversion"/>
  </si>
  <si>
    <t>2262012040000469</t>
    <phoneticPr fontId="0" type="noConversion"/>
  </si>
  <si>
    <t>融安县长安镇新民一区325号</t>
    <phoneticPr fontId="0" type="noConversion"/>
  </si>
  <si>
    <t>0772-8139679</t>
    <phoneticPr fontId="0" type="noConversion"/>
  </si>
  <si>
    <t>12450224499078682K</t>
    <phoneticPr fontId="0" type="noConversion"/>
  </si>
  <si>
    <t>黎剑勇</t>
    <phoneticPr fontId="0" type="noConversion"/>
  </si>
  <si>
    <t>永福县疾病预防控制中心</t>
    <phoneticPr fontId="0" type="noConversion"/>
  </si>
  <si>
    <t>中国农业银行永福县支行营业室</t>
    <phoneticPr fontId="0" type="noConversion"/>
  </si>
  <si>
    <t>258101040009602</t>
    <phoneticPr fontId="0" type="noConversion"/>
  </si>
  <si>
    <t>永福县永福镇向阳路茶岭街4号</t>
    <phoneticPr fontId="0" type="noConversion"/>
  </si>
  <si>
    <t>0773-6936821</t>
    <phoneticPr fontId="0" type="noConversion"/>
  </si>
  <si>
    <t>12450326MB0027836P</t>
    <phoneticPr fontId="0" type="noConversion"/>
  </si>
  <si>
    <t>76892604-6</t>
    <phoneticPr fontId="0" type="noConversion"/>
  </si>
  <si>
    <t>永福县卫生和计划生育局</t>
    <phoneticPr fontId="4" type="noConversion"/>
  </si>
  <si>
    <t>都安瑶族自治县疾病预防控制中心</t>
    <phoneticPr fontId="0" type="noConversion"/>
  </si>
  <si>
    <t>中国建设银行河池分行都安县支行营业部</t>
    <phoneticPr fontId="0" type="noConversion"/>
  </si>
  <si>
    <t>45001697651050502387</t>
    <phoneticPr fontId="0" type="noConversion"/>
  </si>
  <si>
    <t>广西壮族自治区都安县安阳镇学荣街35号</t>
    <phoneticPr fontId="0" type="noConversion"/>
  </si>
  <si>
    <t>0778-5212102</t>
    <phoneticPr fontId="0" type="noConversion"/>
  </si>
  <si>
    <t>12451228799706513F</t>
    <phoneticPr fontId="0" type="noConversion"/>
  </si>
  <si>
    <t>79970651-3</t>
    <phoneticPr fontId="0" type="noConversion"/>
  </si>
  <si>
    <t>451228799706513</t>
    <phoneticPr fontId="0" type="noConversion"/>
  </si>
  <si>
    <t>都安瑶族自治县卫生和计划生育局</t>
    <phoneticPr fontId="0" type="noConversion"/>
  </si>
  <si>
    <t>证照原件未寄回</t>
    <phoneticPr fontId="0" type="noConversion"/>
  </si>
  <si>
    <t>彭保宁</t>
    <phoneticPr fontId="0" type="noConversion"/>
  </si>
  <si>
    <t>覃夏姣</t>
    <phoneticPr fontId="0" type="noConversion"/>
  </si>
  <si>
    <t>来宾市兴宾区疾病预防控制中心</t>
    <phoneticPr fontId="0" type="noConversion"/>
  </si>
  <si>
    <t>广西来宾桂中农村合作银行城区支行</t>
    <phoneticPr fontId="0" type="noConversion"/>
  </si>
  <si>
    <t>216812010103293289</t>
    <phoneticPr fontId="0" type="noConversion"/>
  </si>
  <si>
    <t>来宾市北二路190号</t>
    <phoneticPr fontId="0" type="noConversion"/>
  </si>
  <si>
    <t>0772-6686705</t>
    <phoneticPr fontId="0" type="noConversion"/>
  </si>
  <si>
    <t>124513020595383580</t>
    <phoneticPr fontId="0" type="noConversion"/>
  </si>
  <si>
    <t>05953835-8</t>
    <phoneticPr fontId="0" type="noConversion"/>
  </si>
  <si>
    <t>451300059538358</t>
    <phoneticPr fontId="0" type="noConversion"/>
  </si>
  <si>
    <t>忻城县疾病预防控制中心</t>
    <phoneticPr fontId="0" type="noConversion"/>
  </si>
  <si>
    <t>中国农业银行忻城县支行芝州一路分理处</t>
    <phoneticPr fontId="0" type="noConversion"/>
  </si>
  <si>
    <t>1245132177912476XX</t>
    <phoneticPr fontId="0" type="noConversion"/>
  </si>
  <si>
    <t>77912476-X</t>
    <phoneticPr fontId="0" type="noConversion"/>
  </si>
  <si>
    <t>金秀瑶族自治县疾病预防控制中心</t>
    <phoneticPr fontId="0" type="noConversion"/>
  </si>
  <si>
    <t>金秀瑶族自治县农村信用合作联社</t>
    <phoneticPr fontId="0" type="noConversion"/>
  </si>
  <si>
    <t>241612010101158371</t>
    <phoneticPr fontId="0" type="noConversion"/>
  </si>
  <si>
    <t>金秀县金秀镇公园路5号</t>
    <phoneticPr fontId="0" type="noConversion"/>
  </si>
  <si>
    <t>0772-6212193</t>
    <phoneticPr fontId="0" type="noConversion"/>
  </si>
  <si>
    <t>124513244991082551</t>
    <phoneticPr fontId="0" type="noConversion"/>
  </si>
  <si>
    <t>451324499108255</t>
    <phoneticPr fontId="0" type="noConversion"/>
  </si>
  <si>
    <t>莆田市秀屿区疾病预防控制中心</t>
    <phoneticPr fontId="0" type="noConversion"/>
  </si>
  <si>
    <t>中国银行莆田市秀屿支行</t>
    <phoneticPr fontId="0" type="noConversion"/>
  </si>
  <si>
    <t>407861858043</t>
    <phoneticPr fontId="0" type="noConversion"/>
  </si>
  <si>
    <t>莆田市秀屿区笏石镇坝津街</t>
    <phoneticPr fontId="0" type="noConversion"/>
  </si>
  <si>
    <t>0594-5890004</t>
    <phoneticPr fontId="0" type="noConversion"/>
  </si>
  <si>
    <t>12350304746390914M</t>
    <phoneticPr fontId="0" type="noConversion"/>
  </si>
  <si>
    <t>74639091-4</t>
    <phoneticPr fontId="0" type="noConversion"/>
  </si>
  <si>
    <t>福建省云霄县疾病预防控制中心</t>
    <phoneticPr fontId="0" type="noConversion"/>
  </si>
  <si>
    <t>中国建设银行云霄支行</t>
    <phoneticPr fontId="0" type="noConversion"/>
  </si>
  <si>
    <t>35001667207052501863</t>
    <phoneticPr fontId="0" type="noConversion"/>
  </si>
  <si>
    <t>云霄县云陵镇西北路374号</t>
    <phoneticPr fontId="0" type="noConversion"/>
  </si>
  <si>
    <t>12350622489683221M</t>
    <phoneticPr fontId="0" type="noConversion"/>
  </si>
  <si>
    <t>48968322-1</t>
    <phoneticPr fontId="0" type="noConversion"/>
  </si>
  <si>
    <t>屏南县疾病预防控制中心</t>
    <phoneticPr fontId="0" type="noConversion"/>
  </si>
  <si>
    <t>中国工商银行股份有限公司屏南支行</t>
    <phoneticPr fontId="0" type="noConversion"/>
  </si>
  <si>
    <t>1407002429022033163</t>
    <phoneticPr fontId="0" type="noConversion"/>
  </si>
  <si>
    <t>屏南县古峰镇文化路2号</t>
    <phoneticPr fontId="0" type="noConversion"/>
  </si>
  <si>
    <t>15259307523/0593-3300505</t>
    <phoneticPr fontId="0" type="noConversion"/>
  </si>
  <si>
    <t>135222800187</t>
    <phoneticPr fontId="0" type="noConversion"/>
  </si>
  <si>
    <t>49056645-2</t>
    <phoneticPr fontId="0" type="noConversion"/>
  </si>
  <si>
    <t>123522284905664520</t>
    <phoneticPr fontId="0" type="noConversion"/>
  </si>
  <si>
    <t>胡云峰</t>
    <phoneticPr fontId="0" type="noConversion"/>
  </si>
  <si>
    <t>福建省宁德市屏南县古峰镇文化路2号</t>
    <phoneticPr fontId="0" type="noConversion"/>
  </si>
  <si>
    <t>需提供新法人证书</t>
    <phoneticPr fontId="9" type="noConversion"/>
  </si>
  <si>
    <t>厦门市翔安区疾病预防控制中心</t>
    <phoneticPr fontId="0" type="noConversion"/>
  </si>
  <si>
    <t>中国农业银行股份有限公司厦门翔安支行</t>
    <phoneticPr fontId="0" type="noConversion"/>
  </si>
  <si>
    <t>403340010401999990106027004</t>
    <phoneticPr fontId="0" type="noConversion"/>
  </si>
  <si>
    <t>厦门市翔安区公共卫生大楼</t>
    <phoneticPr fontId="0" type="noConversion"/>
  </si>
  <si>
    <t>0592-7886933</t>
    <phoneticPr fontId="0" type="noConversion"/>
  </si>
  <si>
    <t>0592-7886980</t>
    <phoneticPr fontId="0" type="noConversion"/>
  </si>
  <si>
    <t>12350208426606560K</t>
    <phoneticPr fontId="0" type="noConversion"/>
  </si>
  <si>
    <t>张洁林</t>
    <phoneticPr fontId="0" type="noConversion"/>
  </si>
  <si>
    <t>福建省厦门市翔安区新店镇祥吴顶增里99号</t>
    <phoneticPr fontId="0" type="noConversion"/>
  </si>
  <si>
    <t>安义县疾病预防控制中心</t>
    <phoneticPr fontId="0" type="noConversion"/>
  </si>
  <si>
    <t>安义融兴村镇银行</t>
    <phoneticPr fontId="0" type="noConversion"/>
  </si>
  <si>
    <t>1207517008420492</t>
    <phoneticPr fontId="0" type="noConversion"/>
  </si>
  <si>
    <t>安义县龙津镇文峰街</t>
    <phoneticPr fontId="0" type="noConversion"/>
  </si>
  <si>
    <t>49122046-1</t>
    <phoneticPr fontId="0" type="noConversion"/>
  </si>
  <si>
    <t>江西省南昌市红谷滩新区红谷中大道1850号世茂天城2栋1单元1703</t>
    <phoneticPr fontId="0" type="noConversion"/>
  </si>
  <si>
    <t>123601234912204610</t>
    <phoneticPr fontId="4" type="noConversion"/>
  </si>
  <si>
    <t>万年县疾病预防控制中心</t>
    <phoneticPr fontId="0" type="noConversion"/>
  </si>
  <si>
    <t>中国银行万年支行</t>
    <phoneticPr fontId="0" type="noConversion"/>
  </si>
  <si>
    <t>197715488906</t>
    <phoneticPr fontId="0" type="noConversion"/>
  </si>
  <si>
    <t>万年县陈营镇明珠路</t>
    <phoneticPr fontId="0" type="noConversion"/>
  </si>
  <si>
    <t>12360931492370621J</t>
    <phoneticPr fontId="0" type="noConversion"/>
  </si>
  <si>
    <t>49237062-1</t>
    <phoneticPr fontId="0" type="noConversion"/>
  </si>
  <si>
    <t>江华永</t>
    <phoneticPr fontId="0" type="noConversion"/>
  </si>
  <si>
    <t>江西省抚州市东乡县疾病预防控制中心</t>
    <phoneticPr fontId="0" type="noConversion"/>
  </si>
  <si>
    <t>抚州市临川区疾病预防控制中心</t>
    <phoneticPr fontId="0" type="noConversion"/>
  </si>
  <si>
    <t>抚州农商行临川支行营业部</t>
    <phoneticPr fontId="0" type="noConversion"/>
  </si>
  <si>
    <t>185038051000011369</t>
    <phoneticPr fontId="0" type="noConversion"/>
  </si>
  <si>
    <t>抚州市临川区上顿渡镇见贤路南端</t>
    <phoneticPr fontId="0" type="noConversion"/>
  </si>
  <si>
    <t>12361101772370933D</t>
    <phoneticPr fontId="0" type="noConversion"/>
  </si>
  <si>
    <t>王强</t>
    <phoneticPr fontId="0" type="noConversion"/>
  </si>
  <si>
    <t>乐安县疾病预防控制中心</t>
    <phoneticPr fontId="0" type="noConversion"/>
  </si>
  <si>
    <t>农行江西省抚州市乐安县支行</t>
    <phoneticPr fontId="0" type="noConversion"/>
  </si>
  <si>
    <t>140521010400034470000401006</t>
    <phoneticPr fontId="0" type="noConversion"/>
  </si>
  <si>
    <t>12361126MB0460410J</t>
    <phoneticPr fontId="0" type="noConversion"/>
  </si>
  <si>
    <t>南丰县疾病预防控制中心</t>
    <phoneticPr fontId="0" type="noConversion"/>
  </si>
  <si>
    <t>中国建设银行南丰支行营业室</t>
    <phoneticPr fontId="0" type="noConversion"/>
  </si>
  <si>
    <t>36001550410050000328</t>
    <phoneticPr fontId="0" type="noConversion"/>
  </si>
  <si>
    <t>136112400301</t>
    <phoneticPr fontId="0" type="noConversion"/>
  </si>
  <si>
    <t>062601040003089</t>
    <phoneticPr fontId="0" type="noConversion"/>
  </si>
  <si>
    <t>德兴市银城中路319号</t>
    <phoneticPr fontId="0" type="noConversion"/>
  </si>
  <si>
    <t>12360981492270313H</t>
    <phoneticPr fontId="0" type="noConversion"/>
  </si>
  <si>
    <t>姚立法</t>
    <phoneticPr fontId="0" type="noConversion"/>
  </si>
  <si>
    <t>杨向娜</t>
    <phoneticPr fontId="0" type="noConversion"/>
  </si>
  <si>
    <t>邢台县疾病预防控制中心</t>
    <phoneticPr fontId="0" type="noConversion"/>
  </si>
  <si>
    <t>邢台银行中华路支行</t>
    <phoneticPr fontId="0" type="noConversion"/>
  </si>
  <si>
    <t>8809812014000000047</t>
    <phoneticPr fontId="0" type="noConversion"/>
  </si>
  <si>
    <t>邢台市桥西区团结西大街石油巷甲-2号</t>
    <phoneticPr fontId="0" type="noConversion"/>
  </si>
  <si>
    <t>121305217825820247</t>
    <phoneticPr fontId="0" type="noConversion"/>
  </si>
  <si>
    <t>78258202-4</t>
    <phoneticPr fontId="0" type="noConversion"/>
  </si>
  <si>
    <t>三证全（差开户许可证）</t>
    <phoneticPr fontId="0" type="noConversion"/>
  </si>
  <si>
    <t>李建洲</t>
    <phoneticPr fontId="0" type="noConversion"/>
  </si>
  <si>
    <t>李雪峰</t>
    <phoneticPr fontId="0" type="noConversion"/>
  </si>
  <si>
    <t>邯郸市永年区疾病预防控制中心</t>
    <phoneticPr fontId="0" type="noConversion"/>
  </si>
  <si>
    <t>中国银行永年支行</t>
    <phoneticPr fontId="0" type="noConversion"/>
  </si>
  <si>
    <t>100147982296</t>
    <phoneticPr fontId="0" type="noConversion"/>
  </si>
  <si>
    <t>邯郸市永年区中华北街109</t>
    <phoneticPr fontId="0" type="noConversion"/>
  </si>
  <si>
    <t>12130429776156758Y</t>
    <phoneticPr fontId="0" type="noConversion"/>
  </si>
  <si>
    <t>更换主任法人代表组织代码证等需要更换</t>
    <phoneticPr fontId="0" type="noConversion"/>
  </si>
  <si>
    <t>广平县疾病预防控制中心</t>
    <phoneticPr fontId="0" type="noConversion"/>
  </si>
  <si>
    <t>广平县长春大道北段路东</t>
    <phoneticPr fontId="0" type="noConversion"/>
  </si>
  <si>
    <t>12130432779184308Q</t>
    <phoneticPr fontId="0" type="noConversion"/>
  </si>
  <si>
    <t>77918430-8</t>
    <phoneticPr fontId="0" type="noConversion"/>
  </si>
  <si>
    <t>三证全（差银行信息）</t>
    <phoneticPr fontId="0" type="noConversion"/>
  </si>
  <si>
    <t>武安市疾病预防控制中心</t>
    <phoneticPr fontId="0" type="noConversion"/>
  </si>
  <si>
    <t>武安市中山大街280号</t>
    <phoneticPr fontId="0" type="noConversion"/>
  </si>
  <si>
    <t>1213048179655952XY</t>
    <phoneticPr fontId="0" type="noConversion"/>
  </si>
  <si>
    <t>邯郸市丛台区疾病预防控制中心</t>
    <phoneticPr fontId="0" type="noConversion"/>
  </si>
  <si>
    <t>中国建设银行股份有限公司邯郸丛台支行</t>
    <phoneticPr fontId="0" type="noConversion"/>
  </si>
  <si>
    <t>13050164530808000033</t>
    <phoneticPr fontId="0" type="noConversion"/>
  </si>
  <si>
    <t>光明桥沁河北岸24号</t>
    <phoneticPr fontId="0" type="noConversion"/>
  </si>
  <si>
    <t>121304037995981536</t>
    <phoneticPr fontId="0" type="noConversion"/>
  </si>
  <si>
    <t>79959815-3</t>
    <phoneticPr fontId="0" type="noConversion"/>
  </si>
  <si>
    <t>资质在区里审核，预计2周之内可以拿到</t>
    <phoneticPr fontId="0" type="noConversion"/>
  </si>
  <si>
    <t>邯郸市丛台区疾病预防控制中心疫苗科</t>
    <phoneticPr fontId="20" type="noConversion"/>
  </si>
  <si>
    <t>杨光坤</t>
    <phoneticPr fontId="0" type="noConversion"/>
  </si>
  <si>
    <t>李庆东</t>
    <phoneticPr fontId="0" type="noConversion"/>
  </si>
  <si>
    <t>承德市双桥区疾病预防控制中心</t>
    <phoneticPr fontId="0" type="noConversion"/>
  </si>
  <si>
    <t>承德农行双桥支行</t>
    <phoneticPr fontId="0" type="noConversion"/>
  </si>
  <si>
    <t>50940001040061948</t>
    <phoneticPr fontId="0" type="noConversion"/>
  </si>
  <si>
    <t>承德市双桥区翠桥西街213号</t>
    <phoneticPr fontId="0" type="noConversion"/>
  </si>
  <si>
    <t>李丽敏</t>
    <phoneticPr fontId="1" type="noConversion"/>
  </si>
  <si>
    <t>0314-2066760</t>
    <phoneticPr fontId="0" type="noConversion"/>
  </si>
  <si>
    <t>12130802401941223R</t>
    <phoneticPr fontId="0" type="noConversion"/>
  </si>
  <si>
    <t>待省采公示后再提供资质</t>
    <phoneticPr fontId="0" type="noConversion"/>
  </si>
  <si>
    <t>承德市双滦区疾病预防控制中心</t>
    <phoneticPr fontId="0" type="noConversion"/>
  </si>
  <si>
    <t>工商银行双塔山支行</t>
    <phoneticPr fontId="0" type="noConversion"/>
  </si>
  <si>
    <t>0411305809100047834</t>
    <phoneticPr fontId="0" type="noConversion"/>
  </si>
  <si>
    <t>双滦区双塔山镇滨河大街</t>
    <phoneticPr fontId="0" type="noConversion"/>
  </si>
  <si>
    <t>0314-4044134</t>
    <phoneticPr fontId="0" type="noConversion"/>
  </si>
  <si>
    <t>0314-4040096</t>
    <phoneticPr fontId="0" type="noConversion"/>
  </si>
  <si>
    <t>12130803401940415H</t>
    <phoneticPr fontId="0" type="noConversion"/>
  </si>
  <si>
    <t>40194041-5</t>
    <phoneticPr fontId="0" type="noConversion"/>
  </si>
  <si>
    <t>周方</t>
    <phoneticPr fontId="0" type="noConversion"/>
  </si>
  <si>
    <t>王晓娇</t>
    <phoneticPr fontId="0" type="noConversion"/>
  </si>
  <si>
    <t>石家庄市长安区疾病预防控制中心</t>
    <phoneticPr fontId="0" type="noConversion"/>
  </si>
  <si>
    <t>河北银行长安支行</t>
    <phoneticPr fontId="0" type="noConversion"/>
  </si>
  <si>
    <t>石家庄市谈中街5号</t>
    <phoneticPr fontId="0" type="noConversion"/>
  </si>
  <si>
    <t>12130102799598954Q</t>
    <phoneticPr fontId="0" type="noConversion"/>
  </si>
  <si>
    <t>79959895-4</t>
    <phoneticPr fontId="0" type="noConversion"/>
  </si>
  <si>
    <t>资料收集中，等待授权书即可开户</t>
    <phoneticPr fontId="0" type="noConversion"/>
  </si>
  <si>
    <t>石家庄市长安区疾病预防控制中心合同专用章</t>
    <phoneticPr fontId="12" type="noConversion"/>
  </si>
  <si>
    <t>史志军</t>
    <phoneticPr fontId="0" type="noConversion"/>
  </si>
  <si>
    <t>石家庄市鹿泉区疾病预防控制中心</t>
    <phoneticPr fontId="0" type="noConversion"/>
  </si>
  <si>
    <t>中国银行股份有限公司鹿泉支行</t>
    <phoneticPr fontId="0" type="noConversion"/>
  </si>
  <si>
    <t>104121010201</t>
    <phoneticPr fontId="0" type="noConversion"/>
  </si>
  <si>
    <t>石家庄市鹿泉区北斗路西段</t>
    <phoneticPr fontId="0" type="noConversion"/>
  </si>
  <si>
    <t>12130185401776897Q</t>
    <phoneticPr fontId="0" type="noConversion"/>
  </si>
  <si>
    <t>40177689-7</t>
    <phoneticPr fontId="0" type="noConversion"/>
  </si>
  <si>
    <t>客户要求中标后再提供开户资料</t>
    <phoneticPr fontId="0" type="noConversion"/>
  </si>
  <si>
    <t>巴斯德产品中标后再交换资质开户</t>
    <phoneticPr fontId="0" type="noConversion"/>
  </si>
  <si>
    <t>蔡书盈</t>
    <phoneticPr fontId="0" type="noConversion"/>
  </si>
  <si>
    <t>梧州市疾病预防控制中心</t>
    <phoneticPr fontId="0" type="noConversion"/>
  </si>
  <si>
    <t>中国建设银行股份有限公司梧州市新兴三路支行</t>
    <phoneticPr fontId="0" type="noConversion"/>
  </si>
  <si>
    <t>45001648655059068068</t>
    <phoneticPr fontId="0" type="noConversion"/>
  </si>
  <si>
    <t>梧州市春湖路3号</t>
    <phoneticPr fontId="0" type="noConversion"/>
  </si>
  <si>
    <t>12450400498736532Q</t>
    <phoneticPr fontId="0" type="noConversion"/>
  </si>
  <si>
    <t>49873653-2</t>
    <phoneticPr fontId="0" type="noConversion"/>
  </si>
  <si>
    <t>不在原需收集证照的CDC范围内，属于市级CDC。该CDC没有税务登记证。</t>
    <phoneticPr fontId="0" type="noConversion"/>
  </si>
  <si>
    <t>陈新</t>
    <phoneticPr fontId="0" type="noConversion"/>
  </si>
  <si>
    <t>刘柳虹</t>
    <phoneticPr fontId="0" type="noConversion"/>
  </si>
  <si>
    <t>广州市越秀区疾病预防控制中心</t>
    <phoneticPr fontId="0" type="noConversion"/>
  </si>
  <si>
    <t>建设银行惠福西路支行</t>
    <phoneticPr fontId="0" type="noConversion"/>
  </si>
  <si>
    <t>44001420208050114540</t>
    <phoneticPr fontId="0" type="noConversion"/>
  </si>
  <si>
    <t>广州市较场西路23号</t>
    <phoneticPr fontId="0" type="noConversion"/>
  </si>
  <si>
    <t>12440104747553033U</t>
    <phoneticPr fontId="0" type="noConversion"/>
  </si>
  <si>
    <t>74755303-3</t>
    <phoneticPr fontId="0" type="noConversion"/>
  </si>
  <si>
    <t>广州市越秀区疾病预防控制中心</t>
    <phoneticPr fontId="4" type="noConversion"/>
  </si>
  <si>
    <t>陈一泰</t>
    <phoneticPr fontId="0" type="noConversion"/>
  </si>
  <si>
    <t>颜美娜</t>
    <phoneticPr fontId="0" type="noConversion"/>
  </si>
  <si>
    <t>汕头市澄海区疾病预防控制中心</t>
    <phoneticPr fontId="0" type="noConversion"/>
  </si>
  <si>
    <t>中国建设银行股份有限公司汕头澄海支行</t>
    <phoneticPr fontId="0" type="noConversion"/>
  </si>
  <si>
    <t>44001650101050424180</t>
    <phoneticPr fontId="0" type="noConversion"/>
  </si>
  <si>
    <t>汕头市澄海区中山南路</t>
    <phoneticPr fontId="0" type="noConversion"/>
  </si>
  <si>
    <t>12440515757891407Q</t>
    <phoneticPr fontId="0" type="noConversion"/>
  </si>
  <si>
    <t>没有税证询问到税号</t>
    <phoneticPr fontId="0" type="noConversion"/>
  </si>
  <si>
    <t>林泽群</t>
    <phoneticPr fontId="0" type="noConversion"/>
  </si>
  <si>
    <t>广东省汕头市澄海区中山南路</t>
    <phoneticPr fontId="0" type="noConversion"/>
  </si>
  <si>
    <t>109900657@qq.com</t>
    <phoneticPr fontId="12" type="noConversion"/>
  </si>
  <si>
    <t>林泽群</t>
    <phoneticPr fontId="12" type="noConversion"/>
  </si>
  <si>
    <t>广东省汕头市澄海区中山南路</t>
    <phoneticPr fontId="12" type="noConversion"/>
  </si>
  <si>
    <t>罗剑峰</t>
    <phoneticPr fontId="0" type="noConversion"/>
  </si>
  <si>
    <t>陈虎</t>
    <phoneticPr fontId="0" type="noConversion"/>
  </si>
  <si>
    <t>佛山市三水区疾病预防控制中心</t>
    <phoneticPr fontId="0" type="noConversion"/>
  </si>
  <si>
    <t>建行三水赤岗支行</t>
    <phoneticPr fontId="0" type="noConversion"/>
  </si>
  <si>
    <t>44001667137053000625</t>
    <phoneticPr fontId="0" type="noConversion"/>
  </si>
  <si>
    <t>佛山市三水区西南镇赤岗路8号</t>
    <phoneticPr fontId="0" type="noConversion"/>
  </si>
  <si>
    <t>13928553608</t>
    <phoneticPr fontId="0" type="noConversion"/>
  </si>
  <si>
    <t>0757-87732384</t>
    <phoneticPr fontId="0" type="noConversion"/>
  </si>
  <si>
    <t>12440607748037938A</t>
    <phoneticPr fontId="0" type="noConversion"/>
  </si>
  <si>
    <t>74803793-8</t>
    <phoneticPr fontId="0" type="noConversion"/>
  </si>
  <si>
    <t>佛山市三水区疾病预防控制中心</t>
    <phoneticPr fontId="4" type="noConversion"/>
  </si>
  <si>
    <t>佛山市三水区疾病预防控制中心疫苗管理专用章</t>
    <phoneticPr fontId="4" type="noConversion"/>
  </si>
  <si>
    <t>汕头市潮南区疾病预防控制中心</t>
    <phoneticPr fontId="0" type="noConversion"/>
  </si>
  <si>
    <t>中国建设银行股份有限公司汕头潮南支行</t>
    <phoneticPr fontId="0" type="noConversion"/>
  </si>
  <si>
    <t>44001650202058048475</t>
    <phoneticPr fontId="0" type="noConversion"/>
  </si>
  <si>
    <t>汕头市潮南区峡山街道金光南路上东浦东沟洋地</t>
    <phoneticPr fontId="0" type="noConversion"/>
  </si>
  <si>
    <t>124405147578740090</t>
    <phoneticPr fontId="0" type="noConversion"/>
  </si>
  <si>
    <t>75787400-9</t>
    <phoneticPr fontId="0" type="noConversion"/>
  </si>
  <si>
    <t>三证合一（统一社会信用代码）</t>
    <phoneticPr fontId="0" type="noConversion"/>
  </si>
  <si>
    <t>吴炜彬</t>
    <phoneticPr fontId="0" type="noConversion"/>
  </si>
  <si>
    <t>广东省汕头市潮南区峡山街道金光南路上东浦东沟洋地</t>
    <phoneticPr fontId="0" type="noConversion"/>
  </si>
  <si>
    <t>113658866@qq.com</t>
    <phoneticPr fontId="12" type="noConversion"/>
  </si>
  <si>
    <t>广州市海珠区疾病预防控制中心</t>
    <phoneticPr fontId="0" type="noConversion"/>
  </si>
  <si>
    <t>工商银行广州大道支行</t>
    <phoneticPr fontId="0" type="noConversion"/>
  </si>
  <si>
    <t>3602072209200176538</t>
    <phoneticPr fontId="0" type="noConversion"/>
  </si>
  <si>
    <t>广州市海珠区广州大道南1696号</t>
    <phoneticPr fontId="0" type="noConversion"/>
  </si>
  <si>
    <t>郭钜旋</t>
    <phoneticPr fontId="11" type="noConversion"/>
  </si>
  <si>
    <t>020-84220161</t>
    <phoneticPr fontId="0" type="noConversion"/>
  </si>
  <si>
    <t>1244010574185154XC</t>
    <phoneticPr fontId="0" type="noConversion"/>
  </si>
  <si>
    <t>74185154-X</t>
    <phoneticPr fontId="0" type="noConversion"/>
  </si>
  <si>
    <t>44010074185154X</t>
    <phoneticPr fontId="0" type="noConversion"/>
  </si>
  <si>
    <t>广州市海珠区卫生和计划生育局</t>
    <phoneticPr fontId="11" type="noConversion"/>
  </si>
  <si>
    <t>许仕杰</t>
    <phoneticPr fontId="0" type="noConversion"/>
  </si>
  <si>
    <t>丰顺县疾病预防控制中心</t>
    <phoneticPr fontId="0" type="noConversion"/>
  </si>
  <si>
    <t>中国银行丰顺县支行</t>
    <phoneticPr fontId="0" type="noConversion"/>
  </si>
  <si>
    <t>644457758815</t>
    <phoneticPr fontId="0" type="noConversion"/>
  </si>
  <si>
    <t>0753-6666604</t>
    <phoneticPr fontId="11" type="noConversion"/>
  </si>
  <si>
    <t>丰顺县汤坑镇金盘开发区</t>
    <phoneticPr fontId="0" type="noConversion"/>
  </si>
  <si>
    <t>124414234567886762</t>
    <phoneticPr fontId="0" type="noConversion"/>
  </si>
  <si>
    <t>441423456788676</t>
    <phoneticPr fontId="0" type="noConversion"/>
  </si>
  <si>
    <t>黄伟华</t>
    <phoneticPr fontId="0" type="noConversion"/>
  </si>
  <si>
    <t xml:space="preserve">广东省梅州市丰顺县汤坑镇金盘开发区
</t>
    <phoneticPr fontId="0" type="noConversion"/>
  </si>
  <si>
    <t>fwfhwh888@163.com</t>
    <phoneticPr fontId="12" type="noConversion"/>
  </si>
  <si>
    <t>黄伟华</t>
    <phoneticPr fontId="12" type="noConversion"/>
  </si>
  <si>
    <t xml:space="preserve">广东省梅州市丰顺县汤坑镇金盘开发区
</t>
    <phoneticPr fontId="12" type="noConversion"/>
  </si>
  <si>
    <t>揭西县疾病预防控制中心</t>
    <phoneticPr fontId="0" type="noConversion"/>
  </si>
  <si>
    <t>中国建设银行股份有限公司揭西支行</t>
    <phoneticPr fontId="0" type="noConversion"/>
  </si>
  <si>
    <t>44001797388051582269</t>
    <phoneticPr fontId="0" type="noConversion"/>
  </si>
  <si>
    <t>揭西县河婆街道城东好日子广场左侧</t>
    <phoneticPr fontId="0" type="noConversion"/>
  </si>
  <si>
    <t>45600200-4</t>
    <phoneticPr fontId="0" type="noConversion"/>
  </si>
  <si>
    <t>无税证和税号</t>
    <phoneticPr fontId="0" type="noConversion"/>
  </si>
  <si>
    <t>韩晓萍</t>
    <phoneticPr fontId="0" type="noConversion"/>
  </si>
  <si>
    <t xml:space="preserve">广东省揭阳市揭西县河婆街道城东好日子广场左侧
</t>
    <phoneticPr fontId="0" type="noConversion"/>
  </si>
  <si>
    <t>13682016269@139.com</t>
    <phoneticPr fontId="12" type="noConversion"/>
  </si>
  <si>
    <t>韩晓萍</t>
    <phoneticPr fontId="12" type="noConversion"/>
  </si>
  <si>
    <t xml:space="preserve">广东省揭阳市揭西县河婆街道城东好日子广场左侧
</t>
    <phoneticPr fontId="12" type="noConversion"/>
  </si>
  <si>
    <t>揭西县疾病预防控制中心疫苗出入库专用章</t>
    <phoneticPr fontId="4" type="noConversion"/>
  </si>
  <si>
    <t>杨翠英</t>
    <phoneticPr fontId="0" type="noConversion"/>
  </si>
  <si>
    <t>王丽玲</t>
    <phoneticPr fontId="0" type="noConversion"/>
  </si>
  <si>
    <t>茂名市茂南区疾病预防控制中心</t>
    <phoneticPr fontId="0" type="noConversion"/>
  </si>
  <si>
    <t>中国建设银行茂名茂南支行</t>
    <phoneticPr fontId="0" type="noConversion"/>
  </si>
  <si>
    <t>44050169004200000110</t>
    <phoneticPr fontId="0" type="noConversion"/>
  </si>
  <si>
    <t>茂名市工业大道东</t>
    <phoneticPr fontId="0" type="noConversion"/>
  </si>
  <si>
    <t>广东省茂名市工业大道东（茂南区人社局旁）</t>
    <phoneticPr fontId="0" type="noConversion"/>
  </si>
  <si>
    <t>12440902796229029A</t>
    <phoneticPr fontId="0" type="noConversion"/>
  </si>
  <si>
    <t>79622902-9</t>
    <phoneticPr fontId="0" type="noConversion"/>
  </si>
  <si>
    <t>无税证和税号；年底迁入新址</t>
    <phoneticPr fontId="0" type="noConversion"/>
  </si>
  <si>
    <t>茂名市茂南区卫生和计划生育局</t>
    <phoneticPr fontId="11" type="noConversion"/>
  </si>
  <si>
    <t>信宜市疾病预防控制中心</t>
    <phoneticPr fontId="0" type="noConversion"/>
  </si>
  <si>
    <t>中国农业银行信宜市支行</t>
    <phoneticPr fontId="0" type="noConversion"/>
  </si>
  <si>
    <t>44560001040011751</t>
    <phoneticPr fontId="0" type="noConversion"/>
  </si>
  <si>
    <t>信宜市新里九路二号</t>
    <phoneticPr fontId="0" type="noConversion"/>
  </si>
  <si>
    <t>13380805163/0668-8859108</t>
    <phoneticPr fontId="0" type="noConversion"/>
  </si>
  <si>
    <t>18938385238/0668-8831723</t>
    <phoneticPr fontId="0" type="noConversion"/>
  </si>
  <si>
    <t>12440983756454096J</t>
    <phoneticPr fontId="0" type="noConversion"/>
  </si>
  <si>
    <t>自2016年5月3日领到的法人证书开始，组织机构代码证合并其中。</t>
    <phoneticPr fontId="0" type="noConversion"/>
  </si>
  <si>
    <t>阳春市疾病预防控制中心</t>
    <phoneticPr fontId="0" type="noConversion"/>
  </si>
  <si>
    <t>阳春农商银行营业部</t>
    <phoneticPr fontId="0" type="noConversion"/>
  </si>
  <si>
    <t>80020000001437053</t>
    <phoneticPr fontId="0" type="noConversion"/>
  </si>
  <si>
    <t>阳春市春州大道25号</t>
    <phoneticPr fontId="0" type="noConversion"/>
  </si>
  <si>
    <t>12441781747094498D</t>
    <phoneticPr fontId="0" type="noConversion"/>
  </si>
  <si>
    <t>74709449-8</t>
    <phoneticPr fontId="0" type="noConversion"/>
  </si>
  <si>
    <t>阳春市疾病预防控制中心疫苗配送专用章</t>
    <phoneticPr fontId="4" type="noConversion"/>
  </si>
  <si>
    <t>自贡市大安区疾病预防控制中心</t>
    <phoneticPr fontId="0" type="noConversion"/>
  </si>
  <si>
    <t>中国工商银行自贡广华山支行</t>
    <phoneticPr fontId="0" type="noConversion"/>
  </si>
  <si>
    <t>2303304409026480571</t>
    <phoneticPr fontId="0" type="noConversion"/>
  </si>
  <si>
    <t>大安区龙井街光华支路86号</t>
    <phoneticPr fontId="0" type="noConversion"/>
  </si>
  <si>
    <t>12510203450919962B</t>
    <phoneticPr fontId="0" type="noConversion"/>
  </si>
  <si>
    <t>授权函需要补盖章</t>
    <phoneticPr fontId="0" type="noConversion"/>
  </si>
  <si>
    <t>自贡市自流井区疾病预防控制中心</t>
    <phoneticPr fontId="0" type="noConversion"/>
  </si>
  <si>
    <t>自贡市商业银行汇东支行</t>
    <phoneticPr fontId="0" type="noConversion"/>
  </si>
  <si>
    <t>自流井区五星街高山井社区大同路1号</t>
    <phoneticPr fontId="0" type="noConversion"/>
  </si>
  <si>
    <t>151020100047</t>
    <phoneticPr fontId="0" type="noConversion"/>
  </si>
  <si>
    <t>45091336-8</t>
    <phoneticPr fontId="0" type="noConversion"/>
  </si>
  <si>
    <t>12510201450913368K</t>
    <phoneticPr fontId="0" type="noConversion"/>
  </si>
  <si>
    <t>王敏</t>
    <phoneticPr fontId="0" type="noConversion"/>
  </si>
  <si>
    <t>乐至县疾病预防控制中心</t>
    <phoneticPr fontId="0" type="noConversion"/>
  </si>
  <si>
    <t>工商银行乐至县支行</t>
    <phoneticPr fontId="0" type="noConversion"/>
  </si>
  <si>
    <t>2307493109026400501</t>
    <phoneticPr fontId="0" type="noConversion"/>
  </si>
  <si>
    <t>12511822451400839L</t>
    <phoneticPr fontId="0" type="noConversion"/>
  </si>
  <si>
    <t>郑菊明</t>
    <phoneticPr fontId="0" type="noConversion"/>
  </si>
  <si>
    <t>邓玉婷</t>
    <phoneticPr fontId="0" type="noConversion"/>
  </si>
  <si>
    <t>大邑县疾病预防控制中心</t>
    <phoneticPr fontId="0" type="noConversion"/>
  </si>
  <si>
    <t>中国工商银行股份有限公司大邑支行</t>
    <phoneticPr fontId="0" type="noConversion"/>
  </si>
  <si>
    <t>4402240009100014908</t>
    <phoneticPr fontId="0" type="noConversion"/>
  </si>
  <si>
    <t>大邑县晋原镇西郊</t>
    <phoneticPr fontId="0" type="noConversion"/>
  </si>
  <si>
    <t>125101294508539164</t>
    <phoneticPr fontId="0" type="noConversion"/>
  </si>
  <si>
    <t>45085391-6</t>
    <phoneticPr fontId="0" type="noConversion"/>
  </si>
  <si>
    <t>大邑县疾病预防控制中心收货专用章</t>
    <phoneticPr fontId="4" type="noConversion"/>
  </si>
  <si>
    <t>吕雄</t>
    <phoneticPr fontId="0" type="noConversion"/>
  </si>
  <si>
    <t>南明区疾病预防控制中心</t>
    <phoneticPr fontId="0" type="noConversion"/>
  </si>
  <si>
    <t>农行贵阳青云支行</t>
    <phoneticPr fontId="0" type="noConversion"/>
  </si>
  <si>
    <t>23150001040000131</t>
    <phoneticPr fontId="0" type="noConversion"/>
  </si>
  <si>
    <t>贵阳市南明区兴隆街84号</t>
    <phoneticPr fontId="0" type="noConversion"/>
  </si>
  <si>
    <t>0851-85868867</t>
    <phoneticPr fontId="0" type="noConversion"/>
  </si>
  <si>
    <t>0851-85823858</t>
    <phoneticPr fontId="0" type="noConversion"/>
  </si>
  <si>
    <t>张旭东</t>
    <phoneticPr fontId="0" type="noConversion"/>
  </si>
  <si>
    <t>靳凯</t>
    <phoneticPr fontId="0" type="noConversion"/>
  </si>
  <si>
    <t>包头市昆都仑区疾病预防控制中心</t>
    <phoneticPr fontId="0" type="noConversion"/>
  </si>
  <si>
    <t>15001716679050005550</t>
    <phoneticPr fontId="0" type="noConversion"/>
  </si>
  <si>
    <t>包头市昆区团11#经委楼6栋</t>
    <phoneticPr fontId="0" type="noConversion"/>
  </si>
  <si>
    <t>12150203779471905R</t>
    <phoneticPr fontId="0" type="noConversion"/>
  </si>
  <si>
    <t>77947190-5</t>
    <phoneticPr fontId="0" type="noConversion"/>
  </si>
  <si>
    <t>CDC同意交换资质,资质准备中</t>
    <phoneticPr fontId="0" type="noConversion"/>
  </si>
  <si>
    <t>裴健芸</t>
    <phoneticPr fontId="0" type="noConversion"/>
  </si>
  <si>
    <t>裴健芸</t>
    <phoneticPr fontId="12" type="noConversion"/>
  </si>
  <si>
    <t>包头市昆区团11#经贸委楼（昆区疾控中心）</t>
    <phoneticPr fontId="12" type="noConversion"/>
  </si>
  <si>
    <t>包头市青山区疾病预防控制中心</t>
    <phoneticPr fontId="0" type="noConversion"/>
  </si>
  <si>
    <t>包头市青山区赛罕路与文化路交汇处青山区公共卫生服务大楼</t>
    <phoneticPr fontId="0" type="noConversion"/>
  </si>
  <si>
    <t>0471-3631170</t>
    <phoneticPr fontId="0" type="noConversion"/>
  </si>
  <si>
    <t>1215020479716153X7</t>
    <phoneticPr fontId="0" type="noConversion"/>
  </si>
  <si>
    <t>未收到上级指示前不会开户，目前正在申请二类疫苗专用账户</t>
    <phoneticPr fontId="0" type="noConversion"/>
  </si>
  <si>
    <t>李淑宏</t>
    <phoneticPr fontId="12" type="noConversion"/>
  </si>
  <si>
    <t>包头市青山区赛罕路与文化路交汇处（青山区疾控中心）</t>
    <phoneticPr fontId="12" type="noConversion"/>
  </si>
  <si>
    <t>邸金明</t>
    <phoneticPr fontId="0" type="noConversion"/>
  </si>
  <si>
    <t>原平市疾病预防控制中心</t>
    <phoneticPr fontId="0" type="noConversion"/>
  </si>
  <si>
    <t>中国工商银行原平支行</t>
    <phoneticPr fontId="0" type="noConversion"/>
  </si>
  <si>
    <t>山西省原平市教育南路145号</t>
    <phoneticPr fontId="0" type="noConversion"/>
  </si>
  <si>
    <t>12140781668649520E</t>
    <phoneticPr fontId="0" type="noConversion"/>
  </si>
  <si>
    <t>已收集</t>
    <phoneticPr fontId="0" type="noConversion"/>
  </si>
  <si>
    <t>吕慧敏</t>
    <phoneticPr fontId="0" type="noConversion"/>
  </si>
  <si>
    <t>吕慧敏</t>
    <phoneticPr fontId="12" type="noConversion"/>
  </si>
  <si>
    <t>原平市教育南路145号</t>
    <phoneticPr fontId="12" type="noConversion"/>
  </si>
  <si>
    <t>12140106405810503A</t>
    <phoneticPr fontId="0" type="noConversion"/>
  </si>
  <si>
    <t>徐莉</t>
    <phoneticPr fontId="0" type="noConversion"/>
  </si>
  <si>
    <t>山西省太原市迎泽区双塔西街93号</t>
    <phoneticPr fontId="0" type="noConversion"/>
  </si>
  <si>
    <t>徐莉</t>
    <phoneticPr fontId="12" type="noConversion"/>
  </si>
  <si>
    <t>山西省太原市迎泽区双塔西街93号</t>
    <phoneticPr fontId="12" type="noConversion"/>
  </si>
  <si>
    <t>大同市南郊区疾病预防控制中心</t>
    <phoneticPr fontId="0" type="noConversion"/>
  </si>
  <si>
    <t>中国建设银行山西省大同市南郊支行</t>
    <phoneticPr fontId="0" type="noConversion"/>
  </si>
  <si>
    <t>14001626208050011977</t>
    <phoneticPr fontId="0" type="noConversion"/>
  </si>
  <si>
    <t>121402117646915420</t>
    <phoneticPr fontId="0" type="noConversion"/>
  </si>
  <si>
    <t>刘新江</t>
    <phoneticPr fontId="0" type="noConversion"/>
  </si>
  <si>
    <t>刘新江</t>
    <phoneticPr fontId="12" type="noConversion"/>
  </si>
  <si>
    <t>大同市矿区花园街10号</t>
    <phoneticPr fontId="12" type="noConversion"/>
  </si>
  <si>
    <t>山西大同南郊区生物制品管理专供章</t>
    <phoneticPr fontId="0" type="noConversion"/>
  </si>
  <si>
    <t>赵晓丹</t>
    <phoneticPr fontId="0" type="noConversion"/>
  </si>
  <si>
    <t>娄烦县疾病预防控制中心</t>
    <phoneticPr fontId="0" type="noConversion"/>
  </si>
  <si>
    <t>170101040020893</t>
    <phoneticPr fontId="0" type="noConversion"/>
  </si>
  <si>
    <t>娄烦县城南区</t>
    <phoneticPr fontId="0" type="noConversion"/>
  </si>
  <si>
    <t>13209817208</t>
    <phoneticPr fontId="0" type="noConversion"/>
  </si>
  <si>
    <t>12140123405950346H</t>
    <phoneticPr fontId="0" type="noConversion"/>
  </si>
  <si>
    <t>已收集齐全资质</t>
    <phoneticPr fontId="0" type="noConversion"/>
  </si>
  <si>
    <t>山西省太原市娄烦县城南区娄烦县疾病预防控制中心</t>
    <phoneticPr fontId="0" type="noConversion"/>
  </si>
  <si>
    <t>loufancdc@163.com</t>
    <phoneticPr fontId="12" type="noConversion"/>
  </si>
  <si>
    <t>山西省太原市娄烦县城南区娄烦县疾病预防控制中心</t>
    <phoneticPr fontId="12" type="noConversion"/>
  </si>
  <si>
    <t>中国建设银行山西省太原柴村支行</t>
    <phoneticPr fontId="0" type="noConversion"/>
  </si>
  <si>
    <t>14001835508050010789</t>
    <phoneticPr fontId="0" type="noConversion"/>
  </si>
  <si>
    <t>0351-5651771</t>
    <phoneticPr fontId="0" type="noConversion"/>
  </si>
  <si>
    <t>12140108405890144M</t>
    <phoneticPr fontId="0" type="noConversion"/>
  </si>
  <si>
    <t>山西省太原市尖草坪区柴村希望东街18号尖草坪区疾病预防控制中心</t>
    <phoneticPr fontId="0" type="noConversion"/>
  </si>
  <si>
    <t>王双生</t>
    <phoneticPr fontId="12" type="noConversion"/>
  </si>
  <si>
    <t>山西省太原市尖草坪区柴村希望东街18号尖草坪区疾病预防控制中心</t>
    <phoneticPr fontId="12" type="noConversion"/>
  </si>
  <si>
    <t>太原市尖草坪区疾病预防控制中心疫苗接收专用章</t>
    <phoneticPr fontId="0" type="noConversion"/>
  </si>
  <si>
    <t>安远县疾病预防控制中心</t>
    <phoneticPr fontId="0" type="noConversion"/>
  </si>
  <si>
    <t>1400020104000869402</t>
    <phoneticPr fontId="0" type="noConversion"/>
  </si>
  <si>
    <t>安远县欣山镇濂江路161号</t>
    <phoneticPr fontId="0" type="noConversion"/>
  </si>
  <si>
    <t>0797-3720168</t>
    <phoneticPr fontId="0" type="noConversion"/>
  </si>
  <si>
    <t>136072700104</t>
    <phoneticPr fontId="0" type="noConversion"/>
  </si>
  <si>
    <t>龙南县疾病预防控制中心</t>
    <phoneticPr fontId="0" type="noConversion"/>
  </si>
  <si>
    <t>0797-3525786</t>
    <phoneticPr fontId="0" type="noConversion"/>
  </si>
  <si>
    <t>123607284919003526</t>
    <phoneticPr fontId="0" type="noConversion"/>
  </si>
  <si>
    <t>11111111-0</t>
    <phoneticPr fontId="0" type="noConversion"/>
  </si>
  <si>
    <t>龙南县疾病预防控制中心</t>
    <phoneticPr fontId="9" type="noConversion"/>
  </si>
  <si>
    <t>10.10</t>
    <phoneticPr fontId="9" type="noConversion"/>
  </si>
  <si>
    <t>中国工商银行大余县支行</t>
    <phoneticPr fontId="0" type="noConversion"/>
  </si>
  <si>
    <t>1510202029000048046</t>
    <phoneticPr fontId="0" type="noConversion"/>
  </si>
  <si>
    <t>大余县南安大道西华路13号</t>
    <phoneticPr fontId="0" type="noConversion"/>
  </si>
  <si>
    <t>0797-8722122</t>
    <phoneticPr fontId="0" type="noConversion"/>
  </si>
  <si>
    <t>78145576-0</t>
    <phoneticPr fontId="0" type="noConversion"/>
  </si>
  <si>
    <t>黄秋蔚</t>
    <phoneticPr fontId="0" type="noConversion"/>
  </si>
  <si>
    <t>合浦县疾病预防控制中心</t>
    <phoneticPr fontId="0" type="noConversion"/>
  </si>
  <si>
    <t>2107560029219503260</t>
    <phoneticPr fontId="0" type="noConversion"/>
  </si>
  <si>
    <t>12450521791326137Q</t>
    <phoneticPr fontId="0" type="noConversion"/>
  </si>
  <si>
    <t>北海市疾病预防控制中心</t>
    <phoneticPr fontId="0" type="noConversion"/>
  </si>
  <si>
    <t>北海市云南南路</t>
    <phoneticPr fontId="0" type="noConversion"/>
  </si>
  <si>
    <t>0779-3909755</t>
    <phoneticPr fontId="0" type="noConversion"/>
  </si>
  <si>
    <t>124505007597809623</t>
    <phoneticPr fontId="0" type="noConversion"/>
  </si>
  <si>
    <t>梧州市龙圩区疾病预防控制中心</t>
    <phoneticPr fontId="0" type="noConversion"/>
  </si>
  <si>
    <t>617164991518</t>
    <phoneticPr fontId="0" type="noConversion"/>
  </si>
  <si>
    <t>梧州市龙圩区龙圩镇龙城南路108号</t>
    <phoneticPr fontId="0" type="noConversion"/>
  </si>
  <si>
    <t>124504060927449545</t>
    <phoneticPr fontId="0" type="noConversion"/>
  </si>
  <si>
    <t>09274495-4</t>
    <phoneticPr fontId="0" type="noConversion"/>
  </si>
  <si>
    <t>梧州市龙圩区疾病预防控制中心</t>
    <phoneticPr fontId="4" type="noConversion"/>
  </si>
  <si>
    <t>欧阳鸿飞</t>
    <phoneticPr fontId="0" type="noConversion"/>
  </si>
  <si>
    <t>龚炳富</t>
    <phoneticPr fontId="0" type="noConversion"/>
  </si>
  <si>
    <t>琼海市疾病预防控制中心</t>
    <phoneticPr fontId="0" type="noConversion"/>
  </si>
  <si>
    <t>2201025319026427352</t>
    <phoneticPr fontId="0" type="noConversion"/>
  </si>
  <si>
    <t>海南省琼海市嘉积镇富海横南17号</t>
    <phoneticPr fontId="0" type="noConversion"/>
  </si>
  <si>
    <t>13398980701</t>
    <phoneticPr fontId="0" type="noConversion"/>
  </si>
  <si>
    <t>12468872428507769E</t>
    <phoneticPr fontId="0" type="noConversion"/>
  </si>
  <si>
    <t>42850776-9</t>
    <phoneticPr fontId="0" type="noConversion"/>
  </si>
  <si>
    <t>乔成</t>
    <phoneticPr fontId="0" type="noConversion"/>
  </si>
  <si>
    <t>海口市琼山区疾病预防控制中心</t>
    <phoneticPr fontId="0" type="noConversion"/>
  </si>
  <si>
    <t>46001005336053002260</t>
    <phoneticPr fontId="0" type="noConversion"/>
  </si>
  <si>
    <t>海口市琼山区府城镇建国路17号</t>
    <phoneticPr fontId="0" type="noConversion"/>
  </si>
  <si>
    <t>1246010642839504XT</t>
    <phoneticPr fontId="0" type="noConversion"/>
  </si>
  <si>
    <t>海口市琼山区疾病预防控制中心疫苗管理专用章</t>
    <phoneticPr fontId="11" type="noConversion"/>
  </si>
  <si>
    <t>周萍</t>
    <phoneticPr fontId="0" type="noConversion"/>
  </si>
  <si>
    <t>海口市龙华区疾病预防控制中心</t>
    <phoneticPr fontId="0" type="noConversion"/>
  </si>
  <si>
    <t>中国农业银行股份有限公司海口市城西分理处</t>
    <phoneticPr fontId="0" type="noConversion"/>
  </si>
  <si>
    <t>21166001040002493</t>
    <phoneticPr fontId="0" type="noConversion"/>
  </si>
  <si>
    <t>海口市城西镇华庭居委会（城西路）</t>
    <phoneticPr fontId="0" type="noConversion"/>
  </si>
  <si>
    <t>12460103687298666C</t>
    <phoneticPr fontId="0" type="noConversion"/>
  </si>
  <si>
    <t>2201032109826400150</t>
    <phoneticPr fontId="0" type="noConversion"/>
  </si>
  <si>
    <t>昌江黎族自治县石禄镇人民北路34号2栋</t>
    <phoneticPr fontId="0" type="noConversion"/>
  </si>
  <si>
    <t>洋浦经济开发区疾病预防控制中心</t>
    <phoneticPr fontId="0" type="noConversion"/>
  </si>
  <si>
    <t>中国银行洋浦金浦支行</t>
    <phoneticPr fontId="0" type="noConversion"/>
  </si>
  <si>
    <t>266256657591</t>
    <phoneticPr fontId="0" type="noConversion"/>
  </si>
  <si>
    <t>洋浦经济开发区金兰小区办公楼二楼204号房</t>
    <phoneticPr fontId="0" type="noConversion"/>
  </si>
  <si>
    <t>1246010577427286XP</t>
    <phoneticPr fontId="0" type="noConversion"/>
  </si>
  <si>
    <t>不在原需收集证照的CDC范围内，属于省直辖经济开发区</t>
    <phoneticPr fontId="0" type="noConversion"/>
  </si>
  <si>
    <t>东方市疾病预防控制中心</t>
    <phoneticPr fontId="0" type="noConversion"/>
  </si>
  <si>
    <t>中国银行股份有限公司东方大道支行</t>
    <phoneticPr fontId="0" type="noConversion"/>
  </si>
  <si>
    <t>八所镇解放路10号</t>
    <phoneticPr fontId="0" type="noConversion"/>
  </si>
  <si>
    <t>12468877428931084P</t>
    <phoneticPr fontId="0" type="noConversion"/>
  </si>
  <si>
    <t>杨杉</t>
    <phoneticPr fontId="0" type="noConversion"/>
  </si>
  <si>
    <t>天津市红桥区疾病预防控制中心</t>
    <phoneticPr fontId="0" type="noConversion"/>
  </si>
  <si>
    <t>工商银行天津光荣道支行</t>
    <phoneticPr fontId="0" type="noConversion"/>
  </si>
  <si>
    <t>0302080309009247529</t>
    <phoneticPr fontId="0" type="noConversion"/>
  </si>
  <si>
    <t>天津市红桥区咸阳路21号</t>
    <phoneticPr fontId="0" type="noConversion"/>
  </si>
  <si>
    <t>天津市空港物流加工区东八道 53号与中环东路交口</t>
    <phoneticPr fontId="0" type="noConversion"/>
  </si>
  <si>
    <t>12120106401241008B</t>
    <phoneticPr fontId="0" type="noConversion"/>
  </si>
  <si>
    <t>40124100-8</t>
    <phoneticPr fontId="0" type="noConversion"/>
  </si>
  <si>
    <t>OK</t>
    <phoneticPr fontId="0" type="noConversion"/>
  </si>
  <si>
    <t>陈德荣</t>
    <phoneticPr fontId="0" type="noConversion"/>
  </si>
  <si>
    <t>陈德荣</t>
    <phoneticPr fontId="12" type="noConversion"/>
  </si>
  <si>
    <t>天津市红桥区咸阳路21号</t>
    <phoneticPr fontId="12" type="noConversion"/>
  </si>
  <si>
    <t>天津市红桥区疾病预防控制中心（天津市红桥区结核病防治所）</t>
    <phoneticPr fontId="4" type="noConversion"/>
  </si>
  <si>
    <t>武琳</t>
    <phoneticPr fontId="0" type="noConversion"/>
  </si>
  <si>
    <t>天津市河西区疾病预防控制中心</t>
    <phoneticPr fontId="0" type="noConversion"/>
  </si>
  <si>
    <t>中国工商银行天津市友谊路支行</t>
    <phoneticPr fontId="0" type="noConversion"/>
  </si>
  <si>
    <t>0302060709300000951</t>
    <phoneticPr fontId="0" type="noConversion"/>
  </si>
  <si>
    <t>争取本周收齐</t>
    <phoneticPr fontId="0" type="noConversion"/>
  </si>
  <si>
    <t>王文刚</t>
    <phoneticPr fontId="0" type="noConversion"/>
  </si>
  <si>
    <t>天津市河西区平江南道23号</t>
    <phoneticPr fontId="0" type="noConversion"/>
  </si>
  <si>
    <t>hxxzk2011@163.com</t>
    <phoneticPr fontId="12" type="noConversion"/>
  </si>
  <si>
    <t>王文刚</t>
    <phoneticPr fontId="12" type="noConversion"/>
  </si>
  <si>
    <t>天津市河西区疾病预防控制中心</t>
    <phoneticPr fontId="4" type="noConversion"/>
  </si>
  <si>
    <t>马艳华</t>
    <phoneticPr fontId="0" type="noConversion"/>
  </si>
  <si>
    <t>兰州市西固区疾病预防控制中心</t>
    <phoneticPr fontId="0" type="noConversion"/>
  </si>
  <si>
    <t>工商银行西固支行</t>
    <phoneticPr fontId="0" type="noConversion"/>
  </si>
  <si>
    <t>2703001309026430293</t>
    <phoneticPr fontId="0" type="noConversion"/>
  </si>
  <si>
    <t>兰州市西固区玉门街690号</t>
    <phoneticPr fontId="0" type="noConversion"/>
  </si>
  <si>
    <t>43812031-4</t>
    <phoneticPr fontId="0" type="noConversion"/>
  </si>
  <si>
    <t>省疾控采购平台未启动，各区县无法判定产品及如何进货，目前无法直接开户及提供资料</t>
    <phoneticPr fontId="0" type="noConversion"/>
  </si>
  <si>
    <t>兰州银行庆阳路支行</t>
    <phoneticPr fontId="0" type="noConversion"/>
  </si>
  <si>
    <t>0931-8461053</t>
    <phoneticPr fontId="0" type="noConversion"/>
  </si>
  <si>
    <t>0931-8480830</t>
    <phoneticPr fontId="0" type="noConversion"/>
  </si>
  <si>
    <t>162010200122</t>
    <phoneticPr fontId="0" type="noConversion"/>
  </si>
  <si>
    <t>43808072-X</t>
    <phoneticPr fontId="0" type="noConversion"/>
  </si>
  <si>
    <t>白银市白银区疾病预防控制中心</t>
    <phoneticPr fontId="0" type="noConversion"/>
  </si>
  <si>
    <t>2704055909026401177</t>
    <phoneticPr fontId="0" type="noConversion"/>
  </si>
  <si>
    <t>白银区工农路331#</t>
    <phoneticPr fontId="0" type="noConversion"/>
  </si>
  <si>
    <t>和平区</t>
    <phoneticPr fontId="0" type="noConversion"/>
  </si>
  <si>
    <t>辽宁省卫生和计划生育委员会</t>
    <phoneticPr fontId="0" type="noConversion"/>
  </si>
  <si>
    <t>沈阳市和平区和平南大街82号</t>
    <phoneticPr fontId="0" type="noConversion"/>
  </si>
  <si>
    <t>沈阳市和平区砂阳路242号</t>
    <phoneticPr fontId="0" type="noConversion"/>
  </si>
  <si>
    <t>11210000001099989H</t>
    <phoneticPr fontId="0" type="noConversion"/>
  </si>
  <si>
    <t>210102001099989</t>
    <phoneticPr fontId="0" type="noConversion"/>
  </si>
  <si>
    <t>辽宁省卫生和计划生育委员会/辽宁省卫生和计划生育委员会疾病预防控制处</t>
    <phoneticPr fontId="11" type="noConversion"/>
  </si>
  <si>
    <t>甘肃省疾病预防控制中心</t>
    <phoneticPr fontId="0" type="noConversion"/>
  </si>
  <si>
    <t>中国工商银行兰州开发区支行</t>
    <phoneticPr fontId="0" type="noConversion"/>
  </si>
  <si>
    <t>兰州市城关区段家滩123号</t>
    <phoneticPr fontId="0" type="noConversion"/>
  </si>
  <si>
    <t>兰州市城关区东岗西路230号</t>
    <phoneticPr fontId="0" type="noConversion"/>
  </si>
  <si>
    <t>0931-8271028</t>
    <phoneticPr fontId="0" type="noConversion"/>
  </si>
  <si>
    <t>72020289-0</t>
    <phoneticPr fontId="0" type="noConversion"/>
  </si>
  <si>
    <t>建宁县疾病预防控制中心</t>
    <phoneticPr fontId="0" type="noConversion"/>
  </si>
  <si>
    <t>建宁县濉溪镇容驷南路西侧一号</t>
    <phoneticPr fontId="0" type="noConversion"/>
  </si>
  <si>
    <t>0598-8725918</t>
    <phoneticPr fontId="0" type="noConversion"/>
  </si>
  <si>
    <t>48916301-5</t>
    <phoneticPr fontId="0" type="noConversion"/>
  </si>
  <si>
    <t>管玉成</t>
    <phoneticPr fontId="0" type="noConversion"/>
  </si>
  <si>
    <t>枣强县疾病预防控制中心</t>
    <phoneticPr fontId="0" type="noConversion"/>
  </si>
  <si>
    <t>100438517513</t>
    <phoneticPr fontId="0" type="noConversion"/>
  </si>
  <si>
    <t>河北省衡水市枣强县富强南路149号</t>
    <phoneticPr fontId="0" type="noConversion"/>
  </si>
  <si>
    <t>12131121404661681K</t>
    <phoneticPr fontId="0" type="noConversion"/>
  </si>
  <si>
    <t>051300</t>
    <phoneticPr fontId="11" type="noConversion"/>
  </si>
  <si>
    <t>仙桃市疾病预防控制中心</t>
    <phoneticPr fontId="0" type="noConversion"/>
  </si>
  <si>
    <t>中国建设银行仙桃支行营业部</t>
    <phoneticPr fontId="0" type="noConversion"/>
  </si>
  <si>
    <t>仙桃大道西段9号</t>
    <phoneticPr fontId="0" type="noConversion"/>
  </si>
  <si>
    <t>15807226868</t>
    <phoneticPr fontId="0" type="noConversion"/>
  </si>
  <si>
    <t>429004739115543</t>
    <phoneticPr fontId="0" type="noConversion"/>
  </si>
  <si>
    <t>松滋市疾病预防控制中心</t>
    <phoneticPr fontId="0" type="noConversion"/>
  </si>
  <si>
    <t>中国工商银行松滋支行</t>
    <phoneticPr fontId="0" type="noConversion"/>
  </si>
  <si>
    <t>松滋市新江口镇言程路63号</t>
    <phoneticPr fontId="0" type="noConversion"/>
  </si>
  <si>
    <t>13797273330</t>
    <phoneticPr fontId="0" type="noConversion"/>
  </si>
  <si>
    <t>42163234-8</t>
    <phoneticPr fontId="0" type="noConversion"/>
  </si>
  <si>
    <t>差税务证、开户许可证、差二份盖章确认函</t>
    <phoneticPr fontId="0" type="noConversion"/>
  </si>
  <si>
    <t>42001668443053000538</t>
    <phoneticPr fontId="0" type="noConversion"/>
  </si>
  <si>
    <t>天门市竟陵办事处钟惺大道95号</t>
    <phoneticPr fontId="0" type="noConversion"/>
  </si>
  <si>
    <t>13607222838</t>
    <phoneticPr fontId="0" type="noConversion"/>
  </si>
  <si>
    <t>延平区</t>
    <phoneticPr fontId="11" type="noConversion"/>
  </si>
  <si>
    <t>南平市疾病预防控制中心</t>
    <phoneticPr fontId="0" type="noConversion"/>
  </si>
  <si>
    <t>中国工商银行南平人民支行</t>
    <phoneticPr fontId="0" type="noConversion"/>
  </si>
  <si>
    <t>1406600109022000131</t>
    <phoneticPr fontId="0" type="noConversion"/>
  </si>
  <si>
    <t>南平市三元路47号</t>
    <phoneticPr fontId="0" type="noConversion"/>
  </si>
  <si>
    <t>135070000374</t>
    <phoneticPr fontId="0" type="noConversion"/>
  </si>
  <si>
    <t>75735371-3</t>
    <phoneticPr fontId="0" type="noConversion"/>
  </si>
  <si>
    <t>吴慧华</t>
    <phoneticPr fontId="0" type="noConversion"/>
  </si>
  <si>
    <t>福建省南平市延平区三元路47号</t>
    <phoneticPr fontId="0" type="noConversion"/>
  </si>
  <si>
    <t>中国工商银行绵竹支行</t>
    <phoneticPr fontId="0" type="noConversion"/>
  </si>
  <si>
    <t>2305370109024900774</t>
    <phoneticPr fontId="0" type="noConversion"/>
  </si>
  <si>
    <t>151058300088</t>
    <phoneticPr fontId="0" type="noConversion"/>
  </si>
  <si>
    <t>内江市东兴区疾病预防控制中心</t>
    <phoneticPr fontId="0" type="noConversion"/>
  </si>
  <si>
    <t>51001687908051510785</t>
    <phoneticPr fontId="0" type="noConversion"/>
  </si>
  <si>
    <t>内江市东兴区汉安大道306号</t>
    <phoneticPr fontId="0" type="noConversion"/>
  </si>
  <si>
    <t>45138314-3</t>
    <phoneticPr fontId="0" type="noConversion"/>
  </si>
  <si>
    <t>2011100001067157</t>
    <phoneticPr fontId="0" type="noConversion"/>
  </si>
  <si>
    <t>什邡市方亭镇金河东路</t>
    <phoneticPr fontId="0" type="noConversion"/>
  </si>
  <si>
    <t>75472231-7</t>
    <phoneticPr fontId="0" type="noConversion"/>
  </si>
  <si>
    <t>附采购人身份复印件，此客户不在原列表上，为新增客户。</t>
    <phoneticPr fontId="0" type="noConversion"/>
  </si>
  <si>
    <t>威远县疾病预防控制中心</t>
    <phoneticPr fontId="0" type="noConversion"/>
  </si>
  <si>
    <t>51001687508050686875</t>
    <phoneticPr fontId="0" type="noConversion"/>
  </si>
  <si>
    <t>威远县城区人民路南段</t>
    <phoneticPr fontId="0" type="noConversion"/>
  </si>
  <si>
    <t>12510922451450019L</t>
    <phoneticPr fontId="0" type="noConversion"/>
  </si>
  <si>
    <t>45145001-9</t>
    <phoneticPr fontId="0" type="noConversion"/>
  </si>
  <si>
    <t>农行资中县支行</t>
    <phoneticPr fontId="0" type="noConversion"/>
  </si>
  <si>
    <t>资中县水南镇桂花南街1号1栋</t>
    <phoneticPr fontId="0" type="noConversion"/>
  </si>
  <si>
    <t>资中县重龙镇荷花池街47号</t>
    <phoneticPr fontId="0" type="noConversion"/>
  </si>
  <si>
    <t>中国工商银行股份有限公司中江凯丰支行</t>
    <phoneticPr fontId="0" type="noConversion"/>
  </si>
  <si>
    <t>2305019509100002683</t>
    <phoneticPr fontId="0" type="noConversion"/>
  </si>
  <si>
    <t>中江县凯江镇凯丰西路130号</t>
    <phoneticPr fontId="0" type="noConversion"/>
  </si>
  <si>
    <t>125105217566328840</t>
    <phoneticPr fontId="0" type="noConversion"/>
  </si>
  <si>
    <t>75663288-4</t>
    <phoneticPr fontId="0" type="noConversion"/>
  </si>
  <si>
    <t>中国工商银行股份有限公司江油解放街支行</t>
    <phoneticPr fontId="0" type="noConversion"/>
  </si>
  <si>
    <t>2308422209026408073</t>
    <phoneticPr fontId="0" type="noConversion"/>
  </si>
  <si>
    <t>江油市太平镇庐山路南段155号</t>
    <phoneticPr fontId="0" type="noConversion"/>
  </si>
  <si>
    <t>1251068174004181XX</t>
    <phoneticPr fontId="0" type="noConversion"/>
  </si>
  <si>
    <t>广元市贵商村镇银行</t>
    <phoneticPr fontId="0" type="noConversion"/>
  </si>
  <si>
    <t>28610121050000066</t>
    <phoneticPr fontId="0" type="noConversion"/>
  </si>
  <si>
    <t>广元市昭化区元坝场镇</t>
    <phoneticPr fontId="0" type="noConversion"/>
  </si>
  <si>
    <t>125107024512747640</t>
    <phoneticPr fontId="0" type="noConversion"/>
  </si>
  <si>
    <t>45127476-4</t>
    <phoneticPr fontId="0" type="noConversion"/>
  </si>
  <si>
    <t>内江市市中区疾病预防控制中心</t>
    <phoneticPr fontId="0" type="noConversion"/>
  </si>
  <si>
    <t>内江建行营业部</t>
    <phoneticPr fontId="0" type="noConversion"/>
  </si>
  <si>
    <t>51001686108051503034</t>
    <phoneticPr fontId="0" type="noConversion"/>
  </si>
  <si>
    <t>0832-2025288</t>
    <phoneticPr fontId="0" type="noConversion"/>
  </si>
  <si>
    <t>内江市市中区玉溪路122号</t>
    <phoneticPr fontId="0" type="noConversion"/>
  </si>
  <si>
    <t>151090100105</t>
    <phoneticPr fontId="0" type="noConversion"/>
  </si>
  <si>
    <t>45137644-5</t>
    <phoneticPr fontId="0" type="noConversion"/>
  </si>
  <si>
    <t>51001748644051500354-10002</t>
    <phoneticPr fontId="0" type="noConversion"/>
  </si>
  <si>
    <t>广安市广安区洪州大道西段8号</t>
    <phoneticPr fontId="0" type="noConversion"/>
  </si>
  <si>
    <t>151130100378</t>
    <phoneticPr fontId="0" type="noConversion"/>
  </si>
  <si>
    <t>45225798-2</t>
    <phoneticPr fontId="0" type="noConversion"/>
  </si>
  <si>
    <t>屏山县疾病预防控制中心</t>
    <phoneticPr fontId="0" type="noConversion"/>
  </si>
  <si>
    <t>中国农业银行股份有限公司屏山县支行</t>
    <phoneticPr fontId="0" type="noConversion"/>
  </si>
  <si>
    <t>492101040007669</t>
    <phoneticPr fontId="0" type="noConversion"/>
  </si>
  <si>
    <t>屏山县屏山镇聚福街15号</t>
    <phoneticPr fontId="0" type="noConversion"/>
  </si>
  <si>
    <t>0831-5720125</t>
    <phoneticPr fontId="0" type="noConversion"/>
  </si>
  <si>
    <t>45217272-7</t>
    <phoneticPr fontId="0" type="noConversion"/>
  </si>
  <si>
    <t>屏山县疾病预防控制中心疫苗专用章</t>
    <phoneticPr fontId="4" type="noConversion"/>
  </si>
  <si>
    <t>旌阳区</t>
    <phoneticPr fontId="11" type="noConversion"/>
  </si>
  <si>
    <t>德阳市旌阳区疾病预防控制中心</t>
    <phoneticPr fontId="0" type="noConversion"/>
  </si>
  <si>
    <t>中国银行股份有限公司德阳钟鼓楼支行</t>
    <phoneticPr fontId="0" type="noConversion"/>
  </si>
  <si>
    <t>129301772257</t>
    <phoneticPr fontId="0" type="noConversion"/>
  </si>
  <si>
    <t>德阳市龙泉山北路325号</t>
    <phoneticPr fontId="0" type="noConversion"/>
  </si>
  <si>
    <t>0838-2551327</t>
    <phoneticPr fontId="0" type="noConversion"/>
  </si>
  <si>
    <t>75660534-1</t>
    <phoneticPr fontId="0" type="noConversion"/>
  </si>
  <si>
    <t>广汉市疾病预防控制中心</t>
    <phoneticPr fontId="0" type="noConversion"/>
  </si>
  <si>
    <t>德阳银行股份有限公司广汉支行</t>
    <phoneticPr fontId="0" type="noConversion"/>
  </si>
  <si>
    <t>2011100004117546</t>
    <phoneticPr fontId="0" type="noConversion"/>
  </si>
  <si>
    <t>0838-5220616</t>
    <phoneticPr fontId="0" type="noConversion"/>
  </si>
  <si>
    <t>12510581756628682T</t>
    <phoneticPr fontId="0" type="noConversion"/>
  </si>
  <si>
    <t>广元市利州区疾病预防控制中心</t>
    <phoneticPr fontId="0" type="noConversion"/>
  </si>
  <si>
    <t>22272401040004963</t>
    <phoneticPr fontId="0" type="noConversion"/>
  </si>
  <si>
    <t>东坝文化路中段</t>
    <phoneticPr fontId="0" type="noConversion"/>
  </si>
  <si>
    <t>151070100065</t>
    <phoneticPr fontId="0" type="noConversion"/>
  </si>
  <si>
    <t>G5331877-2</t>
    <phoneticPr fontId="0" type="noConversion"/>
  </si>
  <si>
    <t>隆昌市疾病预防控制中心</t>
    <phoneticPr fontId="0" type="noConversion"/>
  </si>
  <si>
    <t>中国工商银行隆昌红旗支行</t>
    <phoneticPr fontId="0" type="noConversion"/>
  </si>
  <si>
    <t>2307491109026408054</t>
    <phoneticPr fontId="0" type="noConversion"/>
  </si>
  <si>
    <t>隆昌县古湖街道康复西路二段28号</t>
    <phoneticPr fontId="0" type="noConversion"/>
  </si>
  <si>
    <t>组织机构代码更换中，目前欠供应商货款账期在1年以上</t>
    <phoneticPr fontId="0" type="noConversion"/>
  </si>
  <si>
    <t>隆昌市疾病预防控制中心</t>
    <phoneticPr fontId="4" type="noConversion"/>
  </si>
  <si>
    <t>隆昌市卫生和计划生育委员会</t>
    <phoneticPr fontId="9" type="noConversion"/>
  </si>
  <si>
    <t>绵阳市涪城区疾病预防控制中心</t>
    <phoneticPr fontId="0" type="noConversion"/>
  </si>
  <si>
    <t>中国建设银行股份有限公司绵阳涪城支行</t>
    <phoneticPr fontId="0" type="noConversion"/>
  </si>
  <si>
    <t>51001657737050127949</t>
    <phoneticPr fontId="0" type="noConversion"/>
  </si>
  <si>
    <t>151060100105</t>
    <phoneticPr fontId="0" type="noConversion"/>
  </si>
  <si>
    <t>45122033-6</t>
    <phoneticPr fontId="0" type="noConversion"/>
  </si>
  <si>
    <t>龚丽华</t>
    <phoneticPr fontId="0" type="noConversion"/>
  </si>
  <si>
    <t>中国工商银行邛崃市支行</t>
    <phoneticPr fontId="0" type="noConversion"/>
  </si>
  <si>
    <t>4402227009026425897</t>
    <phoneticPr fontId="0" type="noConversion"/>
  </si>
  <si>
    <t>125101834508607451</t>
    <phoneticPr fontId="0" type="noConversion"/>
  </si>
  <si>
    <t>罗江县疾病预防控制中心</t>
    <phoneticPr fontId="0" type="noConversion"/>
  </si>
  <si>
    <t>中国银行股份有限公司罗江支行</t>
    <phoneticPr fontId="0" type="noConversion"/>
  </si>
  <si>
    <t>罗江县滨河西路</t>
    <phoneticPr fontId="0" type="noConversion"/>
  </si>
  <si>
    <t>12510522458631250U</t>
    <phoneticPr fontId="0" type="noConversion"/>
  </si>
  <si>
    <t>安岳县疾病预防控制中心</t>
    <phoneticPr fontId="0" type="noConversion"/>
  </si>
  <si>
    <t>2312020209000005352</t>
    <phoneticPr fontId="0" type="noConversion"/>
  </si>
  <si>
    <t>12511821756645204T</t>
    <phoneticPr fontId="0" type="noConversion"/>
  </si>
  <si>
    <t>75664520-4</t>
    <phoneticPr fontId="0" type="noConversion"/>
  </si>
  <si>
    <t>平武县</t>
    <phoneticPr fontId="2" type="noConversion"/>
  </si>
  <si>
    <t>工行平武县支行</t>
    <phoneticPr fontId="0" type="noConversion"/>
  </si>
  <si>
    <t>绵阳市平武县龙安镇冀安西路22号</t>
    <phoneticPr fontId="0" type="noConversion"/>
  </si>
  <si>
    <t>12510623777914290H</t>
    <phoneticPr fontId="0" type="noConversion"/>
  </si>
  <si>
    <t>77791429-0</t>
    <phoneticPr fontId="0" type="noConversion"/>
  </si>
  <si>
    <t>中国建设银行股份有限公司盐亭支行</t>
    <phoneticPr fontId="0" type="noConversion"/>
  </si>
  <si>
    <t>51001657686059130188</t>
    <phoneticPr fontId="0" type="noConversion"/>
  </si>
  <si>
    <t>嫘祖大道上段151号</t>
    <phoneticPr fontId="0" type="noConversion"/>
  </si>
  <si>
    <t>023930070120010000281</t>
    <phoneticPr fontId="0" type="noConversion"/>
  </si>
  <si>
    <t>73238254-2</t>
    <phoneticPr fontId="0" type="noConversion"/>
  </si>
  <si>
    <t>安州区</t>
    <phoneticPr fontId="12" type="noConversion"/>
  </si>
  <si>
    <t>法人证书已由安县更名为安州区，银行开户名字还在更改中仍沿用安县疾病预防控制中心。有收到再更新开户许可证。</t>
    <phoneticPr fontId="0" type="noConversion"/>
  </si>
  <si>
    <t>巴中市巴州区疾病预防控制中心</t>
    <phoneticPr fontId="0" type="noConversion"/>
  </si>
  <si>
    <t>2318592109026415412</t>
    <phoneticPr fontId="0" type="noConversion"/>
  </si>
  <si>
    <t>巴中市巴州区回风大道155号</t>
    <phoneticPr fontId="0" type="noConversion"/>
  </si>
  <si>
    <t>12513701452439524P</t>
    <phoneticPr fontId="0" type="noConversion"/>
  </si>
  <si>
    <t>45243952-4</t>
    <phoneticPr fontId="0" type="noConversion"/>
  </si>
  <si>
    <t>刘洁</t>
    <phoneticPr fontId="0" type="noConversion"/>
  </si>
  <si>
    <t>蓬安县疾病预防控制中心</t>
    <phoneticPr fontId="0" type="noConversion"/>
  </si>
  <si>
    <t>南充市商业银行蓬安支行</t>
    <phoneticPr fontId="0" type="noConversion"/>
  </si>
  <si>
    <t>蓬安县相如镇安汉大道北段20号</t>
    <phoneticPr fontId="0" type="noConversion"/>
  </si>
  <si>
    <t>125111257866961922</t>
    <phoneticPr fontId="0" type="noConversion"/>
  </si>
  <si>
    <t>都江堰市疾病预防控制中心</t>
    <phoneticPr fontId="0" type="noConversion"/>
  </si>
  <si>
    <t>中国农业银行股份有限公司都江堰市支行</t>
    <phoneticPr fontId="0" type="noConversion"/>
  </si>
  <si>
    <t>853101040017638</t>
    <phoneticPr fontId="0" type="noConversion"/>
  </si>
  <si>
    <t>都江堰大道联盟北路</t>
    <phoneticPr fontId="0" type="noConversion"/>
  </si>
  <si>
    <t>12510181450882901W</t>
    <phoneticPr fontId="0" type="noConversion"/>
  </si>
  <si>
    <t>刘强</t>
    <phoneticPr fontId="11" type="noConversion"/>
  </si>
  <si>
    <t>洪雅县疾病预防控制中心</t>
    <phoneticPr fontId="0" type="noConversion"/>
  </si>
  <si>
    <t>农业银行洪雅县支行</t>
    <phoneticPr fontId="0" type="noConversion"/>
  </si>
  <si>
    <t>洪雅县洪州大道116号</t>
    <phoneticPr fontId="0" type="noConversion"/>
  </si>
  <si>
    <t>13990355055</t>
    <phoneticPr fontId="0" type="noConversion"/>
  </si>
  <si>
    <t>45168119-1</t>
    <phoneticPr fontId="0" type="noConversion"/>
  </si>
  <si>
    <t>未收到纸质</t>
    <phoneticPr fontId="0" type="noConversion"/>
  </si>
  <si>
    <t>三台县疾病预防控制中心</t>
    <phoneticPr fontId="0" type="noConversion"/>
  </si>
  <si>
    <t>中国银行股份有限公司三台喜洋洋广场分理处</t>
    <phoneticPr fontId="0" type="noConversion"/>
  </si>
  <si>
    <t>127960400145</t>
    <phoneticPr fontId="0" type="noConversion"/>
  </si>
  <si>
    <t>三台县北坝镇北泉路29号</t>
    <phoneticPr fontId="0" type="noConversion"/>
  </si>
  <si>
    <t>自贡市沿滩区疾病预防控制中心</t>
    <phoneticPr fontId="0" type="noConversion"/>
  </si>
  <si>
    <t>中国工商银行自贡市沿滩区支行</t>
    <phoneticPr fontId="0" type="noConversion"/>
  </si>
  <si>
    <t>自贡市沿滩区沿滩镇</t>
    <phoneticPr fontId="0" type="noConversion"/>
  </si>
  <si>
    <t>G5184831-5</t>
    <phoneticPr fontId="0" type="noConversion"/>
  </si>
  <si>
    <t>授权委托书抬头错误（是给科园的）</t>
    <phoneticPr fontId="0" type="noConversion"/>
  </si>
  <si>
    <t>贵州省疾病预防控制中心</t>
    <phoneticPr fontId="0" type="noConversion"/>
  </si>
  <si>
    <t>2402002109008810148</t>
    <phoneticPr fontId="0" type="noConversion"/>
  </si>
  <si>
    <t>152000000838</t>
    <phoneticPr fontId="0" type="noConversion"/>
  </si>
  <si>
    <t>42924748-7</t>
    <phoneticPr fontId="0" type="noConversion"/>
  </si>
  <si>
    <t>滨江区</t>
    <phoneticPr fontId="11" type="noConversion"/>
  </si>
  <si>
    <t>孔波</t>
    <phoneticPr fontId="0" type="noConversion"/>
  </si>
  <si>
    <t>徐恩波</t>
    <phoneticPr fontId="0" type="noConversion"/>
  </si>
  <si>
    <t>浙江省疾病预防控制中心</t>
    <phoneticPr fontId="0" type="noConversion"/>
  </si>
  <si>
    <t>331066110010460001265</t>
    <phoneticPr fontId="0" type="noConversion"/>
  </si>
  <si>
    <t>0571-87115111</t>
    <phoneticPr fontId="0" type="noConversion"/>
  </si>
  <si>
    <t>133000000122</t>
    <phoneticPr fontId="0" type="noConversion"/>
  </si>
  <si>
    <t>47005198-8</t>
    <phoneticPr fontId="0" type="noConversion"/>
  </si>
  <si>
    <t>浙江省疾病预防控制中心后勤保卫处</t>
    <phoneticPr fontId="11" type="noConversion"/>
  </si>
  <si>
    <t>浙江省疾病预防控制中心物资验收专用章</t>
    <phoneticPr fontId="11" type="noConversion"/>
  </si>
  <si>
    <t>P</t>
    <phoneticPr fontId="11" type="noConversion"/>
  </si>
  <si>
    <t>中国农业银行股份有限公司蒲江县支行</t>
    <phoneticPr fontId="0" type="noConversion"/>
  </si>
  <si>
    <t>22-838101040007928</t>
    <phoneticPr fontId="0" type="noConversion"/>
  </si>
  <si>
    <t>125101317464087587</t>
    <phoneticPr fontId="0" type="noConversion"/>
  </si>
  <si>
    <t>已导入</t>
    <phoneticPr fontId="0" type="noConversion"/>
  </si>
  <si>
    <t>彭州市疾病预防控制中心</t>
    <phoneticPr fontId="0" type="noConversion"/>
  </si>
  <si>
    <t>122556086733</t>
    <phoneticPr fontId="0" type="noConversion"/>
  </si>
  <si>
    <t>彭州市天彭镇龙塔路331号</t>
    <phoneticPr fontId="0" type="noConversion"/>
  </si>
  <si>
    <t>028-83871422</t>
    <phoneticPr fontId="0" type="noConversion"/>
  </si>
  <si>
    <t>74643795-4</t>
    <phoneticPr fontId="0" type="noConversion"/>
  </si>
  <si>
    <t>中国建设银行股份有限公司宜宾翠屏支行</t>
    <phoneticPr fontId="0" type="noConversion"/>
  </si>
  <si>
    <t>0831-2163113</t>
    <phoneticPr fontId="0" type="noConversion"/>
  </si>
  <si>
    <t>0831-2163108</t>
    <phoneticPr fontId="0" type="noConversion"/>
  </si>
  <si>
    <t>1251120145207334XJ</t>
    <phoneticPr fontId="0" type="noConversion"/>
  </si>
  <si>
    <t>汪素苗</t>
    <phoneticPr fontId="0" type="noConversion"/>
  </si>
  <si>
    <t>湖南省疾病预防控制中心</t>
    <phoneticPr fontId="0" type="noConversion"/>
  </si>
  <si>
    <t>中行长沙市松桂园支行</t>
    <phoneticPr fontId="0" type="noConversion"/>
  </si>
  <si>
    <t>584657364948</t>
    <phoneticPr fontId="0" type="noConversion"/>
  </si>
  <si>
    <t>李俊华</t>
    <phoneticPr fontId="0" type="noConversion"/>
  </si>
  <si>
    <t>0731-84305711</t>
    <phoneticPr fontId="0" type="noConversion"/>
  </si>
  <si>
    <t>44487813-X</t>
    <phoneticPr fontId="0" type="noConversion"/>
  </si>
  <si>
    <t>西昌市疾病预防控制中心</t>
    <phoneticPr fontId="0" type="noConversion"/>
  </si>
  <si>
    <t>农行西昌市支行</t>
    <phoneticPr fontId="0" type="noConversion"/>
  </si>
  <si>
    <t>22631101040031687</t>
    <phoneticPr fontId="0" type="noConversion"/>
  </si>
  <si>
    <t>12513401452714610L</t>
    <phoneticPr fontId="0" type="noConversion"/>
  </si>
  <si>
    <t>45271461-0</t>
    <phoneticPr fontId="0" type="noConversion"/>
  </si>
  <si>
    <t>资阳市雁江区疾病预防控制中心</t>
    <phoneticPr fontId="0" type="noConversion"/>
  </si>
  <si>
    <t>资阳市工行和平路支行</t>
    <phoneticPr fontId="0" type="noConversion"/>
  </si>
  <si>
    <t>2307488309026408908</t>
    <phoneticPr fontId="0" type="noConversion"/>
  </si>
  <si>
    <t>资阳市雁江区雁江镇中学路27号</t>
    <phoneticPr fontId="0" type="noConversion"/>
  </si>
  <si>
    <t>绵阳市游仙区游仙镇游仙西路</t>
    <phoneticPr fontId="0" type="noConversion"/>
  </si>
  <si>
    <t>中国建设银行股份有限公司天津汉沽支行</t>
    <phoneticPr fontId="0" type="noConversion"/>
  </si>
  <si>
    <t>12001685300050000120</t>
    <phoneticPr fontId="0" type="noConversion"/>
  </si>
  <si>
    <t>天津市滨海新区汉沽太平街108号</t>
    <phoneticPr fontId="0" type="noConversion"/>
  </si>
  <si>
    <t>董晓静</t>
    <phoneticPr fontId="0" type="noConversion"/>
  </si>
  <si>
    <t>12120116401249675L</t>
    <phoneticPr fontId="0" type="noConversion"/>
  </si>
  <si>
    <t>40124967-5</t>
    <phoneticPr fontId="0" type="noConversion"/>
  </si>
  <si>
    <t>赵志鹏</t>
    <phoneticPr fontId="0" type="noConversion"/>
  </si>
  <si>
    <t>天津市滨海新区汉沽太平街108号一楼计免科</t>
    <phoneticPr fontId="0" type="noConversion"/>
  </si>
  <si>
    <t>zhaozhipeng_cdc@126.com</t>
    <phoneticPr fontId="12" type="noConversion"/>
  </si>
  <si>
    <t>赵志鹏</t>
    <phoneticPr fontId="12" type="noConversion"/>
  </si>
  <si>
    <t>天津市滨海新区汉沽太平街108号一楼计免科</t>
    <phoneticPr fontId="12" type="noConversion"/>
  </si>
  <si>
    <t>中国银行广饶支行</t>
    <phoneticPr fontId="0" type="noConversion"/>
  </si>
  <si>
    <t>220807060477</t>
    <phoneticPr fontId="0" type="noConversion"/>
  </si>
  <si>
    <t>123705234934601517</t>
    <phoneticPr fontId="0" type="noConversion"/>
  </si>
  <si>
    <t>梁勇</t>
    <phoneticPr fontId="0" type="noConversion"/>
  </si>
  <si>
    <t>山东省东营市广饶县孙武路303号疾控中心</t>
    <phoneticPr fontId="0" type="noConversion"/>
  </si>
  <si>
    <t>grfyzjmk@126.com</t>
    <phoneticPr fontId="12" type="noConversion"/>
  </si>
  <si>
    <t>梁勇</t>
    <phoneticPr fontId="12" type="noConversion"/>
  </si>
  <si>
    <t>大连市甘井子区疾病预防控制中心</t>
    <phoneticPr fontId="0" type="noConversion"/>
  </si>
  <si>
    <t>工商银行周水子支行</t>
    <phoneticPr fontId="0" type="noConversion"/>
  </si>
  <si>
    <t>3400201209014464373</t>
    <phoneticPr fontId="0" type="noConversion"/>
  </si>
  <si>
    <t>0411-86518983</t>
    <phoneticPr fontId="0" type="noConversion"/>
  </si>
  <si>
    <t>121021100148</t>
    <phoneticPr fontId="0" type="noConversion"/>
  </si>
  <si>
    <t>42240628-9</t>
    <phoneticPr fontId="0" type="noConversion"/>
  </si>
  <si>
    <t>大连市甘井子区疾病预防控制中心疫苗管理专用章</t>
    <phoneticPr fontId="11" type="noConversion"/>
  </si>
  <si>
    <t>南昌市东湖区疾病预防控制中心</t>
    <phoneticPr fontId="0" type="noConversion"/>
  </si>
  <si>
    <t>工行南昌市胜利路支行</t>
    <phoneticPr fontId="0" type="noConversion"/>
  </si>
  <si>
    <t>1502207029800102677</t>
    <phoneticPr fontId="0" type="noConversion"/>
  </si>
  <si>
    <t>南昌市建德观8号</t>
    <phoneticPr fontId="0" type="noConversion"/>
  </si>
  <si>
    <t>12360102778847894G</t>
    <phoneticPr fontId="0" type="noConversion"/>
  </si>
  <si>
    <t>77884789-4</t>
    <phoneticPr fontId="0" type="noConversion"/>
  </si>
  <si>
    <t>南昌市青云谱区疾病预防控制中心</t>
    <phoneticPr fontId="0" type="noConversion"/>
  </si>
  <si>
    <t>中国工商银行南昌市洪都大道支行</t>
    <phoneticPr fontId="0" type="noConversion"/>
  </si>
  <si>
    <t>1502208029900004615</t>
    <phoneticPr fontId="0" type="noConversion"/>
  </si>
  <si>
    <t>南昌市青云谱区三店西路中段</t>
    <phoneticPr fontId="0" type="noConversion"/>
  </si>
  <si>
    <t>12360104491170126X</t>
    <phoneticPr fontId="0" type="noConversion"/>
  </si>
  <si>
    <t>49117012-6</t>
    <phoneticPr fontId="0" type="noConversion"/>
  </si>
  <si>
    <t>南昌市青云谱区疾病预防控制中心业务专用章</t>
    <phoneticPr fontId="4" type="noConversion"/>
  </si>
  <si>
    <t>农行襄阳保康城关支行</t>
    <phoneticPr fontId="0" type="noConversion"/>
  </si>
  <si>
    <t>17445301040000270</t>
    <phoneticPr fontId="0" type="noConversion"/>
  </si>
  <si>
    <t>保康县迎宾路87号</t>
    <phoneticPr fontId="0" type="noConversion"/>
  </si>
  <si>
    <t>襄阳市襄州区疾病预防控制中心</t>
    <phoneticPr fontId="0" type="noConversion"/>
  </si>
  <si>
    <t>工行襄阳襄州支行</t>
    <phoneticPr fontId="0" type="noConversion"/>
  </si>
  <si>
    <t>1804020209300051527</t>
    <phoneticPr fontId="0" type="noConversion"/>
  </si>
  <si>
    <t>襄州区航空路69号</t>
    <phoneticPr fontId="0" type="noConversion"/>
  </si>
  <si>
    <t>CDC等省里政策下来之后再行提供</t>
    <phoneticPr fontId="0" type="noConversion"/>
  </si>
  <si>
    <t>武汉市洪山区疾病预防控制中心</t>
    <phoneticPr fontId="0" type="noConversion"/>
  </si>
  <si>
    <t>中国工商银行股份有限公司武汉雄楚支行</t>
    <phoneticPr fontId="0" type="noConversion"/>
  </si>
  <si>
    <t>3202160509060043879</t>
    <phoneticPr fontId="0" type="noConversion"/>
  </si>
  <si>
    <t>武汉市武昌区丁字桥路42号</t>
    <phoneticPr fontId="0" type="noConversion"/>
  </si>
  <si>
    <t>124201117483301300</t>
    <phoneticPr fontId="0" type="noConversion"/>
  </si>
  <si>
    <t>74833013-0</t>
    <phoneticPr fontId="0" type="noConversion"/>
  </si>
  <si>
    <t>拒绝开户，特殊时期，未接到上级领导通知，等湖北省级公共资源平台搭建统一招标采购以后，再开户并在省级平台采购，暂时未收到省里或者市里通知，故暂不办理开户业务。</t>
    <phoneticPr fontId="0" type="noConversion"/>
  </si>
  <si>
    <t>十堰市郧阳区疾病预防控制中心</t>
    <phoneticPr fontId="0" type="noConversion"/>
  </si>
  <si>
    <t>郧阳区郧阳路17号</t>
    <phoneticPr fontId="0" type="noConversion"/>
  </si>
  <si>
    <t>12420321744627797H</t>
    <phoneticPr fontId="0" type="noConversion"/>
  </si>
  <si>
    <t>郧阳区CDC等省里政策下来之后再行提供其他信息</t>
    <phoneticPr fontId="0" type="noConversion"/>
  </si>
  <si>
    <t>法人更改为：李涛</t>
    <phoneticPr fontId="4" type="noConversion"/>
  </si>
  <si>
    <t>青海省疾病预防控制中心</t>
    <phoneticPr fontId="0" type="noConversion"/>
  </si>
  <si>
    <t>中国建设银行西宁市八一路支行</t>
    <phoneticPr fontId="0" type="noConversion"/>
  </si>
  <si>
    <t>63001543737050203678</t>
    <phoneticPr fontId="0" type="noConversion"/>
  </si>
  <si>
    <t>青海省西宁市城中区南川西路69号</t>
    <phoneticPr fontId="0" type="noConversion"/>
  </si>
  <si>
    <t>0971-8804277</t>
    <phoneticPr fontId="0" type="noConversion"/>
  </si>
  <si>
    <t>0971-8808913</t>
    <phoneticPr fontId="0" type="noConversion"/>
  </si>
  <si>
    <t>126300004400009019</t>
    <phoneticPr fontId="0" type="noConversion"/>
  </si>
  <si>
    <t>44000090-1</t>
    <phoneticPr fontId="0" type="noConversion"/>
  </si>
  <si>
    <t>兰州市安宁区疾病预防控制中心</t>
    <phoneticPr fontId="0" type="noConversion"/>
  </si>
  <si>
    <t>中国工商银行股份有限公司兰州培黎广场支行</t>
    <phoneticPr fontId="0" type="noConversion"/>
  </si>
  <si>
    <t>2703002909026402293</t>
    <phoneticPr fontId="0" type="noConversion"/>
  </si>
  <si>
    <t>安宁区安宁东路511-1号</t>
    <phoneticPr fontId="0" type="noConversion"/>
  </si>
  <si>
    <t>0931-4551635</t>
    <phoneticPr fontId="0" type="noConversion"/>
  </si>
  <si>
    <t>兰州市七里河区疾病预防控制中心</t>
    <phoneticPr fontId="0" type="noConversion"/>
  </si>
  <si>
    <t>101122000149500</t>
    <phoneticPr fontId="0" type="noConversion"/>
  </si>
  <si>
    <t>兰州市七里河北街5号</t>
    <phoneticPr fontId="0" type="noConversion"/>
  </si>
  <si>
    <t>缺授权确认函</t>
    <phoneticPr fontId="0" type="noConversion"/>
  </si>
  <si>
    <t>段广哲</t>
    <phoneticPr fontId="0" type="noConversion"/>
  </si>
  <si>
    <t>黄华</t>
    <phoneticPr fontId="12" type="noConversion"/>
  </si>
  <si>
    <t>0312-6675305</t>
    <phoneticPr fontId="0" type="noConversion"/>
  </si>
  <si>
    <t>12130681784076985A</t>
    <phoneticPr fontId="0" type="noConversion"/>
  </si>
  <si>
    <t>78407698-5</t>
    <phoneticPr fontId="0" type="noConversion"/>
  </si>
  <si>
    <t>涿州市粉子胡同11号</t>
    <phoneticPr fontId="12" type="noConversion"/>
  </si>
  <si>
    <t>涿州市疾病预防控制中心生物制品</t>
    <phoneticPr fontId="9" type="noConversion"/>
  </si>
  <si>
    <t>中国工商银行沧州分行河间支行</t>
    <phoneticPr fontId="0" type="noConversion"/>
  </si>
  <si>
    <t>河间市京开南路13号</t>
    <phoneticPr fontId="0" type="noConversion"/>
  </si>
  <si>
    <t>0317-3276223</t>
    <phoneticPr fontId="0" type="noConversion"/>
  </si>
  <si>
    <t>0317-3222770</t>
    <phoneticPr fontId="0" type="noConversion"/>
  </si>
  <si>
    <t>121309847870098336</t>
    <phoneticPr fontId="0" type="noConversion"/>
  </si>
  <si>
    <t>，无开户许可证</t>
    <phoneticPr fontId="0" type="noConversion"/>
  </si>
  <si>
    <t>0408020009300021072</t>
    <phoneticPr fontId="0" type="noConversion"/>
  </si>
  <si>
    <t>泊头市裕华西路</t>
    <phoneticPr fontId="0" type="noConversion"/>
  </si>
  <si>
    <t>12130981784073098B</t>
    <phoneticPr fontId="0" type="noConversion"/>
  </si>
  <si>
    <t>客户已经提供3证</t>
    <phoneticPr fontId="0" type="noConversion"/>
  </si>
  <si>
    <t>河北银行建华南大街支行</t>
    <phoneticPr fontId="0" type="noConversion"/>
  </si>
  <si>
    <t>61512011100062</t>
    <phoneticPr fontId="0" type="noConversion"/>
  </si>
  <si>
    <t>0311-89621710</t>
    <phoneticPr fontId="0" type="noConversion"/>
  </si>
  <si>
    <t>12130106796560053Q</t>
    <phoneticPr fontId="0" type="noConversion"/>
  </si>
  <si>
    <t>齐了</t>
    <phoneticPr fontId="0" type="noConversion"/>
  </si>
  <si>
    <t>赞皇县农村信用合作社联合社</t>
    <phoneticPr fontId="0" type="noConversion"/>
  </si>
  <si>
    <t>2011036283</t>
    <phoneticPr fontId="0" type="noConversion"/>
  </si>
  <si>
    <t>0311-84221431</t>
    <phoneticPr fontId="0" type="noConversion"/>
  </si>
  <si>
    <t>全了</t>
    <phoneticPr fontId="0" type="noConversion"/>
  </si>
  <si>
    <t>上饶银行广信大道支行</t>
    <phoneticPr fontId="0" type="noConversion"/>
  </si>
  <si>
    <t>200103090000013575-62117</t>
    <phoneticPr fontId="0" type="noConversion"/>
  </si>
  <si>
    <t>行政新区凤凰大道南侧广平南路</t>
    <phoneticPr fontId="0" type="noConversion"/>
  </si>
  <si>
    <t>123609004921904958</t>
    <phoneticPr fontId="0" type="noConversion"/>
  </si>
  <si>
    <t>49219049-5</t>
    <phoneticPr fontId="0" type="noConversion"/>
  </si>
  <si>
    <t>1511204509024972344</t>
    <phoneticPr fontId="0" type="noConversion"/>
  </si>
  <si>
    <t>崇仁县巴山镇中山路52号</t>
    <phoneticPr fontId="0" type="noConversion"/>
  </si>
  <si>
    <t>工行文昌分理处</t>
    <phoneticPr fontId="0" type="noConversion"/>
  </si>
  <si>
    <t>1704122109049035888</t>
    <phoneticPr fontId="0" type="noConversion"/>
  </si>
  <si>
    <t>王致微</t>
    <phoneticPr fontId="0" type="noConversion"/>
  </si>
  <si>
    <t>新乡市卫滨区隆胜华庭12号楼1单元1楼</t>
    <phoneticPr fontId="0" type="noConversion"/>
  </si>
  <si>
    <t>新乡市农村信用社凤泉联社</t>
    <phoneticPr fontId="0" type="noConversion"/>
  </si>
  <si>
    <t>焦作市解放区疾病预防控制中心</t>
    <phoneticPr fontId="0" type="noConversion"/>
  </si>
  <si>
    <t>农业银行焦作民主中路支行</t>
    <phoneticPr fontId="0" type="noConversion"/>
  </si>
  <si>
    <t>16301101040005813</t>
    <phoneticPr fontId="0" type="noConversion"/>
  </si>
  <si>
    <t>0391-3925713</t>
    <phoneticPr fontId="0" type="noConversion"/>
  </si>
  <si>
    <t>12410802681796349W</t>
    <phoneticPr fontId="0" type="noConversion"/>
  </si>
  <si>
    <t>peiyan.tang@sanofipasteur.com</t>
    <phoneticPr fontId="12" type="noConversion"/>
  </si>
  <si>
    <t>0393-4203281</t>
    <phoneticPr fontId="0" type="noConversion"/>
  </si>
  <si>
    <t>124109024175476856</t>
    <phoneticPr fontId="0" type="noConversion"/>
  </si>
  <si>
    <t>濮阳市高新区昆吾路与五一路交叉口向北100米路西棕榈泉</t>
    <phoneticPr fontId="0" type="noConversion"/>
  </si>
  <si>
    <t>南阳工行建设路支行</t>
    <phoneticPr fontId="0" type="noConversion"/>
  </si>
  <si>
    <t>141130200002</t>
    <phoneticPr fontId="0" type="noConversion"/>
  </si>
  <si>
    <t>41908596-3</t>
    <phoneticPr fontId="0" type="noConversion"/>
  </si>
  <si>
    <t>河南省郑州市桐柏北路101号院8号楼附49号</t>
    <phoneticPr fontId="0" type="noConversion"/>
  </si>
  <si>
    <t>河南省开封市建行寺后街支行</t>
    <phoneticPr fontId="0" type="noConversion"/>
  </si>
  <si>
    <t>41001555517050202290</t>
    <phoneticPr fontId="0" type="noConversion"/>
  </si>
  <si>
    <t>河南省开封市鼓楼区包公湖南路16号</t>
    <phoneticPr fontId="0" type="noConversion"/>
  </si>
  <si>
    <t>0371-23983989</t>
    <phoneticPr fontId="0" type="noConversion"/>
  </si>
  <si>
    <t>12410204665986898B</t>
    <phoneticPr fontId="0" type="noConversion"/>
  </si>
  <si>
    <t>lei4.liu@sanofi.com</t>
    <phoneticPr fontId="12" type="noConversion"/>
  </si>
  <si>
    <t>兰考县财政局国库科</t>
    <phoneticPr fontId="0" type="noConversion"/>
  </si>
  <si>
    <t>920730122101001339</t>
    <phoneticPr fontId="0" type="noConversion"/>
  </si>
  <si>
    <t>0371-55630088</t>
    <phoneticPr fontId="0" type="noConversion"/>
  </si>
  <si>
    <t>41610317-7</t>
    <phoneticPr fontId="0" type="noConversion"/>
  </si>
  <si>
    <t>郑州市金水区北环路与索凌路交叉大河春天B区6号楼4单元44号</t>
    <phoneticPr fontId="0" type="noConversion"/>
  </si>
  <si>
    <t>中国银行庄河支行</t>
    <phoneticPr fontId="0" type="noConversion"/>
  </si>
  <si>
    <t>288256316748</t>
    <phoneticPr fontId="0" type="noConversion"/>
  </si>
  <si>
    <t>0411-89715221</t>
    <phoneticPr fontId="0" type="noConversion"/>
  </si>
  <si>
    <t>新民市疾病预防控制中心</t>
    <phoneticPr fontId="0" type="noConversion"/>
  </si>
  <si>
    <t>建设银行新民支行</t>
    <phoneticPr fontId="0" type="noConversion"/>
  </si>
  <si>
    <t>沈阳新民市辽河大街137号</t>
    <phoneticPr fontId="0" type="noConversion"/>
  </si>
  <si>
    <t>41067987-X</t>
    <phoneticPr fontId="0" type="noConversion"/>
  </si>
  <si>
    <t>长春净月高新技术产业开发区疾病预防控制中心</t>
    <phoneticPr fontId="0" type="noConversion"/>
  </si>
  <si>
    <t>长春净月高新技术产业开发区净月大街2950号</t>
    <phoneticPr fontId="0" type="noConversion"/>
  </si>
  <si>
    <t>12220100578595135B</t>
    <phoneticPr fontId="0" type="noConversion"/>
  </si>
  <si>
    <t>目标客户，但是不在原有名单中，新增</t>
    <phoneticPr fontId="0" type="noConversion"/>
  </si>
  <si>
    <t>长春净月高新技术产业开发区疾病预防控制中心业务专用章</t>
    <phoneticPr fontId="4" type="noConversion"/>
  </si>
  <si>
    <t>合江县疾病预防控制中心</t>
    <phoneticPr fontId="0" type="noConversion"/>
  </si>
  <si>
    <t>中国工商银行股份有限公司合江少岷路支行</t>
    <phoneticPr fontId="0" type="noConversion"/>
  </si>
  <si>
    <t>2304349309026411371</t>
    <phoneticPr fontId="0" type="noConversion"/>
  </si>
  <si>
    <t>12510422451069373X</t>
    <phoneticPr fontId="0" type="noConversion"/>
  </si>
  <si>
    <t>45106937-3</t>
    <phoneticPr fontId="0" type="noConversion"/>
  </si>
  <si>
    <t>开户行写错，等待销售补资料</t>
    <phoneticPr fontId="0" type="noConversion"/>
  </si>
  <si>
    <t>合江县卫生和计划生育局</t>
    <phoneticPr fontId="9" type="noConversion"/>
  </si>
  <si>
    <t>叙永县环城路169号</t>
    <phoneticPr fontId="0" type="noConversion"/>
  </si>
  <si>
    <t>叙永县环城北路144号</t>
    <phoneticPr fontId="0" type="noConversion"/>
  </si>
  <si>
    <t>0830-6272062</t>
    <phoneticPr fontId="0" type="noConversion"/>
  </si>
  <si>
    <t>125104234510878460</t>
    <phoneticPr fontId="0" type="noConversion"/>
  </si>
  <si>
    <t>注册证地址：叙永县环城路169号，与办公地址、仓库地址不一致。</t>
    <phoneticPr fontId="0" type="noConversion"/>
  </si>
  <si>
    <t>需提供地址不一致说明函</t>
    <phoneticPr fontId="9" type="noConversion"/>
  </si>
  <si>
    <t>中国建设银行股份有限公司成都大慈寺支行</t>
    <phoneticPr fontId="0" type="noConversion"/>
  </si>
  <si>
    <t>51001498436058000079</t>
    <phoneticPr fontId="0" type="noConversion"/>
  </si>
  <si>
    <t>成都市锦华路一段221号</t>
    <phoneticPr fontId="0" type="noConversion"/>
  </si>
  <si>
    <t>028-84411393</t>
    <phoneticPr fontId="0" type="noConversion"/>
  </si>
  <si>
    <t>12510104749701407J</t>
    <phoneticPr fontId="0" type="noConversion"/>
  </si>
  <si>
    <t>74970140-7</t>
    <phoneticPr fontId="0" type="noConversion"/>
  </si>
  <si>
    <t>银行账号信息以提供的财政中心的为准，与开户许可证不同</t>
    <phoneticPr fontId="0" type="noConversion"/>
  </si>
  <si>
    <t>77220100003622633</t>
    <phoneticPr fontId="0" type="noConversion"/>
  </si>
  <si>
    <t>0812-5558200</t>
    <phoneticPr fontId="9" type="noConversion"/>
  </si>
  <si>
    <t>攀枝花市西区苏铁中路479号</t>
    <phoneticPr fontId="0" type="noConversion"/>
  </si>
  <si>
    <t>0812-5558200</t>
    <phoneticPr fontId="0" type="noConversion"/>
  </si>
  <si>
    <t>45096820-3</t>
    <phoneticPr fontId="0" type="noConversion"/>
  </si>
  <si>
    <t>万玉艳</t>
    <phoneticPr fontId="0" type="noConversion"/>
  </si>
  <si>
    <t>葛云峰</t>
    <phoneticPr fontId="0" type="noConversion"/>
  </si>
  <si>
    <t>南京市六合区疾病预防控制中心</t>
    <phoneticPr fontId="0" type="noConversion"/>
  </si>
  <si>
    <t>大厂南京六合支行</t>
    <phoneticPr fontId="0" type="noConversion"/>
  </si>
  <si>
    <t>4301015709001168662</t>
    <phoneticPr fontId="0" type="noConversion"/>
  </si>
  <si>
    <t>卢峰</t>
    <phoneticPr fontId="1" type="noConversion"/>
  </si>
  <si>
    <t>123201237453973564</t>
    <phoneticPr fontId="0" type="noConversion"/>
  </si>
  <si>
    <t>74539735-6</t>
    <phoneticPr fontId="0" type="noConversion"/>
  </si>
  <si>
    <t>镇江市京口区疾病预防控制中心</t>
    <phoneticPr fontId="0" type="noConversion"/>
  </si>
  <si>
    <t>镇江市农行学府路支行</t>
    <phoneticPr fontId="0" type="noConversion"/>
  </si>
  <si>
    <t>镇江市谷阳路217号</t>
    <phoneticPr fontId="0" type="noConversion"/>
  </si>
  <si>
    <t>0511-85377190</t>
    <phoneticPr fontId="0" type="noConversion"/>
  </si>
  <si>
    <t>1232110246867318X2</t>
    <phoneticPr fontId="0" type="noConversion"/>
  </si>
  <si>
    <t>镇江市丹徒区疾病预防控制中心</t>
    <phoneticPr fontId="0" type="noConversion"/>
  </si>
  <si>
    <t>中国银行镇江市润州支行</t>
    <phoneticPr fontId="0" type="noConversion"/>
  </si>
  <si>
    <t>528758201748</t>
    <phoneticPr fontId="0" type="noConversion"/>
  </si>
  <si>
    <t>0511-88982403</t>
    <phoneticPr fontId="0" type="noConversion"/>
  </si>
  <si>
    <t>12321121468715300E</t>
    <phoneticPr fontId="0" type="noConversion"/>
  </si>
  <si>
    <t>泸州市江阳区疾病预防控制中心</t>
    <phoneticPr fontId="0" type="noConversion"/>
  </si>
  <si>
    <t>中国建设银行泸州江阳支行</t>
    <phoneticPr fontId="0" type="noConversion"/>
  </si>
  <si>
    <t>51001636308051506126</t>
    <phoneticPr fontId="0" type="noConversion"/>
  </si>
  <si>
    <t>江阳区大山坪路南段31号</t>
    <phoneticPr fontId="0" type="noConversion"/>
  </si>
  <si>
    <t>18008218125</t>
    <phoneticPr fontId="0" type="noConversion"/>
  </si>
  <si>
    <t>125104014510015985</t>
    <phoneticPr fontId="0" type="noConversion"/>
  </si>
  <si>
    <t>180</t>
    <phoneticPr fontId="0" type="noConversion"/>
  </si>
  <si>
    <t>收货人谢晓红0830-3104281</t>
    <phoneticPr fontId="0" type="noConversion"/>
  </si>
  <si>
    <t>泸州市江阳区疾病预防控制中心疫苗专用章（谢晓红或范朝均或雍终远）</t>
    <phoneticPr fontId="11" type="noConversion"/>
  </si>
  <si>
    <t>自贡市疾病预防控制中心</t>
    <phoneticPr fontId="0" type="noConversion"/>
  </si>
  <si>
    <t>自贡市商业银行半边街支行</t>
    <phoneticPr fontId="0" type="noConversion"/>
  </si>
  <si>
    <t>16023463012</t>
    <phoneticPr fontId="0" type="noConversion"/>
  </si>
  <si>
    <t>18909008131</t>
    <phoneticPr fontId="0" type="noConversion"/>
  </si>
  <si>
    <t>12510200450903397D</t>
    <phoneticPr fontId="0" type="noConversion"/>
  </si>
  <si>
    <t>福州市晋安区疾病预防控制中心</t>
    <phoneticPr fontId="0" type="noConversion"/>
  </si>
  <si>
    <t>422163204624</t>
    <phoneticPr fontId="0" type="noConversion"/>
  </si>
  <si>
    <t>0591-83954678</t>
    <phoneticPr fontId="9" type="noConversion"/>
  </si>
  <si>
    <t>福州市金鸡山路59号</t>
    <phoneticPr fontId="0" type="noConversion"/>
  </si>
  <si>
    <t>12350111488283226W</t>
    <phoneticPr fontId="0" type="noConversion"/>
  </si>
  <si>
    <t>48828322-6</t>
    <phoneticPr fontId="0" type="noConversion"/>
  </si>
  <si>
    <t>阮陈亮</t>
    <phoneticPr fontId="0" type="noConversion"/>
  </si>
  <si>
    <t>福州市晋安区五里亭桥下福莲花苑7#702</t>
    <phoneticPr fontId="0" type="noConversion"/>
  </si>
  <si>
    <t>晋江市疾病预防控制中心</t>
    <phoneticPr fontId="0" type="noConversion"/>
  </si>
  <si>
    <t>晋江市工行</t>
    <phoneticPr fontId="0" type="noConversion"/>
  </si>
  <si>
    <t>1408012109022102805</t>
    <phoneticPr fontId="0" type="noConversion"/>
  </si>
  <si>
    <t>12350582777548614J</t>
    <phoneticPr fontId="0" type="noConversion"/>
  </si>
  <si>
    <t>缺开户许可证</t>
    <phoneticPr fontId="0" type="noConversion"/>
  </si>
  <si>
    <t>朱礼哲</t>
    <phoneticPr fontId="0" type="noConversion"/>
  </si>
  <si>
    <t>晋江市青阳文景路疾控中心新大楼104</t>
    <phoneticPr fontId="0" type="noConversion"/>
  </si>
  <si>
    <t>南平市延平区疾病预防控制中心</t>
    <phoneticPr fontId="0" type="noConversion"/>
  </si>
  <si>
    <t>中国工商银行股份有限公司南平延平支付</t>
    <phoneticPr fontId="0" type="noConversion"/>
  </si>
  <si>
    <t>南平市府后路37号</t>
    <phoneticPr fontId="0" type="noConversion"/>
  </si>
  <si>
    <t>1235070249001085XN</t>
    <phoneticPr fontId="0" type="noConversion"/>
  </si>
  <si>
    <t>49001085-X</t>
    <phoneticPr fontId="0" type="noConversion"/>
  </si>
  <si>
    <t>杨华</t>
    <phoneticPr fontId="0" type="noConversion"/>
  </si>
  <si>
    <t>政和县疾病预防控制中心</t>
    <phoneticPr fontId="0" type="noConversion"/>
  </si>
  <si>
    <t>政和县城关水南路27号</t>
    <phoneticPr fontId="0" type="noConversion"/>
  </si>
  <si>
    <t>138600030488</t>
    <phoneticPr fontId="0" type="noConversion"/>
  </si>
  <si>
    <t>49030634-3</t>
    <phoneticPr fontId="0" type="noConversion"/>
  </si>
  <si>
    <t>何益智</t>
    <phoneticPr fontId="0" type="noConversion"/>
  </si>
  <si>
    <t>407858362334</t>
    <phoneticPr fontId="0" type="noConversion"/>
  </si>
  <si>
    <t>闽侯县甘蔗街道环城路40号</t>
    <phoneticPr fontId="0" type="noConversion"/>
  </si>
  <si>
    <t>0591-22982160</t>
    <phoneticPr fontId="0" type="noConversion"/>
  </si>
  <si>
    <t>12350121770696163P</t>
    <phoneticPr fontId="0" type="noConversion"/>
  </si>
  <si>
    <t>缺开户许可证、授权</t>
    <phoneticPr fontId="0" type="noConversion"/>
  </si>
  <si>
    <t>黄秀梅</t>
    <phoneticPr fontId="0" type="noConversion"/>
  </si>
  <si>
    <t>福州市闽侯县甘蔗街道环城路40号</t>
    <phoneticPr fontId="0" type="noConversion"/>
  </si>
  <si>
    <t>闽清县疾病预防控制中心</t>
    <phoneticPr fontId="0" type="noConversion"/>
  </si>
  <si>
    <t>中国银行股份有限公司闽清支行</t>
    <phoneticPr fontId="0" type="noConversion"/>
  </si>
  <si>
    <t>415663628901</t>
    <phoneticPr fontId="0" type="noConversion"/>
  </si>
  <si>
    <t>77068380-5</t>
    <phoneticPr fontId="0" type="noConversion"/>
  </si>
  <si>
    <t>兴业银行股份有限公司福州台江支行</t>
    <phoneticPr fontId="0" type="noConversion"/>
  </si>
  <si>
    <t>117210100100073736</t>
    <phoneticPr fontId="0" type="noConversion"/>
  </si>
  <si>
    <t>0591-83810695</t>
    <phoneticPr fontId="9" type="noConversion"/>
  </si>
  <si>
    <t>福鼎市疾病预防控制中心</t>
    <phoneticPr fontId="0" type="noConversion"/>
  </si>
  <si>
    <t>中国工商银行股份有限公司福鼎市支行</t>
    <phoneticPr fontId="0" type="noConversion"/>
  </si>
  <si>
    <t>1407002809022018167</t>
    <phoneticPr fontId="0" type="noConversion"/>
  </si>
  <si>
    <t>1235220349046742XX</t>
    <phoneticPr fontId="0" type="noConversion"/>
  </si>
  <si>
    <t>49046742-X</t>
    <phoneticPr fontId="0" type="noConversion"/>
  </si>
  <si>
    <t>35001687507050002472</t>
    <phoneticPr fontId="0" type="noConversion"/>
  </si>
  <si>
    <t>寿宁县鳌阳镇解放街195号</t>
    <phoneticPr fontId="0" type="noConversion"/>
  </si>
  <si>
    <t>123522294905992546</t>
    <phoneticPr fontId="0" type="noConversion"/>
  </si>
  <si>
    <t>中国工商银行股份有限公司厦门集美支行</t>
    <phoneticPr fontId="0" type="noConversion"/>
  </si>
  <si>
    <t>4100020109264026123</t>
    <phoneticPr fontId="0" type="noConversion"/>
  </si>
  <si>
    <t>厦门市集美区杏滨街道九天湖路20号4-9层</t>
    <phoneticPr fontId="0" type="noConversion"/>
  </si>
  <si>
    <t>姚锦洲</t>
    <phoneticPr fontId="0" type="noConversion"/>
  </si>
  <si>
    <t>刘扬</t>
    <phoneticPr fontId="0" type="noConversion"/>
  </si>
  <si>
    <t>天津市静海区疾病预防控制中心</t>
    <phoneticPr fontId="0" type="noConversion"/>
  </si>
  <si>
    <t>070001040001490</t>
    <phoneticPr fontId="0" type="noConversion"/>
  </si>
  <si>
    <t>天津市静海区静海镇静文路9号</t>
    <phoneticPr fontId="0" type="noConversion"/>
  </si>
  <si>
    <t>022-28942846</t>
    <phoneticPr fontId="0" type="noConversion"/>
  </si>
  <si>
    <t>022-28916095</t>
    <phoneticPr fontId="0" type="noConversion"/>
  </si>
  <si>
    <t>12120223401303766X</t>
    <phoneticPr fontId="0" type="noConversion"/>
  </si>
  <si>
    <t>120223401303766</t>
    <phoneticPr fontId="0" type="noConversion"/>
  </si>
  <si>
    <t>OK，差收货章</t>
    <phoneticPr fontId="0" type="noConversion"/>
  </si>
  <si>
    <t>天津市静海区静文路9号</t>
    <phoneticPr fontId="0" type="noConversion"/>
  </si>
  <si>
    <t>lyjhcdc@163.com</t>
    <phoneticPr fontId="12" type="noConversion"/>
  </si>
  <si>
    <t>马俊红</t>
    <phoneticPr fontId="12" type="noConversion"/>
  </si>
  <si>
    <t>天津市静海区静文路9号</t>
    <phoneticPr fontId="12" type="noConversion"/>
  </si>
  <si>
    <t>洪湖市疾病预防控制中心</t>
    <phoneticPr fontId="0" type="noConversion"/>
  </si>
  <si>
    <t>洪湖工行营业部</t>
    <phoneticPr fontId="0" type="noConversion"/>
  </si>
  <si>
    <t>1813024109044025138</t>
    <phoneticPr fontId="0" type="noConversion"/>
  </si>
  <si>
    <t>洪湖市茅江教育路3号</t>
    <phoneticPr fontId="0" type="noConversion"/>
  </si>
  <si>
    <t>18627245769/13886616562/0716-2215235</t>
    <phoneticPr fontId="0" type="noConversion"/>
  </si>
  <si>
    <t>12421083753431964A</t>
    <phoneticPr fontId="0" type="noConversion"/>
  </si>
  <si>
    <t>75343196-4</t>
    <phoneticPr fontId="0" type="noConversion"/>
  </si>
  <si>
    <t>洪湖市疾病预防控制中心供应科</t>
    <phoneticPr fontId="11" type="noConversion"/>
  </si>
  <si>
    <t>新津县疾病预防控制中心</t>
    <phoneticPr fontId="0" type="noConversion"/>
  </si>
  <si>
    <t>中国工商银行股份有限公司新津支行</t>
    <phoneticPr fontId="0" type="noConversion"/>
  </si>
  <si>
    <t>4402255009026403582</t>
    <phoneticPr fontId="0" type="noConversion"/>
  </si>
  <si>
    <t>新津县五津镇五津北路121号</t>
    <phoneticPr fontId="0" type="noConversion"/>
  </si>
  <si>
    <t>12510132752828695X</t>
    <phoneticPr fontId="0" type="noConversion"/>
  </si>
  <si>
    <t>邻水县疾病预防控制中心</t>
    <phoneticPr fontId="0" type="noConversion"/>
  </si>
  <si>
    <t>2316556129026411973-10002</t>
    <phoneticPr fontId="0" type="noConversion"/>
  </si>
  <si>
    <t>邻水县鼎屏镇学府路6号</t>
    <phoneticPr fontId="0" type="noConversion"/>
  </si>
  <si>
    <t>13678266902</t>
    <phoneticPr fontId="0" type="noConversion"/>
  </si>
  <si>
    <t>76233269-3</t>
    <phoneticPr fontId="0" type="noConversion"/>
  </si>
  <si>
    <t>工行泸州市龙马潭区支行</t>
    <phoneticPr fontId="0" type="noConversion"/>
  </si>
  <si>
    <t>泸州市龙马潭区春雨路</t>
    <phoneticPr fontId="0" type="noConversion"/>
  </si>
  <si>
    <t>0830-2504945</t>
    <phoneticPr fontId="0" type="noConversion"/>
  </si>
  <si>
    <t>泸州市龙马潭区疾病预防控制中心业务专用章</t>
    <phoneticPr fontId="20" type="noConversion"/>
  </si>
  <si>
    <t>仪陇县疾病预防控制中心</t>
    <phoneticPr fontId="0" type="noConversion"/>
  </si>
  <si>
    <t>四川省南充市农行仪陇县支行营业部</t>
    <phoneticPr fontId="0" type="noConversion"/>
  </si>
  <si>
    <t>22454101049200014</t>
    <phoneticPr fontId="0" type="noConversion"/>
  </si>
  <si>
    <t>仪陇县新政镇宏德大道东三段</t>
    <phoneticPr fontId="0" type="noConversion"/>
  </si>
  <si>
    <t>0817-7216005</t>
    <phoneticPr fontId="0" type="noConversion"/>
  </si>
  <si>
    <t>金堂中行</t>
    <phoneticPr fontId="0" type="noConversion"/>
  </si>
  <si>
    <t>125256262052</t>
    <phoneticPr fontId="0" type="noConversion"/>
  </si>
  <si>
    <t>金堂县赵镇金中路56路</t>
    <phoneticPr fontId="0" type="noConversion"/>
  </si>
  <si>
    <t>成都市武侯区疾病预防控制中心</t>
    <phoneticPr fontId="0" type="noConversion"/>
  </si>
  <si>
    <t>021204010120010018825</t>
    <phoneticPr fontId="0" type="noConversion"/>
  </si>
  <si>
    <t>成都市广福桥街6号</t>
    <phoneticPr fontId="0" type="noConversion"/>
  </si>
  <si>
    <t>028-85068221</t>
    <phoneticPr fontId="0" type="noConversion"/>
  </si>
  <si>
    <t>74642170-9</t>
    <phoneticPr fontId="0" type="noConversion"/>
  </si>
  <si>
    <t>中国工商银行宣汉支行</t>
    <phoneticPr fontId="0" type="noConversion"/>
  </si>
  <si>
    <t>2317580109026407695</t>
    <phoneticPr fontId="0" type="noConversion"/>
  </si>
  <si>
    <t>宣汉县东乡镇多宝寺路140号</t>
    <phoneticPr fontId="0" type="noConversion"/>
  </si>
  <si>
    <t>45237236-6</t>
    <phoneticPr fontId="0" type="noConversion"/>
  </si>
  <si>
    <t>2319614609026417930</t>
    <phoneticPr fontId="0" type="noConversion"/>
  </si>
  <si>
    <t>雅安市名山区蒙阳镇仙茶街25号</t>
    <phoneticPr fontId="0" type="noConversion"/>
  </si>
  <si>
    <t>45254607-1</t>
    <phoneticPr fontId="0" type="noConversion"/>
  </si>
  <si>
    <t>吴鹏</t>
    <phoneticPr fontId="9" type="noConversion"/>
  </si>
  <si>
    <t>雅安市雨城区疾病预防控制中心</t>
    <phoneticPr fontId="0" type="noConversion"/>
  </si>
  <si>
    <t>工行中办</t>
    <phoneticPr fontId="0" type="noConversion"/>
  </si>
  <si>
    <t>雅安市雨城区多营镇茶马大道140号</t>
    <phoneticPr fontId="0" type="noConversion"/>
  </si>
  <si>
    <t>雅安市雨城区兴贤街34号</t>
    <phoneticPr fontId="0" type="noConversion"/>
  </si>
  <si>
    <t>12511601452540139W</t>
    <phoneticPr fontId="0" type="noConversion"/>
  </si>
  <si>
    <t>成都市青白江区疾病预防控制中心</t>
    <phoneticPr fontId="0" type="noConversion"/>
  </si>
  <si>
    <t>51001536708051500044</t>
    <phoneticPr fontId="0" type="noConversion"/>
  </si>
  <si>
    <t>77121073-5</t>
    <phoneticPr fontId="0" type="noConversion"/>
  </si>
  <si>
    <t>2307489109219503008</t>
    <phoneticPr fontId="0" type="noConversion"/>
  </si>
  <si>
    <t>简阳市简城镇建设东路</t>
    <phoneticPr fontId="0" type="noConversion"/>
  </si>
  <si>
    <t>125118814515445846</t>
    <phoneticPr fontId="0" type="noConversion"/>
  </si>
  <si>
    <t>中国工商银行股份有限公司丹棱县支行</t>
    <phoneticPr fontId="0" type="noConversion"/>
  </si>
  <si>
    <t>2313402129126426826</t>
    <phoneticPr fontId="0" type="noConversion"/>
  </si>
  <si>
    <t>丹棱县丹棱镇齐乐大道6号</t>
    <phoneticPr fontId="0" type="noConversion"/>
  </si>
  <si>
    <t>028-37202612</t>
    <phoneticPr fontId="0" type="noConversion"/>
  </si>
  <si>
    <t>88110120001734148</t>
    <phoneticPr fontId="0" type="noConversion"/>
  </si>
  <si>
    <t>13981316279</t>
    <phoneticPr fontId="0" type="noConversion"/>
  </si>
  <si>
    <t>13981373338</t>
    <phoneticPr fontId="0" type="noConversion"/>
  </si>
  <si>
    <t>151102400069</t>
    <phoneticPr fontId="0" type="noConversion"/>
  </si>
  <si>
    <t>45166376-X</t>
    <phoneticPr fontId="0" type="noConversion"/>
  </si>
  <si>
    <t>成都市金牛区茶店子横街12号</t>
    <phoneticPr fontId="0" type="noConversion"/>
  </si>
  <si>
    <t>125101067497157453</t>
    <phoneticPr fontId="0" type="noConversion"/>
  </si>
  <si>
    <t>74971574-5</t>
    <phoneticPr fontId="0" type="noConversion"/>
  </si>
  <si>
    <t>南充市商业银行顺庆支行</t>
    <phoneticPr fontId="0" type="noConversion"/>
  </si>
  <si>
    <t>051400332000005357</t>
    <phoneticPr fontId="0" type="noConversion"/>
  </si>
  <si>
    <t>0817-2589500</t>
    <phoneticPr fontId="0" type="noConversion"/>
  </si>
  <si>
    <t>74691915-2</t>
    <phoneticPr fontId="0" type="noConversion"/>
  </si>
  <si>
    <t>88130120017465511</t>
    <phoneticPr fontId="0" type="noConversion"/>
  </si>
  <si>
    <t>0817-6863077</t>
    <phoneticPr fontId="0" type="noConversion"/>
  </si>
  <si>
    <t>12511122452315011P</t>
    <phoneticPr fontId="0" type="noConversion"/>
  </si>
  <si>
    <t>45231501-1</t>
    <phoneticPr fontId="0" type="noConversion"/>
  </si>
  <si>
    <t>南部县疾病预防控制中心</t>
    <phoneticPr fontId="0" type="noConversion"/>
  </si>
  <si>
    <t>2315541109201014890</t>
    <phoneticPr fontId="0" type="noConversion"/>
  </si>
  <si>
    <t>南隆镇红岩子大道西沿线</t>
    <phoneticPr fontId="0" type="noConversion"/>
  </si>
  <si>
    <t>南充市南部县蜀北大道西延线（亿联酒店对面）</t>
    <phoneticPr fontId="0" type="noConversion"/>
  </si>
  <si>
    <t>12511121452221605Y</t>
    <phoneticPr fontId="0" type="noConversion"/>
  </si>
  <si>
    <t>45222160-5</t>
    <phoneticPr fontId="0" type="noConversion"/>
  </si>
  <si>
    <t>南部县疾病预防控制中心疫苗入库专用章</t>
    <phoneticPr fontId="4" type="noConversion"/>
  </si>
  <si>
    <t>51001736341052500437</t>
    <phoneticPr fontId="0" type="noConversion"/>
  </si>
  <si>
    <t>0817-3634670</t>
    <phoneticPr fontId="0" type="noConversion"/>
  </si>
  <si>
    <t>151110300053</t>
    <phoneticPr fontId="0" type="noConversion"/>
  </si>
  <si>
    <t>南充市嘉陵区疾病预防控制中心疫苗验收专用章</t>
    <phoneticPr fontId="11" type="noConversion"/>
  </si>
  <si>
    <t>51001736236051503946</t>
    <phoneticPr fontId="0" type="noConversion"/>
  </si>
  <si>
    <t>0817-3350181</t>
    <phoneticPr fontId="0" type="noConversion"/>
  </si>
  <si>
    <t>45220641-3</t>
    <phoneticPr fontId="0" type="noConversion"/>
  </si>
  <si>
    <t>南充市高坪区卫生和计划生育局</t>
    <phoneticPr fontId="11" type="noConversion"/>
  </si>
  <si>
    <t>中国建设银行股份有限公司遂宁遂州中路支行</t>
    <phoneticPr fontId="0" type="noConversion"/>
  </si>
  <si>
    <t>51001672208058000074</t>
    <phoneticPr fontId="0" type="noConversion"/>
  </si>
  <si>
    <t>船山区天宫南路128号船山卫生大厦</t>
    <phoneticPr fontId="0" type="noConversion"/>
  </si>
  <si>
    <t>0825-5822016</t>
    <phoneticPr fontId="0" type="noConversion"/>
  </si>
  <si>
    <t>125108024513203614</t>
    <phoneticPr fontId="0" type="noConversion"/>
  </si>
  <si>
    <t>45132036-1</t>
    <phoneticPr fontId="0" type="noConversion"/>
  </si>
  <si>
    <t>遂宁市安居区疾病预防控制中心</t>
    <phoneticPr fontId="0" type="noConversion"/>
  </si>
  <si>
    <t>遂宁市商业银行股份有限公司安居支行</t>
    <phoneticPr fontId="0" type="noConversion"/>
  </si>
  <si>
    <t>5002404900012</t>
    <phoneticPr fontId="0" type="noConversion"/>
  </si>
  <si>
    <t>安居区遂安快捷大道（小祠村2社）</t>
    <phoneticPr fontId="0" type="noConversion"/>
  </si>
  <si>
    <t>0825-8660616</t>
    <phoneticPr fontId="0" type="noConversion"/>
  </si>
  <si>
    <t>遂宁市安居区疾病预防控制中心疫苗专用章</t>
    <phoneticPr fontId="11" type="noConversion"/>
  </si>
  <si>
    <t>中国工商银行股份有限公司蓬溪赤城支行</t>
    <phoneticPr fontId="0" type="noConversion"/>
  </si>
  <si>
    <t>2310463609100003974</t>
    <phoneticPr fontId="0" type="noConversion"/>
  </si>
  <si>
    <t>0825-5394524</t>
    <phoneticPr fontId="0" type="noConversion"/>
  </si>
  <si>
    <t>151082100525</t>
    <phoneticPr fontId="0" type="noConversion"/>
  </si>
  <si>
    <t>45133730-7</t>
    <phoneticPr fontId="0" type="noConversion"/>
  </si>
  <si>
    <t>2310464109201034421</t>
    <phoneticPr fontId="0" type="noConversion"/>
  </si>
  <si>
    <t>0825-6688219</t>
    <phoneticPr fontId="0" type="noConversion"/>
  </si>
  <si>
    <t>大英县疾病预防控制中心</t>
    <phoneticPr fontId="0" type="noConversion"/>
  </si>
  <si>
    <t>遂宁市商业银行股份有限公司大英支行</t>
    <phoneticPr fontId="0" type="noConversion"/>
  </si>
  <si>
    <t>6623010121000006382</t>
    <phoneticPr fontId="0" type="noConversion"/>
  </si>
  <si>
    <t>大英县蓬莱镇郪（qi）江中路179号</t>
    <phoneticPr fontId="0" type="noConversion"/>
  </si>
  <si>
    <t>12510823749602927A</t>
    <phoneticPr fontId="0" type="noConversion"/>
  </si>
  <si>
    <t>74960292-7</t>
    <phoneticPr fontId="0" type="noConversion"/>
  </si>
  <si>
    <t>中国工商银行大竹支行</t>
    <phoneticPr fontId="0" type="noConversion"/>
  </si>
  <si>
    <t>2317578129126421364</t>
    <phoneticPr fontId="0" type="noConversion"/>
  </si>
  <si>
    <t>45247457-3</t>
    <phoneticPr fontId="0" type="noConversion"/>
  </si>
  <si>
    <t>12511425452494267Y</t>
    <phoneticPr fontId="0" type="noConversion"/>
  </si>
  <si>
    <t>华蓥市疾病预防控制中心</t>
    <phoneticPr fontId="0" type="noConversion"/>
  </si>
  <si>
    <t>0826-4821857</t>
    <phoneticPr fontId="0" type="noConversion"/>
  </si>
  <si>
    <t>15892350599</t>
    <phoneticPr fontId="0" type="noConversion"/>
  </si>
  <si>
    <t>45219598-8</t>
    <phoneticPr fontId="0" type="noConversion"/>
  </si>
  <si>
    <t>中国农业银行成都新华支行</t>
    <phoneticPr fontId="0" type="noConversion"/>
  </si>
  <si>
    <t>900301040004049</t>
    <phoneticPr fontId="0" type="noConversion"/>
  </si>
  <si>
    <t>028-86697021</t>
    <phoneticPr fontId="0" type="noConversion"/>
  </si>
  <si>
    <t>成都市龙泉驿区疾病预防控制中心</t>
    <phoneticPr fontId="0" type="noConversion"/>
  </si>
  <si>
    <t>中国银行股份有限公司成都龙泉驿东街支行</t>
    <phoneticPr fontId="0" type="noConversion"/>
  </si>
  <si>
    <t>龙泉街道建材路619号</t>
    <phoneticPr fontId="0" type="noConversion"/>
  </si>
  <si>
    <t>45089627-0</t>
    <phoneticPr fontId="0" type="noConversion"/>
  </si>
  <si>
    <t>交通银行成都新都支行</t>
    <phoneticPr fontId="0" type="noConversion"/>
  </si>
  <si>
    <t>511607017010141041084</t>
    <phoneticPr fontId="0" type="noConversion"/>
  </si>
  <si>
    <t>45083377-1</t>
    <phoneticPr fontId="0" type="noConversion"/>
  </si>
  <si>
    <t>魏敏</t>
    <phoneticPr fontId="11" type="noConversion"/>
  </si>
  <si>
    <t>成都市新都区卫生和计划生育局</t>
    <phoneticPr fontId="0" type="noConversion"/>
  </si>
  <si>
    <t>12510123743644130C</t>
    <phoneticPr fontId="0" type="noConversion"/>
  </si>
  <si>
    <t>中国农业银行股份有限公司成都双流支行</t>
    <phoneticPr fontId="0" type="noConversion"/>
  </si>
  <si>
    <t>22827101040034487</t>
    <phoneticPr fontId="0" type="noConversion"/>
  </si>
  <si>
    <t>东升镇三里坝</t>
    <phoneticPr fontId="0" type="noConversion"/>
  </si>
  <si>
    <t>028-85800618</t>
    <phoneticPr fontId="0" type="noConversion"/>
  </si>
  <si>
    <t>攀枝花市仁和区疾病预防控制中心</t>
    <phoneticPr fontId="0" type="noConversion"/>
  </si>
  <si>
    <t>仁和区云康路16号</t>
    <phoneticPr fontId="0" type="noConversion"/>
  </si>
  <si>
    <t>12510303450969329N</t>
    <phoneticPr fontId="0" type="noConversion"/>
  </si>
  <si>
    <t>攀枝花市仁和区卫生和计划生育局</t>
    <phoneticPr fontId="4" type="noConversion"/>
  </si>
  <si>
    <t>绵阳市商业银行北川永昌支行</t>
    <phoneticPr fontId="0" type="noConversion"/>
  </si>
  <si>
    <t>151062400131</t>
    <phoneticPr fontId="0" type="noConversion"/>
  </si>
  <si>
    <t>151100200075</t>
    <phoneticPr fontId="0" type="noConversion"/>
  </si>
  <si>
    <t>营山县</t>
    <phoneticPr fontId="29" type="noConversion"/>
  </si>
  <si>
    <t>中国建设银行股份有限公司营山县支行</t>
    <phoneticPr fontId="0" type="noConversion"/>
  </si>
  <si>
    <t>宜宾市长宁县疾病预防控制中心</t>
    <phoneticPr fontId="0" type="noConversion"/>
  </si>
  <si>
    <t>长宁县工行</t>
    <phoneticPr fontId="0" type="noConversion"/>
  </si>
  <si>
    <t>15181178119</t>
    <phoneticPr fontId="0" type="noConversion"/>
  </si>
  <si>
    <t>45211801-8</t>
    <phoneticPr fontId="0" type="noConversion"/>
  </si>
  <si>
    <t>授权函更改为印章样式备案表</t>
    <phoneticPr fontId="0" type="noConversion"/>
  </si>
  <si>
    <t>125114814524045165</t>
    <phoneticPr fontId="0" type="noConversion"/>
  </si>
  <si>
    <t>2319614709126427973</t>
    <phoneticPr fontId="0" type="noConversion"/>
  </si>
  <si>
    <t>12511626754718203A</t>
    <phoneticPr fontId="0" type="noConversion"/>
  </si>
  <si>
    <t>犍为县玉津镇漱玉路121号</t>
    <phoneticPr fontId="0" type="noConversion"/>
  </si>
  <si>
    <t>18080627550</t>
    <phoneticPr fontId="0" type="noConversion"/>
  </si>
  <si>
    <t>45173116-0</t>
    <phoneticPr fontId="0" type="noConversion"/>
  </si>
  <si>
    <t>犍为县疾病预防控制中心财务专用章</t>
    <phoneticPr fontId="4" type="noConversion"/>
  </si>
  <si>
    <t>51001637110059000102</t>
    <phoneticPr fontId="0" type="noConversion"/>
  </si>
  <si>
    <t>余军</t>
    <phoneticPr fontId="11" type="noConversion"/>
  </si>
  <si>
    <t>125104214510128870</t>
    <phoneticPr fontId="0" type="noConversion"/>
  </si>
  <si>
    <t>达州市商业银行开江支行</t>
    <phoneticPr fontId="0" type="noConversion"/>
  </si>
  <si>
    <t>开江县新宁镇外西街267号</t>
    <phoneticPr fontId="0" type="noConversion"/>
  </si>
  <si>
    <t>12511423452390249N</t>
    <phoneticPr fontId="0" type="noConversion"/>
  </si>
  <si>
    <t>旺苍县疾病预防控制中心</t>
    <phoneticPr fontId="0" type="noConversion"/>
  </si>
  <si>
    <t>中国工商银行股份有限公司旺苍支行红星分理处</t>
    <phoneticPr fontId="0" type="noConversion"/>
  </si>
  <si>
    <t>2309447409126401422</t>
    <phoneticPr fontId="0" type="noConversion"/>
  </si>
  <si>
    <t>旺苍县疾病预防控制中心生物制品专用章</t>
    <phoneticPr fontId="4" type="noConversion"/>
  </si>
  <si>
    <t>125107224512796100</t>
    <phoneticPr fontId="4" type="noConversion"/>
  </si>
  <si>
    <t>附采购人身份证复印件</t>
    <phoneticPr fontId="0" type="noConversion"/>
  </si>
  <si>
    <t>峨眉山</t>
    <phoneticPr fontId="29" type="noConversion"/>
  </si>
  <si>
    <t>2306387809100003811</t>
    <phoneticPr fontId="0" type="noConversion"/>
  </si>
  <si>
    <t>45173993-9</t>
    <phoneticPr fontId="0" type="noConversion"/>
  </si>
  <si>
    <t>攀枝花市东区炳三区佳联路</t>
    <phoneticPr fontId="0" type="noConversion"/>
  </si>
  <si>
    <t>125103017672727570</t>
    <phoneticPr fontId="0" type="noConversion"/>
  </si>
  <si>
    <t>攀枝花市东区卫生和计划生育局</t>
    <phoneticPr fontId="9" type="noConversion"/>
  </si>
  <si>
    <t>青神县疾病预防控制中心</t>
    <phoneticPr fontId="0" type="noConversion"/>
  </si>
  <si>
    <t>88140120003323109</t>
    <phoneticPr fontId="0" type="noConversion"/>
  </si>
  <si>
    <t>青神县青城镇育艺街60号</t>
    <phoneticPr fontId="0" type="noConversion"/>
  </si>
  <si>
    <t>028-38861919</t>
    <phoneticPr fontId="0" type="noConversion"/>
  </si>
  <si>
    <t>成都银行成华支行</t>
    <phoneticPr fontId="0" type="noConversion"/>
  </si>
  <si>
    <t>成都市龙绵街1991号</t>
    <phoneticPr fontId="0" type="noConversion"/>
  </si>
  <si>
    <t>028-84386900</t>
    <phoneticPr fontId="0" type="noConversion"/>
  </si>
  <si>
    <t>五指山市</t>
    <phoneticPr fontId="11" type="noConversion"/>
  </si>
  <si>
    <t>五指山市奥雅路16号 </t>
    <phoneticPr fontId="0" type="noConversion"/>
  </si>
  <si>
    <t>海南省海口市美兰区海府路40号（海南省疾控中心仓库） </t>
    <phoneticPr fontId="0" type="noConversion"/>
  </si>
  <si>
    <t>海南省疾病预防控制中心</t>
    <phoneticPr fontId="0" type="noConversion"/>
  </si>
  <si>
    <t>工行海口市蓝天支行</t>
    <phoneticPr fontId="0" type="noConversion"/>
  </si>
  <si>
    <t>0898-65338992</t>
    <phoneticPr fontId="0" type="noConversion"/>
  </si>
  <si>
    <t>事业单位法人证书和组织机构代码证两证合一</t>
    <phoneticPr fontId="0" type="noConversion"/>
  </si>
  <si>
    <t>国药控股股份有限公司</t>
    <phoneticPr fontId="0" type="noConversion"/>
  </si>
  <si>
    <t>东城区</t>
    <phoneticPr fontId="11" type="noConversion"/>
  </si>
  <si>
    <t>北京市卫生局</t>
    <phoneticPr fontId="4" type="noConversion"/>
  </si>
  <si>
    <t>骆卓霞</t>
    <phoneticPr fontId="0" type="noConversion"/>
  </si>
  <si>
    <t>宁波市疾病预防控制中心</t>
    <phoneticPr fontId="0" type="noConversion"/>
  </si>
  <si>
    <t>1233020073424600XB</t>
    <phoneticPr fontId="0" type="noConversion"/>
  </si>
  <si>
    <t>33020373424600X</t>
    <phoneticPr fontId="0" type="noConversion"/>
  </si>
  <si>
    <t>浙江航空</t>
    <phoneticPr fontId="4" type="noConversion"/>
  </si>
  <si>
    <t>南京市</t>
    <phoneticPr fontId="11" type="noConversion"/>
  </si>
  <si>
    <t>江苏省疾病预防控制中心</t>
    <phoneticPr fontId="0" type="noConversion"/>
  </si>
  <si>
    <t>132000000419</t>
    <phoneticPr fontId="0" type="noConversion"/>
  </si>
  <si>
    <t>香坊区</t>
    <phoneticPr fontId="11" type="noConversion"/>
  </si>
  <si>
    <t>3500060129008815621</t>
    <phoneticPr fontId="0" type="noConversion"/>
  </si>
  <si>
    <t>尹冀源</t>
    <phoneticPr fontId="0" type="noConversion"/>
  </si>
  <si>
    <t>邢莹</t>
    <phoneticPr fontId="0" type="noConversion"/>
  </si>
  <si>
    <t>31663803001665382</t>
    <phoneticPr fontId="0" type="noConversion"/>
  </si>
  <si>
    <t>浦东新区航启路36号（国药控股上海生物医药有限公司）</t>
    <phoneticPr fontId="0" type="noConversion"/>
  </si>
  <si>
    <t xml:space="preserve">王景萍/孙羿峰 </t>
    <phoneticPr fontId="11" type="noConversion"/>
  </si>
  <si>
    <t>招商银行股份有限公司济南分行</t>
    <phoneticPr fontId="0" type="noConversion"/>
  </si>
  <si>
    <t>632081889310001</t>
    <phoneticPr fontId="0" type="noConversion"/>
  </si>
  <si>
    <t>毕振强</t>
    <phoneticPr fontId="0" type="noConversion"/>
  </si>
  <si>
    <t>49557146-1</t>
    <phoneticPr fontId="0" type="noConversion"/>
  </si>
  <si>
    <t>1244000045586207XD</t>
    <phoneticPr fontId="0" type="noConversion"/>
  </si>
  <si>
    <t>45586207X</t>
    <phoneticPr fontId="0" type="noConversion"/>
  </si>
  <si>
    <t>西安市</t>
    <phoneticPr fontId="11" type="noConversion"/>
  </si>
  <si>
    <t>白小军</t>
    <phoneticPr fontId="0" type="noConversion"/>
  </si>
  <si>
    <t>陕西省疾病预防控制中心</t>
    <phoneticPr fontId="0" type="noConversion"/>
  </si>
  <si>
    <t>西安市和平门外建东街3号</t>
    <phoneticPr fontId="0" type="noConversion"/>
  </si>
  <si>
    <t>马光辉</t>
    <phoneticPr fontId="0" type="noConversion"/>
  </si>
  <si>
    <t>43520342-1</t>
    <phoneticPr fontId="0" type="noConversion"/>
  </si>
  <si>
    <t>112000000430</t>
    <phoneticPr fontId="0" type="noConversion"/>
  </si>
  <si>
    <t>73413066-4</t>
    <phoneticPr fontId="0" type="noConversion"/>
  </si>
  <si>
    <t>林育红</t>
    <phoneticPr fontId="0" type="noConversion"/>
  </si>
  <si>
    <t>建行南宁桃源路西支行</t>
    <phoneticPr fontId="0" type="noConversion"/>
  </si>
  <si>
    <t>李国坚</t>
    <phoneticPr fontId="0" type="noConversion"/>
  </si>
  <si>
    <t>中国工商银行合肥金寨路支行</t>
    <phoneticPr fontId="0" type="noConversion"/>
  </si>
  <si>
    <t>0551-63674926</t>
    <phoneticPr fontId="0" type="noConversion"/>
  </si>
  <si>
    <t>48500106-X</t>
    <phoneticPr fontId="0" type="noConversion"/>
  </si>
  <si>
    <t>34010448500106X</t>
    <phoneticPr fontId="0" type="noConversion"/>
  </si>
  <si>
    <t>三江侗族自治县疾病预防控制中心</t>
    <phoneticPr fontId="0" type="noConversion"/>
  </si>
  <si>
    <t>0772-6636560</t>
    <phoneticPr fontId="0" type="noConversion"/>
  </si>
  <si>
    <t>12450225499088098B</t>
    <phoneticPr fontId="0" type="noConversion"/>
  </si>
  <si>
    <t>三江侗族自治县疾病预防控制中心</t>
    <phoneticPr fontId="11" type="noConversion"/>
  </si>
  <si>
    <t>中国农业银行钟山县支行营业室</t>
    <phoneticPr fontId="0" type="noConversion"/>
  </si>
  <si>
    <t>124511227821029296W</t>
    <phoneticPr fontId="0" type="noConversion"/>
  </si>
  <si>
    <t>东兴市疾病预防控制中心</t>
    <phoneticPr fontId="0" type="noConversion"/>
  </si>
  <si>
    <t>东兴市解放东路</t>
    <phoneticPr fontId="0" type="noConversion"/>
  </si>
  <si>
    <t>028-37611012</t>
    <phoneticPr fontId="0" type="noConversion"/>
  </si>
  <si>
    <t>45169238-4</t>
    <phoneticPr fontId="0" type="noConversion"/>
  </si>
  <si>
    <t>九江市</t>
    <phoneticPr fontId="29" type="noConversion"/>
  </si>
  <si>
    <t>九江市疾病预防控制中心</t>
    <phoneticPr fontId="0" type="noConversion"/>
  </si>
  <si>
    <t>九江市长江大道401号</t>
    <phoneticPr fontId="0" type="noConversion"/>
  </si>
  <si>
    <t>0792-8323221</t>
    <phoneticPr fontId="0" type="noConversion"/>
  </si>
  <si>
    <t>78972148-8</t>
    <phoneticPr fontId="0" type="noConversion"/>
  </si>
  <si>
    <t>呼和浩特市回民区疾病预防控制中心</t>
    <phoneticPr fontId="0" type="noConversion"/>
  </si>
  <si>
    <t>12150103460095848J</t>
    <phoneticPr fontId="0" type="noConversion"/>
  </si>
  <si>
    <t>呼和浩特市回民区通道南街58号（回民区疾控中心）</t>
    <phoneticPr fontId="0" type="noConversion"/>
  </si>
  <si>
    <t>呼和浩特市回民区疾病预防控制中心疫苗出入库专用章</t>
    <phoneticPr fontId="31" type="noConversion"/>
  </si>
  <si>
    <t>农业银行定远县支行</t>
    <phoneticPr fontId="0" type="noConversion"/>
  </si>
  <si>
    <t>0550-4288822</t>
    <phoneticPr fontId="0" type="noConversion"/>
  </si>
  <si>
    <t>2201025909200062383</t>
    <phoneticPr fontId="0" type="noConversion"/>
  </si>
  <si>
    <t>0898-20165476</t>
    <phoneticPr fontId="0" type="noConversion"/>
  </si>
  <si>
    <t>定安县疾病预防控制中心</t>
    <phoneticPr fontId="0" type="noConversion"/>
  </si>
  <si>
    <t>中国工商银行股份有限公司定安县支行</t>
    <phoneticPr fontId="0" type="noConversion"/>
  </si>
  <si>
    <t>2201025609022104520</t>
    <phoneticPr fontId="0" type="noConversion"/>
  </si>
  <si>
    <t>海南省定安县定城镇</t>
    <phoneticPr fontId="0" type="noConversion"/>
  </si>
  <si>
    <t>15289825006</t>
    <phoneticPr fontId="0" type="noConversion"/>
  </si>
  <si>
    <t>22547101040006815</t>
    <phoneticPr fontId="0" type="noConversion"/>
  </si>
  <si>
    <t>董孜君</t>
    <phoneticPr fontId="0" type="noConversion"/>
  </si>
  <si>
    <t>中国建设银行南陵县支行</t>
    <phoneticPr fontId="0" type="noConversion"/>
  </si>
  <si>
    <t>上海市西康路300号本本大厦9楼</t>
    <phoneticPr fontId="0" type="noConversion"/>
  </si>
  <si>
    <t>上海市西康路300号本本大厦9楼</t>
    <phoneticPr fontId="12" type="noConversion"/>
  </si>
  <si>
    <t>绩溪县疾病预防控制中心</t>
    <phoneticPr fontId="0" type="noConversion"/>
  </si>
  <si>
    <t>安徽省绩溪农村商业银行股份有限公司</t>
    <phoneticPr fontId="0" type="noConversion"/>
  </si>
  <si>
    <t>20000285081810300000018</t>
    <phoneticPr fontId="0" type="noConversion"/>
  </si>
  <si>
    <t>绩溪县华阳镇梓潼路85号</t>
    <phoneticPr fontId="0" type="noConversion"/>
  </si>
  <si>
    <t>赣州开发区华坚南路</t>
    <phoneticPr fontId="0" type="noConversion"/>
  </si>
  <si>
    <t>33297448-5</t>
    <phoneticPr fontId="0" type="noConversion"/>
  </si>
  <si>
    <t>黄敏花</t>
    <phoneticPr fontId="11" type="noConversion"/>
  </si>
  <si>
    <t>河南省郑州市郑东新区农业东路</t>
    <phoneticPr fontId="0" type="noConversion"/>
  </si>
  <si>
    <t>0371-68089018</t>
    <phoneticPr fontId="0" type="noConversion"/>
  </si>
  <si>
    <t>王虹</t>
    <phoneticPr fontId="0" type="noConversion"/>
  </si>
  <si>
    <t>王虹</t>
    <phoneticPr fontId="12" type="noConversion"/>
  </si>
  <si>
    <t>河南省免疫预防与规划所</t>
    <phoneticPr fontId="4" type="noConversion"/>
  </si>
  <si>
    <t>陈珊珊</t>
    <phoneticPr fontId="0" type="noConversion"/>
  </si>
  <si>
    <t>安徽省池州市贵池区疾病预防控制中心</t>
    <phoneticPr fontId="0" type="noConversion"/>
  </si>
  <si>
    <t>34001765108053003186</t>
    <phoneticPr fontId="0" type="noConversion"/>
  </si>
  <si>
    <t>贵池工业园区殷汇大道卫生服务区</t>
    <phoneticPr fontId="0" type="noConversion"/>
  </si>
  <si>
    <t>79507183-X</t>
    <phoneticPr fontId="0" type="noConversion"/>
  </si>
  <si>
    <t>20000236411510300000333</t>
    <phoneticPr fontId="0" type="noConversion"/>
  </si>
  <si>
    <t>来安县白鹭大道</t>
    <phoneticPr fontId="0" type="noConversion"/>
  </si>
  <si>
    <t>滁州市疾病预防控制中心</t>
    <phoneticPr fontId="0" type="noConversion"/>
  </si>
  <si>
    <t>建设银行芜湖支行</t>
    <phoneticPr fontId="0" type="noConversion"/>
  </si>
  <si>
    <t>郎溪县建平镇宁芜路386号</t>
    <phoneticPr fontId="0" type="noConversion"/>
  </si>
  <si>
    <t>宋国刚</t>
    <phoneticPr fontId="4" type="noConversion"/>
  </si>
  <si>
    <t>342522786505843</t>
    <phoneticPr fontId="0" type="noConversion"/>
  </si>
  <si>
    <t>广德县疾病预防控制中心</t>
    <phoneticPr fontId="0" type="noConversion"/>
  </si>
  <si>
    <t>泾县疾病预防控制中心</t>
    <phoneticPr fontId="0" type="noConversion"/>
  </si>
  <si>
    <t>中国建设银行股份有限公司铜陵井湖支行</t>
    <phoneticPr fontId="0" type="noConversion"/>
  </si>
  <si>
    <t>枝江市疾病预防控制中心</t>
    <phoneticPr fontId="0" type="noConversion"/>
  </si>
  <si>
    <t>1807048209020106878</t>
    <phoneticPr fontId="0" type="noConversion"/>
  </si>
  <si>
    <t>枝江市南岗路5号</t>
    <phoneticPr fontId="0" type="noConversion"/>
  </si>
  <si>
    <t>12420583420234938N</t>
    <phoneticPr fontId="0" type="noConversion"/>
  </si>
  <si>
    <t>差税务登记证、开户许可证</t>
    <phoneticPr fontId="0" type="noConversion"/>
  </si>
  <si>
    <t>新疆生产建设兵团疾病预防控制中心</t>
    <phoneticPr fontId="0" type="noConversion"/>
  </si>
  <si>
    <t>12990000458493222W</t>
    <phoneticPr fontId="0" type="noConversion"/>
  </si>
  <si>
    <t>650102458493222</t>
    <phoneticPr fontId="0" type="noConversion"/>
  </si>
  <si>
    <t>山东省青岛市疾病预防控制中心</t>
    <phoneticPr fontId="0" type="noConversion"/>
  </si>
  <si>
    <t>青岛市山东路175号</t>
    <phoneticPr fontId="0" type="noConversion"/>
  </si>
  <si>
    <t>12370200718080134A</t>
    <phoneticPr fontId="0" type="noConversion"/>
  </si>
  <si>
    <t>赵传国</t>
    <phoneticPr fontId="0" type="noConversion"/>
  </si>
  <si>
    <t>山东省青岛市山东路175号</t>
    <phoneticPr fontId="0" type="noConversion"/>
  </si>
  <si>
    <t>赵传国</t>
    <phoneticPr fontId="12" type="noConversion"/>
  </si>
  <si>
    <t>山东省青岛市山东路175号</t>
    <phoneticPr fontId="12" type="noConversion"/>
  </si>
  <si>
    <t>唐山市</t>
    <phoneticPr fontId="4" type="noConversion"/>
  </si>
  <si>
    <t>中国银行遵化支行</t>
    <phoneticPr fontId="0" type="noConversion"/>
  </si>
  <si>
    <t>河北省唐山市遵化市建明大街9号</t>
    <phoneticPr fontId="0" type="noConversion"/>
  </si>
  <si>
    <t>113020160325</t>
    <phoneticPr fontId="0" type="noConversion"/>
  </si>
  <si>
    <t>更换法人，新资质未下发到疾控，收到后即可提供</t>
    <phoneticPr fontId="0" type="noConversion"/>
  </si>
  <si>
    <t>5002321700016</t>
    <phoneticPr fontId="0" type="noConversion"/>
  </si>
  <si>
    <t>邹亚华</t>
    <phoneticPr fontId="0" type="noConversion"/>
  </si>
  <si>
    <t>宁陵县疾病预防控制中心</t>
    <phoneticPr fontId="0" type="noConversion"/>
  </si>
  <si>
    <t>宁陵县农行</t>
    <phoneticPr fontId="0" type="noConversion"/>
  </si>
  <si>
    <t>41848547-1</t>
    <phoneticPr fontId="0" type="noConversion"/>
  </si>
  <si>
    <t>河南省商丘市睢县南关花园南50米路东</t>
    <phoneticPr fontId="0" type="noConversion"/>
  </si>
  <si>
    <t>河南省商丘市睢县南关花园南50米路东</t>
    <phoneticPr fontId="12" type="noConversion"/>
  </si>
  <si>
    <t>中国建设银行鹿邑分行</t>
    <phoneticPr fontId="0" type="noConversion"/>
  </si>
  <si>
    <t>141172500258</t>
    <phoneticPr fontId="0" type="noConversion"/>
  </si>
  <si>
    <t>河南省扶沟县鸿昌大道盛世花城10号楼2单元602</t>
    <phoneticPr fontId="0" type="noConversion"/>
  </si>
  <si>
    <t>pengfei.guo@sanofipasteur.com</t>
    <phoneticPr fontId="12" type="noConversion"/>
  </si>
  <si>
    <t>郭鹏飞</t>
    <phoneticPr fontId="12" type="noConversion"/>
  </si>
  <si>
    <t>00000051011845028012</t>
    <phoneticPr fontId="0" type="noConversion"/>
  </si>
  <si>
    <t>泌阳县北环路西段</t>
    <phoneticPr fontId="0" type="noConversion"/>
  </si>
  <si>
    <t>1241282241886544XJ</t>
    <phoneticPr fontId="0" type="noConversion"/>
  </si>
  <si>
    <t>中国建设银行股份有限公司赣州赣县支行</t>
    <phoneticPr fontId="0" type="noConversion"/>
  </si>
  <si>
    <t>赣县区梅林镇燕塘南路13号</t>
    <phoneticPr fontId="0" type="noConversion"/>
  </si>
  <si>
    <t>新余市交通银行营业厅</t>
    <phoneticPr fontId="0" type="noConversion"/>
  </si>
  <si>
    <t>365006002018170116882</t>
    <phoneticPr fontId="0" type="noConversion"/>
  </si>
  <si>
    <t>中国工商银行股份有限公司郫县支行</t>
    <phoneticPr fontId="0" type="noConversion"/>
  </si>
  <si>
    <t>4402254009026448847</t>
    <phoneticPr fontId="0" type="noConversion"/>
  </si>
  <si>
    <t>45082563-2</t>
    <phoneticPr fontId="0" type="noConversion"/>
  </si>
  <si>
    <t>工商银行雄县支行</t>
    <phoneticPr fontId="0" type="noConversion"/>
  </si>
  <si>
    <t>0409030009264008426</t>
    <phoneticPr fontId="0" type="noConversion"/>
  </si>
  <si>
    <t>等待沟通后确认资质收集工作</t>
    <phoneticPr fontId="0" type="noConversion"/>
  </si>
  <si>
    <t>雄县人民大街</t>
    <phoneticPr fontId="0" type="noConversion"/>
  </si>
  <si>
    <t>刘红涛</t>
    <phoneticPr fontId="12" type="noConversion"/>
  </si>
  <si>
    <t>100206030610010001</t>
    <phoneticPr fontId="0" type="noConversion"/>
  </si>
  <si>
    <t>12130626E092040284</t>
    <phoneticPr fontId="0" type="noConversion"/>
  </si>
  <si>
    <t>李平</t>
    <phoneticPr fontId="0" type="noConversion"/>
  </si>
  <si>
    <t>定兴县天马大街</t>
    <phoneticPr fontId="0" type="noConversion"/>
  </si>
  <si>
    <t>50001103600050004159</t>
    <phoneticPr fontId="0" type="noConversion"/>
  </si>
  <si>
    <t>重庆市大渡口区鑫康路14号</t>
    <phoneticPr fontId="0" type="noConversion"/>
  </si>
  <si>
    <t>12500104450426869M</t>
    <phoneticPr fontId="0" type="noConversion"/>
  </si>
  <si>
    <t>事业单位法人证书与组织机构代码两证合一，无税务登记证及银行开户证明</t>
    <phoneticPr fontId="0" type="noConversion"/>
  </si>
  <si>
    <t>等待市疾控招标平台建立后开户</t>
    <phoneticPr fontId="9" type="noConversion"/>
  </si>
  <si>
    <t>中国工商银行重庆南坪支行</t>
    <phoneticPr fontId="0" type="noConversion"/>
  </si>
  <si>
    <t>3100027109219508156</t>
    <phoneticPr fontId="0" type="noConversion"/>
  </si>
  <si>
    <t>重庆市南岸区海棠溪烟雨路410号附3号</t>
    <phoneticPr fontId="0" type="noConversion"/>
  </si>
  <si>
    <t>45045623-2</t>
    <phoneticPr fontId="0" type="noConversion"/>
  </si>
  <si>
    <t>74532656-6</t>
    <phoneticPr fontId="0" type="noConversion"/>
  </si>
  <si>
    <t>长寿中国银行凤城支行</t>
    <phoneticPr fontId="0" type="noConversion"/>
  </si>
  <si>
    <t>重庆市长寿区凤城街道办事处凤岭路4号</t>
    <phoneticPr fontId="0" type="noConversion"/>
  </si>
  <si>
    <t>023-40251831</t>
    <phoneticPr fontId="0" type="noConversion"/>
  </si>
  <si>
    <t>023-42725943</t>
    <phoneticPr fontId="0" type="noConversion"/>
  </si>
  <si>
    <t>75305454-8</t>
    <phoneticPr fontId="0" type="noConversion"/>
  </si>
  <si>
    <t>500382753054548</t>
    <phoneticPr fontId="0" type="noConversion"/>
  </si>
  <si>
    <t>1601010120110000021，这两个帐号疾控都会使用</t>
    <phoneticPr fontId="0" type="noConversion"/>
  </si>
  <si>
    <t>12500382753054548U</t>
    <phoneticPr fontId="11" type="noConversion"/>
  </si>
  <si>
    <t>150022400468</t>
    <phoneticPr fontId="0" type="noConversion"/>
  </si>
  <si>
    <t>农行荣昌支行</t>
    <phoneticPr fontId="0" type="noConversion"/>
  </si>
  <si>
    <t>重庆市荣昌区昌元街道海棠路421号</t>
    <phoneticPr fontId="0" type="noConversion"/>
  </si>
  <si>
    <t>何瑾、马艳华</t>
    <phoneticPr fontId="0" type="noConversion"/>
  </si>
  <si>
    <t>0991-2319965</t>
    <phoneticPr fontId="0" type="noConversion"/>
  </si>
  <si>
    <t>45764362-0</t>
    <phoneticPr fontId="0" type="noConversion"/>
  </si>
  <si>
    <t>650102457643620</t>
    <phoneticPr fontId="0" type="noConversion"/>
  </si>
  <si>
    <t>缺少印章授权函</t>
    <phoneticPr fontId="11" type="noConversion"/>
  </si>
  <si>
    <t>乌鲁木齐市沙依巴克区疾病预防控制中心</t>
    <phoneticPr fontId="0" type="noConversion"/>
  </si>
  <si>
    <t>0000020020110056536563</t>
    <phoneticPr fontId="0" type="noConversion"/>
  </si>
  <si>
    <t>乌鲁木齐市经一路56号</t>
    <phoneticPr fontId="0" type="noConversion"/>
  </si>
  <si>
    <t>165010340077</t>
    <phoneticPr fontId="0" type="noConversion"/>
  </si>
  <si>
    <t>乌鲁木齐市水磨沟区疾病预防控制中心</t>
    <phoneticPr fontId="0" type="noConversion"/>
  </si>
  <si>
    <t>65001614700050000129</t>
    <phoneticPr fontId="0" type="noConversion"/>
  </si>
  <si>
    <t>乌鲁木齐市五星北路255号</t>
    <phoneticPr fontId="0" type="noConversion"/>
  </si>
  <si>
    <t>165010540019</t>
    <phoneticPr fontId="0" type="noConversion"/>
  </si>
  <si>
    <t>新疆生产建设兵团第四师疾病预防控制中心</t>
    <phoneticPr fontId="0" type="noConversion"/>
  </si>
  <si>
    <t>伊犁农业银行军垦路支行</t>
    <phoneticPr fontId="0" type="noConversion"/>
  </si>
  <si>
    <t>30735301040003950</t>
    <phoneticPr fontId="0" type="noConversion"/>
  </si>
  <si>
    <t>廊坊市广阳区疾病预防控制中心</t>
    <phoneticPr fontId="0" type="noConversion"/>
  </si>
  <si>
    <t>交通银行廊坊银河路支行</t>
    <phoneticPr fontId="0" type="noConversion"/>
  </si>
  <si>
    <t>12131004731429732R</t>
    <phoneticPr fontId="0" type="noConversion"/>
  </si>
  <si>
    <t>73142973-2</t>
    <phoneticPr fontId="0" type="noConversion"/>
  </si>
  <si>
    <t>等待市卫生局通知再做计划暂时不考虑开户</t>
    <phoneticPr fontId="0" type="noConversion"/>
  </si>
  <si>
    <t>河北省廊坊市爱民东道2号</t>
    <phoneticPr fontId="0" type="noConversion"/>
  </si>
  <si>
    <t>付继文</t>
    <phoneticPr fontId="12" type="noConversion"/>
  </si>
  <si>
    <t>廊坊市广阳区疾病预防控制中心</t>
    <phoneticPr fontId="4" type="noConversion"/>
  </si>
  <si>
    <t>霸州市卫生防疫站</t>
    <phoneticPr fontId="0" type="noConversion"/>
  </si>
  <si>
    <t>霸州市兴华中路1974号</t>
    <phoneticPr fontId="0" type="noConversion"/>
  </si>
  <si>
    <t>12131081E07144260W</t>
    <phoneticPr fontId="0" type="noConversion"/>
  </si>
  <si>
    <t>邢建堃</t>
    <phoneticPr fontId="0" type="noConversion"/>
  </si>
  <si>
    <t>邢建堃</t>
    <phoneticPr fontId="12" type="noConversion"/>
  </si>
  <si>
    <t>贵阳市观山湖区疾病预防控制中心</t>
    <phoneticPr fontId="0" type="noConversion"/>
  </si>
  <si>
    <t>中国工商银行股份有限公司贵阳世纪城支行</t>
    <phoneticPr fontId="0" type="noConversion"/>
  </si>
  <si>
    <t>2402070609100005954</t>
    <phoneticPr fontId="0" type="noConversion"/>
  </si>
  <si>
    <t>12520115347092784M</t>
    <phoneticPr fontId="0" type="noConversion"/>
  </si>
  <si>
    <t>由于观山湖区是贵阳是新设立区域，该疾控中心未独立，目前设在观山湖区卫生和计划生育局内部，故无组织机构代码证，事业单位法人证等相关资料。卫计局出具情况说明</t>
    <phoneticPr fontId="0" type="noConversion"/>
  </si>
  <si>
    <t>观山湖区疾控中心疫苗出入库专用章</t>
    <phoneticPr fontId="0" type="noConversion"/>
  </si>
  <si>
    <t>935008010000050949</t>
    <phoneticPr fontId="0" type="noConversion"/>
  </si>
  <si>
    <t>霞浦县松城街道办事处松北社区六一七路590号</t>
    <phoneticPr fontId="0" type="noConversion"/>
  </si>
  <si>
    <t>0593-8855956</t>
    <phoneticPr fontId="0" type="noConversion"/>
  </si>
  <si>
    <t>武安镇登科山6号</t>
    <phoneticPr fontId="0" type="noConversion"/>
  </si>
  <si>
    <t>遵义市疾病预防控制中心</t>
    <phoneticPr fontId="0" type="noConversion"/>
  </si>
  <si>
    <t>52306100008000075363</t>
    <phoneticPr fontId="0" type="noConversion"/>
  </si>
  <si>
    <t>0851-28924294</t>
    <phoneticPr fontId="0" type="noConversion"/>
  </si>
  <si>
    <t>152030000201</t>
    <phoneticPr fontId="0" type="noConversion"/>
  </si>
  <si>
    <t>42938081-9</t>
    <phoneticPr fontId="0" type="noConversion"/>
  </si>
  <si>
    <t>已反映拿到资料，但未寄出</t>
    <phoneticPr fontId="0" type="noConversion"/>
  </si>
  <si>
    <t>2201029009026402260</t>
    <phoneticPr fontId="0" type="noConversion"/>
  </si>
  <si>
    <t>三亚市解放路674号</t>
    <phoneticPr fontId="0" type="noConversion"/>
  </si>
  <si>
    <t>12460200428738938U</t>
    <phoneticPr fontId="0" type="noConversion"/>
  </si>
  <si>
    <t>乐东黎族自治县抱由镇卫生路</t>
    <phoneticPr fontId="0" type="noConversion"/>
  </si>
  <si>
    <t>中国工商银行股份有限公司万宁支行</t>
    <phoneticPr fontId="0" type="noConversion"/>
  </si>
  <si>
    <t>万宁市万城镇光明路48号</t>
    <phoneticPr fontId="0" type="noConversion"/>
  </si>
  <si>
    <t>12468878428550070N</t>
    <phoneticPr fontId="0" type="noConversion"/>
  </si>
  <si>
    <t>42855007-0</t>
    <phoneticPr fontId="0" type="noConversion"/>
  </si>
  <si>
    <t>265002103140</t>
    <phoneticPr fontId="0" type="noConversion"/>
  </si>
  <si>
    <t>0898-23880615</t>
    <phoneticPr fontId="0" type="noConversion"/>
  </si>
  <si>
    <t>澄迈县疾病预防控制中心</t>
    <phoneticPr fontId="0" type="noConversion"/>
  </si>
  <si>
    <t>澄迈县金江镇六巷41号</t>
    <phoneticPr fontId="0" type="noConversion"/>
  </si>
  <si>
    <t>124688374287006066</t>
    <phoneticPr fontId="0" type="noConversion"/>
  </si>
  <si>
    <t>海口市秀英区疾病预防控制中心</t>
    <phoneticPr fontId="0" type="noConversion"/>
  </si>
  <si>
    <t>266252571025</t>
    <phoneticPr fontId="0" type="noConversion"/>
  </si>
  <si>
    <t>0898-68665429</t>
    <phoneticPr fontId="0" type="noConversion"/>
  </si>
  <si>
    <t>124601044282393036</t>
    <phoneticPr fontId="0" type="noConversion"/>
  </si>
  <si>
    <t>松原市宁江区疾病预防控制中心</t>
    <phoneticPr fontId="0" type="noConversion"/>
  </si>
  <si>
    <t>中国工商银行松原宁江支行</t>
    <phoneticPr fontId="0" type="noConversion"/>
  </si>
  <si>
    <t>0809121109000965540</t>
    <phoneticPr fontId="0" type="noConversion"/>
  </si>
  <si>
    <t>松原市宁江区新城东路797号</t>
    <phoneticPr fontId="0" type="noConversion"/>
  </si>
  <si>
    <t>0438-6960005</t>
    <phoneticPr fontId="0" type="noConversion"/>
  </si>
  <si>
    <t>0438-6960007</t>
    <phoneticPr fontId="0" type="noConversion"/>
  </si>
  <si>
    <t>122070200113</t>
    <phoneticPr fontId="0" type="noConversion"/>
  </si>
  <si>
    <t>88050120000012511-01</t>
    <phoneticPr fontId="0" type="noConversion"/>
  </si>
  <si>
    <t>18989139122</t>
    <phoneticPr fontId="0" type="noConversion"/>
  </si>
  <si>
    <t>45109847-3</t>
    <phoneticPr fontId="0" type="noConversion"/>
  </si>
  <si>
    <t>法人更改为：陈锐</t>
    <phoneticPr fontId="4" type="noConversion"/>
  </si>
  <si>
    <t>商行米易县支行</t>
    <phoneticPr fontId="0" type="noConversion"/>
  </si>
  <si>
    <t>77451015201160000022</t>
    <phoneticPr fontId="0" type="noConversion"/>
  </si>
  <si>
    <t>米易县攀莲镇河滨路91号</t>
    <phoneticPr fontId="0" type="noConversion"/>
  </si>
  <si>
    <t>1251032175472083XR</t>
    <phoneticPr fontId="0" type="noConversion"/>
  </si>
  <si>
    <t>吉林银行长春信仪支行</t>
    <phoneticPr fontId="0" type="noConversion"/>
  </si>
  <si>
    <t>吉林省长春市经济技术开发区东南湖大路1281号</t>
    <phoneticPr fontId="0" type="noConversion"/>
  </si>
  <si>
    <t>长春市朝阳区北安路86-1号（长春市儿童医院斜对面）</t>
    <phoneticPr fontId="0" type="noConversion"/>
  </si>
  <si>
    <t>0431-84692160</t>
    <phoneticPr fontId="0" type="noConversion"/>
  </si>
  <si>
    <t>只卖成人流感疫苗</t>
    <phoneticPr fontId="0" type="noConversion"/>
  </si>
  <si>
    <t>长春市宽城区疾病预防控制中心</t>
    <phoneticPr fontId="0" type="noConversion"/>
  </si>
  <si>
    <t>工商银行南广场支行</t>
    <phoneticPr fontId="0" type="noConversion"/>
  </si>
  <si>
    <t>长春市宽城区青岛路107号</t>
    <phoneticPr fontId="0" type="noConversion"/>
  </si>
  <si>
    <t>锦州市太和区疾病预防控制中心</t>
    <phoneticPr fontId="0" type="noConversion"/>
  </si>
  <si>
    <t>锦州银行金凌支行</t>
    <phoneticPr fontId="0" type="noConversion"/>
  </si>
  <si>
    <t>曾伟</t>
    <phoneticPr fontId="14" type="noConversion"/>
  </si>
  <si>
    <t>0416-2626511</t>
    <phoneticPr fontId="0" type="noConversion"/>
  </si>
  <si>
    <t>121071100109</t>
    <phoneticPr fontId="0" type="noConversion"/>
  </si>
  <si>
    <t>证照过期，正在办理三证合一。出具办理法人证书证明。</t>
    <phoneticPr fontId="0" type="noConversion"/>
  </si>
  <si>
    <t>证照过期，客户出具证明说明证照正在办理中</t>
    <phoneticPr fontId="0" type="noConversion"/>
  </si>
  <si>
    <t>工商银行古塔支行</t>
    <phoneticPr fontId="0" type="noConversion"/>
  </si>
  <si>
    <t>79482108-8</t>
    <phoneticPr fontId="0" type="noConversion"/>
  </si>
  <si>
    <t>厦门银行海沧支行</t>
    <phoneticPr fontId="0" type="noConversion"/>
  </si>
  <si>
    <t>厦门市海沧区海裕路198号（公共卫生大楼）</t>
    <phoneticPr fontId="0" type="noConversion"/>
  </si>
  <si>
    <t>0592-6050020</t>
    <phoneticPr fontId="0" type="noConversion"/>
  </si>
  <si>
    <t>厦门市海沧区海裕路198号</t>
    <phoneticPr fontId="0" type="noConversion"/>
  </si>
  <si>
    <t>瑞昌市农业银行营业厅</t>
    <phoneticPr fontId="0" type="noConversion"/>
  </si>
  <si>
    <t>12360481491580037E</t>
    <phoneticPr fontId="0" type="noConversion"/>
  </si>
  <si>
    <t>戴俊玲</t>
    <phoneticPr fontId="0" type="noConversion"/>
  </si>
  <si>
    <t>大石桥市疾病预防控制中心</t>
    <phoneticPr fontId="0" type="noConversion"/>
  </si>
  <si>
    <t>营口银行大石桥建设支行</t>
    <phoneticPr fontId="0" type="noConversion"/>
  </si>
  <si>
    <t>郝庆志</t>
    <phoneticPr fontId="14" type="noConversion"/>
  </si>
  <si>
    <t>泸州市纳溪区疾病预防控制中心</t>
    <phoneticPr fontId="0" type="noConversion"/>
  </si>
  <si>
    <t>2304344209126428615</t>
    <phoneticPr fontId="0" type="noConversion"/>
  </si>
  <si>
    <t>12510403451076952C</t>
    <phoneticPr fontId="0" type="noConversion"/>
  </si>
  <si>
    <t>2319618109026302191</t>
    <phoneticPr fontId="0" type="noConversion"/>
  </si>
  <si>
    <t>昝定强</t>
    <phoneticPr fontId="14" type="noConversion"/>
  </si>
  <si>
    <t>佛冈县石角镇振兴中路园山西街52号</t>
    <phoneticPr fontId="0" type="noConversion"/>
  </si>
  <si>
    <t>南雄市疾病预防控制中心</t>
    <phoneticPr fontId="0" type="noConversion"/>
  </si>
  <si>
    <t>广发银行股份有限公司湛江廉江支行</t>
    <phoneticPr fontId="0" type="noConversion"/>
  </si>
  <si>
    <t>廉江市廉城镇西街84号</t>
    <phoneticPr fontId="0" type="noConversion"/>
  </si>
  <si>
    <t>0759-6609971</t>
    <phoneticPr fontId="0" type="noConversion"/>
  </si>
  <si>
    <t>梅县农村信用合作联社城区信用社</t>
    <phoneticPr fontId="0" type="noConversion"/>
  </si>
  <si>
    <t>李楠</t>
    <phoneticPr fontId="4" type="noConversion"/>
  </si>
  <si>
    <t>杨劲英</t>
    <phoneticPr fontId="4" type="noConversion"/>
  </si>
  <si>
    <t>梅州市梅江区华南大道138号</t>
    <phoneticPr fontId="0" type="noConversion"/>
  </si>
  <si>
    <t>李楠</t>
    <phoneticPr fontId="12" type="noConversion"/>
  </si>
  <si>
    <t>湛江市疾病预防控制中心</t>
    <phoneticPr fontId="0" type="noConversion"/>
  </si>
  <si>
    <t>湛江市赤坎寸金路10号</t>
    <phoneticPr fontId="0" type="noConversion"/>
  </si>
  <si>
    <t>戴建龙</t>
    <phoneticPr fontId="4" type="noConversion"/>
  </si>
  <si>
    <t>0759-3637908</t>
    <phoneticPr fontId="0" type="noConversion"/>
  </si>
  <si>
    <t>402995986@qq.com</t>
    <phoneticPr fontId="11" type="noConversion"/>
  </si>
  <si>
    <t>廖国庆</t>
    <phoneticPr fontId="12" type="noConversion"/>
  </si>
  <si>
    <t>湛江市赤坎区寸金路39号湛江市疾病预防控制中心</t>
    <phoneticPr fontId="12" type="noConversion"/>
  </si>
  <si>
    <t>汕头市濠江区赤港商业街23号</t>
    <phoneticPr fontId="0" type="noConversion"/>
  </si>
  <si>
    <t>12440512671354088F</t>
    <phoneticPr fontId="0" type="noConversion"/>
  </si>
  <si>
    <t>张文钦</t>
    <phoneticPr fontId="0" type="noConversion"/>
  </si>
  <si>
    <t>汕头市濠江区赤港商业街23号</t>
    <phoneticPr fontId="12" type="noConversion"/>
  </si>
  <si>
    <t>中国工商银行股份有限公司清远清城支行</t>
    <phoneticPr fontId="0" type="noConversion"/>
  </si>
  <si>
    <t>清远市清城区新城B24#区</t>
    <phoneticPr fontId="0" type="noConversion"/>
  </si>
  <si>
    <t>0763-3110701</t>
    <phoneticPr fontId="0" type="noConversion"/>
  </si>
  <si>
    <t>124418023981866412</t>
    <phoneticPr fontId="0" type="noConversion"/>
  </si>
  <si>
    <t>39818664-1</t>
    <phoneticPr fontId="0" type="noConversion"/>
  </si>
  <si>
    <t>宝鸡市渭滨区疾病预防控制中心</t>
    <phoneticPr fontId="0" type="noConversion"/>
  </si>
  <si>
    <t>宝鸡市广元南路2号</t>
    <phoneticPr fontId="0" type="noConversion"/>
  </si>
  <si>
    <t>161030200083</t>
    <phoneticPr fontId="0" type="noConversion"/>
  </si>
  <si>
    <t>61001625808052501613</t>
    <phoneticPr fontId="0" type="noConversion"/>
  </si>
  <si>
    <t>宝鸡市陈仓区疾病预防控制中心</t>
    <phoneticPr fontId="0" type="noConversion"/>
  </si>
  <si>
    <t>农行宝鸡陈仓区支行营业部</t>
    <phoneticPr fontId="0" type="noConversion"/>
  </si>
  <si>
    <t>161030400137</t>
    <phoneticPr fontId="0" type="noConversion"/>
  </si>
  <si>
    <t>0411-39363918</t>
    <phoneticPr fontId="0" type="noConversion"/>
  </si>
  <si>
    <t>0141200001600000204</t>
    <phoneticPr fontId="0" type="noConversion"/>
  </si>
  <si>
    <t>024-52331267</t>
    <phoneticPr fontId="0" type="noConversion"/>
  </si>
  <si>
    <t>121040200095</t>
    <phoneticPr fontId="0" type="noConversion"/>
  </si>
  <si>
    <t>68661633-5</t>
    <phoneticPr fontId="0" type="noConversion"/>
  </si>
  <si>
    <t>抚顺市新抚区疾病预防控制中心免疫专用章</t>
    <phoneticPr fontId="11" type="noConversion"/>
  </si>
  <si>
    <t>厦门市同安区疾病预防控制中心</t>
    <phoneticPr fontId="0" type="noConversion"/>
  </si>
  <si>
    <t>福建省厦门市同安区祥平街道阳翟二路66号</t>
    <phoneticPr fontId="0" type="noConversion"/>
  </si>
  <si>
    <t>同安区疾病预防控制中心二类疫苗收讫</t>
    <phoneticPr fontId="4" type="noConversion"/>
  </si>
  <si>
    <t>13750101040006924</t>
    <phoneticPr fontId="0" type="noConversion"/>
  </si>
  <si>
    <t>武平县平川镇环城西路82号</t>
    <phoneticPr fontId="0" type="noConversion"/>
  </si>
  <si>
    <t>135082400080</t>
    <phoneticPr fontId="0" type="noConversion"/>
  </si>
  <si>
    <t>49092547-8</t>
    <phoneticPr fontId="0" type="noConversion"/>
  </si>
  <si>
    <t>连城县疾病预防控制中心</t>
    <phoneticPr fontId="0" type="noConversion"/>
  </si>
  <si>
    <t>9090810010010000078407</t>
    <phoneticPr fontId="0" type="noConversion"/>
  </si>
  <si>
    <t>12350825490958560C</t>
    <phoneticPr fontId="0" type="noConversion"/>
  </si>
  <si>
    <t>长乐市吴航街道郑和东路249号</t>
    <phoneticPr fontId="0" type="noConversion"/>
  </si>
  <si>
    <t>永定区凤城街道体育路23号</t>
    <phoneticPr fontId="0" type="noConversion"/>
  </si>
  <si>
    <t>中国工商银行股份有限公司海口美舍支行</t>
    <phoneticPr fontId="0" type="noConversion"/>
  </si>
  <si>
    <t>2201021409200105211</t>
    <phoneticPr fontId="0" type="noConversion"/>
  </si>
  <si>
    <t>海口市青年路70号</t>
    <phoneticPr fontId="0" type="noConversion"/>
  </si>
  <si>
    <t>12460102698904748F</t>
    <phoneticPr fontId="0" type="noConversion"/>
  </si>
  <si>
    <t>460100698904748</t>
    <phoneticPr fontId="0" type="noConversion"/>
  </si>
  <si>
    <t>屯昌县疾病预防控制中心</t>
    <phoneticPr fontId="0" type="noConversion"/>
  </si>
  <si>
    <t>中国建设银行股份有限公司屯昌支公司</t>
    <phoneticPr fontId="0" type="noConversion"/>
  </si>
  <si>
    <t>46001005836050004404</t>
    <phoneticPr fontId="0" type="noConversion"/>
  </si>
  <si>
    <t>海南省屯昌县屯城镇解放路6号</t>
    <phoneticPr fontId="0" type="noConversion"/>
  </si>
  <si>
    <t>陕西省洋县北唐塔北路18号</t>
    <phoneticPr fontId="0" type="noConversion"/>
  </si>
  <si>
    <t>/</t>
    <phoneticPr fontId="4" type="noConversion"/>
  </si>
  <si>
    <t>43601514-X</t>
    <phoneticPr fontId="0" type="noConversion"/>
  </si>
  <si>
    <t>12610802436690539A</t>
    <phoneticPr fontId="0" type="noConversion"/>
  </si>
  <si>
    <t>43669063-9</t>
    <phoneticPr fontId="0" type="noConversion"/>
  </si>
  <si>
    <t>重庆市万州区疾病预防控制中心</t>
    <phoneticPr fontId="0" type="noConversion"/>
  </si>
  <si>
    <t>023-58123337</t>
    <phoneticPr fontId="0" type="noConversion"/>
  </si>
  <si>
    <t>12500101745309416P</t>
    <phoneticPr fontId="0" type="noConversion"/>
  </si>
  <si>
    <t>74530941-6</t>
    <phoneticPr fontId="0" type="noConversion"/>
  </si>
  <si>
    <t>重庆市万州区疾病预防控制中心业务专用章</t>
    <phoneticPr fontId="0" type="noConversion"/>
  </si>
  <si>
    <t>31100101040018223</t>
    <phoneticPr fontId="0" type="noConversion"/>
  </si>
  <si>
    <t>重庆市江北区疾病预防控制中心</t>
    <phoneticPr fontId="0" type="noConversion"/>
  </si>
  <si>
    <t>中国民生银行股份有限公司重庆江北支行</t>
    <phoneticPr fontId="0" type="noConversion"/>
  </si>
  <si>
    <t>500105450429947</t>
    <phoneticPr fontId="0" type="noConversion"/>
  </si>
  <si>
    <t>工商银行梁平支行</t>
    <phoneticPr fontId="0" type="noConversion"/>
  </si>
  <si>
    <t>梁平县疾病预防控制中心</t>
    <phoneticPr fontId="0" type="noConversion"/>
  </si>
  <si>
    <t>重庆银行璧山支行</t>
    <phoneticPr fontId="0" type="noConversion"/>
  </si>
  <si>
    <t>重庆市璧山区璧泉街道沿河东路南段77附36号</t>
    <phoneticPr fontId="0" type="noConversion"/>
  </si>
  <si>
    <t>农行重庆市酉阳支行</t>
    <phoneticPr fontId="0" type="noConversion"/>
  </si>
  <si>
    <t>31840101040009755</t>
    <phoneticPr fontId="0" type="noConversion"/>
  </si>
  <si>
    <t>酉阳土家族苗族自治县桃花源街道骑龙路3号</t>
    <phoneticPr fontId="0" type="noConversion"/>
  </si>
  <si>
    <t>73981629-4</t>
    <phoneticPr fontId="0" type="noConversion"/>
  </si>
  <si>
    <t>酉阳县疾病预防控制中心疫苗收货章</t>
    <phoneticPr fontId="11" type="noConversion"/>
  </si>
  <si>
    <t>工行北碚朝阳支行</t>
    <phoneticPr fontId="0" type="noConversion"/>
  </si>
  <si>
    <t>3100028129200211696</t>
    <phoneticPr fontId="0" type="noConversion"/>
  </si>
  <si>
    <t>重庆市北碚区碚峡东路51号</t>
    <phoneticPr fontId="0" type="noConversion"/>
  </si>
  <si>
    <t>023-68356339</t>
    <phoneticPr fontId="0" type="noConversion"/>
  </si>
  <si>
    <t>重庆市北碚区疾病预防控制中心票据专用章1</t>
    <phoneticPr fontId="0" type="noConversion"/>
  </si>
  <si>
    <t>重庆市渝北区疾病预防控制中心</t>
    <phoneticPr fontId="0" type="noConversion"/>
  </si>
  <si>
    <t>023-67195115</t>
    <phoneticPr fontId="0" type="noConversion"/>
  </si>
  <si>
    <t>45052988-4</t>
    <phoneticPr fontId="0" type="noConversion"/>
  </si>
  <si>
    <t>重庆市渝北区疾病预防控制中心（疫苗）出库专用章</t>
    <phoneticPr fontId="0" type="noConversion"/>
  </si>
  <si>
    <t>重庆市渝中区疾病预防控制中心</t>
    <phoneticPr fontId="0" type="noConversion"/>
  </si>
  <si>
    <t>3100021509219500180</t>
    <phoneticPr fontId="0" type="noConversion"/>
  </si>
  <si>
    <t>12500103771761131J</t>
    <phoneticPr fontId="0" type="noConversion"/>
  </si>
  <si>
    <t>500103771761131</t>
    <phoneticPr fontId="0" type="noConversion"/>
  </si>
  <si>
    <t>12500114452947422L</t>
    <phoneticPr fontId="0" type="noConversion"/>
  </si>
  <si>
    <t>45294742-2</t>
    <phoneticPr fontId="0" type="noConversion"/>
  </si>
  <si>
    <t>80020000001765674</t>
    <phoneticPr fontId="0" type="noConversion"/>
  </si>
  <si>
    <t>乐昌市乐城镇人民南路206号</t>
    <phoneticPr fontId="0" type="noConversion"/>
  </si>
  <si>
    <t>1244028145731304XY</t>
    <phoneticPr fontId="0" type="noConversion"/>
  </si>
  <si>
    <t>和平县疾病预防控制中心</t>
    <phoneticPr fontId="0" type="noConversion"/>
  </si>
  <si>
    <t>0762-5619997</t>
    <phoneticPr fontId="0" type="noConversion"/>
  </si>
  <si>
    <t>始兴县疾病预防控制中心</t>
    <phoneticPr fontId="0" type="noConversion"/>
  </si>
  <si>
    <t>始兴县农村信用合作联社营业部</t>
    <phoneticPr fontId="0" type="noConversion"/>
  </si>
  <si>
    <t>始兴县墨江大桥北路66号</t>
    <phoneticPr fontId="0" type="noConversion"/>
  </si>
  <si>
    <t>广宁县农村信用合作联社南街信用社</t>
    <phoneticPr fontId="0" type="noConversion"/>
  </si>
  <si>
    <t>80020000001606307</t>
    <phoneticPr fontId="0" type="noConversion"/>
  </si>
  <si>
    <t>0758-8633077</t>
    <phoneticPr fontId="0" type="noConversion"/>
  </si>
  <si>
    <t>广宁县疾病预防控制中心疫苗专用章</t>
    <phoneticPr fontId="0" type="noConversion"/>
  </si>
  <si>
    <t>广州市花都区疾病预防控制中心</t>
    <phoneticPr fontId="0" type="noConversion"/>
  </si>
  <si>
    <t>广州市花都区公益路14号</t>
    <phoneticPr fontId="0" type="noConversion"/>
  </si>
  <si>
    <t>020-86963395</t>
    <phoneticPr fontId="0" type="noConversion"/>
  </si>
  <si>
    <t>12440114743594583A</t>
    <phoneticPr fontId="0" type="noConversion"/>
  </si>
  <si>
    <t>74359458-3</t>
    <phoneticPr fontId="0" type="noConversion"/>
  </si>
  <si>
    <t>广州市花都区疾病预防控制中心免疫规划科</t>
    <phoneticPr fontId="4" type="noConversion"/>
  </si>
  <si>
    <t>徐闻县疾病预防控制中心</t>
    <phoneticPr fontId="0" type="noConversion"/>
  </si>
  <si>
    <t>徐闻县徐城镇健康路45号</t>
    <phoneticPr fontId="0" type="noConversion"/>
  </si>
  <si>
    <t>12440825778332022R</t>
    <phoneticPr fontId="0" type="noConversion"/>
  </si>
  <si>
    <t>徐闻县卫生和计划生育局</t>
    <phoneticPr fontId="11" type="noConversion"/>
  </si>
  <si>
    <t>80020000001629472</t>
    <phoneticPr fontId="0" type="noConversion"/>
  </si>
  <si>
    <t>怀集县怀城镇登云路三巷</t>
    <phoneticPr fontId="0" type="noConversion"/>
  </si>
  <si>
    <t>陈曙光</t>
    <phoneticPr fontId="11" type="noConversion"/>
  </si>
  <si>
    <t>0758-5530008</t>
    <phoneticPr fontId="0" type="noConversion"/>
  </si>
  <si>
    <t>2008023609200018083</t>
    <phoneticPr fontId="0" type="noConversion"/>
  </si>
  <si>
    <t>惠州市惠阳区淡水桥背永兴路78号</t>
    <phoneticPr fontId="0" type="noConversion"/>
  </si>
  <si>
    <t>12441303456689547W</t>
    <phoneticPr fontId="0" type="noConversion"/>
  </si>
  <si>
    <t>肇庆市疾病预防控制中心</t>
    <phoneticPr fontId="0" type="noConversion"/>
  </si>
  <si>
    <t>中国工商银行肇庆宋城路支行</t>
    <phoneticPr fontId="0" type="noConversion"/>
  </si>
  <si>
    <t>肇庆市疾病预防控制中心疫苗专用章</t>
    <phoneticPr fontId="0" type="noConversion"/>
  </si>
  <si>
    <t>肇庆市高要区疾病预防控制中心</t>
    <phoneticPr fontId="0" type="noConversion"/>
  </si>
  <si>
    <t>80020000001561794</t>
    <phoneticPr fontId="0" type="noConversion"/>
  </si>
  <si>
    <t>肇庆市高要区疾病预防控制中心疫苗专用章</t>
    <phoneticPr fontId="0" type="noConversion"/>
  </si>
  <si>
    <t>中国建设银行股份有限公司曲江区中华路支行</t>
    <phoneticPr fontId="0" type="noConversion"/>
  </si>
  <si>
    <t>广东省韶关市曲江区马坝镇马坝大道中疾病预防控制中心</t>
    <phoneticPr fontId="0" type="noConversion"/>
  </si>
  <si>
    <t>103302505010001271</t>
    <phoneticPr fontId="0" type="noConversion"/>
  </si>
  <si>
    <t>12440784751077252D</t>
    <phoneticPr fontId="0" type="noConversion"/>
  </si>
  <si>
    <t>441622456981257</t>
    <phoneticPr fontId="11" type="noConversion"/>
  </si>
  <si>
    <t>倪园静</t>
    <phoneticPr fontId="0" type="noConversion"/>
  </si>
  <si>
    <t>50001333600050003997</t>
    <phoneticPr fontId="0" type="noConversion"/>
  </si>
  <si>
    <t>重庆市渝中区长江二路8号</t>
    <phoneticPr fontId="0" type="noConversion"/>
  </si>
  <si>
    <t>王豫林</t>
    <phoneticPr fontId="4" type="noConversion"/>
  </si>
  <si>
    <t>1250000045038921XY</t>
    <phoneticPr fontId="0" type="noConversion"/>
  </si>
  <si>
    <t>自行支付</t>
    <phoneticPr fontId="4" type="noConversion"/>
  </si>
  <si>
    <t>亿万多小区门面房3楼</t>
    <phoneticPr fontId="0" type="noConversion"/>
  </si>
  <si>
    <t>郑卓</t>
    <phoneticPr fontId="4" type="noConversion"/>
  </si>
  <si>
    <t>魏燕文</t>
    <phoneticPr fontId="0" type="noConversion"/>
  </si>
  <si>
    <t>40803019-0</t>
    <phoneticPr fontId="0" type="noConversion"/>
  </si>
  <si>
    <t>王志洁</t>
    <phoneticPr fontId="12" type="noConversion"/>
  </si>
  <si>
    <t>中国银行五通桥支行</t>
    <phoneticPr fontId="0" type="noConversion"/>
  </si>
  <si>
    <t>129312369743</t>
    <phoneticPr fontId="0" type="noConversion"/>
  </si>
  <si>
    <t>成都市疾病预防控制中心</t>
    <phoneticPr fontId="0" type="noConversion"/>
  </si>
  <si>
    <t>51001416108059337231</t>
    <phoneticPr fontId="0" type="noConversion"/>
  </si>
  <si>
    <t>周艳</t>
    <phoneticPr fontId="4" type="noConversion"/>
  </si>
  <si>
    <t>泰州市海陵区预防保健办公室</t>
    <phoneticPr fontId="0" type="noConversion"/>
  </si>
  <si>
    <t>3210200101201000133340</t>
    <phoneticPr fontId="0" type="noConversion"/>
  </si>
  <si>
    <t>江苏省泰州市海陵区青年路26号</t>
    <phoneticPr fontId="0" type="noConversion"/>
  </si>
  <si>
    <t>Aidong.Wang@sanofipasteur.com</t>
    <phoneticPr fontId="12" type="noConversion"/>
  </si>
  <si>
    <t>中国建设银行股份有限公司南宁望州岭支行</t>
    <phoneticPr fontId="0" type="noConversion"/>
  </si>
  <si>
    <t>南宁市国凯大道东18号国药控股广西物流有限公司</t>
    <phoneticPr fontId="0" type="noConversion"/>
  </si>
  <si>
    <t>蒙增慧</t>
    <phoneticPr fontId="4" type="noConversion"/>
  </si>
  <si>
    <t>南宁市邕宁区疾病预防控制中心</t>
    <phoneticPr fontId="0" type="noConversion"/>
  </si>
  <si>
    <t>南宁市邕宁区那元路88号</t>
    <phoneticPr fontId="0" type="noConversion"/>
  </si>
  <si>
    <t>124501096953507198</t>
    <phoneticPr fontId="0" type="noConversion"/>
  </si>
  <si>
    <t>69535071-9</t>
    <phoneticPr fontId="0" type="noConversion"/>
  </si>
  <si>
    <t>胡会梅</t>
    <phoneticPr fontId="0" type="noConversion"/>
  </si>
  <si>
    <t>中国银行横县支行</t>
    <phoneticPr fontId="0" type="noConversion"/>
  </si>
  <si>
    <t>624957497670</t>
    <phoneticPr fontId="0" type="noConversion"/>
  </si>
  <si>
    <t>凌峰</t>
    <phoneticPr fontId="4" type="noConversion"/>
  </si>
  <si>
    <t>广西横县疾病预防控制中心疫苗管理专用章</t>
    <phoneticPr fontId="4" type="noConversion"/>
  </si>
  <si>
    <t>中国工商银行股份有限公司浦北支行</t>
    <phoneticPr fontId="0" type="noConversion"/>
  </si>
  <si>
    <t>陈明波</t>
    <phoneticPr fontId="4" type="noConversion"/>
  </si>
  <si>
    <t>450722779126896</t>
    <phoneticPr fontId="0" type="noConversion"/>
  </si>
  <si>
    <t>广西浦北县卫生和计划生育局</t>
    <phoneticPr fontId="22" type="noConversion"/>
  </si>
  <si>
    <t>12450721499738361Y</t>
    <phoneticPr fontId="0" type="noConversion"/>
  </si>
  <si>
    <t>450721499738361</t>
    <phoneticPr fontId="0" type="noConversion"/>
  </si>
  <si>
    <t>苍梧县疾病预防控制中心</t>
    <phoneticPr fontId="0" type="noConversion"/>
  </si>
  <si>
    <t>100498244180018888</t>
    <phoneticPr fontId="0" type="noConversion"/>
  </si>
  <si>
    <t>潘桂秋</t>
    <phoneticPr fontId="4" type="noConversion"/>
  </si>
  <si>
    <t>78844273-5</t>
    <phoneticPr fontId="0" type="noConversion"/>
  </si>
  <si>
    <t>句容市疾病预防控制中心</t>
    <phoneticPr fontId="0" type="noConversion"/>
  </si>
  <si>
    <t>句容工行城中支行营业部</t>
    <phoneticPr fontId="0" type="noConversion"/>
  </si>
  <si>
    <t>刘敏</t>
    <phoneticPr fontId="4" type="noConversion"/>
  </si>
  <si>
    <t>0511-87279981</t>
    <phoneticPr fontId="0" type="noConversion"/>
  </si>
  <si>
    <t>周荣光</t>
    <phoneticPr fontId="0" type="noConversion"/>
  </si>
  <si>
    <t>周荣光</t>
    <phoneticPr fontId="12" type="noConversion"/>
  </si>
  <si>
    <t>无锡市滨湖区疾病预防控制中心</t>
    <phoneticPr fontId="0" type="noConversion"/>
  </si>
  <si>
    <t>46628871-2</t>
    <phoneticPr fontId="0" type="noConversion"/>
  </si>
  <si>
    <t>无锡市滨湖区隐秀路1588号</t>
    <phoneticPr fontId="0" type="noConversion"/>
  </si>
  <si>
    <t>武宣县疾病预防控制中心</t>
    <phoneticPr fontId="0" type="noConversion"/>
  </si>
  <si>
    <t>13768521339</t>
    <phoneticPr fontId="0" type="noConversion"/>
  </si>
  <si>
    <t>78840947-6</t>
    <phoneticPr fontId="0" type="noConversion"/>
  </si>
  <si>
    <t>武宣县疾病预防控制中心</t>
    <phoneticPr fontId="4" type="noConversion"/>
  </si>
  <si>
    <t>21106001092195066014</t>
    <phoneticPr fontId="0" type="noConversion"/>
  </si>
  <si>
    <t>百色市迎龙区D05-1地块（城东大道大同粮仓旁）</t>
    <phoneticPr fontId="0" type="noConversion"/>
  </si>
  <si>
    <t>124510025932355173</t>
    <phoneticPr fontId="0" type="noConversion"/>
  </si>
  <si>
    <t>象州县疾病预防控制中心</t>
    <phoneticPr fontId="0" type="noConversion"/>
  </si>
  <si>
    <t>广西象州农村合作银行营业部</t>
    <phoneticPr fontId="0" type="noConversion"/>
  </si>
  <si>
    <t>77912659-7</t>
    <phoneticPr fontId="0" type="noConversion"/>
  </si>
  <si>
    <t xml:space="preserve">钦州市钦南区三马路55号
</t>
    <phoneticPr fontId="0" type="noConversion"/>
  </si>
  <si>
    <t>0777-2871072</t>
    <phoneticPr fontId="0" type="noConversion"/>
  </si>
  <si>
    <t>黄秀丽</t>
    <phoneticPr fontId="4" type="noConversion"/>
  </si>
  <si>
    <t>石怀远</t>
    <phoneticPr fontId="0" type="noConversion"/>
  </si>
  <si>
    <t>隆安县城厢镇城北港华街</t>
    <phoneticPr fontId="0" type="noConversion"/>
  </si>
  <si>
    <t>145012720166</t>
    <phoneticPr fontId="0" type="noConversion"/>
  </si>
  <si>
    <t>隆安县疾病预防控制中心</t>
    <phoneticPr fontId="4" type="noConversion"/>
  </si>
  <si>
    <t>曹县北顺河路307号</t>
    <phoneticPr fontId="0" type="noConversion"/>
  </si>
  <si>
    <t>王军松</t>
    <phoneticPr fontId="4" type="noConversion"/>
  </si>
  <si>
    <t>淄博市齐商银行齐都支行</t>
    <phoneticPr fontId="0" type="noConversion"/>
  </si>
  <si>
    <t>801109301421003713</t>
    <phoneticPr fontId="0" type="noConversion"/>
  </si>
  <si>
    <t>49319795-5</t>
    <phoneticPr fontId="0" type="noConversion"/>
  </si>
  <si>
    <t>王冬梅</t>
    <phoneticPr fontId="4" type="noConversion"/>
  </si>
  <si>
    <t>67814338-X</t>
    <phoneticPr fontId="0" type="noConversion"/>
  </si>
  <si>
    <t>疾控支付</t>
    <phoneticPr fontId="4" type="noConversion"/>
  </si>
  <si>
    <t>烟台市莱山区疾病控制中心</t>
    <phoneticPr fontId="4" type="noConversion"/>
  </si>
  <si>
    <t>菏泽市定陶区疾病预防控制中心</t>
    <phoneticPr fontId="0" type="noConversion"/>
  </si>
  <si>
    <t>100074639350010001</t>
    <phoneticPr fontId="0" type="noConversion"/>
  </si>
  <si>
    <t>何利民</t>
    <phoneticPr fontId="4" type="noConversion"/>
  </si>
  <si>
    <t>菏泽市定陶区疾病预防控制中心</t>
    <phoneticPr fontId="4" type="noConversion"/>
  </si>
  <si>
    <t>隆林各族自治县疾病预防控制中心</t>
    <phoneticPr fontId="0" type="noConversion"/>
  </si>
  <si>
    <t>中国工商银行隆林各族自治县支行</t>
    <phoneticPr fontId="0" type="noConversion"/>
  </si>
  <si>
    <t>郑传金</t>
    <phoneticPr fontId="4" type="noConversion"/>
  </si>
  <si>
    <t>0776-8202149</t>
    <phoneticPr fontId="0" type="noConversion"/>
  </si>
  <si>
    <t>49955814-1</t>
    <phoneticPr fontId="0" type="noConversion"/>
  </si>
  <si>
    <t>重庆市卫生和计划生育委员会</t>
    <phoneticPr fontId="0" type="noConversion"/>
  </si>
  <si>
    <t>重庆市渝北区旗龙路6号</t>
    <phoneticPr fontId="0" type="noConversion"/>
  </si>
  <si>
    <t>屈谦</t>
    <phoneticPr fontId="4" type="noConversion"/>
  </si>
  <si>
    <t>00927684-7</t>
    <phoneticPr fontId="0" type="noConversion"/>
  </si>
  <si>
    <t>杨天蓉</t>
    <phoneticPr fontId="0" type="noConversion"/>
  </si>
  <si>
    <t>杨天蓉</t>
    <phoneticPr fontId="12" type="noConversion"/>
  </si>
  <si>
    <t>重庆市渝北区旗龙路6号</t>
    <phoneticPr fontId="12" type="noConversion"/>
  </si>
  <si>
    <t>安宁市疾病预防控制中心</t>
    <phoneticPr fontId="0" type="noConversion"/>
  </si>
  <si>
    <t>江西银行新建支行</t>
    <phoneticPr fontId="0" type="noConversion"/>
  </si>
  <si>
    <t>宋铭辉</t>
    <phoneticPr fontId="4" type="noConversion"/>
  </si>
  <si>
    <t>12360122491211848B</t>
    <phoneticPr fontId="0" type="noConversion"/>
  </si>
  <si>
    <t>188935018360042145</t>
    <phoneticPr fontId="0" type="noConversion"/>
  </si>
  <si>
    <t>涂芦兰</t>
    <phoneticPr fontId="4" type="noConversion"/>
  </si>
  <si>
    <t>范忠桂</t>
    <phoneticPr fontId="4" type="noConversion"/>
  </si>
  <si>
    <t>49119093-6</t>
    <phoneticPr fontId="0" type="noConversion"/>
  </si>
  <si>
    <t>吉安县疾病预防控制中心</t>
    <phoneticPr fontId="0" type="noConversion"/>
  </si>
  <si>
    <t>吉安县工商银行</t>
    <phoneticPr fontId="0" type="noConversion"/>
  </si>
  <si>
    <t>中国建设银行吉州支行</t>
    <phoneticPr fontId="0" type="noConversion"/>
  </si>
  <si>
    <t>吉安市吉州区疾病预防控制中心</t>
    <phoneticPr fontId="4" type="noConversion"/>
  </si>
  <si>
    <t>万奇珍</t>
    <phoneticPr fontId="4" type="noConversion"/>
  </si>
  <si>
    <t>樟树市疾病预防控制中心</t>
    <phoneticPr fontId="0" type="noConversion"/>
  </si>
  <si>
    <t>樟树市疾病预防控制中心</t>
    <phoneticPr fontId="4" type="noConversion"/>
  </si>
  <si>
    <t>峡江县疾病预防控制中心</t>
    <phoneticPr fontId="0" type="noConversion"/>
  </si>
  <si>
    <t>36001456010052501024（财政局账号）</t>
    <phoneticPr fontId="0" type="noConversion"/>
  </si>
  <si>
    <t>峡江县水边镇大秀路75号</t>
    <phoneticPr fontId="0" type="noConversion"/>
  </si>
  <si>
    <t>12361023772360540D</t>
    <phoneticPr fontId="0" type="noConversion"/>
  </si>
  <si>
    <t>永丰县恩江镇天保村102号</t>
    <phoneticPr fontId="0" type="noConversion"/>
  </si>
  <si>
    <t>123610257788151126</t>
    <phoneticPr fontId="0" type="noConversion"/>
  </si>
  <si>
    <t>永丰县疾病预防控制中心疫苗专用章</t>
    <phoneticPr fontId="4" type="noConversion"/>
  </si>
  <si>
    <t>79947844-2</t>
    <phoneticPr fontId="0" type="noConversion"/>
  </si>
  <si>
    <t>042101040004935</t>
    <phoneticPr fontId="0" type="noConversion"/>
  </si>
  <si>
    <t>共青城市共青大道农业银行旁</t>
    <phoneticPr fontId="0" type="noConversion"/>
  </si>
  <si>
    <t>丁益民</t>
    <phoneticPr fontId="4" type="noConversion"/>
  </si>
  <si>
    <t>136040100519</t>
    <phoneticPr fontId="0" type="noConversion"/>
  </si>
  <si>
    <t>09947327-X</t>
    <phoneticPr fontId="0" type="noConversion"/>
  </si>
  <si>
    <t>湖口县疾病预防控制中心</t>
    <phoneticPr fontId="0" type="noConversion"/>
  </si>
  <si>
    <t>中国建设银行湖口县支行</t>
    <phoneticPr fontId="0" type="noConversion"/>
  </si>
  <si>
    <t>36001853500058033033</t>
    <phoneticPr fontId="0" type="noConversion"/>
  </si>
  <si>
    <t>湖口县双钟镇教育北路</t>
    <phoneticPr fontId="0" type="noConversion"/>
  </si>
  <si>
    <t>王红</t>
    <phoneticPr fontId="4" type="noConversion"/>
  </si>
  <si>
    <t>彭泽县龙城镇龙城大道1666号</t>
    <phoneticPr fontId="0" type="noConversion"/>
  </si>
  <si>
    <t>姚直垠</t>
    <phoneticPr fontId="4" type="noConversion"/>
  </si>
  <si>
    <t>12360430491570197N</t>
    <phoneticPr fontId="0" type="noConversion"/>
  </si>
  <si>
    <t>江西省彭泽县疾病预防控制中心</t>
    <phoneticPr fontId="4" type="noConversion"/>
  </si>
  <si>
    <t>江西省彭泽县疾控制中心药械科</t>
    <phoneticPr fontId="4" type="noConversion"/>
  </si>
  <si>
    <t>中国工商银行信丰县支行</t>
    <phoneticPr fontId="0" type="noConversion"/>
  </si>
  <si>
    <t>肖英萍</t>
    <phoneticPr fontId="4" type="noConversion"/>
  </si>
  <si>
    <t>136072300015</t>
    <phoneticPr fontId="0" type="noConversion"/>
  </si>
  <si>
    <t>49185072-X</t>
    <phoneticPr fontId="0" type="noConversion"/>
  </si>
  <si>
    <t>信丰县疾病预防控制中心</t>
    <phoneticPr fontId="4" type="noConversion"/>
  </si>
  <si>
    <t>上饶银行婺源支行</t>
    <phoneticPr fontId="0" type="noConversion"/>
  </si>
  <si>
    <t>205803110000004670</t>
    <phoneticPr fontId="0" type="noConversion"/>
  </si>
  <si>
    <t>戴新平</t>
    <phoneticPr fontId="4" type="noConversion"/>
  </si>
  <si>
    <t>程美珍</t>
    <phoneticPr fontId="4" type="noConversion"/>
  </si>
  <si>
    <t>123609344923808703</t>
    <phoneticPr fontId="0" type="noConversion"/>
  </si>
  <si>
    <t>忠县疾病预防控制中心</t>
    <phoneticPr fontId="0" type="noConversion"/>
  </si>
  <si>
    <t>中国农业银行忠县支行营业部</t>
    <phoneticPr fontId="0" type="noConversion"/>
  </si>
  <si>
    <t>忠县疾病预防控制中心</t>
    <phoneticPr fontId="4" type="noConversion"/>
  </si>
  <si>
    <t>/</t>
    <phoneticPr fontId="37" type="noConversion"/>
  </si>
  <si>
    <t>12130000731412324P</t>
    <phoneticPr fontId="0" type="noConversion"/>
  </si>
  <si>
    <t>河北省疾病预防控制中心</t>
    <phoneticPr fontId="4" type="noConversion"/>
  </si>
  <si>
    <t>河北省疾病预防控制中心生物制品供应管理所</t>
    <phoneticPr fontId="4" type="noConversion"/>
  </si>
  <si>
    <t>90103190020100028227</t>
    <phoneticPr fontId="0" type="noConversion"/>
  </si>
  <si>
    <t>商河县永定街19号</t>
    <phoneticPr fontId="0" type="noConversion"/>
  </si>
  <si>
    <t>0531-68786002</t>
    <phoneticPr fontId="0" type="noConversion"/>
  </si>
  <si>
    <t>12370126493160394Y</t>
    <phoneticPr fontId="0" type="noConversion"/>
  </si>
  <si>
    <t>15384201040010522</t>
    <phoneticPr fontId="0" type="noConversion"/>
  </si>
  <si>
    <t>137068700171</t>
    <phoneticPr fontId="0" type="noConversion"/>
  </si>
  <si>
    <t>49361020-1</t>
    <phoneticPr fontId="0" type="noConversion"/>
  </si>
  <si>
    <t>烟台市牟平区疾病预防控制中心</t>
    <phoneticPr fontId="0" type="noConversion"/>
  </si>
  <si>
    <t>49362640-6</t>
    <phoneticPr fontId="0" type="noConversion"/>
  </si>
  <si>
    <t>夏明军</t>
    <phoneticPr fontId="12" type="noConversion"/>
  </si>
  <si>
    <t>烟台市经济开发区长江路179号</t>
    <phoneticPr fontId="0" type="noConversion"/>
  </si>
  <si>
    <t>中国邮政储蓄银行股份有限公司剑阁县支行</t>
    <phoneticPr fontId="0" type="noConversion"/>
  </si>
  <si>
    <t>剑阁县下寺镇剑门关大道23号</t>
    <phoneticPr fontId="0" type="noConversion"/>
  </si>
  <si>
    <t>前锋区</t>
    <phoneticPr fontId="4" type="noConversion"/>
  </si>
  <si>
    <t>广安市前锋区疾病预防控制中心</t>
    <phoneticPr fontId="0" type="noConversion"/>
  </si>
  <si>
    <t>广安市前锋区前锋镇广前大道</t>
    <phoneticPr fontId="0" type="noConversion"/>
  </si>
  <si>
    <t>08986007-3</t>
    <phoneticPr fontId="0" type="noConversion"/>
  </si>
  <si>
    <t>青川县疾病预防控制中心</t>
    <phoneticPr fontId="0" type="noConversion"/>
  </si>
  <si>
    <t>广元市青川县秦兴街67号</t>
    <phoneticPr fontId="0" type="noConversion"/>
  </si>
  <si>
    <t>151072300048</t>
    <phoneticPr fontId="0" type="noConversion"/>
  </si>
  <si>
    <t>四会市疾病预防控制中心</t>
    <phoneticPr fontId="0" type="noConversion"/>
  </si>
  <si>
    <t>中国工商银行保定红星支行</t>
    <phoneticPr fontId="0" type="noConversion"/>
  </si>
  <si>
    <t>陈晓明</t>
    <phoneticPr fontId="0" type="noConversion"/>
  </si>
  <si>
    <t>秦皇岛市工行昌黎支行</t>
    <phoneticPr fontId="0" type="noConversion"/>
  </si>
  <si>
    <t>0404012529300053087</t>
    <phoneticPr fontId="0" type="noConversion"/>
  </si>
  <si>
    <t>121303226610611851</t>
    <phoneticPr fontId="0" type="noConversion"/>
  </si>
  <si>
    <t>66106118-5</t>
    <phoneticPr fontId="0" type="noConversion"/>
  </si>
  <si>
    <t>通许县疾病预防控制中心</t>
    <phoneticPr fontId="0" type="noConversion"/>
  </si>
  <si>
    <t>080101040002692</t>
    <phoneticPr fontId="0" type="noConversion"/>
  </si>
  <si>
    <t>141022200242</t>
    <phoneticPr fontId="0" type="noConversion"/>
  </si>
  <si>
    <t>张瑞安</t>
    <phoneticPr fontId="0" type="noConversion"/>
  </si>
  <si>
    <t>洛阳银行西苑支行</t>
    <phoneticPr fontId="0" type="noConversion"/>
  </si>
  <si>
    <t>7060102011109926</t>
    <phoneticPr fontId="0" type="noConversion"/>
  </si>
  <si>
    <t>河南省洛阳市涧西区景华路41号</t>
    <phoneticPr fontId="0" type="noConversion"/>
  </si>
  <si>
    <t>0379-64820008</t>
    <phoneticPr fontId="0" type="noConversion"/>
  </si>
  <si>
    <t>张会艳</t>
    <phoneticPr fontId="0" type="noConversion"/>
  </si>
  <si>
    <t>洛阳市涧西区疾病预防控制中心生物制品出入库专用章</t>
    <phoneticPr fontId="37" type="noConversion"/>
  </si>
  <si>
    <t>伊川县疾病预防控制中心</t>
    <phoneticPr fontId="0" type="noConversion"/>
  </si>
  <si>
    <t>中国工商银行伊川县支行</t>
    <phoneticPr fontId="0" type="noConversion"/>
  </si>
  <si>
    <t>1705022809200039006</t>
    <phoneticPr fontId="0" type="noConversion"/>
  </si>
  <si>
    <t>河南省伊川县杜康花坛东</t>
    <phoneticPr fontId="0" type="noConversion"/>
  </si>
  <si>
    <t>0379-69378963</t>
    <phoneticPr fontId="0" type="noConversion"/>
  </si>
  <si>
    <t>12410329416603411W</t>
    <phoneticPr fontId="0" type="noConversion"/>
  </si>
  <si>
    <t>河南省洛阳市伊川县城关镇豫港大道东段30号</t>
    <phoneticPr fontId="0" type="noConversion"/>
  </si>
  <si>
    <t>伊川县疾病预防控制中心生物制品管理专用章</t>
    <phoneticPr fontId="37" type="noConversion"/>
  </si>
  <si>
    <t>安阳市文峰区疾病预防控制中心</t>
    <phoneticPr fontId="0" type="noConversion"/>
  </si>
  <si>
    <t>中原银行安阳老槐树支行</t>
    <phoneticPr fontId="0" type="noConversion"/>
  </si>
  <si>
    <t>70107012011100003244</t>
    <phoneticPr fontId="0" type="noConversion"/>
  </si>
  <si>
    <t>141050200126</t>
    <phoneticPr fontId="0" type="noConversion"/>
  </si>
  <si>
    <t>河南省安阳市文峰区北门东街39号安阳市文峰区疾病预防控制中心</t>
    <phoneticPr fontId="4" type="noConversion"/>
  </si>
  <si>
    <t>清丰县疾病预防控制中心</t>
    <phoneticPr fontId="0" type="noConversion"/>
  </si>
  <si>
    <t>河南省清丰县京开路12号</t>
    <phoneticPr fontId="0" type="noConversion"/>
  </si>
  <si>
    <t>0393-7260878</t>
    <phoneticPr fontId="0" type="noConversion"/>
  </si>
  <si>
    <t>12410922417590042R</t>
    <phoneticPr fontId="0" type="noConversion"/>
  </si>
  <si>
    <t>杨社柱</t>
    <phoneticPr fontId="0" type="noConversion"/>
  </si>
  <si>
    <t>河南省濮阳市清丰县京开路12号清丰县疾控中心</t>
    <phoneticPr fontId="0" type="noConversion"/>
  </si>
  <si>
    <t>838585323@qq.com</t>
    <phoneticPr fontId="4" type="noConversion"/>
  </si>
  <si>
    <t>范县疾病预防控制中心</t>
    <phoneticPr fontId="0" type="noConversion"/>
  </si>
  <si>
    <t>中国邮政储蓄银行有限责任公司范县老城支行</t>
    <phoneticPr fontId="0" type="noConversion"/>
  </si>
  <si>
    <t>100832584980010001</t>
    <phoneticPr fontId="0" type="noConversion"/>
  </si>
  <si>
    <t>河南省濮阳市范县新区黄河路西段</t>
    <phoneticPr fontId="0" type="noConversion"/>
  </si>
  <si>
    <t>12410926417621101M</t>
    <phoneticPr fontId="0" type="noConversion"/>
  </si>
  <si>
    <t>王兴旺</t>
    <phoneticPr fontId="0" type="noConversion"/>
  </si>
  <si>
    <t>河南省濮阳市范县新区黄河路西段范县疾控中心</t>
    <phoneticPr fontId="0" type="noConversion"/>
  </si>
  <si>
    <t>13781331501@163.com</t>
    <phoneticPr fontId="0" type="noConversion"/>
  </si>
  <si>
    <t>上杭县疾病预防控制中心</t>
    <phoneticPr fontId="0" type="noConversion"/>
  </si>
  <si>
    <t>中国工商银行股份有限公司上杭支行</t>
    <phoneticPr fontId="0" type="noConversion"/>
  </si>
  <si>
    <t>1410030109022003961</t>
    <phoneticPr fontId="0" type="noConversion"/>
  </si>
  <si>
    <t>上杭县临江镇北环路590号</t>
    <phoneticPr fontId="0" type="noConversion"/>
  </si>
  <si>
    <t>0597-3849530</t>
    <phoneticPr fontId="0" type="noConversion"/>
  </si>
  <si>
    <t>12350823490893074Q</t>
    <phoneticPr fontId="0" type="noConversion"/>
  </si>
  <si>
    <t>49089307-4</t>
    <phoneticPr fontId="0" type="noConversion"/>
  </si>
  <si>
    <t>建瓯市疾病预防控制中心</t>
    <phoneticPr fontId="0" type="noConversion"/>
  </si>
  <si>
    <t>中国农业银行建瓯营业部</t>
    <phoneticPr fontId="0" type="noConversion"/>
  </si>
  <si>
    <t>13950101040026466</t>
    <phoneticPr fontId="0" type="noConversion"/>
  </si>
  <si>
    <r>
      <t>建瓯市瓯宁街道汽车站往火车站方向</t>
    </r>
    <r>
      <rPr>
        <sz val="10"/>
        <color theme="1"/>
        <rFont val="Calibri"/>
        <family val="2"/>
        <scheme val="minor"/>
      </rPr>
      <t>100</t>
    </r>
    <r>
      <rPr>
        <sz val="10"/>
        <color theme="1"/>
        <rFont val="SimSun"/>
      </rPr>
      <t>米建瓯市公共卫生服务中心</t>
    </r>
  </si>
  <si>
    <t>12350783490175048N</t>
    <phoneticPr fontId="0" type="noConversion"/>
  </si>
  <si>
    <t>陈丽彩</t>
    <phoneticPr fontId="0" type="noConversion"/>
  </si>
  <si>
    <t>福建省南平市建瓯市解放路140号 </t>
    <phoneticPr fontId="0" type="noConversion"/>
  </si>
  <si>
    <t>建瓯市疾病预防控制中心生物制品业务专用章</t>
    <phoneticPr fontId="37" type="noConversion"/>
  </si>
  <si>
    <t>漳平市疾病预防控制中心</t>
    <phoneticPr fontId="0" type="noConversion"/>
  </si>
  <si>
    <t>中国农业银行漳平市支行</t>
    <phoneticPr fontId="0" type="noConversion"/>
  </si>
  <si>
    <t>13760101040010635</t>
    <phoneticPr fontId="0" type="noConversion"/>
  </si>
  <si>
    <t>福建省漳平市箐城街道解放路367号</t>
    <phoneticPr fontId="0" type="noConversion"/>
  </si>
  <si>
    <t>0597-7588080</t>
    <phoneticPr fontId="0" type="noConversion"/>
  </si>
  <si>
    <t>123508814907934284</t>
    <phoneticPr fontId="0" type="noConversion"/>
  </si>
  <si>
    <t>49079342-8</t>
    <phoneticPr fontId="0" type="noConversion"/>
  </si>
  <si>
    <t>漳平市疾病预防控制中心疫苗管理专用章</t>
    <phoneticPr fontId="37" type="noConversion"/>
  </si>
  <si>
    <t>龙岩市新罗区疾病预防控制中心</t>
    <phoneticPr fontId="0" type="noConversion"/>
  </si>
  <si>
    <t>中国工商银行龙岩分行新罗支行</t>
    <phoneticPr fontId="0" type="noConversion"/>
  </si>
  <si>
    <t>1410010109022007131</t>
    <phoneticPr fontId="0" type="noConversion"/>
  </si>
  <si>
    <t>龙岩市新罗区西陂路282号</t>
    <phoneticPr fontId="0" type="noConversion"/>
  </si>
  <si>
    <t>0597-2290322</t>
    <phoneticPr fontId="0" type="noConversion"/>
  </si>
  <si>
    <t>12350802490760634R</t>
    <phoneticPr fontId="0" type="noConversion"/>
  </si>
  <si>
    <t>49076063-4</t>
    <phoneticPr fontId="0" type="noConversion"/>
  </si>
  <si>
    <t>龙岩市新罗区疾病预防控制中心疫苗管理专用章</t>
    <phoneticPr fontId="37" type="noConversion"/>
  </si>
  <si>
    <t>富顺县</t>
    <phoneticPr fontId="36" type="noConversion"/>
  </si>
  <si>
    <t>富顺县疾病预防控制中心</t>
    <phoneticPr fontId="0" type="noConversion"/>
  </si>
  <si>
    <t>自贡市商业银行富顺支行</t>
    <phoneticPr fontId="0" type="noConversion"/>
  </si>
  <si>
    <t>0000018438471012</t>
    <phoneticPr fontId="0" type="noConversion"/>
  </si>
  <si>
    <t>富顺县富世镇富达路523号</t>
    <phoneticPr fontId="0" type="noConversion"/>
  </si>
  <si>
    <t>钟明良</t>
    <phoneticPr fontId="36" type="noConversion"/>
  </si>
  <si>
    <t>唐跃明</t>
    <phoneticPr fontId="36" type="noConversion"/>
  </si>
  <si>
    <t>12510222765080313Q</t>
    <phoneticPr fontId="0" type="noConversion"/>
  </si>
  <si>
    <t>富顺县疾病预防控制中心</t>
    <phoneticPr fontId="37" type="noConversion"/>
  </si>
  <si>
    <t>筠连县</t>
    <phoneticPr fontId="36" type="noConversion"/>
  </si>
  <si>
    <t>筠连县疾病预防控制中心</t>
    <phoneticPr fontId="0" type="noConversion"/>
  </si>
  <si>
    <t>筠连县农商行营业部</t>
    <phoneticPr fontId="0" type="noConversion"/>
  </si>
  <si>
    <t>88150120066610543</t>
    <phoneticPr fontId="0" type="noConversion"/>
  </si>
  <si>
    <t>筠连县煤都大道</t>
    <phoneticPr fontId="0" type="noConversion"/>
  </si>
  <si>
    <t>12511227452144638R</t>
    <phoneticPr fontId="0" type="noConversion"/>
  </si>
  <si>
    <t>45214463-8</t>
    <phoneticPr fontId="0" type="noConversion"/>
  </si>
  <si>
    <t>泉港区</t>
    <phoneticPr fontId="37" type="noConversion"/>
  </si>
  <si>
    <t>泉州市泉港区疾病预防控制中心</t>
    <phoneticPr fontId="0" type="noConversion"/>
  </si>
  <si>
    <t>工行泉港支行</t>
    <phoneticPr fontId="0" type="noConversion"/>
  </si>
  <si>
    <t>1408011209022027058</t>
    <phoneticPr fontId="0" type="noConversion"/>
  </si>
  <si>
    <t>0595-87992889</t>
    <phoneticPr fontId="9" type="noConversion"/>
  </si>
  <si>
    <t>泉港区埭沙路</t>
    <phoneticPr fontId="0" type="noConversion"/>
  </si>
  <si>
    <t>张辉良</t>
    <phoneticPr fontId="37" type="noConversion"/>
  </si>
  <si>
    <t>庄巧明</t>
    <phoneticPr fontId="37" type="noConversion"/>
  </si>
  <si>
    <t>12350505F300317474</t>
    <phoneticPr fontId="0" type="noConversion"/>
  </si>
  <si>
    <t>F3003174-7</t>
    <phoneticPr fontId="0" type="noConversion"/>
  </si>
  <si>
    <t>350505F300317474</t>
    <phoneticPr fontId="9" type="noConversion"/>
  </si>
  <si>
    <t>庄巧明</t>
    <phoneticPr fontId="0" type="noConversion"/>
  </si>
  <si>
    <t>福建省泉州市泉港区埭沙路疾病预防控制中心</t>
    <phoneticPr fontId="0" type="noConversion"/>
  </si>
  <si>
    <t>莱州市疾病预防控制中心</t>
    <phoneticPr fontId="0" type="noConversion"/>
  </si>
  <si>
    <t>中国工商银行莱州市支行</t>
    <phoneticPr fontId="0" type="noConversion"/>
  </si>
  <si>
    <t>1606021309026406020</t>
    <phoneticPr fontId="0" type="noConversion"/>
  </si>
  <si>
    <t>莱州市文光路1028号</t>
    <phoneticPr fontId="0" type="noConversion"/>
  </si>
  <si>
    <t>123706834937021814</t>
    <phoneticPr fontId="0" type="noConversion"/>
  </si>
  <si>
    <t>49370218-1</t>
    <phoneticPr fontId="0" type="noConversion"/>
  </si>
  <si>
    <t>王庆华</t>
    <phoneticPr fontId="0" type="noConversion"/>
  </si>
  <si>
    <t>王庆华</t>
    <phoneticPr fontId="12" type="noConversion"/>
  </si>
  <si>
    <t>莱州市文光路1028号</t>
    <phoneticPr fontId="12" type="noConversion"/>
  </si>
  <si>
    <t>阳洋</t>
    <phoneticPr fontId="0" type="noConversion"/>
  </si>
  <si>
    <t>上海市奉贤区疾病预防控制中心</t>
    <phoneticPr fontId="0" type="noConversion"/>
  </si>
  <si>
    <t>中国农业银行上海市奉贤区南桥支行</t>
    <phoneticPr fontId="0" type="noConversion"/>
  </si>
  <si>
    <t>03803900040236433</t>
    <phoneticPr fontId="0" type="noConversion"/>
  </si>
  <si>
    <t>上海市奉贤区南桥镇解放东路931号</t>
    <phoneticPr fontId="0" type="noConversion"/>
  </si>
  <si>
    <t>021-57193441</t>
    <phoneticPr fontId="0" type="noConversion"/>
  </si>
  <si>
    <t>021-57193448</t>
    <phoneticPr fontId="0" type="noConversion"/>
  </si>
  <si>
    <t>12310226425057563N</t>
    <phoneticPr fontId="0" type="noConversion"/>
  </si>
  <si>
    <t>42505756-3</t>
    <phoneticPr fontId="0" type="noConversion"/>
  </si>
  <si>
    <t>谯城区</t>
    <phoneticPr fontId="37" type="noConversion"/>
  </si>
  <si>
    <t>高亮</t>
    <phoneticPr fontId="0" type="noConversion"/>
  </si>
  <si>
    <t>丁峰</t>
    <phoneticPr fontId="0" type="noConversion"/>
  </si>
  <si>
    <t>亳州市谯城区疾病预防控制中心</t>
    <phoneticPr fontId="0" type="noConversion"/>
  </si>
  <si>
    <t>1311040409026401563</t>
    <phoneticPr fontId="0" type="noConversion"/>
  </si>
  <si>
    <t>亳州市谯城区公园路8号</t>
    <phoneticPr fontId="0" type="noConversion"/>
  </si>
  <si>
    <t>邓刚</t>
    <phoneticPr fontId="37" type="noConversion"/>
  </si>
  <si>
    <t>康华富</t>
    <phoneticPr fontId="37" type="noConversion"/>
  </si>
  <si>
    <t>丁莉</t>
    <phoneticPr fontId="37" type="noConversion"/>
  </si>
  <si>
    <t>12341602713950911Y</t>
    <phoneticPr fontId="0" type="noConversion"/>
  </si>
  <si>
    <t>71395091-1</t>
    <phoneticPr fontId="0" type="noConversion"/>
  </si>
  <si>
    <t>亳州市谯城区疾病预防控制中心疫苗管理专用章</t>
    <phoneticPr fontId="37" type="noConversion"/>
  </si>
  <si>
    <t>涡阳县</t>
    <phoneticPr fontId="37" type="noConversion"/>
  </si>
  <si>
    <t>涡阳县疾病预防控制中心</t>
    <phoneticPr fontId="0" type="noConversion"/>
  </si>
  <si>
    <t>涡阳县国库支付中心</t>
    <phoneticPr fontId="0" type="noConversion"/>
  </si>
  <si>
    <t>1311043009026427942</t>
    <phoneticPr fontId="0" type="noConversion"/>
  </si>
  <si>
    <t>涡阳县紫光大道中段</t>
    <phoneticPr fontId="0" type="noConversion"/>
  </si>
  <si>
    <t>高培</t>
    <phoneticPr fontId="37" type="noConversion"/>
  </si>
  <si>
    <t>赵磊</t>
    <phoneticPr fontId="37" type="noConversion"/>
  </si>
  <si>
    <t>王礼全</t>
    <phoneticPr fontId="37" type="noConversion"/>
  </si>
  <si>
    <t>123416216614374536</t>
    <phoneticPr fontId="0" type="noConversion"/>
  </si>
  <si>
    <t>66143745-3</t>
    <phoneticPr fontId="0" type="noConversion"/>
  </si>
  <si>
    <t>淮南市八公山区卫生防疫站</t>
    <phoneticPr fontId="0" type="noConversion"/>
  </si>
  <si>
    <t>淮南市八公山区政府对面</t>
    <phoneticPr fontId="0" type="noConversion"/>
  </si>
  <si>
    <t>徐志鹏</t>
    <phoneticPr fontId="37" type="noConversion"/>
  </si>
  <si>
    <t>吴秋</t>
    <phoneticPr fontId="37" type="noConversion"/>
  </si>
  <si>
    <t>66620751-8</t>
    <phoneticPr fontId="0" type="noConversion"/>
  </si>
  <si>
    <t>裕安区</t>
    <phoneticPr fontId="37" type="noConversion"/>
  </si>
  <si>
    <t>34001742208059023457</t>
    <phoneticPr fontId="0" type="noConversion"/>
  </si>
  <si>
    <t>六安市平桥路裕安卫生大楼（1-3楼）</t>
    <phoneticPr fontId="0" type="noConversion"/>
  </si>
  <si>
    <t>周永胜</t>
    <phoneticPr fontId="37" type="noConversion"/>
  </si>
  <si>
    <t>赵福奎</t>
    <phoneticPr fontId="37" type="noConversion"/>
  </si>
  <si>
    <t>裕安区疾病控制中心预防用生物制品管理专用章</t>
    <phoneticPr fontId="37" type="noConversion"/>
  </si>
  <si>
    <t>34001747108053001719</t>
    <phoneticPr fontId="0" type="noConversion"/>
  </si>
  <si>
    <t>舒城县城关镇花桥路与鼓楼北街交叉口</t>
    <phoneticPr fontId="0" type="noConversion"/>
  </si>
  <si>
    <t>张大龙</t>
    <phoneticPr fontId="37" type="noConversion"/>
  </si>
  <si>
    <t>陶海林</t>
    <phoneticPr fontId="37" type="noConversion"/>
  </si>
  <si>
    <t>123414254862555394</t>
    <phoneticPr fontId="0" type="noConversion"/>
  </si>
  <si>
    <t>48625553-9</t>
    <phoneticPr fontId="0" type="noConversion"/>
  </si>
  <si>
    <t>舒城县疾病预防控制中心生物制品管理专用章</t>
    <phoneticPr fontId="37" type="noConversion"/>
  </si>
  <si>
    <t>平泉县</t>
    <phoneticPr fontId="37" type="noConversion"/>
  </si>
  <si>
    <t>河北省承德市平泉县平泉镇荣华社区西城西路9号</t>
    <phoneticPr fontId="0" type="noConversion"/>
  </si>
  <si>
    <t>陶振民</t>
    <phoneticPr fontId="37" type="noConversion"/>
  </si>
  <si>
    <t>赵宏宇</t>
    <phoneticPr fontId="37" type="noConversion"/>
  </si>
  <si>
    <t>属于目标客户，之前未曾进货。原表格没有此客户。</t>
    <phoneticPr fontId="0" type="noConversion"/>
  </si>
  <si>
    <t>赵宏宇</t>
    <phoneticPr fontId="0" type="noConversion"/>
  </si>
  <si>
    <t>15633785820@163.com</t>
    <phoneticPr fontId="12" type="noConversion"/>
  </si>
  <si>
    <t>平泉县疾病预防控制中心财务专用章</t>
    <phoneticPr fontId="37" type="noConversion"/>
  </si>
  <si>
    <t>广州市黄埔区疾病预防控制中心</t>
    <phoneticPr fontId="0" type="noConversion"/>
  </si>
  <si>
    <t>开户许可证和银行账户是“黄埔区机关事业单位会计计算中心”的，也是该客户实际支付货款的账户</t>
    <phoneticPr fontId="0" type="noConversion"/>
  </si>
  <si>
    <t>广发银行江门分行</t>
    <phoneticPr fontId="0" type="noConversion"/>
  </si>
  <si>
    <t>103001517010004211</t>
    <phoneticPr fontId="0" type="noConversion"/>
  </si>
  <si>
    <t>江门市疾病预防控制中心生物制品资料备案</t>
    <phoneticPr fontId="4" type="noConversion"/>
  </si>
  <si>
    <t>江门市新会区疾病预防控制中心</t>
    <phoneticPr fontId="0" type="noConversion"/>
  </si>
  <si>
    <t>2012003919026402616</t>
    <phoneticPr fontId="0" type="noConversion"/>
  </si>
  <si>
    <t>75106639-3</t>
    <phoneticPr fontId="0" type="noConversion"/>
  </si>
  <si>
    <t>0750-2290251</t>
    <phoneticPr fontId="9" type="noConversion"/>
  </si>
  <si>
    <t>开平市长沙区东兴大道安吉东3号一幢</t>
    <phoneticPr fontId="0" type="noConversion"/>
  </si>
  <si>
    <t>124407834561805561</t>
    <phoneticPr fontId="0" type="noConversion"/>
  </si>
  <si>
    <t>吴松润</t>
    <phoneticPr fontId="0" type="noConversion"/>
  </si>
  <si>
    <t>雷州市疾病预防控制中心</t>
    <phoneticPr fontId="0" type="noConversion"/>
  </si>
  <si>
    <t>124408827615744126</t>
    <phoneticPr fontId="0" type="noConversion"/>
  </si>
  <si>
    <t>76157441-2</t>
    <phoneticPr fontId="0" type="noConversion"/>
  </si>
  <si>
    <t>佛山市禅城区疾病预防控制中心</t>
    <phoneticPr fontId="0" type="noConversion"/>
  </si>
  <si>
    <t>佛山市禅城区前进路86号</t>
    <phoneticPr fontId="0" type="noConversion"/>
  </si>
  <si>
    <t>广东顺德农村商业银行股份有限公司大良支行</t>
    <phoneticPr fontId="0" type="noConversion"/>
  </si>
  <si>
    <t>124406067331275003</t>
    <phoneticPr fontId="0" type="noConversion"/>
  </si>
  <si>
    <t>顺德区疾病预防控制中心疫苗管理专用章</t>
    <phoneticPr fontId="4" type="noConversion"/>
  </si>
  <si>
    <t>佛山市高明区疾病预防控制中心</t>
    <phoneticPr fontId="0" type="noConversion"/>
  </si>
  <si>
    <t>广东高明农村商业银行股份有限公司沧江支行</t>
    <phoneticPr fontId="0" type="noConversion"/>
  </si>
  <si>
    <t>80020000000421633</t>
    <phoneticPr fontId="0" type="noConversion"/>
  </si>
  <si>
    <t>佛山市高明区荷城街道文明路240号</t>
    <phoneticPr fontId="0" type="noConversion"/>
  </si>
  <si>
    <t>佛山市高明区中山路千彩街18号</t>
    <phoneticPr fontId="0" type="noConversion"/>
  </si>
  <si>
    <t>45606779-9</t>
    <phoneticPr fontId="0" type="noConversion"/>
  </si>
  <si>
    <t>吴川市疾病预防控制中心</t>
    <phoneticPr fontId="0" type="noConversion"/>
  </si>
  <si>
    <t>中国农业银行吴川市支行</t>
    <phoneticPr fontId="0" type="noConversion"/>
  </si>
  <si>
    <t>44636001040038275</t>
    <phoneticPr fontId="0" type="noConversion"/>
  </si>
  <si>
    <t>陵水黎族自治县</t>
    <phoneticPr fontId="37" type="noConversion"/>
  </si>
  <si>
    <t>李兴智</t>
    <phoneticPr fontId="37" type="noConversion"/>
  </si>
  <si>
    <t>12468844428853864L</t>
    <phoneticPr fontId="0" type="noConversion"/>
  </si>
  <si>
    <t>城固县</t>
    <phoneticPr fontId="37" type="noConversion"/>
  </si>
  <si>
    <t>城固县小东关64号</t>
    <phoneticPr fontId="0" type="noConversion"/>
  </si>
  <si>
    <t>王明霞</t>
    <phoneticPr fontId="37" type="noConversion"/>
  </si>
  <si>
    <t>12610722436000917P</t>
    <phoneticPr fontId="0" type="noConversion"/>
  </si>
  <si>
    <t>43600091-7</t>
    <phoneticPr fontId="0" type="noConversion"/>
  </si>
  <si>
    <t>城固县疾病预防控制中心</t>
    <phoneticPr fontId="4" type="noConversion"/>
  </si>
  <si>
    <t>西乡县汉白路213号</t>
    <phoneticPr fontId="0" type="noConversion"/>
  </si>
  <si>
    <t>范洪戈</t>
    <phoneticPr fontId="37" type="noConversion"/>
  </si>
  <si>
    <t>161072400053</t>
    <phoneticPr fontId="0" type="noConversion"/>
  </si>
  <si>
    <t>西乡县疾病预防控制中心</t>
    <phoneticPr fontId="4" type="noConversion"/>
  </si>
  <si>
    <t>宁强县</t>
    <phoneticPr fontId="37" type="noConversion"/>
  </si>
  <si>
    <t>宁强县疾病预防控制中心</t>
    <phoneticPr fontId="0" type="noConversion"/>
  </si>
  <si>
    <t>宁强县农村信用合作联社营业部</t>
    <phoneticPr fontId="0" type="noConversion"/>
  </si>
  <si>
    <t>2706060101201000028681</t>
    <phoneticPr fontId="0" type="noConversion"/>
  </si>
  <si>
    <t>宁强县东环路17号</t>
    <phoneticPr fontId="0" type="noConversion"/>
  </si>
  <si>
    <t>王兴平</t>
    <phoneticPr fontId="37" type="noConversion"/>
  </si>
  <si>
    <t>陈</t>
    <phoneticPr fontId="37" type="noConversion"/>
  </si>
  <si>
    <t>12610726436061138Y</t>
    <phoneticPr fontId="0" type="noConversion"/>
  </si>
  <si>
    <t>43606113-8</t>
    <phoneticPr fontId="0" type="noConversion"/>
  </si>
  <si>
    <t>赵露</t>
    <phoneticPr fontId="9" type="noConversion"/>
  </si>
  <si>
    <t>宁强县疾病预防控制中心</t>
    <phoneticPr fontId="4" type="noConversion"/>
  </si>
  <si>
    <t>奉化市</t>
    <phoneticPr fontId="37" type="noConversion"/>
  </si>
  <si>
    <t>宁波市奉化区疾病预防控制中心</t>
    <phoneticPr fontId="0" type="noConversion"/>
  </si>
  <si>
    <t>中国建设银行奉化市支行</t>
    <phoneticPr fontId="0" type="noConversion"/>
  </si>
  <si>
    <t>33101995336058000072</t>
    <phoneticPr fontId="0" type="noConversion"/>
  </si>
  <si>
    <t>浙江省宁波市奉化区岳林街道岳林东路28号</t>
    <phoneticPr fontId="0" type="noConversion"/>
  </si>
  <si>
    <t>浙江省奉化市岳林街道岳林东路28号</t>
    <phoneticPr fontId="0" type="noConversion"/>
  </si>
  <si>
    <t>王海明</t>
    <phoneticPr fontId="37" type="noConversion"/>
  </si>
  <si>
    <t>孙静</t>
    <phoneticPr fontId="37" type="noConversion"/>
  </si>
  <si>
    <t>董亚珍</t>
    <phoneticPr fontId="37" type="noConversion"/>
  </si>
  <si>
    <t>0574-88929333</t>
    <phoneticPr fontId="0" type="noConversion"/>
  </si>
  <si>
    <t>123302837394841117</t>
    <phoneticPr fontId="0" type="noConversion"/>
  </si>
  <si>
    <t>73948411-1</t>
    <phoneticPr fontId="0" type="noConversion"/>
  </si>
  <si>
    <t>330283739484111</t>
    <phoneticPr fontId="0" type="noConversion"/>
  </si>
  <si>
    <t>宁波市奉化区疾病预防控制中心生物制品专用章</t>
    <phoneticPr fontId="11" type="noConversion"/>
  </si>
  <si>
    <t>宁波市奉化区卫生和计划生育局</t>
    <phoneticPr fontId="11" type="noConversion"/>
  </si>
  <si>
    <t>江东区</t>
    <phoneticPr fontId="37" type="noConversion"/>
  </si>
  <si>
    <t>宁波市江东区疾病预防控制中心</t>
    <phoneticPr fontId="0" type="noConversion"/>
  </si>
  <si>
    <t>宁波银行江东支行</t>
    <phoneticPr fontId="0" type="noConversion"/>
  </si>
  <si>
    <t>300101220002389216503</t>
    <phoneticPr fontId="0" type="noConversion"/>
  </si>
  <si>
    <t>浙江省宁波市江百丈东路926号</t>
    <phoneticPr fontId="0" type="noConversion"/>
  </si>
  <si>
    <t>董芬</t>
    <phoneticPr fontId="37" type="noConversion"/>
  </si>
  <si>
    <t>孙灵英</t>
    <phoneticPr fontId="37" type="noConversion"/>
  </si>
  <si>
    <t>倪毓晖</t>
    <phoneticPr fontId="37" type="noConversion"/>
  </si>
  <si>
    <t>0574-87848247</t>
    <phoneticPr fontId="0" type="noConversion"/>
  </si>
  <si>
    <t>123302047394965267</t>
    <phoneticPr fontId="0" type="noConversion"/>
  </si>
  <si>
    <t>73949652-6</t>
    <phoneticPr fontId="0" type="noConversion"/>
  </si>
  <si>
    <t>330204739496526</t>
    <phoneticPr fontId="0" type="noConversion"/>
  </si>
  <si>
    <t>海曙区</t>
    <phoneticPr fontId="37" type="noConversion"/>
  </si>
  <si>
    <t>宁波市海曙区疾病预防控制中心</t>
    <phoneticPr fontId="0" type="noConversion"/>
  </si>
  <si>
    <t>宁波银行湖东支行</t>
    <phoneticPr fontId="0" type="noConversion"/>
  </si>
  <si>
    <t>21030122000004042</t>
    <phoneticPr fontId="0" type="noConversion"/>
  </si>
  <si>
    <t>宁波市南苑街299弄8号</t>
    <phoneticPr fontId="0" type="noConversion"/>
  </si>
  <si>
    <t>王海滨</t>
    <phoneticPr fontId="37" type="noConversion"/>
  </si>
  <si>
    <t>唐倩如</t>
    <phoneticPr fontId="37" type="noConversion"/>
  </si>
  <si>
    <t>应卫萍</t>
    <phoneticPr fontId="37" type="noConversion"/>
  </si>
  <si>
    <t>0574-87461052</t>
    <phoneticPr fontId="0" type="noConversion"/>
  </si>
  <si>
    <t>12330203736965454U</t>
    <phoneticPr fontId="0" type="noConversion"/>
  </si>
  <si>
    <t>73696545-4</t>
    <phoneticPr fontId="0" type="noConversion"/>
  </si>
  <si>
    <t>330203419541084</t>
    <phoneticPr fontId="0" type="noConversion"/>
  </si>
  <si>
    <t>海曙区疾病预防控制中心生物制品收货确认章</t>
    <phoneticPr fontId="11" type="noConversion"/>
  </si>
  <si>
    <t>海曙区疾病预防控制中心生物制品收货确认章</t>
    <phoneticPr fontId="0" type="noConversion"/>
  </si>
  <si>
    <t>鄞州区</t>
    <phoneticPr fontId="37" type="noConversion"/>
  </si>
  <si>
    <t>宁波市鄞州区疾病预防控制中心</t>
    <phoneticPr fontId="0" type="noConversion"/>
  </si>
  <si>
    <t>鄞州银行彩虹支行</t>
    <phoneticPr fontId="0" type="noConversion"/>
  </si>
  <si>
    <t>81014101302090604</t>
    <phoneticPr fontId="0" type="noConversion"/>
  </si>
  <si>
    <t>宁波市鄞州区学士路1221号</t>
    <phoneticPr fontId="0" type="noConversion"/>
  </si>
  <si>
    <t>林鸿波</t>
    <phoneticPr fontId="37" type="noConversion"/>
  </si>
  <si>
    <t>0574-87418732</t>
    <phoneticPr fontId="0" type="noConversion"/>
  </si>
  <si>
    <t>乐素敏</t>
    <phoneticPr fontId="37" type="noConversion"/>
  </si>
  <si>
    <t>0574-87418713</t>
    <phoneticPr fontId="0" type="noConversion"/>
  </si>
  <si>
    <t>1233022773947102XQ</t>
    <phoneticPr fontId="0" type="noConversion"/>
  </si>
  <si>
    <t>73947102-X</t>
    <phoneticPr fontId="0" type="noConversion"/>
  </si>
  <si>
    <t>33022773947102X02</t>
    <phoneticPr fontId="0" type="noConversion"/>
  </si>
  <si>
    <t>宁波市鄞州区疾病预防控制中心疾病防制科</t>
    <phoneticPr fontId="0" type="noConversion"/>
  </si>
  <si>
    <t>宁海县</t>
    <phoneticPr fontId="37" type="noConversion"/>
  </si>
  <si>
    <t>宁海县疾病预防控制中心</t>
    <phoneticPr fontId="0" type="noConversion"/>
  </si>
  <si>
    <t>宁波市商业银行北斗支行</t>
    <phoneticPr fontId="0" type="noConversion"/>
  </si>
  <si>
    <t>60030122000008935</t>
    <phoneticPr fontId="0" type="noConversion"/>
  </si>
  <si>
    <t>胡丹标</t>
    <phoneticPr fontId="37" type="noConversion"/>
  </si>
  <si>
    <t>陈伟</t>
    <phoneticPr fontId="37" type="noConversion"/>
  </si>
  <si>
    <t>12330226419592068G</t>
    <phoneticPr fontId="0" type="noConversion"/>
  </si>
  <si>
    <t>77820581-6</t>
    <phoneticPr fontId="0" type="noConversion"/>
  </si>
  <si>
    <t>宁海县疾病预防控制中心生物制品管理专用章</t>
    <phoneticPr fontId="0" type="noConversion"/>
  </si>
  <si>
    <t>宁海县卫生和计划生育局</t>
    <phoneticPr fontId="11" type="noConversion"/>
  </si>
  <si>
    <t>岱山县</t>
    <phoneticPr fontId="37" type="noConversion"/>
  </si>
  <si>
    <t>岱山县疾病预防控制中心</t>
    <phoneticPr fontId="0" type="noConversion"/>
  </si>
  <si>
    <t>中国农业银行岱山县支行</t>
    <phoneticPr fontId="0" type="noConversion"/>
  </si>
  <si>
    <t>415101040001831</t>
    <phoneticPr fontId="0" type="noConversion"/>
  </si>
  <si>
    <t>岱山县高亭镇竹屿新区拾贝路7号</t>
    <phoneticPr fontId="0" type="noConversion"/>
  </si>
  <si>
    <t>虞吉寅</t>
    <phoneticPr fontId="37" type="noConversion"/>
  </si>
  <si>
    <t>王达特</t>
    <phoneticPr fontId="37" type="noConversion"/>
  </si>
  <si>
    <t>133092100060</t>
    <phoneticPr fontId="0" type="noConversion"/>
  </si>
  <si>
    <t>47220002-7</t>
    <phoneticPr fontId="0" type="noConversion"/>
  </si>
  <si>
    <t>普陀区</t>
    <phoneticPr fontId="37" type="noConversion"/>
  </si>
  <si>
    <t>舟山市普陀区疾病预防控制中心</t>
    <phoneticPr fontId="0" type="noConversion"/>
  </si>
  <si>
    <t>建行舟山普陀支行营业部</t>
    <phoneticPr fontId="0" type="noConversion"/>
  </si>
  <si>
    <t>33001706135059666039</t>
    <phoneticPr fontId="0" type="noConversion"/>
  </si>
  <si>
    <t>舟山市普陀区东港街道海印路1027号</t>
    <phoneticPr fontId="0" type="noConversion"/>
  </si>
  <si>
    <t>傅纪波</t>
    <phoneticPr fontId="37" type="noConversion"/>
  </si>
  <si>
    <t>王松治</t>
    <phoneticPr fontId="37" type="noConversion"/>
  </si>
  <si>
    <t>0580-3015176</t>
    <phoneticPr fontId="0" type="noConversion"/>
  </si>
  <si>
    <t>邬其欢</t>
    <phoneticPr fontId="37" type="noConversion"/>
  </si>
  <si>
    <t>12330903739907874B</t>
    <phoneticPr fontId="0" type="noConversion"/>
  </si>
  <si>
    <t>象山县</t>
    <phoneticPr fontId="37" type="noConversion"/>
  </si>
  <si>
    <t>象山县疾病预防控制中心</t>
    <phoneticPr fontId="0" type="noConversion"/>
  </si>
  <si>
    <t>建行象山县支行</t>
    <phoneticPr fontId="0" type="noConversion"/>
  </si>
  <si>
    <t>33101995536050510177</t>
    <phoneticPr fontId="0" type="noConversion"/>
  </si>
  <si>
    <t>象山县丹城丹峰东路</t>
    <phoneticPr fontId="0" type="noConversion"/>
  </si>
  <si>
    <t>吴才娟</t>
    <phoneticPr fontId="37" type="noConversion"/>
  </si>
  <si>
    <t>谢朝科</t>
    <phoneticPr fontId="37" type="noConversion"/>
  </si>
  <si>
    <t>谢建庆</t>
    <phoneticPr fontId="37" type="noConversion"/>
  </si>
  <si>
    <t>0574-65716304</t>
    <phoneticPr fontId="0" type="noConversion"/>
  </si>
  <si>
    <t>123302254195747916</t>
    <phoneticPr fontId="0" type="noConversion"/>
  </si>
  <si>
    <t>41957479-1</t>
    <phoneticPr fontId="0" type="noConversion"/>
  </si>
  <si>
    <t>330225419574791</t>
    <phoneticPr fontId="11" type="noConversion"/>
  </si>
  <si>
    <t>象山县疾病预防控制中心生物制品调拨专用章</t>
    <phoneticPr fontId="0" type="noConversion"/>
  </si>
  <si>
    <t>登封市</t>
    <phoneticPr fontId="37" type="noConversion"/>
  </si>
  <si>
    <t>登封市卫生防疫站</t>
    <phoneticPr fontId="0" type="noConversion"/>
  </si>
  <si>
    <t>工行登封支行</t>
    <phoneticPr fontId="0" type="noConversion"/>
  </si>
  <si>
    <t>1702026109200026888</t>
    <phoneticPr fontId="0" type="noConversion"/>
  </si>
  <si>
    <t>河南省登封市颖河路天中路交叉口</t>
    <phoneticPr fontId="0" type="noConversion"/>
  </si>
  <si>
    <t>王德祥</t>
    <phoneticPr fontId="37" type="noConversion"/>
  </si>
  <si>
    <t>张红</t>
    <phoneticPr fontId="37" type="noConversion"/>
  </si>
  <si>
    <t>仝丽</t>
    <phoneticPr fontId="37" type="noConversion"/>
  </si>
  <si>
    <t>0371-62758016</t>
    <phoneticPr fontId="0" type="noConversion"/>
  </si>
  <si>
    <t>12410185F707706595</t>
    <phoneticPr fontId="0" type="noConversion"/>
  </si>
  <si>
    <t>张红</t>
    <phoneticPr fontId="0" type="noConversion"/>
  </si>
  <si>
    <t xml:space="preserve"> 河南省登封市颖河路新北线登封疾控中心</t>
    <phoneticPr fontId="0" type="noConversion"/>
  </si>
  <si>
    <t>松溪县</t>
    <phoneticPr fontId="37" type="noConversion"/>
  </si>
  <si>
    <t>福建省松溪县疾病预防控制中心</t>
    <phoneticPr fontId="0" type="noConversion"/>
  </si>
  <si>
    <t>松溪县东大路52号</t>
    <phoneticPr fontId="0" type="noConversion"/>
  </si>
  <si>
    <t>何斌</t>
    <phoneticPr fontId="37" type="noConversion"/>
  </si>
  <si>
    <t>张璟</t>
    <phoneticPr fontId="37" type="noConversion"/>
  </si>
  <si>
    <t>叶玲</t>
    <phoneticPr fontId="37" type="noConversion"/>
  </si>
  <si>
    <t>123507244902741186</t>
    <phoneticPr fontId="0" type="noConversion"/>
  </si>
  <si>
    <t>49027411-8</t>
    <phoneticPr fontId="0" type="noConversion"/>
  </si>
  <si>
    <t>福建省松溪县疾病预防控制中心生物制品业务专用章</t>
    <phoneticPr fontId="37" type="noConversion"/>
  </si>
  <si>
    <t>灵石县</t>
    <phoneticPr fontId="37" type="noConversion"/>
  </si>
  <si>
    <t>帖会平</t>
    <phoneticPr fontId="0" type="noConversion"/>
  </si>
  <si>
    <t>灵石县疾病预防控制中心</t>
    <phoneticPr fontId="0" type="noConversion"/>
  </si>
  <si>
    <t>邮储银行灵石新建东街支行</t>
    <phoneticPr fontId="0" type="noConversion"/>
  </si>
  <si>
    <t>100214760600010002</t>
    <phoneticPr fontId="0" type="noConversion"/>
  </si>
  <si>
    <t>灵石县天石新城东配楼五层</t>
    <phoneticPr fontId="0" type="noConversion"/>
  </si>
  <si>
    <t>张昕</t>
    <phoneticPr fontId="37" type="noConversion"/>
  </si>
  <si>
    <t>12140833770107736K</t>
    <phoneticPr fontId="0" type="noConversion"/>
  </si>
  <si>
    <t>77010773-6</t>
    <phoneticPr fontId="0" type="noConversion"/>
  </si>
  <si>
    <t>张昕</t>
    <phoneticPr fontId="0" type="noConversion"/>
  </si>
  <si>
    <t>jxjksyl@163.com</t>
    <phoneticPr fontId="12" type="noConversion"/>
  </si>
  <si>
    <t>张昕</t>
    <phoneticPr fontId="12" type="noConversion"/>
  </si>
  <si>
    <t>灵石县天石新城东配楼五层</t>
    <phoneticPr fontId="12" type="noConversion"/>
  </si>
  <si>
    <t>津南区</t>
    <phoneticPr fontId="37" type="noConversion"/>
  </si>
  <si>
    <t>于宇</t>
    <phoneticPr fontId="0" type="noConversion"/>
  </si>
  <si>
    <t>天津市津南区疾病预防控制中心</t>
    <phoneticPr fontId="0" type="noConversion"/>
  </si>
  <si>
    <t>中国工商银行天津市咸水沽支行</t>
    <phoneticPr fontId="0" type="noConversion"/>
  </si>
  <si>
    <t>0302065109014317101</t>
    <phoneticPr fontId="0" type="noConversion"/>
  </si>
  <si>
    <t>天津市津南区北闸口镇八二公路翟家甸段</t>
    <phoneticPr fontId="0" type="noConversion"/>
  </si>
  <si>
    <t>田桂健</t>
    <phoneticPr fontId="37" type="noConversion"/>
  </si>
  <si>
    <t>孙益民</t>
    <phoneticPr fontId="37" type="noConversion"/>
  </si>
  <si>
    <t>022-28563579</t>
    <phoneticPr fontId="0" type="noConversion"/>
  </si>
  <si>
    <t>12120112E01780426R</t>
    <phoneticPr fontId="0" type="noConversion"/>
  </si>
  <si>
    <t>E0178042-6</t>
    <phoneticPr fontId="0" type="noConversion"/>
  </si>
  <si>
    <t>1212011E01780426R</t>
    <phoneticPr fontId="0" type="noConversion"/>
  </si>
  <si>
    <t>孙益民</t>
    <phoneticPr fontId="0" type="noConversion"/>
  </si>
  <si>
    <t>sym1961@126.com</t>
    <phoneticPr fontId="12" type="noConversion"/>
  </si>
  <si>
    <t>孙益民</t>
    <phoneticPr fontId="12" type="noConversion"/>
  </si>
  <si>
    <t>天津市津南区北闸口镇八二公路翟家甸段</t>
    <phoneticPr fontId="12" type="noConversion"/>
  </si>
  <si>
    <t>天津市津南区疾病预防控制中心</t>
    <phoneticPr fontId="20" type="noConversion"/>
  </si>
  <si>
    <t>和平区</t>
    <phoneticPr fontId="37" type="noConversion"/>
  </si>
  <si>
    <t>天津市和平区疾病预防控制中心</t>
    <phoneticPr fontId="0" type="noConversion"/>
  </si>
  <si>
    <t>中国工商银行天津市兰州道支行</t>
    <phoneticPr fontId="0" type="noConversion"/>
  </si>
  <si>
    <t>0302010809021930441</t>
    <phoneticPr fontId="0" type="noConversion"/>
  </si>
  <si>
    <t>天津市和平区鞍山道129号</t>
    <phoneticPr fontId="0" type="noConversion"/>
  </si>
  <si>
    <t>杨雪静</t>
    <phoneticPr fontId="37" type="noConversion"/>
  </si>
  <si>
    <t>张春梅</t>
    <phoneticPr fontId="37" type="noConversion"/>
  </si>
  <si>
    <t>刘淑琴</t>
    <phoneticPr fontId="37" type="noConversion"/>
  </si>
  <si>
    <t>022-27820435</t>
    <phoneticPr fontId="0" type="noConversion"/>
  </si>
  <si>
    <t>121201014012157901</t>
    <phoneticPr fontId="0" type="noConversion"/>
  </si>
  <si>
    <t>40121579-0</t>
    <phoneticPr fontId="0" type="noConversion"/>
  </si>
  <si>
    <t>120101401215790</t>
    <phoneticPr fontId="0" type="noConversion"/>
  </si>
  <si>
    <t>张春梅</t>
    <phoneticPr fontId="0" type="noConversion"/>
  </si>
  <si>
    <t>天津市和平区鞍山道129号三楼计免科</t>
    <phoneticPr fontId="0" type="noConversion"/>
  </si>
  <si>
    <t>tjhpepi@126.com</t>
    <phoneticPr fontId="12" type="noConversion"/>
  </si>
  <si>
    <t>张春梅</t>
    <phoneticPr fontId="12" type="noConversion"/>
  </si>
  <si>
    <t>天津市和平区鞍山道129号三楼计免科</t>
    <phoneticPr fontId="12" type="noConversion"/>
  </si>
  <si>
    <t>台商投资区</t>
    <phoneticPr fontId="37" type="noConversion"/>
  </si>
  <si>
    <t>泉州台商投资区疾病预防控制中心</t>
    <phoneticPr fontId="0" type="noConversion"/>
  </si>
  <si>
    <t>兴业银行股份有限公司泉州台商投资区支行</t>
    <phoneticPr fontId="0" type="noConversion"/>
  </si>
  <si>
    <t>152730100100053199</t>
    <phoneticPr fontId="0" type="noConversion"/>
  </si>
  <si>
    <t>福建省泉州市惠安县台商投资区东园镇群青村名都花苑农业银行2楼</t>
    <phoneticPr fontId="0" type="noConversion"/>
  </si>
  <si>
    <t>陈志平</t>
    <phoneticPr fontId="37" type="noConversion"/>
  </si>
  <si>
    <t>郑霞英</t>
    <phoneticPr fontId="37" type="noConversion"/>
  </si>
  <si>
    <t>魏同珍</t>
    <phoneticPr fontId="37" type="noConversion"/>
  </si>
  <si>
    <t>12350500567316153T</t>
    <phoneticPr fontId="0" type="noConversion"/>
  </si>
  <si>
    <t>56731615-3</t>
    <phoneticPr fontId="0" type="noConversion"/>
  </si>
  <si>
    <t>郑霞英</t>
    <phoneticPr fontId="0" type="noConversion"/>
  </si>
  <si>
    <t>惠安县</t>
    <phoneticPr fontId="37" type="noConversion"/>
  </si>
  <si>
    <t>惠安县疾病预防控制中心</t>
    <phoneticPr fontId="0" type="noConversion"/>
  </si>
  <si>
    <t>惠安县兴业银行</t>
    <phoneticPr fontId="0" type="noConversion"/>
  </si>
  <si>
    <t>157300100100035631</t>
    <phoneticPr fontId="0" type="noConversion"/>
  </si>
  <si>
    <t>惠安县螺城镇惠泉南路22号</t>
    <phoneticPr fontId="0" type="noConversion"/>
  </si>
  <si>
    <t>康伟峰</t>
    <phoneticPr fontId="37" type="noConversion"/>
  </si>
  <si>
    <t>陈松青</t>
    <phoneticPr fontId="37" type="noConversion"/>
  </si>
  <si>
    <t>黄荣忠</t>
    <phoneticPr fontId="37" type="noConversion"/>
  </si>
  <si>
    <t>0595-87312712</t>
    <phoneticPr fontId="0" type="noConversion"/>
  </si>
  <si>
    <t>12350521489324165X</t>
    <phoneticPr fontId="0" type="noConversion"/>
  </si>
  <si>
    <t>48932416-5</t>
    <phoneticPr fontId="0" type="noConversion"/>
  </si>
  <si>
    <t>陈松青</t>
    <phoneticPr fontId="0" type="noConversion"/>
  </si>
  <si>
    <t>惠安县疾控中心疫苗出库专用章</t>
    <phoneticPr fontId="0" type="noConversion"/>
  </si>
  <si>
    <t>惠安县卫生和计划生育局</t>
    <phoneticPr fontId="9" type="noConversion"/>
  </si>
  <si>
    <t>永泰县</t>
    <phoneticPr fontId="37" type="noConversion"/>
  </si>
  <si>
    <t>杨开斌</t>
    <phoneticPr fontId="0" type="noConversion"/>
  </si>
  <si>
    <t>永泰县疾病预防控制中心</t>
    <phoneticPr fontId="0" type="noConversion"/>
  </si>
  <si>
    <t>中国工商银行永泰县支行</t>
    <phoneticPr fontId="0" type="noConversion"/>
  </si>
  <si>
    <t>1402080109008802906</t>
    <phoneticPr fontId="0" type="noConversion"/>
  </si>
  <si>
    <t>永泰县樟城镇后埕路1号</t>
    <phoneticPr fontId="0" type="noConversion"/>
  </si>
  <si>
    <t>方乃成</t>
    <phoneticPr fontId="37" type="noConversion"/>
  </si>
  <si>
    <t>许李妃</t>
    <phoneticPr fontId="37" type="noConversion"/>
  </si>
  <si>
    <t>12350125488445256X</t>
    <phoneticPr fontId="0" type="noConversion"/>
  </si>
  <si>
    <t>许李妃</t>
    <phoneticPr fontId="0" type="noConversion"/>
  </si>
  <si>
    <t>福州市永泰县樟城镇后埕路1号</t>
    <phoneticPr fontId="0" type="noConversion"/>
  </si>
  <si>
    <t>勉县</t>
    <phoneticPr fontId="37" type="noConversion"/>
  </si>
  <si>
    <t>勉县疾病预防控制中心</t>
    <phoneticPr fontId="0" type="noConversion"/>
  </si>
  <si>
    <t>勉县农行城关分理处</t>
    <phoneticPr fontId="0" type="noConversion"/>
  </si>
  <si>
    <t>26630501040005196</t>
    <phoneticPr fontId="0" type="noConversion"/>
  </si>
  <si>
    <t>勉县勉阳镇武侯北路</t>
    <phoneticPr fontId="0" type="noConversion"/>
  </si>
  <si>
    <t>付松如</t>
    <phoneticPr fontId="37" type="noConversion"/>
  </si>
  <si>
    <t>闫惠安</t>
    <phoneticPr fontId="37" type="noConversion"/>
  </si>
  <si>
    <t>关海珍</t>
    <phoneticPr fontId="37" type="noConversion"/>
  </si>
  <si>
    <t>1261072543604571XY</t>
    <phoneticPr fontId="0" type="noConversion"/>
  </si>
  <si>
    <t>43604571-X</t>
    <phoneticPr fontId="0" type="noConversion"/>
  </si>
  <si>
    <t>勉县疾病预防控制中心</t>
    <phoneticPr fontId="4" type="noConversion"/>
  </si>
  <si>
    <t>勉县卫生和计划生育局</t>
    <phoneticPr fontId="9" type="noConversion"/>
  </si>
  <si>
    <t>证照原件未寄回</t>
    <phoneticPr fontId="9" type="noConversion"/>
  </si>
  <si>
    <t>秀山土家族苗族自治县</t>
    <phoneticPr fontId="37" type="noConversion"/>
  </si>
  <si>
    <t>秀山土家族苗族自治县疾病预防控制中心</t>
    <phoneticPr fontId="0" type="noConversion"/>
  </si>
  <si>
    <t>工行重庆分行秀山支行</t>
    <phoneticPr fontId="0" type="noConversion"/>
  </si>
  <si>
    <t>3100019729219000234</t>
    <phoneticPr fontId="0" type="noConversion"/>
  </si>
  <si>
    <t>重庆市秀山县乌杨街道四行董6号</t>
    <phoneticPr fontId="0" type="noConversion"/>
  </si>
  <si>
    <t>李龙才</t>
    <phoneticPr fontId="37" type="noConversion"/>
  </si>
  <si>
    <t>杨逾罡</t>
    <phoneticPr fontId="37" type="noConversion"/>
  </si>
  <si>
    <t>125002414529612754</t>
    <phoneticPr fontId="0" type="noConversion"/>
  </si>
  <si>
    <t>长汀县</t>
    <phoneticPr fontId="37" type="noConversion"/>
  </si>
  <si>
    <t>福建省长汀县疾病预防控制中心</t>
    <phoneticPr fontId="0" type="noConversion"/>
  </si>
  <si>
    <t>中国工商银行股份有限公司长汀支行</t>
    <phoneticPr fontId="0" type="noConversion"/>
  </si>
  <si>
    <t>1410020109022001016</t>
    <phoneticPr fontId="0" type="noConversion"/>
  </si>
  <si>
    <t>长汀县汀州镇环中路14号</t>
    <phoneticPr fontId="0" type="noConversion"/>
  </si>
  <si>
    <t>蓝建华</t>
    <phoneticPr fontId="37" type="noConversion"/>
  </si>
  <si>
    <t>0597-6829608</t>
    <phoneticPr fontId="0" type="noConversion"/>
  </si>
  <si>
    <t>孙素芳</t>
    <phoneticPr fontId="37" type="noConversion"/>
  </si>
  <si>
    <t>123508214908275879</t>
    <phoneticPr fontId="0" type="noConversion"/>
  </si>
  <si>
    <t>长汀县疾病预防控制中心疫苗管理专用章</t>
    <phoneticPr fontId="0" type="noConversion"/>
  </si>
  <si>
    <t>文昌市</t>
    <phoneticPr fontId="37" type="noConversion"/>
  </si>
  <si>
    <t>文昌市疾病预防控制中心</t>
    <phoneticPr fontId="0" type="noConversion"/>
  </si>
  <si>
    <t>中国农业银行文昌支行文新分理处</t>
    <phoneticPr fontId="0" type="noConversion"/>
  </si>
  <si>
    <t>343001040000428</t>
    <phoneticPr fontId="0" type="noConversion"/>
  </si>
  <si>
    <t>文昌市文城镇文新路100号</t>
    <phoneticPr fontId="0" type="noConversion"/>
  </si>
  <si>
    <t>陈起强</t>
    <phoneticPr fontId="37" type="noConversion"/>
  </si>
  <si>
    <t>符传强</t>
    <phoneticPr fontId="37" type="noConversion"/>
  </si>
  <si>
    <t>陈天文</t>
    <phoneticPr fontId="37" type="noConversion"/>
  </si>
  <si>
    <t>12468875428469491D</t>
    <phoneticPr fontId="0" type="noConversion"/>
  </si>
  <si>
    <t>460005428469491</t>
    <phoneticPr fontId="0" type="noConversion"/>
  </si>
  <si>
    <t>漳浦县</t>
    <phoneticPr fontId="37" type="noConversion"/>
  </si>
  <si>
    <t>漳浦县疾病预防控制中心</t>
    <phoneticPr fontId="0" type="noConversion"/>
  </si>
  <si>
    <t>中国工商银行股份有限公司漳浦支行</t>
    <phoneticPr fontId="0" type="noConversion"/>
  </si>
  <si>
    <t>1409026129600010149</t>
    <phoneticPr fontId="0" type="noConversion"/>
  </si>
  <si>
    <t>漳浦县绥安镇职中路北22-1号</t>
    <phoneticPr fontId="0" type="noConversion"/>
  </si>
  <si>
    <t>吴镇杰</t>
    <phoneticPr fontId="37" type="noConversion"/>
  </si>
  <si>
    <t>林权惠</t>
    <phoneticPr fontId="37" type="noConversion"/>
  </si>
  <si>
    <t>123506234897202640</t>
    <phoneticPr fontId="0" type="noConversion"/>
  </si>
  <si>
    <t>48972026-4</t>
    <phoneticPr fontId="0" type="noConversion"/>
  </si>
  <si>
    <t>厦门市湖里区金山西里72号202</t>
    <phoneticPr fontId="12" type="noConversion"/>
  </si>
  <si>
    <t>中国银行竹山支行</t>
    <phoneticPr fontId="0" type="noConversion"/>
  </si>
  <si>
    <t>刘兴宝</t>
    <phoneticPr fontId="37" type="noConversion"/>
  </si>
  <si>
    <t>曾宪宏</t>
    <phoneticPr fontId="37" type="noConversion"/>
  </si>
  <si>
    <t>12420323747673887F</t>
    <phoneticPr fontId="0" type="noConversion"/>
  </si>
  <si>
    <t>差开户许可证</t>
    <phoneticPr fontId="0" type="noConversion"/>
  </si>
  <si>
    <t>曾宪宏</t>
    <phoneticPr fontId="0" type="noConversion"/>
  </si>
  <si>
    <t>Tao.Gu@sanofipasteur.com</t>
    <phoneticPr fontId="12" type="noConversion"/>
  </si>
  <si>
    <t>兴山县</t>
    <phoneticPr fontId="37" type="noConversion"/>
  </si>
  <si>
    <t>兴山县疾病预防控制中心</t>
    <phoneticPr fontId="0" type="noConversion"/>
  </si>
  <si>
    <t>湖北兴山农村商业银行营业部</t>
    <phoneticPr fontId="0" type="noConversion"/>
  </si>
  <si>
    <t>82010000000391895</t>
    <phoneticPr fontId="0" type="noConversion"/>
  </si>
  <si>
    <t>12420526780934321W</t>
    <phoneticPr fontId="0" type="noConversion"/>
  </si>
  <si>
    <t>78093432-1</t>
    <phoneticPr fontId="0" type="noConversion"/>
  </si>
  <si>
    <t>晋源区组团南路政府三号楼东楼</t>
    <phoneticPr fontId="0" type="noConversion"/>
  </si>
  <si>
    <t>孙有存</t>
    <phoneticPr fontId="37" type="noConversion"/>
  </si>
  <si>
    <t>121401107810256643</t>
    <phoneticPr fontId="0" type="noConversion"/>
  </si>
  <si>
    <t>78102566-4</t>
    <phoneticPr fontId="0" type="noConversion"/>
  </si>
  <si>
    <t>山西省太原市晋源区组团南路政府三号楼东楼晋源区疾病预防控制中心</t>
    <phoneticPr fontId="0" type="noConversion"/>
  </si>
  <si>
    <t>乔建中</t>
    <phoneticPr fontId="12" type="noConversion"/>
  </si>
  <si>
    <t>山西省太原市晋源区组团南路政府三号楼东楼晋源区疾病预防控制中心</t>
    <phoneticPr fontId="12" type="noConversion"/>
  </si>
  <si>
    <t>阳泉市矿区疾病预防控制中心</t>
    <phoneticPr fontId="0" type="noConversion"/>
  </si>
  <si>
    <t>5007111700027</t>
    <phoneticPr fontId="0" type="noConversion"/>
  </si>
  <si>
    <t>阳泉市矿区河神庙卫生综合楼</t>
    <phoneticPr fontId="0" type="noConversion"/>
  </si>
  <si>
    <t>0353-5683120</t>
    <phoneticPr fontId="0" type="noConversion"/>
  </si>
  <si>
    <t>尹婵婵</t>
    <phoneticPr fontId="0" type="noConversion"/>
  </si>
  <si>
    <t>阳泉市矿区北大街河神庙卫生综合楼后院</t>
    <phoneticPr fontId="0" type="noConversion"/>
  </si>
  <si>
    <t>阳泉市矿区北大街河神庙卫生综合楼后院</t>
    <phoneticPr fontId="12" type="noConversion"/>
  </si>
  <si>
    <t>南安市</t>
    <phoneticPr fontId="37" type="noConversion"/>
  </si>
  <si>
    <t>南安市疾病预防控制中心</t>
    <phoneticPr fontId="0" type="noConversion"/>
  </si>
  <si>
    <t>35001656340050000998</t>
    <phoneticPr fontId="0" type="noConversion"/>
  </si>
  <si>
    <t>123505834893910502</t>
    <phoneticPr fontId="0" type="noConversion"/>
  </si>
  <si>
    <t>陆川县</t>
    <phoneticPr fontId="37" type="noConversion"/>
  </si>
  <si>
    <t>陆川县疾病预防控制中心</t>
    <phoneticPr fontId="0" type="noConversion"/>
  </si>
  <si>
    <t>45001664242050700046</t>
    <phoneticPr fontId="0" type="noConversion"/>
  </si>
  <si>
    <t>县新兴街111号</t>
    <phoneticPr fontId="0" type="noConversion"/>
  </si>
  <si>
    <t>丘小鹏</t>
    <phoneticPr fontId="37" type="noConversion"/>
  </si>
  <si>
    <t>钟健珍</t>
    <phoneticPr fontId="37" type="noConversion"/>
  </si>
  <si>
    <t>145092220668</t>
    <phoneticPr fontId="0" type="noConversion"/>
  </si>
  <si>
    <t>77911055-2</t>
    <phoneticPr fontId="0" type="noConversion"/>
  </si>
  <si>
    <t>丘小鹏</t>
    <phoneticPr fontId="0" type="noConversion"/>
  </si>
  <si>
    <t>陆川县陆城镇新兴街111号</t>
    <phoneticPr fontId="0" type="noConversion"/>
  </si>
  <si>
    <t>钟健珍</t>
    <phoneticPr fontId="12" type="noConversion"/>
  </si>
  <si>
    <t>陆川县陆城镇新兴街111号</t>
    <phoneticPr fontId="12" type="noConversion"/>
  </si>
  <si>
    <t>北流市</t>
    <phoneticPr fontId="37" type="noConversion"/>
  </si>
  <si>
    <t>北流市疾病预防控制中心</t>
    <phoneticPr fontId="0" type="noConversion"/>
  </si>
  <si>
    <t>中国工商银行北流市支行</t>
    <phoneticPr fontId="0" type="noConversion"/>
  </si>
  <si>
    <t>2111706009300039855</t>
    <phoneticPr fontId="0" type="noConversion"/>
  </si>
  <si>
    <t>李永俊</t>
    <phoneticPr fontId="37" type="noConversion"/>
  </si>
  <si>
    <t>124509817913292238</t>
    <phoneticPr fontId="0" type="noConversion"/>
  </si>
  <si>
    <t>32733061-8</t>
    <phoneticPr fontId="0" type="noConversion"/>
  </si>
  <si>
    <t>邓立鹏</t>
    <phoneticPr fontId="0" type="noConversion"/>
  </si>
  <si>
    <t>珙县疾病预防控制中心</t>
    <phoneticPr fontId="0" type="noConversion"/>
  </si>
  <si>
    <t>宜宾市商业银行股份有限公司珙县支行</t>
    <phoneticPr fontId="0" type="noConversion"/>
  </si>
  <si>
    <t>珙县巡场镇50米狮子街50号</t>
    <phoneticPr fontId="0" type="noConversion"/>
  </si>
  <si>
    <t>胡娅</t>
    <phoneticPr fontId="37" type="noConversion"/>
  </si>
  <si>
    <t>12511226452155433F</t>
    <phoneticPr fontId="0" type="noConversion"/>
  </si>
  <si>
    <t>宜宾县柏溪镇城北新区金江大道</t>
    <phoneticPr fontId="0" type="noConversion"/>
  </si>
  <si>
    <t>丁显华</t>
    <phoneticPr fontId="37" type="noConversion"/>
  </si>
  <si>
    <t>151122100279</t>
    <phoneticPr fontId="0" type="noConversion"/>
  </si>
  <si>
    <t>平昌县</t>
    <phoneticPr fontId="37" type="noConversion"/>
  </si>
  <si>
    <t>中国工商银行巴中市平昌支行</t>
    <phoneticPr fontId="0" type="noConversion"/>
  </si>
  <si>
    <t>2318596109100056811</t>
    <phoneticPr fontId="0" type="noConversion"/>
  </si>
  <si>
    <t>平昌县江口镇西城新区信义大道</t>
    <phoneticPr fontId="0" type="noConversion"/>
  </si>
  <si>
    <t>王小亚</t>
    <phoneticPr fontId="37" type="noConversion"/>
  </si>
  <si>
    <t>平昌县江口镇西城新区信义大道</t>
    <phoneticPr fontId="12" type="noConversion"/>
  </si>
  <si>
    <t>鼓楼区</t>
    <phoneticPr fontId="37" type="noConversion"/>
  </si>
  <si>
    <t>南京市中山北路272号</t>
    <phoneticPr fontId="0" type="noConversion"/>
  </si>
  <si>
    <t>12320106736057624M</t>
    <phoneticPr fontId="0" type="noConversion"/>
  </si>
  <si>
    <t>73605762-4</t>
    <phoneticPr fontId="0" type="noConversion"/>
  </si>
  <si>
    <t>资料已寄北京</t>
    <phoneticPr fontId="0" type="noConversion"/>
  </si>
  <si>
    <t>刘杨</t>
    <phoneticPr fontId="0" type="noConversion"/>
  </si>
  <si>
    <t>南京市鼓楼区疾病预防控制中心疫苗业务专用章</t>
    <phoneticPr fontId="4" type="noConversion"/>
  </si>
  <si>
    <t>哈尔滨市双城区疾病预防控制中心</t>
    <phoneticPr fontId="0" type="noConversion"/>
  </si>
  <si>
    <t>中国工商银行双城市支行</t>
    <phoneticPr fontId="0" type="noConversion"/>
  </si>
  <si>
    <t>3500037129008802949</t>
    <phoneticPr fontId="0" type="noConversion"/>
  </si>
  <si>
    <t>哈尔滨市双城区新城区</t>
    <phoneticPr fontId="0" type="noConversion"/>
  </si>
  <si>
    <t>马长生</t>
    <phoneticPr fontId="11" type="noConversion"/>
  </si>
  <si>
    <t>12230182414416428P</t>
    <phoneticPr fontId="0" type="noConversion"/>
  </si>
  <si>
    <t>哈尔滨市双城区疾病预防控制中心</t>
    <phoneticPr fontId="11" type="noConversion"/>
  </si>
  <si>
    <t>赛罕区</t>
    <phoneticPr fontId="37" type="noConversion"/>
  </si>
  <si>
    <t>呼和浩特市赛罕区疾病预防控制中心</t>
    <phoneticPr fontId="0" type="noConversion"/>
  </si>
  <si>
    <t>0200501220000000063295</t>
    <phoneticPr fontId="0" type="noConversion"/>
  </si>
  <si>
    <t>呼和浩特市赛罕区新建西街62号</t>
    <phoneticPr fontId="0" type="noConversion"/>
  </si>
  <si>
    <t>0471-2201670</t>
    <phoneticPr fontId="0" type="noConversion"/>
  </si>
  <si>
    <t>46012713-3</t>
    <phoneticPr fontId="0" type="noConversion"/>
  </si>
  <si>
    <t>王景文</t>
    <phoneticPr fontId="12" type="noConversion"/>
  </si>
  <si>
    <t>海城市</t>
    <phoneticPr fontId="37" type="noConversion"/>
  </si>
  <si>
    <t>中国工商银行海城市支行</t>
    <phoneticPr fontId="0" type="noConversion"/>
  </si>
  <si>
    <t>0704092009264115304</t>
    <phoneticPr fontId="0" type="noConversion"/>
  </si>
  <si>
    <t>海城市中街振兴路</t>
    <phoneticPr fontId="0" type="noConversion"/>
  </si>
  <si>
    <t>李军帮</t>
    <phoneticPr fontId="37" type="noConversion"/>
  </si>
  <si>
    <t>王庆红</t>
    <phoneticPr fontId="37" type="noConversion"/>
  </si>
  <si>
    <t>77461204-3</t>
    <phoneticPr fontId="0" type="noConversion"/>
  </si>
  <si>
    <t>保定市北市区疾病预防控制中心</t>
    <phoneticPr fontId="0" type="noConversion"/>
  </si>
  <si>
    <t>永华北大街5号</t>
    <phoneticPr fontId="0" type="noConversion"/>
  </si>
  <si>
    <t>袁忠杰</t>
    <phoneticPr fontId="37" type="noConversion"/>
  </si>
  <si>
    <t>周向丽</t>
    <phoneticPr fontId="37" type="noConversion"/>
  </si>
  <si>
    <t>0312-6787028</t>
    <phoneticPr fontId="0" type="noConversion"/>
  </si>
  <si>
    <t>113060300002</t>
    <phoneticPr fontId="0" type="noConversion"/>
  </si>
  <si>
    <t>40189099-9</t>
    <phoneticPr fontId="0" type="noConversion"/>
  </si>
  <si>
    <t>071000</t>
    <phoneticPr fontId="4" type="noConversion"/>
  </si>
  <si>
    <t>保定市莲池区永华北大街5号</t>
    <phoneticPr fontId="0" type="noConversion"/>
  </si>
  <si>
    <t>周向丽</t>
    <phoneticPr fontId="12" type="noConversion"/>
  </si>
  <si>
    <t>保定市莲池区永华北大街5号</t>
    <phoneticPr fontId="12" type="noConversion"/>
  </si>
  <si>
    <t>邮政储蓄银行易县支行</t>
    <phoneticPr fontId="0" type="noConversion"/>
  </si>
  <si>
    <t>913007010007388950</t>
    <phoneticPr fontId="0" type="noConversion"/>
  </si>
  <si>
    <t>李燕超</t>
    <phoneticPr fontId="37" type="noConversion"/>
  </si>
  <si>
    <t>113063300338</t>
    <phoneticPr fontId="0" type="noConversion"/>
  </si>
  <si>
    <t>40366187-4</t>
    <phoneticPr fontId="0" type="noConversion"/>
  </si>
  <si>
    <t>石泉</t>
    <phoneticPr fontId="0" type="noConversion"/>
  </si>
  <si>
    <t>馆陶县</t>
    <phoneticPr fontId="37" type="noConversion"/>
  </si>
  <si>
    <t>馆陶县疾病预防控制中心</t>
    <phoneticPr fontId="0" type="noConversion"/>
  </si>
  <si>
    <t>中国工商银行馆陶县支行</t>
    <phoneticPr fontId="0" type="noConversion"/>
  </si>
  <si>
    <t>0405002009264032062</t>
    <phoneticPr fontId="0" type="noConversion"/>
  </si>
  <si>
    <t>馆陶县106国道西侧县公安局楼后</t>
    <phoneticPr fontId="0" type="noConversion"/>
  </si>
  <si>
    <t>孙英江</t>
    <phoneticPr fontId="37" type="noConversion"/>
  </si>
  <si>
    <t>贾玉洁</t>
    <phoneticPr fontId="37" type="noConversion"/>
  </si>
  <si>
    <t>12130433403131662R</t>
    <phoneticPr fontId="0" type="noConversion"/>
  </si>
  <si>
    <t>馆陶县疾病预防控制中心</t>
    <phoneticPr fontId="4" type="noConversion"/>
  </si>
  <si>
    <t>邯山区</t>
    <phoneticPr fontId="37" type="noConversion"/>
  </si>
  <si>
    <t>邯郸市邯山区疾病预防控制中心</t>
    <phoneticPr fontId="0" type="noConversion"/>
  </si>
  <si>
    <t>中国建设银行邯山支行</t>
    <phoneticPr fontId="0" type="noConversion"/>
  </si>
  <si>
    <t>13001645208050002891</t>
    <phoneticPr fontId="0" type="noConversion"/>
  </si>
  <si>
    <t>魏树国</t>
    <phoneticPr fontId="37" type="noConversion"/>
  </si>
  <si>
    <t>0310-8376538</t>
    <phoneticPr fontId="0" type="noConversion"/>
  </si>
  <si>
    <t>056600</t>
    <phoneticPr fontId="4" type="noConversion"/>
  </si>
  <si>
    <t>邯郸市邯山区疾病预防控制中心生物制品专用章</t>
    <phoneticPr fontId="4" type="noConversion"/>
  </si>
  <si>
    <t>复兴区</t>
    <phoneticPr fontId="37" type="noConversion"/>
  </si>
  <si>
    <t>邯郸市复兴区疾病预防控制中心</t>
    <phoneticPr fontId="0" type="noConversion"/>
  </si>
  <si>
    <t>建行邯郸铁西支行</t>
    <phoneticPr fontId="0" type="noConversion"/>
  </si>
  <si>
    <t>13001645508058000026</t>
    <phoneticPr fontId="0" type="noConversion"/>
  </si>
  <si>
    <t>人民西路</t>
    <phoneticPr fontId="0" type="noConversion"/>
  </si>
  <si>
    <t>李兵</t>
    <phoneticPr fontId="37" type="noConversion"/>
  </si>
  <si>
    <t>柴振荣</t>
    <phoneticPr fontId="37" type="noConversion"/>
  </si>
  <si>
    <t>12130404796560440P</t>
    <phoneticPr fontId="0" type="noConversion"/>
  </si>
  <si>
    <t>邯郸市复兴区疾病预防控制中心</t>
    <phoneticPr fontId="4" type="noConversion"/>
  </si>
  <si>
    <t>邯郸市复兴区疾病预防控制中心生物制品专用章</t>
    <phoneticPr fontId="4" type="noConversion"/>
  </si>
  <si>
    <t>古冶区</t>
    <phoneticPr fontId="37" type="noConversion"/>
  </si>
  <si>
    <t>唐山市古冶区疾病预防控制中心</t>
    <phoneticPr fontId="0" type="noConversion"/>
  </si>
  <si>
    <t>中国银行唐山古冶支行</t>
    <phoneticPr fontId="0" type="noConversion"/>
  </si>
  <si>
    <t>100148267560</t>
    <phoneticPr fontId="0" type="noConversion"/>
  </si>
  <si>
    <t>唐山市古冶区京华道西段</t>
    <phoneticPr fontId="0" type="noConversion"/>
  </si>
  <si>
    <t>马红江</t>
    <phoneticPr fontId="37" type="noConversion"/>
  </si>
  <si>
    <t>揣丽娜</t>
    <phoneticPr fontId="37" type="noConversion"/>
  </si>
  <si>
    <t>121302047761747379</t>
    <phoneticPr fontId="0" type="noConversion"/>
  </si>
  <si>
    <t>77617473-7</t>
    <phoneticPr fontId="0" type="noConversion"/>
  </si>
  <si>
    <t>064210</t>
    <phoneticPr fontId="4" type="noConversion"/>
  </si>
  <si>
    <t>开平区</t>
    <phoneticPr fontId="37" type="noConversion"/>
  </si>
  <si>
    <t>唐山市开平区疾病预防控制中心</t>
    <phoneticPr fontId="0" type="noConversion"/>
  </si>
  <si>
    <t>建设银行开平支行</t>
    <phoneticPr fontId="0" type="noConversion"/>
  </si>
  <si>
    <t>13001626139050502308</t>
    <phoneticPr fontId="0" type="noConversion"/>
  </si>
  <si>
    <t>唐山市开平区开平镇新苑路1号</t>
    <phoneticPr fontId="0" type="noConversion"/>
  </si>
  <si>
    <t>刘建新</t>
    <phoneticPr fontId="37" type="noConversion"/>
  </si>
  <si>
    <t>刘蕾</t>
    <phoneticPr fontId="37" type="noConversion"/>
  </si>
  <si>
    <t>0315-5258782</t>
    <phoneticPr fontId="0" type="noConversion"/>
  </si>
  <si>
    <t>12130205796595483L</t>
    <phoneticPr fontId="0" type="noConversion"/>
  </si>
  <si>
    <t>79659548-3</t>
    <phoneticPr fontId="0" type="noConversion"/>
  </si>
  <si>
    <t>064300</t>
    <phoneticPr fontId="4" type="noConversion"/>
  </si>
  <si>
    <t>定州市</t>
    <phoneticPr fontId="37" type="noConversion"/>
  </si>
  <si>
    <t>定州市疾病预防控制中心</t>
    <phoneticPr fontId="0" type="noConversion"/>
  </si>
  <si>
    <t>中国建设银行定州支行</t>
    <phoneticPr fontId="0" type="noConversion"/>
  </si>
  <si>
    <t>13001666108050003504</t>
    <phoneticPr fontId="0" type="noConversion"/>
  </si>
  <si>
    <t>定州市中兴路</t>
    <phoneticPr fontId="0" type="noConversion"/>
  </si>
  <si>
    <t>高文杰</t>
    <phoneticPr fontId="37" type="noConversion"/>
  </si>
  <si>
    <t>张英军</t>
    <phoneticPr fontId="37" type="noConversion"/>
  </si>
  <si>
    <t>12130682774439746B</t>
    <phoneticPr fontId="0" type="noConversion"/>
  </si>
  <si>
    <t>77443974-6</t>
    <phoneticPr fontId="0" type="noConversion"/>
  </si>
  <si>
    <t>事业单位法人证书和组织机构代码是上任代表张冰收集的，已经邮寄给商务，未留底，所以我暂时无法看到事业单位法人证书和组织机构代码的编号和有效日期</t>
    <phoneticPr fontId="0" type="noConversion"/>
  </si>
  <si>
    <t>张英军</t>
    <phoneticPr fontId="0" type="noConversion"/>
  </si>
  <si>
    <t>定州市中兴西路263号，定州市疾病预防控制中心</t>
    <phoneticPr fontId="0" type="noConversion"/>
  </si>
  <si>
    <t>张英军</t>
    <phoneticPr fontId="12" type="noConversion"/>
  </si>
  <si>
    <t>定州市中兴西路263号，定州市疾病预防控制中心</t>
    <phoneticPr fontId="12" type="noConversion"/>
  </si>
  <si>
    <t>云岩区</t>
    <phoneticPr fontId="37" type="noConversion"/>
  </si>
  <si>
    <t>贵阳市云岩区疾病预防控制中心</t>
    <phoneticPr fontId="0" type="noConversion"/>
  </si>
  <si>
    <t>交通银行相宝山支行</t>
    <phoneticPr fontId="0" type="noConversion"/>
  </si>
  <si>
    <t>521142000018160000817</t>
    <phoneticPr fontId="0" type="noConversion"/>
  </si>
  <si>
    <t>0851-86766927</t>
    <phoneticPr fontId="9" type="noConversion"/>
  </si>
  <si>
    <t>贵阳市云岩区半边街53号</t>
    <phoneticPr fontId="0" type="noConversion"/>
  </si>
  <si>
    <t>温建</t>
    <phoneticPr fontId="37" type="noConversion"/>
  </si>
  <si>
    <t>王雯</t>
    <phoneticPr fontId="37" type="noConversion"/>
  </si>
  <si>
    <t>0851-86774153</t>
    <phoneticPr fontId="0" type="noConversion"/>
  </si>
  <si>
    <t>0851-86787145</t>
    <phoneticPr fontId="0" type="noConversion"/>
  </si>
  <si>
    <t>125201037411223557</t>
    <phoneticPr fontId="0" type="noConversion"/>
  </si>
  <si>
    <t>74112235-5</t>
    <phoneticPr fontId="0" type="noConversion"/>
  </si>
  <si>
    <t>核心</t>
    <phoneticPr fontId="0" type="noConversion"/>
  </si>
  <si>
    <t>胡敏</t>
    <phoneticPr fontId="0" type="noConversion"/>
  </si>
  <si>
    <t>xuanli.li@sanofipasteur.com</t>
    <phoneticPr fontId="12" type="noConversion"/>
  </si>
  <si>
    <t>李选丽</t>
    <phoneticPr fontId="12" type="noConversion"/>
  </si>
  <si>
    <t>昆明市盘龙区金色大道云康园12-1栋106</t>
    <phoneticPr fontId="12" type="noConversion"/>
  </si>
  <si>
    <t>竞秀区</t>
    <phoneticPr fontId="37" type="noConversion"/>
  </si>
  <si>
    <t>保定市竞秀区疾病预防控制中心</t>
    <phoneticPr fontId="0" type="noConversion"/>
  </si>
  <si>
    <t>建行五四西路支行</t>
    <phoneticPr fontId="0" type="noConversion"/>
  </si>
  <si>
    <t>保定市新市场街</t>
    <phoneticPr fontId="0" type="noConversion"/>
  </si>
  <si>
    <t>保定市竞秀区五四路368号</t>
    <phoneticPr fontId="0" type="noConversion"/>
  </si>
  <si>
    <t>胡学增</t>
    <phoneticPr fontId="37" type="noConversion"/>
  </si>
  <si>
    <t>刘海娇</t>
    <phoneticPr fontId="37" type="noConversion"/>
  </si>
  <si>
    <t>0312-3089263</t>
    <phoneticPr fontId="0" type="noConversion"/>
  </si>
  <si>
    <t>113060200037</t>
    <phoneticPr fontId="0" type="noConversion"/>
  </si>
  <si>
    <t>78407033-X</t>
    <phoneticPr fontId="0" type="noConversion"/>
  </si>
  <si>
    <t>刘海娇</t>
    <phoneticPr fontId="0" type="noConversion"/>
  </si>
  <si>
    <t>保定市竞秀区新市场街</t>
    <phoneticPr fontId="0" type="noConversion"/>
  </si>
  <si>
    <t>刘海娇</t>
    <phoneticPr fontId="12" type="noConversion"/>
  </si>
  <si>
    <t>保定市竞秀区新市场街</t>
    <phoneticPr fontId="12" type="noConversion"/>
  </si>
  <si>
    <t>保定市竞秀区疾病预防控制中心</t>
    <phoneticPr fontId="20" type="noConversion"/>
  </si>
  <si>
    <t>玉泉区</t>
    <phoneticPr fontId="37" type="noConversion"/>
  </si>
  <si>
    <t>呼和浩特市玉泉区疾病预防控制中心</t>
    <phoneticPr fontId="0" type="noConversion"/>
  </si>
  <si>
    <t>呼和浩特金谷农商银行玉泉支行</t>
    <phoneticPr fontId="0" type="noConversion"/>
  </si>
  <si>
    <t>0203501220000000014739</t>
    <phoneticPr fontId="0" type="noConversion"/>
  </si>
  <si>
    <t>呼和浩特市玉泉区南茶坊</t>
    <phoneticPr fontId="0" type="noConversion"/>
  </si>
  <si>
    <t>呼和浩特市玉泉区南茶坊十字路口西南角50米</t>
    <phoneticPr fontId="0" type="noConversion"/>
  </si>
  <si>
    <t>云瑞生</t>
    <phoneticPr fontId="37" type="noConversion"/>
  </si>
  <si>
    <t>李国军</t>
    <phoneticPr fontId="37" type="noConversion"/>
  </si>
  <si>
    <t>12150104460102235U</t>
    <phoneticPr fontId="0" type="noConversion"/>
  </si>
  <si>
    <t>呼和浩特市玉泉区南茶坊十字路口西南角（玉泉区疾控中心）</t>
    <phoneticPr fontId="0" type="noConversion"/>
  </si>
  <si>
    <t>李国军</t>
    <phoneticPr fontId="12" type="noConversion"/>
  </si>
  <si>
    <t>呼和浩特市玉泉区南茶坊十字路口西南角（玉泉区疾控中心）</t>
    <phoneticPr fontId="12" type="noConversion"/>
  </si>
  <si>
    <t>新城区</t>
    <phoneticPr fontId="37" type="noConversion"/>
  </si>
  <si>
    <t>呼和浩特市新城区疾病预防控制中心</t>
    <phoneticPr fontId="0" type="noConversion"/>
  </si>
  <si>
    <t>建行呼和浩特新城西街支行</t>
    <phoneticPr fontId="0" type="noConversion"/>
  </si>
  <si>
    <t>15001706632052504754</t>
    <phoneticPr fontId="0" type="noConversion"/>
  </si>
  <si>
    <t>呼和浩特市兴安北路与110国道交汇处西500米</t>
    <phoneticPr fontId="0" type="noConversion"/>
  </si>
  <si>
    <t>岳海军</t>
    <phoneticPr fontId="37" type="noConversion"/>
  </si>
  <si>
    <t>云金凤</t>
    <phoneticPr fontId="37" type="noConversion"/>
  </si>
  <si>
    <t>0471-6904460</t>
    <phoneticPr fontId="0" type="noConversion"/>
  </si>
  <si>
    <t>1215010246008513XL</t>
    <phoneticPr fontId="0" type="noConversion"/>
  </si>
  <si>
    <t>云金凤</t>
    <phoneticPr fontId="0" type="noConversion"/>
  </si>
  <si>
    <t>呼和浩特市兴安北路与110国道交汇处西500米（新城区疾控中心）</t>
    <phoneticPr fontId="0" type="noConversion"/>
  </si>
  <si>
    <t>btkqjk@126.com</t>
    <phoneticPr fontId="12" type="noConversion"/>
  </si>
  <si>
    <t>云金凤</t>
    <phoneticPr fontId="12" type="noConversion"/>
  </si>
  <si>
    <t>呼和浩特市兴安北路与110国道交汇处西500米（新城区疾控中心）</t>
    <phoneticPr fontId="12" type="noConversion"/>
  </si>
  <si>
    <t>金雅雯</t>
    <phoneticPr fontId="0" type="noConversion"/>
  </si>
  <si>
    <t>上海市嘉定区疾病预防控制中心</t>
    <phoneticPr fontId="0" type="noConversion"/>
  </si>
  <si>
    <t>农行嘉定支行营业部</t>
    <phoneticPr fontId="0" type="noConversion"/>
  </si>
  <si>
    <t>03807100881034275</t>
    <phoneticPr fontId="0" type="noConversion"/>
  </si>
  <si>
    <t>上海市嘉定区塔城路264号</t>
    <phoneticPr fontId="0" type="noConversion"/>
  </si>
  <si>
    <t>021-59528550</t>
    <phoneticPr fontId="0" type="noConversion"/>
  </si>
  <si>
    <t>76875565-4</t>
    <phoneticPr fontId="0" type="noConversion"/>
  </si>
  <si>
    <t>上海市浦东新区疾病预防控制中心</t>
    <phoneticPr fontId="0" type="noConversion"/>
  </si>
  <si>
    <t>中国农业银行上海市浦东大道支行</t>
    <phoneticPr fontId="0" type="noConversion"/>
  </si>
  <si>
    <t>03322508017014488</t>
    <phoneticPr fontId="0" type="noConversion"/>
  </si>
  <si>
    <t>上海市浦东新区张杨路3039号</t>
    <phoneticPr fontId="0" type="noConversion"/>
  </si>
  <si>
    <t>021-50342409</t>
    <phoneticPr fontId="0" type="noConversion"/>
  </si>
  <si>
    <t>12310115425016745W</t>
    <phoneticPr fontId="0" type="noConversion"/>
  </si>
  <si>
    <t>42501674-5</t>
    <phoneticPr fontId="0" type="noConversion"/>
  </si>
  <si>
    <t>上海市金山区疾病预防控制中心</t>
    <phoneticPr fontId="0" type="noConversion"/>
  </si>
  <si>
    <t>中国农业银行股份有限公司上海罗星路支行</t>
    <phoneticPr fontId="0" type="noConversion"/>
  </si>
  <si>
    <t>03886400040155906</t>
    <phoneticPr fontId="0" type="noConversion"/>
  </si>
  <si>
    <t>上海市金山区朱泾镇卫生路94号</t>
    <phoneticPr fontId="0" type="noConversion"/>
  </si>
  <si>
    <t>021-57329065</t>
    <phoneticPr fontId="0" type="noConversion"/>
  </si>
  <si>
    <t>123101164250211499</t>
    <phoneticPr fontId="0" type="noConversion"/>
  </si>
  <si>
    <t>徽商银行芜湖人民路支行</t>
    <phoneticPr fontId="0" type="noConversion"/>
  </si>
  <si>
    <t>0120120180039750014</t>
    <phoneticPr fontId="0" type="noConversion"/>
  </si>
  <si>
    <t>0553-5867558</t>
    <phoneticPr fontId="0" type="noConversion"/>
  </si>
  <si>
    <t>农业银行蚌埠分行科苑支行</t>
    <phoneticPr fontId="0" type="noConversion"/>
  </si>
  <si>
    <t>097001040012504</t>
    <phoneticPr fontId="0" type="noConversion"/>
  </si>
  <si>
    <t>12340304485220326X</t>
    <phoneticPr fontId="0" type="noConversion"/>
  </si>
  <si>
    <t>含山县疾病预防控制中心</t>
    <phoneticPr fontId="0" type="noConversion"/>
  </si>
  <si>
    <t>34001777108050511045</t>
    <phoneticPr fontId="0" type="noConversion"/>
  </si>
  <si>
    <t>含山县环峰镇褒禅山路北侧</t>
    <phoneticPr fontId="0" type="noConversion"/>
  </si>
  <si>
    <t>0557-6081242</t>
    <phoneticPr fontId="0" type="noConversion"/>
  </si>
  <si>
    <t>张训科/魏颖</t>
    <phoneticPr fontId="11" type="noConversion"/>
  </si>
  <si>
    <t>18955760990/13955795225</t>
    <phoneticPr fontId="11" type="noConversion"/>
  </si>
  <si>
    <t>安徽省宁国市疾病预防控制中心</t>
    <phoneticPr fontId="0" type="noConversion"/>
  </si>
  <si>
    <t>宁国市人民路健康大楼</t>
    <phoneticPr fontId="0" type="noConversion"/>
  </si>
  <si>
    <t>123417027489285970</t>
    <phoneticPr fontId="0" type="noConversion"/>
  </si>
  <si>
    <t>延吉市疾病预防控制中心</t>
    <phoneticPr fontId="0" type="noConversion"/>
  </si>
  <si>
    <t>交通银行股份有限公司延边分行河北支行</t>
    <phoneticPr fontId="0" type="noConversion"/>
  </si>
  <si>
    <t>271211615011127000592</t>
    <phoneticPr fontId="0" type="noConversion"/>
  </si>
  <si>
    <t>吉林省延吉市局子街176号</t>
    <phoneticPr fontId="0" type="noConversion"/>
  </si>
  <si>
    <t>0433-2509112</t>
    <phoneticPr fontId="0" type="noConversion"/>
  </si>
  <si>
    <t>12222401413047667U</t>
    <phoneticPr fontId="0" type="noConversion"/>
  </si>
  <si>
    <t>41304766-7</t>
    <phoneticPr fontId="0" type="noConversion"/>
  </si>
  <si>
    <t>顺城区</t>
    <phoneticPr fontId="4" type="noConversion"/>
  </si>
  <si>
    <t>抚顺市疾病预防控制中心</t>
    <phoneticPr fontId="0" type="noConversion"/>
  </si>
  <si>
    <t>抚顺银行新华大街支行</t>
    <phoneticPr fontId="0" type="noConversion"/>
  </si>
  <si>
    <t>7370810201110022315</t>
    <phoneticPr fontId="0" type="noConversion"/>
  </si>
  <si>
    <t>抚顺市顺城区浑河北路62号</t>
    <phoneticPr fontId="0" type="noConversion"/>
  </si>
  <si>
    <t>周毅</t>
    <phoneticPr fontId="39" type="noConversion"/>
  </si>
  <si>
    <t>王悦伟</t>
    <phoneticPr fontId="4" type="noConversion"/>
  </si>
  <si>
    <t>024-57805505</t>
    <phoneticPr fontId="0" type="noConversion"/>
  </si>
  <si>
    <t>王悦伟</t>
    <phoneticPr fontId="39" type="noConversion"/>
  </si>
  <si>
    <t>12210400463300843X</t>
    <phoneticPr fontId="0" type="noConversion"/>
  </si>
  <si>
    <t>营口银行渤海支行</t>
    <phoneticPr fontId="0" type="noConversion"/>
  </si>
  <si>
    <t>518801000101807</t>
    <phoneticPr fontId="0" type="noConversion"/>
  </si>
  <si>
    <t>董春光</t>
    <phoneticPr fontId="4" type="noConversion"/>
  </si>
  <si>
    <t>0417-6615812</t>
    <phoneticPr fontId="0" type="noConversion"/>
  </si>
  <si>
    <t>营口市疾病预防控制中心</t>
    <phoneticPr fontId="4" type="noConversion"/>
  </si>
  <si>
    <t>南乐县</t>
    <phoneticPr fontId="14" type="noConversion"/>
  </si>
  <si>
    <t>南乐县疾病预防控制中心</t>
    <phoneticPr fontId="0" type="noConversion"/>
  </si>
  <si>
    <t>南乐县农行</t>
    <phoneticPr fontId="0" type="noConversion"/>
  </si>
  <si>
    <t>河南省南乐县城关镇开元北路39号</t>
    <phoneticPr fontId="0" type="noConversion"/>
  </si>
  <si>
    <t>闫建敏</t>
    <phoneticPr fontId="4" type="noConversion"/>
  </si>
  <si>
    <t>0393-6220858</t>
    <phoneticPr fontId="0" type="noConversion"/>
  </si>
  <si>
    <t>41760521-6</t>
    <phoneticPr fontId="0" type="noConversion"/>
  </si>
  <si>
    <t>南乐县疾病预防控制中心</t>
    <phoneticPr fontId="4" type="noConversion"/>
  </si>
  <si>
    <t>召陵区</t>
    <phoneticPr fontId="14" type="noConversion"/>
  </si>
  <si>
    <t>248106554150</t>
    <phoneticPr fontId="0" type="noConversion"/>
  </si>
  <si>
    <t>河南省漯河市召陵区颖河路13号</t>
    <phoneticPr fontId="0" type="noConversion"/>
  </si>
  <si>
    <t>胡华南</t>
    <phoneticPr fontId="4" type="noConversion"/>
  </si>
  <si>
    <t>李丽娟</t>
    <phoneticPr fontId="4" type="noConversion"/>
  </si>
  <si>
    <t>124111047880650282</t>
    <phoneticPr fontId="0" type="noConversion"/>
  </si>
  <si>
    <t>漯河市召陵区疾病预防控制中心</t>
    <phoneticPr fontId="4" type="noConversion"/>
  </si>
  <si>
    <t>工行建始支行</t>
    <phoneticPr fontId="0" type="noConversion"/>
  </si>
  <si>
    <t>1817001109249028069</t>
    <phoneticPr fontId="0" type="noConversion"/>
  </si>
  <si>
    <t>建始县业州镇广润路39号</t>
    <phoneticPr fontId="0" type="noConversion"/>
  </si>
  <si>
    <t>朱俊清</t>
    <phoneticPr fontId="4" type="noConversion"/>
  </si>
  <si>
    <t>13377968400</t>
    <phoneticPr fontId="0" type="noConversion"/>
  </si>
  <si>
    <t>王宗敏</t>
    <phoneticPr fontId="4" type="noConversion"/>
  </si>
  <si>
    <t>18972410768</t>
    <phoneticPr fontId="0" type="noConversion"/>
  </si>
  <si>
    <t>124228224220363967</t>
    <phoneticPr fontId="0" type="noConversion"/>
  </si>
  <si>
    <t>42203639-6</t>
    <phoneticPr fontId="0" type="noConversion"/>
  </si>
  <si>
    <t>建始县疾病预防控制中心入库专用章</t>
    <phoneticPr fontId="4" type="noConversion"/>
  </si>
  <si>
    <t>尚志市</t>
    <phoneticPr fontId="14" type="noConversion"/>
  </si>
  <si>
    <t>尚志市疾病预防控制中心</t>
    <phoneticPr fontId="0" type="noConversion"/>
  </si>
  <si>
    <t>中国工商银行股份有限公司尚志开发区分理处</t>
    <phoneticPr fontId="0" type="noConversion"/>
  </si>
  <si>
    <t>3500064909219500709</t>
    <phoneticPr fontId="0" type="noConversion"/>
  </si>
  <si>
    <t>尚志市绥满路41号</t>
    <phoneticPr fontId="0" type="noConversion"/>
  </si>
  <si>
    <t>田铁民</t>
    <phoneticPr fontId="4" type="noConversion"/>
  </si>
  <si>
    <t>王鑫</t>
    <phoneticPr fontId="4" type="noConversion"/>
  </si>
  <si>
    <t>123018300054</t>
    <phoneticPr fontId="0" type="noConversion"/>
  </si>
  <si>
    <t>77501580-6</t>
    <phoneticPr fontId="0" type="noConversion"/>
  </si>
  <si>
    <t>外围</t>
    <phoneticPr fontId="0" type="noConversion"/>
  </si>
  <si>
    <t>尚志市疾病预防控制中心</t>
    <phoneticPr fontId="4" type="noConversion"/>
  </si>
  <si>
    <t>淮阴区</t>
    <phoneticPr fontId="14" type="noConversion"/>
  </si>
  <si>
    <t>孙甜</t>
    <phoneticPr fontId="0" type="noConversion"/>
  </si>
  <si>
    <t>张丽娟</t>
    <phoneticPr fontId="0" type="noConversion"/>
  </si>
  <si>
    <t>淮安市淮阴区疾病预防控制中心</t>
    <phoneticPr fontId="0" type="noConversion"/>
  </si>
  <si>
    <t>淮安市淮阴区财政局</t>
    <phoneticPr fontId="0" type="noConversion"/>
  </si>
  <si>
    <t>3208011001201000001006</t>
    <phoneticPr fontId="0" type="noConversion"/>
  </si>
  <si>
    <t>淮安市淮阴区北京东路60号</t>
    <phoneticPr fontId="0" type="noConversion"/>
  </si>
  <si>
    <t>张军侠</t>
    <phoneticPr fontId="4" type="noConversion"/>
  </si>
  <si>
    <t>0517-84983016</t>
    <phoneticPr fontId="0" type="noConversion"/>
  </si>
  <si>
    <t>12320821469516071P</t>
    <phoneticPr fontId="0" type="noConversion"/>
  </si>
  <si>
    <t>46951607-1</t>
    <phoneticPr fontId="0" type="noConversion"/>
  </si>
  <si>
    <t>淮安市淮阴区疾病预防控制中心</t>
    <phoneticPr fontId="4" type="noConversion"/>
  </si>
  <si>
    <t>岫岩县</t>
    <phoneticPr fontId="14" type="noConversion"/>
  </si>
  <si>
    <t>岫岩满族自治县疾病预防控制中心</t>
    <phoneticPr fontId="0" type="noConversion"/>
  </si>
  <si>
    <t>中国工商银行股份有限公司岫岩支行</t>
    <phoneticPr fontId="0" type="noConversion"/>
  </si>
  <si>
    <t>0704015209264120916</t>
    <phoneticPr fontId="0" type="noConversion"/>
  </si>
  <si>
    <t>岫岩镇大宁街103号</t>
    <phoneticPr fontId="0" type="noConversion"/>
  </si>
  <si>
    <t>卜春吉</t>
    <phoneticPr fontId="4" type="noConversion"/>
  </si>
  <si>
    <t>罗守华</t>
    <phoneticPr fontId="4" type="noConversion"/>
  </si>
  <si>
    <t>12210323749760888J</t>
    <phoneticPr fontId="0" type="noConversion"/>
  </si>
  <si>
    <t>新开流感客户</t>
    <phoneticPr fontId="0" type="noConversion"/>
  </si>
  <si>
    <t>岫岩满族自治县疾病预防控制中心</t>
    <phoneticPr fontId="4" type="noConversion"/>
  </si>
  <si>
    <t>香河县</t>
    <phoneticPr fontId="14" type="noConversion"/>
  </si>
  <si>
    <t>香河县疾病预防控制中心</t>
    <phoneticPr fontId="0" type="noConversion"/>
  </si>
  <si>
    <t>中国工商银行香河向阳支行</t>
    <phoneticPr fontId="0" type="noConversion"/>
  </si>
  <si>
    <t>0410314809300007835</t>
    <phoneticPr fontId="0" type="noConversion"/>
  </si>
  <si>
    <t>香河县新开街34号</t>
    <phoneticPr fontId="0" type="noConversion"/>
  </si>
  <si>
    <t>董建军</t>
    <phoneticPr fontId="4" type="noConversion"/>
  </si>
  <si>
    <t>田景艳</t>
    <phoneticPr fontId="4" type="noConversion"/>
  </si>
  <si>
    <t>0316-8311278</t>
    <phoneticPr fontId="0" type="noConversion"/>
  </si>
  <si>
    <t>12131024785711418H</t>
    <phoneticPr fontId="0" type="noConversion"/>
  </si>
  <si>
    <t>78571141-8</t>
    <phoneticPr fontId="0" type="noConversion"/>
  </si>
  <si>
    <t>田景艳</t>
    <phoneticPr fontId="0" type="noConversion"/>
  </si>
  <si>
    <t>田景艳</t>
    <phoneticPr fontId="12" type="noConversion"/>
  </si>
  <si>
    <t>香河县新开街34号</t>
    <phoneticPr fontId="12" type="noConversion"/>
  </si>
  <si>
    <t>香河县疾病预防控制中心</t>
    <phoneticPr fontId="4" type="noConversion"/>
  </si>
  <si>
    <t>三河市疾病预防控制中心</t>
    <phoneticPr fontId="0" type="noConversion"/>
  </si>
  <si>
    <t>中国工商银行股份有限公司三河支行</t>
    <phoneticPr fontId="0" type="noConversion"/>
  </si>
  <si>
    <t>0410000609300026901</t>
    <phoneticPr fontId="0" type="noConversion"/>
  </si>
  <si>
    <t>三河市西贤人街</t>
    <phoneticPr fontId="0" type="noConversion"/>
  </si>
  <si>
    <t>廊坊市三河市贤人西大街107号</t>
    <phoneticPr fontId="0" type="noConversion"/>
  </si>
  <si>
    <t>121310827870390559</t>
    <phoneticPr fontId="0" type="noConversion"/>
  </si>
  <si>
    <t>张杨</t>
    <phoneticPr fontId="0" type="noConversion"/>
  </si>
  <si>
    <t>张杨</t>
    <phoneticPr fontId="12" type="noConversion"/>
  </si>
  <si>
    <t>廊坊市三河市贤人西大街107号</t>
    <phoneticPr fontId="12" type="noConversion"/>
  </si>
  <si>
    <t>大厂回族自治县卫生防疫站</t>
    <phoneticPr fontId="0" type="noConversion"/>
  </si>
  <si>
    <t>中国农业银行大厂回族自治县支行</t>
    <phoneticPr fontId="0" type="noConversion"/>
  </si>
  <si>
    <t>50675001040008767</t>
    <phoneticPr fontId="0" type="noConversion"/>
  </si>
  <si>
    <t>大厂回族自治县大安东街98号</t>
    <phoneticPr fontId="0" type="noConversion"/>
  </si>
  <si>
    <t>18131634400</t>
    <phoneticPr fontId="0" type="noConversion"/>
  </si>
  <si>
    <t>0316-8822671</t>
    <phoneticPr fontId="0" type="noConversion"/>
  </si>
  <si>
    <t>12131028401989454W</t>
    <phoneticPr fontId="0" type="noConversion"/>
  </si>
  <si>
    <t>赵丽颖</t>
    <phoneticPr fontId="0" type="noConversion"/>
  </si>
  <si>
    <t>赵丽颖</t>
    <phoneticPr fontId="12" type="noConversion"/>
  </si>
  <si>
    <t>大厂回族自治县大安东街98号</t>
    <phoneticPr fontId="12" type="noConversion"/>
  </si>
  <si>
    <t>容城县疾病预防控制中心</t>
    <phoneticPr fontId="0" type="noConversion"/>
  </si>
  <si>
    <t>农行保定市容城县支行</t>
    <phoneticPr fontId="0" type="noConversion"/>
  </si>
  <si>
    <t>50509101040007850</t>
    <phoneticPr fontId="0" type="noConversion"/>
  </si>
  <si>
    <t>容城县永贵北大街</t>
    <phoneticPr fontId="0" type="noConversion"/>
  </si>
  <si>
    <t>0312-5616276</t>
    <phoneticPr fontId="0" type="noConversion"/>
  </si>
  <si>
    <t>121306297898005735</t>
    <phoneticPr fontId="0" type="noConversion"/>
  </si>
  <si>
    <t>78980057-3</t>
    <phoneticPr fontId="0" type="noConversion"/>
  </si>
  <si>
    <t>张建明</t>
    <phoneticPr fontId="0" type="noConversion"/>
  </si>
  <si>
    <t>保定市容城县永贵北大街</t>
    <phoneticPr fontId="0" type="noConversion"/>
  </si>
  <si>
    <t>王腊梅</t>
    <phoneticPr fontId="12" type="noConversion"/>
  </si>
  <si>
    <t>保定市容城县永贵北大街</t>
    <phoneticPr fontId="12" type="noConversion"/>
  </si>
  <si>
    <t>0312-5616276</t>
    <phoneticPr fontId="12" type="noConversion"/>
  </si>
  <si>
    <t>农安县疾病预防控制中心</t>
    <phoneticPr fontId="0" type="noConversion"/>
  </si>
  <si>
    <t>中国工商银行农安县支行</t>
    <phoneticPr fontId="0" type="noConversion"/>
  </si>
  <si>
    <t>4200208009200079882</t>
    <phoneticPr fontId="0" type="noConversion"/>
  </si>
  <si>
    <t>农安县农安镇宝安路</t>
    <phoneticPr fontId="0" type="noConversion"/>
  </si>
  <si>
    <t>12220122661621744L</t>
    <phoneticPr fontId="0" type="noConversion"/>
  </si>
  <si>
    <t>兴文县</t>
    <phoneticPr fontId="4" type="noConversion"/>
  </si>
  <si>
    <t>兴文县疾病预防控制中心</t>
    <phoneticPr fontId="0" type="noConversion"/>
  </si>
  <si>
    <t>中国农业银行股份有限公司兴文县支行</t>
    <phoneticPr fontId="0" type="noConversion"/>
  </si>
  <si>
    <t>490101040004189</t>
    <phoneticPr fontId="0" type="noConversion"/>
  </si>
  <si>
    <t>兴文县古宋镇东大街4号</t>
    <phoneticPr fontId="0" type="noConversion"/>
  </si>
  <si>
    <t>刘春云</t>
    <phoneticPr fontId="20" type="noConversion"/>
  </si>
  <si>
    <t>王开龙</t>
    <phoneticPr fontId="20" type="noConversion"/>
  </si>
  <si>
    <t>15284167318</t>
    <phoneticPr fontId="0" type="noConversion"/>
  </si>
  <si>
    <t>赵旭</t>
    <phoneticPr fontId="20" type="noConversion"/>
  </si>
  <si>
    <t>0831-8830280</t>
    <phoneticPr fontId="0" type="noConversion"/>
  </si>
  <si>
    <t>12511228452162422A</t>
    <phoneticPr fontId="0" type="noConversion"/>
  </si>
  <si>
    <t>收货人：袁莉</t>
    <phoneticPr fontId="0" type="noConversion"/>
  </si>
  <si>
    <t>兴文县疾病预防控制中心</t>
    <phoneticPr fontId="20" type="noConversion"/>
  </si>
  <si>
    <t>兴文县疾病预防控制中心疫苗专用章</t>
    <phoneticPr fontId="20" type="noConversion"/>
  </si>
  <si>
    <t>昭平县</t>
    <phoneticPr fontId="4" type="noConversion"/>
  </si>
  <si>
    <t>昭平县疾病预防控制中心</t>
    <phoneticPr fontId="0" type="noConversion"/>
  </si>
  <si>
    <t>中国农业银行股份有限公司昭平县支行</t>
    <phoneticPr fontId="0" type="noConversion"/>
  </si>
  <si>
    <t>333101040014171</t>
    <phoneticPr fontId="0" type="noConversion"/>
  </si>
  <si>
    <t>昭平县昭平镇东宁北路77号</t>
    <phoneticPr fontId="0" type="noConversion"/>
  </si>
  <si>
    <t>容伦德</t>
    <phoneticPr fontId="20" type="noConversion"/>
  </si>
  <si>
    <t>谢萍</t>
    <phoneticPr fontId="20" type="noConversion"/>
  </si>
  <si>
    <t>13507848611</t>
    <phoneticPr fontId="0" type="noConversion"/>
  </si>
  <si>
    <t>12451121499289156G</t>
    <phoneticPr fontId="0" type="noConversion"/>
  </si>
  <si>
    <t>49928915-6</t>
    <phoneticPr fontId="0" type="noConversion"/>
  </si>
  <si>
    <t>451121499289156</t>
    <phoneticPr fontId="0" type="noConversion"/>
  </si>
  <si>
    <t>容伦德</t>
    <phoneticPr fontId="0" type="noConversion"/>
  </si>
  <si>
    <t>广西贺州市昭平县昭平镇东宁北路77号</t>
    <phoneticPr fontId="0" type="noConversion"/>
  </si>
  <si>
    <t>zpjm134@163.com</t>
    <phoneticPr fontId="12" type="noConversion"/>
  </si>
  <si>
    <t>陆业琳</t>
    <phoneticPr fontId="12" type="noConversion"/>
  </si>
  <si>
    <t>广西贺州市昭平县昭平镇东宁北路77号</t>
    <phoneticPr fontId="12" type="noConversion"/>
  </si>
  <si>
    <t>大新县</t>
    <phoneticPr fontId="4" type="noConversion"/>
  </si>
  <si>
    <t>黄宗锦</t>
    <phoneticPr fontId="0" type="noConversion"/>
  </si>
  <si>
    <t>大新县疾病预防控制中心</t>
    <phoneticPr fontId="0" type="noConversion"/>
  </si>
  <si>
    <t>中国工商银行股份有限公司龙州县支行</t>
    <phoneticPr fontId="0" type="noConversion"/>
  </si>
  <si>
    <t>2102120009264006956</t>
    <phoneticPr fontId="0" type="noConversion"/>
  </si>
  <si>
    <t>大新县桃城镇养利路</t>
    <phoneticPr fontId="0" type="noConversion"/>
  </si>
  <si>
    <t>赵建雷</t>
    <phoneticPr fontId="20" type="noConversion"/>
  </si>
  <si>
    <t>黄幸芳</t>
    <phoneticPr fontId="20" type="noConversion"/>
  </si>
  <si>
    <t>0771-3632386</t>
    <phoneticPr fontId="0" type="noConversion"/>
  </si>
  <si>
    <t>1245213078840099XN</t>
    <phoneticPr fontId="0" type="noConversion"/>
  </si>
  <si>
    <t>赵建雷</t>
    <phoneticPr fontId="0" type="noConversion"/>
  </si>
  <si>
    <t>大新县桃城镇养利路451号</t>
    <phoneticPr fontId="0" type="noConversion"/>
  </si>
  <si>
    <t>dxcdc285@126.com</t>
    <phoneticPr fontId="12" type="noConversion"/>
  </si>
  <si>
    <t>黄幸芳</t>
    <phoneticPr fontId="12" type="noConversion"/>
  </si>
  <si>
    <t>大新县桃城镇养利路451号</t>
    <phoneticPr fontId="12" type="noConversion"/>
  </si>
  <si>
    <t>0771-3632386</t>
    <phoneticPr fontId="9" type="noConversion"/>
  </si>
  <si>
    <t>大新县疾病预防控制中心</t>
    <phoneticPr fontId="9" type="noConversion"/>
  </si>
  <si>
    <t>德保县</t>
    <phoneticPr fontId="4" type="noConversion"/>
  </si>
  <si>
    <t>德保县疾病预防控制中心</t>
    <phoneticPr fontId="0" type="noConversion"/>
  </si>
  <si>
    <t>中国农业银行股份有限公司德保县支行</t>
    <phoneticPr fontId="0" type="noConversion"/>
  </si>
  <si>
    <t>20635101040005935</t>
    <phoneticPr fontId="0" type="noConversion"/>
  </si>
  <si>
    <t>德保县城关镇东安象山街22号</t>
    <phoneticPr fontId="0" type="noConversion"/>
  </si>
  <si>
    <t>陆建中</t>
    <phoneticPr fontId="20" type="noConversion"/>
  </si>
  <si>
    <t>卢淑轩</t>
    <phoneticPr fontId="20" type="noConversion"/>
  </si>
  <si>
    <t>0776-3829765</t>
    <phoneticPr fontId="0" type="noConversion"/>
  </si>
  <si>
    <t>1245102479131323X3</t>
    <phoneticPr fontId="0" type="noConversion"/>
  </si>
  <si>
    <t>79131323-X</t>
    <phoneticPr fontId="0" type="noConversion"/>
  </si>
  <si>
    <t>45102479131323X</t>
    <phoneticPr fontId="0" type="noConversion"/>
  </si>
  <si>
    <t>陆建中</t>
    <phoneticPr fontId="0" type="noConversion"/>
  </si>
  <si>
    <t>dbcdcljzh@163.com</t>
    <phoneticPr fontId="12" type="noConversion"/>
  </si>
  <si>
    <t>卢淑轩</t>
    <phoneticPr fontId="12" type="noConversion"/>
  </si>
  <si>
    <t>德保县城关镇东安象山街22号</t>
    <phoneticPr fontId="12" type="noConversion"/>
  </si>
  <si>
    <t>0776-3829765</t>
    <phoneticPr fontId="9" type="noConversion"/>
  </si>
  <si>
    <t>德保县疾病预防控制中心</t>
    <phoneticPr fontId="9" type="noConversion"/>
  </si>
  <si>
    <t>城区</t>
    <phoneticPr fontId="4" type="noConversion"/>
  </si>
  <si>
    <t>阳泉市城区疾病预防控制中心</t>
    <phoneticPr fontId="0" type="noConversion"/>
  </si>
  <si>
    <t>建设银行山西省阳泉市南大街支行</t>
    <phoneticPr fontId="0" type="noConversion"/>
  </si>
  <si>
    <t>14001637408058066666</t>
    <phoneticPr fontId="0" type="noConversion"/>
  </si>
  <si>
    <t>阳泉市北大街青年街23号城区人民医院</t>
    <phoneticPr fontId="0" type="noConversion"/>
  </si>
  <si>
    <t>赵计明</t>
    <phoneticPr fontId="20" type="noConversion"/>
  </si>
  <si>
    <t>王旭引</t>
    <phoneticPr fontId="20" type="noConversion"/>
  </si>
  <si>
    <t>0353-3303319</t>
    <phoneticPr fontId="0" type="noConversion"/>
  </si>
  <si>
    <t>宋晓雪</t>
    <phoneticPr fontId="20" type="noConversion"/>
  </si>
  <si>
    <t>0353-3303016</t>
    <phoneticPr fontId="0" type="noConversion"/>
  </si>
  <si>
    <t>12140302783250953C</t>
    <phoneticPr fontId="0" type="noConversion"/>
  </si>
  <si>
    <t>王旭引</t>
    <phoneticPr fontId="0" type="noConversion"/>
  </si>
  <si>
    <t>阳泉市城区青年路29号（阳泉市城区人民医院4楼）</t>
    <phoneticPr fontId="0" type="noConversion"/>
  </si>
  <si>
    <t>0353-3303319</t>
    <phoneticPr fontId="4" type="noConversion"/>
  </si>
  <si>
    <t>630420688@qq.com</t>
    <phoneticPr fontId="12" type="noConversion"/>
  </si>
  <si>
    <t>王旭引</t>
    <phoneticPr fontId="12" type="noConversion"/>
  </si>
  <si>
    <t>阳泉市城区青年路29号（阳泉市城区人民医院4楼）</t>
    <phoneticPr fontId="12" type="noConversion"/>
  </si>
  <si>
    <t>阳泉市城区疾病预防控制中心</t>
    <phoneticPr fontId="9" type="noConversion"/>
  </si>
  <si>
    <t>阳泉市城区疾病预防控制中心计免科</t>
    <phoneticPr fontId="9" type="noConversion"/>
  </si>
  <si>
    <t>阳泉市城区卫生和计划生育局</t>
    <phoneticPr fontId="20" type="noConversion"/>
  </si>
  <si>
    <t>临邑县</t>
    <phoneticPr fontId="4" type="noConversion"/>
  </si>
  <si>
    <t>临邑县疾病预防控制中心</t>
    <phoneticPr fontId="0" type="noConversion"/>
  </si>
  <si>
    <t>中国工商银行股份有限公司临邑支行</t>
    <phoneticPr fontId="0" type="noConversion"/>
  </si>
  <si>
    <t>1612005509026403055</t>
    <phoneticPr fontId="0" type="noConversion"/>
  </si>
  <si>
    <t>临邑县城区永兴大街89号</t>
    <phoneticPr fontId="0" type="noConversion"/>
  </si>
  <si>
    <t>于静</t>
    <phoneticPr fontId="20" type="noConversion"/>
  </si>
  <si>
    <t>张晓凤</t>
    <phoneticPr fontId="20" type="noConversion"/>
  </si>
  <si>
    <t>李秋丽</t>
    <phoneticPr fontId="20" type="noConversion"/>
  </si>
  <si>
    <t>12371424587162139C</t>
    <phoneticPr fontId="0" type="noConversion"/>
  </si>
  <si>
    <t>58716213-9</t>
    <phoneticPr fontId="0" type="noConversion"/>
  </si>
  <si>
    <t>张晓凤</t>
    <phoneticPr fontId="0" type="noConversion"/>
  </si>
  <si>
    <t>张晓凤</t>
    <phoneticPr fontId="12" type="noConversion"/>
  </si>
  <si>
    <t>临邑县城区永兴大街89号</t>
    <phoneticPr fontId="12" type="noConversion"/>
  </si>
  <si>
    <t>临邑县卫生和计划生育局</t>
    <phoneticPr fontId="4" type="noConversion"/>
  </si>
  <si>
    <t>新北区</t>
    <phoneticPr fontId="4" type="noConversion"/>
  </si>
  <si>
    <t>孙轶慧</t>
    <phoneticPr fontId="0" type="noConversion"/>
  </si>
  <si>
    <t>李亦珊</t>
    <phoneticPr fontId="0" type="noConversion"/>
  </si>
  <si>
    <t>常州市疾病预防控制中心</t>
    <phoneticPr fontId="0" type="noConversion"/>
  </si>
  <si>
    <t>江苏银行北大街支行</t>
    <phoneticPr fontId="0" type="noConversion"/>
  </si>
  <si>
    <t>80202210904778</t>
    <phoneticPr fontId="0" type="noConversion"/>
  </si>
  <si>
    <t>常州市泰山路203号</t>
    <phoneticPr fontId="0" type="noConversion"/>
  </si>
  <si>
    <t>吉俊敏</t>
    <phoneticPr fontId="20" type="noConversion"/>
  </si>
  <si>
    <t>张建陶</t>
    <phoneticPr fontId="20" type="noConversion"/>
  </si>
  <si>
    <t>张妍</t>
    <phoneticPr fontId="20" type="noConversion"/>
  </si>
  <si>
    <t>132040000392</t>
    <phoneticPr fontId="0" type="noConversion"/>
  </si>
  <si>
    <t>张建陶</t>
    <phoneticPr fontId="0" type="noConversion"/>
  </si>
  <si>
    <t>常州市泰山路205号</t>
    <phoneticPr fontId="0" type="noConversion"/>
  </si>
  <si>
    <t>张建陶</t>
    <phoneticPr fontId="12" type="noConversion"/>
  </si>
  <si>
    <t>常州市泰山路205号</t>
    <phoneticPr fontId="12" type="noConversion"/>
  </si>
  <si>
    <t>常州市卫生和计划生育委员会</t>
    <phoneticPr fontId="4" type="noConversion"/>
  </si>
  <si>
    <t>卫滨区</t>
    <phoneticPr fontId="4" type="noConversion"/>
  </si>
  <si>
    <t>新乡市卫滨区疾病预防控制中心</t>
    <phoneticPr fontId="0" type="noConversion"/>
  </si>
  <si>
    <t>工行新乡卫滨支行</t>
    <phoneticPr fontId="0" type="noConversion"/>
  </si>
  <si>
    <t>1704020129064086868</t>
    <phoneticPr fontId="0" type="noConversion"/>
  </si>
  <si>
    <t>河南省新乡市卫滨区新原路10号</t>
    <phoneticPr fontId="0" type="noConversion"/>
  </si>
  <si>
    <t>杜树忠</t>
    <phoneticPr fontId="20" type="noConversion"/>
  </si>
  <si>
    <t>邢艳萍</t>
    <phoneticPr fontId="20" type="noConversion"/>
  </si>
  <si>
    <t>0373-2033110</t>
    <phoneticPr fontId="0" type="noConversion"/>
  </si>
  <si>
    <t>12410703687145440P</t>
    <phoneticPr fontId="0" type="noConversion"/>
  </si>
  <si>
    <t>王致薇</t>
    <phoneticPr fontId="0" type="noConversion"/>
  </si>
  <si>
    <t>河南省新乡市卫滨区隆胜华庭12号楼1单元一楼西户</t>
    <phoneticPr fontId="0" type="noConversion"/>
  </si>
  <si>
    <t>Zhiwei.Wang@sanofipasteur.com</t>
    <phoneticPr fontId="12" type="noConversion"/>
  </si>
  <si>
    <t>王致薇</t>
    <phoneticPr fontId="12" type="noConversion"/>
  </si>
  <si>
    <t>河南省新乡市卫滨区隆胜华庭12号楼1单元一楼西户</t>
    <phoneticPr fontId="12" type="noConversion"/>
  </si>
  <si>
    <t>新乡市卫滨区疾病预防控制中心/新乡市卫滨区疾病预防控制中心疫苗合同专用章</t>
    <phoneticPr fontId="11" type="noConversion"/>
  </si>
  <si>
    <t>新乡市卫滨区疾病预防控制中心疫苗收货专用章</t>
    <phoneticPr fontId="4" type="noConversion"/>
  </si>
  <si>
    <t>新乡市卫滨区卫生和计划生育委员会</t>
    <phoneticPr fontId="4" type="noConversion"/>
  </si>
  <si>
    <t>东河区</t>
    <phoneticPr fontId="4" type="noConversion"/>
  </si>
  <si>
    <t>包头市东河区疾病预防控制中心</t>
    <phoneticPr fontId="0" type="noConversion"/>
  </si>
  <si>
    <t>建行东河支行</t>
    <phoneticPr fontId="0" type="noConversion"/>
  </si>
  <si>
    <t>15001716676052506850</t>
    <phoneticPr fontId="0" type="noConversion"/>
  </si>
  <si>
    <t>包头市东河区口袋房巷35号</t>
    <phoneticPr fontId="0" type="noConversion"/>
  </si>
  <si>
    <t>幸园</t>
    <phoneticPr fontId="20" type="noConversion"/>
  </si>
  <si>
    <t>宫惠君</t>
    <phoneticPr fontId="20" type="noConversion"/>
  </si>
  <si>
    <t>0472-4159014</t>
    <phoneticPr fontId="0" type="noConversion"/>
  </si>
  <si>
    <t>李秀丽</t>
    <phoneticPr fontId="20" type="noConversion"/>
  </si>
  <si>
    <t>0472-4114326</t>
    <phoneticPr fontId="0" type="noConversion"/>
  </si>
  <si>
    <t>12150202053937374X</t>
    <phoneticPr fontId="0" type="noConversion"/>
  </si>
  <si>
    <t>014040</t>
    <phoneticPr fontId="37" type="noConversion"/>
  </si>
  <si>
    <t>宫惠君</t>
    <phoneticPr fontId="0" type="noConversion"/>
  </si>
  <si>
    <t>包头市东河区口袋房巷35号（东河区疾控中心）</t>
    <phoneticPr fontId="0" type="noConversion"/>
  </si>
  <si>
    <t>宫惠君</t>
    <phoneticPr fontId="12" type="noConversion"/>
  </si>
  <si>
    <t>包头市东河区口袋房巷35号（东河区疾控中心）</t>
    <phoneticPr fontId="12" type="noConversion"/>
  </si>
  <si>
    <t>包头市东河区疾病预防控制中心合同专用章</t>
    <phoneticPr fontId="37" type="noConversion"/>
  </si>
  <si>
    <t>包头市东河区疾病预防控制中心疫苗专用章</t>
    <phoneticPr fontId="4" type="noConversion"/>
  </si>
  <si>
    <t>包头市东河区卫生和计划生育局</t>
    <phoneticPr fontId="4" type="noConversion"/>
  </si>
  <si>
    <t>垫江县</t>
    <phoneticPr fontId="4" type="noConversion"/>
  </si>
  <si>
    <t>垫江县疾病预防控制中心</t>
    <phoneticPr fontId="0" type="noConversion"/>
  </si>
  <si>
    <t>重庆农村商业银行垫江支行</t>
    <phoneticPr fontId="0" type="noConversion"/>
  </si>
  <si>
    <t>2501010120010007754</t>
    <phoneticPr fontId="0" type="noConversion"/>
  </si>
  <si>
    <t>垫江县桂阳街道月阳路211号</t>
    <phoneticPr fontId="0" type="noConversion"/>
  </si>
  <si>
    <t>刘萍</t>
    <phoneticPr fontId="20" type="noConversion"/>
  </si>
  <si>
    <t>蒋小华</t>
    <phoneticPr fontId="20" type="noConversion"/>
  </si>
  <si>
    <t>023-74512269</t>
    <phoneticPr fontId="0" type="noConversion"/>
  </si>
  <si>
    <t>曹芹</t>
    <phoneticPr fontId="20" type="noConversion"/>
  </si>
  <si>
    <t>12500231739838901T</t>
    <phoneticPr fontId="0" type="noConversion"/>
  </si>
  <si>
    <t>73983890-1</t>
    <phoneticPr fontId="0" type="noConversion"/>
  </si>
  <si>
    <t>等市站招标后再通知厂家。</t>
    <phoneticPr fontId="0" type="noConversion"/>
  </si>
  <si>
    <t>蒋小华</t>
    <phoneticPr fontId="0" type="noConversion"/>
  </si>
  <si>
    <t>重庆市垫江县桂溪镇月阳路211号</t>
    <phoneticPr fontId="0" type="noConversion"/>
  </si>
  <si>
    <t>蒋小华</t>
    <phoneticPr fontId="12" type="noConversion"/>
  </si>
  <si>
    <t>重庆市垫江县桂溪镇月阳路211号</t>
    <phoneticPr fontId="12" type="noConversion"/>
  </si>
  <si>
    <t>垫江县疾病预防控制中心</t>
    <phoneticPr fontId="4" type="noConversion"/>
  </si>
  <si>
    <t>垫江县卫生和计划生育委员会</t>
    <phoneticPr fontId="4" type="noConversion"/>
  </si>
  <si>
    <t xml:space="preserve">无合同章备案 </t>
    <phoneticPr fontId="11" type="noConversion"/>
  </si>
  <si>
    <t>丰都县</t>
    <phoneticPr fontId="4" type="noConversion"/>
  </si>
  <si>
    <t>丰都县疾病预防控制中心</t>
    <phoneticPr fontId="0" type="noConversion"/>
  </si>
  <si>
    <t>重庆农村商业银行丰都支行</t>
    <phoneticPr fontId="0" type="noConversion"/>
  </si>
  <si>
    <t>2701010120010012016</t>
    <phoneticPr fontId="0" type="noConversion"/>
  </si>
  <si>
    <t>丰都县三合街道龙河路183号</t>
    <phoneticPr fontId="0" type="noConversion"/>
  </si>
  <si>
    <t>崔小平</t>
    <phoneticPr fontId="20" type="noConversion"/>
  </si>
  <si>
    <t>廖利蓉</t>
    <phoneticPr fontId="20" type="noConversion"/>
  </si>
  <si>
    <t>023-70714180</t>
    <phoneticPr fontId="0" type="noConversion"/>
  </si>
  <si>
    <t>12500230452027060F</t>
    <phoneticPr fontId="0" type="noConversion"/>
  </si>
  <si>
    <t>等待市疾控招标平台建立后开户</t>
    <phoneticPr fontId="0" type="noConversion"/>
  </si>
  <si>
    <t>丰都县疾病预防控制中心</t>
    <phoneticPr fontId="4" type="noConversion"/>
  </si>
  <si>
    <t>丰都县卫生和计划生育委员会</t>
    <phoneticPr fontId="4" type="noConversion"/>
  </si>
  <si>
    <t>兖州区</t>
    <phoneticPr fontId="4" type="noConversion"/>
  </si>
  <si>
    <t>宋旭</t>
    <phoneticPr fontId="0" type="noConversion"/>
  </si>
  <si>
    <t>济宁市兖州区疾病预防控制中心</t>
    <phoneticPr fontId="0" type="noConversion"/>
  </si>
  <si>
    <t>中国农业银行兖州支行</t>
    <phoneticPr fontId="0" type="noConversion"/>
  </si>
  <si>
    <t>15466101040012919</t>
    <phoneticPr fontId="0" type="noConversion"/>
  </si>
  <si>
    <t>山东省济宁市兖州区文化西路28号</t>
    <phoneticPr fontId="0" type="noConversion"/>
  </si>
  <si>
    <t>王军</t>
    <phoneticPr fontId="20" type="noConversion"/>
  </si>
  <si>
    <t>付燕</t>
    <phoneticPr fontId="20" type="noConversion"/>
  </si>
  <si>
    <t>孔辉</t>
    <phoneticPr fontId="20" type="noConversion"/>
  </si>
  <si>
    <t>0537-3919906</t>
    <phoneticPr fontId="0" type="noConversion"/>
  </si>
  <si>
    <t>123708126731514527</t>
    <phoneticPr fontId="0" type="noConversion"/>
  </si>
  <si>
    <t>67315145-2</t>
    <phoneticPr fontId="0" type="noConversion"/>
  </si>
  <si>
    <t>付燕</t>
    <phoneticPr fontId="0" type="noConversion"/>
  </si>
  <si>
    <t>付燕</t>
    <phoneticPr fontId="12" type="noConversion"/>
  </si>
  <si>
    <t>山东省济宁市兖州区文化西路28号</t>
    <phoneticPr fontId="12" type="noConversion"/>
  </si>
  <si>
    <t>济宁市兖州区疾病预防控制中心</t>
    <phoneticPr fontId="4" type="noConversion"/>
  </si>
  <si>
    <t>济宁市兖州区卫生和计划生育局</t>
    <phoneticPr fontId="4" type="noConversion"/>
  </si>
  <si>
    <t>青山湖区</t>
    <phoneticPr fontId="4" type="noConversion"/>
  </si>
  <si>
    <t>江西省疾病预防控制中心</t>
    <phoneticPr fontId="0" type="noConversion"/>
  </si>
  <si>
    <t>中行南昌市天泽园支行</t>
    <phoneticPr fontId="0" type="noConversion"/>
  </si>
  <si>
    <t>199209317791</t>
    <phoneticPr fontId="0" type="noConversion"/>
  </si>
  <si>
    <t>南昌市北京东路555号</t>
    <phoneticPr fontId="0" type="noConversion"/>
  </si>
  <si>
    <t>胡国良</t>
    <phoneticPr fontId="20" type="noConversion"/>
  </si>
  <si>
    <t>吉路</t>
    <phoneticPr fontId="20" type="noConversion"/>
  </si>
  <si>
    <t>123600004910059480</t>
    <phoneticPr fontId="0" type="noConversion"/>
  </si>
  <si>
    <t>一类疫苗开户</t>
    <phoneticPr fontId="0" type="noConversion"/>
  </si>
  <si>
    <t>无</t>
    <phoneticPr fontId="4" type="noConversion"/>
  </si>
  <si>
    <t>吉路</t>
    <phoneticPr fontId="0" type="noConversion"/>
  </si>
  <si>
    <t>南昌市北京东路55号江西省疾控中心药品科</t>
    <phoneticPr fontId="0" type="noConversion"/>
  </si>
  <si>
    <t>江西省疾病预防控制中心</t>
    <phoneticPr fontId="4" type="noConversion"/>
  </si>
  <si>
    <t>江西省疾病预防控制中心药品调剂科</t>
    <phoneticPr fontId="4" type="noConversion"/>
  </si>
  <si>
    <t>江西省卫生和计划生育委员会</t>
    <phoneticPr fontId="4" type="noConversion"/>
  </si>
  <si>
    <t>江北区</t>
    <phoneticPr fontId="4" type="noConversion"/>
  </si>
  <si>
    <t>宁波市江北区疾病预防控制中心</t>
    <phoneticPr fontId="0" type="noConversion"/>
  </si>
  <si>
    <t>宁波银行江北支行</t>
    <phoneticPr fontId="0" type="noConversion"/>
  </si>
  <si>
    <t>40010122000145617</t>
    <phoneticPr fontId="0" type="noConversion"/>
  </si>
  <si>
    <t>宁波市江北区清江路466号</t>
    <phoneticPr fontId="0" type="noConversion"/>
  </si>
  <si>
    <t>蔡一飙</t>
    <phoneticPr fontId="20" type="noConversion"/>
  </si>
  <si>
    <t>/</t>
    <phoneticPr fontId="20" type="noConversion"/>
  </si>
  <si>
    <t>1233020573698804XK</t>
    <phoneticPr fontId="0" type="noConversion"/>
  </si>
  <si>
    <t>73698804-X</t>
    <phoneticPr fontId="0" type="noConversion"/>
  </si>
  <si>
    <t>户名：宁波市江北区国库收付中心其他资金专户，用途中备注：4703+付款人单位名称</t>
    <phoneticPr fontId="0" type="noConversion"/>
  </si>
  <si>
    <t>宁波市江北区疾病预防控制中心生物制品收货专用章</t>
    <phoneticPr fontId="4" type="noConversion"/>
  </si>
  <si>
    <t>余姚市</t>
    <phoneticPr fontId="4" type="noConversion"/>
  </si>
  <si>
    <t>余姚市疾病预防控制中心</t>
    <phoneticPr fontId="0" type="noConversion"/>
  </si>
  <si>
    <t>工行余姚支行</t>
    <phoneticPr fontId="0" type="noConversion"/>
  </si>
  <si>
    <t>3901310029900000528</t>
    <phoneticPr fontId="0" type="noConversion"/>
  </si>
  <si>
    <t>余姚市城区阳明东路129号</t>
    <phoneticPr fontId="0" type="noConversion"/>
  </si>
  <si>
    <t>史宏辉</t>
    <phoneticPr fontId="20" type="noConversion"/>
  </si>
  <si>
    <t>12330281739453374N</t>
    <phoneticPr fontId="0" type="noConversion"/>
  </si>
  <si>
    <t>73945337-4</t>
    <phoneticPr fontId="0" type="noConversion"/>
  </si>
  <si>
    <t>余姚市疾病预防控制中心生物制品收发确认章</t>
    <phoneticPr fontId="4" type="noConversion"/>
  </si>
  <si>
    <t>余姚市卫生和计划生育局</t>
    <phoneticPr fontId="4" type="noConversion"/>
  </si>
  <si>
    <t>秀洲区</t>
    <phoneticPr fontId="4" type="noConversion"/>
  </si>
  <si>
    <t>沈占强</t>
    <phoneticPr fontId="0" type="noConversion"/>
  </si>
  <si>
    <t>林琳</t>
    <phoneticPr fontId="0" type="noConversion"/>
  </si>
  <si>
    <t>嘉兴市秀洲区疾病预防控制中心</t>
    <phoneticPr fontId="0" type="noConversion"/>
  </si>
  <si>
    <t>中国农业银行股份有限公司嘉兴秀洲支行</t>
    <phoneticPr fontId="0" type="noConversion"/>
  </si>
  <si>
    <t>320101040092636</t>
    <phoneticPr fontId="0" type="noConversion"/>
  </si>
  <si>
    <t>嘉兴市秀洲大道东侧、九里路南侧</t>
    <phoneticPr fontId="0" type="noConversion"/>
  </si>
  <si>
    <t>沈月根</t>
    <phoneticPr fontId="20" type="noConversion"/>
  </si>
  <si>
    <t>12330411470970159U</t>
    <phoneticPr fontId="0" type="noConversion"/>
  </si>
  <si>
    <t>47097015-9</t>
    <phoneticPr fontId="0" type="noConversion"/>
  </si>
  <si>
    <t>户名：嘉兴市秀洲区财政支付（核算）中心经费专户</t>
    <phoneticPr fontId="0" type="noConversion"/>
  </si>
  <si>
    <t>秀洲区疾病预防控制中心生物制品供应专用章</t>
    <phoneticPr fontId="4" type="noConversion"/>
  </si>
  <si>
    <t>嘉兴市秀洲区卫生和计划生育局</t>
    <phoneticPr fontId="4" type="noConversion"/>
  </si>
  <si>
    <t>嘉善县</t>
    <phoneticPr fontId="4" type="noConversion"/>
  </si>
  <si>
    <t>嘉善县疾病预防控制中心</t>
    <phoneticPr fontId="0" type="noConversion"/>
  </si>
  <si>
    <t>中信银行嘉兴嘉善支行</t>
    <phoneticPr fontId="0" type="noConversion"/>
  </si>
  <si>
    <t>7333810182600019459</t>
    <phoneticPr fontId="0" type="noConversion"/>
  </si>
  <si>
    <t>魏塘镇体育南路988号</t>
    <phoneticPr fontId="0" type="noConversion"/>
  </si>
  <si>
    <t>沈玉华</t>
    <phoneticPr fontId="20" type="noConversion"/>
  </si>
  <si>
    <t>丁春喜</t>
    <phoneticPr fontId="20" type="noConversion"/>
  </si>
  <si>
    <t>祖宙红</t>
    <phoneticPr fontId="20" type="noConversion"/>
  </si>
  <si>
    <t>0573-84233922</t>
    <phoneticPr fontId="0" type="noConversion"/>
  </si>
  <si>
    <t>12330421737795899T</t>
    <phoneticPr fontId="0" type="noConversion"/>
  </si>
  <si>
    <t>73779589-9</t>
    <phoneticPr fontId="0" type="noConversion"/>
  </si>
  <si>
    <t>户名：嘉善县疾病预防控制中心实有资金专户</t>
    <phoneticPr fontId="0" type="noConversion"/>
  </si>
  <si>
    <t>嘉善县疾病预防控制中心生物制品供应专用章</t>
    <phoneticPr fontId="11" type="noConversion"/>
  </si>
  <si>
    <t>嘉善县卫生和计划生育局</t>
    <phoneticPr fontId="4" type="noConversion"/>
  </si>
  <si>
    <t>南浔区</t>
    <phoneticPr fontId="4" type="noConversion"/>
  </si>
  <si>
    <t>湖州市南浔区疾病预防控制中心</t>
    <phoneticPr fontId="0" type="noConversion"/>
  </si>
  <si>
    <t>中国农业银行股份有限公司湖州南浔支行</t>
    <phoneticPr fontId="0" type="noConversion"/>
  </si>
  <si>
    <t>115101040043406</t>
    <phoneticPr fontId="0" type="noConversion"/>
  </si>
  <si>
    <t>湖州市南浔区南浔镇嘉业路919号</t>
    <phoneticPr fontId="0" type="noConversion"/>
  </si>
  <si>
    <t>邹勇</t>
    <phoneticPr fontId="20" type="noConversion"/>
  </si>
  <si>
    <t>123305257996262222</t>
    <phoneticPr fontId="0" type="noConversion"/>
  </si>
  <si>
    <t>湖州市南浔区疾病预防控制中心生物制品管理办公室</t>
    <phoneticPr fontId="4" type="noConversion"/>
  </si>
  <si>
    <t>湖州市南浔区卫生和计划生育局</t>
    <phoneticPr fontId="4" type="noConversion"/>
  </si>
  <si>
    <t>德清县</t>
    <phoneticPr fontId="4" type="noConversion"/>
  </si>
  <si>
    <t>德清县疾病预防控制中心</t>
    <phoneticPr fontId="0" type="noConversion"/>
  </si>
  <si>
    <t>建行德清县支行营业部</t>
    <phoneticPr fontId="0" type="noConversion"/>
  </si>
  <si>
    <t>33001647335050025858</t>
    <phoneticPr fontId="0" type="noConversion"/>
  </si>
  <si>
    <t>德清县武康镇中兴北路268号</t>
    <phoneticPr fontId="0" type="noConversion"/>
  </si>
  <si>
    <t>王学才</t>
    <phoneticPr fontId="20" type="noConversion"/>
  </si>
  <si>
    <t>123305214712204806</t>
    <phoneticPr fontId="0" type="noConversion"/>
  </si>
  <si>
    <t>德清县疾病预防控制中心</t>
    <phoneticPr fontId="4" type="noConversion"/>
  </si>
  <si>
    <t>德清县卫生和计划生育局</t>
    <phoneticPr fontId="4" type="noConversion"/>
  </si>
  <si>
    <t>越城区</t>
    <phoneticPr fontId="4" type="noConversion"/>
  </si>
  <si>
    <t>绍兴市越城区疾病预防控制中心</t>
    <phoneticPr fontId="0" type="noConversion"/>
  </si>
  <si>
    <t>工行绍兴市分行越城支行</t>
    <phoneticPr fontId="0" type="noConversion"/>
  </si>
  <si>
    <t>1211016009200071297</t>
    <phoneticPr fontId="0" type="noConversion"/>
  </si>
  <si>
    <t>绍兴市越城区蕺山街道保佑桥直街37号</t>
    <phoneticPr fontId="0" type="noConversion"/>
  </si>
  <si>
    <t>戚志勇</t>
    <phoneticPr fontId="20" type="noConversion"/>
  </si>
  <si>
    <t>12330602729132083A</t>
    <phoneticPr fontId="0" type="noConversion"/>
  </si>
  <si>
    <t>72913208-3</t>
    <phoneticPr fontId="0" type="noConversion"/>
  </si>
  <si>
    <t>330600200401052</t>
    <phoneticPr fontId="0" type="noConversion"/>
  </si>
  <si>
    <t>绍兴市越城区疾病预防控制中心</t>
    <phoneticPr fontId="4" type="noConversion"/>
  </si>
  <si>
    <t>绍兴市越城区卫生和计划生育局</t>
    <phoneticPr fontId="4" type="noConversion"/>
  </si>
  <si>
    <t>柯桥区</t>
    <phoneticPr fontId="4" type="noConversion"/>
  </si>
  <si>
    <t>绍兴市柯桥区疾病预防控制中心</t>
    <phoneticPr fontId="0" type="noConversion"/>
  </si>
  <si>
    <t>中国银行绍兴柯北支行</t>
    <phoneticPr fontId="0" type="noConversion"/>
  </si>
  <si>
    <t>362358340464</t>
    <phoneticPr fontId="0" type="noConversion"/>
  </si>
  <si>
    <t>绍兴市柯桥区兴越路1356号</t>
    <phoneticPr fontId="0" type="noConversion"/>
  </si>
  <si>
    <t>蔡帮华</t>
    <phoneticPr fontId="20" type="noConversion"/>
  </si>
  <si>
    <t>1233062174291301X9</t>
    <phoneticPr fontId="0" type="noConversion"/>
  </si>
  <si>
    <t>胡瑜超</t>
    <phoneticPr fontId="11" type="noConversion"/>
  </si>
  <si>
    <t>绍兴市柯桥区兴越路1356号</t>
    <phoneticPr fontId="11" type="noConversion"/>
  </si>
  <si>
    <t>0575-85277700</t>
    <phoneticPr fontId="11" type="noConversion"/>
  </si>
  <si>
    <t>360093984@qq.com</t>
    <phoneticPr fontId="11" type="noConversion"/>
  </si>
  <si>
    <t>许红琳</t>
    <phoneticPr fontId="11" type="noConversion"/>
  </si>
  <si>
    <t>绍兴市柯桥区疾病预防控制中心</t>
    <phoneticPr fontId="4" type="noConversion"/>
  </si>
  <si>
    <t>绍兴市柯桥区卫生和计划生育局</t>
    <phoneticPr fontId="4" type="noConversion"/>
  </si>
  <si>
    <t>新昌县</t>
    <phoneticPr fontId="4" type="noConversion"/>
  </si>
  <si>
    <t>新昌县疾病预防控制中心</t>
    <phoneticPr fontId="0" type="noConversion"/>
  </si>
  <si>
    <t>新昌县农村商业银行（农商银行）</t>
    <phoneticPr fontId="0" type="noConversion"/>
  </si>
  <si>
    <t>231000002468300</t>
    <phoneticPr fontId="0" type="noConversion"/>
  </si>
  <si>
    <t>新昌县七星街道孝行路358号</t>
    <phoneticPr fontId="0" type="noConversion"/>
  </si>
  <si>
    <t>章加洪</t>
    <phoneticPr fontId="20" type="noConversion"/>
  </si>
  <si>
    <t>王樟富</t>
    <phoneticPr fontId="20" type="noConversion"/>
  </si>
  <si>
    <t>杜丽群</t>
    <phoneticPr fontId="20" type="noConversion"/>
  </si>
  <si>
    <t>0575-86270288</t>
    <phoneticPr fontId="0" type="noConversion"/>
  </si>
  <si>
    <t>123306247434517185</t>
    <phoneticPr fontId="0" type="noConversion"/>
  </si>
  <si>
    <t>74345171-8</t>
    <phoneticPr fontId="0" type="noConversion"/>
  </si>
  <si>
    <t>王樟富</t>
    <phoneticPr fontId="11" type="noConversion"/>
  </si>
  <si>
    <t>新昌县七星街道孝行路358号</t>
    <phoneticPr fontId="11" type="noConversion"/>
  </si>
  <si>
    <t>0575-86037751</t>
    <phoneticPr fontId="11" type="noConversion"/>
  </si>
  <si>
    <t>657971693@qq.com</t>
    <phoneticPr fontId="11" type="noConversion"/>
  </si>
  <si>
    <t>阮丹萍</t>
    <phoneticPr fontId="11" type="noConversion"/>
  </si>
  <si>
    <t>新昌县疾病预防控制中心</t>
    <phoneticPr fontId="4" type="noConversion"/>
  </si>
  <si>
    <t>新昌县卫生和计划生育局</t>
    <phoneticPr fontId="4" type="noConversion"/>
  </si>
  <si>
    <t>上虞区</t>
    <phoneticPr fontId="4" type="noConversion"/>
  </si>
  <si>
    <t>绍兴市上虞区疾病预防控制中心</t>
    <phoneticPr fontId="0" type="noConversion"/>
  </si>
  <si>
    <t>绍兴建行上虞营业部</t>
    <phoneticPr fontId="0" type="noConversion"/>
  </si>
  <si>
    <t>33001656435058011609</t>
    <phoneticPr fontId="0" type="noConversion"/>
  </si>
  <si>
    <t>绍兴市上虞区百官街道峰山南路999号</t>
    <phoneticPr fontId="0" type="noConversion"/>
  </si>
  <si>
    <t>张鑫培</t>
    <phoneticPr fontId="20" type="noConversion"/>
  </si>
  <si>
    <t>12330682730304508G</t>
    <phoneticPr fontId="0" type="noConversion"/>
  </si>
  <si>
    <t>绍兴市上虞区疾病预防控制中心疫苗签收专用章</t>
    <phoneticPr fontId="4" type="noConversion"/>
  </si>
  <si>
    <t>绍兴市上虞区卫生局</t>
    <phoneticPr fontId="4" type="noConversion"/>
  </si>
  <si>
    <t>嵊州市</t>
    <phoneticPr fontId="4" type="noConversion"/>
  </si>
  <si>
    <t>嵊州市疾病预防控制中心</t>
    <phoneticPr fontId="0" type="noConversion"/>
  </si>
  <si>
    <t>农业银行嵊州市支行</t>
    <phoneticPr fontId="0" type="noConversion"/>
  </si>
  <si>
    <t>19522301040027907</t>
    <phoneticPr fontId="0" type="noConversion"/>
  </si>
  <si>
    <t>嵊州市剡湖街道学院路20弄14号</t>
    <phoneticPr fontId="0" type="noConversion"/>
  </si>
  <si>
    <t>应锡钧</t>
    <phoneticPr fontId="20" type="noConversion"/>
  </si>
  <si>
    <t>1233068347142001X6</t>
    <phoneticPr fontId="0" type="noConversion"/>
  </si>
  <si>
    <t>47142001-X</t>
    <phoneticPr fontId="0" type="noConversion"/>
  </si>
  <si>
    <t>嵊州市疾病预防控制中心生物制品专用章</t>
    <phoneticPr fontId="4" type="noConversion"/>
  </si>
  <si>
    <t>嵊州市卫生和计划生育局</t>
    <phoneticPr fontId="4" type="noConversion"/>
  </si>
  <si>
    <t>武义县</t>
    <phoneticPr fontId="4" type="noConversion"/>
  </si>
  <si>
    <t>时国华</t>
    <phoneticPr fontId="0" type="noConversion"/>
  </si>
  <si>
    <t>武义县疾病预防控制中心</t>
    <phoneticPr fontId="0" type="noConversion"/>
  </si>
  <si>
    <t>武义县工商银行</t>
    <phoneticPr fontId="0" type="noConversion"/>
  </si>
  <si>
    <t>1208060009064112501</t>
    <phoneticPr fontId="0" type="noConversion"/>
  </si>
  <si>
    <t>江山新村二路二幢二号</t>
    <phoneticPr fontId="0" type="noConversion"/>
  </si>
  <si>
    <t>严振冉</t>
    <phoneticPr fontId="20" type="noConversion"/>
  </si>
  <si>
    <t>12330723471650712Y</t>
    <phoneticPr fontId="0" type="noConversion"/>
  </si>
  <si>
    <t>47165071-2</t>
    <phoneticPr fontId="0" type="noConversion"/>
  </si>
  <si>
    <t>武义县疾病预防控制中心财务专用章</t>
    <phoneticPr fontId="4" type="noConversion"/>
  </si>
  <si>
    <t>武义县卫生和计划生育局</t>
    <phoneticPr fontId="4" type="noConversion"/>
  </si>
  <si>
    <t>定海区</t>
    <phoneticPr fontId="4" type="noConversion"/>
  </si>
  <si>
    <t>舟山市定海区疾病预防控制中心</t>
    <phoneticPr fontId="0" type="noConversion"/>
  </si>
  <si>
    <t>中国工商银行舟山市定海区支行</t>
    <phoneticPr fontId="0" type="noConversion"/>
  </si>
  <si>
    <t>1206020209200237987</t>
    <phoneticPr fontId="0" type="noConversion"/>
  </si>
  <si>
    <t>定海区东山路289号公共卫生大楼8-12楼</t>
    <phoneticPr fontId="0" type="noConversion"/>
  </si>
  <si>
    <t>孙智夫</t>
    <phoneticPr fontId="20" type="noConversion"/>
  </si>
  <si>
    <t>12330902736013242J</t>
    <phoneticPr fontId="0" type="noConversion"/>
  </si>
  <si>
    <t>舟山市定海区疾病预防控制中心</t>
    <phoneticPr fontId="4" type="noConversion"/>
  </si>
  <si>
    <t>舟山市定海区卫生和计划生育局</t>
    <phoneticPr fontId="4" type="noConversion"/>
  </si>
  <si>
    <t>仙居县</t>
    <phoneticPr fontId="4" type="noConversion"/>
  </si>
  <si>
    <t>蒋永海</t>
    <phoneticPr fontId="0" type="noConversion"/>
  </si>
  <si>
    <t>仙居县疾病预防控制中心</t>
    <phoneticPr fontId="0" type="noConversion"/>
  </si>
  <si>
    <t>中国农业银行股份有限公司仙居县支行</t>
    <phoneticPr fontId="0" type="noConversion"/>
  </si>
  <si>
    <t>19945101040004495</t>
    <phoneticPr fontId="0" type="noConversion"/>
  </si>
  <si>
    <t>仙居县西四路</t>
    <phoneticPr fontId="0" type="noConversion"/>
  </si>
  <si>
    <t>蔡红卫</t>
    <phoneticPr fontId="20" type="noConversion"/>
  </si>
  <si>
    <t>12331024740534585B</t>
    <phoneticPr fontId="0" type="noConversion"/>
  </si>
  <si>
    <t>74053458-5</t>
    <phoneticPr fontId="0" type="noConversion"/>
  </si>
  <si>
    <t>332624001202219</t>
    <phoneticPr fontId="0" type="noConversion"/>
  </si>
  <si>
    <t>仙居县疾病预防控制中心生物制品管理专用章</t>
    <phoneticPr fontId="4" type="noConversion"/>
  </si>
  <si>
    <t>仙居县卫生局</t>
    <phoneticPr fontId="4" type="noConversion"/>
  </si>
  <si>
    <t>临海市</t>
    <phoneticPr fontId="4" type="noConversion"/>
  </si>
  <si>
    <t>临海市疾病预防控制中心</t>
    <phoneticPr fontId="0" type="noConversion"/>
  </si>
  <si>
    <t>临海农商银行营业部</t>
    <phoneticPr fontId="0" type="noConversion"/>
  </si>
  <si>
    <t>201000024805592</t>
    <phoneticPr fontId="0" type="noConversion"/>
  </si>
  <si>
    <t>大洋街道林桥村曹家路</t>
    <phoneticPr fontId="0" type="noConversion"/>
  </si>
  <si>
    <t>虞新平</t>
    <phoneticPr fontId="20" type="noConversion"/>
  </si>
  <si>
    <t>12331082735254503H</t>
    <phoneticPr fontId="0" type="noConversion"/>
  </si>
  <si>
    <t>73525450-3</t>
    <phoneticPr fontId="0" type="noConversion"/>
  </si>
  <si>
    <t>临海市疾病预防控制中心业务专用章</t>
    <phoneticPr fontId="4" type="noConversion"/>
  </si>
  <si>
    <t>临海市疾病预防控制中心生物制品专用章</t>
    <phoneticPr fontId="4" type="noConversion"/>
  </si>
  <si>
    <t>临海市卫生和计划生育局</t>
    <phoneticPr fontId="4" type="noConversion"/>
  </si>
  <si>
    <t>青田县</t>
    <phoneticPr fontId="4" type="noConversion"/>
  </si>
  <si>
    <t>叶其洪</t>
    <phoneticPr fontId="0" type="noConversion"/>
  </si>
  <si>
    <t>青田县疾病预防控制中心</t>
    <phoneticPr fontId="0" type="noConversion"/>
  </si>
  <si>
    <t>中国银行股份有限公司青田县支行</t>
    <phoneticPr fontId="0" type="noConversion"/>
  </si>
  <si>
    <t>351959446302</t>
    <phoneticPr fontId="0" type="noConversion"/>
  </si>
  <si>
    <t>青田县鹤城镇景云1幢2号</t>
    <phoneticPr fontId="0" type="noConversion"/>
  </si>
  <si>
    <t>项晓青</t>
    <phoneticPr fontId="20" type="noConversion"/>
  </si>
  <si>
    <t>12332522730902209A</t>
    <phoneticPr fontId="0" type="noConversion"/>
  </si>
  <si>
    <t>73090220-9</t>
    <phoneticPr fontId="0" type="noConversion"/>
  </si>
  <si>
    <t>帐户名称：青田县疾病预防控制中心零余额帐户</t>
    <phoneticPr fontId="0" type="noConversion"/>
  </si>
  <si>
    <t>青田县卫生和计划生育局</t>
    <phoneticPr fontId="4" type="noConversion"/>
  </si>
  <si>
    <t>庆元县</t>
    <phoneticPr fontId="4" type="noConversion"/>
  </si>
  <si>
    <t>庆元县疾病预防控制中心</t>
    <phoneticPr fontId="0" type="noConversion"/>
  </si>
  <si>
    <t>中国农业银行庆元县支行</t>
    <phoneticPr fontId="0" type="noConversion"/>
  </si>
  <si>
    <t>19825101040002924</t>
    <phoneticPr fontId="0" type="noConversion"/>
  </si>
  <si>
    <t>浙江省庆元县菇源街工业路18号</t>
    <phoneticPr fontId="0" type="noConversion"/>
  </si>
  <si>
    <t>吴文有</t>
    <phoneticPr fontId="20" type="noConversion"/>
  </si>
  <si>
    <t>12332525733196426A</t>
    <phoneticPr fontId="0" type="noConversion"/>
  </si>
  <si>
    <t>73319642-6</t>
    <phoneticPr fontId="0" type="noConversion"/>
  </si>
  <si>
    <t>332525704771234</t>
    <phoneticPr fontId="0" type="noConversion"/>
  </si>
  <si>
    <t>帐户名称：庆元县财政局会计核算中心（疾控中心）</t>
    <phoneticPr fontId="0" type="noConversion"/>
  </si>
  <si>
    <t>庆元县卫计局</t>
    <phoneticPr fontId="4" type="noConversion"/>
  </si>
  <si>
    <t>瑞安市</t>
    <phoneticPr fontId="4" type="noConversion"/>
  </si>
  <si>
    <t>黄忠张</t>
    <phoneticPr fontId="0" type="noConversion"/>
  </si>
  <si>
    <t>瑞安市疾病预防控制中心</t>
    <phoneticPr fontId="0" type="noConversion"/>
  </si>
  <si>
    <t>工商银行瑞安支行（大于10万）/工商银行瑞安支行（小于10万）</t>
    <phoneticPr fontId="0" type="noConversion"/>
  </si>
  <si>
    <t>1203201629000017267（大于10万）/1203201629000098490（小于10万）</t>
    <phoneticPr fontId="0" type="noConversion"/>
  </si>
  <si>
    <t>瑞安市瑞湖路333号</t>
    <phoneticPr fontId="0" type="noConversion"/>
  </si>
  <si>
    <t>温怀加</t>
    <phoneticPr fontId="20" type="noConversion"/>
  </si>
  <si>
    <t>洪万胜</t>
    <phoneticPr fontId="20" type="noConversion"/>
  </si>
  <si>
    <t>123303817377962267</t>
    <phoneticPr fontId="0" type="noConversion"/>
  </si>
  <si>
    <t>73779622-6</t>
    <phoneticPr fontId="0" type="noConversion"/>
  </si>
  <si>
    <t>330381737796226</t>
    <phoneticPr fontId="0" type="noConversion"/>
  </si>
  <si>
    <t>账户户名：瑞安市财政局财政零余额账户（大于10万）/瑞安市疾病预防控制中心（小于10万）</t>
    <phoneticPr fontId="0" type="noConversion"/>
  </si>
  <si>
    <t>钱丽珍</t>
    <phoneticPr fontId="0" type="noConversion"/>
  </si>
  <si>
    <t>浙江省瑞安市瑞湖路333号</t>
    <phoneticPr fontId="0" type="noConversion"/>
  </si>
  <si>
    <t>浙江省瑞安市瑞湖路333号</t>
    <phoneticPr fontId="12" type="noConversion"/>
  </si>
  <si>
    <t>瑞安市疾病预防控制中心生物制品专用章</t>
    <phoneticPr fontId="4" type="noConversion"/>
  </si>
  <si>
    <t>瑞安市卫生和计划生育局</t>
    <phoneticPr fontId="4" type="noConversion"/>
  </si>
  <si>
    <t>长春高新技术产业开发区预防保健中心</t>
    <phoneticPr fontId="0" type="noConversion"/>
  </si>
  <si>
    <t>吉林银行长春硅谷大街支行</t>
    <phoneticPr fontId="0" type="noConversion"/>
  </si>
  <si>
    <t>010101201110004536</t>
    <phoneticPr fontId="0" type="noConversion"/>
  </si>
  <si>
    <t>长春高新区怡众名城64栋</t>
    <phoneticPr fontId="0" type="noConversion"/>
  </si>
  <si>
    <t>高新区怡众名城64栋</t>
    <phoneticPr fontId="0" type="noConversion"/>
  </si>
  <si>
    <t>0431-87019022</t>
    <phoneticPr fontId="0" type="noConversion"/>
  </si>
  <si>
    <t>0431-87019026</t>
    <phoneticPr fontId="0" type="noConversion"/>
  </si>
  <si>
    <t>12220100748436656K</t>
    <phoneticPr fontId="0" type="noConversion"/>
  </si>
  <si>
    <t>74843665-6</t>
    <phoneticPr fontId="0" type="noConversion"/>
  </si>
  <si>
    <t>新增</t>
    <phoneticPr fontId="0" type="noConversion"/>
  </si>
  <si>
    <t>长春经济技术开发区卫生监督所</t>
    <phoneticPr fontId="0" type="noConversion"/>
  </si>
  <si>
    <t>中国银行股份有限公司长春洋浦大街支行</t>
    <phoneticPr fontId="0" type="noConversion"/>
  </si>
  <si>
    <t>160430185621</t>
    <phoneticPr fontId="0" type="noConversion"/>
  </si>
  <si>
    <t>长春经济技术开发区金川街1999号</t>
    <phoneticPr fontId="0" type="noConversion"/>
  </si>
  <si>
    <t>0431-84998343</t>
    <phoneticPr fontId="0" type="noConversion"/>
  </si>
  <si>
    <t>12220100675602579J</t>
    <phoneticPr fontId="0" type="noConversion"/>
  </si>
  <si>
    <t>大通区</t>
    <phoneticPr fontId="4" type="noConversion"/>
  </si>
  <si>
    <t>淮南市大通区卫生防疫和食品药品安全服务中心</t>
    <phoneticPr fontId="0" type="noConversion"/>
  </si>
  <si>
    <t>淮南市大通区居仁村居庆路</t>
    <phoneticPr fontId="0" type="noConversion"/>
  </si>
  <si>
    <t>单馨</t>
    <phoneticPr fontId="20" type="noConversion"/>
  </si>
  <si>
    <t>何凤云</t>
    <phoneticPr fontId="20" type="noConversion"/>
  </si>
  <si>
    <t>0554-2503556</t>
    <phoneticPr fontId="0" type="noConversion"/>
  </si>
  <si>
    <t>0554-2669216</t>
    <phoneticPr fontId="0" type="noConversion"/>
  </si>
  <si>
    <t>134040200050</t>
    <phoneticPr fontId="0" type="noConversion"/>
  </si>
  <si>
    <t>48534126-7</t>
    <phoneticPr fontId="0" type="noConversion"/>
  </si>
  <si>
    <t>淮南市大通区卫生防疫和食品药品安全服务中心</t>
    <phoneticPr fontId="4" type="noConversion"/>
  </si>
  <si>
    <t>大通区卫生局</t>
    <phoneticPr fontId="4" type="noConversion"/>
  </si>
  <si>
    <t>田家庵区</t>
    <phoneticPr fontId="4" type="noConversion"/>
  </si>
  <si>
    <t>淮南市田家庵区卫生防疫和食品药品安全服务中心</t>
    <phoneticPr fontId="0" type="noConversion"/>
  </si>
  <si>
    <t>中国农业银行淮南分行</t>
    <phoneticPr fontId="0" type="noConversion"/>
  </si>
  <si>
    <t>609001040021472</t>
    <phoneticPr fontId="0" type="noConversion"/>
  </si>
  <si>
    <t>淮南市田区人民南路</t>
    <phoneticPr fontId="0" type="noConversion"/>
  </si>
  <si>
    <t>陈俊</t>
    <phoneticPr fontId="20" type="noConversion"/>
  </si>
  <si>
    <t>周蕾</t>
    <phoneticPr fontId="20" type="noConversion"/>
  </si>
  <si>
    <t>王翔</t>
    <phoneticPr fontId="20" type="noConversion"/>
  </si>
  <si>
    <t>0554-2681282</t>
    <phoneticPr fontId="0" type="noConversion"/>
  </si>
  <si>
    <t>123404034853523296</t>
    <phoneticPr fontId="0" type="noConversion"/>
  </si>
  <si>
    <t>淮南市田家庵区卫生防疫和食品药品安全服务中心</t>
    <phoneticPr fontId="37" type="noConversion"/>
  </si>
  <si>
    <t>田家庵区卫生防疫站药械科</t>
    <phoneticPr fontId="4" type="noConversion"/>
  </si>
  <si>
    <t>淮南市田家庵区卫生和计划生育委员会</t>
    <phoneticPr fontId="4" type="noConversion"/>
  </si>
  <si>
    <t>谢家集区</t>
    <phoneticPr fontId="4" type="noConversion"/>
  </si>
  <si>
    <t>淮南市谢家集区卫生防疫和食品药品安全服务中心</t>
    <phoneticPr fontId="0" type="noConversion"/>
  </si>
  <si>
    <t>淮南市谢家集区蔡新南路</t>
    <phoneticPr fontId="0" type="noConversion"/>
  </si>
  <si>
    <t>沈颂军</t>
    <phoneticPr fontId="20" type="noConversion"/>
  </si>
  <si>
    <t>李莉华</t>
    <phoneticPr fontId="20" type="noConversion"/>
  </si>
  <si>
    <t>18055421315</t>
    <phoneticPr fontId="0" type="noConversion"/>
  </si>
  <si>
    <t>0554-5681456</t>
    <phoneticPr fontId="0" type="noConversion"/>
  </si>
  <si>
    <t>12340404485363386G</t>
    <phoneticPr fontId="0" type="noConversion"/>
  </si>
  <si>
    <t>48536338-6</t>
    <phoneticPr fontId="0" type="noConversion"/>
  </si>
  <si>
    <t>淮南市谢家集区卫生防疫和食品药品安全服务中心</t>
    <phoneticPr fontId="4" type="noConversion"/>
  </si>
  <si>
    <t>淮南市谢家集区卫生和计划生育委员会</t>
    <phoneticPr fontId="4" type="noConversion"/>
  </si>
  <si>
    <t>潘集区</t>
    <phoneticPr fontId="4" type="noConversion"/>
  </si>
  <si>
    <t>淮南市潘集区卫生防疫和食品药品安全服务中心</t>
    <phoneticPr fontId="0" type="noConversion"/>
  </si>
  <si>
    <t>淮南市潘集区黄河路357号</t>
    <phoneticPr fontId="0" type="noConversion"/>
  </si>
  <si>
    <t>左廷杰</t>
    <phoneticPr fontId="20" type="noConversion"/>
  </si>
  <si>
    <t>孙海防</t>
    <phoneticPr fontId="20" type="noConversion"/>
  </si>
  <si>
    <t>张金凤</t>
    <phoneticPr fontId="20" type="noConversion"/>
  </si>
  <si>
    <t>0554-4985265</t>
    <phoneticPr fontId="0" type="noConversion"/>
  </si>
  <si>
    <t>12340406485385171F</t>
    <phoneticPr fontId="0" type="noConversion"/>
  </si>
  <si>
    <t>48538517-1</t>
    <phoneticPr fontId="0" type="noConversion"/>
  </si>
  <si>
    <t>淮南市潘集区卫生防疫和食品药品安全服务中心</t>
    <phoneticPr fontId="4" type="noConversion"/>
  </si>
  <si>
    <t>淮南市潘集区卫生和计划生育委员会</t>
    <phoneticPr fontId="4" type="noConversion"/>
  </si>
  <si>
    <t>梁溪区</t>
    <phoneticPr fontId="4" type="noConversion"/>
  </si>
  <si>
    <t>无锡市疾病预防控制中心</t>
    <phoneticPr fontId="0" type="noConversion"/>
  </si>
  <si>
    <t>江苏银行无锡梁溪支行</t>
    <phoneticPr fontId="0" type="noConversion"/>
  </si>
  <si>
    <t>887010198600000658</t>
    <phoneticPr fontId="0" type="noConversion"/>
  </si>
  <si>
    <t>张金艳</t>
    <phoneticPr fontId="20" type="noConversion"/>
  </si>
  <si>
    <t>杨红芮</t>
    <phoneticPr fontId="20" type="noConversion"/>
  </si>
  <si>
    <t>0375-6188312</t>
    <phoneticPr fontId="0" type="noConversion"/>
  </si>
  <si>
    <t>12410402416885017B</t>
    <phoneticPr fontId="0" type="noConversion"/>
  </si>
  <si>
    <t>孟照博</t>
    <phoneticPr fontId="0" type="noConversion"/>
  </si>
  <si>
    <t>曲阜市疾病预防控制中心</t>
    <phoneticPr fontId="0" type="noConversion"/>
  </si>
  <si>
    <t>曲阜农商银行</t>
    <phoneticPr fontId="0" type="noConversion"/>
  </si>
  <si>
    <t>90804000020100173437</t>
    <phoneticPr fontId="0" type="noConversion"/>
  </si>
  <si>
    <t>柘荣县疾病预防控制中心</t>
    <phoneticPr fontId="0" type="noConversion"/>
  </si>
  <si>
    <t>中国工商银行柘荣县支行</t>
    <phoneticPr fontId="0" type="noConversion"/>
  </si>
  <si>
    <t>1407001209022003163</t>
    <phoneticPr fontId="0" type="noConversion"/>
  </si>
  <si>
    <t>中国人民解放军成都军区疾病预防控制中心疫苗专用章</t>
    <phoneticPr fontId="4" type="noConversion"/>
  </si>
  <si>
    <t>成都军区疾病预防控制中心</t>
    <phoneticPr fontId="4" type="noConversion"/>
  </si>
  <si>
    <t>盐边</t>
    <phoneticPr fontId="4" type="noConversion"/>
  </si>
  <si>
    <t>盐边县疾病预防控制中心</t>
    <phoneticPr fontId="0" type="noConversion"/>
  </si>
  <si>
    <t>中国农业银行盐边县支行</t>
    <phoneticPr fontId="0" type="noConversion"/>
  </si>
  <si>
    <t>麦锋</t>
    <phoneticPr fontId="20" type="noConversion"/>
  </si>
  <si>
    <t>0512-67619205</t>
    <phoneticPr fontId="0" type="noConversion"/>
  </si>
  <si>
    <t>91320594714167232H</t>
    <phoneticPr fontId="0" type="noConversion"/>
  </si>
  <si>
    <t>71416723-2</t>
    <phoneticPr fontId="0" type="noConversion"/>
  </si>
  <si>
    <t>常州市天宁区疾病预防控制中心</t>
    <phoneticPr fontId="4" type="noConversion"/>
  </si>
  <si>
    <t>常州市天宁区卫生和计划生育局</t>
    <phoneticPr fontId="4" type="noConversion"/>
  </si>
  <si>
    <t>鼓楼区</t>
    <phoneticPr fontId="4" type="noConversion"/>
  </si>
  <si>
    <t>平山县疾病预防控制中心</t>
    <phoneticPr fontId="4" type="noConversion"/>
  </si>
  <si>
    <t>平山县疾病预防控制中心疫苗出库专用章</t>
    <phoneticPr fontId="4" type="noConversion"/>
  </si>
  <si>
    <t>平山县卫生和计划生育局</t>
    <phoneticPr fontId="4" type="noConversion"/>
  </si>
  <si>
    <t>124403005788310466</t>
    <phoneticPr fontId="0" type="noConversion"/>
  </si>
  <si>
    <t>57883104-6</t>
    <phoneticPr fontId="0" type="noConversion"/>
  </si>
  <si>
    <t>440300578831046</t>
    <phoneticPr fontId="0" type="noConversion"/>
  </si>
  <si>
    <t>新增区级行政，有独立的CDC需开户</t>
    <phoneticPr fontId="0" type="noConversion"/>
  </si>
  <si>
    <t>深圳市坪山区疾病预防控制中心计免专用章</t>
    <phoneticPr fontId="4" type="noConversion"/>
  </si>
  <si>
    <t>恩平市疾病预防控制中心</t>
    <phoneticPr fontId="4" type="noConversion"/>
  </si>
  <si>
    <t>恩平市卫生和计划生育局</t>
    <phoneticPr fontId="4" type="noConversion"/>
  </si>
  <si>
    <t>揭阳市揭东区城西西四横路</t>
    <phoneticPr fontId="0" type="noConversion"/>
  </si>
  <si>
    <t>林晓丰</t>
    <phoneticPr fontId="20" type="noConversion"/>
  </si>
  <si>
    <t>吴列惜</t>
    <phoneticPr fontId="20" type="noConversion"/>
  </si>
  <si>
    <t>124452037520933184</t>
    <phoneticPr fontId="0" type="noConversion"/>
  </si>
  <si>
    <t>13927010960@139.com</t>
    <phoneticPr fontId="12" type="noConversion"/>
  </si>
  <si>
    <t>吴列惜</t>
    <phoneticPr fontId="12" type="noConversion"/>
  </si>
  <si>
    <t>揭阳市揭东区卫生和计划生育局</t>
    <phoneticPr fontId="4" type="noConversion"/>
  </si>
  <si>
    <t>普宁市疾病预防控制中心</t>
    <phoneticPr fontId="0" type="noConversion"/>
  </si>
  <si>
    <t>中国工商银行股份有限公司普宁支行</t>
    <phoneticPr fontId="0" type="noConversion"/>
  </si>
  <si>
    <t>普宁市流沙南平路1号</t>
    <phoneticPr fontId="0" type="noConversion"/>
  </si>
  <si>
    <t>吴继榜</t>
    <phoneticPr fontId="20" type="noConversion"/>
  </si>
  <si>
    <t>刘捷平</t>
    <phoneticPr fontId="20" type="noConversion"/>
  </si>
  <si>
    <t>144528100844</t>
    <phoneticPr fontId="0" type="noConversion"/>
  </si>
  <si>
    <t>45602409-4</t>
    <phoneticPr fontId="0" type="noConversion"/>
  </si>
  <si>
    <t>吴继榜</t>
    <phoneticPr fontId="0" type="noConversion"/>
  </si>
  <si>
    <t>17722188268@189.com</t>
    <phoneticPr fontId="12" type="noConversion"/>
  </si>
  <si>
    <t>吴继榜</t>
    <phoneticPr fontId="12" type="noConversion"/>
  </si>
  <si>
    <t>揭阳市普宁市流沙南平路1号疾病中心一楼</t>
    <phoneticPr fontId="12" type="noConversion"/>
  </si>
  <si>
    <t>普宁市疾病预防控制中心疫苗仓库专用章</t>
    <phoneticPr fontId="4" type="noConversion"/>
  </si>
  <si>
    <t>阳江市</t>
    <phoneticPr fontId="4" type="noConversion"/>
  </si>
  <si>
    <t>中国工商银行股份有限公司阳江分行</t>
    <phoneticPr fontId="0" type="noConversion"/>
  </si>
  <si>
    <t>2014002129040135687</t>
    <phoneticPr fontId="0" type="noConversion"/>
  </si>
  <si>
    <t>阳江市江城区高凉路市疾控中心大楼</t>
    <phoneticPr fontId="0" type="noConversion"/>
  </si>
  <si>
    <t>黄科赞</t>
    <phoneticPr fontId="20" type="noConversion"/>
  </si>
  <si>
    <t>陈鹏</t>
    <phoneticPr fontId="20" type="noConversion"/>
  </si>
  <si>
    <t>彭冬梅</t>
    <phoneticPr fontId="20" type="noConversion"/>
  </si>
  <si>
    <t>0662-2238500</t>
    <phoneticPr fontId="0" type="noConversion"/>
  </si>
  <si>
    <t>12441700722408710H</t>
    <phoneticPr fontId="0" type="noConversion"/>
  </si>
  <si>
    <t>72240871-0</t>
    <phoneticPr fontId="0" type="noConversion"/>
  </si>
  <si>
    <t>阳江市疾病预防控制中心</t>
    <phoneticPr fontId="4" type="noConversion"/>
  </si>
  <si>
    <t>阳江市疾病预防控制中心疫苗销售专用章</t>
    <phoneticPr fontId="4" type="noConversion"/>
  </si>
  <si>
    <t>河源市</t>
    <phoneticPr fontId="4" type="noConversion"/>
  </si>
  <si>
    <t>河源市疾病预防控制中心</t>
    <phoneticPr fontId="0" type="noConversion"/>
  </si>
  <si>
    <t>44200601040000377</t>
    <phoneticPr fontId="0" type="noConversion"/>
  </si>
  <si>
    <t>广东省河源市新市区兴源路27号</t>
    <phoneticPr fontId="0" type="noConversion"/>
  </si>
  <si>
    <t>叶伟青</t>
    <phoneticPr fontId="20" type="noConversion"/>
  </si>
  <si>
    <t>0762-3295689</t>
    <phoneticPr fontId="0" type="noConversion"/>
  </si>
  <si>
    <t>12441600456958866A</t>
    <phoneticPr fontId="0" type="noConversion"/>
  </si>
  <si>
    <t>肥东县店埠镇人民路78号</t>
    <phoneticPr fontId="0" type="noConversion"/>
  </si>
  <si>
    <t>王成</t>
    <phoneticPr fontId="20" type="noConversion"/>
  </si>
  <si>
    <t>朱平</t>
    <phoneticPr fontId="20" type="noConversion"/>
  </si>
  <si>
    <t>肥东县疾病预防控制中心</t>
    <phoneticPr fontId="4" type="noConversion"/>
  </si>
  <si>
    <t>肥东县卫生和计划生育委员会</t>
    <phoneticPr fontId="4" type="noConversion"/>
  </si>
  <si>
    <t>工商银行太和支行</t>
    <phoneticPr fontId="0" type="noConversion"/>
  </si>
  <si>
    <t>1311045029200094958</t>
    <phoneticPr fontId="0" type="noConversion"/>
  </si>
  <si>
    <t>城关镇长征路</t>
    <phoneticPr fontId="0" type="noConversion"/>
  </si>
  <si>
    <t>闫建强</t>
    <phoneticPr fontId="20" type="noConversion"/>
  </si>
  <si>
    <t>78491312-2</t>
    <phoneticPr fontId="0" type="noConversion"/>
  </si>
  <si>
    <t>太和县疾病预防控制中心</t>
    <phoneticPr fontId="4" type="noConversion"/>
  </si>
  <si>
    <t>太和县卫生和计划生育委员会</t>
    <phoneticPr fontId="4" type="noConversion"/>
  </si>
  <si>
    <t>法人变更为：王XX</t>
    <phoneticPr fontId="0" type="noConversion"/>
  </si>
  <si>
    <t>蒙城县</t>
    <phoneticPr fontId="4" type="noConversion"/>
  </si>
  <si>
    <t>蒙城县疾病预防控制中心</t>
    <phoneticPr fontId="0" type="noConversion"/>
  </si>
  <si>
    <t>中国银行蒙城支行</t>
    <phoneticPr fontId="0" type="noConversion"/>
  </si>
  <si>
    <t>182702326415</t>
    <phoneticPr fontId="0" type="noConversion"/>
  </si>
  <si>
    <t>蒙阜路三里胡307线路北</t>
    <phoneticPr fontId="0" type="noConversion"/>
  </si>
  <si>
    <t>苑毛召</t>
    <phoneticPr fontId="20" type="noConversion"/>
  </si>
  <si>
    <t>12341622661422294L</t>
    <phoneticPr fontId="0" type="noConversion"/>
  </si>
  <si>
    <t>蒙城县疾病预防控制中心疫苗管理专用章</t>
    <phoneticPr fontId="4" type="noConversion"/>
  </si>
  <si>
    <t>蒙城县卫生和计划生育委员会</t>
    <phoneticPr fontId="4" type="noConversion"/>
  </si>
  <si>
    <t>交通银行莘庄支行</t>
    <phoneticPr fontId="0" type="noConversion"/>
  </si>
  <si>
    <t>310066263018010146663</t>
    <phoneticPr fontId="0" type="noConversion"/>
  </si>
  <si>
    <t>上海市闵行区七宝镇中谊路965号</t>
    <phoneticPr fontId="0" type="noConversion"/>
  </si>
  <si>
    <t>021-54880808</t>
    <phoneticPr fontId="0" type="noConversion"/>
  </si>
  <si>
    <t>42504701-5</t>
    <phoneticPr fontId="0" type="noConversion"/>
  </si>
  <si>
    <t>中国工商银行长春市亚泰大街分理处</t>
    <phoneticPr fontId="0" type="noConversion"/>
  </si>
  <si>
    <t>4200224209200026689</t>
    <phoneticPr fontId="0" type="noConversion"/>
  </si>
  <si>
    <t>吉林省长春市南关区西五马路190号</t>
    <phoneticPr fontId="0" type="noConversion"/>
  </si>
  <si>
    <t>吉林省长春市南关区东三马路南关区妇幼保健院</t>
    <phoneticPr fontId="0" type="noConversion"/>
  </si>
  <si>
    <t>76715301-0</t>
    <phoneticPr fontId="0" type="noConversion"/>
  </si>
  <si>
    <t>长春市南关区疾病预防控制中心/长春市南关区疾病预防控制中心业务专用章</t>
    <phoneticPr fontId="11" type="noConversion"/>
  </si>
  <si>
    <t>秦都区</t>
    <phoneticPr fontId="4" type="noConversion"/>
  </si>
  <si>
    <t>工行陕西咸阳分行渭中支行</t>
    <phoneticPr fontId="0" type="noConversion"/>
  </si>
  <si>
    <t>2604020309200081545</t>
    <phoneticPr fontId="0" type="noConversion"/>
  </si>
  <si>
    <t>029-33556993</t>
    <phoneticPr fontId="0" type="noConversion"/>
  </si>
  <si>
    <t>029-33550351</t>
    <phoneticPr fontId="0" type="noConversion"/>
  </si>
  <si>
    <t>56713962-8</t>
    <phoneticPr fontId="0" type="noConversion"/>
  </si>
  <si>
    <t>秦都区疾病预防控制中心</t>
    <phoneticPr fontId="4" type="noConversion"/>
  </si>
  <si>
    <t>秦都区疾病预防控制中心生物制品专用章</t>
    <phoneticPr fontId="4" type="noConversion"/>
  </si>
  <si>
    <t>咸阳市渭城区疾病预防控制中心</t>
    <phoneticPr fontId="0" type="noConversion"/>
  </si>
  <si>
    <t>2704022001201000071928</t>
    <phoneticPr fontId="0" type="noConversion"/>
  </si>
  <si>
    <t>029-37153385</t>
    <phoneticPr fontId="0" type="noConversion"/>
  </si>
  <si>
    <t>安美宇</t>
    <phoneticPr fontId="20" type="noConversion"/>
  </si>
  <si>
    <t>029-37153901</t>
    <phoneticPr fontId="0" type="noConversion"/>
  </si>
  <si>
    <t>126104044357005168</t>
    <phoneticPr fontId="0" type="noConversion"/>
  </si>
  <si>
    <t>咸阳市渭城区疾病预防控制中心</t>
    <phoneticPr fontId="4" type="noConversion"/>
  </si>
  <si>
    <t>咸阳市渭城区卫生和计划生育局</t>
    <phoneticPr fontId="4" type="noConversion"/>
  </si>
  <si>
    <t>中国银行安康分行</t>
    <phoneticPr fontId="0" type="noConversion"/>
  </si>
  <si>
    <t>汉滨区育才路139号</t>
    <phoneticPr fontId="0" type="noConversion"/>
  </si>
  <si>
    <t>王化春</t>
    <phoneticPr fontId="20" type="noConversion"/>
  </si>
  <si>
    <t>161090200005</t>
    <phoneticPr fontId="0" type="noConversion"/>
  </si>
  <si>
    <t>汉滨区疾病预防控制中心</t>
    <phoneticPr fontId="4" type="noConversion"/>
  </si>
  <si>
    <t>秦州区</t>
    <phoneticPr fontId="4" type="noConversion"/>
  </si>
  <si>
    <t>中国农业银行天水市秦州支行</t>
    <phoneticPr fontId="0" type="noConversion"/>
  </si>
  <si>
    <t>天水市秦州区北园子17号</t>
    <phoneticPr fontId="0" type="noConversion"/>
  </si>
  <si>
    <t>田玉林</t>
    <phoneticPr fontId="20" type="noConversion"/>
  </si>
  <si>
    <t>12620502438380167C</t>
    <phoneticPr fontId="0" type="noConversion"/>
  </si>
  <si>
    <t>天水市秦州区疾病预防控制中心</t>
    <phoneticPr fontId="4" type="noConversion"/>
  </si>
  <si>
    <t>天水市秦州区卫生和计划生育局</t>
    <phoneticPr fontId="4" type="noConversion"/>
  </si>
  <si>
    <t>丁惠雯</t>
    <phoneticPr fontId="0" type="noConversion"/>
  </si>
  <si>
    <t>石家庄高新技术产业开发区卫生监督所</t>
    <phoneticPr fontId="0" type="noConversion"/>
  </si>
  <si>
    <t>河北省石家庄市高新技术产业开发区淮河道191号</t>
    <phoneticPr fontId="0" type="noConversion"/>
  </si>
  <si>
    <t>12130108MB0U89313R</t>
    <phoneticPr fontId="0" type="noConversion"/>
  </si>
  <si>
    <t>吴改针</t>
    <phoneticPr fontId="0" type="noConversion"/>
  </si>
  <si>
    <t>dinghuiwen211@hotmail.com</t>
    <phoneticPr fontId="12" type="noConversion"/>
  </si>
  <si>
    <t>吴改针</t>
    <phoneticPr fontId="12" type="noConversion"/>
  </si>
  <si>
    <t>路南区</t>
    <phoneticPr fontId="4" type="noConversion"/>
  </si>
  <si>
    <t>刘立辉</t>
    <phoneticPr fontId="0" type="noConversion"/>
  </si>
  <si>
    <t>唐山市疾病预防控制中心</t>
    <phoneticPr fontId="0" type="noConversion"/>
  </si>
  <si>
    <t>建行唐山卫国路支行</t>
    <phoneticPr fontId="0" type="noConversion"/>
  </si>
  <si>
    <t>唐山市路北区卫国路52号</t>
    <phoneticPr fontId="0" type="noConversion"/>
  </si>
  <si>
    <t>宁克清</t>
    <phoneticPr fontId="20" type="noConversion"/>
  </si>
  <si>
    <t>赵斌</t>
    <phoneticPr fontId="20" type="noConversion"/>
  </si>
  <si>
    <t>12130200402248498N</t>
    <phoneticPr fontId="0" type="noConversion"/>
  </si>
  <si>
    <t>唐山市疾病预防控制中心</t>
    <phoneticPr fontId="4" type="noConversion"/>
  </si>
  <si>
    <t>唐山市疾病预防控制中心质检专用章</t>
    <phoneticPr fontId="4" type="noConversion"/>
  </si>
  <si>
    <t>唐山市卫生和计划生育委员会</t>
    <phoneticPr fontId="4" type="noConversion"/>
  </si>
  <si>
    <t>宿州市财政局、农行宿州市城中支行</t>
    <phoneticPr fontId="0" type="noConversion"/>
  </si>
  <si>
    <t>12120001040000575</t>
    <phoneticPr fontId="0" type="noConversion"/>
  </si>
  <si>
    <t>王凯</t>
    <phoneticPr fontId="20" type="noConversion"/>
  </si>
  <si>
    <t>金忠良</t>
    <phoneticPr fontId="20" type="noConversion"/>
  </si>
  <si>
    <t>12341300754891663Y</t>
    <phoneticPr fontId="0" type="noConversion"/>
  </si>
  <si>
    <t>宿州市疾病预防控制中心</t>
    <phoneticPr fontId="4" type="noConversion"/>
  </si>
  <si>
    <t>宿州市疾病预防控制中心总务科</t>
    <phoneticPr fontId="4" type="noConversion"/>
  </si>
  <si>
    <t>章贡区</t>
    <phoneticPr fontId="4" type="noConversion"/>
  </si>
  <si>
    <t>赣州市章贡区疾病预防控制中心</t>
    <phoneticPr fontId="0" type="noConversion"/>
  </si>
  <si>
    <t>江西省赣州市（中国建设银行金峰支行）</t>
    <phoneticPr fontId="0" type="noConversion"/>
  </si>
  <si>
    <t>36001125040058011111</t>
    <phoneticPr fontId="0" type="noConversion"/>
  </si>
  <si>
    <t>肖光</t>
    <phoneticPr fontId="20" type="noConversion"/>
  </si>
  <si>
    <t>罗华彬</t>
    <phoneticPr fontId="20" type="noConversion"/>
  </si>
  <si>
    <t>12360704491801100B</t>
    <phoneticPr fontId="0" type="noConversion"/>
  </si>
  <si>
    <t>资料资料</t>
    <phoneticPr fontId="4" type="noConversion"/>
  </si>
  <si>
    <t>叶洲</t>
    <phoneticPr fontId="9" type="noConversion"/>
  </si>
  <si>
    <t>赣州市章贡区卫生和计划生育委员会</t>
    <phoneticPr fontId="4" type="noConversion"/>
  </si>
  <si>
    <t>湖州市吴兴区疾病预防控制中心</t>
    <phoneticPr fontId="0" type="noConversion"/>
  </si>
  <si>
    <t>中国工商银行股份有限公司湖州八里店支行</t>
    <phoneticPr fontId="0" type="noConversion"/>
  </si>
  <si>
    <t>1205260509201000513</t>
    <phoneticPr fontId="0" type="noConversion"/>
  </si>
  <si>
    <t>湖州市吴兴大道1号吴兴区行政中心5号楼2楼</t>
    <phoneticPr fontId="0" type="noConversion"/>
  </si>
  <si>
    <t>12330524665161087H</t>
    <phoneticPr fontId="0" type="noConversion"/>
  </si>
  <si>
    <t>330501665161087</t>
    <phoneticPr fontId="0" type="noConversion"/>
  </si>
  <si>
    <t>湖州市吴兴区疾病预防控制中心</t>
    <phoneticPr fontId="4" type="noConversion"/>
  </si>
  <si>
    <t>湖州市吴兴区卫生和计划生育局</t>
    <phoneticPr fontId="4" type="noConversion"/>
  </si>
  <si>
    <t>椒江区</t>
    <phoneticPr fontId="4" type="noConversion"/>
  </si>
  <si>
    <t>浙江台州椒江农村合作银行</t>
    <phoneticPr fontId="0" type="noConversion"/>
  </si>
  <si>
    <t>201000084206759000002</t>
    <phoneticPr fontId="0" type="noConversion"/>
  </si>
  <si>
    <t>徐斌</t>
    <phoneticPr fontId="20" type="noConversion"/>
  </si>
  <si>
    <t>甘露露</t>
    <phoneticPr fontId="20" type="noConversion"/>
  </si>
  <si>
    <t>0576-89025506</t>
    <phoneticPr fontId="0" type="noConversion"/>
  </si>
  <si>
    <t>12331002739221207W</t>
    <phoneticPr fontId="0" type="noConversion"/>
  </si>
  <si>
    <t>台州市椒江区疾病预防控制中心业务专用章</t>
    <phoneticPr fontId="4" type="noConversion"/>
  </si>
  <si>
    <t>台州市椒江区卫生和计划生育局</t>
    <phoneticPr fontId="4" type="noConversion"/>
  </si>
  <si>
    <t>中行庆丰路支行</t>
    <phoneticPr fontId="0" type="noConversion"/>
  </si>
  <si>
    <t>498868320087</t>
    <phoneticPr fontId="0" type="noConversion"/>
  </si>
  <si>
    <t>徐州市民主南路78号</t>
    <phoneticPr fontId="0" type="noConversion"/>
  </si>
  <si>
    <t>申涛</t>
    <phoneticPr fontId="20" type="noConversion"/>
  </si>
  <si>
    <t>0516-83818161</t>
    <phoneticPr fontId="0" type="noConversion"/>
  </si>
  <si>
    <t>刘兴梅</t>
    <phoneticPr fontId="20" type="noConversion"/>
  </si>
  <si>
    <t>徐州市云龙区卫生和计划生育委员会</t>
    <phoneticPr fontId="4" type="noConversion"/>
  </si>
  <si>
    <t>滨海新区-塘沽</t>
    <phoneticPr fontId="4" type="noConversion"/>
  </si>
  <si>
    <t>中国工商银行天津市营口道支行</t>
    <phoneticPr fontId="0" type="noConversion"/>
  </si>
  <si>
    <t>0302090109008110918</t>
    <phoneticPr fontId="0" type="noConversion"/>
  </si>
  <si>
    <t>李振海</t>
    <phoneticPr fontId="20" type="noConversion"/>
  </si>
  <si>
    <t>王君</t>
    <phoneticPr fontId="20" type="noConversion"/>
  </si>
  <si>
    <t>121201164012451722</t>
    <phoneticPr fontId="0" type="noConversion"/>
  </si>
  <si>
    <t>天津市滨海新区塘沽福建路43号</t>
    <phoneticPr fontId="0" type="noConversion"/>
  </si>
  <si>
    <t>tgjmk@163.com</t>
    <phoneticPr fontId="12" type="noConversion"/>
  </si>
  <si>
    <t>王君</t>
    <phoneticPr fontId="12" type="noConversion"/>
  </si>
  <si>
    <t>天津市滨海新区塘沽疾病预防控制中心</t>
    <phoneticPr fontId="4" type="noConversion"/>
  </si>
  <si>
    <t>天津市滨海新区卫生和计划生育委员会</t>
    <phoneticPr fontId="4" type="noConversion"/>
  </si>
  <si>
    <t>阜阳市</t>
    <phoneticPr fontId="4" type="noConversion"/>
  </si>
  <si>
    <t>阜阳市中南大道19号</t>
    <phoneticPr fontId="0" type="noConversion"/>
  </si>
  <si>
    <t>中国建设银行井陉支行</t>
    <phoneticPr fontId="0" type="noConversion"/>
  </si>
  <si>
    <t>13001617108058000025</t>
    <phoneticPr fontId="0" type="noConversion"/>
  </si>
  <si>
    <t>李彦春</t>
    <phoneticPr fontId="20" type="noConversion"/>
  </si>
  <si>
    <t>0311-87650262</t>
    <phoneticPr fontId="0" type="noConversion"/>
  </si>
  <si>
    <t>121301216690963827</t>
    <phoneticPr fontId="0" type="noConversion"/>
  </si>
  <si>
    <t>66909638-2</t>
    <phoneticPr fontId="0" type="noConversion"/>
  </si>
  <si>
    <t>050300</t>
    <phoneticPr fontId="4" type="noConversion"/>
  </si>
  <si>
    <t>井陉县疾病预防控制中心</t>
    <phoneticPr fontId="4" type="noConversion"/>
  </si>
  <si>
    <t>增城区</t>
    <phoneticPr fontId="4" type="noConversion"/>
  </si>
  <si>
    <t>广州市增城区疾病预防控制中心</t>
    <phoneticPr fontId="0" type="noConversion"/>
  </si>
  <si>
    <t>中国工商银行股份有限公司广州增城增江支行</t>
    <phoneticPr fontId="0" type="noConversion"/>
  </si>
  <si>
    <t>3602006709200003345</t>
    <phoneticPr fontId="0" type="noConversion"/>
  </si>
  <si>
    <t>广州市增城区增江街东桥东路6号</t>
    <phoneticPr fontId="0" type="noConversion"/>
  </si>
  <si>
    <t>刘展成</t>
    <phoneticPr fontId="20" type="noConversion"/>
  </si>
  <si>
    <t>吴国桢</t>
    <phoneticPr fontId="20" type="noConversion"/>
  </si>
  <si>
    <t>45540442-3</t>
    <phoneticPr fontId="0" type="noConversion"/>
  </si>
  <si>
    <t>张桂兴</t>
    <phoneticPr fontId="0" type="noConversion"/>
  </si>
  <si>
    <t>广东省广州市增城区增江街东桥东路6号</t>
    <phoneticPr fontId="12" type="noConversion"/>
  </si>
  <si>
    <t>化州市</t>
    <phoneticPr fontId="4" type="noConversion"/>
  </si>
  <si>
    <t>化州市疾病预防控制中心</t>
    <phoneticPr fontId="0" type="noConversion"/>
  </si>
  <si>
    <t>80020000001188345</t>
    <phoneticPr fontId="0" type="noConversion"/>
  </si>
  <si>
    <t>化州市桔城西路25号-27号</t>
    <phoneticPr fontId="0" type="noConversion"/>
  </si>
  <si>
    <t>李兆通</t>
    <phoneticPr fontId="20" type="noConversion"/>
  </si>
  <si>
    <t>钟招娣</t>
    <phoneticPr fontId="0" type="noConversion"/>
  </si>
  <si>
    <t>广东省茂名市化州市桔城西路25号-27号</t>
    <phoneticPr fontId="0" type="noConversion"/>
  </si>
  <si>
    <t>张清珍</t>
    <phoneticPr fontId="0" type="noConversion"/>
  </si>
  <si>
    <t>广东省茂名市化州市桔城西路25号-27号</t>
    <phoneticPr fontId="12" type="noConversion"/>
  </si>
  <si>
    <t>化州市疾病预防控制中心</t>
    <phoneticPr fontId="4" type="noConversion"/>
  </si>
  <si>
    <t>2018025109026412377</t>
    <phoneticPr fontId="0" type="noConversion"/>
  </si>
  <si>
    <t>阳山县县城韩愈路73号县疾控中心</t>
    <phoneticPr fontId="0" type="noConversion"/>
  </si>
  <si>
    <t>李志奇</t>
    <phoneticPr fontId="20" type="noConversion"/>
  </si>
  <si>
    <t>80020000000674301</t>
    <phoneticPr fontId="0" type="noConversion"/>
  </si>
  <si>
    <t>黄业草</t>
    <phoneticPr fontId="20" type="noConversion"/>
  </si>
  <si>
    <t>清远市疾病预防控制中心</t>
    <phoneticPr fontId="4" type="noConversion"/>
  </si>
  <si>
    <t>清远市疾病预防控制中心生物制品收发专用章</t>
    <phoneticPr fontId="4" type="noConversion"/>
  </si>
  <si>
    <t>福建海峡银行连江支行</t>
    <phoneticPr fontId="0" type="noConversion"/>
  </si>
  <si>
    <t>100033050970010002</t>
    <phoneticPr fontId="0" type="noConversion"/>
  </si>
  <si>
    <t>0591-26233144</t>
    <phoneticPr fontId="9" type="noConversion"/>
  </si>
  <si>
    <t>邱吉昌</t>
    <phoneticPr fontId="20" type="noConversion"/>
  </si>
  <si>
    <t>张宇</t>
    <phoneticPr fontId="20" type="noConversion"/>
  </si>
  <si>
    <t>福州市连江县凤城镇傲江景城B21栋703室</t>
    <phoneticPr fontId="0" type="noConversion"/>
  </si>
  <si>
    <t>连江县疾病预防控制中心</t>
    <phoneticPr fontId="4" type="noConversion"/>
  </si>
  <si>
    <t>连江县卫生和计划生育局</t>
    <phoneticPr fontId="4" type="noConversion"/>
  </si>
  <si>
    <t>梅县区</t>
    <phoneticPr fontId="4" type="noConversion"/>
  </si>
  <si>
    <t>中国建设银行股份有限公司梅州梅县支行</t>
    <phoneticPr fontId="0" type="noConversion"/>
  </si>
  <si>
    <t>44001727157053002998</t>
    <phoneticPr fontId="0" type="noConversion"/>
  </si>
  <si>
    <t>梅州市梅县区新城行政区</t>
    <phoneticPr fontId="0" type="noConversion"/>
  </si>
  <si>
    <t>邓友华</t>
    <phoneticPr fontId="20" type="noConversion"/>
  </si>
  <si>
    <t>侯杰</t>
    <phoneticPr fontId="20" type="noConversion"/>
  </si>
  <si>
    <t>124414034567670151</t>
    <phoneticPr fontId="0" type="noConversion"/>
  </si>
  <si>
    <t>侯杰</t>
    <phoneticPr fontId="12" type="noConversion"/>
  </si>
  <si>
    <t>梅州市梅县区新城行政区</t>
    <phoneticPr fontId="12" type="noConversion"/>
  </si>
  <si>
    <t>梅州市梅县区疾病预防控制中心</t>
    <phoneticPr fontId="4" type="noConversion"/>
  </si>
  <si>
    <t>梅州市梅县区疾病预防控制中心免疫规划科</t>
    <phoneticPr fontId="4" type="noConversion"/>
  </si>
  <si>
    <t>中山市疾病预防控制中心</t>
    <phoneticPr fontId="0" type="noConversion"/>
  </si>
  <si>
    <t>工商银行银苑支行</t>
    <phoneticPr fontId="0" type="noConversion"/>
  </si>
  <si>
    <t>2011028909026220291</t>
    <phoneticPr fontId="0" type="noConversion"/>
  </si>
  <si>
    <t>中山市东区长江路70号</t>
    <phoneticPr fontId="0" type="noConversion"/>
  </si>
  <si>
    <t>胡季明</t>
    <phoneticPr fontId="20" type="noConversion"/>
  </si>
  <si>
    <t>黄惠强</t>
    <phoneticPr fontId="20" type="noConversion"/>
  </si>
  <si>
    <t>0756-88266667</t>
    <phoneticPr fontId="0" type="noConversion"/>
  </si>
  <si>
    <t>鲁婧婧</t>
    <phoneticPr fontId="20" type="noConversion"/>
  </si>
  <si>
    <t>124420004572652871</t>
    <phoneticPr fontId="0" type="noConversion"/>
  </si>
  <si>
    <t>中山市疾病预防控制中心</t>
    <phoneticPr fontId="4" type="noConversion"/>
  </si>
  <si>
    <t>中山市卫生和计划生育局</t>
    <phoneticPr fontId="4" type="noConversion"/>
  </si>
  <si>
    <t>湘桥区</t>
    <phoneticPr fontId="4" type="noConversion"/>
  </si>
  <si>
    <t>潮州市疾病预防控制中心</t>
    <phoneticPr fontId="0" type="noConversion"/>
  </si>
  <si>
    <t>中国工商银行潮州西湖支行</t>
    <phoneticPr fontId="0" type="noConversion"/>
  </si>
  <si>
    <t>潮州市绿榕北路潮州大道交界处</t>
    <phoneticPr fontId="0" type="noConversion"/>
  </si>
  <si>
    <t>刘少群</t>
    <phoneticPr fontId="20" type="noConversion"/>
  </si>
  <si>
    <t>林柱嘉</t>
    <phoneticPr fontId="20" type="noConversion"/>
  </si>
  <si>
    <t>三证合一（统一社会信用代码），湘桥区没有CDC由潮州市疾控覆盖</t>
    <phoneticPr fontId="0" type="noConversion"/>
  </si>
  <si>
    <t>林柱嘉</t>
    <phoneticPr fontId="0" type="noConversion"/>
  </si>
  <si>
    <t xml:space="preserve">潮州市绿榕北路潮州大道交界处
</t>
    <phoneticPr fontId="0" type="noConversion"/>
  </si>
  <si>
    <t>0768-2858160/13435578366</t>
    <phoneticPr fontId="4" type="noConversion"/>
  </si>
  <si>
    <t>林柱嘉</t>
    <phoneticPr fontId="12" type="noConversion"/>
  </si>
  <si>
    <t>潮州市疾病预防控制中心</t>
    <phoneticPr fontId="4" type="noConversion"/>
  </si>
  <si>
    <t>潮州市疾病预防控制中心免疫专用章</t>
    <phoneticPr fontId="4" type="noConversion"/>
  </si>
  <si>
    <t>潮州市卫生和计划生育局</t>
    <phoneticPr fontId="4" type="noConversion"/>
  </si>
  <si>
    <t>榕城区</t>
    <phoneticPr fontId="4" type="noConversion"/>
  </si>
  <si>
    <t>揭阳市疾病预防控制中心</t>
    <phoneticPr fontId="0" type="noConversion"/>
  </si>
  <si>
    <t>485040830010149053238</t>
    <phoneticPr fontId="0" type="noConversion"/>
  </si>
  <si>
    <t>揭阳市区新河路北段</t>
    <phoneticPr fontId="0" type="noConversion"/>
  </si>
  <si>
    <t>谢培鹏</t>
    <phoneticPr fontId="20" type="noConversion"/>
  </si>
  <si>
    <t>郑良忠</t>
    <phoneticPr fontId="20" type="noConversion"/>
  </si>
  <si>
    <t>没有区县CDC,由市疾控代理</t>
    <phoneticPr fontId="0" type="noConversion"/>
  </si>
  <si>
    <t>郑良忠</t>
    <phoneticPr fontId="12" type="noConversion"/>
  </si>
  <si>
    <t>揭阳市区新河路北段疾控一楼</t>
    <phoneticPr fontId="12" type="noConversion"/>
  </si>
  <si>
    <t>揭阳市卫生和计划生育局</t>
    <phoneticPr fontId="4" type="noConversion"/>
  </si>
  <si>
    <t>藁城</t>
    <phoneticPr fontId="4" type="noConversion"/>
  </si>
  <si>
    <t>中国银行藁城支行</t>
    <phoneticPr fontId="0" type="noConversion"/>
  </si>
  <si>
    <t>13613309073</t>
    <phoneticPr fontId="0" type="noConversion"/>
  </si>
  <si>
    <t>冯旭彤</t>
    <phoneticPr fontId="0" type="noConversion"/>
  </si>
  <si>
    <t>3309073@qq.com</t>
    <phoneticPr fontId="12" type="noConversion"/>
  </si>
  <si>
    <t>冯旭彤</t>
    <phoneticPr fontId="12" type="noConversion"/>
  </si>
  <si>
    <t>石家庄市藁城区市府路11号</t>
    <phoneticPr fontId="12" type="noConversion"/>
  </si>
  <si>
    <t>13613309073</t>
    <phoneticPr fontId="20" type="noConversion"/>
  </si>
  <si>
    <t>石家庄市藁城区疾病预防控制中心</t>
    <phoneticPr fontId="4" type="noConversion"/>
  </si>
  <si>
    <t>26905601040001233</t>
    <phoneticPr fontId="0" type="noConversion"/>
  </si>
  <si>
    <t>延安市宝塔区丁泉砭</t>
    <phoneticPr fontId="0" type="noConversion"/>
  </si>
  <si>
    <t>161060200297</t>
    <phoneticPr fontId="0" type="noConversion"/>
  </si>
  <si>
    <t>43646589-6</t>
    <phoneticPr fontId="0" type="noConversion"/>
  </si>
  <si>
    <t>延安市宝塔区疾病预防控制中心</t>
    <phoneticPr fontId="4" type="noConversion"/>
  </si>
  <si>
    <t>延安市宝塔区卫生局</t>
    <phoneticPr fontId="4" type="noConversion"/>
  </si>
  <si>
    <t>沧县疾病预防控制中心</t>
    <phoneticPr fontId="0" type="noConversion"/>
  </si>
  <si>
    <t>中行沧县支行</t>
    <phoneticPr fontId="0" type="noConversion"/>
  </si>
  <si>
    <t>100148460096</t>
    <phoneticPr fontId="0" type="noConversion"/>
  </si>
  <si>
    <t>刘万普</t>
    <phoneticPr fontId="20" type="noConversion"/>
  </si>
  <si>
    <t>李金文</t>
    <phoneticPr fontId="20" type="noConversion"/>
  </si>
  <si>
    <t>78571227-7</t>
    <phoneticPr fontId="0" type="noConversion"/>
  </si>
  <si>
    <t>河北省沧州市黄河东路49号</t>
    <phoneticPr fontId="12" type="noConversion"/>
  </si>
  <si>
    <t>沧县疾病预防控制中心</t>
    <phoneticPr fontId="4" type="noConversion"/>
  </si>
  <si>
    <t>栾城</t>
    <phoneticPr fontId="4" type="noConversion"/>
  </si>
  <si>
    <t>石家庄市栾城区疾病预防控制中心</t>
    <phoneticPr fontId="0" type="noConversion"/>
  </si>
  <si>
    <t>0402020709300058927</t>
    <phoneticPr fontId="0" type="noConversion"/>
  </si>
  <si>
    <t>王华辰</t>
    <phoneticPr fontId="20" type="noConversion"/>
  </si>
  <si>
    <t>聂鑫</t>
    <phoneticPr fontId="20" type="noConversion"/>
  </si>
  <si>
    <t>18931858750</t>
    <phoneticPr fontId="0" type="noConversion"/>
  </si>
  <si>
    <t>0311-85539020</t>
    <phoneticPr fontId="0" type="noConversion"/>
  </si>
  <si>
    <t>40178590-2</t>
    <phoneticPr fontId="0" type="noConversion"/>
  </si>
  <si>
    <t>051430</t>
    <phoneticPr fontId="20" type="noConversion"/>
  </si>
  <si>
    <t>lcxjmk@126.com</t>
    <phoneticPr fontId="12" type="noConversion"/>
  </si>
  <si>
    <t>石家庄市栾城区石栾大街北26号</t>
    <phoneticPr fontId="12" type="noConversion"/>
  </si>
  <si>
    <t>石家庄市栾城区疾病预防控制中心</t>
    <phoneticPr fontId="4" type="noConversion"/>
  </si>
  <si>
    <t>石家庄市栾城区卫生和计划生育局</t>
    <phoneticPr fontId="4" type="noConversion"/>
  </si>
  <si>
    <t>九原区</t>
    <phoneticPr fontId="4" type="noConversion"/>
  </si>
  <si>
    <t>包头市九原区沙河东街47号</t>
    <phoneticPr fontId="0" type="noConversion"/>
  </si>
  <si>
    <t>孙敏</t>
    <phoneticPr fontId="20" type="noConversion"/>
  </si>
  <si>
    <t>46021065-8</t>
    <phoneticPr fontId="0" type="noConversion"/>
  </si>
  <si>
    <t>包头市九原区沙河东街47号（九原区疾控中心）</t>
    <phoneticPr fontId="0" type="noConversion"/>
  </si>
  <si>
    <t>cyy7166701@163.com</t>
    <phoneticPr fontId="12" type="noConversion"/>
  </si>
  <si>
    <t>包头市九原区沙河东街47号（九原区疾控中心）</t>
    <phoneticPr fontId="12" type="noConversion"/>
  </si>
  <si>
    <t>包头市九原区疾病预防控制中心疫苗专用章</t>
    <phoneticPr fontId="4" type="noConversion"/>
  </si>
  <si>
    <t>包头市九原区疾病预防控制中心生物制品收货专用章</t>
    <phoneticPr fontId="4" type="noConversion"/>
  </si>
  <si>
    <t>龙泉市</t>
    <phoneticPr fontId="4" type="noConversion"/>
  </si>
  <si>
    <t>浙江稠州商业银行股份有限公司丽水龙泉支行</t>
    <phoneticPr fontId="0" type="noConversion"/>
  </si>
  <si>
    <t>16501012010490000142</t>
    <phoneticPr fontId="0" type="noConversion"/>
  </si>
  <si>
    <t>龙泉市龙翔路228号</t>
    <phoneticPr fontId="0" type="noConversion"/>
  </si>
  <si>
    <t>陈焕松</t>
    <phoneticPr fontId="20" type="noConversion"/>
  </si>
  <si>
    <t>0578-7766083</t>
    <phoneticPr fontId="0" type="noConversion"/>
  </si>
  <si>
    <t>王巧芬</t>
    <phoneticPr fontId="20" type="noConversion"/>
  </si>
  <si>
    <t>龙泉市疾病预防控制中心</t>
    <phoneticPr fontId="4" type="noConversion"/>
  </si>
  <si>
    <t>龙泉市疾病预防控制中心生物制品调拨专用章</t>
    <phoneticPr fontId="4" type="noConversion"/>
  </si>
  <si>
    <t>龙泉市卫生和计生局</t>
    <phoneticPr fontId="4" type="noConversion"/>
  </si>
  <si>
    <t>经济开发区</t>
    <phoneticPr fontId="4" type="noConversion"/>
  </si>
  <si>
    <t>中国农业银行股份有限公司温州经济技术开发区支行</t>
    <phoneticPr fontId="0" type="noConversion"/>
  </si>
  <si>
    <t>19226101040088886</t>
    <phoneticPr fontId="0" type="noConversion"/>
  </si>
  <si>
    <t>管文格</t>
    <phoneticPr fontId="20" type="noConversion"/>
  </si>
  <si>
    <t>12330300082935511Q</t>
    <phoneticPr fontId="0" type="noConversion"/>
  </si>
  <si>
    <t>08293551-1</t>
    <phoneticPr fontId="0" type="noConversion"/>
  </si>
  <si>
    <t>330305082935511</t>
    <phoneticPr fontId="0" type="noConversion"/>
  </si>
  <si>
    <t>温州经济技术开发区疾病预防控制中心</t>
    <phoneticPr fontId="4" type="noConversion"/>
  </si>
  <si>
    <t>温州经济技术开发区疾病预防控制中心生物制品专用章</t>
    <phoneticPr fontId="4" type="noConversion"/>
  </si>
  <si>
    <t>温州经济技术开发区管委会</t>
    <phoneticPr fontId="4" type="noConversion"/>
  </si>
  <si>
    <t>邱县</t>
    <phoneticPr fontId="4" type="noConversion"/>
  </si>
  <si>
    <t>50166001040004440</t>
    <phoneticPr fontId="0" type="noConversion"/>
  </si>
  <si>
    <t>贾丽辉</t>
    <phoneticPr fontId="20" type="noConversion"/>
  </si>
  <si>
    <t>邱县疾病预防控制中心</t>
    <phoneticPr fontId="4" type="noConversion"/>
  </si>
  <si>
    <t>齐齐哈尔市龙沙区疾病预防控制中心</t>
    <phoneticPr fontId="0" type="noConversion"/>
  </si>
  <si>
    <t>龙江银行齐齐哈尔龙华支行</t>
    <phoneticPr fontId="0" type="noConversion"/>
  </si>
  <si>
    <t>齐齐哈尔市龙沙区赵园小区</t>
    <phoneticPr fontId="0" type="noConversion"/>
  </si>
  <si>
    <t>刘妍</t>
    <phoneticPr fontId="20" type="noConversion"/>
  </si>
  <si>
    <t>0452-2228795</t>
    <phoneticPr fontId="0" type="noConversion"/>
  </si>
  <si>
    <t>董傲楠</t>
    <phoneticPr fontId="20" type="noConversion"/>
  </si>
  <si>
    <t>12230202762732814L</t>
    <phoneticPr fontId="0" type="noConversion"/>
  </si>
  <si>
    <t>齐齐哈尔市龙沙区疾病预防控制中心合同专用章</t>
    <phoneticPr fontId="4" type="noConversion"/>
  </si>
  <si>
    <t>齐齐哈尔市龙沙区卫生和计划生育局</t>
    <phoneticPr fontId="4" type="noConversion"/>
  </si>
  <si>
    <t>宜春市疾病预防控制中心</t>
    <phoneticPr fontId="0" type="noConversion"/>
  </si>
  <si>
    <t>魏雄杰</t>
    <phoneticPr fontId="20" type="noConversion"/>
  </si>
  <si>
    <t>莫尚鹏</t>
    <phoneticPr fontId="20" type="noConversion"/>
  </si>
  <si>
    <t>12360800492000436P</t>
    <phoneticPr fontId="0" type="noConversion"/>
  </si>
  <si>
    <t>宜春市疾病预防控制中心</t>
    <phoneticPr fontId="4" type="noConversion"/>
  </si>
  <si>
    <t>质量信誉调查表未提供；无银行信息（财政统一支付，无固定账号）</t>
    <phoneticPr fontId="4" type="noConversion"/>
  </si>
  <si>
    <t>南昌市湾里区疾病预防控制中心</t>
    <phoneticPr fontId="0" type="noConversion"/>
  </si>
  <si>
    <t>南昌市湾里区农村信用合作联社翠岩信用社</t>
    <phoneticPr fontId="0" type="noConversion"/>
  </si>
  <si>
    <t>105089200000026469-1611</t>
    <phoneticPr fontId="0" type="noConversion"/>
  </si>
  <si>
    <t>吴耀</t>
    <phoneticPr fontId="20" type="noConversion"/>
  </si>
  <si>
    <t>王莉</t>
    <phoneticPr fontId="20" type="noConversion"/>
  </si>
  <si>
    <t>陈建华</t>
    <phoneticPr fontId="20" type="noConversion"/>
  </si>
  <si>
    <t>湾里区预防接种门诊</t>
    <phoneticPr fontId="4" type="noConversion"/>
  </si>
  <si>
    <t>南昌是湾里区卫生和计划生育委员会</t>
    <phoneticPr fontId="4" type="noConversion"/>
  </si>
  <si>
    <t>崆峒区</t>
    <phoneticPr fontId="4" type="noConversion"/>
  </si>
  <si>
    <t>工行甘肃平凉分行</t>
    <phoneticPr fontId="0" type="noConversion"/>
  </si>
  <si>
    <t>2708065109026410604</t>
    <phoneticPr fontId="0" type="noConversion"/>
  </si>
  <si>
    <t>平凉市西兰中路87号</t>
    <phoneticPr fontId="0" type="noConversion"/>
  </si>
  <si>
    <t>胡文涛</t>
    <phoneticPr fontId="20" type="noConversion"/>
  </si>
  <si>
    <t>聂建真</t>
    <phoneticPr fontId="20" type="noConversion"/>
  </si>
  <si>
    <t>平凉市崆峒区卫生局</t>
    <phoneticPr fontId="4" type="noConversion"/>
  </si>
  <si>
    <t>平川区</t>
    <phoneticPr fontId="4" type="noConversion"/>
  </si>
  <si>
    <t>平川区兴平南路</t>
    <phoneticPr fontId="0" type="noConversion"/>
  </si>
  <si>
    <t>胡荣武</t>
    <phoneticPr fontId="20" type="noConversion"/>
  </si>
  <si>
    <t>魏老师</t>
    <phoneticPr fontId="20" type="noConversion"/>
  </si>
  <si>
    <t>43832002-5</t>
    <phoneticPr fontId="0" type="noConversion"/>
  </si>
  <si>
    <t>白银市平川区疾病预防控制中心</t>
    <phoneticPr fontId="4" type="noConversion"/>
  </si>
  <si>
    <t>平川区卫生和计划生育局</t>
    <phoneticPr fontId="4" type="noConversion"/>
  </si>
  <si>
    <t>会宁县</t>
    <phoneticPr fontId="4" type="noConversion"/>
  </si>
  <si>
    <t>27397101040002732</t>
    <phoneticPr fontId="0" type="noConversion"/>
  </si>
  <si>
    <t>会宁县会师镇枝阳街</t>
    <phoneticPr fontId="0" type="noConversion"/>
  </si>
  <si>
    <t>冉科岗</t>
    <phoneticPr fontId="20" type="noConversion"/>
  </si>
  <si>
    <t>张永强</t>
    <phoneticPr fontId="20" type="noConversion"/>
  </si>
  <si>
    <t>43834152-0</t>
    <phoneticPr fontId="0" type="noConversion"/>
  </si>
  <si>
    <t>麦积区</t>
    <phoneticPr fontId="4" type="noConversion"/>
  </si>
  <si>
    <t>天水市麦积区疾病预防控制中心</t>
    <phoneticPr fontId="0" type="noConversion"/>
  </si>
  <si>
    <t>中国工商银行天水市麦积区支行</t>
    <phoneticPr fontId="0" type="noConversion"/>
  </si>
  <si>
    <t>2706061109026413127</t>
    <phoneticPr fontId="0" type="noConversion"/>
  </si>
  <si>
    <t>张辉</t>
    <phoneticPr fontId="20" type="noConversion"/>
  </si>
  <si>
    <t>43839023-4</t>
    <phoneticPr fontId="0" type="noConversion"/>
  </si>
  <si>
    <t>天水市麦积区疾病预防控制中心</t>
    <phoneticPr fontId="4" type="noConversion"/>
  </si>
  <si>
    <t>天水市麦积区卫生和计划生育局</t>
    <phoneticPr fontId="4" type="noConversion"/>
  </si>
  <si>
    <t>永靖县</t>
    <phoneticPr fontId="4" type="noConversion"/>
  </si>
  <si>
    <t>永靖县疾病预防控制中心</t>
    <phoneticPr fontId="0" type="noConversion"/>
  </si>
  <si>
    <t>时宁洲</t>
    <phoneticPr fontId="20" type="noConversion"/>
  </si>
  <si>
    <t>12622923439222777X</t>
    <phoneticPr fontId="0" type="noConversion"/>
  </si>
  <si>
    <t>永靖县疾病预防控制中心</t>
    <phoneticPr fontId="4" type="noConversion"/>
  </si>
  <si>
    <t>永靖县卫生和计划生育局</t>
    <phoneticPr fontId="4" type="noConversion"/>
  </si>
  <si>
    <t>银川市兴庆区疾病预防控制中心</t>
    <phoneticPr fontId="0" type="noConversion"/>
  </si>
  <si>
    <t>宁夏银行营业部</t>
    <phoneticPr fontId="0" type="noConversion"/>
  </si>
  <si>
    <t>王洪丽</t>
    <phoneticPr fontId="20" type="noConversion"/>
  </si>
  <si>
    <t>于琎</t>
    <phoneticPr fontId="20" type="noConversion"/>
  </si>
  <si>
    <t>银川市兴庆区疾病预防控制中心</t>
    <phoneticPr fontId="4" type="noConversion"/>
  </si>
  <si>
    <t>宁夏银行新市区支行</t>
    <phoneticPr fontId="0" type="noConversion"/>
  </si>
  <si>
    <t>150001411000010803050</t>
    <phoneticPr fontId="0" type="noConversion"/>
  </si>
  <si>
    <t>银川市西夏区金波南街济民路口西夏卫生大楼</t>
    <phoneticPr fontId="0" type="noConversion"/>
  </si>
  <si>
    <t>陶卫国</t>
    <phoneticPr fontId="20" type="noConversion"/>
  </si>
  <si>
    <t>1264010373599187X9</t>
    <phoneticPr fontId="0" type="noConversion"/>
  </si>
  <si>
    <t>银川市金凤区疾病预防控制中心</t>
    <phoneticPr fontId="0" type="noConversion"/>
  </si>
  <si>
    <t>6401000105100015677</t>
    <phoneticPr fontId="0" type="noConversion"/>
  </si>
  <si>
    <t>银川市金凤区长城路满城街口向南500米金凤区卫生和计划生育局</t>
    <phoneticPr fontId="0" type="noConversion"/>
  </si>
  <si>
    <t>12640111454181096Q</t>
    <phoneticPr fontId="0" type="noConversion"/>
  </si>
  <si>
    <t>银川市金凤区疾病预防控制中心</t>
    <phoneticPr fontId="4" type="noConversion"/>
  </si>
  <si>
    <t>银川市金凤区卫生和计划生育局</t>
    <phoneticPr fontId="4" type="noConversion"/>
  </si>
  <si>
    <t>潼南区</t>
    <phoneticPr fontId="4" type="noConversion"/>
  </si>
  <si>
    <t>重庆市潼南区疾病预防控制中心</t>
    <phoneticPr fontId="0" type="noConversion"/>
  </si>
  <si>
    <t>1701010120140000015-223001</t>
    <phoneticPr fontId="0" type="noConversion"/>
  </si>
  <si>
    <t>重庆市潼南区桂林街道办事处兴潼大道337号</t>
    <phoneticPr fontId="0" type="noConversion"/>
  </si>
  <si>
    <t>刘春燕</t>
    <phoneticPr fontId="20" type="noConversion"/>
  </si>
  <si>
    <t>事业单位无税务登记证</t>
    <phoneticPr fontId="0" type="noConversion"/>
  </si>
  <si>
    <t>王成</t>
    <phoneticPr fontId="12" type="noConversion"/>
  </si>
  <si>
    <t>重庆市潼南区桂林街道办事处兴潼大道337号</t>
    <phoneticPr fontId="12" type="noConversion"/>
  </si>
  <si>
    <t>重庆市潼南区疾病预防控制中心</t>
    <phoneticPr fontId="4" type="noConversion"/>
  </si>
  <si>
    <t>12500223450613832A</t>
    <phoneticPr fontId="11" type="noConversion"/>
  </si>
  <si>
    <t>小金县</t>
    <phoneticPr fontId="4" type="noConversion"/>
  </si>
  <si>
    <t>小金县疾病预防控制中心</t>
    <phoneticPr fontId="0" type="noConversion"/>
  </si>
  <si>
    <t>22604401040002008</t>
    <phoneticPr fontId="0" type="noConversion"/>
  </si>
  <si>
    <t>小金县美兴镇</t>
    <phoneticPr fontId="0" type="noConversion"/>
  </si>
  <si>
    <t>张琴</t>
    <phoneticPr fontId="20" type="noConversion"/>
  </si>
  <si>
    <t>曹晓燕</t>
    <phoneticPr fontId="20" type="noConversion"/>
  </si>
  <si>
    <t>151322700006</t>
    <phoneticPr fontId="0" type="noConversion"/>
  </si>
  <si>
    <t>45260557-X</t>
    <phoneticPr fontId="0" type="noConversion"/>
  </si>
  <si>
    <t>是</t>
    <phoneticPr fontId="20" type="noConversion"/>
  </si>
  <si>
    <t>曹晓燕</t>
    <phoneticPr fontId="0" type="noConversion"/>
  </si>
  <si>
    <t>曹晓燕</t>
    <phoneticPr fontId="12" type="noConversion"/>
  </si>
  <si>
    <t>小金县疾病预防控制中心</t>
    <phoneticPr fontId="4" type="noConversion"/>
  </si>
  <si>
    <t>小金县卫生局</t>
    <phoneticPr fontId="4" type="noConversion"/>
  </si>
  <si>
    <t>22-603401040007271</t>
    <phoneticPr fontId="0" type="noConversion"/>
  </si>
  <si>
    <t>马尔康市马尔康镇达萨街490号</t>
    <phoneticPr fontId="0" type="noConversion"/>
  </si>
  <si>
    <t>杜玉平</t>
    <phoneticPr fontId="20" type="noConversion"/>
  </si>
  <si>
    <t>0837-2016583/18720165855</t>
    <phoneticPr fontId="0" type="noConversion"/>
  </si>
  <si>
    <t>125132294526108624</t>
    <phoneticPr fontId="0" type="noConversion"/>
  </si>
  <si>
    <t>45261086-2</t>
    <phoneticPr fontId="0" type="noConversion"/>
  </si>
  <si>
    <t>0837-2016583/18720165855</t>
    <phoneticPr fontId="4" type="noConversion"/>
  </si>
  <si>
    <t>153582301@qq.com</t>
    <phoneticPr fontId="12" type="noConversion"/>
  </si>
  <si>
    <t>马尔康市卫生和计划生育局</t>
    <phoneticPr fontId="4" type="noConversion"/>
  </si>
  <si>
    <t>涞源县</t>
    <phoneticPr fontId="4" type="noConversion"/>
  </si>
  <si>
    <t>涞源县疾病预防控制中心</t>
    <phoneticPr fontId="0" type="noConversion"/>
  </si>
  <si>
    <t>0409027009300025560</t>
    <phoneticPr fontId="0" type="noConversion"/>
  </si>
  <si>
    <t>赵宝印</t>
    <phoneticPr fontId="20" type="noConversion"/>
  </si>
  <si>
    <t>王大勇</t>
    <phoneticPr fontId="20" type="noConversion"/>
  </si>
  <si>
    <t>76984847-3</t>
    <phoneticPr fontId="0" type="noConversion"/>
  </si>
  <si>
    <t>已开户</t>
    <phoneticPr fontId="0" type="noConversion"/>
  </si>
  <si>
    <t>辖区调整原代表已经将资料寄走并且没有留备份，一些信息暂时无法填</t>
    <phoneticPr fontId="4" type="noConversion"/>
  </si>
  <si>
    <t>涞源县广平大街</t>
    <phoneticPr fontId="12" type="noConversion"/>
  </si>
  <si>
    <t>涞源县卫生局</t>
    <phoneticPr fontId="4" type="noConversion"/>
  </si>
  <si>
    <t>工商银行股份有限公司临夏分行解放路支行</t>
    <phoneticPr fontId="0" type="noConversion"/>
  </si>
  <si>
    <t>2714085409026400135</t>
    <phoneticPr fontId="0" type="noConversion"/>
  </si>
  <si>
    <t>王廷国</t>
    <phoneticPr fontId="20" type="noConversion"/>
  </si>
  <si>
    <t>牟一帆</t>
    <phoneticPr fontId="20" type="noConversion"/>
  </si>
  <si>
    <t>0930-6311907</t>
    <phoneticPr fontId="0" type="noConversion"/>
  </si>
  <si>
    <t>43919083-2</t>
    <phoneticPr fontId="0" type="noConversion"/>
  </si>
  <si>
    <t>临夏市疾病预防控制中心</t>
    <phoneticPr fontId="4" type="noConversion"/>
  </si>
  <si>
    <t>宕昌县</t>
    <phoneticPr fontId="4" type="noConversion"/>
  </si>
  <si>
    <t>宕昌县疾病预防控制中心</t>
    <phoneticPr fontId="0" type="noConversion"/>
  </si>
  <si>
    <t>314101040004761</t>
    <phoneticPr fontId="0" type="noConversion"/>
  </si>
  <si>
    <t>宕昌县城关镇旧城坝岷江大道372号</t>
    <phoneticPr fontId="0" type="noConversion"/>
  </si>
  <si>
    <t>朱居生</t>
    <phoneticPr fontId="20" type="noConversion"/>
  </si>
  <si>
    <t>秦兴年</t>
    <phoneticPr fontId="20" type="noConversion"/>
  </si>
  <si>
    <t>0939-6121513</t>
    <phoneticPr fontId="0" type="noConversion"/>
  </si>
  <si>
    <t>12622623438860160F</t>
    <phoneticPr fontId="0" type="noConversion"/>
  </si>
  <si>
    <t>43886016-0</t>
    <phoneticPr fontId="0" type="noConversion"/>
  </si>
  <si>
    <t>金昌市疾病预防控制中心</t>
    <phoneticPr fontId="0" type="noConversion"/>
  </si>
  <si>
    <t>中国建设银行金昌分行</t>
    <phoneticPr fontId="0" type="noConversion"/>
  </si>
  <si>
    <t>62001610102058000008</t>
    <phoneticPr fontId="0" type="noConversion"/>
  </si>
  <si>
    <t>0935-8213005</t>
    <phoneticPr fontId="9" type="noConversion"/>
  </si>
  <si>
    <t>李频</t>
    <phoneticPr fontId="20" type="noConversion"/>
  </si>
  <si>
    <t>董丽娜</t>
    <phoneticPr fontId="20" type="noConversion"/>
  </si>
  <si>
    <t>73961882-9</t>
    <phoneticPr fontId="0" type="noConversion"/>
  </si>
  <si>
    <t>620302739618829</t>
    <phoneticPr fontId="0" type="noConversion"/>
  </si>
  <si>
    <t>金昌市疾病预防控制中心</t>
    <phoneticPr fontId="4" type="noConversion"/>
  </si>
  <si>
    <t>金昌市卫生和计划生育委员会</t>
    <phoneticPr fontId="4" type="noConversion"/>
  </si>
  <si>
    <t>安定区</t>
    <phoneticPr fontId="4" type="noConversion"/>
  </si>
  <si>
    <t>定西市安定区疾病预防控制中心</t>
    <phoneticPr fontId="0" type="noConversion"/>
  </si>
  <si>
    <t>104058015456</t>
    <phoneticPr fontId="0" type="noConversion"/>
  </si>
  <si>
    <t>王贵</t>
    <phoneticPr fontId="20" type="noConversion"/>
  </si>
  <si>
    <t>0932-8212895</t>
    <phoneticPr fontId="0" type="noConversion"/>
  </si>
  <si>
    <t>126224214387402811</t>
    <phoneticPr fontId="0" type="noConversion"/>
  </si>
  <si>
    <t>秦安县</t>
    <phoneticPr fontId="4" type="noConversion"/>
  </si>
  <si>
    <t>秦安县疾病预防控制中心</t>
    <phoneticPr fontId="0" type="noConversion"/>
  </si>
  <si>
    <t>秦安县农商行营业部</t>
    <phoneticPr fontId="0" type="noConversion"/>
  </si>
  <si>
    <t>0938-6521073</t>
    <phoneticPr fontId="0" type="noConversion"/>
  </si>
  <si>
    <t>12620522H17475057W</t>
    <phoneticPr fontId="0" type="noConversion"/>
  </si>
  <si>
    <t>H1747505-7</t>
    <phoneticPr fontId="0" type="noConversion"/>
  </si>
  <si>
    <t>秦安县疾病预防控制中心</t>
    <phoneticPr fontId="4" type="noConversion"/>
  </si>
  <si>
    <t>秦安县卫生局</t>
    <phoneticPr fontId="4" type="noConversion"/>
  </si>
  <si>
    <t>毕凯</t>
    <phoneticPr fontId="0" type="noConversion"/>
  </si>
  <si>
    <t>烟台市疾病预防控制中心</t>
    <phoneticPr fontId="0" type="noConversion"/>
  </si>
  <si>
    <t>210430497442</t>
    <phoneticPr fontId="0" type="noConversion"/>
  </si>
  <si>
    <t>烟台市莱山区府后路17号</t>
    <phoneticPr fontId="0" type="noConversion"/>
  </si>
  <si>
    <t>高川</t>
    <phoneticPr fontId="20" type="noConversion"/>
  </si>
  <si>
    <t>石义全</t>
    <phoneticPr fontId="0" type="noConversion"/>
  </si>
  <si>
    <t>石义全</t>
    <phoneticPr fontId="12" type="noConversion"/>
  </si>
  <si>
    <t>烟台市莱山区府后路17号</t>
    <phoneticPr fontId="12" type="noConversion"/>
  </si>
  <si>
    <t>烟台市疾病预防控制中心</t>
    <phoneticPr fontId="4" type="noConversion"/>
  </si>
  <si>
    <t>烟台市疾病预防控制中心生物制品管理办公室</t>
    <phoneticPr fontId="4" type="noConversion"/>
  </si>
  <si>
    <t>烟台市卫生和计划生育委员会</t>
    <phoneticPr fontId="4" type="noConversion"/>
  </si>
  <si>
    <t>大埔县</t>
    <phoneticPr fontId="4" type="noConversion"/>
  </si>
  <si>
    <t>大埔县疾病预防控制中心</t>
    <phoneticPr fontId="0" type="noConversion"/>
  </si>
  <si>
    <t>中国建设银行大埔县支行</t>
    <phoneticPr fontId="0" type="noConversion"/>
  </si>
  <si>
    <t>44001727251050562202</t>
    <phoneticPr fontId="0" type="noConversion"/>
  </si>
  <si>
    <t>大埔县湖寮镇龙山新区环城大道侧</t>
    <phoneticPr fontId="0" type="noConversion"/>
  </si>
  <si>
    <t>周振扬</t>
    <phoneticPr fontId="20" type="noConversion"/>
  </si>
  <si>
    <t>罗庆晖</t>
    <phoneticPr fontId="20" type="noConversion"/>
  </si>
  <si>
    <t>何增荣</t>
    <phoneticPr fontId="20" type="noConversion"/>
  </si>
  <si>
    <t>12441422769317920U</t>
    <phoneticPr fontId="0" type="noConversion"/>
  </si>
  <si>
    <t>441422769317920</t>
    <phoneticPr fontId="4" type="noConversion"/>
  </si>
  <si>
    <t>梅州市大埔县湖寮镇龙山新区环城大道万川路134号一楼</t>
    <phoneticPr fontId="0" type="noConversion"/>
  </si>
  <si>
    <t>dbcdc@126.com</t>
    <phoneticPr fontId="12" type="noConversion"/>
  </si>
  <si>
    <t>大埔县疾病预防控制中心免疫规划科</t>
    <phoneticPr fontId="4" type="noConversion"/>
  </si>
  <si>
    <t>大埔县卫生和计划生育局</t>
    <phoneticPr fontId="4" type="noConversion"/>
  </si>
  <si>
    <t>肃州区</t>
    <phoneticPr fontId="4" type="noConversion"/>
  </si>
  <si>
    <t>肃州区疾病预防控制中心</t>
    <phoneticPr fontId="0" type="noConversion"/>
  </si>
  <si>
    <t>酒泉工行肃州支行</t>
    <phoneticPr fontId="0" type="noConversion"/>
  </si>
  <si>
    <t>0937-2659912</t>
    <phoneticPr fontId="0" type="noConversion"/>
  </si>
  <si>
    <t>开票名称：肃州区基本药物配送管理结算中心</t>
    <phoneticPr fontId="0" type="noConversion"/>
  </si>
  <si>
    <t>肃州区疾病预防控制中心</t>
    <phoneticPr fontId="4" type="noConversion"/>
  </si>
  <si>
    <t>肃州区卫生和计划生育局</t>
    <phoneticPr fontId="4" type="noConversion"/>
  </si>
  <si>
    <t>农垦局</t>
    <phoneticPr fontId="4" type="noConversion"/>
  </si>
  <si>
    <t>广东省茂名农垦医院</t>
    <phoneticPr fontId="0" type="noConversion"/>
  </si>
  <si>
    <t>中国工商银行高州市高城支行</t>
    <phoneticPr fontId="0" type="noConversion"/>
  </si>
  <si>
    <t>2016062409000000170</t>
    <phoneticPr fontId="0" type="noConversion"/>
  </si>
  <si>
    <t>12440981455859401R</t>
    <phoneticPr fontId="0" type="noConversion"/>
  </si>
  <si>
    <t>广东省茂名农垦局</t>
    <phoneticPr fontId="4" type="noConversion"/>
  </si>
  <si>
    <t>博罗县</t>
    <phoneticPr fontId="4" type="noConversion"/>
  </si>
  <si>
    <t>博罗县疾病预防控制中心</t>
    <phoneticPr fontId="0" type="noConversion"/>
  </si>
  <si>
    <t>广东博罗农村商业银行股份有限公司</t>
    <phoneticPr fontId="0" type="noConversion"/>
  </si>
  <si>
    <t>博罗县罗阳镇博罗大道中819号</t>
    <phoneticPr fontId="0" type="noConversion"/>
  </si>
  <si>
    <t>0752-6739991</t>
    <phoneticPr fontId="0" type="noConversion"/>
  </si>
  <si>
    <t>124413224566735454</t>
    <phoneticPr fontId="0" type="noConversion"/>
  </si>
  <si>
    <t>博罗县卫生和计划生育局</t>
    <phoneticPr fontId="4" type="noConversion"/>
  </si>
  <si>
    <t>深圳市福田区疾病预防控制中心</t>
    <phoneticPr fontId="0" type="noConversion"/>
  </si>
  <si>
    <t>工商银行福田支行营业部</t>
    <phoneticPr fontId="0" type="noConversion"/>
  </si>
  <si>
    <t>4000023309200343376</t>
    <phoneticPr fontId="0" type="noConversion"/>
  </si>
  <si>
    <t>深圳市福田区香蜜湖街道红荔路8043号</t>
    <phoneticPr fontId="0" type="noConversion"/>
  </si>
  <si>
    <t>陈建</t>
    <phoneticPr fontId="20" type="noConversion"/>
  </si>
  <si>
    <t>12440304455754044A</t>
    <phoneticPr fontId="0" type="noConversion"/>
  </si>
  <si>
    <t>45575404-4</t>
    <phoneticPr fontId="0" type="noConversion"/>
  </si>
  <si>
    <t>深圳市福田区疾病预防控制中心</t>
    <phoneticPr fontId="4" type="noConversion"/>
  </si>
  <si>
    <t>深圳市福田区疾病预防控制中心疫苗管理专用章</t>
    <phoneticPr fontId="4" type="noConversion"/>
  </si>
  <si>
    <t>深圳市龙岗区疾病预防控制中心</t>
    <phoneticPr fontId="0" type="noConversion"/>
  </si>
  <si>
    <t>0272100063223</t>
    <phoneticPr fontId="0" type="noConversion"/>
  </si>
  <si>
    <t>深圳市龙岗区龙城街道和谐路39号</t>
    <phoneticPr fontId="0" type="noConversion"/>
  </si>
  <si>
    <t>罗秋玲</t>
    <phoneticPr fontId="20" type="noConversion"/>
  </si>
  <si>
    <t>0755-28924544</t>
    <phoneticPr fontId="0" type="noConversion"/>
  </si>
  <si>
    <t>12440307455756111D</t>
    <phoneticPr fontId="0" type="noConversion"/>
  </si>
  <si>
    <t>45575611-1</t>
    <phoneticPr fontId="0" type="noConversion"/>
  </si>
  <si>
    <t>罗秋玲</t>
    <phoneticPr fontId="12" type="noConversion"/>
  </si>
  <si>
    <t>深圳市龙岗区龙城街道和谐路39号龙岗区疾病预防控制中心</t>
    <phoneticPr fontId="12" type="noConversion"/>
  </si>
  <si>
    <t>深圳市龙岗区疾病预防控制中心疫苗管理专用章</t>
    <phoneticPr fontId="4" type="noConversion"/>
  </si>
  <si>
    <t>深圳市龙岗区卫生和计划生育局</t>
    <phoneticPr fontId="4" type="noConversion"/>
  </si>
  <si>
    <t>佛山市南海区疾病预防控制中心</t>
    <phoneticPr fontId="0" type="noConversion"/>
  </si>
  <si>
    <t>南海区桂城佛平路82号</t>
    <phoneticPr fontId="0" type="noConversion"/>
  </si>
  <si>
    <t>曹晓鸥</t>
    <phoneticPr fontId="20" type="noConversion"/>
  </si>
  <si>
    <t>13590571005</t>
    <phoneticPr fontId="0" type="noConversion"/>
  </si>
  <si>
    <t>0757-86233460</t>
    <phoneticPr fontId="0" type="noConversion"/>
  </si>
  <si>
    <t>1244060573759128XK</t>
    <phoneticPr fontId="0" type="noConversion"/>
  </si>
  <si>
    <t>73759128X</t>
    <phoneticPr fontId="0" type="noConversion"/>
  </si>
  <si>
    <t>佛山市南海区疾病预防控制中心免疫规划科</t>
    <phoneticPr fontId="4" type="noConversion"/>
  </si>
  <si>
    <t>清新区</t>
    <phoneticPr fontId="4" type="noConversion"/>
  </si>
  <si>
    <t>清远市清新区疾病预防控制中心</t>
    <phoneticPr fontId="0" type="noConversion"/>
  </si>
  <si>
    <t>张雪亮</t>
    <phoneticPr fontId="20" type="noConversion"/>
  </si>
  <si>
    <t>12441803769302438H</t>
    <phoneticPr fontId="0" type="noConversion"/>
  </si>
  <si>
    <t>罗道清</t>
    <phoneticPr fontId="0" type="noConversion"/>
  </si>
  <si>
    <t>广东省清远市清新区府前路清新疾控</t>
    <phoneticPr fontId="0" type="noConversion"/>
  </si>
  <si>
    <t>1165536585@qq.com</t>
    <phoneticPr fontId="12" type="noConversion"/>
  </si>
  <si>
    <t>罗道清</t>
    <phoneticPr fontId="12" type="noConversion"/>
  </si>
  <si>
    <t>清远市清新区疾病预防控制中心生物制品收货专用章</t>
    <phoneticPr fontId="4" type="noConversion"/>
  </si>
  <si>
    <t>惠来县</t>
    <phoneticPr fontId="4" type="noConversion"/>
  </si>
  <si>
    <t>80020000001089229</t>
    <phoneticPr fontId="0" type="noConversion"/>
  </si>
  <si>
    <t>吴俊秋</t>
    <phoneticPr fontId="20" type="noConversion"/>
  </si>
  <si>
    <t>12445224455952251U</t>
    <phoneticPr fontId="0" type="noConversion"/>
  </si>
  <si>
    <t>吴苏梅</t>
    <phoneticPr fontId="0" type="noConversion"/>
  </si>
  <si>
    <t>13822006683@139.com</t>
    <phoneticPr fontId="12" type="noConversion"/>
  </si>
  <si>
    <t>吴苏梅</t>
    <phoneticPr fontId="12" type="noConversion"/>
  </si>
  <si>
    <t>广东省揭阳市惠来县惠城镇广鸣路</t>
    <phoneticPr fontId="12" type="noConversion"/>
  </si>
  <si>
    <t>惠来县疾病预防控制中心</t>
    <phoneticPr fontId="4" type="noConversion"/>
  </si>
  <si>
    <t>惠来县疾病预防控制中心免疫规划管理科</t>
    <phoneticPr fontId="4" type="noConversion"/>
  </si>
  <si>
    <t>惠来县卫生和计划生育局</t>
    <phoneticPr fontId="4" type="noConversion"/>
  </si>
  <si>
    <t>皮祯绯</t>
    <phoneticPr fontId="0" type="noConversion"/>
  </si>
  <si>
    <t>深圳市疾病预防控制中心</t>
    <phoneticPr fontId="0" type="noConversion"/>
  </si>
  <si>
    <t>中国银行股份有限公司深圳龙珠支行</t>
    <phoneticPr fontId="0" type="noConversion"/>
  </si>
  <si>
    <t>754957935192</t>
    <phoneticPr fontId="0" type="noConversion"/>
  </si>
  <si>
    <t>深圳市南山区龙苑路8号</t>
    <phoneticPr fontId="0" type="noConversion"/>
  </si>
  <si>
    <t>夏俊杰</t>
    <phoneticPr fontId="20" type="noConversion"/>
  </si>
  <si>
    <t>0755-88812320</t>
    <phoneticPr fontId="0" type="noConversion"/>
  </si>
  <si>
    <t>12440300455767849T</t>
    <phoneticPr fontId="0" type="noConversion"/>
  </si>
  <si>
    <t>政府民生工程专用项目（公费）采购我司疫苗需要开户</t>
    <phoneticPr fontId="0" type="noConversion"/>
  </si>
  <si>
    <t>深圳市疾病预防控制中心</t>
    <phoneticPr fontId="4" type="noConversion"/>
  </si>
  <si>
    <t>韶关市疾病预防控制中心</t>
    <phoneticPr fontId="0" type="noConversion"/>
  </si>
  <si>
    <t>中国工商银行股份有限公司韶关西河支行</t>
    <phoneticPr fontId="0" type="noConversion"/>
  </si>
  <si>
    <t>0751-8720162</t>
    <phoneticPr fontId="0" type="noConversion"/>
  </si>
  <si>
    <t>12440200731487270P</t>
    <phoneticPr fontId="0" type="noConversion"/>
  </si>
  <si>
    <t>韶关市疾病预防控制中心供应综合科</t>
    <phoneticPr fontId="4" type="noConversion"/>
  </si>
  <si>
    <t>韶关市卫生和计划生育局</t>
    <phoneticPr fontId="4" type="noConversion"/>
  </si>
  <si>
    <t>高州市疾病预防控制中心</t>
    <phoneticPr fontId="0" type="noConversion"/>
  </si>
  <si>
    <t>广东省高州市桂圆路38号</t>
    <phoneticPr fontId="0" type="noConversion"/>
  </si>
  <si>
    <t>蓝文庆</t>
    <phoneticPr fontId="20" type="noConversion"/>
  </si>
  <si>
    <t>12440981456374596W</t>
    <phoneticPr fontId="0" type="noConversion"/>
  </si>
  <si>
    <t>广东省茂名市高州市桂园路38号总务股</t>
    <phoneticPr fontId="0" type="noConversion"/>
  </si>
  <si>
    <t>柯耀军</t>
    <phoneticPr fontId="12" type="noConversion"/>
  </si>
  <si>
    <t>高州市疾病预防控制中心疫苗管理专用章</t>
    <phoneticPr fontId="4" type="noConversion"/>
  </si>
  <si>
    <t>靖江市</t>
    <phoneticPr fontId="4" type="noConversion"/>
  </si>
  <si>
    <t>靖江市疾病预防控制中心</t>
    <phoneticPr fontId="0" type="noConversion"/>
  </si>
  <si>
    <t>1115120109000170365</t>
    <phoneticPr fontId="0" type="noConversion"/>
  </si>
  <si>
    <t>刘斌</t>
    <phoneticPr fontId="20" type="noConversion"/>
  </si>
  <si>
    <t>钱伯培</t>
    <phoneticPr fontId="20" type="noConversion"/>
  </si>
  <si>
    <t>曹华</t>
    <phoneticPr fontId="20" type="noConversion"/>
  </si>
  <si>
    <t>12321282469191318G</t>
    <phoneticPr fontId="0" type="noConversion"/>
  </si>
  <si>
    <t>资料已寄公司</t>
    <phoneticPr fontId="0" type="noConversion"/>
  </si>
  <si>
    <t>浦城县城关五一三路11号</t>
    <phoneticPr fontId="0" type="noConversion"/>
  </si>
  <si>
    <t>陈方美</t>
    <phoneticPr fontId="20" type="noConversion"/>
  </si>
  <si>
    <t>浦城县疾病预防控制中心生物制品专用章</t>
    <phoneticPr fontId="4" type="noConversion"/>
  </si>
  <si>
    <t>浦城县卫生和计划生育局</t>
    <phoneticPr fontId="4" type="noConversion"/>
  </si>
  <si>
    <t>邵武市</t>
    <phoneticPr fontId="4" type="noConversion"/>
  </si>
  <si>
    <t>邵武市卫生防疫站</t>
    <phoneticPr fontId="0" type="noConversion"/>
  </si>
  <si>
    <t>中国农业银行邵武支行</t>
    <phoneticPr fontId="0" type="noConversion"/>
  </si>
  <si>
    <t>13920101040003272</t>
    <phoneticPr fontId="0" type="noConversion"/>
  </si>
  <si>
    <t>12350781490042763L</t>
    <phoneticPr fontId="0" type="noConversion"/>
  </si>
  <si>
    <t>宋卫民</t>
    <phoneticPr fontId="0" type="noConversion"/>
  </si>
  <si>
    <t>福建省南平市邵武市熙春路186号</t>
    <phoneticPr fontId="0" type="noConversion"/>
  </si>
  <si>
    <t>邵武市卫生和计划生育局</t>
    <phoneticPr fontId="4" type="noConversion"/>
  </si>
  <si>
    <t>武夷山市</t>
    <phoneticPr fontId="4" type="noConversion"/>
  </si>
  <si>
    <t>武夷山市疾病预防控制中心</t>
    <phoneticPr fontId="0" type="noConversion"/>
  </si>
  <si>
    <t>武夷山市营盘路99号</t>
    <phoneticPr fontId="0" type="noConversion"/>
  </si>
  <si>
    <t>李邦杰</t>
    <phoneticPr fontId="20" type="noConversion"/>
  </si>
  <si>
    <t>12350782490075901Y</t>
    <phoneticPr fontId="0" type="noConversion"/>
  </si>
  <si>
    <t>李邦杰</t>
    <phoneticPr fontId="0" type="noConversion"/>
  </si>
  <si>
    <t>福建省南平市武夷山市营盘中路99号</t>
    <phoneticPr fontId="0" type="noConversion"/>
  </si>
  <si>
    <t>武夷山市疾病预防控制中心</t>
    <phoneticPr fontId="4" type="noConversion"/>
  </si>
  <si>
    <t>武夷山市卫生和计划生育局</t>
    <phoneticPr fontId="4" type="noConversion"/>
  </si>
  <si>
    <t>光泽县</t>
    <phoneticPr fontId="4" type="noConversion"/>
  </si>
  <si>
    <t>光泽县疾病预防控制中心</t>
    <phoneticPr fontId="0" type="noConversion"/>
  </si>
  <si>
    <t>中国农业银行股份有限公司光泽县支行</t>
    <phoneticPr fontId="0" type="noConversion"/>
  </si>
  <si>
    <t>光泽县杭川镇中山路48号</t>
    <phoneticPr fontId="0" type="noConversion"/>
  </si>
  <si>
    <t>刘帅</t>
    <phoneticPr fontId="20" type="noConversion"/>
  </si>
  <si>
    <t>12350723784541349W</t>
    <phoneticPr fontId="0" type="noConversion"/>
  </si>
  <si>
    <t>福建省南平市光泽县杭川镇中山路48号</t>
    <phoneticPr fontId="0" type="noConversion"/>
  </si>
  <si>
    <t>光泽县疾病预防控制中心</t>
    <phoneticPr fontId="4" type="noConversion"/>
  </si>
  <si>
    <t>光泽县卫生和计划生育局</t>
    <phoneticPr fontId="4" type="noConversion"/>
  </si>
  <si>
    <t>环翠区</t>
    <phoneticPr fontId="4" type="noConversion"/>
  </si>
  <si>
    <t>威海市环翠区疾病预防控制中心</t>
    <phoneticPr fontId="0" type="noConversion"/>
  </si>
  <si>
    <t>山东省威海市海港路76号</t>
    <phoneticPr fontId="0" type="noConversion"/>
  </si>
  <si>
    <t>于海玲</t>
    <phoneticPr fontId="20" type="noConversion"/>
  </si>
  <si>
    <t>123710023493474961</t>
    <phoneticPr fontId="0" type="noConversion"/>
  </si>
  <si>
    <t>财务科长还未确认</t>
    <phoneticPr fontId="0" type="noConversion"/>
  </si>
  <si>
    <t>于海玲</t>
    <phoneticPr fontId="0" type="noConversion"/>
  </si>
  <si>
    <t>于海玲</t>
    <phoneticPr fontId="12" type="noConversion"/>
  </si>
  <si>
    <t>威海市环翠区疾病预防控制中心</t>
    <phoneticPr fontId="4" type="noConversion"/>
  </si>
  <si>
    <t>威海市环翠区疾病预防控制中心生物制品专用章</t>
    <phoneticPr fontId="4" type="noConversion"/>
  </si>
  <si>
    <t>泰州市高港区疾病预防控制中心</t>
    <phoneticPr fontId="0" type="noConversion"/>
  </si>
  <si>
    <t>泰州市高港区实验小学南丰羽楼</t>
    <phoneticPr fontId="0" type="noConversion"/>
  </si>
  <si>
    <t>顾维</t>
    <phoneticPr fontId="20" type="noConversion"/>
  </si>
  <si>
    <t>0523-86960986</t>
    <phoneticPr fontId="0" type="noConversion"/>
  </si>
  <si>
    <t>123232034691012210</t>
    <phoneticPr fontId="0" type="noConversion"/>
  </si>
  <si>
    <t>顾维</t>
    <phoneticPr fontId="0" type="noConversion"/>
  </si>
  <si>
    <t>泰州市高港区扬子江南路路房</t>
    <phoneticPr fontId="0" type="noConversion"/>
  </si>
  <si>
    <t>泰州市高港区扬子江南路路房</t>
    <phoneticPr fontId="12" type="noConversion"/>
  </si>
  <si>
    <t>泰州市高港区疾病预防控制中心</t>
    <phoneticPr fontId="4" type="noConversion"/>
  </si>
  <si>
    <t>泰州市高港区卫生和计划生育委员会</t>
    <phoneticPr fontId="4" type="noConversion"/>
  </si>
  <si>
    <t>礼泉县</t>
    <phoneticPr fontId="4" type="noConversion"/>
  </si>
  <si>
    <t>礼泉县疾病预防控制中心</t>
    <phoneticPr fontId="0" type="noConversion"/>
  </si>
  <si>
    <t>礼泉县农村信用合作社联合社</t>
    <phoneticPr fontId="0" type="noConversion"/>
  </si>
  <si>
    <t>礼泉县兴礼北路248号</t>
    <phoneticPr fontId="0" type="noConversion"/>
  </si>
  <si>
    <t>虎振民</t>
    <phoneticPr fontId="20" type="noConversion"/>
  </si>
  <si>
    <t>43580262-7</t>
    <phoneticPr fontId="0" type="noConversion"/>
  </si>
  <si>
    <t>礼泉县疾病预防控制中心</t>
    <phoneticPr fontId="4" type="noConversion"/>
  </si>
  <si>
    <t>礼泉县卫生局</t>
    <phoneticPr fontId="4" type="noConversion"/>
  </si>
  <si>
    <t>高碑店市</t>
    <phoneticPr fontId="4" type="noConversion"/>
  </si>
  <si>
    <t>时振华</t>
    <phoneticPr fontId="20" type="noConversion"/>
  </si>
  <si>
    <t>郭昆</t>
    <phoneticPr fontId="20" type="noConversion"/>
  </si>
  <si>
    <t>074000</t>
    <phoneticPr fontId="12" type="noConversion"/>
  </si>
  <si>
    <t>郭昆</t>
    <phoneticPr fontId="0" type="noConversion"/>
  </si>
  <si>
    <t>高碑店市迎宾东路170号</t>
    <phoneticPr fontId="12" type="noConversion"/>
  </si>
  <si>
    <t>高碑店市疾病预防控制中心</t>
    <phoneticPr fontId="4" type="noConversion"/>
  </si>
  <si>
    <t>高碑店市卫生和计划生育局</t>
    <phoneticPr fontId="4" type="noConversion"/>
  </si>
  <si>
    <t>龙湖区</t>
    <phoneticPr fontId="4" type="noConversion"/>
  </si>
  <si>
    <t>汕头市龙湖区疾病预防控制中心</t>
    <phoneticPr fontId="0" type="noConversion"/>
  </si>
  <si>
    <t>中国建设银行股份有限公司汕头龙湖支行</t>
    <phoneticPr fontId="0" type="noConversion"/>
  </si>
  <si>
    <t>44001650501053002723</t>
    <phoneticPr fontId="0" type="noConversion"/>
  </si>
  <si>
    <t>12440507675161064F</t>
    <phoneticPr fontId="0" type="noConversion"/>
  </si>
  <si>
    <t>詹小明</t>
    <phoneticPr fontId="0" type="noConversion"/>
  </si>
  <si>
    <t>汕头市龙湖区梅溪东路综合楼东北门202</t>
    <phoneticPr fontId="0" type="noConversion"/>
  </si>
  <si>
    <t>詹小明</t>
    <phoneticPr fontId="12" type="noConversion"/>
  </si>
  <si>
    <t>汕头市龙湖区梅溪东路综合楼东北门202</t>
    <phoneticPr fontId="12" type="noConversion"/>
  </si>
  <si>
    <t>汕头市龙湖区疾病预防控制中心疫苗管理专用章</t>
    <phoneticPr fontId="4" type="noConversion"/>
  </si>
  <si>
    <t>汕头市龙湖区卫生和计划生育局</t>
    <phoneticPr fontId="4" type="noConversion"/>
  </si>
  <si>
    <t>东源县</t>
    <phoneticPr fontId="4" type="noConversion"/>
  </si>
  <si>
    <t>东源县疾病预防控制中心</t>
    <phoneticPr fontId="0" type="noConversion"/>
  </si>
  <si>
    <t>中国建设银行河源电视塔分理处</t>
    <phoneticPr fontId="0" type="noConversion"/>
  </si>
  <si>
    <t>44001748626050760803</t>
    <phoneticPr fontId="0" type="noConversion"/>
  </si>
  <si>
    <t>东源县新县城农林小区</t>
    <phoneticPr fontId="0" type="noConversion"/>
  </si>
  <si>
    <t>潘伟良</t>
    <phoneticPr fontId="20" type="noConversion"/>
  </si>
  <si>
    <t>12441625456962638M</t>
    <phoneticPr fontId="0" type="noConversion"/>
  </si>
  <si>
    <t>东源县疾病预防控制中心</t>
    <phoneticPr fontId="4" type="noConversion"/>
  </si>
  <si>
    <t>东源县疾病预防控制中心疫苗调拨专用章</t>
    <phoneticPr fontId="4" type="noConversion"/>
  </si>
  <si>
    <t>东源县卫生局</t>
    <phoneticPr fontId="4" type="noConversion"/>
  </si>
  <si>
    <t>连南瑶族自治县</t>
    <phoneticPr fontId="4" type="noConversion"/>
  </si>
  <si>
    <t>连南瑶族自治县疾病预防控制中心</t>
    <phoneticPr fontId="0" type="noConversion"/>
  </si>
  <si>
    <t>中国农业银行连南瑶族自治县支行</t>
    <phoneticPr fontId="0" type="noConversion"/>
  </si>
  <si>
    <t>696001040002179</t>
    <phoneticPr fontId="0" type="noConversion"/>
  </si>
  <si>
    <t>连南县三江镇顺德大道</t>
    <phoneticPr fontId="0" type="noConversion"/>
  </si>
  <si>
    <t>李志强</t>
    <phoneticPr fontId="20" type="noConversion"/>
  </si>
  <si>
    <t>12441826457125508X</t>
    <phoneticPr fontId="0" type="noConversion"/>
  </si>
  <si>
    <t>不开户</t>
    <phoneticPr fontId="4" type="noConversion"/>
  </si>
  <si>
    <t>连南瑶族自治县疾病预防控制中心</t>
    <phoneticPr fontId="4" type="noConversion"/>
  </si>
  <si>
    <t>连南瑶族自治县疾病预防控制中心疾控科</t>
    <phoneticPr fontId="4" type="noConversion"/>
  </si>
  <si>
    <t>连南瑶族自治县卫生和计划生育局</t>
    <phoneticPr fontId="4" type="noConversion"/>
  </si>
  <si>
    <t>西峰区</t>
    <phoneticPr fontId="4" type="noConversion"/>
  </si>
  <si>
    <t>庆阳市西峰区疾病预防控制中心</t>
    <phoneticPr fontId="0" type="noConversion"/>
  </si>
  <si>
    <t>中国建设银行安定路支行</t>
    <phoneticPr fontId="0" type="noConversion"/>
  </si>
  <si>
    <t>62001700109052502354</t>
    <phoneticPr fontId="0" type="noConversion"/>
  </si>
  <si>
    <t>甘庆阳市西峰区岐黄大道9号</t>
    <phoneticPr fontId="0" type="noConversion"/>
  </si>
  <si>
    <t>庆阳市西峰区岐黄大道9号</t>
    <phoneticPr fontId="0" type="noConversion"/>
  </si>
  <si>
    <t>刘麦平</t>
    <phoneticPr fontId="20" type="noConversion"/>
  </si>
  <si>
    <t>赵书平</t>
    <phoneticPr fontId="20" type="noConversion"/>
  </si>
  <si>
    <t>0934-8686302</t>
    <phoneticPr fontId="0" type="noConversion"/>
  </si>
  <si>
    <t>12622801439080043G</t>
    <phoneticPr fontId="0" type="noConversion"/>
  </si>
  <si>
    <t>43908004-3</t>
    <phoneticPr fontId="0" type="noConversion"/>
  </si>
  <si>
    <t>庆阳市西峰区疾病预防控制中心</t>
    <phoneticPr fontId="4" type="noConversion"/>
  </si>
  <si>
    <t>庆阳市西峰区卫生和计划生育局</t>
    <phoneticPr fontId="4" type="noConversion"/>
  </si>
  <si>
    <t>红谷滩新区</t>
    <phoneticPr fontId="4" type="noConversion"/>
  </si>
  <si>
    <t>南昌市疾病预防控制中心</t>
    <phoneticPr fontId="0" type="noConversion"/>
  </si>
  <si>
    <t>江西银行八一支行</t>
    <phoneticPr fontId="0" type="noConversion"/>
  </si>
  <si>
    <t>188086018360012464</t>
    <phoneticPr fontId="0" type="noConversion"/>
  </si>
  <si>
    <t>南昌市红谷滩丽景路833号</t>
    <phoneticPr fontId="0" type="noConversion"/>
  </si>
  <si>
    <t>陈海婴</t>
    <phoneticPr fontId="20" type="noConversion"/>
  </si>
  <si>
    <t>潘江华</t>
    <phoneticPr fontId="20" type="noConversion"/>
  </si>
  <si>
    <t>张玉凌</t>
    <phoneticPr fontId="20" type="noConversion"/>
  </si>
  <si>
    <t>12360100491103660H</t>
    <phoneticPr fontId="0" type="noConversion"/>
  </si>
  <si>
    <t>49110366-0</t>
    <phoneticPr fontId="0" type="noConversion"/>
  </si>
  <si>
    <t>南昌市疾病预防控制中心</t>
    <phoneticPr fontId="4" type="noConversion"/>
  </si>
  <si>
    <t>南昌市卫生和计划生育委员会</t>
    <phoneticPr fontId="4" type="noConversion"/>
  </si>
  <si>
    <t>进贤县</t>
    <phoneticPr fontId="4" type="noConversion"/>
  </si>
  <si>
    <t>进贤县疾病预防控制中心</t>
    <phoneticPr fontId="0" type="noConversion"/>
  </si>
  <si>
    <t>中国工商银行进贤支行</t>
    <phoneticPr fontId="0" type="noConversion"/>
  </si>
  <si>
    <t>1502250029300099597</t>
    <phoneticPr fontId="0" type="noConversion"/>
  </si>
  <si>
    <t>进贤县民和镇沿江路</t>
    <phoneticPr fontId="0" type="noConversion"/>
  </si>
  <si>
    <t>李小斌</t>
    <phoneticPr fontId="20" type="noConversion"/>
  </si>
  <si>
    <t>王融钢</t>
    <phoneticPr fontId="20" type="noConversion"/>
  </si>
  <si>
    <t>0791-85662090</t>
    <phoneticPr fontId="0" type="noConversion"/>
  </si>
  <si>
    <t>12360124784122750R</t>
    <phoneticPr fontId="0" type="noConversion"/>
  </si>
  <si>
    <t>进贤县疾病预防控制中心</t>
    <phoneticPr fontId="4" type="noConversion"/>
  </si>
  <si>
    <t>进贤县疾病预防控制中心收货专用章</t>
    <phoneticPr fontId="4" type="noConversion"/>
  </si>
  <si>
    <t>进贤县卫生和计划生育委员会</t>
    <phoneticPr fontId="4" type="noConversion"/>
  </si>
  <si>
    <t>芙蓉区</t>
    <phoneticPr fontId="4" type="noConversion"/>
  </si>
  <si>
    <t>潘优</t>
    <phoneticPr fontId="0" type="noConversion"/>
  </si>
  <si>
    <t>肖晶</t>
    <phoneticPr fontId="0" type="noConversion"/>
  </si>
  <si>
    <t>宁乡县疾病预防控制中心</t>
    <phoneticPr fontId="4" type="noConversion"/>
  </si>
  <si>
    <t>宁乡县疾病预防控制中心免疫规划科</t>
    <phoneticPr fontId="4" type="noConversion"/>
  </si>
  <si>
    <t>宁乡县卫生局</t>
    <phoneticPr fontId="4" type="noConversion"/>
  </si>
  <si>
    <t>组织机构代码证过期，已提供资质正在办理的情况说明</t>
    <phoneticPr fontId="9" type="noConversion"/>
  </si>
  <si>
    <t>贵阳</t>
    <phoneticPr fontId="4" type="noConversion"/>
  </si>
  <si>
    <t>贵州省卫生和计划生育委员会</t>
    <phoneticPr fontId="0" type="noConversion"/>
  </si>
  <si>
    <t>贵州省贵阳市中华北路242号省政府大院7号楼</t>
    <phoneticPr fontId="0" type="noConversion"/>
  </si>
  <si>
    <t>贵州省贵阳市云岩区八鸽岩路73号</t>
    <phoneticPr fontId="0" type="noConversion"/>
  </si>
  <si>
    <t>王忠</t>
    <phoneticPr fontId="20" type="noConversion"/>
  </si>
  <si>
    <t>田湘华</t>
    <phoneticPr fontId="12" type="noConversion"/>
  </si>
  <si>
    <t>武汉市汉阳区龙阳大道66号新澳蓝草坪1栋2单元602</t>
    <phoneticPr fontId="12" type="noConversion"/>
  </si>
  <si>
    <t>监利县疾病预防控制中心</t>
    <phoneticPr fontId="4" type="noConversion"/>
  </si>
  <si>
    <t>监利县疾病预防控制中心供应科</t>
    <phoneticPr fontId="4" type="noConversion"/>
  </si>
  <si>
    <t>监利县卫生和计划生育局</t>
    <phoneticPr fontId="4" type="noConversion"/>
  </si>
  <si>
    <t>东昌府区</t>
    <phoneticPr fontId="4" type="noConversion"/>
  </si>
  <si>
    <t>赵振华</t>
    <phoneticPr fontId="0" type="noConversion"/>
  </si>
  <si>
    <t>聊城市东昌府区卫生防疫站</t>
    <phoneticPr fontId="0" type="noConversion"/>
  </si>
  <si>
    <t>中国工商银行聊城市古楼支行</t>
    <phoneticPr fontId="0" type="noConversion"/>
  </si>
  <si>
    <t>1611002209026401156</t>
    <phoneticPr fontId="0" type="noConversion"/>
  </si>
  <si>
    <t>桑勇</t>
    <phoneticPr fontId="20" type="noConversion"/>
  </si>
  <si>
    <t>张勇</t>
    <phoneticPr fontId="20" type="noConversion"/>
  </si>
  <si>
    <t>12371502495033583N</t>
    <phoneticPr fontId="0" type="noConversion"/>
  </si>
  <si>
    <t>49503358-3</t>
    <phoneticPr fontId="0" type="noConversion"/>
  </si>
  <si>
    <t>张勇</t>
    <phoneticPr fontId="0" type="noConversion"/>
  </si>
  <si>
    <t>昌润路中段区法院北邻</t>
    <phoneticPr fontId="0" type="noConversion"/>
  </si>
  <si>
    <t>张勇</t>
    <phoneticPr fontId="12" type="noConversion"/>
  </si>
  <si>
    <t>昌润路中段区法院北邻</t>
    <phoneticPr fontId="12" type="noConversion"/>
  </si>
  <si>
    <t>聊城市东昌府区卫生和计划生育局</t>
    <phoneticPr fontId="4" type="noConversion"/>
  </si>
  <si>
    <t>永嘉县</t>
    <phoneticPr fontId="4" type="noConversion"/>
  </si>
  <si>
    <t>永嘉县疾病预防控制中心</t>
    <phoneticPr fontId="0" type="noConversion"/>
  </si>
  <si>
    <t>中国建设银行永嘉县支行</t>
    <phoneticPr fontId="0" type="noConversion"/>
  </si>
  <si>
    <t>33001627635050002961</t>
    <phoneticPr fontId="0" type="noConversion"/>
  </si>
  <si>
    <t>永嘉县上塘镇环城西路779号</t>
    <phoneticPr fontId="0" type="noConversion"/>
  </si>
  <si>
    <t>杨汉丰</t>
    <phoneticPr fontId="20" type="noConversion"/>
  </si>
  <si>
    <t>余道川</t>
    <phoneticPr fontId="20" type="noConversion"/>
  </si>
  <si>
    <t>夏春华</t>
    <phoneticPr fontId="20" type="noConversion"/>
  </si>
  <si>
    <t>0577-57663008</t>
    <phoneticPr fontId="0" type="noConversion"/>
  </si>
  <si>
    <t>1233032473089566XP</t>
    <phoneticPr fontId="0" type="noConversion"/>
  </si>
  <si>
    <t>73089566-X</t>
    <phoneticPr fontId="0" type="noConversion"/>
  </si>
  <si>
    <t>徽商银行股份有限公司合肥城隍庙支行</t>
    <phoneticPr fontId="0" type="noConversion"/>
  </si>
  <si>
    <t>23210140304001005</t>
    <phoneticPr fontId="0" type="noConversion"/>
  </si>
  <si>
    <t>合肥市六安路86号</t>
    <phoneticPr fontId="0" type="noConversion"/>
  </si>
  <si>
    <t>马尔健</t>
    <phoneticPr fontId="20" type="noConversion"/>
  </si>
  <si>
    <t>13909698237</t>
    <phoneticPr fontId="20" type="noConversion"/>
  </si>
  <si>
    <t>王晓萍</t>
    <phoneticPr fontId="20" type="noConversion"/>
  </si>
  <si>
    <t>13855145925</t>
    <phoneticPr fontId="0" type="noConversion"/>
  </si>
  <si>
    <t>123401004850237955</t>
    <phoneticPr fontId="0" type="noConversion"/>
  </si>
  <si>
    <t>48502379-5</t>
    <phoneticPr fontId="0" type="noConversion"/>
  </si>
  <si>
    <t>合肥市疾病预防控制中心药械科</t>
    <phoneticPr fontId="4" type="noConversion"/>
  </si>
  <si>
    <t>合肥市疾病预防控制中心疫苗接收专用章</t>
    <phoneticPr fontId="4" type="noConversion"/>
  </si>
  <si>
    <t>合肥市卫生和计划生育委员会</t>
    <phoneticPr fontId="4" type="noConversion"/>
  </si>
  <si>
    <t>铜陵</t>
    <phoneticPr fontId="4" type="noConversion"/>
  </si>
  <si>
    <t>铜陵市疾病预防控制中心</t>
    <phoneticPr fontId="0" type="noConversion"/>
  </si>
  <si>
    <t>中行铜陵分行营业部</t>
    <phoneticPr fontId="0" type="noConversion"/>
  </si>
  <si>
    <t>176705102409</t>
    <phoneticPr fontId="0" type="noConversion"/>
  </si>
  <si>
    <t>铜陵市义安大道北段935号</t>
    <phoneticPr fontId="0" type="noConversion"/>
  </si>
  <si>
    <t>15105620562</t>
    <phoneticPr fontId="20" type="noConversion"/>
  </si>
  <si>
    <t>李月辉</t>
    <phoneticPr fontId="20" type="noConversion"/>
  </si>
  <si>
    <t>0562-2605553</t>
    <phoneticPr fontId="0" type="noConversion"/>
  </si>
  <si>
    <t>12340700756828510U</t>
    <phoneticPr fontId="0" type="noConversion"/>
  </si>
  <si>
    <t>铜陵市疾病预防控制中心</t>
    <phoneticPr fontId="4" type="noConversion"/>
  </si>
  <si>
    <t>铜陵市卫计委</t>
    <phoneticPr fontId="4" type="noConversion"/>
  </si>
  <si>
    <t>埇桥区</t>
    <phoneticPr fontId="4" type="noConversion"/>
  </si>
  <si>
    <t>宿州市埇桥区疾病预防控制中心</t>
    <phoneticPr fontId="0" type="noConversion"/>
  </si>
  <si>
    <t>工商银行埇桥支行</t>
    <phoneticPr fontId="0" type="noConversion"/>
  </si>
  <si>
    <t>1312047109024953825</t>
    <phoneticPr fontId="0" type="noConversion"/>
  </si>
  <si>
    <t>宿州市环城南路109号</t>
    <phoneticPr fontId="0" type="noConversion"/>
  </si>
  <si>
    <t>宿州市西昌路77号</t>
    <phoneticPr fontId="0" type="noConversion"/>
  </si>
  <si>
    <t>刘中华</t>
    <phoneticPr fontId="20" type="noConversion"/>
  </si>
  <si>
    <t>蔡辉</t>
    <phoneticPr fontId="20" type="noConversion"/>
  </si>
  <si>
    <t>昆明高新技术产业开发区疾病预防控制中心</t>
    <phoneticPr fontId="4" type="noConversion"/>
  </si>
  <si>
    <t>昆明高新技术产业开发区管理委员会</t>
    <phoneticPr fontId="4" type="noConversion"/>
  </si>
  <si>
    <t>江南区</t>
    <phoneticPr fontId="4" type="noConversion"/>
  </si>
  <si>
    <t>南宁市江南区疾病预防控制中心</t>
    <phoneticPr fontId="0" type="noConversion"/>
  </si>
  <si>
    <t>广西北部湾银行股份有限公司南宁市壮锦支行</t>
    <phoneticPr fontId="0" type="noConversion"/>
  </si>
  <si>
    <t>800052847900019</t>
    <phoneticPr fontId="0" type="noConversion"/>
  </si>
  <si>
    <t>南宁市五一中路新屋三里12号新屋村委四楼</t>
    <phoneticPr fontId="0" type="noConversion"/>
  </si>
  <si>
    <t>南宁市经开区国凯大道东18号</t>
    <phoneticPr fontId="0" type="noConversion"/>
  </si>
  <si>
    <t>廖健</t>
    <phoneticPr fontId="20" type="noConversion"/>
  </si>
  <si>
    <t>12450105699896188G</t>
    <phoneticPr fontId="0" type="noConversion"/>
  </si>
  <si>
    <t>69989618-8</t>
    <phoneticPr fontId="0" type="noConversion"/>
  </si>
  <si>
    <t>南宁市江南区疾病预防控制中心</t>
    <phoneticPr fontId="4" type="noConversion"/>
  </si>
  <si>
    <t>南宁市江南区卫生和计划生育局</t>
    <phoneticPr fontId="4" type="noConversion"/>
  </si>
  <si>
    <t>兴业县</t>
    <phoneticPr fontId="4" type="noConversion"/>
  </si>
  <si>
    <t>黄玲</t>
    <phoneticPr fontId="0" type="noConversion"/>
  </si>
  <si>
    <t>兴业县疾病预防控制中心</t>
    <phoneticPr fontId="0" type="noConversion"/>
  </si>
  <si>
    <t>兴业县农村信用合作联社</t>
    <phoneticPr fontId="0" type="noConversion"/>
  </si>
  <si>
    <t>512712010106648200</t>
    <phoneticPr fontId="0" type="noConversion"/>
  </si>
  <si>
    <t>兴业县石南镇东海垌</t>
    <phoneticPr fontId="0" type="noConversion"/>
  </si>
  <si>
    <t>兴业县石南镇玉贵路671号</t>
    <phoneticPr fontId="0" type="noConversion"/>
  </si>
  <si>
    <t>蔡小雄</t>
    <phoneticPr fontId="20" type="noConversion"/>
  </si>
  <si>
    <t>曾燕梅</t>
    <phoneticPr fontId="20" type="noConversion"/>
  </si>
  <si>
    <t>珍莉</t>
    <phoneticPr fontId="20" type="noConversion"/>
  </si>
  <si>
    <t>18977568559</t>
    <phoneticPr fontId="0" type="noConversion"/>
  </si>
  <si>
    <t>12450924785245074A</t>
    <phoneticPr fontId="0" type="noConversion"/>
  </si>
  <si>
    <t>兴业县疾病预防控制中心</t>
    <phoneticPr fontId="4" type="noConversion"/>
  </si>
  <si>
    <t>兴业县疾病预防控制中心生物制品管理专用章</t>
    <phoneticPr fontId="4" type="noConversion"/>
  </si>
  <si>
    <t>兴业县卫生和计划生育局</t>
    <phoneticPr fontId="4" type="noConversion"/>
  </si>
  <si>
    <t>岳麓区</t>
    <phoneticPr fontId="4" type="noConversion"/>
  </si>
  <si>
    <t>长沙市岳麓区疾病预防控制中心</t>
    <phoneticPr fontId="0" type="noConversion"/>
  </si>
  <si>
    <t>湖南湘江新区农村商业银行岳麓支行</t>
    <phoneticPr fontId="0" type="noConversion"/>
  </si>
  <si>
    <t>80081100001689069012</t>
    <phoneticPr fontId="0" type="noConversion"/>
  </si>
  <si>
    <t>长沙市河西望城坡西大门</t>
    <phoneticPr fontId="0" type="noConversion"/>
  </si>
  <si>
    <t>龚长虹</t>
    <phoneticPr fontId="20" type="noConversion"/>
  </si>
  <si>
    <t>胡艳红</t>
    <phoneticPr fontId="20" type="noConversion"/>
  </si>
  <si>
    <t>124301044449272103</t>
    <phoneticPr fontId="0" type="noConversion"/>
  </si>
  <si>
    <t>44492721-0</t>
    <phoneticPr fontId="0" type="noConversion"/>
  </si>
  <si>
    <t>长沙市岳麓区疾病预防控制中心</t>
    <phoneticPr fontId="4" type="noConversion"/>
  </si>
  <si>
    <t>长沙市岳麓区卫生和计划生育局</t>
    <phoneticPr fontId="4" type="noConversion"/>
  </si>
  <si>
    <t>浏阳市</t>
    <phoneticPr fontId="4" type="noConversion"/>
  </si>
  <si>
    <t>浏阳市疾病预防控制中心</t>
    <phoneticPr fontId="0" type="noConversion"/>
  </si>
  <si>
    <t>长沙市商业银行浏阳支行</t>
    <phoneticPr fontId="0" type="noConversion"/>
  </si>
  <si>
    <t>800056826811017</t>
    <phoneticPr fontId="0" type="noConversion"/>
  </si>
  <si>
    <t>集里办事处百宜社区</t>
    <phoneticPr fontId="0" type="noConversion"/>
  </si>
  <si>
    <t>许欣</t>
    <phoneticPr fontId="20" type="noConversion"/>
  </si>
  <si>
    <t>13574898889</t>
    <phoneticPr fontId="20" type="noConversion"/>
  </si>
  <si>
    <t>黄启明</t>
    <phoneticPr fontId="20" type="noConversion"/>
  </si>
  <si>
    <t>15973169889</t>
    <phoneticPr fontId="0" type="noConversion"/>
  </si>
  <si>
    <t>孔琴</t>
    <phoneticPr fontId="20" type="noConversion"/>
  </si>
  <si>
    <t>143018119001</t>
    <phoneticPr fontId="0" type="noConversion"/>
  </si>
  <si>
    <t>44502648-1</t>
    <phoneticPr fontId="0" type="noConversion"/>
  </si>
  <si>
    <t>430181445026481</t>
    <phoneticPr fontId="0" type="noConversion"/>
  </si>
  <si>
    <t>藤县卫生和计划生育局</t>
    <phoneticPr fontId="4" type="noConversion"/>
  </si>
  <si>
    <t>扶绥县</t>
    <phoneticPr fontId="4" type="noConversion"/>
  </si>
  <si>
    <t>扶绥县疾病预防控制中心</t>
    <phoneticPr fontId="0" type="noConversion"/>
  </si>
  <si>
    <t>中国工商银行扶绥县支行</t>
    <phoneticPr fontId="0" type="noConversion"/>
  </si>
  <si>
    <t>2102122009264001958</t>
    <phoneticPr fontId="0" type="noConversion"/>
  </si>
  <si>
    <t>扶绥县新宁镇拥军路1号</t>
    <phoneticPr fontId="0" type="noConversion"/>
  </si>
  <si>
    <t>张萍</t>
    <phoneticPr fontId="20" type="noConversion"/>
  </si>
  <si>
    <t>白永刚</t>
    <phoneticPr fontId="20" type="noConversion"/>
  </si>
  <si>
    <t>12451421796834843H</t>
    <phoneticPr fontId="0" type="noConversion"/>
  </si>
  <si>
    <t>扶绥县拥军路1号</t>
    <phoneticPr fontId="0" type="noConversion"/>
  </si>
  <si>
    <t>fsjmk@163.com</t>
    <phoneticPr fontId="12" type="noConversion"/>
  </si>
  <si>
    <t>扶绥县拥军路1号</t>
    <phoneticPr fontId="12" type="noConversion"/>
  </si>
  <si>
    <t>扶绥县疾病预防控制中心</t>
    <phoneticPr fontId="4" type="noConversion"/>
  </si>
  <si>
    <t>扶绥县卫生和计划生育局</t>
    <phoneticPr fontId="4" type="noConversion"/>
  </si>
  <si>
    <t>青秀区</t>
    <phoneticPr fontId="4" type="noConversion"/>
  </si>
  <si>
    <t>南宁市青秀区疾病预防控制中心</t>
    <phoneticPr fontId="0" type="noConversion"/>
  </si>
  <si>
    <t>中国银行广西分行</t>
    <phoneticPr fontId="0" type="noConversion"/>
  </si>
  <si>
    <t>626261626772</t>
    <phoneticPr fontId="0" type="noConversion"/>
  </si>
  <si>
    <t>南宁市青秀区七星路113号</t>
    <phoneticPr fontId="0" type="noConversion"/>
  </si>
  <si>
    <t>1812034109020000857</t>
    <phoneticPr fontId="0" type="noConversion"/>
  </si>
  <si>
    <t>湖北省云梦县城关镇楚王城大道</t>
    <phoneticPr fontId="0" type="noConversion"/>
  </si>
  <si>
    <t>熊青群</t>
    <phoneticPr fontId="20" type="noConversion"/>
  </si>
  <si>
    <t>13707294099</t>
    <phoneticPr fontId="0" type="noConversion"/>
  </si>
  <si>
    <t>安鑫云</t>
    <phoneticPr fontId="20" type="noConversion"/>
  </si>
  <si>
    <t>15572510028</t>
    <phoneticPr fontId="0" type="noConversion"/>
  </si>
  <si>
    <t>12420923421165612T</t>
    <phoneticPr fontId="0" type="noConversion"/>
  </si>
  <si>
    <t>安鑫云</t>
    <phoneticPr fontId="0" type="noConversion"/>
  </si>
  <si>
    <t>云梦县疾病预防控制中心</t>
    <phoneticPr fontId="4" type="noConversion"/>
  </si>
  <si>
    <t>云梦县卫生和计划生育局</t>
    <phoneticPr fontId="4" type="noConversion"/>
  </si>
  <si>
    <t>硚口区</t>
    <phoneticPr fontId="4" type="noConversion"/>
  </si>
  <si>
    <t>武汉市硚口区疾病预防控制中心</t>
    <phoneticPr fontId="0" type="noConversion"/>
  </si>
  <si>
    <t>汉口银行硚口支行</t>
    <phoneticPr fontId="0" type="noConversion"/>
  </si>
  <si>
    <t>179010120111000632</t>
    <phoneticPr fontId="0" type="noConversion"/>
  </si>
  <si>
    <t>武汉市硚口区工农路6号</t>
    <phoneticPr fontId="0" type="noConversion"/>
  </si>
  <si>
    <t>刘识</t>
    <phoneticPr fontId="20" type="noConversion"/>
  </si>
  <si>
    <t>杨昌润</t>
    <phoneticPr fontId="20" type="noConversion"/>
  </si>
  <si>
    <t>027-50759638</t>
    <phoneticPr fontId="0" type="noConversion"/>
  </si>
  <si>
    <t>124201044413620589</t>
    <phoneticPr fontId="0" type="noConversion"/>
  </si>
  <si>
    <t>44136205-8</t>
    <phoneticPr fontId="0" type="noConversion"/>
  </si>
  <si>
    <t>杨昌润</t>
    <phoneticPr fontId="0" type="noConversion"/>
  </si>
  <si>
    <t>内丘县</t>
    <phoneticPr fontId="4" type="noConversion"/>
  </si>
  <si>
    <t>杨红顺</t>
    <phoneticPr fontId="0" type="noConversion"/>
  </si>
  <si>
    <t>内丘县疾病预防控制中心</t>
    <phoneticPr fontId="0" type="noConversion"/>
  </si>
  <si>
    <t>邢台银行内丘支行</t>
    <phoneticPr fontId="0" type="noConversion"/>
  </si>
  <si>
    <t>8852812011000000068</t>
    <phoneticPr fontId="0" type="noConversion"/>
  </si>
  <si>
    <t>内丘县胜利西路126号</t>
    <phoneticPr fontId="0" type="noConversion"/>
  </si>
  <si>
    <t>石胜民</t>
    <phoneticPr fontId="20" type="noConversion"/>
  </si>
  <si>
    <t>0319-6863533</t>
    <phoneticPr fontId="0" type="noConversion"/>
  </si>
  <si>
    <t>12130523794159071F</t>
    <phoneticPr fontId="0" type="noConversion"/>
  </si>
  <si>
    <t>054000</t>
    <phoneticPr fontId="12" type="noConversion"/>
  </si>
  <si>
    <t>李娜</t>
    <phoneticPr fontId="12" type="noConversion"/>
  </si>
  <si>
    <t>内丘县胜利西路126号</t>
    <phoneticPr fontId="12" type="noConversion"/>
  </si>
  <si>
    <t>0319-6863533</t>
    <phoneticPr fontId="1" type="noConversion"/>
  </si>
  <si>
    <t>内丘县疾病预防控制中心</t>
    <phoneticPr fontId="4" type="noConversion"/>
  </si>
  <si>
    <t>内丘县卫生和计划生育局</t>
    <phoneticPr fontId="4" type="noConversion"/>
  </si>
  <si>
    <t>包河区</t>
    <phoneticPr fontId="4" type="noConversion"/>
  </si>
  <si>
    <t>安徽省卫生和计划生育委员会</t>
    <phoneticPr fontId="0" type="noConversion"/>
  </si>
  <si>
    <t>安徽省合肥市马鞍山路509号省政务大厦</t>
    <phoneticPr fontId="0" type="noConversion"/>
  </si>
  <si>
    <t>于德志</t>
    <phoneticPr fontId="20" type="noConversion"/>
  </si>
  <si>
    <t>李侬</t>
    <phoneticPr fontId="20" type="noConversion"/>
  </si>
  <si>
    <t>0551-62998024</t>
    <phoneticPr fontId="0" type="noConversion"/>
  </si>
  <si>
    <t>113400000029863289</t>
    <phoneticPr fontId="0" type="noConversion"/>
  </si>
  <si>
    <t>汉台区</t>
    <phoneticPr fontId="4" type="noConversion"/>
  </si>
  <si>
    <t>汉中市汉台区疾病预防控制中心</t>
    <phoneticPr fontId="0" type="noConversion"/>
  </si>
  <si>
    <t>农行汉中分行营业部</t>
    <phoneticPr fontId="0" type="noConversion"/>
  </si>
  <si>
    <t>汉中市汉台区国库集中支付改革预算单位往来帐户</t>
    <phoneticPr fontId="0" type="noConversion"/>
  </si>
  <si>
    <t>汉中市汉台区石马路铁路中心医院院内</t>
    <phoneticPr fontId="0" type="noConversion"/>
  </si>
  <si>
    <t>白迅</t>
    <phoneticPr fontId="20" type="noConversion"/>
  </si>
  <si>
    <t>张峰</t>
    <phoneticPr fontId="20" type="noConversion"/>
  </si>
  <si>
    <t>0916-2823503</t>
    <phoneticPr fontId="0" type="noConversion"/>
  </si>
  <si>
    <t>12610702435956087Y</t>
    <phoneticPr fontId="0" type="noConversion"/>
  </si>
  <si>
    <t>43595608-7</t>
    <phoneticPr fontId="0" type="noConversion"/>
  </si>
  <si>
    <t>辛福春</t>
    <phoneticPr fontId="0" type="noConversion"/>
  </si>
  <si>
    <t>陕西省西安市莲湖区劳动北路366号锦花园1-901</t>
    <phoneticPr fontId="0" type="noConversion"/>
  </si>
  <si>
    <t>fuchun.xin@sanofipasteur.com</t>
    <phoneticPr fontId="12" type="noConversion"/>
  </si>
  <si>
    <t>辛福春</t>
    <phoneticPr fontId="12" type="noConversion"/>
  </si>
  <si>
    <t>陕西省西安市莲湖区劳动北路366号锦花园1-901</t>
    <phoneticPr fontId="12" type="noConversion"/>
  </si>
  <si>
    <t>汉中市汉台区疾病预防控制中心</t>
    <phoneticPr fontId="4" type="noConversion"/>
  </si>
  <si>
    <t>昆明市五华区疾病预防控制中心</t>
    <phoneticPr fontId="0" type="noConversion"/>
  </si>
  <si>
    <t>中国建设银行昆明篆塘支行</t>
    <phoneticPr fontId="0" type="noConversion"/>
  </si>
  <si>
    <t>53001615538051001805</t>
    <phoneticPr fontId="0" type="noConversion"/>
  </si>
  <si>
    <t>昆明市篆塘路15号</t>
    <phoneticPr fontId="0" type="noConversion"/>
  </si>
  <si>
    <t>0871-66312513</t>
    <phoneticPr fontId="0" type="noConversion"/>
  </si>
  <si>
    <t>0871-66312523</t>
    <phoneticPr fontId="0" type="noConversion"/>
  </si>
  <si>
    <t>12530102431380359A</t>
    <phoneticPr fontId="0" type="noConversion"/>
  </si>
  <si>
    <t>盘龙区</t>
    <phoneticPr fontId="4" type="noConversion"/>
  </si>
  <si>
    <t>昆明市盘龙区疾病预防控制中心</t>
    <phoneticPr fontId="0" type="noConversion"/>
  </si>
  <si>
    <t>工行昆明北京路支行</t>
    <phoneticPr fontId="0" type="noConversion"/>
  </si>
  <si>
    <t>2502014029200025276</t>
    <phoneticPr fontId="0" type="noConversion"/>
  </si>
  <si>
    <t>昆明市拓东路85号</t>
    <phoneticPr fontId="0" type="noConversion"/>
  </si>
  <si>
    <t>昆明市拓东路117号</t>
    <phoneticPr fontId="0" type="noConversion"/>
  </si>
  <si>
    <t>何丽明</t>
    <phoneticPr fontId="20" type="noConversion"/>
  </si>
  <si>
    <t>代敏</t>
    <phoneticPr fontId="20" type="noConversion"/>
  </si>
  <si>
    <t>0871-63184363</t>
    <phoneticPr fontId="0" type="noConversion"/>
  </si>
  <si>
    <t>赵倩</t>
    <phoneticPr fontId="20" type="noConversion"/>
  </si>
  <si>
    <t>0871-63177052</t>
    <phoneticPr fontId="0" type="noConversion"/>
  </si>
  <si>
    <t>1253010343139083XQ</t>
    <phoneticPr fontId="0" type="noConversion"/>
  </si>
  <si>
    <t>43139083-X</t>
    <phoneticPr fontId="0" type="noConversion"/>
  </si>
  <si>
    <t>昆明市盘龙区疾病预防控制中心生物制品专用章</t>
    <phoneticPr fontId="4" type="noConversion"/>
  </si>
  <si>
    <t>昆明市盘龙区卫生局</t>
    <phoneticPr fontId="4" type="noConversion"/>
  </si>
  <si>
    <t>呈贡区</t>
    <phoneticPr fontId="4" type="noConversion"/>
  </si>
  <si>
    <t>昆明市呈贡区疾病预防控制中心</t>
    <phoneticPr fontId="0" type="noConversion"/>
  </si>
  <si>
    <t>昆明市呈贡区农村信用合作联社龙城信用社</t>
    <phoneticPr fontId="0" type="noConversion"/>
  </si>
  <si>
    <t>0600051544404012</t>
    <phoneticPr fontId="0" type="noConversion"/>
  </si>
  <si>
    <t>昆明市呈贡区富康路4号</t>
    <phoneticPr fontId="0" type="noConversion"/>
  </si>
  <si>
    <t>罗丽芝</t>
    <phoneticPr fontId="20" type="noConversion"/>
  </si>
  <si>
    <t>赵琳</t>
    <phoneticPr fontId="20" type="noConversion"/>
  </si>
  <si>
    <t>0871-66201102</t>
    <phoneticPr fontId="0" type="noConversion"/>
  </si>
  <si>
    <t>153012100130</t>
    <phoneticPr fontId="0" type="noConversion"/>
  </si>
  <si>
    <t>43149020-8</t>
    <phoneticPr fontId="0" type="noConversion"/>
  </si>
  <si>
    <t>昆明市呈贡区疾病预防控制中心</t>
    <phoneticPr fontId="4" type="noConversion"/>
  </si>
  <si>
    <t>昆明市呈贡区卫生和计划生育局</t>
    <phoneticPr fontId="4" type="noConversion"/>
  </si>
  <si>
    <t>隆阳区</t>
    <phoneticPr fontId="4" type="noConversion"/>
  </si>
  <si>
    <t>保山市隆阳区疾病预防控制中心</t>
    <phoneticPr fontId="0" type="noConversion"/>
  </si>
  <si>
    <t>中国建设银行保山市城南支行</t>
    <phoneticPr fontId="0" type="noConversion"/>
  </si>
  <si>
    <t>53001728641058000216</t>
    <phoneticPr fontId="0" type="noConversion"/>
  </si>
  <si>
    <t>保山市隆阳区同仁街南延长线</t>
    <phoneticPr fontId="0" type="noConversion"/>
  </si>
  <si>
    <t>李晓梅</t>
    <phoneticPr fontId="20" type="noConversion"/>
  </si>
  <si>
    <t>张从梅</t>
    <phoneticPr fontId="20" type="noConversion"/>
  </si>
  <si>
    <t>0875-2221329</t>
    <phoneticPr fontId="0" type="noConversion"/>
  </si>
  <si>
    <t>李咏梅</t>
    <phoneticPr fontId="20" type="noConversion"/>
  </si>
  <si>
    <t>0875-2229651</t>
    <phoneticPr fontId="0" type="noConversion"/>
  </si>
  <si>
    <t>153300100341</t>
    <phoneticPr fontId="0" type="noConversion"/>
  </si>
  <si>
    <t>43270414-0</t>
    <phoneticPr fontId="0" type="noConversion"/>
  </si>
  <si>
    <t>保山市隆阳区疾病预防控制中心财务专用章</t>
    <phoneticPr fontId="4" type="noConversion"/>
  </si>
  <si>
    <t>隆阳区卫生局</t>
    <phoneticPr fontId="4" type="noConversion"/>
  </si>
  <si>
    <t>文山市</t>
    <phoneticPr fontId="4" type="noConversion"/>
  </si>
  <si>
    <t>文山市疾病预防控制中心</t>
    <phoneticPr fontId="0" type="noConversion"/>
  </si>
  <si>
    <t>中国建设银行文山文龙分理处</t>
    <phoneticPr fontId="0" type="noConversion"/>
  </si>
  <si>
    <t>53001677142051001116</t>
    <phoneticPr fontId="0" type="noConversion"/>
  </si>
  <si>
    <t>文山市喜得冲卫生综合楼</t>
    <phoneticPr fontId="0" type="noConversion"/>
  </si>
  <si>
    <t>冯军</t>
    <phoneticPr fontId="20" type="noConversion"/>
  </si>
  <si>
    <t>陆万裕</t>
    <phoneticPr fontId="20" type="noConversion"/>
  </si>
  <si>
    <t>0876-2612147</t>
    <phoneticPr fontId="0" type="noConversion"/>
  </si>
  <si>
    <t>0876-2612125</t>
    <phoneticPr fontId="0" type="noConversion"/>
  </si>
  <si>
    <t>12532621432285468Q</t>
    <phoneticPr fontId="0" type="noConversion"/>
  </si>
  <si>
    <t>43228546-8</t>
    <phoneticPr fontId="0" type="noConversion"/>
  </si>
  <si>
    <t>文山市疾病预防控制中心免疫规划专用章</t>
    <phoneticPr fontId="4" type="noConversion"/>
  </si>
  <si>
    <t>文山市卫生和计划生育局</t>
    <phoneticPr fontId="4" type="noConversion"/>
  </si>
  <si>
    <t>开阳县</t>
    <phoneticPr fontId="4" type="noConversion"/>
  </si>
  <si>
    <t>开阳县疾病预防控制中心</t>
    <phoneticPr fontId="0" type="noConversion"/>
  </si>
  <si>
    <t>中国工商银行股份有限公司开阳县支行</t>
    <phoneticPr fontId="0" type="noConversion"/>
  </si>
  <si>
    <t>2402016409026405267</t>
    <phoneticPr fontId="0" type="noConversion"/>
  </si>
  <si>
    <t>开阳县城关镇开州大道一号路旁</t>
    <phoneticPr fontId="0" type="noConversion"/>
  </si>
  <si>
    <t>刘明强</t>
    <phoneticPr fontId="20" type="noConversion"/>
  </si>
  <si>
    <t>陈福红</t>
    <phoneticPr fontId="20" type="noConversion"/>
  </si>
  <si>
    <t>王荣凤</t>
    <phoneticPr fontId="20" type="noConversion"/>
  </si>
  <si>
    <t>0851-87253111</t>
    <phoneticPr fontId="0" type="noConversion"/>
  </si>
  <si>
    <t>12520121429950113C</t>
    <phoneticPr fontId="0" type="noConversion"/>
  </si>
  <si>
    <t>42995011-3</t>
    <phoneticPr fontId="0" type="noConversion"/>
  </si>
  <si>
    <t>云南省昆明市建设路256号理工大-81-2-102</t>
    <phoneticPr fontId="0" type="noConversion"/>
  </si>
  <si>
    <t>Zhengji.Li@sanofipasteur.com</t>
    <phoneticPr fontId="12" type="noConversion"/>
  </si>
  <si>
    <t>李正基</t>
    <phoneticPr fontId="12" type="noConversion"/>
  </si>
  <si>
    <t>云南省昆明市建设路256号理工大-81-2-102</t>
    <phoneticPr fontId="12" type="noConversion"/>
  </si>
  <si>
    <t>开阳县疾病预防控制中心</t>
    <phoneticPr fontId="4" type="noConversion"/>
  </si>
  <si>
    <t>开阳县卫生和计划生育局</t>
    <phoneticPr fontId="4" type="noConversion"/>
  </si>
  <si>
    <t>清镇市</t>
    <phoneticPr fontId="4" type="noConversion"/>
  </si>
  <si>
    <t>清镇市疾病预防控制中心</t>
    <phoneticPr fontId="0" type="noConversion"/>
  </si>
  <si>
    <t>中国工商银行清镇支行</t>
    <phoneticPr fontId="0" type="noConversion"/>
  </si>
  <si>
    <t>2402015709008803418</t>
    <phoneticPr fontId="0" type="noConversion"/>
  </si>
  <si>
    <t>清镇市云岭东路260号</t>
    <phoneticPr fontId="0" type="noConversion"/>
  </si>
  <si>
    <t>罗杰</t>
    <phoneticPr fontId="20" type="noConversion"/>
  </si>
  <si>
    <t>徐飞</t>
    <phoneticPr fontId="20" type="noConversion"/>
  </si>
  <si>
    <t>官敏</t>
    <phoneticPr fontId="20" type="noConversion"/>
  </si>
  <si>
    <t>0851-82622696</t>
    <phoneticPr fontId="0" type="noConversion"/>
  </si>
  <si>
    <t>125201814299304467</t>
    <phoneticPr fontId="0" type="noConversion"/>
  </si>
  <si>
    <t>42993044-6</t>
    <phoneticPr fontId="0" type="noConversion"/>
  </si>
  <si>
    <t>清镇市疾病预防控制中心</t>
    <phoneticPr fontId="4" type="noConversion"/>
  </si>
  <si>
    <t>清镇市卫生和计划生育局</t>
    <phoneticPr fontId="4" type="noConversion"/>
  </si>
  <si>
    <t>武昌区</t>
    <phoneticPr fontId="4" type="noConversion"/>
  </si>
  <si>
    <t>武汉市武昌区疾病预防控制中心</t>
    <phoneticPr fontId="0" type="noConversion"/>
  </si>
  <si>
    <t>汉口银行黄鹤楼支行</t>
    <phoneticPr fontId="0" type="noConversion"/>
  </si>
  <si>
    <t>015010122101000170</t>
    <phoneticPr fontId="0" type="noConversion"/>
  </si>
  <si>
    <t>武汉市武昌区民主路422号</t>
    <phoneticPr fontId="0" type="noConversion"/>
  </si>
  <si>
    <t>谌亲华</t>
    <phoneticPr fontId="20" type="noConversion"/>
  </si>
  <si>
    <t>王胜龙</t>
    <phoneticPr fontId="20" type="noConversion"/>
  </si>
  <si>
    <t>12420106441363544C</t>
    <phoneticPr fontId="0" type="noConversion"/>
  </si>
  <si>
    <t>王胜龙</t>
    <phoneticPr fontId="0" type="noConversion"/>
  </si>
  <si>
    <t>武汉市武昌区卫生和计划生育委员会</t>
    <phoneticPr fontId="4" type="noConversion"/>
  </si>
  <si>
    <t>乌当区</t>
    <phoneticPr fontId="4" type="noConversion"/>
  </si>
  <si>
    <t>贵阳市乌当区疾病预防控制中心</t>
    <phoneticPr fontId="0" type="noConversion"/>
  </si>
  <si>
    <t>贵阳银行乌当支行</t>
    <phoneticPr fontId="0" type="noConversion"/>
  </si>
  <si>
    <t>108012011100004510（A075）</t>
    <phoneticPr fontId="0" type="noConversion"/>
  </si>
  <si>
    <t>贵阳市乌当区新添寨北衙路5号</t>
    <phoneticPr fontId="0" type="noConversion"/>
  </si>
  <si>
    <t>刘长琼</t>
    <phoneticPr fontId="20" type="noConversion"/>
  </si>
  <si>
    <t>张敬铭</t>
    <phoneticPr fontId="20" type="noConversion"/>
  </si>
  <si>
    <t>12520112755369842U</t>
    <phoneticPr fontId="0" type="noConversion"/>
  </si>
  <si>
    <t>乌当区所有行政丶事业单位都通过该区的核算中心进行结算。</t>
    <phoneticPr fontId="0" type="noConversion"/>
  </si>
  <si>
    <t>贵阳市乌当区疾病预防控制中心</t>
    <phoneticPr fontId="4" type="noConversion"/>
  </si>
  <si>
    <t>贵阳市乌当区卫生局</t>
    <phoneticPr fontId="4" type="noConversion"/>
  </si>
  <si>
    <t>灞桥区</t>
    <phoneticPr fontId="4" type="noConversion"/>
  </si>
  <si>
    <t>西安市灞桥区疾病预防控制中心</t>
    <phoneticPr fontId="0" type="noConversion"/>
  </si>
  <si>
    <t>秦农农村商业银行纺一路支行</t>
    <phoneticPr fontId="0" type="noConversion"/>
  </si>
  <si>
    <t>2701045001201000000197</t>
    <phoneticPr fontId="0" type="noConversion"/>
  </si>
  <si>
    <t>西安市灞桥区纺北路园丁小区1号楼</t>
    <phoneticPr fontId="0" type="noConversion"/>
  </si>
  <si>
    <t>张志智</t>
    <phoneticPr fontId="20" type="noConversion"/>
  </si>
  <si>
    <t>蒙洁</t>
    <phoneticPr fontId="20" type="noConversion"/>
  </si>
  <si>
    <t>161011100034</t>
    <phoneticPr fontId="0" type="noConversion"/>
  </si>
  <si>
    <t>75780062-4</t>
    <phoneticPr fontId="0" type="noConversion"/>
  </si>
  <si>
    <t>西安市莲湖区劳动北路366号锦花园1-901</t>
    <phoneticPr fontId="0" type="noConversion"/>
  </si>
  <si>
    <t>西安市莲湖区劳动北路366号锦花园1-901</t>
    <phoneticPr fontId="12" type="noConversion"/>
  </si>
  <si>
    <t>西安市灞桥区疾病预防控制中心</t>
    <phoneticPr fontId="4" type="noConversion"/>
  </si>
  <si>
    <t>西安市新城区疾病预防控制中心生物制品管理专用章</t>
    <phoneticPr fontId="4" type="noConversion"/>
  </si>
  <si>
    <t>西安市灞桥区卫生局</t>
    <phoneticPr fontId="4" type="noConversion"/>
  </si>
  <si>
    <t>弥勒市</t>
    <phoneticPr fontId="4" type="noConversion"/>
  </si>
  <si>
    <t>弥勒市疾病预防控制中心</t>
    <phoneticPr fontId="0" type="noConversion"/>
  </si>
  <si>
    <t>中国工商银行股份有限公司弥勒吉山北路支行</t>
    <phoneticPr fontId="0" type="noConversion"/>
  </si>
  <si>
    <t>2507011609100001211</t>
    <phoneticPr fontId="0" type="noConversion"/>
  </si>
  <si>
    <t>弥勒市民康路</t>
    <phoneticPr fontId="0" type="noConversion"/>
  </si>
  <si>
    <t>13769313732</t>
    <phoneticPr fontId="0" type="noConversion"/>
  </si>
  <si>
    <t>王利雄</t>
    <phoneticPr fontId="20" type="noConversion"/>
  </si>
  <si>
    <t>0873-6138920</t>
    <phoneticPr fontId="0" type="noConversion"/>
  </si>
  <si>
    <t>12532526432196529W</t>
    <phoneticPr fontId="0" type="noConversion"/>
  </si>
  <si>
    <t>43219652-9</t>
    <phoneticPr fontId="0" type="noConversion"/>
  </si>
  <si>
    <t>弥勒市疾病预防控制中心</t>
    <phoneticPr fontId="4" type="noConversion"/>
  </si>
  <si>
    <t>弥勒市疾病预防控制中心免疫规划科</t>
    <phoneticPr fontId="4" type="noConversion"/>
  </si>
  <si>
    <t>黄岩区</t>
    <phoneticPr fontId="4" type="noConversion"/>
  </si>
  <si>
    <t>台州市黄岩区疾病预防控制中心</t>
    <phoneticPr fontId="0" type="noConversion"/>
  </si>
  <si>
    <t>中国建设银行股份有限公司台州永宁支行</t>
    <phoneticPr fontId="0" type="noConversion"/>
  </si>
  <si>
    <t>33001662700050003459</t>
    <phoneticPr fontId="0" type="noConversion"/>
  </si>
  <si>
    <t>浙江省台州市黄岩区环城南路98号</t>
    <phoneticPr fontId="0" type="noConversion"/>
  </si>
  <si>
    <t>王文胜</t>
    <phoneticPr fontId="20" type="noConversion"/>
  </si>
  <si>
    <t>郑秀玲</t>
    <phoneticPr fontId="20" type="noConversion"/>
  </si>
  <si>
    <t>金秀珠</t>
    <phoneticPr fontId="20" type="noConversion"/>
  </si>
  <si>
    <t>0576-89195013</t>
    <phoneticPr fontId="0" type="noConversion"/>
  </si>
  <si>
    <t>123310034726902147</t>
    <phoneticPr fontId="0" type="noConversion"/>
  </si>
  <si>
    <t>项逢平</t>
    <phoneticPr fontId="0" type="noConversion"/>
  </si>
  <si>
    <t>郑秀玲</t>
    <phoneticPr fontId="12" type="noConversion"/>
  </si>
  <si>
    <t>浙江省台州市黄岩区环城南路98号</t>
    <phoneticPr fontId="12" type="noConversion"/>
  </si>
  <si>
    <t>台州市黄岩区疾病预防控制中心</t>
    <phoneticPr fontId="4" type="noConversion"/>
  </si>
  <si>
    <t>台州市黄岩区疾病预防控制中心生物制品管理专用章</t>
    <phoneticPr fontId="4" type="noConversion"/>
  </si>
  <si>
    <t>台州市黄岩区卫生和计划生育局</t>
    <phoneticPr fontId="4" type="noConversion"/>
  </si>
  <si>
    <t>红安县</t>
    <phoneticPr fontId="4" type="noConversion"/>
  </si>
  <si>
    <t>红安县疾病预防控制中心</t>
    <phoneticPr fontId="0" type="noConversion"/>
  </si>
  <si>
    <t>中国工商银行红安支行营业部</t>
    <phoneticPr fontId="0" type="noConversion"/>
  </si>
  <si>
    <t>1814090109035100969</t>
    <phoneticPr fontId="0" type="noConversion"/>
  </si>
  <si>
    <t>0713-5241507</t>
    <phoneticPr fontId="4" type="noConversion"/>
  </si>
  <si>
    <t>红安县城关镇红坪大道33号</t>
    <phoneticPr fontId="0" type="noConversion"/>
  </si>
  <si>
    <t>刘端俊</t>
    <phoneticPr fontId="20" type="noConversion"/>
  </si>
  <si>
    <t>15098003000</t>
    <phoneticPr fontId="41" type="noConversion"/>
  </si>
  <si>
    <t>卢秀春</t>
    <phoneticPr fontId="20" type="noConversion"/>
  </si>
  <si>
    <t>13971731588</t>
    <phoneticPr fontId="0" type="noConversion"/>
  </si>
  <si>
    <t>秦凤</t>
    <phoneticPr fontId="20" type="noConversion"/>
  </si>
  <si>
    <t>0713-5241507</t>
    <phoneticPr fontId="0" type="noConversion"/>
  </si>
  <si>
    <t>124211227844666687</t>
    <phoneticPr fontId="0" type="noConversion"/>
  </si>
  <si>
    <t>卢秀春</t>
    <phoneticPr fontId="0" type="noConversion"/>
  </si>
  <si>
    <t>黄冈市红安县城关镇红坪大道33号</t>
    <phoneticPr fontId="0" type="noConversion"/>
  </si>
  <si>
    <t>红安县疾病预防控制中心生物制品管理科</t>
    <phoneticPr fontId="4" type="noConversion"/>
  </si>
  <si>
    <t>红安县卫生和计划生育局</t>
    <phoneticPr fontId="4" type="noConversion"/>
  </si>
  <si>
    <t>汽车经济技术开发区</t>
    <phoneticPr fontId="4" type="noConversion"/>
  </si>
  <si>
    <t>马智</t>
    <phoneticPr fontId="0" type="noConversion"/>
  </si>
  <si>
    <t>长春汽车经济技术开发区计划生育服务站（长春汽车经济技术开发区疾病预防控制中心）</t>
    <phoneticPr fontId="0" type="noConversion"/>
  </si>
  <si>
    <t>吉林银行长春西新支行</t>
    <phoneticPr fontId="0" type="noConversion"/>
  </si>
  <si>
    <t>0117071000000532</t>
    <phoneticPr fontId="0" type="noConversion"/>
  </si>
  <si>
    <t>吉林省长春市东风大街7766号301室</t>
    <phoneticPr fontId="0" type="noConversion"/>
  </si>
  <si>
    <t>长春汽车经济技术开发区西湖医院通达路门市房1号楼</t>
    <phoneticPr fontId="0" type="noConversion"/>
  </si>
  <si>
    <t>潘丽华</t>
    <phoneticPr fontId="20" type="noConversion"/>
  </si>
  <si>
    <t>董桂凤</t>
    <phoneticPr fontId="20" type="noConversion"/>
  </si>
  <si>
    <t>0431-81501358</t>
    <phoneticPr fontId="0" type="noConversion"/>
  </si>
  <si>
    <t>曹雪</t>
    <phoneticPr fontId="20" type="noConversion"/>
  </si>
  <si>
    <t>12220100MB0T07276K</t>
    <phoneticPr fontId="0" type="noConversion"/>
  </si>
  <si>
    <t>事业单位法人证书 组织机构代码证 税务登记证三证合一</t>
    <phoneticPr fontId="0" type="noConversion"/>
  </si>
  <si>
    <t>长春汽车经济技术开发区计划生育服务站（长春汽车经济技术开发区疾病预防控制中心）</t>
    <phoneticPr fontId="4" type="noConversion"/>
  </si>
  <si>
    <t>长春汽车经济技术开发疾病预防控制中心</t>
    <phoneticPr fontId="4" type="noConversion"/>
  </si>
  <si>
    <t>长春汽车经济技术开发区管理委员会</t>
    <phoneticPr fontId="4" type="noConversion"/>
  </si>
  <si>
    <t>丹阳市</t>
    <phoneticPr fontId="4" type="noConversion"/>
  </si>
  <si>
    <t>周学治</t>
    <phoneticPr fontId="0" type="noConversion"/>
  </si>
  <si>
    <t>丹阳市疾病预防控制中心</t>
    <phoneticPr fontId="0" type="noConversion"/>
  </si>
  <si>
    <t>中国银行</t>
    <phoneticPr fontId="0" type="noConversion"/>
  </si>
  <si>
    <t>467658220673</t>
    <phoneticPr fontId="0" type="noConversion"/>
  </si>
  <si>
    <t>丹阳市开发区凤凰路</t>
    <phoneticPr fontId="0" type="noConversion"/>
  </si>
  <si>
    <t>王志坚</t>
    <phoneticPr fontId="20" type="noConversion"/>
  </si>
  <si>
    <t>孙宏治</t>
    <phoneticPr fontId="20" type="noConversion"/>
  </si>
  <si>
    <t>0511-86560307</t>
    <phoneticPr fontId="0" type="noConversion"/>
  </si>
  <si>
    <t>荆琴</t>
    <phoneticPr fontId="20" type="noConversion"/>
  </si>
  <si>
    <t>0511-86576619</t>
    <phoneticPr fontId="0" type="noConversion"/>
  </si>
  <si>
    <t>1232118146878949X7</t>
    <phoneticPr fontId="0" type="noConversion"/>
  </si>
  <si>
    <t>孙宏治</t>
    <phoneticPr fontId="0" type="noConversion"/>
  </si>
  <si>
    <t>0511-86560307</t>
    <phoneticPr fontId="1" type="noConversion"/>
  </si>
  <si>
    <t>aidong,wang@sanofi.com</t>
    <phoneticPr fontId="12" type="noConversion"/>
  </si>
  <si>
    <t>孙宏治</t>
    <phoneticPr fontId="12" type="noConversion"/>
  </si>
  <si>
    <t>丹阳市开发区凤凰路</t>
    <phoneticPr fontId="12" type="noConversion"/>
  </si>
  <si>
    <t>丹阳市疾病预防控制中心</t>
    <phoneticPr fontId="4" type="noConversion"/>
  </si>
  <si>
    <t>丹阳市卫生和计划生育委员会</t>
    <phoneticPr fontId="4" type="noConversion"/>
  </si>
  <si>
    <t>铜山区</t>
    <phoneticPr fontId="4" type="noConversion"/>
  </si>
  <si>
    <t>高洋</t>
    <phoneticPr fontId="0" type="noConversion"/>
  </si>
  <si>
    <t>徐州市铜山区疾病预防控制中心</t>
    <phoneticPr fontId="0" type="noConversion"/>
  </si>
  <si>
    <t>徐州市农业银行淮西支行</t>
    <phoneticPr fontId="0" type="noConversion"/>
  </si>
  <si>
    <t>10231201040013422</t>
    <phoneticPr fontId="0" type="noConversion"/>
  </si>
  <si>
    <t>徐州市铜山区铜山街道银山路18号</t>
    <phoneticPr fontId="0" type="noConversion"/>
  </si>
  <si>
    <t>韩令才</t>
    <phoneticPr fontId="20" type="noConversion"/>
  </si>
  <si>
    <t>林兴亚</t>
    <phoneticPr fontId="20" type="noConversion"/>
  </si>
  <si>
    <t>0516-80279500</t>
    <phoneticPr fontId="0" type="noConversion"/>
  </si>
  <si>
    <t>陆萍</t>
    <phoneticPr fontId="20" type="noConversion"/>
  </si>
  <si>
    <t>1232032346656932X7</t>
    <phoneticPr fontId="0" type="noConversion"/>
  </si>
  <si>
    <t>林兴亚</t>
    <phoneticPr fontId="0" type="noConversion"/>
  </si>
  <si>
    <t>林兴亚</t>
    <phoneticPr fontId="12" type="noConversion"/>
  </si>
  <si>
    <t>徐州市铜山区铜山街道银山路18号</t>
    <phoneticPr fontId="12" type="noConversion"/>
  </si>
  <si>
    <t>徐州市铜山区疾病预防控制中心</t>
    <phoneticPr fontId="4" type="noConversion"/>
  </si>
  <si>
    <t>徐州市铜山区卫生和计划生育委员会</t>
    <phoneticPr fontId="4" type="noConversion"/>
  </si>
  <si>
    <t>山东潍坊经济开发区卫生和计划生育局</t>
    <phoneticPr fontId="0" type="noConversion"/>
  </si>
  <si>
    <t>潍坊建行经济开发区支行</t>
    <phoneticPr fontId="0" type="noConversion"/>
  </si>
  <si>
    <t>37050167560808900018</t>
    <phoneticPr fontId="0" type="noConversion"/>
  </si>
  <si>
    <t>山东潍坊经济开发区泰祥街与友爱路交叉路口向西200米</t>
    <phoneticPr fontId="0" type="noConversion"/>
  </si>
  <si>
    <t>唐海平</t>
    <phoneticPr fontId="20" type="noConversion"/>
  </si>
  <si>
    <t>张建平</t>
    <phoneticPr fontId="20" type="noConversion"/>
  </si>
  <si>
    <t>11370703MB2801653A</t>
    <phoneticPr fontId="0" type="noConversion"/>
  </si>
  <si>
    <t>78501743-4</t>
    <phoneticPr fontId="0" type="noConversion"/>
  </si>
  <si>
    <t>11370703MB2801653A</t>
    <phoneticPr fontId="4" type="noConversion"/>
  </si>
  <si>
    <t>该疾控与开发区卫计委使用同一银行账户</t>
    <phoneticPr fontId="0" type="noConversion"/>
  </si>
  <si>
    <t>山东潍坊经济开发区卫生防疫站</t>
    <phoneticPr fontId="4" type="noConversion"/>
  </si>
  <si>
    <t>高新技术产业开发区</t>
    <phoneticPr fontId="4" type="noConversion"/>
  </si>
  <si>
    <t>潍坊高新技术产业开发区卫生和计划生育局（疾病预防控制中心）</t>
    <phoneticPr fontId="0" type="noConversion"/>
  </si>
  <si>
    <t>潍坊建行高新支行</t>
    <phoneticPr fontId="0" type="noConversion"/>
  </si>
  <si>
    <t>37001679008050159297</t>
    <phoneticPr fontId="0" type="noConversion"/>
  </si>
  <si>
    <t>0536-8885685</t>
    <phoneticPr fontId="0" type="noConversion"/>
  </si>
  <si>
    <t>潍坊高新区健康东街6699号</t>
    <phoneticPr fontId="0" type="noConversion"/>
  </si>
  <si>
    <t>潍坊高新区府东路968号（高新区人民医院）</t>
    <phoneticPr fontId="0" type="noConversion"/>
  </si>
  <si>
    <t>刘翠萍</t>
    <phoneticPr fontId="20" type="noConversion"/>
  </si>
  <si>
    <t>郎秀丽</t>
    <phoneticPr fontId="20" type="noConversion"/>
  </si>
  <si>
    <t>123707000042839254</t>
    <phoneticPr fontId="0" type="noConversion"/>
  </si>
  <si>
    <t>00428392-5</t>
    <phoneticPr fontId="0" type="noConversion"/>
  </si>
  <si>
    <t>郎秀丽</t>
    <phoneticPr fontId="0" type="noConversion"/>
  </si>
  <si>
    <t>郎秀丽</t>
    <phoneticPr fontId="12" type="noConversion"/>
  </si>
  <si>
    <t>潍坊高新区健康东街6699号</t>
    <phoneticPr fontId="12" type="noConversion"/>
  </si>
  <si>
    <t>潍坊高新技术产业开发区管理委员会</t>
    <phoneticPr fontId="4" type="noConversion"/>
  </si>
  <si>
    <t>郊区</t>
    <phoneticPr fontId="4" type="noConversion"/>
  </si>
  <si>
    <t>阳泉市郊区疾病预防控制中心</t>
    <phoneticPr fontId="0" type="noConversion"/>
  </si>
  <si>
    <t>阳泉市郊区荫营镇下荫营村</t>
    <phoneticPr fontId="0" type="noConversion"/>
  </si>
  <si>
    <t>苏启茂</t>
    <phoneticPr fontId="20" type="noConversion"/>
  </si>
  <si>
    <t>闫治伟</t>
    <phoneticPr fontId="20" type="noConversion"/>
  </si>
  <si>
    <t>0353-4496011</t>
    <phoneticPr fontId="0" type="noConversion"/>
  </si>
  <si>
    <t>葛秀琴</t>
    <phoneticPr fontId="20" type="noConversion"/>
  </si>
  <si>
    <t>0353-4496013</t>
    <phoneticPr fontId="0" type="noConversion"/>
  </si>
  <si>
    <t>12140311406220310N</t>
    <phoneticPr fontId="0" type="noConversion"/>
  </si>
  <si>
    <t>045000</t>
    <phoneticPr fontId="11" type="noConversion"/>
  </si>
  <si>
    <t>闫治伟</t>
    <phoneticPr fontId="0" type="noConversion"/>
  </si>
  <si>
    <t>0353-6696019</t>
    <phoneticPr fontId="4" type="noConversion"/>
  </si>
  <si>
    <t>闫治伟</t>
    <phoneticPr fontId="12" type="noConversion"/>
  </si>
  <si>
    <t>阳泉市郊区荫营镇下荫营村</t>
    <phoneticPr fontId="12" type="noConversion"/>
  </si>
  <si>
    <t>阳泉市郊区生物制品管理专供章</t>
    <phoneticPr fontId="4" type="noConversion"/>
  </si>
  <si>
    <t>阳泉市郊区卫生和计划生育局</t>
    <phoneticPr fontId="4" type="noConversion"/>
  </si>
  <si>
    <t>新城区</t>
    <phoneticPr fontId="4" type="noConversion"/>
  </si>
  <si>
    <t>西安市新城区疾病预防控制中心</t>
    <phoneticPr fontId="0" type="noConversion"/>
  </si>
  <si>
    <t>招商银行股份有限公司西安解放路支行</t>
    <phoneticPr fontId="0" type="noConversion"/>
  </si>
  <si>
    <t>129905542710101</t>
    <phoneticPr fontId="0" type="noConversion"/>
  </si>
  <si>
    <t>西安市新城区案板街18号吉庆大厦C座1-1</t>
    <phoneticPr fontId="0" type="noConversion"/>
  </si>
  <si>
    <t>熊建芳</t>
    <phoneticPr fontId="20" type="noConversion"/>
  </si>
  <si>
    <t>袁颖</t>
    <phoneticPr fontId="20" type="noConversion"/>
  </si>
  <si>
    <t>126101027759448836</t>
    <phoneticPr fontId="0" type="noConversion"/>
  </si>
  <si>
    <t>77594488-3</t>
    <phoneticPr fontId="0" type="noConversion"/>
  </si>
  <si>
    <t>西安市新城区疾病预防控制中心</t>
    <phoneticPr fontId="4" type="noConversion"/>
  </si>
  <si>
    <t>西安市新城区卫生和计划生育局</t>
    <phoneticPr fontId="4" type="noConversion"/>
  </si>
  <si>
    <t>莲湖区</t>
    <phoneticPr fontId="4" type="noConversion"/>
  </si>
  <si>
    <t>西安市莲湖区疾病预防控制中心</t>
    <phoneticPr fontId="0" type="noConversion"/>
  </si>
  <si>
    <t>工商银行北大街支行营业室</t>
    <phoneticPr fontId="0" type="noConversion"/>
  </si>
  <si>
    <t>3700020509088327058</t>
    <phoneticPr fontId="0" type="noConversion"/>
  </si>
  <si>
    <t>西安市莲湖区西羊市街102号</t>
    <phoneticPr fontId="0" type="noConversion"/>
  </si>
  <si>
    <t>薛晓玲</t>
    <phoneticPr fontId="20" type="noConversion"/>
  </si>
  <si>
    <t>161010400095</t>
    <phoneticPr fontId="0" type="noConversion"/>
  </si>
  <si>
    <t>76699178-4</t>
    <phoneticPr fontId="0" type="noConversion"/>
  </si>
  <si>
    <t>西安市莲湖区疾病预防控制中心</t>
    <phoneticPr fontId="4" type="noConversion"/>
  </si>
  <si>
    <t>雁塔区</t>
    <phoneticPr fontId="4" type="noConversion"/>
  </si>
  <si>
    <t>西安市雁塔区疾病预防控制中心</t>
    <phoneticPr fontId="0" type="noConversion"/>
  </si>
  <si>
    <t>工商银行小寨支行</t>
    <phoneticPr fontId="0" type="noConversion"/>
  </si>
  <si>
    <t>3700021609201039152</t>
    <phoneticPr fontId="0" type="noConversion"/>
  </si>
  <si>
    <t>西安市雁塔区翠华路345号</t>
    <phoneticPr fontId="0" type="noConversion"/>
  </si>
  <si>
    <t>刘婷</t>
    <phoneticPr fontId="20" type="noConversion"/>
  </si>
  <si>
    <t>12610113437514258Y</t>
    <phoneticPr fontId="0" type="noConversion"/>
  </si>
  <si>
    <t>43751425-8</t>
    <phoneticPr fontId="0" type="noConversion"/>
  </si>
  <si>
    <t>西安市雁塔区疾病预防控制中心</t>
    <phoneticPr fontId="4" type="noConversion"/>
  </si>
  <si>
    <t>西安市雁塔区卫生和计划生育局</t>
    <phoneticPr fontId="4" type="noConversion"/>
  </si>
  <si>
    <t>城北区</t>
    <phoneticPr fontId="4" type="noConversion"/>
  </si>
  <si>
    <t>西宁市城北区疾病预防控制中心</t>
    <phoneticPr fontId="0" type="noConversion"/>
  </si>
  <si>
    <t>中国银行城北支行</t>
    <phoneticPr fontId="0" type="noConversion"/>
  </si>
  <si>
    <t>105036840727</t>
    <phoneticPr fontId="0" type="noConversion"/>
  </si>
  <si>
    <t>0971-5561410</t>
    <phoneticPr fontId="9" type="noConversion"/>
  </si>
  <si>
    <t>西宁市城北区朝阳西路49号</t>
    <phoneticPr fontId="0" type="noConversion"/>
  </si>
  <si>
    <t>刘雯</t>
    <phoneticPr fontId="20" type="noConversion"/>
  </si>
  <si>
    <t>12630105H26775051R</t>
    <phoneticPr fontId="0" type="noConversion"/>
  </si>
  <si>
    <t>H2677505-1</t>
    <phoneticPr fontId="0" type="noConversion"/>
  </si>
  <si>
    <t>HL2677505100000</t>
    <phoneticPr fontId="0" type="noConversion"/>
  </si>
  <si>
    <t>西宁市城北区疾病预防控制中心业务专用章</t>
    <phoneticPr fontId="4" type="noConversion"/>
  </si>
  <si>
    <t>西宁市城北区卫生和计划生育局</t>
    <phoneticPr fontId="4" type="noConversion"/>
  </si>
  <si>
    <t>镇海区</t>
    <phoneticPr fontId="4" type="noConversion"/>
  </si>
  <si>
    <t>宁波市镇海区疾病预防控制中心</t>
    <phoneticPr fontId="0" type="noConversion"/>
  </si>
  <si>
    <t>交通银行宁波分行镇海支行</t>
    <phoneticPr fontId="0" type="noConversion"/>
  </si>
  <si>
    <t>332006275018170045276</t>
    <phoneticPr fontId="0" type="noConversion"/>
  </si>
  <si>
    <t>宁波市镇海区招宝山街道后大街494号</t>
    <phoneticPr fontId="0" type="noConversion"/>
  </si>
  <si>
    <t>张海瑛</t>
    <phoneticPr fontId="20" type="noConversion"/>
  </si>
  <si>
    <t>徐中史</t>
    <phoneticPr fontId="20" type="noConversion"/>
  </si>
  <si>
    <t>0574-86279553</t>
    <phoneticPr fontId="0" type="noConversion"/>
  </si>
  <si>
    <t>123302114195664760</t>
    <phoneticPr fontId="0" type="noConversion"/>
  </si>
  <si>
    <t>徐中史</t>
    <phoneticPr fontId="0" type="noConversion"/>
  </si>
  <si>
    <t>0574-86279553</t>
    <phoneticPr fontId="42" type="noConversion"/>
  </si>
  <si>
    <t>徐中史</t>
    <phoneticPr fontId="12" type="noConversion"/>
  </si>
  <si>
    <t>宁波市镇海区招宝山街道后大街494号</t>
    <phoneticPr fontId="12" type="noConversion"/>
  </si>
  <si>
    <t>宁波市镇海区疾病预防控制中心</t>
    <phoneticPr fontId="4" type="noConversion"/>
  </si>
  <si>
    <t>宁波市镇海区卫生和计划生育局</t>
    <phoneticPr fontId="4" type="noConversion"/>
  </si>
  <si>
    <t>北仑区</t>
    <phoneticPr fontId="4" type="noConversion"/>
  </si>
  <si>
    <t>宁波市北仑区疾病预防控制中心</t>
    <phoneticPr fontId="0" type="noConversion"/>
  </si>
  <si>
    <t>中国建设银行宁波市北仑区支行</t>
    <phoneticPr fontId="0" type="noConversion"/>
  </si>
  <si>
    <t>33101984136058060022</t>
    <phoneticPr fontId="0" type="noConversion"/>
  </si>
  <si>
    <t>浙江省宁波市北仑区新矸街道闽江路629号</t>
    <phoneticPr fontId="0" type="noConversion"/>
  </si>
  <si>
    <t>陈耀荣</t>
    <phoneticPr fontId="20" type="noConversion"/>
  </si>
  <si>
    <t>贺园园</t>
    <phoneticPr fontId="20" type="noConversion"/>
  </si>
  <si>
    <t>王佩月</t>
    <phoneticPr fontId="20" type="noConversion"/>
  </si>
  <si>
    <t>0574-86784215</t>
    <phoneticPr fontId="0" type="noConversion"/>
  </si>
  <si>
    <t>12330206419559540N</t>
    <phoneticPr fontId="0" type="noConversion"/>
  </si>
  <si>
    <t>41955954-0</t>
    <phoneticPr fontId="0" type="noConversion"/>
  </si>
  <si>
    <t>户名：宁波市北仑区预算会计核算中心国库集中支付专户</t>
    <phoneticPr fontId="0" type="noConversion"/>
  </si>
  <si>
    <t>王佩月</t>
    <phoneticPr fontId="0" type="noConversion"/>
  </si>
  <si>
    <t>宁波市北仑区新矸街道闽江路629号</t>
    <phoneticPr fontId="0" type="noConversion"/>
  </si>
  <si>
    <t>0574-86784215</t>
    <phoneticPr fontId="42" type="noConversion"/>
  </si>
  <si>
    <t>王佩月</t>
    <phoneticPr fontId="12" type="noConversion"/>
  </si>
  <si>
    <t>宁波市北仑区新矸街道闽江路629号</t>
    <phoneticPr fontId="12" type="noConversion"/>
  </si>
  <si>
    <t>宁波市北仑区疾病预防控制中心</t>
    <phoneticPr fontId="4" type="noConversion"/>
  </si>
  <si>
    <t>宁波市北仑区疾病预防控制中心生物制品调拨专用章</t>
    <phoneticPr fontId="4" type="noConversion"/>
  </si>
  <si>
    <t>宁波市北仑区卫生和计划生育局</t>
    <phoneticPr fontId="4" type="noConversion"/>
  </si>
  <si>
    <t>抚顺市顺城区疾病预防控制中心</t>
    <phoneticPr fontId="0" type="noConversion"/>
  </si>
  <si>
    <t>中国农业银行河北支行</t>
    <phoneticPr fontId="0" type="noConversion"/>
  </si>
  <si>
    <t>06310201040014077-11889</t>
    <phoneticPr fontId="0" type="noConversion"/>
  </si>
  <si>
    <t>顺城区临江路东段14号</t>
    <phoneticPr fontId="0" type="noConversion"/>
  </si>
  <si>
    <t>刘志辉</t>
    <phoneticPr fontId="20" type="noConversion"/>
  </si>
  <si>
    <t>田浩</t>
    <phoneticPr fontId="20" type="noConversion"/>
  </si>
  <si>
    <t>西宁市城中区疾病预防控制中心</t>
    <phoneticPr fontId="4" type="noConversion"/>
  </si>
  <si>
    <t>城中区疾控中心计划免疫科</t>
    <phoneticPr fontId="4" type="noConversion"/>
  </si>
  <si>
    <t>西宁市城中区卫生和计划生育局</t>
    <phoneticPr fontId="4" type="noConversion"/>
  </si>
  <si>
    <t>城东区</t>
    <phoneticPr fontId="4" type="noConversion"/>
  </si>
  <si>
    <t>西宁市城东区疾病预防控制中心</t>
    <phoneticPr fontId="0" type="noConversion"/>
  </si>
  <si>
    <t>中国银行股份有限公司青海省分行</t>
    <phoneticPr fontId="0" type="noConversion"/>
  </si>
  <si>
    <t>105000016673</t>
    <phoneticPr fontId="0" type="noConversion"/>
  </si>
  <si>
    <t>西宁市城东区南小街清真巷300号</t>
    <phoneticPr fontId="0" type="noConversion"/>
  </si>
  <si>
    <t>青海省西宁市城东区南小街清真巷300号</t>
    <phoneticPr fontId="0" type="noConversion"/>
  </si>
  <si>
    <t>马沁武</t>
    <phoneticPr fontId="20" type="noConversion"/>
  </si>
  <si>
    <t>马小丽</t>
    <phoneticPr fontId="20" type="noConversion"/>
  </si>
  <si>
    <t>126301024400602429</t>
    <phoneticPr fontId="0" type="noConversion"/>
  </si>
  <si>
    <t>西宁市城东区疾病预防控制中心</t>
    <phoneticPr fontId="4" type="noConversion"/>
  </si>
  <si>
    <t>西宁市城东区卫生和计划生育局</t>
    <phoneticPr fontId="4" type="noConversion"/>
  </si>
  <si>
    <t>麒麟区</t>
    <phoneticPr fontId="4" type="noConversion"/>
  </si>
  <si>
    <t>曲靖市麒麟区疾病预防控制中心</t>
    <phoneticPr fontId="0" type="noConversion"/>
  </si>
  <si>
    <t>中国建设银行曲靖市分行南宁支行</t>
    <phoneticPr fontId="0" type="noConversion"/>
  </si>
  <si>
    <t>53001646137050044249</t>
    <phoneticPr fontId="0" type="noConversion"/>
  </si>
  <si>
    <t>曲靖市麒麟区南宁小区</t>
    <phoneticPr fontId="0" type="noConversion"/>
  </si>
  <si>
    <t>陈云波</t>
    <phoneticPr fontId="20" type="noConversion"/>
  </si>
  <si>
    <t>查丽</t>
    <phoneticPr fontId="20" type="noConversion"/>
  </si>
  <si>
    <t>0874-6172172</t>
    <phoneticPr fontId="0" type="noConversion"/>
  </si>
  <si>
    <t>蔡云龙</t>
    <phoneticPr fontId="20" type="noConversion"/>
  </si>
  <si>
    <t>12530302431728474J</t>
    <phoneticPr fontId="0" type="noConversion"/>
  </si>
  <si>
    <t>曲靖市麒麟区疾病预防控制中心</t>
    <phoneticPr fontId="4" type="noConversion"/>
  </si>
  <si>
    <t>曲靖市麒麟区卫生和计划生育局</t>
    <phoneticPr fontId="4" type="noConversion"/>
  </si>
  <si>
    <t>建水县</t>
    <phoneticPr fontId="4" type="noConversion"/>
  </si>
  <si>
    <t>建水县疾病预防控制中心</t>
    <phoneticPr fontId="0" type="noConversion"/>
  </si>
  <si>
    <t>中国建设银行有限公司建水支行</t>
    <phoneticPr fontId="0" type="noConversion"/>
  </si>
  <si>
    <t>53050166653600000159</t>
    <phoneticPr fontId="0" type="noConversion"/>
  </si>
  <si>
    <t>建水县临安镇福康路296号</t>
    <phoneticPr fontId="0" type="noConversion"/>
  </si>
  <si>
    <t>李慎坚</t>
    <phoneticPr fontId="20" type="noConversion"/>
  </si>
  <si>
    <t>张燕</t>
    <phoneticPr fontId="20" type="noConversion"/>
  </si>
  <si>
    <t>0873-7651024</t>
    <phoneticPr fontId="0" type="noConversion"/>
  </si>
  <si>
    <t>马丽霞</t>
    <phoneticPr fontId="20" type="noConversion"/>
  </si>
  <si>
    <t>0873-7615110</t>
    <phoneticPr fontId="0" type="noConversion"/>
  </si>
  <si>
    <t>12532524432171540J</t>
    <phoneticPr fontId="0" type="noConversion"/>
  </si>
  <si>
    <t>建水县疾病预防控制中心</t>
    <phoneticPr fontId="4" type="noConversion"/>
  </si>
  <si>
    <t>建水县疾病预防控制中心计划免疫专用章</t>
    <phoneticPr fontId="4" type="noConversion"/>
  </si>
  <si>
    <t>泗县</t>
    <phoneticPr fontId="4" type="noConversion"/>
  </si>
  <si>
    <t>泗县疾病预防控制中心</t>
    <phoneticPr fontId="0" type="noConversion"/>
  </si>
  <si>
    <t>泗县国库支付中心</t>
    <phoneticPr fontId="0" type="noConversion"/>
  </si>
  <si>
    <t>1312049011200022388</t>
    <phoneticPr fontId="0" type="noConversion"/>
  </si>
  <si>
    <t>泗县国防北路66号</t>
    <phoneticPr fontId="0" type="noConversion"/>
  </si>
  <si>
    <t>王作华</t>
    <phoneticPr fontId="20" type="noConversion"/>
  </si>
  <si>
    <t>庄文</t>
    <phoneticPr fontId="20" type="noConversion"/>
  </si>
  <si>
    <t>1234132448607843XQ</t>
    <phoneticPr fontId="0" type="noConversion"/>
  </si>
  <si>
    <t>48607843-X</t>
    <phoneticPr fontId="0" type="noConversion"/>
  </si>
  <si>
    <t>泗县疾病预防控制中心</t>
    <phoneticPr fontId="4" type="noConversion"/>
  </si>
  <si>
    <t>泗县卫生和计划生育委员会</t>
    <phoneticPr fontId="4" type="noConversion"/>
  </si>
  <si>
    <t>碑林区</t>
    <phoneticPr fontId="4" type="noConversion"/>
  </si>
  <si>
    <t>西安市碑林区疾病预防控制中心</t>
    <phoneticPr fontId="0" type="noConversion"/>
  </si>
  <si>
    <t>西安银行股份有限公司钟楼支行</t>
    <phoneticPr fontId="0" type="noConversion"/>
  </si>
  <si>
    <t>104011130000004585</t>
    <phoneticPr fontId="0" type="noConversion"/>
  </si>
  <si>
    <t>陕西省西安市碑林区东县门13号</t>
    <phoneticPr fontId="0" type="noConversion"/>
  </si>
  <si>
    <t>毋维</t>
    <phoneticPr fontId="20" type="noConversion"/>
  </si>
  <si>
    <t>马文花</t>
    <phoneticPr fontId="20" type="noConversion"/>
  </si>
  <si>
    <t>029-87517584</t>
    <phoneticPr fontId="0" type="noConversion"/>
  </si>
  <si>
    <t>12610103437344738U</t>
    <phoneticPr fontId="0" type="noConversion"/>
  </si>
  <si>
    <t>43734473-8</t>
    <phoneticPr fontId="0" type="noConversion"/>
  </si>
  <si>
    <t>西安市碑林区疾病预防控制中心</t>
    <phoneticPr fontId="4" type="noConversion"/>
  </si>
  <si>
    <t>43001591068062500654</t>
    <phoneticPr fontId="0" type="noConversion"/>
  </si>
  <si>
    <t>石门县楚江镇渫阳路010号</t>
    <phoneticPr fontId="0" type="noConversion"/>
  </si>
  <si>
    <t>0736-5324339</t>
    <phoneticPr fontId="0" type="noConversion"/>
  </si>
  <si>
    <t>12430726446704336A</t>
    <phoneticPr fontId="0" type="noConversion"/>
  </si>
  <si>
    <t>已收集</t>
    <phoneticPr fontId="38" type="noConversion"/>
  </si>
  <si>
    <t>否</t>
    <phoneticPr fontId="12" type="noConversion"/>
  </si>
  <si>
    <t>陈根</t>
    <phoneticPr fontId="11" type="noConversion"/>
  </si>
  <si>
    <t>湖南省长沙市星沙向阳路2号尚都花园城7栋2307室</t>
    <phoneticPr fontId="11" type="noConversion"/>
  </si>
  <si>
    <t>石门县疾病预防控制中心</t>
    <phoneticPr fontId="4" type="noConversion"/>
  </si>
  <si>
    <t>是</t>
    <phoneticPr fontId="0" type="noConversion"/>
  </si>
  <si>
    <t>石门县卫生局</t>
    <phoneticPr fontId="4" type="noConversion"/>
  </si>
  <si>
    <t>Y</t>
    <phoneticPr fontId="11" type="noConversion"/>
  </si>
  <si>
    <t>中区</t>
    <phoneticPr fontId="11" type="noConversion"/>
  </si>
  <si>
    <t>临澧县疾病预防控制中心</t>
    <phoneticPr fontId="0" type="noConversion"/>
  </si>
  <si>
    <t>43001580068052503585</t>
    <phoneticPr fontId="0" type="noConversion"/>
  </si>
  <si>
    <t>湖南省临澧县安福镇</t>
    <phoneticPr fontId="0" type="noConversion"/>
  </si>
  <si>
    <t>0736-5899608</t>
    <phoneticPr fontId="0" type="noConversion"/>
  </si>
  <si>
    <t>12430724446610102T</t>
    <phoneticPr fontId="0" type="noConversion"/>
  </si>
  <si>
    <t>/</t>
    <phoneticPr fontId="0" type="noConversion"/>
  </si>
  <si>
    <t>临澧县疾病预防控制中心</t>
    <phoneticPr fontId="4" type="noConversion"/>
  </si>
  <si>
    <t>临澧县卫生和计划生育局</t>
    <phoneticPr fontId="4" type="noConversion"/>
  </si>
  <si>
    <t>43001502074050000692</t>
    <phoneticPr fontId="0" type="noConversion"/>
  </si>
  <si>
    <t>桑植县澧源镇和平西路22号</t>
    <phoneticPr fontId="0" type="noConversion"/>
  </si>
  <si>
    <t>0744-6222998</t>
    <phoneticPr fontId="0" type="noConversion"/>
  </si>
  <si>
    <t>12430822743180487L</t>
    <phoneticPr fontId="0" type="noConversion"/>
  </si>
  <si>
    <t>刘晓辉</t>
    <phoneticPr fontId="11" type="noConversion"/>
  </si>
  <si>
    <t>桑植县疾病预防控制中心</t>
    <phoneticPr fontId="4" type="noConversion"/>
  </si>
  <si>
    <t>桑植县卫生局</t>
    <phoneticPr fontId="4" type="noConversion"/>
  </si>
  <si>
    <t>西区</t>
    <phoneticPr fontId="11" type="noConversion"/>
  </si>
  <si>
    <t>高陵区</t>
    <phoneticPr fontId="4" type="noConversion"/>
  </si>
  <si>
    <t>王鑫</t>
    <phoneticPr fontId="0" type="noConversion"/>
  </si>
  <si>
    <t>白小军</t>
    <phoneticPr fontId="0" type="noConversion"/>
  </si>
  <si>
    <t>西安市高陵区疾病预防控制中心</t>
    <phoneticPr fontId="0" type="noConversion"/>
  </si>
  <si>
    <t>中国建设银行陕西省西安市高陵区支行</t>
    <phoneticPr fontId="0" type="noConversion"/>
  </si>
  <si>
    <t>61001705705050002423</t>
    <phoneticPr fontId="0" type="noConversion"/>
  </si>
  <si>
    <t>西安市高陵区东二环南段23#</t>
    <phoneticPr fontId="0" type="noConversion"/>
  </si>
  <si>
    <t>史阳</t>
    <phoneticPr fontId="20" type="noConversion"/>
  </si>
  <si>
    <t>029-86913369</t>
    <phoneticPr fontId="0" type="noConversion"/>
  </si>
  <si>
    <t>/</t>
    <phoneticPr fontId="20" type="noConversion"/>
  </si>
  <si>
    <t>12610126757814268Q</t>
    <phoneticPr fontId="0" type="noConversion"/>
  </si>
  <si>
    <t>辛福春</t>
    <phoneticPr fontId="0" type="noConversion"/>
  </si>
  <si>
    <t>西安市莲湖区劳动北路366号锦花园1-901</t>
    <phoneticPr fontId="0" type="noConversion"/>
  </si>
  <si>
    <t>fuchun.xin@sanofipasteur.com</t>
    <phoneticPr fontId="12" type="noConversion"/>
  </si>
  <si>
    <t>辛福春</t>
    <phoneticPr fontId="12" type="noConversion"/>
  </si>
  <si>
    <t>西安市莲湖区劳动北路366号锦花园1-901</t>
    <phoneticPr fontId="12" type="noConversion"/>
  </si>
  <si>
    <t>西安市高陵区疾病预防控制中心</t>
    <phoneticPr fontId="4" type="noConversion"/>
  </si>
  <si>
    <t>西安市高陵区卫生和计划生育局</t>
    <phoneticPr fontId="4" type="noConversion"/>
  </si>
  <si>
    <t>东区</t>
    <phoneticPr fontId="11" type="noConversion"/>
  </si>
  <si>
    <t>桐乡市</t>
    <phoneticPr fontId="4" type="noConversion"/>
  </si>
  <si>
    <t>沈占强</t>
    <phoneticPr fontId="0" type="noConversion"/>
  </si>
  <si>
    <t>林琳</t>
    <phoneticPr fontId="0" type="noConversion"/>
  </si>
  <si>
    <t>桐乡市疾病预防控制中心</t>
    <phoneticPr fontId="0" type="noConversion"/>
  </si>
  <si>
    <t>中国工商银行桐乡梧桐支行</t>
    <phoneticPr fontId="0" type="noConversion"/>
  </si>
  <si>
    <t>1204075409064033187</t>
    <phoneticPr fontId="0" type="noConversion"/>
  </si>
  <si>
    <t>浙江省桐乡市梧桐街道茅盾东路64号</t>
    <phoneticPr fontId="0" type="noConversion"/>
  </si>
  <si>
    <t>鞍山市铁东区湖南街547-1</t>
    <phoneticPr fontId="0" type="noConversion"/>
  </si>
  <si>
    <t>王守汛</t>
    <phoneticPr fontId="20" type="noConversion"/>
  </si>
  <si>
    <t>于慧</t>
    <phoneticPr fontId="20" type="noConversion"/>
  </si>
  <si>
    <t>0412-5533825</t>
    <phoneticPr fontId="0" type="noConversion"/>
  </si>
  <si>
    <t>张健红</t>
    <phoneticPr fontId="20" type="noConversion"/>
  </si>
  <si>
    <t>刘林烨</t>
    <phoneticPr fontId="0" type="noConversion"/>
  </si>
  <si>
    <t>潍坊滨海经济技术开发区疾病预防控制中心</t>
    <phoneticPr fontId="0" type="noConversion"/>
  </si>
  <si>
    <t>中国建设银行潍坊海化支行</t>
    <phoneticPr fontId="0" type="noConversion"/>
  </si>
  <si>
    <t>37001678608050000415</t>
    <phoneticPr fontId="0" type="noConversion"/>
  </si>
  <si>
    <t>0536-5331284</t>
    <phoneticPr fontId="0" type="noConversion"/>
  </si>
  <si>
    <t>山东潍坊滨海经济开发区禄海路中段</t>
    <phoneticPr fontId="0" type="noConversion"/>
  </si>
  <si>
    <t>李金怀</t>
    <phoneticPr fontId="20" type="noConversion"/>
  </si>
  <si>
    <t>邱玉萍</t>
    <phoneticPr fontId="20" type="noConversion"/>
  </si>
  <si>
    <t>任昌军</t>
    <phoneticPr fontId="20" type="noConversion"/>
  </si>
  <si>
    <t>1237070049381962XU</t>
    <phoneticPr fontId="0" type="noConversion"/>
  </si>
  <si>
    <t>邱玉萍</t>
    <phoneticPr fontId="0" type="noConversion"/>
  </si>
  <si>
    <t>赵中飞</t>
    <phoneticPr fontId="12" type="noConversion"/>
  </si>
  <si>
    <t>诸暨市暨阳街道东一路38号</t>
    <phoneticPr fontId="12" type="noConversion"/>
  </si>
  <si>
    <t>诸暨市疾病预防控制中心</t>
    <phoneticPr fontId="4" type="noConversion"/>
  </si>
  <si>
    <t>诸暨市疾病预防控制中心疫苗专用章</t>
    <phoneticPr fontId="4" type="noConversion"/>
  </si>
  <si>
    <t>否</t>
    <phoneticPr fontId="0" type="noConversion"/>
  </si>
  <si>
    <t>诸暨市卫生和计划生育局</t>
    <phoneticPr fontId="4" type="noConversion"/>
  </si>
  <si>
    <t>长兴县</t>
    <phoneticPr fontId="4" type="noConversion"/>
  </si>
  <si>
    <t>长兴县疾病预防控制中心</t>
    <phoneticPr fontId="0" type="noConversion"/>
  </si>
  <si>
    <t>浙江长兴农商银行营业部</t>
    <phoneticPr fontId="0" type="noConversion"/>
  </si>
  <si>
    <t>201000096315429</t>
    <phoneticPr fontId="0" type="noConversion"/>
  </si>
  <si>
    <t>长兴县龙山街道双拥路87号</t>
    <phoneticPr fontId="0" type="noConversion"/>
  </si>
  <si>
    <t>潘锦武</t>
    <phoneticPr fontId="20" type="noConversion"/>
  </si>
  <si>
    <t>孙炳强</t>
    <phoneticPr fontId="20" type="noConversion"/>
  </si>
  <si>
    <t>123305227707097536</t>
    <phoneticPr fontId="0" type="noConversion"/>
  </si>
  <si>
    <t>孙炳强</t>
    <phoneticPr fontId="0" type="noConversion"/>
  </si>
  <si>
    <t>孙炳强</t>
    <phoneticPr fontId="12" type="noConversion"/>
  </si>
  <si>
    <t>长兴县龙山街道双拥路87号</t>
    <phoneticPr fontId="12" type="noConversion"/>
  </si>
  <si>
    <t>长兴县疾病预防控制中心</t>
    <phoneticPr fontId="4" type="noConversion"/>
  </si>
  <si>
    <t>长兴县卫生和计划生育局</t>
    <phoneticPr fontId="4" type="noConversion"/>
  </si>
  <si>
    <t>瓯海区</t>
    <phoneticPr fontId="4" type="noConversion"/>
  </si>
  <si>
    <t>叶其洪</t>
    <phoneticPr fontId="0" type="noConversion"/>
  </si>
  <si>
    <t>黄忠张</t>
    <phoneticPr fontId="0" type="noConversion"/>
  </si>
  <si>
    <t>温州市瓯海区疾病预防控制中心</t>
    <phoneticPr fontId="0" type="noConversion"/>
  </si>
  <si>
    <t>中国建设银行温州瓯海支行</t>
    <phoneticPr fontId="0" type="noConversion"/>
  </si>
  <si>
    <t>33001628736053000736</t>
    <phoneticPr fontId="0" type="noConversion"/>
  </si>
  <si>
    <t>温州市瓯海区瓯海大道900号瓯海区行政管理中心13、14号楼</t>
    <phoneticPr fontId="0" type="noConversion"/>
  </si>
  <si>
    <t>郑剑勇</t>
    <phoneticPr fontId="20" type="noConversion"/>
  </si>
  <si>
    <t>刘丽琳</t>
    <phoneticPr fontId="20" type="noConversion"/>
  </si>
  <si>
    <t>0577-55569081</t>
    <phoneticPr fontId="0" type="noConversion"/>
  </si>
  <si>
    <t>12330304470621450G</t>
    <phoneticPr fontId="0" type="noConversion"/>
  </si>
  <si>
    <t>刘丽琳</t>
    <phoneticPr fontId="0" type="noConversion"/>
  </si>
  <si>
    <t>温州市瓯海区瓯海大道900号</t>
    <phoneticPr fontId="0" type="noConversion"/>
  </si>
  <si>
    <t>0577-55569081</t>
    <phoneticPr fontId="42" type="noConversion"/>
  </si>
  <si>
    <t>刘丽琳</t>
    <phoneticPr fontId="12" type="noConversion"/>
  </si>
  <si>
    <t>温州市瓯海区瓯海大道900号</t>
    <phoneticPr fontId="12" type="noConversion"/>
  </si>
  <si>
    <t>温州市瓯海区疾病预防控制中心</t>
    <phoneticPr fontId="4" type="noConversion"/>
  </si>
  <si>
    <t>瓯海区疾病预防控制中心生物制品出入库专用章</t>
    <phoneticPr fontId="4" type="noConversion"/>
  </si>
  <si>
    <t>温州市瓯海市卫生和计划生育局</t>
    <phoneticPr fontId="4" type="noConversion"/>
  </si>
  <si>
    <t>乐清市</t>
    <phoneticPr fontId="4" type="noConversion"/>
  </si>
  <si>
    <t>乐清市疾病预防控制中心</t>
    <phoneticPr fontId="0" type="noConversion"/>
  </si>
  <si>
    <t>中国农业银行股份有限公司乐清市支行</t>
    <phoneticPr fontId="0" type="noConversion"/>
  </si>
  <si>
    <t>19270101040043100</t>
    <phoneticPr fontId="0" type="noConversion"/>
  </si>
  <si>
    <t>乐清市乐成镇晨曦路111号</t>
    <phoneticPr fontId="0" type="noConversion"/>
  </si>
  <si>
    <t>杨曙光</t>
    <phoneticPr fontId="20" type="noConversion"/>
  </si>
  <si>
    <t>厉建平</t>
    <phoneticPr fontId="20" type="noConversion"/>
  </si>
  <si>
    <t>1233038247068593XY</t>
    <phoneticPr fontId="0" type="noConversion"/>
  </si>
  <si>
    <t>47068593-X</t>
    <phoneticPr fontId="0" type="noConversion"/>
  </si>
  <si>
    <t>330323101257031</t>
    <phoneticPr fontId="0" type="noConversion"/>
  </si>
  <si>
    <t>厉建平</t>
    <phoneticPr fontId="0" type="noConversion"/>
  </si>
  <si>
    <t>厉建平</t>
    <phoneticPr fontId="12" type="noConversion"/>
  </si>
  <si>
    <t>乐清市乐成镇晨曦路111号</t>
    <phoneticPr fontId="12" type="noConversion"/>
  </si>
  <si>
    <t>乐清市疾病预防控制中心</t>
    <phoneticPr fontId="4" type="noConversion"/>
  </si>
  <si>
    <t>乐清市疾病预防控制中心二类疫苗收货专用章</t>
    <phoneticPr fontId="4" type="noConversion"/>
  </si>
  <si>
    <t>乐清市卫生和计划生育局</t>
    <phoneticPr fontId="4" type="noConversion"/>
  </si>
  <si>
    <t>海宁市</t>
    <phoneticPr fontId="4" type="noConversion"/>
  </si>
  <si>
    <t xml:space="preserve">林琳 </t>
    <phoneticPr fontId="0" type="noConversion"/>
  </si>
  <si>
    <t>海宁市疾病预防控制中心</t>
    <phoneticPr fontId="0" type="noConversion"/>
  </si>
  <si>
    <t>海宁市建行</t>
    <phoneticPr fontId="0" type="noConversion"/>
  </si>
  <si>
    <t>33001636135056011107</t>
    <phoneticPr fontId="0" type="noConversion"/>
  </si>
  <si>
    <t>浙江省海宁市钱江西路82号</t>
    <phoneticPr fontId="0" type="noConversion"/>
  </si>
  <si>
    <t>盛敏阳</t>
    <phoneticPr fontId="20" type="noConversion"/>
  </si>
  <si>
    <t>李清</t>
    <phoneticPr fontId="20" type="noConversion"/>
  </si>
  <si>
    <t>13750732820</t>
    <phoneticPr fontId="0" type="noConversion"/>
  </si>
  <si>
    <t>12330481735252268H</t>
    <phoneticPr fontId="0" type="noConversion"/>
  </si>
  <si>
    <t>李清</t>
    <phoneticPr fontId="0" type="noConversion"/>
  </si>
  <si>
    <t>浙江省嘉兴市海宁市海州街道钱江西路82号</t>
    <phoneticPr fontId="0" type="noConversion"/>
  </si>
  <si>
    <t>李清</t>
    <phoneticPr fontId="12" type="noConversion"/>
  </si>
  <si>
    <t>浙江省嘉兴市海宁市海州街道钱江西路82号</t>
    <phoneticPr fontId="12" type="noConversion"/>
  </si>
  <si>
    <t>海宁市疾病预防控制中心生物制品供应专用章</t>
    <phoneticPr fontId="4" type="noConversion"/>
  </si>
  <si>
    <t>海宁市卫生和计划生育局</t>
    <phoneticPr fontId="4" type="noConversion"/>
  </si>
  <si>
    <t>安仁县</t>
    <phoneticPr fontId="4" type="noConversion"/>
  </si>
  <si>
    <t>胡鑫</t>
    <phoneticPr fontId="0" type="noConversion"/>
  </si>
  <si>
    <t>汪素苗</t>
    <phoneticPr fontId="0" type="noConversion"/>
  </si>
  <si>
    <t>安仁县疾病预防控制中心</t>
    <phoneticPr fontId="0" type="noConversion"/>
  </si>
  <si>
    <t>中国工商银行安仁支行</t>
    <phoneticPr fontId="0" type="noConversion"/>
  </si>
  <si>
    <t>1911028029024960371</t>
    <phoneticPr fontId="0" type="noConversion"/>
  </si>
  <si>
    <t>安仁县城关镇安康路</t>
    <phoneticPr fontId="0" type="noConversion"/>
  </si>
  <si>
    <t>何凤娥</t>
    <phoneticPr fontId="20" type="noConversion"/>
  </si>
  <si>
    <t>周玲</t>
    <phoneticPr fontId="20" type="noConversion"/>
  </si>
  <si>
    <t>陈安生</t>
    <phoneticPr fontId="20" type="noConversion"/>
  </si>
  <si>
    <t>衡山县卫生和计划生育局</t>
    <phoneticPr fontId="4" type="noConversion"/>
  </si>
  <si>
    <t>南岳区</t>
    <phoneticPr fontId="4" type="noConversion"/>
  </si>
  <si>
    <t>衡阳市南岳区疾控预防控制中心</t>
    <phoneticPr fontId="0" type="noConversion"/>
  </si>
  <si>
    <t>中国工商银行南岳支行</t>
    <phoneticPr fontId="0" type="noConversion"/>
  </si>
  <si>
    <t>1905032009021910535</t>
    <phoneticPr fontId="0" type="noConversion"/>
  </si>
  <si>
    <t>南岳镇万福路66号</t>
    <phoneticPr fontId="0" type="noConversion"/>
  </si>
  <si>
    <t>杨小红</t>
    <phoneticPr fontId="20" type="noConversion"/>
  </si>
  <si>
    <t>罗莹</t>
    <phoneticPr fontId="20" type="noConversion"/>
  </si>
  <si>
    <t>0734-5679726</t>
    <phoneticPr fontId="0" type="noConversion"/>
  </si>
  <si>
    <t>章春梅</t>
    <phoneticPr fontId="20" type="noConversion"/>
  </si>
  <si>
    <t>0734-5679727</t>
    <phoneticPr fontId="0" type="noConversion"/>
  </si>
  <si>
    <t>1243041244546123XX</t>
    <phoneticPr fontId="0" type="noConversion"/>
  </si>
  <si>
    <t>衡阳市南岳区疾控预防控制中心</t>
    <phoneticPr fontId="4" type="noConversion"/>
  </si>
  <si>
    <t>衡阳市南岳区卫生和计划生育局</t>
    <phoneticPr fontId="4" type="noConversion"/>
  </si>
  <si>
    <t>石鼓区</t>
    <phoneticPr fontId="4" type="noConversion"/>
  </si>
  <si>
    <t>衡阳市石鼓区疾控预防控制中心</t>
    <phoneticPr fontId="0" type="noConversion"/>
  </si>
  <si>
    <t>中国工商银行衡阳城北支行</t>
    <phoneticPr fontId="0" type="noConversion"/>
  </si>
  <si>
    <t>190523029000019402</t>
    <phoneticPr fontId="0" type="noConversion"/>
  </si>
  <si>
    <t>衡阳市石鼓区古汉大道11号</t>
    <phoneticPr fontId="0" type="noConversion"/>
  </si>
  <si>
    <t>谢红辉</t>
    <phoneticPr fontId="20" type="noConversion"/>
  </si>
  <si>
    <t>王璟</t>
    <phoneticPr fontId="20" type="noConversion"/>
  </si>
  <si>
    <t>肖辉</t>
    <phoneticPr fontId="20" type="noConversion"/>
  </si>
  <si>
    <t>0734-2469126</t>
    <phoneticPr fontId="0" type="noConversion"/>
  </si>
  <si>
    <t>124304044454506887</t>
    <phoneticPr fontId="0" type="noConversion"/>
  </si>
  <si>
    <t>衡阳市石鼓区疾控预防控制中心</t>
    <phoneticPr fontId="4" type="noConversion"/>
  </si>
  <si>
    <t>衡阳市石鼓区卫生和计划生育局</t>
    <phoneticPr fontId="4" type="noConversion"/>
  </si>
  <si>
    <t>雁峰区</t>
    <phoneticPr fontId="4" type="noConversion"/>
  </si>
  <si>
    <t>衡阳市雁峰区疾病预防控制中心</t>
    <phoneticPr fontId="0" type="noConversion"/>
  </si>
  <si>
    <t>衡阳市工商银行城南支行</t>
    <phoneticPr fontId="0" type="noConversion"/>
  </si>
  <si>
    <t>1905022009026415084</t>
    <phoneticPr fontId="0" type="noConversion"/>
  </si>
  <si>
    <t>衡阳市黄青巷5号</t>
    <phoneticPr fontId="0" type="noConversion"/>
  </si>
  <si>
    <t>欧阳瑞芳</t>
    <phoneticPr fontId="20" type="noConversion"/>
  </si>
  <si>
    <t>杜一闻</t>
    <phoneticPr fontId="20" type="noConversion"/>
  </si>
  <si>
    <t>尹文燕</t>
    <phoneticPr fontId="20" type="noConversion"/>
  </si>
  <si>
    <t>0734-8224032</t>
    <phoneticPr fontId="0" type="noConversion"/>
  </si>
  <si>
    <t>12430403675561607U</t>
    <phoneticPr fontId="0" type="noConversion"/>
  </si>
  <si>
    <t>衡阳市雁峰区疾病预防控制中心</t>
    <phoneticPr fontId="4" type="noConversion"/>
  </si>
  <si>
    <t>雁峰区卫生和计划生育局</t>
    <phoneticPr fontId="4" type="noConversion"/>
  </si>
  <si>
    <t>蒸湘区</t>
    <phoneticPr fontId="4" type="noConversion"/>
  </si>
  <si>
    <t>衡阳市蒸湘区疾控预防控制中心</t>
    <phoneticPr fontId="0" type="noConversion"/>
  </si>
  <si>
    <t>中国农业银行股份有限公司衡阳分行</t>
    <phoneticPr fontId="0" type="noConversion"/>
  </si>
  <si>
    <t>18249901040004384</t>
    <phoneticPr fontId="0" type="noConversion"/>
  </si>
  <si>
    <t>衡阳市红湘路北路6号</t>
    <phoneticPr fontId="0" type="noConversion"/>
  </si>
  <si>
    <t>谢品刚</t>
    <phoneticPr fontId="20" type="noConversion"/>
  </si>
  <si>
    <t>李金福</t>
    <phoneticPr fontId="20" type="noConversion"/>
  </si>
  <si>
    <t>肖莉</t>
    <phoneticPr fontId="20" type="noConversion"/>
  </si>
  <si>
    <t>124304114488115147</t>
    <phoneticPr fontId="0" type="noConversion"/>
  </si>
  <si>
    <t>衡阳市蒸湘区疾控预防控制中心</t>
    <phoneticPr fontId="4" type="noConversion"/>
  </si>
  <si>
    <t>衡阳市蒸湘区卫生和计划生育局</t>
    <phoneticPr fontId="4" type="noConversion"/>
  </si>
  <si>
    <t>耒阳市</t>
    <phoneticPr fontId="4" type="noConversion"/>
  </si>
  <si>
    <t>耒阳市疾病预防控制中心</t>
    <phoneticPr fontId="0" type="noConversion"/>
  </si>
  <si>
    <t>中国银行耒阳支行</t>
    <phoneticPr fontId="0" type="noConversion"/>
  </si>
  <si>
    <t>604157353409</t>
    <phoneticPr fontId="0" type="noConversion"/>
  </si>
  <si>
    <t>耒阳市金盆巷3号</t>
    <phoneticPr fontId="0" type="noConversion"/>
  </si>
  <si>
    <t>肖龙成</t>
    <phoneticPr fontId="20" type="noConversion"/>
  </si>
  <si>
    <t>王顺义</t>
    <phoneticPr fontId="20" type="noConversion"/>
  </si>
  <si>
    <t>0734-4358816</t>
    <phoneticPr fontId="0" type="noConversion"/>
  </si>
  <si>
    <t>12430481666330567U</t>
    <phoneticPr fontId="0" type="noConversion"/>
  </si>
  <si>
    <t>66633056-7</t>
    <phoneticPr fontId="0" type="noConversion"/>
  </si>
  <si>
    <t>耒阳市疾病预防控制中心</t>
    <phoneticPr fontId="4" type="noConversion"/>
  </si>
  <si>
    <t>耒阳市卫生和计划生育局</t>
    <phoneticPr fontId="4" type="noConversion"/>
  </si>
  <si>
    <t>醴陵市</t>
    <phoneticPr fontId="4" type="noConversion"/>
  </si>
  <si>
    <t>胡鑫</t>
    <phoneticPr fontId="0" type="noConversion"/>
  </si>
  <si>
    <t>何幸</t>
    <phoneticPr fontId="0" type="noConversion"/>
  </si>
  <si>
    <t>醴陵市疾病预防控制中心</t>
    <phoneticPr fontId="0" type="noConversion"/>
  </si>
  <si>
    <t>醴陵市农村商业银行城西分理处</t>
    <phoneticPr fontId="0" type="noConversion"/>
  </si>
  <si>
    <t>82031150010032151012</t>
    <phoneticPr fontId="0" type="noConversion"/>
  </si>
  <si>
    <t>醴陵市左权北路102号</t>
    <phoneticPr fontId="0" type="noConversion"/>
  </si>
  <si>
    <t>刘学礼</t>
    <phoneticPr fontId="20" type="noConversion"/>
  </si>
  <si>
    <t>汪春珍</t>
    <phoneticPr fontId="20" type="noConversion"/>
  </si>
  <si>
    <t>124302817790317151</t>
    <phoneticPr fontId="0" type="noConversion"/>
  </si>
  <si>
    <t>湖南郴州苏仙区华尔星城1栋908</t>
    <phoneticPr fontId="0" type="noConversion"/>
  </si>
  <si>
    <t>Xin.Hu@sanofi.com</t>
    <phoneticPr fontId="12" type="noConversion"/>
  </si>
  <si>
    <t>胡鑫</t>
    <phoneticPr fontId="12" type="noConversion"/>
  </si>
  <si>
    <t>湖南郴州苏仙区华尔星城1栋908</t>
    <phoneticPr fontId="12" type="noConversion"/>
  </si>
  <si>
    <t>醴陵市疾病预防控制中心</t>
    <phoneticPr fontId="4" type="noConversion"/>
  </si>
  <si>
    <t>醴陵市疾病预防控制中心疫苗出入专用章</t>
    <phoneticPr fontId="4" type="noConversion"/>
  </si>
  <si>
    <t>醴陵市卫生和计划生育局</t>
    <phoneticPr fontId="4" type="noConversion"/>
  </si>
  <si>
    <t>临武县</t>
    <phoneticPr fontId="4" type="noConversion"/>
  </si>
  <si>
    <t>临武县疾病预防控制中心</t>
    <phoneticPr fontId="0" type="noConversion"/>
  </si>
  <si>
    <t>中国工商银行临武支行</t>
    <phoneticPr fontId="0" type="noConversion"/>
  </si>
  <si>
    <t>1911102729100009757</t>
    <phoneticPr fontId="0" type="noConversion"/>
  </si>
  <si>
    <t>临武县舜峰镇解放北路113号</t>
    <phoneticPr fontId="0" type="noConversion"/>
  </si>
  <si>
    <t>周贤文</t>
    <phoneticPr fontId="20" type="noConversion"/>
  </si>
  <si>
    <t>李国斌</t>
    <phoneticPr fontId="20" type="noConversion"/>
  </si>
  <si>
    <t>文飞</t>
    <phoneticPr fontId="20" type="noConversion"/>
  </si>
  <si>
    <t>1243102544763806X5</t>
    <phoneticPr fontId="0" type="noConversion"/>
  </si>
  <si>
    <t>临武县疾病预防控制中心</t>
    <phoneticPr fontId="4" type="noConversion"/>
  </si>
  <si>
    <t>临武县卫生和计划生育局</t>
    <phoneticPr fontId="4" type="noConversion"/>
  </si>
  <si>
    <t>汝城县</t>
    <phoneticPr fontId="4" type="noConversion"/>
  </si>
  <si>
    <t>汝城县疾病预防控制中心</t>
    <phoneticPr fontId="0" type="noConversion"/>
  </si>
  <si>
    <t>华融湘江银行汝城支行</t>
    <phoneticPr fontId="0" type="noConversion"/>
  </si>
  <si>
    <t>71020309000008571</t>
    <phoneticPr fontId="0" type="noConversion"/>
  </si>
  <si>
    <t>汝城县卢阳镇卢阳大道27号</t>
    <phoneticPr fontId="0" type="noConversion"/>
  </si>
  <si>
    <t>朱通明</t>
    <phoneticPr fontId="20" type="noConversion"/>
  </si>
  <si>
    <t>范开全</t>
    <phoneticPr fontId="20" type="noConversion"/>
  </si>
  <si>
    <t>何淑玲</t>
    <phoneticPr fontId="20" type="noConversion"/>
  </si>
  <si>
    <t>12431026447667442L</t>
    <phoneticPr fontId="0" type="noConversion"/>
  </si>
  <si>
    <t>汝城县疾病预防控制中心</t>
    <phoneticPr fontId="4" type="noConversion"/>
  </si>
  <si>
    <t>汝城县卫生局</t>
    <phoneticPr fontId="4" type="noConversion"/>
  </si>
  <si>
    <t>永兴县</t>
    <phoneticPr fontId="4" type="noConversion"/>
  </si>
  <si>
    <t>永兴县疾病预防控制中心</t>
    <phoneticPr fontId="0" type="noConversion"/>
  </si>
  <si>
    <t>建设银行永兴支行</t>
    <phoneticPr fontId="0" type="noConversion"/>
  </si>
  <si>
    <t>43001514070050002583</t>
    <phoneticPr fontId="0" type="noConversion"/>
  </si>
  <si>
    <t>永兴县便江镇内环路20号</t>
    <phoneticPr fontId="0" type="noConversion"/>
  </si>
  <si>
    <t>李水源</t>
    <phoneticPr fontId="20" type="noConversion"/>
  </si>
  <si>
    <t>何德彪</t>
    <phoneticPr fontId="20" type="noConversion"/>
  </si>
  <si>
    <t>谭慧君</t>
    <phoneticPr fontId="20" type="noConversion"/>
  </si>
  <si>
    <t>12431023748385369W</t>
    <phoneticPr fontId="0" type="noConversion"/>
  </si>
  <si>
    <t>永兴县疾病预防控制中心</t>
    <phoneticPr fontId="4" type="noConversion"/>
  </si>
  <si>
    <t>永兴县卫生和计划生育局</t>
    <phoneticPr fontId="4" type="noConversion"/>
  </si>
  <si>
    <t>攸县</t>
    <phoneticPr fontId="4" type="noConversion"/>
  </si>
  <si>
    <t>攸县疾病预防控制中心</t>
    <phoneticPr fontId="0" type="noConversion"/>
  </si>
  <si>
    <t>中国建设银行攸县支行</t>
    <phoneticPr fontId="0" type="noConversion"/>
  </si>
  <si>
    <t>43001520062058099999</t>
    <phoneticPr fontId="0" type="noConversion"/>
  </si>
  <si>
    <t>攸县联星街道文化路165号</t>
    <phoneticPr fontId="0" type="noConversion"/>
  </si>
  <si>
    <t>符三乃</t>
    <phoneticPr fontId="20" type="noConversion"/>
  </si>
  <si>
    <t>侯玉媛</t>
    <phoneticPr fontId="20" type="noConversion"/>
  </si>
  <si>
    <t>1243022344523781XG</t>
    <phoneticPr fontId="0" type="noConversion"/>
  </si>
  <si>
    <t>44523781-X</t>
    <phoneticPr fontId="0" type="noConversion"/>
  </si>
  <si>
    <t>攸县疾病预防控制中心</t>
    <phoneticPr fontId="4" type="noConversion"/>
  </si>
  <si>
    <t>攸县疾病预防控制中心生物制品收货专用章</t>
    <phoneticPr fontId="4" type="noConversion"/>
  </si>
  <si>
    <t>攸县卫生和计划生育局</t>
    <phoneticPr fontId="4" type="noConversion"/>
  </si>
  <si>
    <t>资兴市</t>
    <phoneticPr fontId="4" type="noConversion"/>
  </si>
  <si>
    <t>资兴市疾病预防控制中心</t>
    <phoneticPr fontId="0" type="noConversion"/>
  </si>
  <si>
    <t>中国工商银行资兴支行</t>
    <phoneticPr fontId="0" type="noConversion"/>
  </si>
  <si>
    <t>1911024029026439988</t>
    <phoneticPr fontId="0" type="noConversion"/>
  </si>
  <si>
    <t>资兴市唐洞新区汉宁路</t>
    <phoneticPr fontId="0" type="noConversion"/>
  </si>
  <si>
    <t>宁兴平</t>
    <phoneticPr fontId="20" type="noConversion"/>
  </si>
  <si>
    <t>黎利文</t>
    <phoneticPr fontId="20" type="noConversion"/>
  </si>
  <si>
    <t>段野</t>
    <phoneticPr fontId="20" type="noConversion"/>
  </si>
  <si>
    <t>12431081447423632J</t>
    <phoneticPr fontId="0" type="noConversion"/>
  </si>
  <si>
    <t>44742363-2</t>
    <phoneticPr fontId="0" type="noConversion"/>
  </si>
  <si>
    <t>资兴市疾病预防控制中心</t>
    <phoneticPr fontId="4" type="noConversion"/>
  </si>
  <si>
    <t>资兴市卫生局</t>
    <phoneticPr fontId="4" type="noConversion"/>
  </si>
  <si>
    <t>安乡县</t>
    <phoneticPr fontId="4" type="noConversion"/>
  </si>
  <si>
    <t>石悦</t>
    <phoneticPr fontId="0" type="noConversion"/>
  </si>
  <si>
    <t>安乡县疾病预防控制中心</t>
    <phoneticPr fontId="0" type="noConversion"/>
  </si>
  <si>
    <t>工行安乡县支行</t>
    <phoneticPr fontId="0" type="noConversion"/>
  </si>
  <si>
    <t>1908073829020113454</t>
    <phoneticPr fontId="0" type="noConversion"/>
  </si>
  <si>
    <t>安乡县深柳镇下东门新街017号</t>
    <phoneticPr fontId="0" type="noConversion"/>
  </si>
  <si>
    <t>钱俊</t>
    <phoneticPr fontId="20" type="noConversion"/>
  </si>
  <si>
    <t>孙军</t>
    <phoneticPr fontId="20" type="noConversion"/>
  </si>
  <si>
    <t>1243072177008866X9</t>
    <phoneticPr fontId="0" type="noConversion"/>
  </si>
  <si>
    <t>陈根</t>
    <phoneticPr fontId="11" type="noConversion"/>
  </si>
  <si>
    <t>湖南省长沙市星沙向阳路2号尚都花园城7栋2307室</t>
    <phoneticPr fontId="11" type="noConversion"/>
  </si>
  <si>
    <t>安乡县疾病预防控制中心</t>
    <phoneticPr fontId="4" type="noConversion"/>
  </si>
  <si>
    <t>安乡县疾病预防控制中心免疫规划科</t>
    <phoneticPr fontId="4" type="noConversion"/>
  </si>
  <si>
    <t>安乡县卫生和计划生育局</t>
    <phoneticPr fontId="4" type="noConversion"/>
  </si>
  <si>
    <t>桃源县</t>
    <phoneticPr fontId="4" type="noConversion"/>
  </si>
  <si>
    <t>桃源县疾病预防控制中心</t>
    <phoneticPr fontId="0" type="noConversion"/>
  </si>
  <si>
    <t>建设银行桃源县支行</t>
    <phoneticPr fontId="0" type="noConversion"/>
  </si>
  <si>
    <t>43001590068058008998</t>
    <phoneticPr fontId="0" type="noConversion"/>
  </si>
  <si>
    <t>桃源县漳江镇黄花路14号</t>
    <phoneticPr fontId="0" type="noConversion"/>
  </si>
  <si>
    <t>覃正党</t>
    <phoneticPr fontId="20" type="noConversion"/>
  </si>
  <si>
    <t>刘红专</t>
    <phoneticPr fontId="20" type="noConversion"/>
  </si>
  <si>
    <t>143072500038</t>
    <phoneticPr fontId="0" type="noConversion"/>
  </si>
  <si>
    <t>44663489-2</t>
    <phoneticPr fontId="0" type="noConversion"/>
  </si>
  <si>
    <t>桃源县疾病预防控制中心</t>
    <phoneticPr fontId="4" type="noConversion"/>
  </si>
  <si>
    <t>桃源县疾病预防控制中心免疫规划科</t>
    <phoneticPr fontId="4" type="noConversion"/>
  </si>
  <si>
    <t>桃源县卫生局</t>
    <phoneticPr fontId="4" type="noConversion"/>
  </si>
  <si>
    <t>72632694-X</t>
    <phoneticPr fontId="0" type="noConversion"/>
  </si>
  <si>
    <t>阜阳市颍泉区疾病预防控制中心</t>
    <phoneticPr fontId="4" type="noConversion"/>
  </si>
  <si>
    <t>阜阳市颍泉区卫生和计划生育委员会</t>
    <phoneticPr fontId="4" type="noConversion"/>
  </si>
  <si>
    <t>天长市</t>
    <phoneticPr fontId="4" type="noConversion"/>
  </si>
  <si>
    <t>天长市疾病预防控制中心</t>
    <phoneticPr fontId="0" type="noConversion"/>
  </si>
  <si>
    <t>工行天长三圣支行</t>
    <phoneticPr fontId="0" type="noConversion"/>
  </si>
  <si>
    <t>1313202029026486856</t>
    <phoneticPr fontId="0" type="noConversion"/>
  </si>
  <si>
    <t>天长市二凤南路</t>
    <phoneticPr fontId="0" type="noConversion"/>
  </si>
  <si>
    <t>杭民东</t>
    <phoneticPr fontId="20" type="noConversion"/>
  </si>
  <si>
    <t>叶盛</t>
    <phoneticPr fontId="20" type="noConversion"/>
  </si>
  <si>
    <t>周翔燕</t>
    <phoneticPr fontId="20" type="noConversion"/>
  </si>
  <si>
    <t>赵文武</t>
    <phoneticPr fontId="20" type="noConversion"/>
  </si>
  <si>
    <t>侯传生</t>
    <phoneticPr fontId="20" type="noConversion"/>
  </si>
  <si>
    <t>0371-23263626</t>
    <phoneticPr fontId="0" type="noConversion"/>
  </si>
  <si>
    <t>郭赛</t>
    <phoneticPr fontId="20" type="noConversion"/>
  </si>
  <si>
    <t>141021100103</t>
    <phoneticPr fontId="0" type="noConversion"/>
  </si>
  <si>
    <t>41640516-7</t>
    <phoneticPr fontId="0" type="noConversion"/>
  </si>
  <si>
    <t>申请新增，资质到期，因行政划分原因，没法发审资质</t>
    <phoneticPr fontId="0" type="noConversion"/>
  </si>
  <si>
    <t>开封市金明区疾病预防控制中心疫苗专用章</t>
    <phoneticPr fontId="4" type="noConversion"/>
  </si>
  <si>
    <t>开封市金明区卫生局</t>
    <phoneticPr fontId="4" type="noConversion"/>
  </si>
  <si>
    <t>证照过效期请提供新证照原件（14年3月31日法人证书到期，因行政区调划原因，证书暂未审核，金明区卫生局开出情况说明：截止新证书下发前，原证书一直有效，延期使用。）</t>
    <phoneticPr fontId="4" type="noConversion"/>
  </si>
  <si>
    <t>东湖高新区</t>
    <phoneticPr fontId="4" type="noConversion"/>
  </si>
  <si>
    <t>武汉东湖新技术开发区疾病预防控制中心</t>
    <phoneticPr fontId="0" type="noConversion"/>
  </si>
  <si>
    <t>民生银行武汉东湖开发区支行</t>
    <phoneticPr fontId="0" type="noConversion"/>
  </si>
  <si>
    <t>699788549</t>
    <phoneticPr fontId="0" type="noConversion"/>
  </si>
  <si>
    <t>武汉东湖新技术开发区南湖大道81号</t>
    <phoneticPr fontId="0" type="noConversion"/>
  </si>
  <si>
    <t>吴晓东</t>
    <phoneticPr fontId="20" type="noConversion"/>
  </si>
  <si>
    <t>027-87537842</t>
    <phoneticPr fontId="12" type="noConversion"/>
  </si>
  <si>
    <t>姜丹</t>
    <phoneticPr fontId="20" type="noConversion"/>
  </si>
  <si>
    <t>027-87537833</t>
    <phoneticPr fontId="0" type="noConversion"/>
  </si>
  <si>
    <t>吴紫红</t>
    <phoneticPr fontId="20" type="noConversion"/>
  </si>
  <si>
    <t>12420119789338315L</t>
    <phoneticPr fontId="0" type="noConversion"/>
  </si>
  <si>
    <t>高新疾控属于全额拨款事业单元，没有独立的财务账户，故先进行开户事宜，后续财务事宜待上级单位指示之后再进行财务备案。</t>
    <phoneticPr fontId="0" type="noConversion"/>
  </si>
  <si>
    <t>衡阳县</t>
    <phoneticPr fontId="4" type="noConversion"/>
  </si>
  <si>
    <t>衡阳县疾病预防控制中心</t>
    <phoneticPr fontId="0" type="noConversion"/>
  </si>
  <si>
    <t>湖南衡阳衡州农村商业银行股份有限公司</t>
    <phoneticPr fontId="0" type="noConversion"/>
  </si>
  <si>
    <t>84081980001637617012</t>
    <phoneticPr fontId="0" type="noConversion"/>
  </si>
  <si>
    <t>衡阳县西渡镇清江中路32号</t>
    <phoneticPr fontId="0" type="noConversion"/>
  </si>
  <si>
    <t>王树生</t>
    <phoneticPr fontId="20" type="noConversion"/>
  </si>
  <si>
    <t>0734-6832883</t>
    <phoneticPr fontId="12" type="noConversion"/>
  </si>
  <si>
    <t>姚少华</t>
    <phoneticPr fontId="20" type="noConversion"/>
  </si>
  <si>
    <t>吕美珍</t>
    <phoneticPr fontId="20" type="noConversion"/>
  </si>
  <si>
    <t>12430421445474989B</t>
    <phoneticPr fontId="0" type="noConversion"/>
  </si>
  <si>
    <t>衡阳县疾病预防控制中心</t>
    <phoneticPr fontId="4" type="noConversion"/>
  </si>
  <si>
    <t>衡阳县卫生和计划生育局</t>
    <phoneticPr fontId="4" type="noConversion"/>
  </si>
  <si>
    <t>祁东县</t>
    <phoneticPr fontId="4" type="noConversion"/>
  </si>
  <si>
    <t>祁东县疾病预防控制中心</t>
    <phoneticPr fontId="0" type="noConversion"/>
  </si>
  <si>
    <t>建设银行祁东县支行</t>
    <phoneticPr fontId="0" type="noConversion"/>
  </si>
  <si>
    <t>43001560564050000887</t>
    <phoneticPr fontId="0" type="noConversion"/>
  </si>
  <si>
    <t>祁东县洪桥镇鼎山东路59号</t>
    <phoneticPr fontId="0" type="noConversion"/>
  </si>
  <si>
    <t>0734-6270056</t>
    <phoneticPr fontId="12" type="noConversion"/>
  </si>
  <si>
    <t>刘志刚</t>
    <phoneticPr fontId="20" type="noConversion"/>
  </si>
  <si>
    <t>费琦</t>
    <phoneticPr fontId="20" type="noConversion"/>
  </si>
  <si>
    <t>1243042678088765XG</t>
    <phoneticPr fontId="0" type="noConversion"/>
  </si>
  <si>
    <t>78088765-X</t>
    <phoneticPr fontId="0" type="noConversion"/>
  </si>
  <si>
    <t>祁东县疾病预防控制中心</t>
    <phoneticPr fontId="4" type="noConversion"/>
  </si>
  <si>
    <t>祁东县卫生和计划生育局</t>
    <phoneticPr fontId="4" type="noConversion"/>
  </si>
  <si>
    <t>邮件说明法人不一致，变更通知未寄回。如证照变更请提供并寄回</t>
    <phoneticPr fontId="12" type="noConversion"/>
  </si>
  <si>
    <t>阜南县</t>
    <phoneticPr fontId="4" type="noConversion"/>
  </si>
  <si>
    <t>阜南县疾病预防控制中心</t>
    <phoneticPr fontId="0" type="noConversion"/>
  </si>
  <si>
    <t>阜南县工行</t>
    <phoneticPr fontId="0" type="noConversion"/>
  </si>
  <si>
    <t>鹿城镇东环路与谷河路交叉口南路东</t>
    <phoneticPr fontId="0" type="noConversion"/>
  </si>
  <si>
    <t>刘振东</t>
    <phoneticPr fontId="20" type="noConversion"/>
  </si>
  <si>
    <t>0558-6712332</t>
    <phoneticPr fontId="12" type="noConversion"/>
  </si>
  <si>
    <t>王玲</t>
    <phoneticPr fontId="20" type="noConversion"/>
  </si>
  <si>
    <t>董磊</t>
    <phoneticPr fontId="20" type="noConversion"/>
  </si>
  <si>
    <t>阜南县疾病预防控制中心</t>
    <phoneticPr fontId="4" type="noConversion"/>
  </si>
  <si>
    <t>阜南县疾病预防控制中心生物制剂科</t>
    <phoneticPr fontId="4" type="noConversion"/>
  </si>
  <si>
    <t>阜南县卫生和计划生育委员会</t>
    <phoneticPr fontId="4" type="noConversion"/>
  </si>
  <si>
    <t>颖东区</t>
    <phoneticPr fontId="4" type="noConversion"/>
  </si>
  <si>
    <t>阜阳市颍东区疾病预防控制中心</t>
    <phoneticPr fontId="0" type="noConversion"/>
  </si>
  <si>
    <t>工行文峰支行</t>
    <phoneticPr fontId="0" type="noConversion"/>
  </si>
  <si>
    <t>阜阳市颍东区致富路幸福家园西侧</t>
    <phoneticPr fontId="0" type="noConversion"/>
  </si>
  <si>
    <t>马朝阳</t>
    <phoneticPr fontId="20" type="noConversion"/>
  </si>
  <si>
    <t>穆卫峰</t>
    <phoneticPr fontId="20" type="noConversion"/>
  </si>
  <si>
    <t>阜阳市颖东区疾病预防控制中心</t>
    <phoneticPr fontId="4" type="noConversion"/>
  </si>
  <si>
    <t>阜阳市颍东区卫生和计划生育委员会</t>
    <phoneticPr fontId="4" type="noConversion"/>
  </si>
  <si>
    <t>文成县</t>
    <phoneticPr fontId="4" type="noConversion"/>
  </si>
  <si>
    <t>文成县疾病预防控制中心</t>
    <phoneticPr fontId="0" type="noConversion"/>
  </si>
  <si>
    <t>中国工商银行文成县支行</t>
    <phoneticPr fontId="0" type="noConversion"/>
  </si>
  <si>
    <t>1203286009300007066</t>
    <phoneticPr fontId="0" type="noConversion"/>
  </si>
  <si>
    <t>文成县大峃镇城东大道公共卫生大楼</t>
    <phoneticPr fontId="0" type="noConversion"/>
  </si>
  <si>
    <t>黄微微</t>
    <phoneticPr fontId="20" type="noConversion"/>
  </si>
  <si>
    <t>0577-67861359</t>
    <phoneticPr fontId="12" type="noConversion"/>
  </si>
  <si>
    <t>吴海华</t>
    <phoneticPr fontId="20" type="noConversion"/>
  </si>
  <si>
    <t>0577-67861359</t>
    <phoneticPr fontId="0" type="noConversion"/>
  </si>
  <si>
    <t>吴启锋</t>
    <phoneticPr fontId="20" type="noConversion"/>
  </si>
  <si>
    <t>12330328470801064M</t>
    <phoneticPr fontId="0" type="noConversion"/>
  </si>
  <si>
    <t>47080106-4</t>
    <phoneticPr fontId="0" type="noConversion"/>
  </si>
  <si>
    <t>330328001999039</t>
    <phoneticPr fontId="0" type="noConversion"/>
  </si>
  <si>
    <t>布嫣婷</t>
    <phoneticPr fontId="0" type="noConversion"/>
  </si>
  <si>
    <t>浙江省海盐县武原街道中兴路9号</t>
    <phoneticPr fontId="0" type="noConversion"/>
  </si>
  <si>
    <t>布嫣婷</t>
    <phoneticPr fontId="12" type="noConversion"/>
  </si>
  <si>
    <t>浙江省海盐县武原街道中兴路9号</t>
    <phoneticPr fontId="12" type="noConversion"/>
  </si>
  <si>
    <t>文成县疾病预防控制中心</t>
    <phoneticPr fontId="4" type="noConversion"/>
  </si>
  <si>
    <t>文成县卫生局</t>
    <phoneticPr fontId="4" type="noConversion"/>
  </si>
  <si>
    <t>海盐县</t>
    <phoneticPr fontId="4" type="noConversion"/>
  </si>
  <si>
    <t>海盐县疾病预防控制中心</t>
    <phoneticPr fontId="0" type="noConversion"/>
  </si>
  <si>
    <t>中国建设银行股份有限公司海盐支行</t>
    <phoneticPr fontId="0" type="noConversion"/>
  </si>
  <si>
    <t>33001637127059868005</t>
    <phoneticPr fontId="0" type="noConversion"/>
  </si>
  <si>
    <t>宋建强</t>
    <phoneticPr fontId="20" type="noConversion"/>
  </si>
  <si>
    <t>0573-86865113</t>
    <phoneticPr fontId="11" type="noConversion"/>
  </si>
  <si>
    <t>布嫣婷</t>
    <phoneticPr fontId="20" type="noConversion"/>
  </si>
  <si>
    <t>0573-86865113</t>
    <phoneticPr fontId="0" type="noConversion"/>
  </si>
  <si>
    <t>12330424741000198C</t>
    <phoneticPr fontId="0" type="noConversion"/>
  </si>
  <si>
    <t>74100019-8</t>
    <phoneticPr fontId="0" type="noConversion"/>
  </si>
  <si>
    <t>当湖街道当湖西路500号</t>
    <phoneticPr fontId="12" type="noConversion"/>
  </si>
  <si>
    <t>海盐县疾病预防控制中心</t>
    <phoneticPr fontId="4" type="noConversion"/>
  </si>
  <si>
    <t>海盐县疾病预防控制中心生物制品供应专用章</t>
    <phoneticPr fontId="4" type="noConversion"/>
  </si>
  <si>
    <t>海盐县卫生和计划生育局</t>
    <phoneticPr fontId="4" type="noConversion"/>
  </si>
  <si>
    <t>平湖市</t>
    <phoneticPr fontId="4" type="noConversion"/>
  </si>
  <si>
    <t>平湖市疾病预防控制中心</t>
    <phoneticPr fontId="0" type="noConversion"/>
  </si>
  <si>
    <t>建设银行平湖支行</t>
    <phoneticPr fontId="0" type="noConversion"/>
  </si>
  <si>
    <t>33001637327059003560</t>
    <phoneticPr fontId="0" type="noConversion"/>
  </si>
  <si>
    <t>浙江省平湖市当湖街道当湖西路500号</t>
    <phoneticPr fontId="0" type="noConversion"/>
  </si>
  <si>
    <t>浙江省平湖市当湖西路500号</t>
    <phoneticPr fontId="0" type="noConversion"/>
  </si>
  <si>
    <t>周伯华</t>
    <phoneticPr fontId="20" type="noConversion"/>
  </si>
  <si>
    <t>1233048247114174X7</t>
    <phoneticPr fontId="0" type="noConversion"/>
  </si>
  <si>
    <t>47114174-X</t>
    <phoneticPr fontId="0" type="noConversion"/>
  </si>
  <si>
    <t>丽水市灯塔街46-3号</t>
    <phoneticPr fontId="0" type="noConversion"/>
  </si>
  <si>
    <t>平湖市疾病预防控制中心</t>
    <phoneticPr fontId="4" type="noConversion"/>
  </si>
  <si>
    <t>平湖市疾病预防控制中心生物制品专用章</t>
    <phoneticPr fontId="4" type="noConversion"/>
  </si>
  <si>
    <t>平湖市卫生和计划生育局</t>
    <phoneticPr fontId="4" type="noConversion"/>
  </si>
  <si>
    <t>建阳区</t>
    <phoneticPr fontId="4" type="noConversion"/>
  </si>
  <si>
    <t>南平市建阳区疾病预防控制中心</t>
    <phoneticPr fontId="0" type="noConversion"/>
  </si>
  <si>
    <t>中国建设银行股份有限公司建阳支行</t>
    <phoneticPr fontId="0" type="noConversion"/>
  </si>
  <si>
    <t>35001677207052508560</t>
    <phoneticPr fontId="0" type="noConversion"/>
  </si>
  <si>
    <t>南平市建阳区东桥东路270号</t>
    <phoneticPr fontId="0" type="noConversion"/>
  </si>
  <si>
    <t>郑嘉华</t>
    <phoneticPr fontId="20" type="noConversion"/>
  </si>
  <si>
    <t>黄萍</t>
    <phoneticPr fontId="20" type="noConversion"/>
  </si>
  <si>
    <t>123507845747057473</t>
    <phoneticPr fontId="0" type="noConversion"/>
  </si>
  <si>
    <t>57470574-7</t>
    <phoneticPr fontId="0" type="noConversion"/>
  </si>
  <si>
    <t>350784490141657</t>
    <phoneticPr fontId="0" type="noConversion"/>
  </si>
  <si>
    <t>疾控支付</t>
    <phoneticPr fontId="11" type="noConversion"/>
  </si>
  <si>
    <t>黄萍</t>
    <phoneticPr fontId="0" type="noConversion"/>
  </si>
  <si>
    <t>建阳市童游街道东桥东路270号</t>
    <phoneticPr fontId="0" type="noConversion"/>
  </si>
  <si>
    <t>南平市建阳区疾病预防控制中心生物制品业务专用章</t>
    <phoneticPr fontId="4" type="noConversion"/>
  </si>
  <si>
    <t>南平市建阳区卫生和计划生育局</t>
    <phoneticPr fontId="4" type="noConversion"/>
  </si>
  <si>
    <t>顺昌县</t>
    <phoneticPr fontId="4" type="noConversion"/>
  </si>
  <si>
    <t>顺昌县疾病预防控制中心</t>
    <phoneticPr fontId="0" type="noConversion"/>
  </si>
  <si>
    <t>建行</t>
    <phoneticPr fontId="0" type="noConversion"/>
  </si>
  <si>
    <t>35001677107050002618</t>
    <phoneticPr fontId="0" type="noConversion"/>
  </si>
  <si>
    <t>顺昌县城北路17号</t>
    <phoneticPr fontId="0" type="noConversion"/>
  </si>
  <si>
    <t>黄孔华</t>
    <phoneticPr fontId="20" type="noConversion"/>
  </si>
  <si>
    <t>陈淑香</t>
    <phoneticPr fontId="20" type="noConversion"/>
  </si>
  <si>
    <t>12350721490111976H</t>
    <phoneticPr fontId="0" type="noConversion"/>
  </si>
  <si>
    <t>陈淑香</t>
    <phoneticPr fontId="0" type="noConversion"/>
  </si>
  <si>
    <t>顺昌县城北路63号</t>
    <phoneticPr fontId="0" type="noConversion"/>
  </si>
  <si>
    <t>顺昌县疾病预防控制中心儿童计划免疫专用章</t>
    <phoneticPr fontId="4" type="noConversion"/>
  </si>
  <si>
    <t>顺昌县卫生和计划生育局</t>
    <phoneticPr fontId="4" type="noConversion"/>
  </si>
  <si>
    <t>梓潼县</t>
    <phoneticPr fontId="4" type="noConversion"/>
  </si>
  <si>
    <t>梓潼县疾病预防控制中心</t>
    <phoneticPr fontId="0" type="noConversion"/>
  </si>
  <si>
    <t>中国农业银行股份有限公司梓潼县支行</t>
    <phoneticPr fontId="0" type="noConversion"/>
  </si>
  <si>
    <t>22264101040010140</t>
    <phoneticPr fontId="0" type="noConversion"/>
  </si>
  <si>
    <t>石刚</t>
    <phoneticPr fontId="20" type="noConversion"/>
  </si>
  <si>
    <t>0816-8212201</t>
    <phoneticPr fontId="11" type="noConversion"/>
  </si>
  <si>
    <t>刘晓琴</t>
    <phoneticPr fontId="20" type="noConversion"/>
  </si>
  <si>
    <t>0816-8212201</t>
    <phoneticPr fontId="0" type="noConversion"/>
  </si>
  <si>
    <t>12510622451243992K</t>
    <phoneticPr fontId="0" type="noConversion"/>
  </si>
  <si>
    <t>成都市武侯区人民南路一段仁恒置地广场29楼</t>
    <phoneticPr fontId="0" type="noConversion"/>
  </si>
  <si>
    <t>成都市武侯区人民南路一段仁恒置地广场29楼</t>
    <phoneticPr fontId="12" type="noConversion"/>
  </si>
  <si>
    <t>梓潼县疾病预防控制中心</t>
    <phoneticPr fontId="4" type="noConversion"/>
  </si>
  <si>
    <t>梓潼县卫生和计划生育局</t>
    <phoneticPr fontId="4" type="noConversion"/>
  </si>
  <si>
    <t>松北区</t>
    <phoneticPr fontId="4" type="noConversion"/>
  </si>
  <si>
    <t>哈尔滨市松北区疾病预防控制中心</t>
    <phoneticPr fontId="0" type="noConversion"/>
  </si>
  <si>
    <t>哈尔滨银行松北支行</t>
    <phoneticPr fontId="0" type="noConversion"/>
  </si>
  <si>
    <t>1244013412572898</t>
    <phoneticPr fontId="0" type="noConversion"/>
  </si>
  <si>
    <t>松北区松浦镇浦北街</t>
    <phoneticPr fontId="0" type="noConversion"/>
  </si>
  <si>
    <t>杨红霞</t>
    <phoneticPr fontId="20" type="noConversion"/>
  </si>
  <si>
    <t>陈宇晴</t>
    <phoneticPr fontId="20" type="noConversion"/>
  </si>
  <si>
    <t>122301097750337563</t>
    <phoneticPr fontId="0" type="noConversion"/>
  </si>
  <si>
    <t>77503375-6</t>
    <phoneticPr fontId="0" type="noConversion"/>
  </si>
  <si>
    <t>哈尔滨市松北区疾病预防控制中心</t>
    <phoneticPr fontId="4" type="noConversion"/>
  </si>
  <si>
    <t>松北区卫生局</t>
    <phoneticPr fontId="4" type="noConversion"/>
  </si>
  <si>
    <t>双清区</t>
    <phoneticPr fontId="4" type="noConversion"/>
  </si>
  <si>
    <t>邵阳市双清区疾病预防控制中心</t>
    <phoneticPr fontId="0" type="noConversion"/>
  </si>
  <si>
    <t>华融湘江银行东城支行</t>
    <phoneticPr fontId="0" type="noConversion"/>
  </si>
  <si>
    <t>85100311000004272</t>
    <phoneticPr fontId="0" type="noConversion"/>
  </si>
  <si>
    <t>邵阳市双清区麻子洼</t>
    <phoneticPr fontId="0" type="noConversion"/>
  </si>
  <si>
    <t>戴炜</t>
    <phoneticPr fontId="20" type="noConversion"/>
  </si>
  <si>
    <t>赵红霞</t>
    <phoneticPr fontId="20" type="noConversion"/>
  </si>
  <si>
    <t>张荣华</t>
    <phoneticPr fontId="20" type="noConversion"/>
  </si>
  <si>
    <t>0739-5236874</t>
    <phoneticPr fontId="0" type="noConversion"/>
  </si>
  <si>
    <t>143050200160</t>
    <phoneticPr fontId="0" type="noConversion"/>
  </si>
  <si>
    <t>77447752-3</t>
    <phoneticPr fontId="0" type="noConversion"/>
  </si>
  <si>
    <t>邵阳市双清区疾病预防控制中心</t>
    <phoneticPr fontId="4" type="noConversion"/>
  </si>
  <si>
    <t>邵阳市双清区卫生局</t>
    <phoneticPr fontId="4" type="noConversion"/>
  </si>
  <si>
    <t>大祥区</t>
    <phoneticPr fontId="4" type="noConversion"/>
  </si>
  <si>
    <t>邵阳市大祥区疾病预防控制中心</t>
    <phoneticPr fontId="0" type="noConversion"/>
  </si>
  <si>
    <t>中国建设银行股份有限公司邵阳敏州路支行</t>
    <phoneticPr fontId="0" type="noConversion"/>
  </si>
  <si>
    <t>邵阳市大祥区滑石新村369号</t>
    <phoneticPr fontId="0" type="noConversion"/>
  </si>
  <si>
    <t>石地生</t>
    <phoneticPr fontId="20" type="noConversion"/>
  </si>
  <si>
    <t>0739-5501108</t>
    <phoneticPr fontId="11" type="noConversion"/>
  </si>
  <si>
    <t>魏文斌</t>
    <phoneticPr fontId="20" type="noConversion"/>
  </si>
  <si>
    <t>苏娜</t>
    <phoneticPr fontId="20" type="noConversion"/>
  </si>
  <si>
    <t>0739-2293652</t>
    <phoneticPr fontId="0" type="noConversion"/>
  </si>
  <si>
    <t>124305037406317052</t>
    <phoneticPr fontId="0" type="noConversion"/>
  </si>
  <si>
    <t>74063170-5</t>
    <phoneticPr fontId="0" type="noConversion"/>
  </si>
  <si>
    <t>邵阳市大祥区疾病预防控制中心</t>
    <phoneticPr fontId="4" type="noConversion"/>
  </si>
  <si>
    <t>邵阳市大祥区卫生局</t>
    <phoneticPr fontId="4" type="noConversion"/>
  </si>
  <si>
    <t>北塔区</t>
    <phoneticPr fontId="4" type="noConversion"/>
  </si>
  <si>
    <t>邵阳市北塔区疾病预防控制中心</t>
    <phoneticPr fontId="0" type="noConversion"/>
  </si>
  <si>
    <t>邵阳市建行宝城支行</t>
    <phoneticPr fontId="0" type="noConversion"/>
  </si>
  <si>
    <t>43001510365050000243</t>
    <phoneticPr fontId="0" type="noConversion"/>
  </si>
  <si>
    <t>湖南省邵阳市北塔区观音庵新村</t>
    <phoneticPr fontId="0" type="noConversion"/>
  </si>
  <si>
    <t>王小会</t>
    <phoneticPr fontId="20" type="noConversion"/>
  </si>
  <si>
    <t>刘丽娜</t>
    <phoneticPr fontId="20" type="noConversion"/>
  </si>
  <si>
    <t>143051100029</t>
    <phoneticPr fontId="0" type="noConversion"/>
  </si>
  <si>
    <t>79686124-3</t>
    <phoneticPr fontId="0" type="noConversion"/>
  </si>
  <si>
    <t>邵阳市北塔区疾病预防控制中心</t>
    <phoneticPr fontId="4" type="noConversion"/>
  </si>
  <si>
    <t>邵东县</t>
    <phoneticPr fontId="4" type="noConversion"/>
  </si>
  <si>
    <t>邵东县疾病预防控制中心</t>
    <phoneticPr fontId="0" type="noConversion"/>
  </si>
  <si>
    <t>农行邵东兴和支行</t>
    <phoneticPr fontId="0" type="noConversion"/>
  </si>
  <si>
    <t>331701040000989</t>
    <phoneticPr fontId="0" type="noConversion"/>
  </si>
  <si>
    <t>两市镇兴和路418号</t>
    <phoneticPr fontId="0" type="noConversion"/>
  </si>
  <si>
    <t>尹超平</t>
    <phoneticPr fontId="20" type="noConversion"/>
  </si>
  <si>
    <t>邵阳县大木山开发区</t>
    <phoneticPr fontId="0" type="noConversion"/>
  </si>
  <si>
    <t>吴和平</t>
    <phoneticPr fontId="20" type="noConversion"/>
  </si>
  <si>
    <t>邓爱华</t>
    <phoneticPr fontId="20" type="noConversion"/>
  </si>
  <si>
    <t>唐湘艳</t>
    <phoneticPr fontId="20" type="noConversion"/>
  </si>
  <si>
    <t>12430523445869382C</t>
    <phoneticPr fontId="0" type="noConversion"/>
  </si>
  <si>
    <t>44586938-2</t>
    <phoneticPr fontId="0" type="noConversion"/>
  </si>
  <si>
    <t>邵阳县疾病预防控制中心</t>
    <phoneticPr fontId="4" type="noConversion"/>
  </si>
  <si>
    <t>邵阳县卫生局</t>
    <phoneticPr fontId="4" type="noConversion"/>
  </si>
  <si>
    <t>珠晖区</t>
    <phoneticPr fontId="4" type="noConversion"/>
  </si>
  <si>
    <t>衡阳市珠晖区疾病预防控制中心</t>
    <phoneticPr fontId="0" type="noConversion"/>
  </si>
  <si>
    <t>华融湘江银行股份有限公司衡阳丰源支行</t>
    <phoneticPr fontId="0" type="noConversion"/>
  </si>
  <si>
    <t>70060701312004745</t>
    <phoneticPr fontId="0" type="noConversion"/>
  </si>
  <si>
    <t>珠晖区湖北里85号</t>
    <phoneticPr fontId="0" type="noConversion"/>
  </si>
  <si>
    <t>周文</t>
    <phoneticPr fontId="20" type="noConversion"/>
  </si>
  <si>
    <t>张铁肆</t>
    <phoneticPr fontId="20" type="noConversion"/>
  </si>
  <si>
    <t>12430402445447665R</t>
    <phoneticPr fontId="0" type="noConversion"/>
  </si>
  <si>
    <t>衡阳市珠晖区疾病预防控制中心</t>
    <phoneticPr fontId="4" type="noConversion"/>
  </si>
  <si>
    <t>衡阳市珠晖区卫生和计划生育局</t>
    <phoneticPr fontId="4" type="noConversion"/>
  </si>
  <si>
    <t>冷水滩区</t>
    <phoneticPr fontId="4" type="noConversion"/>
  </si>
  <si>
    <t>永州市冷水滩区疾病预防控制中心</t>
    <phoneticPr fontId="0" type="noConversion"/>
  </si>
  <si>
    <t>91022270013219697012</t>
    <phoneticPr fontId="0" type="noConversion"/>
  </si>
  <si>
    <t>永州市冷水滩区沿江西路21号</t>
    <phoneticPr fontId="0" type="noConversion"/>
  </si>
  <si>
    <t>胡勇民</t>
    <phoneticPr fontId="20" type="noConversion"/>
  </si>
  <si>
    <t>唐丽萍</t>
    <phoneticPr fontId="20" type="noConversion"/>
  </si>
  <si>
    <t>易小函</t>
    <phoneticPr fontId="20" type="noConversion"/>
  </si>
  <si>
    <t>12431103447798012N</t>
    <phoneticPr fontId="0" type="noConversion"/>
  </si>
  <si>
    <t>永州市冷水滩区疾病预防控制中心</t>
    <phoneticPr fontId="4" type="noConversion"/>
  </si>
  <si>
    <t>永州市冷水滩区卫生和计划生育委员会</t>
    <phoneticPr fontId="4" type="noConversion"/>
  </si>
  <si>
    <t>祁阳县</t>
    <phoneticPr fontId="4" type="noConversion"/>
  </si>
  <si>
    <t>祁阳县疾病预防控制中心</t>
    <phoneticPr fontId="0" type="noConversion"/>
  </si>
  <si>
    <t>湖南祁阳农村商业银行股份有限公司城关支行</t>
    <phoneticPr fontId="0" type="noConversion"/>
  </si>
  <si>
    <t>91030001680088712012</t>
    <phoneticPr fontId="0" type="noConversion"/>
  </si>
  <si>
    <t>祁阳县盘龙中路48号</t>
    <phoneticPr fontId="0" type="noConversion"/>
  </si>
  <si>
    <t>邓海平</t>
    <phoneticPr fontId="20" type="noConversion"/>
  </si>
  <si>
    <t>蒋敏</t>
    <phoneticPr fontId="20" type="noConversion"/>
  </si>
  <si>
    <t>蒋武华</t>
    <phoneticPr fontId="20" type="noConversion"/>
  </si>
  <si>
    <t>143112100331</t>
    <phoneticPr fontId="0" type="noConversion"/>
  </si>
  <si>
    <t>44814447-5</t>
    <phoneticPr fontId="0" type="noConversion"/>
  </si>
  <si>
    <t>祁阳县疾病预防控制中心</t>
    <phoneticPr fontId="4" type="noConversion"/>
  </si>
  <si>
    <t>祁阳县卫生局</t>
    <phoneticPr fontId="4" type="noConversion"/>
  </si>
  <si>
    <t>衡东县</t>
    <phoneticPr fontId="4" type="noConversion"/>
  </si>
  <si>
    <t>衡东县疾病预防控制中心</t>
    <phoneticPr fontId="0" type="noConversion"/>
  </si>
  <si>
    <t>中国银行衡东县支行</t>
    <phoneticPr fontId="0" type="noConversion"/>
  </si>
  <si>
    <t>602857353282</t>
    <phoneticPr fontId="0" type="noConversion"/>
  </si>
  <si>
    <t>衡东大道79号</t>
    <phoneticPr fontId="0" type="noConversion"/>
  </si>
  <si>
    <t>赵夏梁</t>
    <phoneticPr fontId="20" type="noConversion"/>
  </si>
  <si>
    <t>0734-5235017</t>
    <phoneticPr fontId="11" type="noConversion"/>
  </si>
  <si>
    <t>周双龙</t>
    <phoneticPr fontId="20" type="noConversion"/>
  </si>
  <si>
    <t>邓岳峰</t>
    <phoneticPr fontId="20" type="noConversion"/>
  </si>
  <si>
    <t>0734-5235008</t>
    <phoneticPr fontId="0" type="noConversion"/>
  </si>
  <si>
    <t>1243042444560806XB</t>
    <phoneticPr fontId="0" type="noConversion"/>
  </si>
  <si>
    <t>44560806-X</t>
    <phoneticPr fontId="0" type="noConversion"/>
  </si>
  <si>
    <t>衡东县疾病预防控制中心</t>
    <phoneticPr fontId="4" type="noConversion"/>
  </si>
  <si>
    <t>衡东县卫生和计划生育局</t>
    <phoneticPr fontId="4" type="noConversion"/>
  </si>
  <si>
    <t>莲都区</t>
    <phoneticPr fontId="4" type="noConversion"/>
  </si>
  <si>
    <t>丽水市莲都区公共卫生工作站</t>
    <phoneticPr fontId="0" type="noConversion"/>
  </si>
  <si>
    <t>莲都农村合作银行中山支行</t>
    <phoneticPr fontId="0" type="noConversion"/>
  </si>
  <si>
    <t>332500102148065</t>
    <phoneticPr fontId="0" type="noConversion"/>
  </si>
  <si>
    <t>刘海波</t>
    <phoneticPr fontId="20" type="noConversion"/>
  </si>
  <si>
    <t>12332501770736487H</t>
    <phoneticPr fontId="0" type="noConversion"/>
  </si>
  <si>
    <t>77073648-7</t>
    <phoneticPr fontId="0" type="noConversion"/>
  </si>
  <si>
    <t>丽水市莲都区公共卫生工作站</t>
    <phoneticPr fontId="4" type="noConversion"/>
  </si>
  <si>
    <t>丽水市莲都区公共卫生工作站生物制品调拨专用章</t>
    <phoneticPr fontId="4" type="noConversion"/>
  </si>
  <si>
    <t>丽水市莲都区卫生和计划生育局</t>
    <phoneticPr fontId="4" type="noConversion"/>
  </si>
  <si>
    <t>宁阳县</t>
    <phoneticPr fontId="4" type="noConversion"/>
  </si>
  <si>
    <t>路臣臣</t>
    <phoneticPr fontId="0" type="noConversion"/>
  </si>
  <si>
    <t>宁阳县疾病预防控制中心</t>
    <phoneticPr fontId="0" type="noConversion"/>
  </si>
  <si>
    <t>中国农业银行宁阳县支行</t>
    <phoneticPr fontId="0" type="noConversion"/>
  </si>
  <si>
    <t>15526101040015076</t>
    <phoneticPr fontId="0" type="noConversion"/>
  </si>
  <si>
    <t>宁阳县宁阳镇欣街608号</t>
    <phoneticPr fontId="0" type="noConversion"/>
  </si>
  <si>
    <t>张建民</t>
    <phoneticPr fontId="20" type="noConversion"/>
  </si>
  <si>
    <t>0538-5639811</t>
    <phoneticPr fontId="11" type="noConversion"/>
  </si>
  <si>
    <t>陶传银</t>
    <phoneticPr fontId="20" type="noConversion"/>
  </si>
  <si>
    <t>刘焕秋</t>
    <phoneticPr fontId="20" type="noConversion"/>
  </si>
  <si>
    <t>0538-5639807</t>
    <phoneticPr fontId="0" type="noConversion"/>
  </si>
  <si>
    <t>12370921494320142M</t>
    <phoneticPr fontId="0" type="noConversion"/>
  </si>
  <si>
    <t>陶传银</t>
    <phoneticPr fontId="0" type="noConversion"/>
  </si>
  <si>
    <t>陶传银</t>
    <phoneticPr fontId="12" type="noConversion"/>
  </si>
  <si>
    <t>宁阳县宁阳镇欣街608号</t>
    <phoneticPr fontId="12" type="noConversion"/>
  </si>
  <si>
    <t>宁阳县疾病预防控制中心</t>
    <phoneticPr fontId="4" type="noConversion"/>
  </si>
  <si>
    <t>宁阳县卫生和计划生育管理局</t>
    <phoneticPr fontId="4" type="noConversion"/>
  </si>
  <si>
    <t>滕州市</t>
    <phoneticPr fontId="4" type="noConversion"/>
  </si>
  <si>
    <t>李增娣</t>
    <phoneticPr fontId="0" type="noConversion"/>
  </si>
  <si>
    <t>滕州市疾病预防控制中心</t>
    <phoneticPr fontId="0" type="noConversion"/>
  </si>
  <si>
    <t>山东滕州农村商业银行瑞丰支行</t>
    <phoneticPr fontId="0" type="noConversion"/>
  </si>
  <si>
    <t>90401030020100013033</t>
    <phoneticPr fontId="0" type="noConversion"/>
  </si>
  <si>
    <t>滕州市善国北路53号</t>
    <phoneticPr fontId="0" type="noConversion"/>
  </si>
  <si>
    <t>黄孝全</t>
    <phoneticPr fontId="20" type="noConversion"/>
  </si>
  <si>
    <t>0632-5511183</t>
    <phoneticPr fontId="11" type="noConversion"/>
  </si>
  <si>
    <t>袁克兵</t>
    <phoneticPr fontId="20" type="noConversion"/>
  </si>
  <si>
    <t>12370481584507023M</t>
    <phoneticPr fontId="0" type="noConversion"/>
  </si>
  <si>
    <t>袁克兵</t>
    <phoneticPr fontId="0" type="noConversion"/>
  </si>
  <si>
    <t>袁克兵</t>
    <phoneticPr fontId="12" type="noConversion"/>
  </si>
  <si>
    <t>滕州市善国北路53号</t>
    <phoneticPr fontId="12" type="noConversion"/>
  </si>
  <si>
    <t>滕州市疾病预防控制中心免疫规划业务专用章</t>
    <phoneticPr fontId="4" type="noConversion"/>
  </si>
  <si>
    <t>滕州市卫生和计划生育局</t>
    <phoneticPr fontId="4" type="noConversion"/>
  </si>
  <si>
    <t>峄城区</t>
    <phoneticPr fontId="4" type="noConversion"/>
  </si>
  <si>
    <t>峄城区疾病预防控制中心</t>
    <phoneticPr fontId="0" type="noConversion"/>
  </si>
  <si>
    <t>中国农业银行枣庄峄城支行</t>
    <phoneticPr fontId="0" type="noConversion"/>
  </si>
  <si>
    <t>15280101040006261</t>
    <phoneticPr fontId="0" type="noConversion"/>
  </si>
  <si>
    <t>峄城区承水路西十三号</t>
    <phoneticPr fontId="0" type="noConversion"/>
  </si>
  <si>
    <t>杨学文</t>
    <phoneticPr fontId="20" type="noConversion"/>
  </si>
  <si>
    <t>0632-7783158</t>
    <phoneticPr fontId="11" type="noConversion"/>
  </si>
  <si>
    <t>12370404758251655D</t>
    <phoneticPr fontId="0" type="noConversion"/>
  </si>
  <si>
    <t>杨健</t>
    <phoneticPr fontId="0" type="noConversion"/>
  </si>
  <si>
    <t>枣庄市峄城区承水中路258号</t>
    <phoneticPr fontId="0" type="noConversion"/>
  </si>
  <si>
    <t>杨健</t>
    <phoneticPr fontId="12" type="noConversion"/>
  </si>
  <si>
    <t>枣庄市峄城区承水中路258号</t>
    <phoneticPr fontId="12" type="noConversion"/>
  </si>
  <si>
    <t>峄城区疾病预防控制中心</t>
    <phoneticPr fontId="4" type="noConversion"/>
  </si>
  <si>
    <t>峄城区疾病预防控制中心生物制品管理专用章</t>
    <phoneticPr fontId="4" type="noConversion"/>
  </si>
  <si>
    <t>峄城区卫生和计划生育局</t>
    <phoneticPr fontId="4" type="noConversion"/>
  </si>
  <si>
    <t>市中区</t>
    <phoneticPr fontId="4" type="noConversion"/>
  </si>
  <si>
    <t>枣庄市市中区疾病预防控制中心</t>
    <phoneticPr fontId="0" type="noConversion"/>
  </si>
  <si>
    <t>建设银行君山路支行</t>
    <phoneticPr fontId="0" type="noConversion"/>
  </si>
  <si>
    <t>37001647308050000946</t>
    <phoneticPr fontId="0" type="noConversion"/>
  </si>
  <si>
    <t>市中区青檀北路151号</t>
    <phoneticPr fontId="0" type="noConversion"/>
  </si>
  <si>
    <t>刘晖</t>
    <phoneticPr fontId="20" type="noConversion"/>
  </si>
  <si>
    <t>李元祁</t>
    <phoneticPr fontId="20" type="noConversion"/>
  </si>
  <si>
    <t>12370402493370068T</t>
    <phoneticPr fontId="0" type="noConversion"/>
  </si>
  <si>
    <t>李元祁</t>
    <phoneticPr fontId="0" type="noConversion"/>
  </si>
  <si>
    <t>枣庄市市中区青檀北路151号</t>
    <phoneticPr fontId="0" type="noConversion"/>
  </si>
  <si>
    <t>李元祁</t>
    <phoneticPr fontId="12" type="noConversion"/>
  </si>
  <si>
    <t>枣庄市市中区青檀北路151号</t>
    <phoneticPr fontId="12" type="noConversion"/>
  </si>
  <si>
    <t>枣庄市市中区疾病预防控制中心生物制品管理专用章</t>
    <phoneticPr fontId="4" type="noConversion"/>
  </si>
  <si>
    <t>枣庄市市中区卫生和计划生育局</t>
    <phoneticPr fontId="4" type="noConversion"/>
  </si>
  <si>
    <t>上海市虹口区疾病预防控制中心</t>
    <phoneticPr fontId="0" type="noConversion"/>
  </si>
  <si>
    <t>上海银行横浜桥支行</t>
    <phoneticPr fontId="0" type="noConversion"/>
  </si>
  <si>
    <t>31674803002077239</t>
    <phoneticPr fontId="0" type="noConversion"/>
  </si>
  <si>
    <t>上海市虹口区长阳路197号</t>
    <phoneticPr fontId="0" type="noConversion"/>
  </si>
  <si>
    <t>123101094251407971</t>
    <phoneticPr fontId="0" type="noConversion"/>
  </si>
  <si>
    <t>云阳县</t>
    <phoneticPr fontId="4" type="noConversion"/>
  </si>
  <si>
    <t>云阳县疾病预防控制中心</t>
    <phoneticPr fontId="0" type="noConversion"/>
  </si>
  <si>
    <t>重庆农村商业银行云阳支行营业部</t>
    <phoneticPr fontId="0" type="noConversion"/>
  </si>
  <si>
    <t>3701010120010009284</t>
    <phoneticPr fontId="0" type="noConversion"/>
  </si>
  <si>
    <t>云阳县双江街道望江大道553号</t>
    <phoneticPr fontId="0" type="noConversion"/>
  </si>
  <si>
    <t>徐克清</t>
    <phoneticPr fontId="20" type="noConversion"/>
  </si>
  <si>
    <t>023-85860016</t>
    <phoneticPr fontId="11" type="noConversion"/>
  </si>
  <si>
    <t>石楚林</t>
    <phoneticPr fontId="20" type="noConversion"/>
  </si>
  <si>
    <t>023-85859361</t>
    <phoneticPr fontId="0" type="noConversion"/>
  </si>
  <si>
    <t>刘燕</t>
    <phoneticPr fontId="20" type="noConversion"/>
  </si>
  <si>
    <t>023-85832296</t>
    <phoneticPr fontId="0" type="noConversion"/>
  </si>
  <si>
    <t>1250023575623267X8</t>
    <phoneticPr fontId="0" type="noConversion"/>
  </si>
  <si>
    <t>等市站招标后再通知厂家。</t>
    <phoneticPr fontId="32" type="noConversion"/>
  </si>
  <si>
    <t>靳亮</t>
    <phoneticPr fontId="0" type="noConversion"/>
  </si>
  <si>
    <t>重庆市云阳县双江街道望江大道553号</t>
    <phoneticPr fontId="0" type="noConversion"/>
  </si>
  <si>
    <t>44671415@qq.com</t>
    <phoneticPr fontId="12" type="noConversion"/>
  </si>
  <si>
    <t>靳亮</t>
    <phoneticPr fontId="12" type="noConversion"/>
  </si>
  <si>
    <t>重庆市云阳县双江街道望江大道553号</t>
    <phoneticPr fontId="12" type="noConversion"/>
  </si>
  <si>
    <t>云阳县疾病预防控制中心</t>
    <phoneticPr fontId="4" type="noConversion"/>
  </si>
  <si>
    <t>云阳县卫生和计划生育委员会</t>
    <phoneticPr fontId="4" type="noConversion"/>
  </si>
  <si>
    <t>昆明市晋宁区疾病预防控制中心</t>
    <phoneticPr fontId="0" type="noConversion"/>
  </si>
  <si>
    <t>晋宁县农村信用联社</t>
    <phoneticPr fontId="0" type="noConversion"/>
  </si>
  <si>
    <t>0900070906456012</t>
    <phoneticPr fontId="0" type="noConversion"/>
  </si>
  <si>
    <t>昆明市晋宁区昆阳街道办事处兴阳路256号</t>
    <phoneticPr fontId="0" type="noConversion"/>
  </si>
  <si>
    <t>0871-67892264</t>
    <phoneticPr fontId="0" type="noConversion"/>
  </si>
  <si>
    <t>12530122G826125160</t>
    <phoneticPr fontId="0" type="noConversion"/>
  </si>
  <si>
    <t>昆明市晋宁区疾病预防控制中心</t>
    <phoneticPr fontId="9" type="noConversion"/>
  </si>
  <si>
    <t>晋宁区疾病预防控制中心免疫规划科</t>
    <phoneticPr fontId="9" type="noConversion"/>
  </si>
  <si>
    <t>昆明市晋宁区卫生和计划生育局</t>
    <phoneticPr fontId="9" type="noConversion"/>
  </si>
  <si>
    <t>鲁甸县</t>
    <phoneticPr fontId="4" type="noConversion"/>
  </si>
  <si>
    <t>鲁甸县疾病预防控制中心</t>
    <phoneticPr fontId="0" type="noConversion"/>
  </si>
  <si>
    <t>中国农业银行鲁甸县支行</t>
    <phoneticPr fontId="0" type="noConversion"/>
  </si>
  <si>
    <t>24039701040013052</t>
    <phoneticPr fontId="0" type="noConversion"/>
  </si>
  <si>
    <t>鲁甸县文屏镇保健路2号</t>
    <phoneticPr fontId="0" type="noConversion"/>
  </si>
  <si>
    <t>0870-8125237</t>
    <phoneticPr fontId="11" type="noConversion"/>
  </si>
  <si>
    <t>邹光啟</t>
    <phoneticPr fontId="20" type="noConversion"/>
  </si>
  <si>
    <t>153212200009</t>
    <phoneticPr fontId="0" type="noConversion"/>
  </si>
  <si>
    <t>43157529-5</t>
    <phoneticPr fontId="0" type="noConversion"/>
  </si>
  <si>
    <t>鲁甸县疾病预防控制中心</t>
    <phoneticPr fontId="4" type="noConversion"/>
  </si>
  <si>
    <t>鲁甸县卫生局</t>
    <phoneticPr fontId="4" type="noConversion"/>
  </si>
  <si>
    <t>沈北新区</t>
    <phoneticPr fontId="4" type="noConversion"/>
  </si>
  <si>
    <t>沈阳市沈北新区疾病预防控制中心</t>
    <phoneticPr fontId="0" type="noConversion"/>
  </si>
  <si>
    <t>盛京银行沈阳市沈北新区支行</t>
    <phoneticPr fontId="0" type="noConversion"/>
  </si>
  <si>
    <t>0331110102000004267</t>
    <phoneticPr fontId="0" type="noConversion"/>
  </si>
  <si>
    <t>沈阳市沈新区金星街30号</t>
    <phoneticPr fontId="0" type="noConversion"/>
  </si>
  <si>
    <t>024-89862118</t>
    <phoneticPr fontId="11" type="noConversion"/>
  </si>
  <si>
    <t>吴宁</t>
    <phoneticPr fontId="20" type="noConversion"/>
  </si>
  <si>
    <t>13842006173</t>
    <phoneticPr fontId="0" type="noConversion"/>
  </si>
  <si>
    <t>陈瑜</t>
    <phoneticPr fontId="20" type="noConversion"/>
  </si>
  <si>
    <t>024-89862118</t>
    <phoneticPr fontId="0" type="noConversion"/>
  </si>
  <si>
    <t>12210113746485745Y</t>
    <phoneticPr fontId="0" type="noConversion"/>
  </si>
  <si>
    <t>74648574-5</t>
    <phoneticPr fontId="0" type="noConversion"/>
  </si>
  <si>
    <t>210113410668257</t>
    <phoneticPr fontId="0" type="noConversion"/>
  </si>
  <si>
    <t>沈阳市沈北新区疾病预防控制中心</t>
    <phoneticPr fontId="4" type="noConversion"/>
  </si>
  <si>
    <t>沈阳市沈北新区卫生局</t>
    <phoneticPr fontId="4" type="noConversion"/>
  </si>
  <si>
    <t>下城区</t>
    <phoneticPr fontId="4" type="noConversion"/>
  </si>
  <si>
    <t>杭州市下城区疾病预防控制中心</t>
    <phoneticPr fontId="0" type="noConversion"/>
  </si>
  <si>
    <t>中国工商银行杭州市庆春路支行</t>
    <phoneticPr fontId="0" type="noConversion"/>
  </si>
  <si>
    <t>1202020229900277567</t>
    <phoneticPr fontId="0" type="noConversion"/>
  </si>
  <si>
    <t>杭州市下城区观巷2号</t>
    <phoneticPr fontId="0" type="noConversion"/>
  </si>
  <si>
    <t>周晓红</t>
    <phoneticPr fontId="20" type="noConversion"/>
  </si>
  <si>
    <t>朱建慧</t>
    <phoneticPr fontId="20" type="noConversion"/>
  </si>
  <si>
    <t>余蕾</t>
    <phoneticPr fontId="20" type="noConversion"/>
  </si>
  <si>
    <t>123301037303081548</t>
    <phoneticPr fontId="0" type="noConversion"/>
  </si>
  <si>
    <t>朱建慧</t>
    <phoneticPr fontId="0" type="noConversion"/>
  </si>
  <si>
    <t>朱建慧</t>
    <phoneticPr fontId="12" type="noConversion"/>
  </si>
  <si>
    <t>杭州市下城区观巷2号</t>
    <phoneticPr fontId="12" type="noConversion"/>
  </si>
  <si>
    <t>杭州市下城区疾病预防控制中心</t>
    <phoneticPr fontId="4" type="noConversion"/>
  </si>
  <si>
    <t>华东医药供应链管理（杭州）有限公司收货专用章（冷藏）</t>
    <phoneticPr fontId="4" type="noConversion"/>
  </si>
  <si>
    <t>杭州市下城区卫生和计划生育局</t>
    <phoneticPr fontId="4" type="noConversion"/>
  </si>
  <si>
    <t>松阳县</t>
    <phoneticPr fontId="4" type="noConversion"/>
  </si>
  <si>
    <t>松阳县疾病预防控制中心</t>
    <phoneticPr fontId="0" type="noConversion"/>
  </si>
  <si>
    <t>中国建设银行松阳支行</t>
    <phoneticPr fontId="0" type="noConversion"/>
  </si>
  <si>
    <t>33001697635058000001</t>
    <phoneticPr fontId="0" type="noConversion"/>
  </si>
  <si>
    <t>丽水市松阳县西屏镇长虹东路198号</t>
    <phoneticPr fontId="0" type="noConversion"/>
  </si>
  <si>
    <t>叶富根</t>
    <phoneticPr fontId="20" type="noConversion"/>
  </si>
  <si>
    <t>0578-8078031</t>
    <phoneticPr fontId="11" type="noConversion"/>
  </si>
  <si>
    <t>阚晓敏</t>
    <phoneticPr fontId="20" type="noConversion"/>
  </si>
  <si>
    <t>0578-8078031</t>
    <phoneticPr fontId="0" type="noConversion"/>
  </si>
  <si>
    <t>12332528472520055P</t>
    <phoneticPr fontId="0" type="noConversion"/>
  </si>
  <si>
    <t>47252005-5</t>
    <phoneticPr fontId="0" type="noConversion"/>
  </si>
  <si>
    <t>阚晓敏</t>
    <phoneticPr fontId="0" type="noConversion"/>
  </si>
  <si>
    <t>阚晓敏</t>
    <phoneticPr fontId="12" type="noConversion"/>
  </si>
  <si>
    <t>丽水市松阳县西屏镇长虹东路198号</t>
    <phoneticPr fontId="12" type="noConversion"/>
  </si>
  <si>
    <t>松阳县疾病预防控制中心</t>
    <phoneticPr fontId="4" type="noConversion"/>
  </si>
  <si>
    <t>松阳县卫生和计划生育局</t>
    <phoneticPr fontId="4" type="noConversion"/>
  </si>
  <si>
    <t>龙游县</t>
    <phoneticPr fontId="4" type="noConversion"/>
  </si>
  <si>
    <t>龙游县疾病预防控制中心</t>
    <phoneticPr fontId="0" type="noConversion"/>
  </si>
  <si>
    <t>龙游县信用联社</t>
    <phoneticPr fontId="0" type="noConversion"/>
  </si>
  <si>
    <t>201000013388111-31</t>
    <phoneticPr fontId="0" type="noConversion"/>
  </si>
  <si>
    <t>龙游县龙洲街道新一路2号</t>
    <phoneticPr fontId="0" type="noConversion"/>
  </si>
  <si>
    <t xml:space="preserve">钟胜清 </t>
    <phoneticPr fontId="20" type="noConversion"/>
  </si>
  <si>
    <t>0570-7021845</t>
    <phoneticPr fontId="11" type="noConversion"/>
  </si>
  <si>
    <t xml:space="preserve">陈忠兵 </t>
    <phoneticPr fontId="20" type="noConversion"/>
  </si>
  <si>
    <t>0570-7021845</t>
    <phoneticPr fontId="0" type="noConversion"/>
  </si>
  <si>
    <t>12330825472030267G</t>
    <phoneticPr fontId="0" type="noConversion"/>
  </si>
  <si>
    <t>账户名称：龙游县会计核算中心-疾控中心</t>
    <phoneticPr fontId="0" type="noConversion"/>
  </si>
  <si>
    <t>龙游县疾病预防控制中心</t>
    <phoneticPr fontId="4" type="noConversion"/>
  </si>
  <si>
    <t>龙游县卫生和计划生育局</t>
    <phoneticPr fontId="4" type="noConversion"/>
  </si>
  <si>
    <t>遂昌县</t>
    <phoneticPr fontId="4" type="noConversion"/>
  </si>
  <si>
    <t>遂昌县疾病预防控制中心</t>
    <phoneticPr fontId="0" type="noConversion"/>
  </si>
  <si>
    <t>中国工商银行遂昌支行</t>
    <phoneticPr fontId="0" type="noConversion"/>
  </si>
  <si>
    <t>1210261029200091258</t>
    <phoneticPr fontId="0" type="noConversion"/>
  </si>
  <si>
    <t>遂昌县妙高街道龙谷路1号</t>
    <phoneticPr fontId="0" type="noConversion"/>
  </si>
  <si>
    <t>柴晓东</t>
    <phoneticPr fontId="20" type="noConversion"/>
  </si>
  <si>
    <t>0578-8171032</t>
    <phoneticPr fontId="11" type="noConversion"/>
  </si>
  <si>
    <t>雷仙育</t>
    <phoneticPr fontId="20" type="noConversion"/>
  </si>
  <si>
    <t>0578-8171032</t>
    <phoneticPr fontId="0" type="noConversion"/>
  </si>
  <si>
    <t>133252700024</t>
    <phoneticPr fontId="0" type="noConversion"/>
  </si>
  <si>
    <t>74413980-6</t>
    <phoneticPr fontId="0" type="noConversion"/>
  </si>
  <si>
    <t>330303660303003</t>
    <phoneticPr fontId="0" type="noConversion"/>
  </si>
  <si>
    <t>账户名称：遂昌县财政国库支付中心</t>
    <phoneticPr fontId="0" type="noConversion"/>
  </si>
  <si>
    <t>雷仙育</t>
    <phoneticPr fontId="0" type="noConversion"/>
  </si>
  <si>
    <t>雷仙育</t>
    <phoneticPr fontId="12" type="noConversion"/>
  </si>
  <si>
    <t>遂昌县妙高街道龙谷路1号</t>
    <phoneticPr fontId="12" type="noConversion"/>
  </si>
  <si>
    <t>遂昌县疾病预防控制中心</t>
    <phoneticPr fontId="4" type="noConversion"/>
  </si>
  <si>
    <t>遂昌县卫生局</t>
    <phoneticPr fontId="4" type="noConversion"/>
  </si>
  <si>
    <t>云和县</t>
    <phoneticPr fontId="4" type="noConversion"/>
  </si>
  <si>
    <t>云和县疾病预防控制中心</t>
    <phoneticPr fontId="0" type="noConversion"/>
  </si>
  <si>
    <t>云和县农业银行</t>
    <phoneticPr fontId="0" type="noConversion"/>
  </si>
  <si>
    <t>815101040004393</t>
    <phoneticPr fontId="0" type="noConversion"/>
  </si>
  <si>
    <t>云和县城东路307号</t>
    <phoneticPr fontId="0" type="noConversion"/>
  </si>
  <si>
    <t>张建宏</t>
    <phoneticPr fontId="20" type="noConversion"/>
  </si>
  <si>
    <t>0578-5521083</t>
    <phoneticPr fontId="11" type="noConversion"/>
  </si>
  <si>
    <t>林康丽</t>
    <phoneticPr fontId="20" type="noConversion"/>
  </si>
  <si>
    <t>0578-5521083</t>
    <phoneticPr fontId="0" type="noConversion"/>
  </si>
  <si>
    <t>12332523472371416X</t>
    <phoneticPr fontId="0" type="noConversion"/>
  </si>
  <si>
    <t>林康丽</t>
    <phoneticPr fontId="0" type="noConversion"/>
  </si>
  <si>
    <t>林康丽</t>
    <phoneticPr fontId="12" type="noConversion"/>
  </si>
  <si>
    <t>云和县城东路307号</t>
    <phoneticPr fontId="12" type="noConversion"/>
  </si>
  <si>
    <t>云和县疾病预防控制中心</t>
    <phoneticPr fontId="4" type="noConversion"/>
  </si>
  <si>
    <t>云和县疾病预防控制中心生物制品调拨专用章</t>
    <phoneticPr fontId="4" type="noConversion"/>
  </si>
  <si>
    <t>云和县卫生和计划生育局</t>
    <phoneticPr fontId="4" type="noConversion"/>
  </si>
  <si>
    <t>罗庄区</t>
    <phoneticPr fontId="4" type="noConversion"/>
  </si>
  <si>
    <t>张魏魏</t>
    <phoneticPr fontId="0" type="noConversion"/>
  </si>
  <si>
    <t>临沂市罗庄区疾病预防控制中心</t>
    <phoneticPr fontId="0" type="noConversion"/>
  </si>
  <si>
    <t>中国建设银行股份有限公司临沂罗庄支行</t>
    <phoneticPr fontId="0" type="noConversion"/>
  </si>
  <si>
    <t>37050182620108234566</t>
    <phoneticPr fontId="0" type="noConversion"/>
  </si>
  <si>
    <t>临沂市罗庄区双月园南路111号</t>
    <phoneticPr fontId="0" type="noConversion"/>
  </si>
  <si>
    <t>韩奎政</t>
    <phoneticPr fontId="20" type="noConversion"/>
  </si>
  <si>
    <t>0539-8266707</t>
    <phoneticPr fontId="11" type="noConversion"/>
  </si>
  <si>
    <t>12371311569039575U</t>
    <phoneticPr fontId="0" type="noConversion"/>
  </si>
  <si>
    <t>疾控制符</t>
    <phoneticPr fontId="11" type="noConversion"/>
  </si>
  <si>
    <t>临沂市罗庄区疾病预防控制中心</t>
    <phoneticPr fontId="4" type="noConversion"/>
  </si>
  <si>
    <t>临沂市罗庄区疾病预防控制中心生物制品专用章</t>
    <phoneticPr fontId="4" type="noConversion"/>
  </si>
  <si>
    <t>临沂市罗庄区卫生和计划生育局</t>
    <phoneticPr fontId="4" type="noConversion"/>
  </si>
  <si>
    <t>凤台县</t>
    <phoneticPr fontId="4" type="noConversion"/>
  </si>
  <si>
    <t>凤台县疾病预防控制中心</t>
    <phoneticPr fontId="0" type="noConversion"/>
  </si>
  <si>
    <t>建行凤台县支行</t>
    <phoneticPr fontId="0" type="noConversion"/>
  </si>
  <si>
    <t>34001636008050187261</t>
    <phoneticPr fontId="0" type="noConversion"/>
  </si>
  <si>
    <t>凤台县胶州路</t>
    <phoneticPr fontId="0" type="noConversion"/>
  </si>
  <si>
    <t>童鑫</t>
    <phoneticPr fontId="20" type="noConversion"/>
  </si>
  <si>
    <t>葛慧</t>
    <phoneticPr fontId="20" type="noConversion"/>
  </si>
  <si>
    <t>彭辉</t>
    <phoneticPr fontId="20" type="noConversion"/>
  </si>
  <si>
    <t>0554-8681408</t>
    <phoneticPr fontId="0" type="noConversion"/>
  </si>
  <si>
    <t>123404217830695806</t>
    <phoneticPr fontId="0" type="noConversion"/>
  </si>
  <si>
    <t>无开户许可，无税务登记号</t>
    <phoneticPr fontId="0" type="noConversion"/>
  </si>
  <si>
    <t>凤台县疾病预防控制中心</t>
    <phoneticPr fontId="4" type="noConversion"/>
  </si>
  <si>
    <t>凤台县卫生和计划生育委员会</t>
    <phoneticPr fontId="4" type="noConversion"/>
  </si>
  <si>
    <t>明光市</t>
    <phoneticPr fontId="4" type="noConversion"/>
  </si>
  <si>
    <t>明光市疾病预防控制中心</t>
    <phoneticPr fontId="0" type="noConversion"/>
  </si>
  <si>
    <t>明光农村商业银行中心分理处</t>
    <phoneticPr fontId="0" type="noConversion"/>
  </si>
  <si>
    <t>20000073188010300000026</t>
    <phoneticPr fontId="0" type="noConversion"/>
  </si>
  <si>
    <t>明光市池河大道170号</t>
    <phoneticPr fontId="0" type="noConversion"/>
  </si>
  <si>
    <t>安徽省滁州市明光市池河大道478号</t>
    <phoneticPr fontId="0" type="noConversion"/>
  </si>
  <si>
    <t>阚乃功</t>
    <phoneticPr fontId="20" type="noConversion"/>
  </si>
  <si>
    <t>0550-8131475</t>
    <phoneticPr fontId="11" type="noConversion"/>
  </si>
  <si>
    <t>程露露</t>
    <phoneticPr fontId="20" type="noConversion"/>
  </si>
  <si>
    <t>王立成</t>
    <phoneticPr fontId="20" type="noConversion"/>
  </si>
  <si>
    <t>123411827935850286</t>
    <phoneticPr fontId="0" type="noConversion"/>
  </si>
  <si>
    <t>明光市疾病预防控制中心</t>
    <phoneticPr fontId="4" type="noConversion"/>
  </si>
  <si>
    <t>明光市卫生和计划生育委员会</t>
    <phoneticPr fontId="4" type="noConversion"/>
  </si>
  <si>
    <t>嘉鱼县</t>
    <phoneticPr fontId="4" type="noConversion"/>
  </si>
  <si>
    <t>姜梦焕</t>
    <phoneticPr fontId="0" type="noConversion"/>
  </si>
  <si>
    <t>嘉鱼县疾病预防控制中心</t>
    <phoneticPr fontId="0" type="noConversion"/>
  </si>
  <si>
    <t>建设银行嘉鱼县开发区支行</t>
    <phoneticPr fontId="0" type="noConversion"/>
  </si>
  <si>
    <t>82010000000169010</t>
    <phoneticPr fontId="0" type="noConversion"/>
  </si>
  <si>
    <t>嘉鱼县鱼岳镇发展大道155号</t>
    <phoneticPr fontId="0" type="noConversion"/>
  </si>
  <si>
    <t>刘振华</t>
    <phoneticPr fontId="20" type="noConversion"/>
  </si>
  <si>
    <t>0715-6315699</t>
    <phoneticPr fontId="11" type="noConversion"/>
  </si>
  <si>
    <t>邓如智</t>
    <phoneticPr fontId="20" type="noConversion"/>
  </si>
  <si>
    <t>124212214212916514</t>
    <phoneticPr fontId="0" type="noConversion"/>
  </si>
  <si>
    <t>42129165-1</t>
    <phoneticPr fontId="0" type="noConversion"/>
  </si>
  <si>
    <t>嘉鱼县疾病预防控制中心</t>
    <phoneticPr fontId="4" type="noConversion"/>
  </si>
  <si>
    <t>嘉鱼县卫生和计划生育局</t>
    <phoneticPr fontId="4" type="noConversion"/>
  </si>
  <si>
    <t>上海市宝山区疾病预防控制中心</t>
    <phoneticPr fontId="0" type="noConversion"/>
  </si>
  <si>
    <t>中国农业银行上海市宝山区友谊支行</t>
    <phoneticPr fontId="0" type="noConversion"/>
  </si>
  <si>
    <t>00040052822</t>
    <phoneticPr fontId="0" type="noConversion"/>
  </si>
  <si>
    <t>上海市宝山区月明路158号</t>
    <phoneticPr fontId="0" type="noConversion"/>
  </si>
  <si>
    <t>1231011342509820X6</t>
    <phoneticPr fontId="0" type="noConversion"/>
  </si>
  <si>
    <t>31011342509820X</t>
    <phoneticPr fontId="11" type="noConversion"/>
  </si>
  <si>
    <t>上海市普陀区疾病预防控制中心</t>
    <phoneticPr fontId="0" type="noConversion"/>
  </si>
  <si>
    <t>浦发银行曹杨支行</t>
    <phoneticPr fontId="0" type="noConversion"/>
  </si>
  <si>
    <t>076541-4291300517</t>
    <phoneticPr fontId="0" type="noConversion"/>
  </si>
  <si>
    <t>上海市普陀区丹巴路1628号</t>
    <phoneticPr fontId="0" type="noConversion"/>
  </si>
  <si>
    <t>021-52828686</t>
    <phoneticPr fontId="0" type="noConversion"/>
  </si>
  <si>
    <t>12310107425039568F</t>
    <phoneticPr fontId="0" type="noConversion"/>
  </si>
  <si>
    <t>威海市疾病预防控制中心</t>
    <phoneticPr fontId="0" type="noConversion"/>
  </si>
  <si>
    <t>中行营业部</t>
    <phoneticPr fontId="0" type="noConversion"/>
  </si>
  <si>
    <t>245502584062</t>
    <phoneticPr fontId="0" type="noConversion"/>
  </si>
  <si>
    <t>威海市青岛北路28号</t>
    <phoneticPr fontId="0" type="noConversion"/>
  </si>
  <si>
    <t>邹东明</t>
    <phoneticPr fontId="20" type="noConversion"/>
  </si>
  <si>
    <t>0631-5300058</t>
    <phoneticPr fontId="11" type="noConversion"/>
  </si>
  <si>
    <t>于洋</t>
    <phoneticPr fontId="20" type="noConversion"/>
  </si>
  <si>
    <t>0631-5300062</t>
    <phoneticPr fontId="0" type="noConversion"/>
  </si>
  <si>
    <t>丛树英</t>
    <phoneticPr fontId="20" type="noConversion"/>
  </si>
  <si>
    <t>0631-5300060</t>
    <phoneticPr fontId="0" type="noConversion"/>
  </si>
  <si>
    <t>123710004944306834</t>
    <phoneticPr fontId="0" type="noConversion"/>
  </si>
  <si>
    <t>于洋</t>
    <phoneticPr fontId="0" type="noConversion"/>
  </si>
  <si>
    <t>山东省威海市青岛北路28号</t>
    <phoneticPr fontId="0" type="noConversion"/>
  </si>
  <si>
    <t>0631-5300062</t>
    <phoneticPr fontId="43" type="noConversion"/>
  </si>
  <si>
    <t>于洋</t>
    <phoneticPr fontId="12" type="noConversion"/>
  </si>
  <si>
    <t>山东省威海市青岛北路28号</t>
    <phoneticPr fontId="12" type="noConversion"/>
  </si>
  <si>
    <t>威海市疾病预防控制中心</t>
    <phoneticPr fontId="4" type="noConversion"/>
  </si>
  <si>
    <t>威海市疾病预防控制中心收货专用章</t>
    <phoneticPr fontId="4" type="noConversion"/>
  </si>
  <si>
    <t>威海市卫生和计划生育委员会</t>
    <phoneticPr fontId="4" type="noConversion"/>
  </si>
  <si>
    <t>包头稀土高新技术产业开发区疾病预防控制中心</t>
    <phoneticPr fontId="0" type="noConversion"/>
  </si>
  <si>
    <t>包商银行股份有限公司高新支行</t>
    <phoneticPr fontId="0" type="noConversion"/>
  </si>
  <si>
    <t>600035807</t>
    <phoneticPr fontId="0" type="noConversion"/>
  </si>
  <si>
    <t>内蒙古包头市滨河新区东区7街稀土高新区人口和计划生育服务中心</t>
    <phoneticPr fontId="0" type="noConversion"/>
  </si>
  <si>
    <t>张世英</t>
    <phoneticPr fontId="20" type="noConversion"/>
  </si>
  <si>
    <t>0472-5311823</t>
    <phoneticPr fontId="11" type="noConversion"/>
  </si>
  <si>
    <t>赵丽娟</t>
    <phoneticPr fontId="20" type="noConversion"/>
  </si>
  <si>
    <t>杨扬</t>
    <phoneticPr fontId="20" type="noConversion"/>
  </si>
  <si>
    <t>0472-5165208</t>
    <phoneticPr fontId="0" type="noConversion"/>
  </si>
  <si>
    <t>12150200353048173C</t>
    <phoneticPr fontId="0" type="noConversion"/>
  </si>
  <si>
    <t>014000</t>
    <phoneticPr fontId="11" type="noConversion"/>
  </si>
  <si>
    <t>赵丽娟</t>
    <phoneticPr fontId="0" type="noConversion"/>
  </si>
  <si>
    <t>13171218087@163.com</t>
    <phoneticPr fontId="12" type="noConversion"/>
  </si>
  <si>
    <t>赵丽娟</t>
    <phoneticPr fontId="12" type="noConversion"/>
  </si>
  <si>
    <t>内蒙古包头市滨河新区东区7街稀土高新区人口和计划生育服务中心</t>
    <phoneticPr fontId="12" type="noConversion"/>
  </si>
  <si>
    <t>包头稀土高新技术产业开发区疾病预防控制中心</t>
    <phoneticPr fontId="4" type="noConversion"/>
  </si>
  <si>
    <t>包头稀土高新技术产业开发区社会事务局（信访局）</t>
    <phoneticPr fontId="4" type="noConversion"/>
  </si>
  <si>
    <t>隆回县</t>
    <phoneticPr fontId="4" type="noConversion"/>
  </si>
  <si>
    <t>隆回县疾病预防控制中心</t>
    <phoneticPr fontId="0" type="noConversion"/>
  </si>
  <si>
    <t>邮政储蓄银行隆回县支行</t>
    <phoneticPr fontId="0" type="noConversion"/>
  </si>
  <si>
    <t>100875200260010001</t>
    <phoneticPr fontId="0" type="noConversion"/>
  </si>
  <si>
    <t>隆回县桃洪镇朝阳路227号</t>
    <phoneticPr fontId="0" type="noConversion"/>
  </si>
  <si>
    <t>杨剑</t>
    <phoneticPr fontId="20" type="noConversion"/>
  </si>
  <si>
    <t>刘定松</t>
    <phoneticPr fontId="20" type="noConversion"/>
  </si>
  <si>
    <t>刘勇</t>
    <phoneticPr fontId="20" type="noConversion"/>
  </si>
  <si>
    <t>124305244459023226</t>
    <phoneticPr fontId="0" type="noConversion"/>
  </si>
  <si>
    <t>44590232-2</t>
    <phoneticPr fontId="0" type="noConversion"/>
  </si>
  <si>
    <t>隆回县疾病预防控制中心</t>
    <phoneticPr fontId="4" type="noConversion"/>
  </si>
  <si>
    <t>隆回县卫生和计划生育局</t>
    <phoneticPr fontId="4" type="noConversion"/>
  </si>
  <si>
    <t>长丰县</t>
    <phoneticPr fontId="4" type="noConversion"/>
  </si>
  <si>
    <t>长丰县疾病预防控制中心</t>
    <phoneticPr fontId="0" type="noConversion"/>
  </si>
  <si>
    <t>中国农业银行股份有限公司</t>
    <phoneticPr fontId="0" type="noConversion"/>
  </si>
  <si>
    <t>12286001040007794</t>
    <phoneticPr fontId="0" type="noConversion"/>
  </si>
  <si>
    <t>安徽省长丰县水湖镇长新路</t>
    <phoneticPr fontId="0" type="noConversion"/>
  </si>
  <si>
    <t>孙多壮</t>
    <phoneticPr fontId="20" type="noConversion"/>
  </si>
  <si>
    <t>13956915589</t>
    <phoneticPr fontId="11" type="noConversion"/>
  </si>
  <si>
    <t>周艳辉</t>
    <phoneticPr fontId="20" type="noConversion"/>
  </si>
  <si>
    <t>0551-66690608/13905692041</t>
    <phoneticPr fontId="0" type="noConversion"/>
  </si>
  <si>
    <t>李书荣</t>
    <phoneticPr fontId="20" type="noConversion"/>
  </si>
  <si>
    <t>0551-66690602</t>
    <phoneticPr fontId="0" type="noConversion"/>
  </si>
  <si>
    <t>123401214850883534</t>
    <phoneticPr fontId="0" type="noConversion"/>
  </si>
  <si>
    <t>48508835-3</t>
    <phoneticPr fontId="0" type="noConversion"/>
  </si>
  <si>
    <t>长丰县疾病预防控制中心</t>
    <phoneticPr fontId="4" type="noConversion"/>
  </si>
  <si>
    <t>长丰县疾病预防控制中心疫苗验收合格</t>
    <phoneticPr fontId="4" type="noConversion"/>
  </si>
  <si>
    <t>长丰县卫生和计划生育委员会</t>
    <phoneticPr fontId="4" type="noConversion"/>
  </si>
  <si>
    <t>金东区</t>
    <phoneticPr fontId="4" type="noConversion"/>
  </si>
  <si>
    <t>金华市金东区疾病预防控制中心</t>
    <phoneticPr fontId="0" type="noConversion"/>
  </si>
  <si>
    <t>中国工商银行金华市金东支行</t>
    <phoneticPr fontId="0" type="noConversion"/>
  </si>
  <si>
    <t>1208018009199000280</t>
    <phoneticPr fontId="0" type="noConversion"/>
  </si>
  <si>
    <t>金华市丹溪东路2008号</t>
    <phoneticPr fontId="0" type="noConversion"/>
  </si>
  <si>
    <t>段松茵</t>
    <phoneticPr fontId="20" type="noConversion"/>
  </si>
  <si>
    <t>0579-82191167</t>
    <phoneticPr fontId="11" type="noConversion"/>
  </si>
  <si>
    <t>金俊华</t>
    <phoneticPr fontId="20" type="noConversion"/>
  </si>
  <si>
    <t>0579-82191167</t>
    <phoneticPr fontId="0" type="noConversion"/>
  </si>
  <si>
    <t>12330703732409717L</t>
    <phoneticPr fontId="0" type="noConversion"/>
  </si>
  <si>
    <t>金华市金东区疾病预防控制中心</t>
    <phoneticPr fontId="4" type="noConversion"/>
  </si>
  <si>
    <t>金华市金东区疾病预防控制中心财务专用章</t>
    <phoneticPr fontId="4" type="noConversion"/>
  </si>
  <si>
    <t>金华市金东区卫生和计划生育局</t>
    <phoneticPr fontId="4" type="noConversion"/>
  </si>
  <si>
    <t>江山市</t>
    <phoneticPr fontId="4" type="noConversion"/>
  </si>
  <si>
    <t>江山市疾病预防控制中心</t>
    <phoneticPr fontId="0" type="noConversion"/>
  </si>
  <si>
    <t>中国工商银行江山支行</t>
    <phoneticPr fontId="0" type="noConversion"/>
  </si>
  <si>
    <t>1209230009200025570</t>
    <phoneticPr fontId="0" type="noConversion"/>
  </si>
  <si>
    <t>江山市江滨北路296号</t>
    <phoneticPr fontId="0" type="noConversion"/>
  </si>
  <si>
    <t>周庆荣</t>
    <phoneticPr fontId="20" type="noConversion"/>
  </si>
  <si>
    <t>0570-4021918</t>
    <phoneticPr fontId="11" type="noConversion"/>
  </si>
  <si>
    <t>1233088147206116XG</t>
    <phoneticPr fontId="0" type="noConversion"/>
  </si>
  <si>
    <t>47206116-X</t>
    <phoneticPr fontId="0" type="noConversion"/>
  </si>
  <si>
    <t>江山市疾病预防控制中心</t>
    <phoneticPr fontId="4" type="noConversion"/>
  </si>
  <si>
    <t>江山市疾病预防控制中心生物制品专用章</t>
    <phoneticPr fontId="4" type="noConversion"/>
  </si>
  <si>
    <t>江山市卫生和计划生育局</t>
    <phoneticPr fontId="4" type="noConversion"/>
  </si>
  <si>
    <t>常山县</t>
    <phoneticPr fontId="4" type="noConversion"/>
  </si>
  <si>
    <t>常山县疾病预防控制中心</t>
    <phoneticPr fontId="0" type="noConversion"/>
  </si>
  <si>
    <t>常山县定阳信用社</t>
    <phoneticPr fontId="0" type="noConversion"/>
  </si>
  <si>
    <t>201000014918604</t>
    <phoneticPr fontId="0" type="noConversion"/>
  </si>
  <si>
    <t>浙江省常山县天马街道渡口路23号</t>
    <phoneticPr fontId="0" type="noConversion"/>
  </si>
  <si>
    <t>段家福</t>
    <phoneticPr fontId="20" type="noConversion"/>
  </si>
  <si>
    <t>0570-5021553</t>
    <phoneticPr fontId="11" type="noConversion"/>
  </si>
  <si>
    <t>12330822725276629P</t>
    <phoneticPr fontId="0" type="noConversion"/>
  </si>
  <si>
    <t>72527662-9</t>
    <phoneticPr fontId="0" type="noConversion"/>
  </si>
  <si>
    <t>常山县疾病预防控制中心</t>
    <phoneticPr fontId="4" type="noConversion"/>
  </si>
  <si>
    <t>常山县卫生和计划生育局</t>
    <phoneticPr fontId="4" type="noConversion"/>
  </si>
  <si>
    <t>开化县</t>
    <phoneticPr fontId="4" type="noConversion"/>
  </si>
  <si>
    <t>开化县疾病预防控制中心</t>
    <phoneticPr fontId="0" type="noConversion"/>
  </si>
  <si>
    <t>开化县信用联社</t>
    <phoneticPr fontId="0" type="noConversion"/>
  </si>
  <si>
    <t>201000075953401000023</t>
    <phoneticPr fontId="0" type="noConversion"/>
  </si>
  <si>
    <t>开化县城关镇凤凰南路5号</t>
    <phoneticPr fontId="0" type="noConversion"/>
  </si>
  <si>
    <t>郑小萍</t>
    <phoneticPr fontId="20" type="noConversion"/>
  </si>
  <si>
    <t>0570-6521165</t>
    <phoneticPr fontId="11" type="noConversion"/>
  </si>
  <si>
    <t>12330824472000404N</t>
    <phoneticPr fontId="0" type="noConversion"/>
  </si>
  <si>
    <t>47200040-4</t>
    <phoneticPr fontId="0" type="noConversion"/>
  </si>
  <si>
    <t>开化县疾病预防控制中心</t>
    <phoneticPr fontId="4" type="noConversion"/>
  </si>
  <si>
    <t>开化县卫生和计划生育局</t>
    <phoneticPr fontId="4" type="noConversion"/>
  </si>
  <si>
    <t>天台县</t>
    <phoneticPr fontId="4" type="noConversion"/>
  </si>
  <si>
    <t>天台县疾病预防控制中心</t>
    <phoneticPr fontId="0" type="noConversion"/>
  </si>
  <si>
    <t>天台农商银行</t>
    <phoneticPr fontId="0" type="noConversion"/>
  </si>
  <si>
    <t>201000139230083000001</t>
    <phoneticPr fontId="0" type="noConversion"/>
  </si>
  <si>
    <t>0576-83802959</t>
    <phoneticPr fontId="4" type="noConversion"/>
  </si>
  <si>
    <t>浙江省天台县始丰街道济公大道355号</t>
    <phoneticPr fontId="0" type="noConversion"/>
  </si>
  <si>
    <t>崔清荣</t>
    <phoneticPr fontId="20" type="noConversion"/>
  </si>
  <si>
    <t>0576-83802516</t>
    <phoneticPr fontId="11" type="noConversion"/>
  </si>
  <si>
    <t>陈杨</t>
    <phoneticPr fontId="20" type="noConversion"/>
  </si>
  <si>
    <t>0576-83802516</t>
    <phoneticPr fontId="0" type="noConversion"/>
  </si>
  <si>
    <t>12331023472780949B</t>
    <phoneticPr fontId="0" type="noConversion"/>
  </si>
  <si>
    <t>陈杨</t>
    <phoneticPr fontId="0" type="noConversion"/>
  </si>
  <si>
    <t>0576-83802516</t>
    <phoneticPr fontId="44" type="noConversion"/>
  </si>
  <si>
    <t>陈杨</t>
    <phoneticPr fontId="12" type="noConversion"/>
  </si>
  <si>
    <t>浙江省天台县始丰街道济公大道355号</t>
    <phoneticPr fontId="12" type="noConversion"/>
  </si>
  <si>
    <t>天台县疾病预防控制中心生物制品管理专用章</t>
    <phoneticPr fontId="4" type="noConversion"/>
  </si>
  <si>
    <t>天台县卫生和计划生育局</t>
    <phoneticPr fontId="4" type="noConversion"/>
  </si>
  <si>
    <t>东阳市</t>
    <phoneticPr fontId="4" type="noConversion"/>
  </si>
  <si>
    <t>浙江省东阳市疾病预防控制中心</t>
    <phoneticPr fontId="0" type="noConversion"/>
  </si>
  <si>
    <t>东阳市工商银行</t>
    <phoneticPr fontId="0" type="noConversion"/>
  </si>
  <si>
    <t>1208040109064401601</t>
    <phoneticPr fontId="0" type="noConversion"/>
  </si>
  <si>
    <t>东阳市吴宁西路68号</t>
    <phoneticPr fontId="0" type="noConversion"/>
  </si>
  <si>
    <t>郭斌</t>
    <phoneticPr fontId="20" type="noConversion"/>
  </si>
  <si>
    <t>0579-86698009</t>
    <phoneticPr fontId="11" type="noConversion"/>
  </si>
  <si>
    <t>0579-86698009</t>
    <phoneticPr fontId="0" type="noConversion"/>
  </si>
  <si>
    <t>12330783743459955Q</t>
    <phoneticPr fontId="0" type="noConversion"/>
  </si>
  <si>
    <t>浙江省东阳市疾病预防控制中心</t>
    <phoneticPr fontId="4" type="noConversion"/>
  </si>
  <si>
    <t>东阳市疾病预防控制中心防疫科业务专用章</t>
    <phoneticPr fontId="4" type="noConversion"/>
  </si>
  <si>
    <t>东阳市卫生局</t>
    <phoneticPr fontId="4" type="noConversion"/>
  </si>
  <si>
    <t>抚顺经济开发区卫生防保站</t>
    <phoneticPr fontId="0" type="noConversion"/>
  </si>
  <si>
    <t>农行开发区区支行</t>
    <phoneticPr fontId="0" type="noConversion"/>
  </si>
  <si>
    <t>06001040002643</t>
    <phoneticPr fontId="0" type="noConversion"/>
  </si>
  <si>
    <t>抚顺经济开发区李石街西段</t>
    <phoneticPr fontId="0" type="noConversion"/>
  </si>
  <si>
    <t>王智</t>
    <phoneticPr fontId="20" type="noConversion"/>
  </si>
  <si>
    <t>路鑫</t>
    <phoneticPr fontId="20" type="noConversion"/>
  </si>
  <si>
    <t>12210400463305871Y</t>
    <phoneticPr fontId="0" type="noConversion"/>
  </si>
  <si>
    <t>抚顺经济开发区卫生防保站</t>
    <phoneticPr fontId="4" type="noConversion"/>
  </si>
  <si>
    <t>抚顺经济开发区管理委员会</t>
    <phoneticPr fontId="4" type="noConversion"/>
  </si>
  <si>
    <t>中国农业银行浦江县支行</t>
    <phoneticPr fontId="0" type="noConversion"/>
  </si>
  <si>
    <t>19650001040022601</t>
    <phoneticPr fontId="0" type="noConversion"/>
  </si>
  <si>
    <t>浙江省浦江县环城东路57号</t>
    <phoneticPr fontId="0" type="noConversion"/>
  </si>
  <si>
    <t>楼永锦</t>
    <phoneticPr fontId="20" type="noConversion"/>
  </si>
  <si>
    <t>吴红照</t>
    <phoneticPr fontId="20" type="noConversion"/>
  </si>
  <si>
    <t>0579-84116620</t>
    <phoneticPr fontId="0" type="noConversion"/>
  </si>
  <si>
    <t>12330726747710756F</t>
    <phoneticPr fontId="0" type="noConversion"/>
  </si>
  <si>
    <t>74771075-6</t>
    <phoneticPr fontId="0" type="noConversion"/>
  </si>
  <si>
    <t>浦江县疾病预防控制中心</t>
    <phoneticPr fontId="4" type="noConversion"/>
  </si>
  <si>
    <t>闫瑞</t>
    <phoneticPr fontId="20" type="noConversion"/>
  </si>
  <si>
    <t>0371-67987448</t>
    <phoneticPr fontId="0" type="noConversion"/>
  </si>
  <si>
    <t>41604956-1</t>
    <phoneticPr fontId="0" type="noConversion"/>
  </si>
  <si>
    <t>新增，此单位无事业单位法人证书，由高新区管委会管理。由高新技术开发区管理委员会门诊部支付货款，银行账号也是门诊部的，付证明。</t>
    <phoneticPr fontId="0" type="noConversion"/>
  </si>
  <si>
    <t>郑州高新技术产业开发区疾病预防控制中心</t>
    <phoneticPr fontId="4" type="noConversion"/>
  </si>
  <si>
    <t>郑东新区</t>
    <phoneticPr fontId="4" type="noConversion"/>
  </si>
  <si>
    <t>郑州市郑东新区疾病预防控制中心</t>
    <phoneticPr fontId="0" type="noConversion"/>
  </si>
  <si>
    <t>郑州银行会展支行</t>
    <phoneticPr fontId="0" type="noConversion"/>
  </si>
  <si>
    <t>92301830130000006</t>
    <phoneticPr fontId="0" type="noConversion"/>
  </si>
  <si>
    <t>郑州市郑东新区商务外环路与九如路交汇路</t>
    <phoneticPr fontId="0" type="noConversion"/>
  </si>
  <si>
    <t>随县</t>
    <phoneticPr fontId="4" type="noConversion"/>
  </si>
  <si>
    <t>张俊杰</t>
    <phoneticPr fontId="0" type="noConversion"/>
  </si>
  <si>
    <t>随县疾病预防控制中心</t>
    <phoneticPr fontId="0" type="noConversion"/>
  </si>
  <si>
    <t>工行随县支行</t>
    <phoneticPr fontId="0" type="noConversion"/>
  </si>
  <si>
    <t>1805021809250005573</t>
    <phoneticPr fontId="0" type="noConversion"/>
  </si>
  <si>
    <t>胡菡琼</t>
    <phoneticPr fontId="20" type="noConversion"/>
  </si>
  <si>
    <t>0571-89898437</t>
    <phoneticPr fontId="0" type="noConversion"/>
  </si>
  <si>
    <t>何易雯</t>
    <phoneticPr fontId="20" type="noConversion"/>
  </si>
  <si>
    <t>12330101067860347J</t>
    <phoneticPr fontId="0" type="noConversion"/>
  </si>
  <si>
    <t>账户名称：杭州经济技术开发区管理委员会</t>
    <phoneticPr fontId="0" type="noConversion"/>
  </si>
  <si>
    <t>胡菡琼</t>
    <phoneticPr fontId="0" type="noConversion"/>
  </si>
  <si>
    <t>0571-89898437</t>
    <phoneticPr fontId="45" type="noConversion"/>
  </si>
  <si>
    <t>胡菡琼</t>
    <phoneticPr fontId="12" type="noConversion"/>
  </si>
  <si>
    <t>杭州经济技术开发区和茂大厦十六楼</t>
    <phoneticPr fontId="12" type="noConversion"/>
  </si>
  <si>
    <t>杭州经济技术开发区疾病预防控制中心</t>
    <phoneticPr fontId="4" type="noConversion"/>
  </si>
  <si>
    <t>顾建庆（签字）</t>
    <phoneticPr fontId="4" type="noConversion"/>
  </si>
  <si>
    <t>杭州经济技术开发区管理委员会</t>
    <phoneticPr fontId="4" type="noConversion"/>
  </si>
  <si>
    <t>衢州市</t>
    <phoneticPr fontId="11" type="noConversion"/>
  </si>
  <si>
    <t>衢州市疾病预防控制中心</t>
    <phoneticPr fontId="0" type="noConversion"/>
  </si>
  <si>
    <t>建行衢州开发区支行</t>
    <phoneticPr fontId="0" type="noConversion"/>
  </si>
  <si>
    <t>33050168360000000056-5001</t>
    <phoneticPr fontId="0" type="noConversion"/>
  </si>
  <si>
    <t>浙江省衢州市西安路154号</t>
    <phoneticPr fontId="0" type="noConversion"/>
  </si>
  <si>
    <t>方春福</t>
    <phoneticPr fontId="20" type="noConversion"/>
  </si>
  <si>
    <t>0570-3052607</t>
    <phoneticPr fontId="11" type="noConversion"/>
  </si>
  <si>
    <t>133080000148</t>
    <phoneticPr fontId="0" type="noConversion"/>
  </si>
  <si>
    <t>73603070-4</t>
    <phoneticPr fontId="0" type="noConversion"/>
  </si>
  <si>
    <t>330800001109168</t>
    <phoneticPr fontId="0" type="noConversion"/>
  </si>
  <si>
    <t>帐户名称：衢州市卫生财会管理中心支付</t>
    <phoneticPr fontId="0" type="noConversion"/>
  </si>
  <si>
    <t>衢州市疾病预防控制中心生物制品专用章</t>
    <phoneticPr fontId="4" type="noConversion"/>
  </si>
  <si>
    <t>衢州市卫生局</t>
    <phoneticPr fontId="4" type="noConversion"/>
  </si>
  <si>
    <t>丽水市</t>
    <phoneticPr fontId="4" type="noConversion"/>
  </si>
  <si>
    <t>丽水市疾病预防控制中心</t>
    <phoneticPr fontId="0" type="noConversion"/>
  </si>
  <si>
    <t>中国工商银行股份有限公司丽水分行</t>
    <phoneticPr fontId="0" type="noConversion"/>
  </si>
  <si>
    <t>1210199209264006230</t>
    <phoneticPr fontId="0" type="noConversion"/>
  </si>
  <si>
    <t>丽水市寿尔福路28号</t>
    <phoneticPr fontId="0" type="noConversion"/>
  </si>
  <si>
    <t>梅少林</t>
    <phoneticPr fontId="20" type="noConversion"/>
  </si>
  <si>
    <t>0578-2057515</t>
    <phoneticPr fontId="11" type="noConversion"/>
  </si>
  <si>
    <t>付仁仙</t>
    <phoneticPr fontId="20" type="noConversion"/>
  </si>
  <si>
    <t>0578-2057515</t>
    <phoneticPr fontId="0" type="noConversion"/>
  </si>
  <si>
    <t>12332500472260273K</t>
    <phoneticPr fontId="0" type="noConversion"/>
  </si>
  <si>
    <t>331100472260273</t>
    <phoneticPr fontId="0" type="noConversion"/>
  </si>
  <si>
    <t>付仁仙</t>
    <phoneticPr fontId="0" type="noConversion"/>
  </si>
  <si>
    <t>0578-2057515</t>
    <phoneticPr fontId="45" type="noConversion"/>
  </si>
  <si>
    <t>付仁仙</t>
    <phoneticPr fontId="12" type="noConversion"/>
  </si>
  <si>
    <t>丽水市寿尔福路28号</t>
    <phoneticPr fontId="12" type="noConversion"/>
  </si>
  <si>
    <t>丽水市疾病预防控制中心</t>
    <phoneticPr fontId="4" type="noConversion"/>
  </si>
  <si>
    <t>丽水市疾病预防控制中心生物制品调拨专用章</t>
    <phoneticPr fontId="4" type="noConversion"/>
  </si>
  <si>
    <t>丽水市卫生和计划生育委员会</t>
    <phoneticPr fontId="4" type="noConversion"/>
  </si>
  <si>
    <t>新市区</t>
    <phoneticPr fontId="4" type="noConversion"/>
  </si>
  <si>
    <t>何瑾\马艳华</t>
    <phoneticPr fontId="0" type="noConversion"/>
  </si>
  <si>
    <t>新疆维吾尔自治区疾病预防控制中心</t>
    <phoneticPr fontId="0" type="noConversion"/>
  </si>
  <si>
    <t>招商银行乌鲁木齐新华北路支行</t>
    <phoneticPr fontId="0" type="noConversion"/>
  </si>
  <si>
    <t>991902334910906</t>
    <phoneticPr fontId="0" type="noConversion"/>
  </si>
  <si>
    <t>乌鲁木齐市碱泉一街138号</t>
    <phoneticPr fontId="0" type="noConversion"/>
  </si>
  <si>
    <t>新疆乌鲁木齐市新市区河南东路860号</t>
    <phoneticPr fontId="0" type="noConversion"/>
  </si>
  <si>
    <t>崔燕</t>
    <phoneticPr fontId="20" type="noConversion"/>
  </si>
  <si>
    <t>邓晟</t>
    <phoneticPr fontId="20" type="noConversion"/>
  </si>
  <si>
    <t>陈洁</t>
    <phoneticPr fontId="20" type="noConversion"/>
  </si>
  <si>
    <t>0991-2654176</t>
    <phoneticPr fontId="0" type="noConversion"/>
  </si>
  <si>
    <t>1265000074224934XX</t>
    <phoneticPr fontId="0" type="noConversion"/>
  </si>
  <si>
    <t>650102581112351</t>
    <phoneticPr fontId="0" type="noConversion"/>
  </si>
  <si>
    <t>林静</t>
    <phoneticPr fontId="0" type="noConversion"/>
  </si>
  <si>
    <t>乌鲁木齐市天山区碱泉一街380号</t>
    <phoneticPr fontId="0" type="noConversion"/>
  </si>
  <si>
    <t>495509432@qq.com</t>
    <phoneticPr fontId="12" type="noConversion"/>
  </si>
  <si>
    <t>林静</t>
    <phoneticPr fontId="12" type="noConversion"/>
  </si>
  <si>
    <t>乌鲁木齐市天山区碱泉一街380号</t>
    <phoneticPr fontId="12" type="noConversion"/>
  </si>
  <si>
    <t>新疆维吾尔自治区疾病预防控制中心（北区）财务专用章/新疆维吾尔自治区疾病预防控制中心财务专用章</t>
    <phoneticPr fontId="11" type="noConversion"/>
  </si>
  <si>
    <t>新疆维吾尔自治区卫生厅</t>
    <phoneticPr fontId="11" type="noConversion"/>
  </si>
  <si>
    <t>金华市</t>
    <phoneticPr fontId="4" type="noConversion"/>
  </si>
  <si>
    <t>金华市疾病预防控制中心</t>
    <phoneticPr fontId="0" type="noConversion"/>
  </si>
  <si>
    <t>中国工商银行金华市铁岭头支行</t>
    <phoneticPr fontId="0" type="noConversion"/>
  </si>
  <si>
    <t>1208013009299001592</t>
    <phoneticPr fontId="0" type="noConversion"/>
  </si>
  <si>
    <t>金华市金东区金瓯路1366号</t>
    <phoneticPr fontId="0" type="noConversion"/>
  </si>
  <si>
    <t>吴位新</t>
    <phoneticPr fontId="20" type="noConversion"/>
  </si>
  <si>
    <t>庞志峰</t>
    <phoneticPr fontId="20" type="noConversion"/>
  </si>
  <si>
    <t>陈凤招</t>
    <phoneticPr fontId="20" type="noConversion"/>
  </si>
  <si>
    <t>0579-89103912</t>
    <phoneticPr fontId="0" type="noConversion"/>
  </si>
  <si>
    <t>12330700471540126M</t>
    <phoneticPr fontId="0" type="noConversion"/>
  </si>
  <si>
    <t>47154012-6</t>
    <phoneticPr fontId="0" type="noConversion"/>
  </si>
  <si>
    <t>庞志峰</t>
    <phoneticPr fontId="0" type="noConversion"/>
  </si>
  <si>
    <t>庞志峰</t>
    <phoneticPr fontId="12" type="noConversion"/>
  </si>
  <si>
    <t>金华市金东区金瓯路1366号</t>
    <phoneticPr fontId="12" type="noConversion"/>
  </si>
  <si>
    <t>金华市疾病预防控制中心生物制品调拨专用章</t>
    <phoneticPr fontId="4" type="noConversion"/>
  </si>
  <si>
    <t>金华市卫生和计划生育委员会</t>
    <phoneticPr fontId="4" type="noConversion"/>
  </si>
  <si>
    <t>兰溪市</t>
    <phoneticPr fontId="4" type="noConversion"/>
  </si>
  <si>
    <t>兰溪市疾病预防控制中心</t>
    <phoneticPr fontId="0" type="noConversion"/>
  </si>
  <si>
    <t>金华银行兰溪溪西支行</t>
    <phoneticPr fontId="0" type="noConversion"/>
  </si>
  <si>
    <t>0188992362111222005</t>
    <phoneticPr fontId="0" type="noConversion"/>
  </si>
  <si>
    <t>兰溪市环城西路888号</t>
    <phoneticPr fontId="0" type="noConversion"/>
  </si>
  <si>
    <t>张翔</t>
    <phoneticPr fontId="20" type="noConversion"/>
  </si>
  <si>
    <t>姜锡能</t>
    <phoneticPr fontId="20" type="noConversion"/>
  </si>
  <si>
    <t>0579-88823635</t>
    <phoneticPr fontId="0" type="noConversion"/>
  </si>
  <si>
    <t>何媚娜</t>
    <phoneticPr fontId="20" type="noConversion"/>
  </si>
  <si>
    <t xml:space="preserve">12330781745816311B </t>
    <phoneticPr fontId="0" type="noConversion"/>
  </si>
  <si>
    <t>74581631-1</t>
    <phoneticPr fontId="0" type="noConversion"/>
  </si>
  <si>
    <t>姜锡能</t>
    <phoneticPr fontId="0" type="noConversion"/>
  </si>
  <si>
    <t>义乌市疾病预防控制中心生物制品专用章</t>
    <phoneticPr fontId="4" type="noConversion"/>
  </si>
  <si>
    <t>永康市疾病预防控制中心</t>
    <phoneticPr fontId="0" type="noConversion"/>
  </si>
  <si>
    <t>浙江永康农村商业银行股份有限公司营业部</t>
    <phoneticPr fontId="0" type="noConversion"/>
  </si>
  <si>
    <t>201000099521732</t>
    <phoneticPr fontId="0" type="noConversion"/>
  </si>
  <si>
    <t>永康市建设路71号</t>
    <phoneticPr fontId="0" type="noConversion"/>
  </si>
  <si>
    <t>胡云卿</t>
    <phoneticPr fontId="20" type="noConversion"/>
  </si>
  <si>
    <t>0579-87116550</t>
    <phoneticPr fontId="11" type="noConversion"/>
  </si>
  <si>
    <t>吕梅斋</t>
    <phoneticPr fontId="20" type="noConversion"/>
  </si>
  <si>
    <t xml:space="preserve">应迎春 </t>
    <phoneticPr fontId="20" type="noConversion"/>
  </si>
  <si>
    <t>0579-87170090</t>
    <phoneticPr fontId="0" type="noConversion"/>
  </si>
  <si>
    <t>12330784741031947C</t>
    <phoneticPr fontId="0" type="noConversion"/>
  </si>
  <si>
    <t>74103194-7</t>
    <phoneticPr fontId="0" type="noConversion"/>
  </si>
  <si>
    <t>帐户名称：永康市卫生会计核算中心</t>
    <phoneticPr fontId="0" type="noConversion"/>
  </si>
  <si>
    <t>吕梅斋</t>
    <phoneticPr fontId="0" type="noConversion"/>
  </si>
  <si>
    <t>永康市建设路71号</t>
    <phoneticPr fontId="12" type="noConversion"/>
  </si>
  <si>
    <t>永康市疾病预防控制中心</t>
    <phoneticPr fontId="4" type="noConversion"/>
  </si>
  <si>
    <t>永康市卫生和计划生育局</t>
    <phoneticPr fontId="4" type="noConversion"/>
  </si>
  <si>
    <t>龙湾区</t>
    <phoneticPr fontId="4" type="noConversion"/>
  </si>
  <si>
    <t>温州市龙湾区疾病预防控制中心</t>
    <phoneticPr fontId="0" type="noConversion"/>
  </si>
  <si>
    <t>231000002583813</t>
    <phoneticPr fontId="0" type="noConversion"/>
  </si>
  <si>
    <t>浙江省温州市龙湾区永中街道新城村永青路126号</t>
    <phoneticPr fontId="0" type="noConversion"/>
  </si>
  <si>
    <t>朱培茜</t>
    <phoneticPr fontId="20" type="noConversion"/>
  </si>
  <si>
    <t>133030300090</t>
    <phoneticPr fontId="0" type="noConversion"/>
  </si>
  <si>
    <t>47059057-8</t>
    <phoneticPr fontId="0" type="noConversion"/>
  </si>
  <si>
    <t>330303001050029</t>
    <phoneticPr fontId="0" type="noConversion"/>
  </si>
  <si>
    <t>朱培茜</t>
    <phoneticPr fontId="0" type="noConversion"/>
  </si>
  <si>
    <t>朱培茜</t>
    <phoneticPr fontId="12" type="noConversion"/>
  </si>
  <si>
    <t>浙江省温州市龙湾区永中街道新城村永青路126号</t>
    <phoneticPr fontId="12" type="noConversion"/>
  </si>
  <si>
    <t>温州市龙湾区疾病预防控制中心</t>
    <phoneticPr fontId="4" type="noConversion"/>
  </si>
  <si>
    <t>龙湾区疾病预防控制中心生物制品专用章</t>
    <phoneticPr fontId="4" type="noConversion"/>
  </si>
  <si>
    <t>温州市龙湾区卫生局</t>
    <phoneticPr fontId="4" type="noConversion"/>
  </si>
  <si>
    <t>荆门市疾病预防控制中心</t>
    <phoneticPr fontId="0" type="noConversion"/>
  </si>
  <si>
    <t>42050166860809100200</t>
    <phoneticPr fontId="0" type="noConversion"/>
  </si>
  <si>
    <t>高尚仁</t>
    <phoneticPr fontId="20" type="noConversion"/>
  </si>
  <si>
    <t>周伟</t>
    <phoneticPr fontId="20" type="noConversion"/>
  </si>
  <si>
    <t>曾洲</t>
    <phoneticPr fontId="20" type="noConversion"/>
  </si>
  <si>
    <t>12420800420707846F</t>
    <phoneticPr fontId="0" type="noConversion"/>
  </si>
  <si>
    <t>淮安区</t>
    <phoneticPr fontId="4" type="noConversion"/>
  </si>
  <si>
    <t>杨宇</t>
    <phoneticPr fontId="0" type="noConversion"/>
  </si>
  <si>
    <t>淮安市淮安区疾病预防控制中心</t>
    <phoneticPr fontId="0" type="noConversion"/>
  </si>
  <si>
    <t>工商银行楚州支行</t>
    <phoneticPr fontId="0" type="noConversion"/>
  </si>
  <si>
    <t>1110070109000069312</t>
    <phoneticPr fontId="0" type="noConversion"/>
  </si>
  <si>
    <t>朱素芳</t>
    <phoneticPr fontId="20" type="noConversion"/>
  </si>
  <si>
    <t>0517-85988953</t>
    <phoneticPr fontId="11" type="noConversion"/>
  </si>
  <si>
    <t>12320882469560961G</t>
    <phoneticPr fontId="0" type="noConversion"/>
  </si>
  <si>
    <t>淮安市淮安区疾病预防控制中心</t>
    <phoneticPr fontId="4" type="noConversion"/>
  </si>
  <si>
    <t>淮安市淮安区卫生和计划生育委员会</t>
    <phoneticPr fontId="4" type="noConversion"/>
  </si>
  <si>
    <t>芜湖市疾病预防控制中心</t>
    <phoneticPr fontId="0" type="noConversion"/>
  </si>
  <si>
    <t>工行赭山支行</t>
    <phoneticPr fontId="0" type="noConversion"/>
  </si>
  <si>
    <t>1307023029200070515</t>
    <phoneticPr fontId="0" type="noConversion"/>
  </si>
  <si>
    <t>程周祥</t>
    <phoneticPr fontId="20" type="noConversion"/>
  </si>
  <si>
    <t>0553-3800059</t>
    <phoneticPr fontId="11" type="noConversion"/>
  </si>
  <si>
    <t>葛轲</t>
    <phoneticPr fontId="20" type="noConversion"/>
  </si>
  <si>
    <t>陶涛</t>
    <phoneticPr fontId="20" type="noConversion"/>
  </si>
  <si>
    <t>上海市静安区疾病预防控制中心</t>
    <phoneticPr fontId="0" type="noConversion"/>
  </si>
  <si>
    <t>上海银行北站支行</t>
    <phoneticPr fontId="0" type="noConversion"/>
  </si>
  <si>
    <t>卢春林</t>
    <phoneticPr fontId="20" type="noConversion"/>
  </si>
  <si>
    <t>渝水区卫生和计划生育局</t>
    <phoneticPr fontId="4" type="noConversion"/>
  </si>
  <si>
    <t>铁西区</t>
    <phoneticPr fontId="4" type="noConversion"/>
  </si>
  <si>
    <t>鞍山市铁西区卫生防疫站</t>
    <phoneticPr fontId="0" type="noConversion"/>
  </si>
  <si>
    <t>0704022029264048514</t>
    <phoneticPr fontId="0" type="noConversion"/>
  </si>
  <si>
    <t>鞍山市铁西区卫生防疫站</t>
    <phoneticPr fontId="4" type="noConversion"/>
  </si>
  <si>
    <t>缙云县</t>
    <phoneticPr fontId="4" type="noConversion"/>
  </si>
  <si>
    <t>1210281009100099370</t>
    <phoneticPr fontId="0" type="noConversion"/>
  </si>
  <si>
    <t>丁时福</t>
    <phoneticPr fontId="20" type="noConversion"/>
  </si>
  <si>
    <t>0578-3215328</t>
    <phoneticPr fontId="11" type="noConversion"/>
  </si>
  <si>
    <t>0578-3215315</t>
    <phoneticPr fontId="0" type="noConversion"/>
  </si>
  <si>
    <t>123325264724612192</t>
    <phoneticPr fontId="0" type="noConversion"/>
  </si>
  <si>
    <t>柯森华</t>
    <phoneticPr fontId="0" type="noConversion"/>
  </si>
  <si>
    <t>0578-3215315</t>
    <phoneticPr fontId="20" type="noConversion"/>
  </si>
  <si>
    <t>qihong1.ye@sanofi.com</t>
    <phoneticPr fontId="12" type="noConversion"/>
  </si>
  <si>
    <t>缙云县疾病预防控制中心/缙云县疾病预防控制中心生物制品调拨专用章</t>
    <phoneticPr fontId="4" type="noConversion"/>
  </si>
  <si>
    <t>缙云县卫生和计划生育局</t>
    <phoneticPr fontId="4" type="noConversion"/>
  </si>
  <si>
    <t>舟山市</t>
    <phoneticPr fontId="4" type="noConversion"/>
  </si>
  <si>
    <t>中国工商银行舟山市淀海区支行</t>
    <phoneticPr fontId="0" type="noConversion"/>
  </si>
  <si>
    <t>1206020229200152222</t>
    <phoneticPr fontId="0" type="noConversion"/>
  </si>
  <si>
    <t>0580-2080940</t>
    <phoneticPr fontId="0" type="noConversion"/>
  </si>
  <si>
    <t>12330900735254941F</t>
    <phoneticPr fontId="0" type="noConversion"/>
  </si>
  <si>
    <t>73525494-1</t>
    <phoneticPr fontId="0" type="noConversion"/>
  </si>
  <si>
    <t>辛剑华</t>
    <phoneticPr fontId="0" type="noConversion"/>
  </si>
  <si>
    <t>舟山市疾病预防控制中心</t>
    <phoneticPr fontId="4" type="noConversion"/>
  </si>
  <si>
    <t xml:space="preserve">蒋永海 </t>
    <phoneticPr fontId="0" type="noConversion"/>
  </si>
  <si>
    <t>温岭市疾病预防控制中心</t>
    <phoneticPr fontId="0" type="noConversion"/>
  </si>
  <si>
    <t>中国工商银行股份有限公司温岭支行</t>
    <phoneticPr fontId="0" type="noConversion"/>
  </si>
  <si>
    <t>1207041129200139672</t>
    <phoneticPr fontId="0" type="noConversion"/>
  </si>
  <si>
    <t>温岭市城东街道阳光大道179号</t>
    <phoneticPr fontId="0" type="noConversion"/>
  </si>
  <si>
    <t>12331081730316162J</t>
    <phoneticPr fontId="0" type="noConversion"/>
  </si>
  <si>
    <t>潘信平</t>
    <phoneticPr fontId="0" type="noConversion"/>
  </si>
  <si>
    <t>温岭市疾病预防控制中心</t>
    <phoneticPr fontId="4" type="noConversion"/>
  </si>
  <si>
    <t>温岭市疾病预防控制中心生物制品管理专用章</t>
    <phoneticPr fontId="4" type="noConversion"/>
  </si>
  <si>
    <t>温岭市卫生和计划生育局</t>
    <phoneticPr fontId="4" type="noConversion"/>
  </si>
  <si>
    <t>33001667235053013614</t>
    <phoneticPr fontId="0" type="noConversion"/>
  </si>
  <si>
    <t>玉环市玉城街道广陵路75号</t>
    <phoneticPr fontId="0" type="noConversion"/>
  </si>
  <si>
    <t>苏美芳</t>
    <phoneticPr fontId="20" type="noConversion"/>
  </si>
  <si>
    <t>施海云</t>
    <phoneticPr fontId="20" type="noConversion"/>
  </si>
  <si>
    <t>0576-87222731</t>
    <phoneticPr fontId="0" type="noConversion"/>
  </si>
  <si>
    <t>施海云</t>
    <phoneticPr fontId="0" type="noConversion"/>
  </si>
  <si>
    <t>浙江省玉环县玉城街道广陵路75号</t>
    <phoneticPr fontId="12" type="noConversion"/>
  </si>
  <si>
    <t>余杭区</t>
    <phoneticPr fontId="4" type="noConversion"/>
  </si>
  <si>
    <t>7331410182600128504</t>
    <phoneticPr fontId="0" type="noConversion"/>
  </si>
  <si>
    <t>杭州市余杭区南苑街道世纪大道西930号</t>
    <phoneticPr fontId="0" type="noConversion"/>
  </si>
  <si>
    <t>孔晓明</t>
    <phoneticPr fontId="20" type="noConversion"/>
  </si>
  <si>
    <t>0571-86208225</t>
    <phoneticPr fontId="4" type="noConversion"/>
  </si>
  <si>
    <t>123301104703903498</t>
    <phoneticPr fontId="0" type="noConversion"/>
  </si>
  <si>
    <t>杭州市余杭区临平世纪大道西930号</t>
    <phoneticPr fontId="12" type="noConversion"/>
  </si>
  <si>
    <t>杭州市余杭区疾病预防控制中心</t>
    <phoneticPr fontId="4" type="noConversion"/>
  </si>
  <si>
    <t>杭州市余杭区卫生和计划生育局</t>
    <phoneticPr fontId="4" type="noConversion"/>
  </si>
  <si>
    <t>株洲市天元区疾病预防控制中心</t>
    <phoneticPr fontId="0" type="noConversion"/>
  </si>
  <si>
    <t>中行株洲分行营业部</t>
    <phoneticPr fontId="0" type="noConversion"/>
  </si>
  <si>
    <t>592457347262</t>
    <phoneticPr fontId="0" type="noConversion"/>
  </si>
  <si>
    <t>江旭高</t>
    <phoneticPr fontId="20" type="noConversion"/>
  </si>
  <si>
    <t>单位支付</t>
    <phoneticPr fontId="4" type="noConversion"/>
  </si>
  <si>
    <t>株洲市天元区疾病预防控制中心疫苗出入库专用章</t>
    <phoneticPr fontId="4" type="noConversion"/>
  </si>
  <si>
    <t>株洲县</t>
    <phoneticPr fontId="4" type="noConversion"/>
  </si>
  <si>
    <t>43001508162050001255</t>
    <phoneticPr fontId="0" type="noConversion"/>
  </si>
  <si>
    <t>株洲县渌口镇漉浦路</t>
    <phoneticPr fontId="0" type="noConversion"/>
  </si>
  <si>
    <t>向玉良</t>
    <phoneticPr fontId="20" type="noConversion"/>
  </si>
  <si>
    <t>江干区</t>
    <phoneticPr fontId="4" type="noConversion"/>
  </si>
  <si>
    <t>杭州市江干区疾病预防控制中心</t>
    <phoneticPr fontId="0" type="noConversion"/>
  </si>
  <si>
    <t>杭州银行江城支行</t>
    <phoneticPr fontId="0" type="noConversion"/>
  </si>
  <si>
    <t>76708100201991-1341</t>
    <phoneticPr fontId="0" type="noConversion"/>
  </si>
  <si>
    <t>杭州市机场路一巷82号</t>
    <phoneticPr fontId="0" type="noConversion"/>
  </si>
  <si>
    <t>李剑</t>
    <phoneticPr fontId="0" type="noConversion"/>
  </si>
  <si>
    <t>0571-86478306</t>
    <phoneticPr fontId="0" type="noConversion"/>
  </si>
  <si>
    <t>倪志敏</t>
    <phoneticPr fontId="20" type="noConversion"/>
  </si>
  <si>
    <t>李剑</t>
    <phoneticPr fontId="20" type="noConversion"/>
  </si>
  <si>
    <t>12330104727214149N</t>
    <phoneticPr fontId="0" type="noConversion"/>
  </si>
  <si>
    <t>330104727214149</t>
    <phoneticPr fontId="11" type="noConversion"/>
  </si>
  <si>
    <t>倪志敏</t>
    <phoneticPr fontId="4" type="noConversion"/>
  </si>
  <si>
    <t>杭州市机场路1巷82号</t>
    <phoneticPr fontId="4" type="noConversion"/>
  </si>
  <si>
    <t>0571-86460013</t>
    <phoneticPr fontId="4" type="noConversion"/>
  </si>
  <si>
    <t>杭州市萧山区卫生和计划生育局</t>
    <phoneticPr fontId="11" type="noConversion"/>
  </si>
  <si>
    <t>临安市</t>
    <phoneticPr fontId="4" type="noConversion"/>
  </si>
  <si>
    <t>临安市疾病预防控制中心</t>
    <phoneticPr fontId="0" type="noConversion"/>
  </si>
  <si>
    <t>中国工商银行临安市支行</t>
    <phoneticPr fontId="0" type="noConversion"/>
  </si>
  <si>
    <t>1202085129899990112</t>
    <phoneticPr fontId="0" type="noConversion"/>
  </si>
  <si>
    <t>临安市锦北街道西林街488号</t>
    <phoneticPr fontId="0" type="noConversion"/>
  </si>
  <si>
    <t>许向军</t>
    <phoneticPr fontId="0" type="noConversion"/>
  </si>
  <si>
    <t>0571-63721200</t>
    <phoneticPr fontId="0" type="noConversion"/>
  </si>
  <si>
    <t>张晓峰</t>
    <phoneticPr fontId="20" type="noConversion"/>
  </si>
  <si>
    <t>1233018574581106XW</t>
    <phoneticPr fontId="0" type="noConversion"/>
  </si>
  <si>
    <t>74581106-X</t>
    <phoneticPr fontId="0" type="noConversion"/>
  </si>
  <si>
    <t>户名：临安市财政零余额账户</t>
    <phoneticPr fontId="0" type="noConversion"/>
  </si>
  <si>
    <t>张晓峰</t>
    <phoneticPr fontId="4" type="noConversion"/>
  </si>
  <si>
    <t>临安市锦北街道西林街488号</t>
    <phoneticPr fontId="4" type="noConversion"/>
  </si>
  <si>
    <t>0571-63721200</t>
    <phoneticPr fontId="4" type="noConversion"/>
  </si>
  <si>
    <t>临安市疾病预防控制中心</t>
    <phoneticPr fontId="4" type="noConversion"/>
  </si>
  <si>
    <t>临安市疾病预防控制中心疫苗收货专用章</t>
    <phoneticPr fontId="4" type="noConversion"/>
  </si>
  <si>
    <t>临安市卫生和计划生育局</t>
    <phoneticPr fontId="11" type="noConversion"/>
  </si>
  <si>
    <t>三门县</t>
    <phoneticPr fontId="4" type="noConversion"/>
  </si>
  <si>
    <t>三门县疾病预防控制中心</t>
    <phoneticPr fontId="0" type="noConversion"/>
  </si>
  <si>
    <t>中国工商银行股份有限公司三门支行</t>
    <phoneticPr fontId="0" type="noConversion"/>
  </si>
  <si>
    <t>1207071109249024574-000000004</t>
    <phoneticPr fontId="0" type="noConversion"/>
  </si>
  <si>
    <t>浙江省三门县海游镇湫水大道9号</t>
    <phoneticPr fontId="0" type="noConversion"/>
  </si>
  <si>
    <t>林咸镯</t>
    <phoneticPr fontId="20" type="noConversion"/>
  </si>
  <si>
    <t>0576-83325237</t>
    <phoneticPr fontId="4" type="noConversion"/>
  </si>
  <si>
    <t>金美玲</t>
    <phoneticPr fontId="20" type="noConversion"/>
  </si>
  <si>
    <t>0576-83325237</t>
    <phoneticPr fontId="0" type="noConversion"/>
  </si>
  <si>
    <t>123310224728103787</t>
    <phoneticPr fontId="0" type="noConversion"/>
  </si>
  <si>
    <t>47281037-8</t>
    <phoneticPr fontId="0" type="noConversion"/>
  </si>
  <si>
    <t>金美玲</t>
    <phoneticPr fontId="4" type="noConversion"/>
  </si>
  <si>
    <t>浙江省三门县海游镇湫水大道9号</t>
    <phoneticPr fontId="4" type="noConversion"/>
  </si>
  <si>
    <t>三门县疾病预防控制中心</t>
    <phoneticPr fontId="4" type="noConversion"/>
  </si>
  <si>
    <t>三门县疾病预防控制中心疾病防制科</t>
    <phoneticPr fontId="4" type="noConversion"/>
  </si>
  <si>
    <t>三门县卫生和计划生育局</t>
    <phoneticPr fontId="11" type="noConversion"/>
  </si>
  <si>
    <t>乳山市</t>
    <phoneticPr fontId="4" type="noConversion"/>
  </si>
  <si>
    <t>乳山市疾病预防控制中心</t>
    <phoneticPr fontId="0" type="noConversion"/>
  </si>
  <si>
    <t>中国工商银行乳山市支行</t>
    <phoneticPr fontId="0" type="noConversion"/>
  </si>
  <si>
    <t>1614029029200079688</t>
    <phoneticPr fontId="0" type="noConversion"/>
  </si>
  <si>
    <t>乳山市富山路23号</t>
    <phoneticPr fontId="0" type="noConversion"/>
  </si>
  <si>
    <t>姜泽春</t>
    <phoneticPr fontId="20" type="noConversion"/>
  </si>
  <si>
    <t>0631-6683301</t>
    <phoneticPr fontId="4" type="noConversion"/>
  </si>
  <si>
    <t>刘海东</t>
    <phoneticPr fontId="20" type="noConversion"/>
  </si>
  <si>
    <t>0631-6631111</t>
    <phoneticPr fontId="0" type="noConversion"/>
  </si>
  <si>
    <t>邵洪见</t>
    <phoneticPr fontId="20" type="noConversion"/>
  </si>
  <si>
    <t>0631-6685053</t>
    <phoneticPr fontId="0" type="noConversion"/>
  </si>
  <si>
    <t>12371083494529771M</t>
    <phoneticPr fontId="0" type="noConversion"/>
  </si>
  <si>
    <t>49452977-1</t>
    <phoneticPr fontId="0" type="noConversion"/>
  </si>
  <si>
    <t xml:space="preserve"> </t>
    <phoneticPr fontId="0" type="noConversion"/>
  </si>
  <si>
    <t>否</t>
    <phoneticPr fontId="11" type="noConversion"/>
  </si>
  <si>
    <t>刘海东</t>
    <phoneticPr fontId="4" type="noConversion"/>
  </si>
  <si>
    <t>山东省乳山市富山路23号</t>
    <phoneticPr fontId="4" type="noConversion"/>
  </si>
  <si>
    <t>0631-6631111</t>
    <phoneticPr fontId="4" type="noConversion"/>
  </si>
  <si>
    <t>乳山市疾病预防控制中心</t>
    <phoneticPr fontId="4" type="noConversion"/>
  </si>
  <si>
    <t>乳山市疾病预防控制中心免疫规划专章</t>
    <phoneticPr fontId="4" type="noConversion"/>
  </si>
  <si>
    <t>乳山市卫生和计划生育局</t>
    <phoneticPr fontId="11" type="noConversion"/>
  </si>
  <si>
    <t>绍兴市疾病预防控制中心</t>
    <phoneticPr fontId="0" type="noConversion"/>
  </si>
  <si>
    <t>绍兴银行股份有限公司</t>
    <phoneticPr fontId="0" type="noConversion"/>
  </si>
  <si>
    <t>2001879832000011</t>
    <phoneticPr fontId="0" type="noConversion"/>
  </si>
  <si>
    <t>绍兴袍江工业区世纪街</t>
    <phoneticPr fontId="0" type="noConversion"/>
  </si>
  <si>
    <t>徐来潮</t>
    <phoneticPr fontId="22" type="noConversion"/>
  </si>
  <si>
    <t>史瑜聪</t>
    <phoneticPr fontId="22" type="noConversion"/>
  </si>
  <si>
    <t>陈水琴</t>
    <phoneticPr fontId="22" type="noConversion"/>
  </si>
  <si>
    <t>0575-88137388</t>
    <phoneticPr fontId="0" type="noConversion"/>
  </si>
  <si>
    <t>123306004713230761</t>
    <phoneticPr fontId="0" type="noConversion"/>
  </si>
  <si>
    <t>47132307-6</t>
    <phoneticPr fontId="0" type="noConversion"/>
  </si>
  <si>
    <t>绍兴袍江工业区世纪街</t>
    <phoneticPr fontId="22" type="noConversion"/>
  </si>
  <si>
    <t>bo.kong@sanofipasteur.com</t>
    <phoneticPr fontId="46" type="noConversion"/>
  </si>
  <si>
    <t>绍兴市疾病预防控制中心仓库收讫章</t>
    <phoneticPr fontId="22" type="noConversion"/>
  </si>
  <si>
    <t>是</t>
    <phoneticPr fontId="22" type="noConversion"/>
  </si>
  <si>
    <t>绍兴市卫生和计划生育委员会</t>
    <phoneticPr fontId="46" type="noConversion"/>
  </si>
  <si>
    <t>昆明市东川区疾病预防控制中心</t>
    <phoneticPr fontId="0" type="noConversion"/>
  </si>
  <si>
    <t>云南省昆明市东川区中国工商银行东川支行</t>
    <phoneticPr fontId="0" type="noConversion"/>
  </si>
  <si>
    <t>2502027009026409802</t>
    <phoneticPr fontId="0" type="noConversion"/>
  </si>
  <si>
    <t>东川区团结路34号</t>
    <phoneticPr fontId="0" type="noConversion"/>
  </si>
  <si>
    <t>昆明市东川区碧云街16号</t>
    <phoneticPr fontId="0" type="noConversion"/>
  </si>
  <si>
    <t>0871-62134024</t>
    <phoneticPr fontId="0" type="noConversion"/>
  </si>
  <si>
    <t>12530113431520294X</t>
    <phoneticPr fontId="0" type="noConversion"/>
  </si>
  <si>
    <t>嵩明县疾病预防控制中心</t>
    <phoneticPr fontId="0" type="noConversion"/>
  </si>
  <si>
    <t>嵩明县农村信用合作联社</t>
    <phoneticPr fontId="0" type="noConversion"/>
  </si>
  <si>
    <t>0000044341994012</t>
    <phoneticPr fontId="0" type="noConversion"/>
  </si>
  <si>
    <t>嵩明县嵩阳镇通灵街98号</t>
    <phoneticPr fontId="0" type="noConversion"/>
  </si>
  <si>
    <t>蔡凌鹄</t>
    <phoneticPr fontId="22" type="noConversion"/>
  </si>
  <si>
    <t>杨华</t>
    <phoneticPr fontId="22" type="noConversion"/>
  </si>
  <si>
    <t>董学义</t>
    <phoneticPr fontId="22" type="noConversion"/>
  </si>
  <si>
    <t>153012700043</t>
    <phoneticPr fontId="0" type="noConversion"/>
  </si>
  <si>
    <t>43146083-4</t>
    <phoneticPr fontId="0" type="noConversion"/>
  </si>
  <si>
    <t>疾控支付</t>
    <phoneticPr fontId="22" type="noConversion"/>
  </si>
  <si>
    <t>嵩明县疾病预防控制中心预防医学门诊</t>
    <phoneticPr fontId="22" type="noConversion"/>
  </si>
  <si>
    <t>否</t>
    <phoneticPr fontId="22" type="noConversion"/>
  </si>
  <si>
    <t>崇明县卫生和计划生育局</t>
    <phoneticPr fontId="4" type="noConversion"/>
  </si>
  <si>
    <t>陆良县疾病预防控制中心</t>
    <phoneticPr fontId="0" type="noConversion"/>
  </si>
  <si>
    <t>工行陆良县城区支行</t>
    <phoneticPr fontId="0" type="noConversion"/>
  </si>
  <si>
    <t>2505004809026400452</t>
    <phoneticPr fontId="0" type="noConversion"/>
  </si>
  <si>
    <t>县城文坛街1号</t>
    <phoneticPr fontId="0" type="noConversion"/>
  </si>
  <si>
    <t>12530322431795319M</t>
    <phoneticPr fontId="0" type="noConversion"/>
  </si>
  <si>
    <t>43179531-9</t>
    <phoneticPr fontId="0" type="noConversion"/>
  </si>
  <si>
    <t>玉溪市红塔区疾病预防控制中心</t>
    <phoneticPr fontId="0" type="noConversion"/>
  </si>
  <si>
    <t>建行玉溪开发区支行</t>
    <phoneticPr fontId="0" type="noConversion"/>
  </si>
  <si>
    <t>530501165863700000065-0002</t>
    <phoneticPr fontId="0" type="noConversion"/>
  </si>
  <si>
    <t>玉溪市红塔区明珠路34号</t>
    <phoneticPr fontId="0" type="noConversion"/>
  </si>
  <si>
    <t>李昆</t>
    <phoneticPr fontId="22" type="noConversion"/>
  </si>
  <si>
    <t>郭建琼</t>
    <phoneticPr fontId="22" type="noConversion"/>
  </si>
  <si>
    <t>0877-2025138</t>
    <phoneticPr fontId="0" type="noConversion"/>
  </si>
  <si>
    <t>12530402431996903N</t>
    <phoneticPr fontId="0" type="noConversion"/>
  </si>
  <si>
    <t>玉溪市红塔区疾病预防控制中心</t>
    <phoneticPr fontId="22" type="noConversion"/>
  </si>
  <si>
    <t>玉溪市红塔区卫生和计划生育局</t>
    <phoneticPr fontId="4" type="noConversion"/>
  </si>
  <si>
    <t>峨山彝族自治县疾病预防控制中心</t>
    <phoneticPr fontId="0" type="noConversion"/>
  </si>
  <si>
    <t>峨山县农村信用合作联社</t>
    <phoneticPr fontId="0" type="noConversion"/>
  </si>
  <si>
    <t>0000076038530012</t>
    <phoneticPr fontId="0" type="noConversion"/>
  </si>
  <si>
    <t>峨山县双江街道彩虹路1号</t>
    <phoneticPr fontId="0" type="noConversion"/>
  </si>
  <si>
    <t>普洪学</t>
    <phoneticPr fontId="22" type="noConversion"/>
  </si>
  <si>
    <t>王利恒</t>
    <phoneticPr fontId="22" type="noConversion"/>
  </si>
  <si>
    <t>0877-4046657</t>
    <phoneticPr fontId="0" type="noConversion"/>
  </si>
  <si>
    <t>12530426432063523W</t>
    <phoneticPr fontId="0" type="noConversion"/>
  </si>
  <si>
    <t>43206352-3</t>
    <phoneticPr fontId="0" type="noConversion"/>
  </si>
  <si>
    <t>峨山彝族自治县疾病预防控制中心</t>
    <phoneticPr fontId="22" type="noConversion"/>
  </si>
  <si>
    <t>峨山彝族自治县人民政府卫生和计划生育局</t>
    <phoneticPr fontId="4" type="noConversion"/>
  </si>
  <si>
    <t>昭通市昭阳区疾病预防控制中心</t>
    <phoneticPr fontId="0" type="noConversion"/>
  </si>
  <si>
    <t>中国农业银行股份有限公司昭通珠泉支行</t>
    <phoneticPr fontId="0" type="noConversion"/>
  </si>
  <si>
    <t>24030201040000356</t>
    <phoneticPr fontId="0" type="noConversion"/>
  </si>
  <si>
    <t>昭通市昭阳区通江路75号</t>
    <phoneticPr fontId="0" type="noConversion"/>
  </si>
  <si>
    <t>范怀理</t>
    <phoneticPr fontId="22" type="noConversion"/>
  </si>
  <si>
    <t>梁华瑞</t>
    <phoneticPr fontId="22" type="noConversion"/>
  </si>
  <si>
    <t>陈姝陶</t>
    <phoneticPr fontId="22" type="noConversion"/>
  </si>
  <si>
    <t>0870-2137794</t>
    <phoneticPr fontId="0" type="noConversion"/>
  </si>
  <si>
    <t>12532101431561547M</t>
    <phoneticPr fontId="0" type="noConversion"/>
  </si>
  <si>
    <t>昭通市昭阳区疾病预防控制中心</t>
    <phoneticPr fontId="22" type="noConversion"/>
  </si>
  <si>
    <t>昭通市昭阳区卫生和计划生育局</t>
    <phoneticPr fontId="4" type="noConversion"/>
  </si>
  <si>
    <t>大理市疾病预防控制中心</t>
    <phoneticPr fontId="0" type="noConversion"/>
  </si>
  <si>
    <t>中国建设银行大理建兴支行</t>
    <phoneticPr fontId="0" type="noConversion"/>
  </si>
  <si>
    <t>53001716040050554159</t>
    <phoneticPr fontId="0" type="noConversion"/>
  </si>
  <si>
    <t>大理市下关镇龙溪路护民巷93号</t>
    <phoneticPr fontId="0" type="noConversion"/>
  </si>
  <si>
    <t>0872-2282369</t>
    <phoneticPr fontId="0" type="noConversion"/>
  </si>
  <si>
    <t>0872-2282611</t>
    <phoneticPr fontId="0" type="noConversion"/>
  </si>
  <si>
    <t>12532901432556889W</t>
    <phoneticPr fontId="0" type="noConversion"/>
  </si>
  <si>
    <t>43255688-9</t>
    <phoneticPr fontId="0" type="noConversion"/>
  </si>
  <si>
    <t>宾川县疾病预防控制中心</t>
    <phoneticPr fontId="0" type="noConversion"/>
  </si>
  <si>
    <t>宾川县农村信用合作联社中心街分社</t>
    <phoneticPr fontId="0" type="noConversion"/>
  </si>
  <si>
    <t>5400000482334012</t>
    <phoneticPr fontId="0" type="noConversion"/>
  </si>
  <si>
    <t>宾川县金牛镇白羊路209号</t>
    <phoneticPr fontId="0" type="noConversion"/>
  </si>
  <si>
    <t>陈宝杰</t>
    <phoneticPr fontId="22" type="noConversion"/>
  </si>
  <si>
    <t>刘郭鲜</t>
    <phoneticPr fontId="22" type="noConversion"/>
  </si>
  <si>
    <t>李志芳</t>
    <phoneticPr fontId="22" type="noConversion"/>
  </si>
  <si>
    <t>153292400087</t>
    <phoneticPr fontId="0" type="noConversion"/>
  </si>
  <si>
    <t>43260285-7</t>
    <phoneticPr fontId="0" type="noConversion"/>
  </si>
  <si>
    <t>宾川县疾病预防控制中心</t>
    <phoneticPr fontId="22" type="noConversion"/>
  </si>
  <si>
    <t>宾川县疾病预防控制中心流病计免科业务专用章</t>
    <phoneticPr fontId="22" type="noConversion"/>
  </si>
  <si>
    <t>宾川县卫生局</t>
    <phoneticPr fontId="4" type="noConversion"/>
  </si>
  <si>
    <t>八步区疾病预防控制中心</t>
    <phoneticPr fontId="0" type="noConversion"/>
  </si>
  <si>
    <t>中国银行贺州向阳路支行</t>
    <phoneticPr fontId="0" type="noConversion"/>
  </si>
  <si>
    <t>618458908753</t>
    <phoneticPr fontId="0" type="noConversion"/>
  </si>
  <si>
    <t>贺州市建设中路43号</t>
    <phoneticPr fontId="0" type="noConversion"/>
  </si>
  <si>
    <t>黄建昌</t>
    <phoneticPr fontId="22" type="noConversion"/>
  </si>
  <si>
    <t>蓝天</t>
    <phoneticPr fontId="22" type="noConversion"/>
  </si>
  <si>
    <t>邓亚娣</t>
    <phoneticPr fontId="22" type="noConversion"/>
  </si>
  <si>
    <t>18307840303</t>
    <phoneticPr fontId="0" type="noConversion"/>
  </si>
  <si>
    <t>12451102591300514R</t>
    <phoneticPr fontId="0" type="noConversion"/>
  </si>
  <si>
    <t>财政支付</t>
    <phoneticPr fontId="22" type="noConversion"/>
  </si>
  <si>
    <t>bbqcdc01@163.com</t>
    <phoneticPr fontId="22" type="noConversion"/>
  </si>
  <si>
    <t>八步区疾病预防控制中心</t>
    <phoneticPr fontId="22" type="noConversion"/>
  </si>
  <si>
    <t>八步区疾病预防控制中心业务专用章</t>
    <phoneticPr fontId="22" type="noConversion"/>
  </si>
  <si>
    <t>贺州市八步区卫生和计划生育局</t>
    <phoneticPr fontId="0" type="noConversion"/>
  </si>
  <si>
    <t>贺州市平桂管理区疾病预防控制中心</t>
    <phoneticPr fontId="0" type="noConversion"/>
  </si>
  <si>
    <t>桂东农村合作银行西湾支行</t>
    <phoneticPr fontId="0" type="noConversion"/>
  </si>
  <si>
    <t>433912010108758671</t>
    <phoneticPr fontId="0" type="noConversion"/>
  </si>
  <si>
    <t>贺州市平桂南路33号</t>
    <phoneticPr fontId="0" type="noConversion"/>
  </si>
  <si>
    <t>覃瑞秋</t>
    <phoneticPr fontId="22" type="noConversion"/>
  </si>
  <si>
    <t>李子宇</t>
    <phoneticPr fontId="22" type="noConversion"/>
  </si>
  <si>
    <t>12452425593224527G</t>
    <phoneticPr fontId="0" type="noConversion"/>
  </si>
  <si>
    <t>357203649@qq.com</t>
    <phoneticPr fontId="22" type="noConversion"/>
  </si>
  <si>
    <t>贺州市平桂管理区疾病预防控制中心</t>
    <phoneticPr fontId="22" type="noConversion"/>
  </si>
  <si>
    <t>贺州市平桂管理区卫生和计划生育局</t>
    <phoneticPr fontId="0" type="noConversion"/>
  </si>
  <si>
    <t>贵港市</t>
    <phoneticPr fontId="4" type="noConversion"/>
  </si>
  <si>
    <t>桂平市疾病预防控制中心</t>
    <phoneticPr fontId="0" type="noConversion"/>
  </si>
  <si>
    <t>中国银行股份有限公司桂平市人民路支行</t>
    <phoneticPr fontId="0" type="noConversion"/>
  </si>
  <si>
    <t>619757504005</t>
    <phoneticPr fontId="0" type="noConversion"/>
  </si>
  <si>
    <t>桂平市西山镇人民中路69号</t>
    <phoneticPr fontId="0" type="noConversion"/>
  </si>
  <si>
    <t>陈礼忠</t>
    <phoneticPr fontId="22" type="noConversion"/>
  </si>
  <si>
    <t>梁丕尘</t>
    <phoneticPr fontId="22" type="noConversion"/>
  </si>
  <si>
    <t>12450881499378992X</t>
    <phoneticPr fontId="0" type="noConversion"/>
  </si>
  <si>
    <t>桂平市疾病预防控制中心生物制品管理科业务专用章</t>
    <phoneticPr fontId="22" type="noConversion"/>
  </si>
  <si>
    <t>桂平市卫生和计划生育局</t>
    <phoneticPr fontId="22" type="noConversion"/>
  </si>
  <si>
    <t>崇左市江州区疾病预防控制中心</t>
    <phoneticPr fontId="0" type="noConversion"/>
  </si>
  <si>
    <t>中国工商银行股份有限公司崇左市江州支行</t>
    <phoneticPr fontId="0" type="noConversion"/>
  </si>
  <si>
    <t>2112123009100139449</t>
    <phoneticPr fontId="0" type="noConversion"/>
  </si>
  <si>
    <t>0771-7961083</t>
    <phoneticPr fontId="4" type="noConversion"/>
  </si>
  <si>
    <t>崇左市德天路南段东侧</t>
    <phoneticPr fontId="0" type="noConversion"/>
  </si>
  <si>
    <t>黄剑峰</t>
    <phoneticPr fontId="22" type="noConversion"/>
  </si>
  <si>
    <t>韦海芳</t>
    <phoneticPr fontId="22" type="noConversion"/>
  </si>
  <si>
    <t>12452129399114789N</t>
    <phoneticPr fontId="0" type="noConversion"/>
  </si>
  <si>
    <t>39911478-9</t>
    <phoneticPr fontId="0" type="noConversion"/>
  </si>
  <si>
    <t>jzqjkzx@163.com</t>
    <phoneticPr fontId="22" type="noConversion"/>
  </si>
  <si>
    <t>崇左市江州区疾病预防控制中心</t>
    <phoneticPr fontId="22" type="noConversion"/>
  </si>
  <si>
    <t>崇左市江州区卫生和计划生育局</t>
    <phoneticPr fontId="22" type="noConversion"/>
  </si>
  <si>
    <t>靖西市疾病预防控制中心</t>
    <phoneticPr fontId="0" type="noConversion"/>
  </si>
  <si>
    <t>中国工商银行股份有限公司靖西市支行</t>
    <phoneticPr fontId="0" type="noConversion"/>
  </si>
  <si>
    <t>2110604509264111811</t>
    <phoneticPr fontId="0" type="noConversion"/>
  </si>
  <si>
    <t>靖西市新靖镇绣球大道932号</t>
    <phoneticPr fontId="0" type="noConversion"/>
  </si>
  <si>
    <t>王福春</t>
    <phoneticPr fontId="22" type="noConversion"/>
  </si>
  <si>
    <t>农长辉</t>
    <phoneticPr fontId="22" type="noConversion"/>
  </si>
  <si>
    <t>124526267943004429</t>
    <phoneticPr fontId="0" type="noConversion"/>
  </si>
  <si>
    <t>79430044-2</t>
    <phoneticPr fontId="0" type="noConversion"/>
  </si>
  <si>
    <t>451025794300442</t>
    <phoneticPr fontId="4" type="noConversion"/>
  </si>
  <si>
    <t>jxcdcjmkbgs@163.com</t>
    <phoneticPr fontId="22" type="noConversion"/>
  </si>
  <si>
    <t>靖西市疾病预防控制中心</t>
    <phoneticPr fontId="22" type="noConversion"/>
  </si>
  <si>
    <t>靖西市疾病预防控制中心免疫规划科业务专用章</t>
    <phoneticPr fontId="22" type="noConversion"/>
  </si>
  <si>
    <t>靖西市卫生和计划生育局</t>
    <phoneticPr fontId="22" type="noConversion"/>
  </si>
  <si>
    <t>南宁高新技术产业开发区疾病预防控制中心</t>
    <phoneticPr fontId="0" type="noConversion"/>
  </si>
  <si>
    <t>中国建设银行股份有限公司南宁科园大道支行</t>
    <phoneticPr fontId="0" type="noConversion"/>
  </si>
  <si>
    <t>45050160486800000080</t>
    <phoneticPr fontId="0" type="noConversion"/>
  </si>
  <si>
    <t>南宁市科园大道25-1号科创大厦6楼</t>
    <phoneticPr fontId="0" type="noConversion"/>
  </si>
  <si>
    <t>黎朝成</t>
    <phoneticPr fontId="22" type="noConversion"/>
  </si>
  <si>
    <t>0771-3189470</t>
    <phoneticPr fontId="22" type="noConversion"/>
  </si>
  <si>
    <t>张晗星</t>
    <phoneticPr fontId="22" type="noConversion"/>
  </si>
  <si>
    <t>12450100067409572A</t>
    <phoneticPr fontId="0" type="noConversion"/>
  </si>
  <si>
    <t>马付栋</t>
    <phoneticPr fontId="22" type="noConversion"/>
  </si>
  <si>
    <t>27839325@QQ.COM</t>
    <phoneticPr fontId="22" type="noConversion"/>
  </si>
  <si>
    <t>南宁高新技术产业开发区疾病预防控制中心</t>
    <phoneticPr fontId="22" type="noConversion"/>
  </si>
  <si>
    <t>南宁经济技术开发区疾病预防控制中心</t>
    <phoneticPr fontId="0" type="noConversion"/>
  </si>
  <si>
    <t>广西北部湾银行股份有限公司南宁市金凯支行</t>
    <phoneticPr fontId="0" type="noConversion"/>
  </si>
  <si>
    <t>800071368300029</t>
    <phoneticPr fontId="0" type="noConversion"/>
  </si>
  <si>
    <t>南宁市江南区星光大道230号</t>
    <phoneticPr fontId="0" type="noConversion"/>
  </si>
  <si>
    <t>南宁市江南区国凯大道东18号</t>
    <phoneticPr fontId="0" type="noConversion"/>
  </si>
  <si>
    <t>乌鲁木齐高新技术产业开发区（乌鲁木齐市新市区）疾病预防控制中心</t>
    <phoneticPr fontId="31" type="noConversion"/>
  </si>
  <si>
    <t>是</t>
    <phoneticPr fontId="31" type="noConversion"/>
  </si>
  <si>
    <t>乌鲁木齐高新技术产业开发区（乌鲁木齐市新市区）卫生局</t>
    <phoneticPr fontId="11" type="noConversion"/>
  </si>
  <si>
    <t>柳州市</t>
    <phoneticPr fontId="11" type="noConversion"/>
  </si>
  <si>
    <t>柳州市疾病预防控制中心</t>
    <phoneticPr fontId="0" type="noConversion"/>
  </si>
  <si>
    <t>建行柳州分行营业部</t>
    <phoneticPr fontId="0" type="noConversion"/>
  </si>
  <si>
    <t>45001623652050511989</t>
    <phoneticPr fontId="0" type="noConversion"/>
  </si>
  <si>
    <t>广西柳州市潭中西路1号之一</t>
    <phoneticPr fontId="0" type="noConversion"/>
  </si>
  <si>
    <t>124502007451160328</t>
    <phoneticPr fontId="0" type="noConversion"/>
  </si>
  <si>
    <t>74511603-2</t>
    <phoneticPr fontId="0" type="noConversion"/>
  </si>
  <si>
    <t>450200745116032</t>
    <phoneticPr fontId="11" type="noConversion"/>
  </si>
  <si>
    <t>柳州市疾病预防控制中心</t>
    <phoneticPr fontId="11" type="noConversion"/>
  </si>
  <si>
    <t>柳州市疾病预防控制中心免疫规划科业务专用章</t>
    <phoneticPr fontId="11" type="noConversion"/>
  </si>
  <si>
    <t>柳州市卫生和计划生育委员会</t>
    <phoneticPr fontId="11" type="noConversion"/>
  </si>
  <si>
    <t>贵港市</t>
    <phoneticPr fontId="11" type="noConversion"/>
  </si>
  <si>
    <t>贵港市疾病预防控制中心</t>
    <phoneticPr fontId="0" type="noConversion"/>
  </si>
  <si>
    <t>工商银行贵港港北支行</t>
    <phoneticPr fontId="0" type="noConversion"/>
  </si>
  <si>
    <t>2111710529109920330</t>
    <phoneticPr fontId="0" type="noConversion"/>
  </si>
  <si>
    <t>贵港市建设西路7号</t>
    <phoneticPr fontId="0" type="noConversion"/>
  </si>
  <si>
    <t>18978505826/07752939816</t>
    <phoneticPr fontId="0" type="noConversion"/>
  </si>
  <si>
    <t>12450800499373120L</t>
    <phoneticPr fontId="0" type="noConversion"/>
  </si>
  <si>
    <t>49937312-0</t>
    <phoneticPr fontId="0" type="noConversion"/>
  </si>
  <si>
    <t>450800499373120</t>
    <phoneticPr fontId="0" type="noConversion"/>
  </si>
  <si>
    <t>贵港市卫生计划生育委员会</t>
    <phoneticPr fontId="11" type="noConversion"/>
  </si>
  <si>
    <t>钦州市钦北区疾病预防控制中心</t>
    <phoneticPr fontId="0" type="noConversion"/>
  </si>
  <si>
    <t>中国银行股份有限公司钦州市赛格广场支行</t>
    <phoneticPr fontId="0" type="noConversion"/>
  </si>
  <si>
    <t>613271539838</t>
    <phoneticPr fontId="0" type="noConversion"/>
  </si>
  <si>
    <t>钦州市钦北区行政信息中心办公区</t>
    <phoneticPr fontId="0" type="noConversion"/>
  </si>
  <si>
    <t>0777-5985938</t>
    <phoneticPr fontId="0" type="noConversion"/>
  </si>
  <si>
    <t>124507037913133799</t>
    <phoneticPr fontId="0" type="noConversion"/>
  </si>
  <si>
    <t>钦北区疾病预防控制中心生物制品专用章</t>
    <phoneticPr fontId="11" type="noConversion"/>
  </si>
  <si>
    <t>钦州市钦北区卫生和计划生育局</t>
    <phoneticPr fontId="11" type="noConversion"/>
  </si>
  <si>
    <t>平乐县疾病预防控制中心</t>
    <phoneticPr fontId="0" type="noConversion"/>
  </si>
  <si>
    <t>广西平乐农村合作银行</t>
    <phoneticPr fontId="0" type="noConversion"/>
  </si>
  <si>
    <t>333612010107756772</t>
    <phoneticPr fontId="0" type="noConversion"/>
  </si>
  <si>
    <t>平乐县平乐镇正北街130号</t>
    <phoneticPr fontId="0" type="noConversion"/>
  </si>
  <si>
    <t>李春松</t>
    <phoneticPr fontId="11" type="noConversion"/>
  </si>
  <si>
    <t>124503307852219960</t>
    <phoneticPr fontId="0" type="noConversion"/>
  </si>
  <si>
    <t>78522199-6</t>
    <phoneticPr fontId="0" type="noConversion"/>
  </si>
  <si>
    <t>平乐县疾病预防控制中心免疫规划科</t>
    <phoneticPr fontId="4" type="noConversion"/>
  </si>
  <si>
    <t>平乐县卫生和计划生育局</t>
    <phoneticPr fontId="11" type="noConversion"/>
  </si>
  <si>
    <t>阳信县疾病预防控制中心</t>
    <phoneticPr fontId="0" type="noConversion"/>
  </si>
  <si>
    <t>中国银行阳信支行</t>
    <phoneticPr fontId="0" type="noConversion"/>
  </si>
  <si>
    <t>广西岑溪农村合作银行营业部</t>
    <phoneticPr fontId="0" type="noConversion"/>
  </si>
  <si>
    <t>400512010111819568</t>
    <phoneticPr fontId="0" type="noConversion"/>
  </si>
  <si>
    <t>岑溪市北山路1号</t>
    <phoneticPr fontId="0" type="noConversion"/>
  </si>
  <si>
    <t>谢芳</t>
    <phoneticPr fontId="11" type="noConversion"/>
  </si>
  <si>
    <t>覃宏荣</t>
    <phoneticPr fontId="11" type="noConversion"/>
  </si>
  <si>
    <t>12450323662114322F</t>
    <phoneticPr fontId="0" type="noConversion"/>
  </si>
  <si>
    <t>66211432-2</t>
    <phoneticPr fontId="0" type="noConversion"/>
  </si>
  <si>
    <t>灵川县疾病预防控制中心</t>
    <phoneticPr fontId="4" type="noConversion"/>
  </si>
  <si>
    <t>灵川县卫生和计划生育局</t>
    <phoneticPr fontId="11" type="noConversion"/>
  </si>
  <si>
    <t>罗平县疾病预防控制中心</t>
    <phoneticPr fontId="0" type="noConversion"/>
  </si>
  <si>
    <t>中国工商银行罗平县支行</t>
    <phoneticPr fontId="0" type="noConversion"/>
  </si>
  <si>
    <t>2505064709026414724</t>
    <phoneticPr fontId="0" type="noConversion"/>
  </si>
  <si>
    <t>罗平县罗雄街道九龙大道312号</t>
    <phoneticPr fontId="0" type="noConversion"/>
  </si>
  <si>
    <t>153032400044</t>
    <phoneticPr fontId="0" type="noConversion"/>
  </si>
  <si>
    <t>43182016-6</t>
    <phoneticPr fontId="0" type="noConversion"/>
  </si>
  <si>
    <t>合肥市庐阳区疾病预防控制中心</t>
    <phoneticPr fontId="0" type="noConversion"/>
  </si>
  <si>
    <t>徽商银行寿春路支行</t>
    <phoneticPr fontId="0" type="noConversion"/>
  </si>
  <si>
    <t>1022301021000300390046004</t>
    <phoneticPr fontId="0" type="noConversion"/>
  </si>
  <si>
    <t>合肥市庐阳区砀山路2199号</t>
    <phoneticPr fontId="0" type="noConversion"/>
  </si>
  <si>
    <t>0551-65817293</t>
    <phoneticPr fontId="0" type="noConversion"/>
  </si>
  <si>
    <t>0551-62626837</t>
    <phoneticPr fontId="0" type="noConversion"/>
  </si>
  <si>
    <t>1234010348502697XR</t>
    <phoneticPr fontId="0" type="noConversion"/>
  </si>
  <si>
    <t>yulong1.dai@sanofi.com</t>
    <phoneticPr fontId="11" type="noConversion"/>
  </si>
  <si>
    <t>12610100698606855F</t>
    <phoneticPr fontId="0" type="noConversion"/>
  </si>
  <si>
    <t>69860685-5</t>
    <phoneticPr fontId="0" type="noConversion"/>
  </si>
  <si>
    <t>610185698606855</t>
    <phoneticPr fontId="0" type="noConversion"/>
  </si>
  <si>
    <t>陕西省西咸新区沣东新城公共卫生管理中心</t>
    <phoneticPr fontId="11" type="noConversion"/>
  </si>
  <si>
    <t>蚌埠市蚌山区疾病预防控制中心</t>
    <phoneticPr fontId="0" type="noConversion"/>
  </si>
  <si>
    <t>徽商银行营业部</t>
    <phoneticPr fontId="0" type="noConversion"/>
  </si>
  <si>
    <t>81600012012000006518</t>
    <phoneticPr fontId="0" type="noConversion"/>
  </si>
  <si>
    <t>蚌埠市延安路382号院内</t>
    <phoneticPr fontId="0" type="noConversion"/>
  </si>
  <si>
    <t>123403034852233089</t>
    <phoneticPr fontId="0" type="noConversion"/>
  </si>
  <si>
    <t>高亮</t>
    <phoneticPr fontId="4" type="noConversion"/>
  </si>
  <si>
    <t>淮南市田家庵区洞山东路阳光国际城南区5幢603</t>
    <phoneticPr fontId="4" type="noConversion"/>
  </si>
  <si>
    <t>liang1.gao@sanofi.com</t>
    <phoneticPr fontId="4" type="noConversion"/>
  </si>
  <si>
    <t>蚌埠市蚌山区疾病预防控制中心</t>
    <phoneticPr fontId="11" type="noConversion"/>
  </si>
  <si>
    <t>蚌埠市蚌山区卫生局</t>
    <phoneticPr fontId="11" type="noConversion"/>
  </si>
  <si>
    <t>巢湖市疾病预防控制中心</t>
    <phoneticPr fontId="0" type="noConversion"/>
  </si>
  <si>
    <t>中国建设银行巢湖分行</t>
    <phoneticPr fontId="0" type="noConversion"/>
  </si>
  <si>
    <t>34001776108058087651</t>
    <phoneticPr fontId="0" type="noConversion"/>
  </si>
  <si>
    <t>巢湖市裕溪路与健康路交叉口</t>
    <phoneticPr fontId="0" type="noConversion"/>
  </si>
  <si>
    <t>0551-82622025</t>
    <phoneticPr fontId="0" type="noConversion"/>
  </si>
  <si>
    <t>123401817790900296</t>
    <phoneticPr fontId="0" type="noConversion"/>
  </si>
  <si>
    <t>77909002-9</t>
    <phoneticPr fontId="0" type="noConversion"/>
  </si>
  <si>
    <t>巢湖市疾病预防控制中心免疫规划科</t>
    <phoneticPr fontId="11" type="noConversion"/>
  </si>
  <si>
    <t>巢湖市卫生局</t>
    <phoneticPr fontId="11" type="noConversion"/>
  </si>
  <si>
    <t>丁海通</t>
    <phoneticPr fontId="0" type="noConversion"/>
  </si>
  <si>
    <t>澧县疾病预防控制中心</t>
    <phoneticPr fontId="0" type="noConversion"/>
  </si>
  <si>
    <t>澧县农业银行</t>
    <phoneticPr fontId="0" type="noConversion"/>
  </si>
  <si>
    <t>18526901040010575</t>
    <phoneticPr fontId="0" type="noConversion"/>
  </si>
  <si>
    <t>澧县澧阳街道人民路610号</t>
    <phoneticPr fontId="0" type="noConversion"/>
  </si>
  <si>
    <t>邓连琼</t>
    <phoneticPr fontId="11" type="noConversion"/>
  </si>
  <si>
    <t>宋松柏</t>
    <phoneticPr fontId="11" type="noConversion"/>
  </si>
  <si>
    <t>刘霞平</t>
    <phoneticPr fontId="11" type="noConversion"/>
  </si>
  <si>
    <t>0736-3226494</t>
    <phoneticPr fontId="0" type="noConversion"/>
  </si>
  <si>
    <t>124307234465721340</t>
    <phoneticPr fontId="0" type="noConversion"/>
  </si>
  <si>
    <t>44657213-4</t>
    <phoneticPr fontId="0" type="noConversion"/>
  </si>
  <si>
    <t>阳朔县疾病预防控制中心</t>
    <phoneticPr fontId="0" type="noConversion"/>
  </si>
  <si>
    <t>邮政储蓄银行阳朔县支行</t>
    <phoneticPr fontId="0" type="noConversion"/>
  </si>
  <si>
    <t>0773-8813609</t>
    <phoneticPr fontId="4" type="noConversion"/>
  </si>
  <si>
    <t>阳朔县阳朔镇石马路</t>
    <phoneticPr fontId="0" type="noConversion"/>
  </si>
  <si>
    <t>阳朔县卫生和计划生育局</t>
    <phoneticPr fontId="11" type="noConversion"/>
  </si>
  <si>
    <t>界首市疾病预防控制中心</t>
    <phoneticPr fontId="0" type="noConversion"/>
  </si>
  <si>
    <t>工商银行界首支行</t>
    <phoneticPr fontId="0" type="noConversion"/>
  </si>
  <si>
    <t>1311039009026415595</t>
    <phoneticPr fontId="0" type="noConversion"/>
  </si>
  <si>
    <t>界首市中原东路</t>
    <phoneticPr fontId="0" type="noConversion"/>
  </si>
  <si>
    <t>王兵</t>
    <phoneticPr fontId="28" type="noConversion"/>
  </si>
  <si>
    <t>0558-2858379</t>
    <phoneticPr fontId="28" type="noConversion"/>
  </si>
  <si>
    <t>张文明</t>
    <phoneticPr fontId="28" type="noConversion"/>
  </si>
  <si>
    <t>0558-2858378</t>
    <phoneticPr fontId="0" type="noConversion"/>
  </si>
  <si>
    <t>123412827849119792</t>
    <phoneticPr fontId="0" type="noConversion"/>
  </si>
  <si>
    <t>界首市卫生和计划生育委员会</t>
    <phoneticPr fontId="11" type="noConversion"/>
  </si>
  <si>
    <t>龙子湖区</t>
    <phoneticPr fontId="11" type="noConversion"/>
  </si>
  <si>
    <t>交通银行蚌埠龙子湖区支行</t>
    <phoneticPr fontId="0" type="noConversion"/>
  </si>
  <si>
    <t>凤阳东路376号东城师范府邸20号楼3楼</t>
    <phoneticPr fontId="0" type="noConversion"/>
  </si>
  <si>
    <t>汤周群</t>
    <phoneticPr fontId="11" type="noConversion"/>
  </si>
  <si>
    <t>高亮</t>
    <phoneticPr fontId="11" type="noConversion"/>
  </si>
  <si>
    <t>淮南市田家庵区洞山东路阳光国际城南区5幢603</t>
    <phoneticPr fontId="11" type="noConversion"/>
  </si>
  <si>
    <t>2021/3/31</t>
    <phoneticPr fontId="11" type="noConversion"/>
  </si>
  <si>
    <t>龙子湖区卫生局</t>
    <phoneticPr fontId="11" type="noConversion"/>
  </si>
  <si>
    <t>菏泽市疾病预防控制中心</t>
    <phoneticPr fontId="0" type="noConversion"/>
  </si>
  <si>
    <t>37001816101050003083</t>
    <phoneticPr fontId="0" type="noConversion"/>
  </si>
  <si>
    <t>菏泽市中华路1516号</t>
    <phoneticPr fontId="0" type="noConversion"/>
  </si>
  <si>
    <t>杨传欣</t>
    <phoneticPr fontId="11" type="noConversion"/>
  </si>
  <si>
    <t>05305316867</t>
    <phoneticPr fontId="11" type="noConversion"/>
  </si>
  <si>
    <t xml:space="preserve">于民 </t>
    <phoneticPr fontId="11" type="noConversion"/>
  </si>
  <si>
    <t>王均勇</t>
    <phoneticPr fontId="11" type="noConversion"/>
  </si>
  <si>
    <t>05305316867</t>
    <phoneticPr fontId="0" type="noConversion"/>
  </si>
  <si>
    <t>12371700495390150H</t>
    <phoneticPr fontId="0" type="noConversion"/>
  </si>
  <si>
    <t>49539015-0</t>
    <phoneticPr fontId="0" type="noConversion"/>
  </si>
  <si>
    <t>山东省菏泽市牡丹区中华路1516号</t>
    <phoneticPr fontId="11" type="noConversion"/>
  </si>
  <si>
    <t>菏泽市卫生和计划生育委员会</t>
    <phoneticPr fontId="11" type="noConversion"/>
  </si>
  <si>
    <t>濉溪县</t>
    <phoneticPr fontId="11" type="noConversion"/>
  </si>
  <si>
    <t>20000178430210800000018</t>
    <phoneticPr fontId="0" type="noConversion"/>
  </si>
  <si>
    <t>濉溪经济开发区玉兰大道西段南侧</t>
    <phoneticPr fontId="0" type="noConversion"/>
  </si>
  <si>
    <t>安徽省淮北市濉溪县濉河路6号（濉溪县医院对面）</t>
    <phoneticPr fontId="0" type="noConversion"/>
  </si>
  <si>
    <t>叶超</t>
    <phoneticPr fontId="11" type="noConversion"/>
  </si>
  <si>
    <t>周东林</t>
    <phoneticPr fontId="11" type="noConversion"/>
  </si>
  <si>
    <t>12340621485539054D</t>
    <phoneticPr fontId="0" type="noConversion"/>
  </si>
  <si>
    <t>340621530512565</t>
    <phoneticPr fontId="11" type="noConversion"/>
  </si>
  <si>
    <t>濉溪县疾病预防控制中心</t>
    <phoneticPr fontId="11" type="noConversion"/>
  </si>
  <si>
    <t>濉溪县疾病预防控制中心免疫规划科</t>
    <phoneticPr fontId="11" type="noConversion"/>
  </si>
  <si>
    <t>濉溪县卫生和计划生育委员会</t>
    <phoneticPr fontId="11" type="noConversion"/>
  </si>
  <si>
    <t>柳江区</t>
    <phoneticPr fontId="11" type="noConversion"/>
  </si>
  <si>
    <t>广西柳州市柳江区拉堡镇柳南路63号</t>
    <phoneticPr fontId="0" type="noConversion"/>
  </si>
  <si>
    <t>韦瑶</t>
    <phoneticPr fontId="11" type="noConversion"/>
  </si>
  <si>
    <t>广西柳州市柳江区拉堡镇柳南路63号</t>
    <phoneticPr fontId="11" type="noConversion"/>
  </si>
  <si>
    <t>韦惠琼</t>
    <phoneticPr fontId="4" type="noConversion"/>
  </si>
  <si>
    <t>柳州市柳江区疾病预防控制中心</t>
    <phoneticPr fontId="11" type="noConversion"/>
  </si>
  <si>
    <t>平南县</t>
    <phoneticPr fontId="11" type="noConversion"/>
  </si>
  <si>
    <t>平南县疾病预防控制中心</t>
    <phoneticPr fontId="0" type="noConversion"/>
  </si>
  <si>
    <t>平南县农村信用合作联社罗合分社</t>
    <phoneticPr fontId="0" type="noConversion"/>
  </si>
  <si>
    <t>942212010100738027</t>
    <phoneticPr fontId="0" type="noConversion"/>
  </si>
  <si>
    <t>李志军</t>
    <phoneticPr fontId="11" type="noConversion"/>
  </si>
  <si>
    <t>0775-7862615</t>
    <phoneticPr fontId="11" type="noConversion"/>
  </si>
  <si>
    <t>李永升</t>
    <phoneticPr fontId="11" type="noConversion"/>
  </si>
  <si>
    <t>莫科长</t>
    <phoneticPr fontId="11" type="noConversion"/>
  </si>
  <si>
    <t>0775-7862883</t>
    <phoneticPr fontId="0" type="noConversion"/>
  </si>
  <si>
    <t>124508217884451949</t>
    <phoneticPr fontId="0" type="noConversion"/>
  </si>
  <si>
    <t>平南县平南镇朝阳路277号</t>
    <phoneticPr fontId="11" type="noConversion"/>
  </si>
  <si>
    <t>328570084@QQ.COM</t>
    <phoneticPr fontId="11" type="noConversion"/>
  </si>
  <si>
    <t>李永升</t>
    <phoneticPr fontId="12" type="noConversion"/>
  </si>
  <si>
    <t>李永升</t>
    <phoneticPr fontId="4" type="noConversion"/>
  </si>
  <si>
    <t>平南县疾病预防控制中心</t>
    <phoneticPr fontId="11" type="noConversion"/>
  </si>
  <si>
    <t>玉林市</t>
    <phoneticPr fontId="4" type="noConversion"/>
  </si>
  <si>
    <t>玉林市疾病预防控制中心</t>
    <phoneticPr fontId="0" type="noConversion"/>
  </si>
  <si>
    <t>中国银行玉林分行</t>
    <phoneticPr fontId="0" type="noConversion"/>
  </si>
  <si>
    <t>623657490913</t>
    <phoneticPr fontId="0" type="noConversion"/>
  </si>
  <si>
    <t>玉林市教育中路504号</t>
    <phoneticPr fontId="0" type="noConversion"/>
  </si>
  <si>
    <t>0775-2823276</t>
    <phoneticPr fontId="11" type="noConversion"/>
  </si>
  <si>
    <t>钟春荣</t>
    <phoneticPr fontId="20" type="noConversion"/>
  </si>
  <si>
    <t>0775-2835506</t>
    <phoneticPr fontId="0" type="noConversion"/>
  </si>
  <si>
    <t>124509004993381225</t>
    <phoneticPr fontId="0" type="noConversion"/>
  </si>
  <si>
    <t>钟春荣</t>
    <phoneticPr fontId="0" type="noConversion"/>
  </si>
  <si>
    <t>玉林市玉州区人民东路805号</t>
    <phoneticPr fontId="0" type="noConversion"/>
  </si>
  <si>
    <t>钟春荣</t>
    <phoneticPr fontId="12" type="noConversion"/>
  </si>
  <si>
    <t>玉林市疾病预防控制中心生物制品业务专用章</t>
    <phoneticPr fontId="11" type="noConversion"/>
  </si>
  <si>
    <t>玉林市卫生和计划生育委员会</t>
    <phoneticPr fontId="11" type="noConversion"/>
  </si>
  <si>
    <t>杨可</t>
    <phoneticPr fontId="0" type="noConversion"/>
  </si>
  <si>
    <t>阜阳市农行颍州区支行</t>
    <phoneticPr fontId="0" type="noConversion"/>
  </si>
  <si>
    <t>12014001040004485</t>
    <phoneticPr fontId="0" type="noConversion"/>
  </si>
  <si>
    <t>安徽省阜阳市颍州中路26号</t>
    <phoneticPr fontId="0" type="noConversion"/>
  </si>
  <si>
    <t>张永昌</t>
    <phoneticPr fontId="20" type="noConversion"/>
  </si>
  <si>
    <t>机构类型为事业非法人，无法人证书</t>
    <phoneticPr fontId="0" type="noConversion"/>
  </si>
  <si>
    <t>财政支付</t>
    <phoneticPr fontId="12" type="noConversion"/>
  </si>
  <si>
    <t>阜阳市颍州区疾病预防控制中心</t>
    <phoneticPr fontId="4" type="noConversion"/>
  </si>
  <si>
    <t>无锡市新吴区疾病预防控制中心</t>
    <phoneticPr fontId="0" type="noConversion"/>
  </si>
  <si>
    <t>807010188900030531</t>
    <phoneticPr fontId="0" type="noConversion"/>
  </si>
  <si>
    <t>无锡市新区和风路28号</t>
    <phoneticPr fontId="0" type="noConversion"/>
  </si>
  <si>
    <t>无锡市新吴区行创四路111号民生大楼10层</t>
    <phoneticPr fontId="0" type="noConversion"/>
  </si>
  <si>
    <t>/</t>
    <phoneticPr fontId="1" type="noConversion"/>
  </si>
  <si>
    <t>蚌埠高新区疾病预防控制中心</t>
    <phoneticPr fontId="0" type="noConversion"/>
  </si>
  <si>
    <t>建行蚌埠开发区支行</t>
    <phoneticPr fontId="0" type="noConversion"/>
  </si>
  <si>
    <t>34001628908050107104</t>
    <phoneticPr fontId="0" type="noConversion"/>
  </si>
  <si>
    <t>蚌埠高新区东海大道与华光大道交叉口往西150米</t>
    <phoneticPr fontId="0" type="noConversion"/>
  </si>
  <si>
    <t>朱绍宽</t>
    <phoneticPr fontId="20" type="noConversion"/>
  </si>
  <si>
    <t>沈明好</t>
    <phoneticPr fontId="20" type="noConversion"/>
  </si>
  <si>
    <t>朱涛</t>
    <phoneticPr fontId="20" type="noConversion"/>
  </si>
  <si>
    <t>沈明好</t>
    <phoneticPr fontId="12" type="noConversion"/>
  </si>
  <si>
    <t>蚌埠高新区疾病预防控制中心</t>
    <phoneticPr fontId="4" type="noConversion"/>
  </si>
  <si>
    <t>良庆区</t>
    <phoneticPr fontId="4" type="noConversion"/>
  </si>
  <si>
    <t>南宁市良庆区疾病预防控制中心</t>
    <phoneticPr fontId="0" type="noConversion"/>
  </si>
  <si>
    <t>南宁市良庆区玉泉路二里41号</t>
    <phoneticPr fontId="0" type="noConversion"/>
  </si>
  <si>
    <t>0771-4014670</t>
    <phoneticPr fontId="0" type="noConversion"/>
  </si>
  <si>
    <t>苏媛</t>
    <phoneticPr fontId="20" type="noConversion"/>
  </si>
  <si>
    <t>124501086998675631</t>
    <phoneticPr fontId="0" type="noConversion"/>
  </si>
  <si>
    <t>LQCDC2009@163.COM</t>
    <phoneticPr fontId="4" type="noConversion"/>
  </si>
  <si>
    <t>南宁市良庆区玉泉路二里41号</t>
    <phoneticPr fontId="12" type="noConversion"/>
  </si>
  <si>
    <t>南宁市良庆区疾病预防控制中心</t>
    <phoneticPr fontId="4" type="noConversion"/>
  </si>
  <si>
    <t>106969000000000557</t>
    <phoneticPr fontId="0" type="noConversion"/>
  </si>
  <si>
    <t>江西省南昌市火炬大街998号</t>
    <phoneticPr fontId="0" type="noConversion"/>
  </si>
  <si>
    <t>谢小宝</t>
    <phoneticPr fontId="20" type="noConversion"/>
  </si>
  <si>
    <t>疫苗采购主体是高新管委会社会发展局，属于高新管委会内设机构，不设独立法人，也没有法人证</t>
    <phoneticPr fontId="0" type="noConversion"/>
  </si>
  <si>
    <t>李燕</t>
    <phoneticPr fontId="0" type="noConversion"/>
  </si>
  <si>
    <t>高新区京东大道399号</t>
    <phoneticPr fontId="0" type="noConversion"/>
  </si>
  <si>
    <t>李燕</t>
    <phoneticPr fontId="12" type="noConversion"/>
  </si>
  <si>
    <t>高新区京东大道399号</t>
    <phoneticPr fontId="12" type="noConversion"/>
  </si>
  <si>
    <t>南昌高新技术产业开发区管理委员会社会发展局</t>
    <phoneticPr fontId="4" type="noConversion"/>
  </si>
  <si>
    <t>周婷</t>
    <phoneticPr fontId="0" type="noConversion"/>
  </si>
  <si>
    <t>玉山县疾病预防控制中心</t>
    <phoneticPr fontId="0" type="noConversion"/>
  </si>
  <si>
    <t>中国工商银行玉山支行</t>
    <phoneticPr fontId="0" type="noConversion"/>
  </si>
  <si>
    <t>玉山县冰溪镇玉虹园路26号</t>
    <phoneticPr fontId="0" type="noConversion"/>
  </si>
  <si>
    <t>0793-2553210</t>
    <phoneticPr fontId="0" type="noConversion"/>
  </si>
  <si>
    <t>王家红</t>
    <phoneticPr fontId="20" type="noConversion"/>
  </si>
  <si>
    <t>庄驰华</t>
    <phoneticPr fontId="12" type="noConversion"/>
  </si>
  <si>
    <t>杨嫘</t>
    <phoneticPr fontId="12" type="noConversion"/>
  </si>
  <si>
    <t>江西省上饶市上饶县七六路97号</t>
    <phoneticPr fontId="12" type="noConversion"/>
  </si>
  <si>
    <t>玉山县疾病预防控制中心</t>
    <phoneticPr fontId="11" type="noConversion"/>
  </si>
  <si>
    <t>新疆生产建设兵团第八师石河子市疾病预防控制中心</t>
    <phoneticPr fontId="0" type="noConversion"/>
  </si>
  <si>
    <t>工商银行石河子分行营业部</t>
    <phoneticPr fontId="0" type="noConversion"/>
  </si>
  <si>
    <t>石河子市北四路171号　</t>
    <phoneticPr fontId="0" type="noConversion"/>
  </si>
  <si>
    <t>王丽</t>
    <phoneticPr fontId="20" type="noConversion"/>
  </si>
  <si>
    <t>12659001458476449F</t>
    <phoneticPr fontId="0" type="noConversion"/>
  </si>
  <si>
    <t>王丽</t>
    <phoneticPr fontId="12" type="noConversion"/>
  </si>
  <si>
    <t>石河子市卫生局</t>
    <phoneticPr fontId="11" type="noConversion"/>
  </si>
  <si>
    <t>洛阳银行九龙鼎支行</t>
    <phoneticPr fontId="0" type="noConversion"/>
  </si>
  <si>
    <t>672310240000000029</t>
    <phoneticPr fontId="0" type="noConversion"/>
  </si>
  <si>
    <t>河南省洛阳市老城区南大街136号</t>
    <phoneticPr fontId="0" type="noConversion"/>
  </si>
  <si>
    <t>谢君霞</t>
    <phoneticPr fontId="20" type="noConversion"/>
  </si>
  <si>
    <t>蒋旭霞</t>
    <phoneticPr fontId="20" type="noConversion"/>
  </si>
  <si>
    <t>0379-63979958</t>
    <phoneticPr fontId="0" type="noConversion"/>
  </si>
  <si>
    <t>124103024165282399</t>
    <phoneticPr fontId="0" type="noConversion"/>
  </si>
  <si>
    <t>41652823-9</t>
    <phoneticPr fontId="0" type="noConversion"/>
  </si>
  <si>
    <t>申修源</t>
    <phoneticPr fontId="0" type="noConversion"/>
  </si>
  <si>
    <t>郑州市中原区航海路帝湖花园301栋1304号</t>
    <phoneticPr fontId="0" type="noConversion"/>
  </si>
  <si>
    <t>谢君霞</t>
    <phoneticPr fontId="12" type="noConversion"/>
  </si>
  <si>
    <t>郑州市中原区航海路帝湖花园301栋1304号</t>
    <phoneticPr fontId="12" type="noConversion"/>
  </si>
  <si>
    <t>开发区</t>
    <phoneticPr fontId="11" type="noConversion"/>
  </si>
  <si>
    <t>中国建设银行邢台开发区支行</t>
    <phoneticPr fontId="0" type="noConversion"/>
  </si>
  <si>
    <t>邢台市桥东区中兴东大街1888号</t>
    <phoneticPr fontId="0" type="noConversion"/>
  </si>
  <si>
    <t>任丽娟</t>
    <phoneticPr fontId="20" type="noConversion"/>
  </si>
  <si>
    <t>马维君</t>
    <phoneticPr fontId="20" type="noConversion"/>
  </si>
  <si>
    <t>马维君</t>
    <phoneticPr fontId="0" type="noConversion"/>
  </si>
  <si>
    <t>马维君</t>
    <phoneticPr fontId="12" type="noConversion"/>
  </si>
  <si>
    <t>邢台市桥东区中兴东大街1888号</t>
    <phoneticPr fontId="12" type="noConversion"/>
  </si>
  <si>
    <t>邢台经济开发区疾病预防控制中心疫苗出入库专用章</t>
    <phoneticPr fontId="11" type="noConversion"/>
  </si>
  <si>
    <t>邢台经济开发区管理委员会</t>
    <phoneticPr fontId="11" type="noConversion"/>
  </si>
  <si>
    <t>张垚</t>
    <phoneticPr fontId="0" type="noConversion"/>
  </si>
  <si>
    <t>五峰土家族自治县疾病预防控制中心</t>
    <phoneticPr fontId="0" type="noConversion"/>
  </si>
  <si>
    <t>中国农业银行五峰县支行渔洋关分理处</t>
    <phoneticPr fontId="0" type="noConversion"/>
  </si>
  <si>
    <t>17367301040001520</t>
    <phoneticPr fontId="0" type="noConversion"/>
  </si>
  <si>
    <t>周本洋</t>
    <phoneticPr fontId="20" type="noConversion"/>
  </si>
  <si>
    <t>12420529747665713X</t>
    <phoneticPr fontId="0" type="noConversion"/>
  </si>
  <si>
    <t>五峰土家族自治县卫生和计划生育局</t>
    <phoneticPr fontId="11" type="noConversion"/>
  </si>
  <si>
    <t>淮北市疾病预防控制中心</t>
    <phoneticPr fontId="0" type="noConversion"/>
  </si>
  <si>
    <t>1305016109026448527</t>
    <phoneticPr fontId="0" type="noConversion"/>
  </si>
  <si>
    <t>淮北市相山区孟山中路公共卫生大厦</t>
    <phoneticPr fontId="0" type="noConversion"/>
  </si>
  <si>
    <t>王明灿</t>
    <phoneticPr fontId="20" type="noConversion"/>
  </si>
  <si>
    <t>于勇</t>
    <phoneticPr fontId="20" type="noConversion"/>
  </si>
  <si>
    <t>0561-3115261</t>
    <phoneticPr fontId="0" type="noConversion"/>
  </si>
  <si>
    <t>0561-3119638</t>
    <phoneticPr fontId="0" type="noConversion"/>
  </si>
  <si>
    <t>1234060048548513X8</t>
    <phoneticPr fontId="0" type="noConversion"/>
  </si>
  <si>
    <t>于勇</t>
    <phoneticPr fontId="12" type="noConversion"/>
  </si>
  <si>
    <t>淮北市疾病预防控制中心</t>
    <phoneticPr fontId="11" type="noConversion"/>
  </si>
  <si>
    <t>淮北市卫生和计划生育委员会</t>
    <phoneticPr fontId="11" type="noConversion"/>
  </si>
  <si>
    <t>克拉玛依市</t>
    <phoneticPr fontId="11" type="noConversion"/>
  </si>
  <si>
    <t>克拉玛依市白碱滩区疾病预防控制中心</t>
    <phoneticPr fontId="0" type="noConversion"/>
  </si>
  <si>
    <t>工商银行白碱滩支行</t>
    <phoneticPr fontId="0" type="noConversion"/>
  </si>
  <si>
    <t>3003021009026421352</t>
    <phoneticPr fontId="0" type="noConversion"/>
  </si>
  <si>
    <t>张少杰</t>
    <phoneticPr fontId="20" type="noConversion"/>
  </si>
  <si>
    <t>曹荣果</t>
    <phoneticPr fontId="20" type="noConversion"/>
  </si>
  <si>
    <t>165020440017</t>
    <phoneticPr fontId="0" type="noConversion"/>
  </si>
  <si>
    <t>45768230-4</t>
    <phoneticPr fontId="0" type="noConversion"/>
  </si>
  <si>
    <t>曹荣果</t>
    <phoneticPr fontId="0" type="noConversion"/>
  </si>
  <si>
    <t>克拉玛依市白碱滩亭坡路4号区疾病预防控制中心</t>
    <phoneticPr fontId="0" type="noConversion"/>
  </si>
  <si>
    <t>3136555372@qq.com</t>
    <phoneticPr fontId="11" type="noConversion"/>
  </si>
  <si>
    <t>曹荣果</t>
    <phoneticPr fontId="12" type="noConversion"/>
  </si>
  <si>
    <t>克拉玛依市白碱滩亭坡路4号区疾病预防控制中心</t>
    <phoneticPr fontId="12" type="noConversion"/>
  </si>
  <si>
    <t>克拉玛依市白碱滩区卫生和计划生育委员会疾病预防控制中心</t>
    <phoneticPr fontId="11" type="noConversion"/>
  </si>
  <si>
    <t>湖北省卫生和计划生育委员会</t>
    <phoneticPr fontId="0" type="noConversion"/>
  </si>
  <si>
    <t>3202017309200222823-000000002</t>
    <phoneticPr fontId="0" type="noConversion"/>
  </si>
  <si>
    <t>湖北省武汉市洪山区卓刀泉北路2号</t>
    <phoneticPr fontId="0" type="noConversion"/>
  </si>
  <si>
    <t>湖北省武汉市卓刀泉北路6号（湖北省疾病预防控制中心）</t>
    <phoneticPr fontId="0" type="noConversion"/>
  </si>
  <si>
    <t>杨云彦</t>
    <phoneticPr fontId="0" type="noConversion"/>
  </si>
  <si>
    <t>彭旭</t>
    <phoneticPr fontId="20" type="noConversion"/>
  </si>
  <si>
    <t>11420000011043372A</t>
    <phoneticPr fontId="0" type="noConversion"/>
  </si>
  <si>
    <t>齐朝晖</t>
    <phoneticPr fontId="11" type="noConversion"/>
  </si>
  <si>
    <t>湖北省疾病预防控制中心生物制品管理办公室收货专用章</t>
    <phoneticPr fontId="11" type="noConversion"/>
  </si>
  <si>
    <t>大连高新技术产业园区疾病预防控制中心</t>
    <phoneticPr fontId="0" type="noConversion"/>
  </si>
  <si>
    <t>2101501900050006233-0002</t>
    <phoneticPr fontId="0" type="noConversion"/>
  </si>
  <si>
    <t>甘井子区瑞丰园39号</t>
    <phoneticPr fontId="0" type="noConversion"/>
  </si>
  <si>
    <t>杨霞</t>
    <phoneticPr fontId="4" type="noConversion"/>
  </si>
  <si>
    <t>0411-84796095</t>
    <phoneticPr fontId="4" type="noConversion"/>
  </si>
  <si>
    <t>12210200MB1110113A</t>
    <phoneticPr fontId="0" type="noConversion"/>
  </si>
  <si>
    <t>新增客户，无开户许可证。发票抬头：大连高新区。</t>
    <phoneticPr fontId="0" type="noConversion"/>
  </si>
  <si>
    <t>周雅萱</t>
    <phoneticPr fontId="4" type="noConversion"/>
  </si>
  <si>
    <t>侯绍峰</t>
    <phoneticPr fontId="9" type="noConversion"/>
  </si>
  <si>
    <t>大连市沙河口区彩云园15号2单元501室</t>
    <phoneticPr fontId="4" type="noConversion"/>
  </si>
  <si>
    <t>大连市高新园区疾病预防控制中心疫苗管理专用章</t>
    <phoneticPr fontId="4" type="noConversion"/>
  </si>
  <si>
    <t>大连高新技术产业园区文教卫生局</t>
    <phoneticPr fontId="9" type="noConversion"/>
  </si>
  <si>
    <t>锦州市松山新区卫生监督所</t>
    <phoneticPr fontId="0" type="noConversion"/>
  </si>
  <si>
    <t>锦州银行市委南支行</t>
    <phoneticPr fontId="0" type="noConversion"/>
  </si>
  <si>
    <t>402003349810017</t>
    <phoneticPr fontId="0" type="noConversion"/>
  </si>
  <si>
    <t>12210700785108512D</t>
    <phoneticPr fontId="0" type="noConversion"/>
  </si>
  <si>
    <t>财政支付</t>
    <phoneticPr fontId="9" type="noConversion"/>
  </si>
  <si>
    <t>卫生监督所行使疾控职能</t>
    <phoneticPr fontId="0" type="noConversion"/>
  </si>
  <si>
    <t>大连市沙河口区彩云园15号2单元501室</t>
    <phoneticPr fontId="9" type="noConversion"/>
  </si>
  <si>
    <t>锦州市松山新区卫生监督所</t>
    <phoneticPr fontId="9" type="noConversion"/>
  </si>
  <si>
    <t>锦州市松山新区管理委员会</t>
    <phoneticPr fontId="9" type="noConversion"/>
  </si>
  <si>
    <t>南昌经济技术开发区蛟桥镇医院</t>
    <phoneticPr fontId="0" type="noConversion"/>
  </si>
  <si>
    <t>中国农业银行南昌市昌北支行</t>
    <phoneticPr fontId="0" type="noConversion"/>
  </si>
  <si>
    <t>南昌市昌北下罗</t>
    <phoneticPr fontId="0" type="noConversion"/>
  </si>
  <si>
    <t>庐山南大道2595号</t>
    <phoneticPr fontId="0" type="noConversion"/>
  </si>
  <si>
    <t>邓继红</t>
    <phoneticPr fontId="9" type="noConversion"/>
  </si>
  <si>
    <t>邓进</t>
    <phoneticPr fontId="9" type="noConversion"/>
  </si>
  <si>
    <t>12360100690954943W</t>
    <phoneticPr fontId="9" type="noConversion"/>
  </si>
  <si>
    <t>庐山南大道2595</t>
    <phoneticPr fontId="9" type="noConversion"/>
  </si>
  <si>
    <t>南昌经济技术开发区医院预防接种门诊</t>
    <phoneticPr fontId="9" type="noConversion"/>
  </si>
  <si>
    <t>王磊</t>
    <phoneticPr fontId="0" type="noConversion"/>
  </si>
  <si>
    <t>中国建设银行股份有限公司从化江埔支行</t>
    <phoneticPr fontId="0" type="noConversion"/>
  </si>
  <si>
    <t>44001561604050196739</t>
    <phoneticPr fontId="0" type="noConversion"/>
  </si>
  <si>
    <t>广州市从化区江埔街河东南路51号</t>
    <phoneticPr fontId="0" type="noConversion"/>
  </si>
  <si>
    <t>刘杰城</t>
    <phoneticPr fontId="4" type="noConversion"/>
  </si>
  <si>
    <t>刘杰城</t>
    <phoneticPr fontId="0" type="noConversion"/>
  </si>
  <si>
    <t>广州市从化区江埔街河东南路51号</t>
    <phoneticPr fontId="4" type="noConversion"/>
  </si>
  <si>
    <t>刘月玲</t>
    <phoneticPr fontId="0" type="noConversion"/>
  </si>
  <si>
    <t>广州市从化区疾病预防控制中心</t>
    <phoneticPr fontId="4" type="noConversion"/>
  </si>
  <si>
    <t>广州市从化区疾病预防控制中心疫苗业务专用章</t>
    <phoneticPr fontId="4" type="noConversion"/>
  </si>
  <si>
    <t>广州市从化区卫生和计划生育局</t>
    <phoneticPr fontId="0" type="noConversion"/>
  </si>
  <si>
    <t>龙安区</t>
    <phoneticPr fontId="4" type="noConversion"/>
  </si>
  <si>
    <t>安阳市龙安区疾病预防控制中心</t>
    <phoneticPr fontId="0" type="noConversion"/>
  </si>
  <si>
    <t>中国银行相西支行</t>
    <phoneticPr fontId="0" type="noConversion"/>
  </si>
  <si>
    <t>262410706612</t>
    <phoneticPr fontId="0" type="noConversion"/>
  </si>
  <si>
    <t>河南省安阳市胜利路中段78号</t>
    <phoneticPr fontId="0" type="noConversion"/>
  </si>
  <si>
    <t>王毅</t>
    <phoneticPr fontId="4" type="noConversion"/>
  </si>
  <si>
    <t>0372-3685636</t>
    <phoneticPr fontId="4" type="noConversion"/>
  </si>
  <si>
    <t>周会真</t>
    <phoneticPr fontId="4" type="noConversion"/>
  </si>
  <si>
    <t>124105114174403432</t>
    <phoneticPr fontId="0" type="noConversion"/>
  </si>
  <si>
    <t>郑州市金水区博颂路36号金桂苑6号楼1单元3层6号</t>
    <phoneticPr fontId="0" type="noConversion"/>
  </si>
  <si>
    <t>安阳市龙安区疾病预防控制中心</t>
    <phoneticPr fontId="4" type="noConversion"/>
  </si>
  <si>
    <t>汤阴县</t>
    <phoneticPr fontId="4" type="noConversion"/>
  </si>
  <si>
    <t>汤阴县疾病预防控制中心</t>
    <phoneticPr fontId="0" type="noConversion"/>
  </si>
  <si>
    <t>河南省汤阴县城关镇人民路西段</t>
    <phoneticPr fontId="0" type="noConversion"/>
  </si>
  <si>
    <t>张希军</t>
    <phoneticPr fontId="4" type="noConversion"/>
  </si>
  <si>
    <t>0372-3677968</t>
    <phoneticPr fontId="4" type="noConversion"/>
  </si>
  <si>
    <t>崔红彬</t>
    <phoneticPr fontId="4" type="noConversion"/>
  </si>
  <si>
    <t>0372-6201805</t>
    <phoneticPr fontId="0" type="noConversion"/>
  </si>
  <si>
    <t>汤阴县疾病预防控制中心</t>
    <phoneticPr fontId="4" type="noConversion"/>
  </si>
  <si>
    <t>舞阳县</t>
    <phoneticPr fontId="4" type="noConversion"/>
  </si>
  <si>
    <t>41001558310050204867</t>
    <phoneticPr fontId="0" type="noConversion"/>
  </si>
  <si>
    <t>河南省舞阳县舞泉镇人民路东段</t>
    <phoneticPr fontId="0" type="noConversion"/>
  </si>
  <si>
    <t>郭英霞</t>
    <phoneticPr fontId="4" type="noConversion"/>
  </si>
  <si>
    <t>李晓中</t>
    <phoneticPr fontId="4" type="noConversion"/>
  </si>
  <si>
    <t>124111214181858235</t>
    <phoneticPr fontId="0" type="noConversion"/>
  </si>
  <si>
    <t>舞阳县疾病预防控制中心</t>
    <phoneticPr fontId="4" type="noConversion"/>
  </si>
  <si>
    <t>舞阳县卫生和计划生育委员会</t>
    <phoneticPr fontId="0" type="noConversion"/>
  </si>
  <si>
    <t>郑州经济技术开发区社区管理服务局</t>
    <phoneticPr fontId="0" type="noConversion"/>
  </si>
  <si>
    <t>中国工商银行股份有限公司郑州商都路支行</t>
    <phoneticPr fontId="0" type="noConversion"/>
  </si>
  <si>
    <t>1702020829200021921</t>
    <phoneticPr fontId="0" type="noConversion"/>
  </si>
  <si>
    <t>郑州市经济技术开发区朝凤路26号</t>
    <phoneticPr fontId="0" type="noConversion"/>
  </si>
  <si>
    <t>0371-66780308</t>
    <phoneticPr fontId="4" type="noConversion"/>
  </si>
  <si>
    <t>郭杏梅</t>
    <phoneticPr fontId="4" type="noConversion"/>
  </si>
  <si>
    <t>曹中立</t>
    <phoneticPr fontId="4" type="noConversion"/>
  </si>
  <si>
    <t>郑州经济技术开发区疾病预防控制中心</t>
    <phoneticPr fontId="4" type="noConversion"/>
  </si>
  <si>
    <t>淄博高新技术产业开发区疾病预防控制中心</t>
    <phoneticPr fontId="0" type="noConversion"/>
  </si>
  <si>
    <t>中国建设银行高新区支行</t>
    <phoneticPr fontId="0" type="noConversion"/>
  </si>
  <si>
    <t>司志忠</t>
    <phoneticPr fontId="20" type="noConversion"/>
  </si>
  <si>
    <t>0533-3586453</t>
    <phoneticPr fontId="4" type="noConversion"/>
  </si>
  <si>
    <t>0533-3598896</t>
    <phoneticPr fontId="0" type="noConversion"/>
  </si>
  <si>
    <t>12370300493229013U</t>
    <phoneticPr fontId="0" type="noConversion"/>
  </si>
  <si>
    <t>马媛媛</t>
    <phoneticPr fontId="12" type="noConversion"/>
  </si>
  <si>
    <t>淄博高新区天鸿路36号</t>
    <phoneticPr fontId="12" type="noConversion"/>
  </si>
  <si>
    <t>12091001040018887</t>
    <phoneticPr fontId="0" type="noConversion"/>
  </si>
  <si>
    <t>蚌埠市东海大道大学科技园6楼</t>
    <phoneticPr fontId="0" type="noConversion"/>
  </si>
  <si>
    <t>蚌埠市汤和路与向湖路交叉口（湖滨社区卫生服务中心一楼）</t>
    <phoneticPr fontId="0" type="noConversion"/>
  </si>
  <si>
    <t xml:space="preserve"> </t>
    <phoneticPr fontId="4" type="noConversion"/>
  </si>
  <si>
    <t>王娟</t>
    <phoneticPr fontId="20" type="noConversion"/>
  </si>
  <si>
    <t>蚌埠经济开发区疾病预防控制中心</t>
    <phoneticPr fontId="4" type="noConversion"/>
  </si>
  <si>
    <t>英德市疾病预防控制中心</t>
    <phoneticPr fontId="0" type="noConversion"/>
  </si>
  <si>
    <t>中国工商银行英德东风支行</t>
    <phoneticPr fontId="0" type="noConversion"/>
  </si>
  <si>
    <t>2018023219200013717</t>
    <phoneticPr fontId="0" type="noConversion"/>
  </si>
  <si>
    <t>英德市英城街道光明路</t>
    <phoneticPr fontId="0" type="noConversion"/>
  </si>
  <si>
    <t>苏耀安</t>
    <phoneticPr fontId="20" type="noConversion"/>
  </si>
  <si>
    <t>孙蕊蕊</t>
    <phoneticPr fontId="20" type="noConversion"/>
  </si>
  <si>
    <t>144188100142</t>
    <phoneticPr fontId="0" type="noConversion"/>
  </si>
  <si>
    <t>孙蕊蕊</t>
    <phoneticPr fontId="0" type="noConversion"/>
  </si>
  <si>
    <t>清远市英德市英德镇光明路</t>
    <phoneticPr fontId="0" type="noConversion"/>
  </si>
  <si>
    <t>清远市英德市英德镇光明路</t>
    <phoneticPr fontId="12" type="noConversion"/>
  </si>
  <si>
    <t>英德市卫生局</t>
    <phoneticPr fontId="11" type="noConversion"/>
  </si>
  <si>
    <t>湖南省</t>
    <phoneticPr fontId="4" type="noConversion"/>
  </si>
  <si>
    <t>湘潭市</t>
    <phoneticPr fontId="4" type="noConversion"/>
  </si>
  <si>
    <t>湘潭县</t>
    <phoneticPr fontId="4" type="noConversion"/>
  </si>
  <si>
    <t>湘潭县疾病预防控制中心</t>
    <phoneticPr fontId="0" type="noConversion"/>
  </si>
  <si>
    <t>中国农业银行湘潭县支行</t>
    <phoneticPr fontId="0" type="noConversion"/>
  </si>
  <si>
    <t>1822190140007439</t>
    <phoneticPr fontId="0" type="noConversion"/>
  </si>
  <si>
    <t>陈天住</t>
    <phoneticPr fontId="20" type="noConversion"/>
  </si>
  <si>
    <t>曾正标</t>
    <phoneticPr fontId="20" type="noConversion"/>
  </si>
  <si>
    <t>124303217722965349</t>
    <phoneticPr fontId="0" type="noConversion"/>
  </si>
  <si>
    <t>77229653-4</t>
    <phoneticPr fontId="0" type="noConversion"/>
  </si>
  <si>
    <t>潘优</t>
    <phoneticPr fontId="12" type="noConversion"/>
  </si>
  <si>
    <t>湘潭县疾病预防控制中心</t>
    <phoneticPr fontId="4" type="noConversion"/>
  </si>
  <si>
    <t>湘乡市</t>
    <phoneticPr fontId="4" type="noConversion"/>
  </si>
  <si>
    <t>湘乡市疾病预防控制中心</t>
    <phoneticPr fontId="0" type="noConversion"/>
  </si>
  <si>
    <t>18-211901040010385</t>
    <phoneticPr fontId="0" type="noConversion"/>
  </si>
  <si>
    <t>湘乡市桑梅西路</t>
    <phoneticPr fontId="0" type="noConversion"/>
  </si>
  <si>
    <t>李新春</t>
    <phoneticPr fontId="20" type="noConversion"/>
  </si>
  <si>
    <t>龙丽莲</t>
    <phoneticPr fontId="20" type="noConversion"/>
  </si>
  <si>
    <t>刘焯毅</t>
    <phoneticPr fontId="20" type="noConversion"/>
  </si>
  <si>
    <t>124303814451509337</t>
    <phoneticPr fontId="0" type="noConversion"/>
  </si>
  <si>
    <t>福建省</t>
    <phoneticPr fontId="4" type="noConversion"/>
  </si>
  <si>
    <t>漳州市</t>
    <phoneticPr fontId="4" type="noConversion"/>
  </si>
  <si>
    <t>漳州招商局经济技术开发区第一医院</t>
    <phoneticPr fontId="0" type="noConversion"/>
  </si>
  <si>
    <t>漳州招商局经济技术开发区南滨大道288号</t>
    <phoneticPr fontId="0" type="noConversion"/>
  </si>
  <si>
    <t>陈金国</t>
    <phoneticPr fontId="20" type="noConversion"/>
  </si>
  <si>
    <t>医院支付</t>
    <phoneticPr fontId="4" type="noConversion"/>
  </si>
  <si>
    <t>漳州市芗城区万象星城2#406</t>
    <phoneticPr fontId="0" type="noConversion"/>
  </si>
  <si>
    <t>jihan.lin@sanofi.com</t>
    <phoneticPr fontId="12" type="noConversion"/>
  </si>
  <si>
    <t>陈金国</t>
    <phoneticPr fontId="12" type="noConversion"/>
  </si>
  <si>
    <t>漳州招商局经济技术开发区第一医院</t>
    <phoneticPr fontId="4" type="noConversion"/>
  </si>
  <si>
    <t>漳州招商局经济技术开发区第一医院保健科</t>
    <phoneticPr fontId="4" type="noConversion"/>
  </si>
  <si>
    <t>山西省</t>
    <phoneticPr fontId="4" type="noConversion"/>
  </si>
  <si>
    <t>榆次区疾病预防控制中心</t>
    <phoneticPr fontId="0" type="noConversion"/>
  </si>
  <si>
    <t>榆次区龙湖大街公共卫生服务中心</t>
    <phoneticPr fontId="0" type="noConversion"/>
  </si>
  <si>
    <t>121408034077201735</t>
    <phoneticPr fontId="0" type="noConversion"/>
  </si>
  <si>
    <t>河津市疾病预防控制中心</t>
    <phoneticPr fontId="0" type="noConversion"/>
  </si>
  <si>
    <t>邮储银行河津银行</t>
    <phoneticPr fontId="0" type="noConversion"/>
  </si>
  <si>
    <t>121410827767218250</t>
    <phoneticPr fontId="0" type="noConversion"/>
  </si>
  <si>
    <t>利辛县疾病预防控制中心</t>
    <phoneticPr fontId="0" type="noConversion"/>
  </si>
  <si>
    <t>中国农业银行利辛支行</t>
    <phoneticPr fontId="0" type="noConversion"/>
  </si>
  <si>
    <t>12770001040018067</t>
    <phoneticPr fontId="0" type="noConversion"/>
  </si>
  <si>
    <t>利辛县淝河路南段</t>
    <phoneticPr fontId="0" type="noConversion"/>
  </si>
  <si>
    <t>123416237998147415</t>
    <phoneticPr fontId="0" type="noConversion"/>
  </si>
  <si>
    <t>79981474-1</t>
    <phoneticPr fontId="0" type="noConversion"/>
  </si>
  <si>
    <t>四川省疾病预防控制中心</t>
    <phoneticPr fontId="0" type="noConversion"/>
  </si>
  <si>
    <t>中国建设银行股份有限公司成都金河支行</t>
    <phoneticPr fontId="0" type="noConversion"/>
  </si>
  <si>
    <t>51001508608050092193</t>
    <phoneticPr fontId="0" type="noConversion"/>
  </si>
  <si>
    <t>成都市武侯区中学路6号</t>
    <phoneticPr fontId="0" type="noConversion"/>
  </si>
  <si>
    <t>曾华俊</t>
    <phoneticPr fontId="20" type="noConversion"/>
  </si>
  <si>
    <t>符军</t>
    <phoneticPr fontId="0" type="noConversion"/>
  </si>
  <si>
    <t>028-85586751</t>
    <phoneticPr fontId="0" type="noConversion"/>
  </si>
  <si>
    <t>邹琼</t>
    <phoneticPr fontId="4" type="noConversion"/>
  </si>
  <si>
    <t>汕头市</t>
    <phoneticPr fontId="4" type="noConversion"/>
  </si>
  <si>
    <t>金平区</t>
    <phoneticPr fontId="4" type="noConversion"/>
  </si>
  <si>
    <t>汕头市金平区疾病预防控制中心</t>
    <phoneticPr fontId="0" type="noConversion"/>
  </si>
  <si>
    <t>交通银行股份有限公司汕头分行</t>
    <phoneticPr fontId="0" type="noConversion"/>
  </si>
  <si>
    <t>445006002018170282534</t>
    <phoneticPr fontId="0" type="noConversion"/>
  </si>
  <si>
    <t>汕头市金韩路一横九号三幢</t>
    <phoneticPr fontId="0" type="noConversion"/>
  </si>
  <si>
    <t>12440511671390505X</t>
    <phoneticPr fontId="0" type="noConversion"/>
  </si>
  <si>
    <t>31161501040003206</t>
    <phoneticPr fontId="0" type="noConversion"/>
  </si>
  <si>
    <t>陈克江</t>
    <phoneticPr fontId="29" type="noConversion"/>
  </si>
  <si>
    <t>刘宣培</t>
    <phoneticPr fontId="29" type="noConversion"/>
  </si>
  <si>
    <t>薛康蓉</t>
    <phoneticPr fontId="29" type="noConversion"/>
  </si>
  <si>
    <t>12500383450640726K</t>
    <phoneticPr fontId="29" type="noConversion"/>
  </si>
  <si>
    <t>疾控支付</t>
    <phoneticPr fontId="29" type="noConversion"/>
  </si>
  <si>
    <t>重庆市永川区汇龙大道471号</t>
    <phoneticPr fontId="29" type="noConversion"/>
  </si>
  <si>
    <t>陈大全</t>
    <phoneticPr fontId="29" type="noConversion"/>
  </si>
  <si>
    <t>重庆市永川区疾病预防控制中心</t>
    <phoneticPr fontId="29" type="noConversion"/>
  </si>
  <si>
    <t>是</t>
    <phoneticPr fontId="29" type="noConversion"/>
  </si>
  <si>
    <t>慈利县</t>
    <phoneticPr fontId="1" type="noConversion"/>
  </si>
  <si>
    <t>慈利县疾病预防控制中心</t>
    <phoneticPr fontId="0" type="noConversion"/>
  </si>
  <si>
    <t>慈利县沪农商村镇银行</t>
    <phoneticPr fontId="0" type="noConversion"/>
  </si>
  <si>
    <t>慈利县零阳镇西街居委会</t>
    <phoneticPr fontId="0" type="noConversion"/>
  </si>
  <si>
    <t>谭刚</t>
    <phoneticPr fontId="1" type="noConversion"/>
  </si>
  <si>
    <t>赵大体</t>
    <phoneticPr fontId="1" type="noConversion"/>
  </si>
  <si>
    <t>疾控支付</t>
    <phoneticPr fontId="1" type="noConversion"/>
  </si>
  <si>
    <t>陈华铣</t>
    <phoneticPr fontId="1" type="noConversion"/>
  </si>
  <si>
    <t>慈利县疾病预防控制中心</t>
    <phoneticPr fontId="1" type="noConversion"/>
  </si>
  <si>
    <t>是</t>
    <phoneticPr fontId="1" type="noConversion"/>
  </si>
  <si>
    <t>怀化市</t>
    <phoneticPr fontId="1" type="noConversion"/>
  </si>
  <si>
    <t>溆浦县</t>
    <phoneticPr fontId="1" type="noConversion"/>
  </si>
  <si>
    <t>溆浦县建行城中分理处</t>
    <phoneticPr fontId="0" type="noConversion"/>
  </si>
  <si>
    <t>4300150727205800098</t>
    <phoneticPr fontId="0" type="noConversion"/>
  </si>
  <si>
    <t>溆浦县卢峰镇静安路疾控中心（屈原学校对面）</t>
    <phoneticPr fontId="0" type="noConversion"/>
  </si>
  <si>
    <t>龙英</t>
    <phoneticPr fontId="1" type="noConversion"/>
  </si>
  <si>
    <t>12431224448357526Q</t>
    <phoneticPr fontId="0" type="noConversion"/>
  </si>
  <si>
    <t>吴莉</t>
    <phoneticPr fontId="1" type="noConversion"/>
  </si>
  <si>
    <t>溆浦县疾病预防控制中心</t>
    <phoneticPr fontId="1" type="noConversion"/>
  </si>
  <si>
    <t>溆浦县疾病预防控制中心生物制品供应专用章</t>
    <phoneticPr fontId="1" type="noConversion"/>
  </si>
  <si>
    <t>株洲市芦淞区疾病预防控制中心</t>
    <phoneticPr fontId="0" type="noConversion"/>
  </si>
  <si>
    <t>43001506562058006699</t>
    <phoneticPr fontId="0" type="noConversion"/>
  </si>
  <si>
    <t>株洲市芦淞区枫燎路</t>
    <phoneticPr fontId="0" type="noConversion"/>
  </si>
  <si>
    <t>刘志玮</t>
    <phoneticPr fontId="1" type="noConversion"/>
  </si>
  <si>
    <t>颜甲云</t>
    <phoneticPr fontId="1" type="noConversion"/>
  </si>
  <si>
    <t>12430203MB0N451388</t>
    <phoneticPr fontId="0" type="noConversion"/>
  </si>
  <si>
    <t>株洲市芦淞区疾病预防控制中心</t>
    <phoneticPr fontId="1" type="noConversion"/>
  </si>
  <si>
    <t>株洲市芦淞区卫生和计划生育局</t>
    <phoneticPr fontId="1" type="noConversion"/>
  </si>
  <si>
    <t>43001501062058000001</t>
    <phoneticPr fontId="0" type="noConversion"/>
  </si>
  <si>
    <t>荷塘区新华东路378号</t>
    <phoneticPr fontId="0" type="noConversion"/>
  </si>
  <si>
    <t>谭光明</t>
    <phoneticPr fontId="1" type="noConversion"/>
  </si>
  <si>
    <t>资佐</t>
    <phoneticPr fontId="1" type="noConversion"/>
  </si>
  <si>
    <t>谭玲</t>
    <phoneticPr fontId="1" type="noConversion"/>
  </si>
  <si>
    <t>12430202MB0P02498Y</t>
    <phoneticPr fontId="0" type="noConversion"/>
  </si>
  <si>
    <t>石峰区</t>
    <phoneticPr fontId="1" type="noConversion"/>
  </si>
  <si>
    <t>株洲市石峰区疾病预防控制中心</t>
    <phoneticPr fontId="0" type="noConversion"/>
  </si>
  <si>
    <t>中国建设银行株洲城北支行</t>
    <phoneticPr fontId="0" type="noConversion"/>
  </si>
  <si>
    <t>石峰区响石东路7号</t>
    <phoneticPr fontId="0" type="noConversion"/>
  </si>
  <si>
    <t>黄志成</t>
    <phoneticPr fontId="1" type="noConversion"/>
  </si>
  <si>
    <t>王娟娟</t>
    <phoneticPr fontId="1" type="noConversion"/>
  </si>
  <si>
    <t>12430204788038281D</t>
    <phoneticPr fontId="0" type="noConversion"/>
  </si>
  <si>
    <t>株洲市石峰区疾病预防控制中心</t>
    <phoneticPr fontId="1" type="noConversion"/>
  </si>
  <si>
    <t>株洲市石峰区疾病预防控制中心免疫规划专用章</t>
    <phoneticPr fontId="1" type="noConversion"/>
  </si>
  <si>
    <t>郴州市</t>
    <phoneticPr fontId="1" type="noConversion"/>
  </si>
  <si>
    <t>宋瑞娟</t>
    <phoneticPr fontId="0" type="noConversion"/>
  </si>
  <si>
    <t>中国银行北湖支行</t>
    <phoneticPr fontId="0" type="noConversion"/>
  </si>
  <si>
    <t>584657354362</t>
    <phoneticPr fontId="0" type="noConversion"/>
  </si>
  <si>
    <t>0735-2222260</t>
    <phoneticPr fontId="1" type="noConversion"/>
  </si>
  <si>
    <t>段康明</t>
    <phoneticPr fontId="1" type="noConversion"/>
  </si>
  <si>
    <t>周金兰</t>
    <phoneticPr fontId="1" type="noConversion"/>
  </si>
  <si>
    <t>北湖区卫生和计划生育局</t>
    <phoneticPr fontId="1" type="noConversion"/>
  </si>
  <si>
    <t>莱城区</t>
    <phoneticPr fontId="1" type="noConversion"/>
  </si>
  <si>
    <t>贾维嘉</t>
    <phoneticPr fontId="0" type="noConversion"/>
  </si>
  <si>
    <t>莱芜市疾病预防控制中心</t>
    <phoneticPr fontId="0" type="noConversion"/>
  </si>
  <si>
    <t>时振东</t>
    <phoneticPr fontId="1" type="noConversion"/>
  </si>
  <si>
    <t>张春莲</t>
    <phoneticPr fontId="1" type="noConversion"/>
  </si>
  <si>
    <t>0634-8677906</t>
    <phoneticPr fontId="0" type="noConversion"/>
  </si>
  <si>
    <t>123712004943811729</t>
    <phoneticPr fontId="0" type="noConversion"/>
  </si>
  <si>
    <t>该客户代下游客户采购二类疫苗</t>
    <phoneticPr fontId="0" type="noConversion"/>
  </si>
  <si>
    <t>莱芜市疾病预防控制中心</t>
    <phoneticPr fontId="1" type="noConversion"/>
  </si>
  <si>
    <t>莱芜市疾病预防控制中心疫苗出入库专用章</t>
    <phoneticPr fontId="1" type="noConversion"/>
  </si>
  <si>
    <t>莱芜市卫生和计划生育委员会</t>
    <phoneticPr fontId="1" type="noConversion"/>
  </si>
  <si>
    <t>辽宁省</t>
    <phoneticPr fontId="4" type="noConversion"/>
  </si>
  <si>
    <t>鞍山市</t>
    <phoneticPr fontId="1" type="noConversion"/>
  </si>
  <si>
    <t>鞍山市工商银行立山支行</t>
    <phoneticPr fontId="0" type="noConversion"/>
  </si>
  <si>
    <t>0704023009264910467</t>
    <phoneticPr fontId="0" type="noConversion"/>
  </si>
  <si>
    <t>立山区中华北路137号</t>
    <phoneticPr fontId="0" type="noConversion"/>
  </si>
  <si>
    <t>程金</t>
    <phoneticPr fontId="1" type="noConversion"/>
  </si>
  <si>
    <t>0412-6824965</t>
    <phoneticPr fontId="9" type="noConversion"/>
  </si>
  <si>
    <t>李毳</t>
    <phoneticPr fontId="1" type="noConversion"/>
  </si>
  <si>
    <t>王艳凌</t>
    <phoneticPr fontId="1" type="noConversion"/>
  </si>
  <si>
    <t>新开客户</t>
    <phoneticPr fontId="0" type="noConversion"/>
  </si>
  <si>
    <t>益阳市</t>
    <phoneticPr fontId="1" type="noConversion"/>
  </si>
  <si>
    <t>天元区</t>
    <phoneticPr fontId="1" type="noConversion"/>
  </si>
  <si>
    <t>中国建设银行股份有限公司安化支行</t>
    <phoneticPr fontId="0" type="noConversion"/>
  </si>
  <si>
    <t>43001554067050000916</t>
    <phoneticPr fontId="0" type="noConversion"/>
  </si>
  <si>
    <t>0737-7221529</t>
    <phoneticPr fontId="4" type="noConversion"/>
  </si>
  <si>
    <t>吴勇</t>
    <phoneticPr fontId="1" type="noConversion"/>
  </si>
  <si>
    <t>430923447087616</t>
    <phoneticPr fontId="4" type="noConversion"/>
  </si>
  <si>
    <t>安化县疾病预防控制中心</t>
    <phoneticPr fontId="1" type="noConversion"/>
  </si>
  <si>
    <t>安化县卫生和计划生育局</t>
    <phoneticPr fontId="4" type="noConversion"/>
  </si>
  <si>
    <t>岳阳市</t>
    <phoneticPr fontId="1" type="noConversion"/>
  </si>
  <si>
    <t>岳阳县</t>
    <phoneticPr fontId="1" type="noConversion"/>
  </si>
  <si>
    <t>岳阳县疾病预防控制中心</t>
    <phoneticPr fontId="0" type="noConversion"/>
  </si>
  <si>
    <t>中国农业银行股份有限公司岳阳县支行</t>
    <phoneticPr fontId="0" type="noConversion"/>
  </si>
  <si>
    <t>18-436901040003975</t>
    <phoneticPr fontId="0" type="noConversion"/>
  </si>
  <si>
    <t>0730-7620325</t>
    <phoneticPr fontId="4" type="noConversion"/>
  </si>
  <si>
    <t>鲁升华</t>
    <phoneticPr fontId="1" type="noConversion"/>
  </si>
  <si>
    <t>0730-7620325</t>
    <phoneticPr fontId="1" type="noConversion"/>
  </si>
  <si>
    <t>李乐</t>
    <phoneticPr fontId="1" type="noConversion"/>
  </si>
  <si>
    <t>岳阳县疾病预防控制中心</t>
    <phoneticPr fontId="1" type="noConversion"/>
  </si>
  <si>
    <t>岳阳县卫生局</t>
    <phoneticPr fontId="4" type="noConversion"/>
  </si>
  <si>
    <t>华容县</t>
    <phoneticPr fontId="1" type="noConversion"/>
  </si>
  <si>
    <t>43001682066052501803-0201</t>
    <phoneticPr fontId="0" type="noConversion"/>
  </si>
  <si>
    <t>华容县章华镇华容大道17号</t>
    <phoneticPr fontId="0" type="noConversion"/>
  </si>
  <si>
    <t>熊诗泉</t>
    <phoneticPr fontId="1" type="noConversion"/>
  </si>
  <si>
    <t>0730-3209401</t>
    <phoneticPr fontId="1" type="noConversion"/>
  </si>
  <si>
    <t>12430623446279376B</t>
    <phoneticPr fontId="0" type="noConversion"/>
  </si>
  <si>
    <t>华容县卫生和计划生育局</t>
    <phoneticPr fontId="4" type="noConversion"/>
  </si>
  <si>
    <t>云溪区</t>
    <phoneticPr fontId="1" type="noConversion"/>
  </si>
  <si>
    <t>岳阳市云溪区疾病预防控制中心</t>
    <phoneticPr fontId="0" type="noConversion"/>
  </si>
  <si>
    <t>华融湘江银行云溪支行</t>
    <phoneticPr fontId="0" type="noConversion"/>
  </si>
  <si>
    <t>0730-8412197</t>
    <phoneticPr fontId="4" type="noConversion"/>
  </si>
  <si>
    <t>岳阳市云溪区云溪镇云中西路3号</t>
    <phoneticPr fontId="0" type="noConversion"/>
  </si>
  <si>
    <t>王晓辉</t>
    <phoneticPr fontId="1" type="noConversion"/>
  </si>
  <si>
    <t>戴忠良</t>
    <phoneticPr fontId="1" type="noConversion"/>
  </si>
  <si>
    <t>143060300034</t>
    <phoneticPr fontId="0" type="noConversion"/>
  </si>
  <si>
    <t>44617641-4</t>
    <phoneticPr fontId="0" type="noConversion"/>
  </si>
  <si>
    <t>平江县</t>
    <phoneticPr fontId="1" type="noConversion"/>
  </si>
  <si>
    <t>平江县疾病预防控制中心</t>
    <phoneticPr fontId="0" type="noConversion"/>
  </si>
  <si>
    <t>建行湖南平江支行天岳分理处</t>
    <phoneticPr fontId="0" type="noConversion"/>
  </si>
  <si>
    <t>43001723666052501003</t>
    <phoneticPr fontId="0" type="noConversion"/>
  </si>
  <si>
    <t>0730-8554787</t>
    <phoneticPr fontId="4" type="noConversion"/>
  </si>
  <si>
    <t>张雄伟</t>
    <phoneticPr fontId="1" type="noConversion"/>
  </si>
  <si>
    <t>凌长庚</t>
    <phoneticPr fontId="1" type="noConversion"/>
  </si>
  <si>
    <t>李焱</t>
    <phoneticPr fontId="1" type="noConversion"/>
  </si>
  <si>
    <t>平江县疾病预防控制中心</t>
    <phoneticPr fontId="1" type="noConversion"/>
  </si>
  <si>
    <t>平江县卫生和计划生育局</t>
    <phoneticPr fontId="4" type="noConversion"/>
  </si>
  <si>
    <t>何微</t>
    <phoneticPr fontId="0" type="noConversion"/>
  </si>
  <si>
    <t>大庆市萨尔图区疾病预防控制中心</t>
    <phoneticPr fontId="0" type="noConversion"/>
  </si>
  <si>
    <t>大庆市萨尔图区萨平路7号</t>
    <phoneticPr fontId="0" type="noConversion"/>
  </si>
  <si>
    <t>李艳梅</t>
    <phoneticPr fontId="1" type="noConversion"/>
  </si>
  <si>
    <t>0459-6279200</t>
    <phoneticPr fontId="9" type="noConversion"/>
  </si>
  <si>
    <t>田雅娟</t>
    <phoneticPr fontId="1" type="noConversion"/>
  </si>
  <si>
    <t>姜淼</t>
    <phoneticPr fontId="1" type="noConversion"/>
  </si>
  <si>
    <t>李智博</t>
    <phoneticPr fontId="9" type="noConversion"/>
  </si>
  <si>
    <t>哈尔滨市道里区埃德蒙顿路23号郁金台小区4号楼2单元2602室</t>
    <phoneticPr fontId="9" type="noConversion"/>
  </si>
  <si>
    <t>大庆市萨尔图区疾病预防控制中心业务专用章</t>
    <phoneticPr fontId="9" type="noConversion"/>
  </si>
  <si>
    <t>大庆市萨尔图区卫生局</t>
    <phoneticPr fontId="4" type="noConversion"/>
  </si>
  <si>
    <t>安溪县疾病预防控制中心</t>
    <phoneticPr fontId="0" type="noConversion"/>
  </si>
  <si>
    <t>兴业银行股份有限公司安溪支行</t>
    <phoneticPr fontId="0" type="noConversion"/>
  </si>
  <si>
    <t>153300100100034692</t>
    <phoneticPr fontId="0" type="noConversion"/>
  </si>
  <si>
    <t>安溪县德苑工业区园区</t>
    <phoneticPr fontId="0" type="noConversion"/>
  </si>
  <si>
    <t>张淑榕</t>
    <phoneticPr fontId="1" type="noConversion"/>
  </si>
  <si>
    <t>詹月旺</t>
    <phoneticPr fontId="1" type="noConversion"/>
  </si>
  <si>
    <t>12350524489423462C</t>
    <phoneticPr fontId="0" type="noConversion"/>
  </si>
  <si>
    <t>黄金宇</t>
    <phoneticPr fontId="9" type="noConversion"/>
  </si>
  <si>
    <t>泉州市鲤城区前坂东华公寓</t>
    <phoneticPr fontId="4" type="noConversion"/>
  </si>
  <si>
    <t>Jinyu.huang@sanofi.com</t>
    <phoneticPr fontId="9" type="noConversion"/>
  </si>
  <si>
    <t>安溪县疾病预防控制中心</t>
    <phoneticPr fontId="9" type="noConversion"/>
  </si>
  <si>
    <t>常德市</t>
    <phoneticPr fontId="1" type="noConversion"/>
  </si>
  <si>
    <t>汉寿</t>
    <phoneticPr fontId="4" type="noConversion"/>
  </si>
  <si>
    <t>汉寿县疾病预防控制中心</t>
    <phoneticPr fontId="0" type="noConversion"/>
  </si>
  <si>
    <t>建设银行汉寿辰阳中路分理处</t>
    <phoneticPr fontId="0" type="noConversion"/>
  </si>
  <si>
    <t>章红赞</t>
    <phoneticPr fontId="1" type="noConversion"/>
  </si>
  <si>
    <t>郭建群</t>
    <phoneticPr fontId="1" type="noConversion"/>
  </si>
  <si>
    <t>gen.chen@sanofi.com</t>
    <phoneticPr fontId="1" type="noConversion"/>
  </si>
  <si>
    <t>郭建群</t>
    <phoneticPr fontId="4" type="noConversion"/>
  </si>
  <si>
    <t>汉寿县疾病预防控制中心</t>
    <phoneticPr fontId="1" type="noConversion"/>
  </si>
  <si>
    <t>汉寿县疾病预防控制中心物资调拨专用章</t>
    <phoneticPr fontId="4" type="noConversion"/>
  </si>
  <si>
    <t>汉寿县卫生和计划生育局</t>
    <phoneticPr fontId="4" type="noConversion"/>
  </si>
  <si>
    <t>鼎城区</t>
    <phoneticPr fontId="4" type="noConversion"/>
  </si>
  <si>
    <t>常德市鼎城区疾病预防控制中心</t>
    <phoneticPr fontId="0" type="noConversion"/>
  </si>
  <si>
    <t>中国建设银行常德鼎城支行</t>
    <phoneticPr fontId="0" type="noConversion"/>
  </si>
  <si>
    <t>43001521668058000039</t>
    <phoneticPr fontId="0" type="noConversion"/>
  </si>
  <si>
    <t>胡治湘</t>
    <phoneticPr fontId="1" type="noConversion"/>
  </si>
  <si>
    <t>邵军</t>
    <phoneticPr fontId="1" type="noConversion"/>
  </si>
  <si>
    <t>143070300058</t>
    <phoneticPr fontId="0" type="noConversion"/>
  </si>
  <si>
    <t>44645125-2</t>
    <phoneticPr fontId="0" type="noConversion"/>
  </si>
  <si>
    <t>张又全</t>
    <phoneticPr fontId="4" type="noConversion"/>
  </si>
  <si>
    <t>常德市鼎城区疾病预防控制中心</t>
    <phoneticPr fontId="1" type="noConversion"/>
  </si>
  <si>
    <t>常德市鼎城区疾病预防控制中心免疫规划专用章</t>
    <phoneticPr fontId="4" type="noConversion"/>
  </si>
  <si>
    <t>沅陵县</t>
    <phoneticPr fontId="4" type="noConversion"/>
  </si>
  <si>
    <t>中国建设银行有限公司沅陵支行</t>
    <phoneticPr fontId="0" type="noConversion"/>
  </si>
  <si>
    <t>沅陵镇天宁北路80号</t>
    <phoneticPr fontId="0" type="noConversion"/>
  </si>
  <si>
    <t>杨德胜</t>
    <phoneticPr fontId="1" type="noConversion"/>
  </si>
  <si>
    <t>124312227853943603</t>
    <phoneticPr fontId="0" type="noConversion"/>
  </si>
  <si>
    <t>杨德胜</t>
    <phoneticPr fontId="4" type="noConversion"/>
  </si>
  <si>
    <t>沅陵县疾病预防控制中心总务科</t>
    <phoneticPr fontId="4" type="noConversion"/>
  </si>
  <si>
    <t>沅陵县卫生和计划生育局</t>
    <phoneticPr fontId="4" type="noConversion"/>
  </si>
  <si>
    <t>湘阴县疾病预防控制中心</t>
    <phoneticPr fontId="0" type="noConversion"/>
  </si>
  <si>
    <t>0730-8675476</t>
    <phoneticPr fontId="9" type="noConversion"/>
  </si>
  <si>
    <t>湘阴县文星镇东茅路</t>
    <phoneticPr fontId="0" type="noConversion"/>
  </si>
  <si>
    <t>周辉煌</t>
    <phoneticPr fontId="4" type="noConversion"/>
  </si>
  <si>
    <t>rui.lu@sanofi.com</t>
    <phoneticPr fontId="4" type="noConversion"/>
  </si>
  <si>
    <t>湘阴县卫生局</t>
    <phoneticPr fontId="9" type="noConversion"/>
  </si>
  <si>
    <t>湘潭市</t>
    <phoneticPr fontId="1" type="noConversion"/>
  </si>
  <si>
    <t>湘潭市岳塘区疾病预防控制中心</t>
    <phoneticPr fontId="0" type="noConversion"/>
  </si>
  <si>
    <t>华融湘江银行湘潭板塘支行</t>
    <phoneticPr fontId="0" type="noConversion"/>
  </si>
  <si>
    <t>881700007261</t>
    <phoneticPr fontId="0" type="noConversion"/>
  </si>
  <si>
    <t>0731-55571342</t>
    <phoneticPr fontId="9" type="noConversion"/>
  </si>
  <si>
    <t>五里堆纱厂街安乐塘</t>
    <phoneticPr fontId="0" type="noConversion"/>
  </si>
  <si>
    <t>周长宝</t>
    <phoneticPr fontId="1" type="noConversion"/>
  </si>
  <si>
    <t>粟曼霞</t>
    <phoneticPr fontId="1" type="noConversion"/>
  </si>
  <si>
    <t>0731-55568395</t>
    <phoneticPr fontId="0" type="noConversion"/>
  </si>
  <si>
    <t>熊丹伟</t>
    <phoneticPr fontId="1" type="noConversion"/>
  </si>
  <si>
    <t>124303044453539684</t>
    <phoneticPr fontId="0" type="noConversion"/>
  </si>
  <si>
    <t>粟曼霞</t>
    <phoneticPr fontId="4" type="noConversion"/>
  </si>
  <si>
    <t>湘潭市岳塘区疾病预防控制中心</t>
    <phoneticPr fontId="4" type="noConversion"/>
  </si>
  <si>
    <t>岳塘区卫生和计划生育局</t>
    <phoneticPr fontId="9" type="noConversion"/>
  </si>
  <si>
    <t>娄底市娄星区疾病预防控制中心</t>
    <phoneticPr fontId="0" type="noConversion"/>
  </si>
  <si>
    <t>工行娄底耕塘支行</t>
    <phoneticPr fontId="0" type="noConversion"/>
  </si>
  <si>
    <t>1913100529026406675</t>
    <phoneticPr fontId="0" type="noConversion"/>
  </si>
  <si>
    <t>0738-8313626</t>
    <phoneticPr fontId="9" type="noConversion"/>
  </si>
  <si>
    <t>王学军</t>
    <phoneticPr fontId="1" type="noConversion"/>
  </si>
  <si>
    <t>何艳</t>
    <phoneticPr fontId="1" type="noConversion"/>
  </si>
  <si>
    <t>124313024471719818</t>
    <phoneticPr fontId="0" type="noConversion"/>
  </si>
  <si>
    <t>娄底市娄星区卫生和计划生育局</t>
    <phoneticPr fontId="9" type="noConversion"/>
  </si>
  <si>
    <t>衡阳市高新技术产业开发区华新医院</t>
    <phoneticPr fontId="0" type="noConversion"/>
  </si>
  <si>
    <t>中国民生银行衡阳分行营业部</t>
    <phoneticPr fontId="0" type="noConversion"/>
  </si>
  <si>
    <t>0734-8851045</t>
    <phoneticPr fontId="9" type="noConversion"/>
  </si>
  <si>
    <t>衡阳市华新开发区长湖北路23号</t>
    <phoneticPr fontId="0" type="noConversion"/>
  </si>
  <si>
    <t>0734-8851045</t>
    <phoneticPr fontId="1" type="noConversion"/>
  </si>
  <si>
    <t>丁文娟</t>
    <phoneticPr fontId="4" type="noConversion"/>
  </si>
  <si>
    <t>杨文星</t>
    <phoneticPr fontId="4" type="noConversion"/>
  </si>
  <si>
    <t>12430400448805659P</t>
    <phoneticPr fontId="0" type="noConversion"/>
  </si>
  <si>
    <t>44880565-9</t>
    <phoneticPr fontId="0" type="noConversion"/>
  </si>
  <si>
    <t>刘慧</t>
    <phoneticPr fontId="9" type="noConversion"/>
  </si>
  <si>
    <t>Hui.Liu@sanofi.com</t>
    <phoneticPr fontId="9" type="noConversion"/>
  </si>
  <si>
    <t>衡阳市高新技术产业开发区华新医院</t>
    <phoneticPr fontId="9" type="noConversion"/>
  </si>
  <si>
    <t>衡阳市高新技术产业开发区华新医院</t>
    <phoneticPr fontId="4" type="noConversion"/>
  </si>
  <si>
    <t>衡阳市高新技术产业开发区管委会</t>
    <phoneticPr fontId="9" type="noConversion"/>
  </si>
  <si>
    <t>0730-6533241</t>
    <phoneticPr fontId="4" type="noConversion"/>
  </si>
  <si>
    <t>任立立</t>
    <phoneticPr fontId="1" type="noConversion"/>
  </si>
  <si>
    <t>岳阳经济技术开发区卫生和计划生育局</t>
    <phoneticPr fontId="4" type="noConversion"/>
  </si>
  <si>
    <t>濮阳县</t>
    <phoneticPr fontId="4" type="noConversion"/>
  </si>
  <si>
    <t>濮阳县疾病预防控制中心</t>
    <phoneticPr fontId="0" type="noConversion"/>
  </si>
  <si>
    <t>1712020309064009832</t>
    <phoneticPr fontId="0" type="noConversion"/>
  </si>
  <si>
    <t>朱小红</t>
    <phoneticPr fontId="20" type="noConversion"/>
  </si>
  <si>
    <t>0393-3289115</t>
    <phoneticPr fontId="0" type="noConversion"/>
  </si>
  <si>
    <t>王靖淑</t>
    <phoneticPr fontId="20" type="noConversion"/>
  </si>
  <si>
    <t>曹阳</t>
    <phoneticPr fontId="12" type="noConversion"/>
  </si>
  <si>
    <t>濮阳县疾病预防控制中心</t>
    <phoneticPr fontId="4" type="noConversion"/>
  </si>
  <si>
    <t>濮阳县卫生局</t>
    <phoneticPr fontId="4" type="noConversion"/>
  </si>
  <si>
    <t>中国石化集团中原石油勘探局（中原油田）</t>
    <phoneticPr fontId="0" type="noConversion"/>
  </si>
  <si>
    <t>工行濮阳分行中原油田支行</t>
    <phoneticPr fontId="0" type="noConversion"/>
  </si>
  <si>
    <t>1712020429201033207</t>
    <phoneticPr fontId="0" type="noConversion"/>
  </si>
  <si>
    <t>0393-4894012</t>
    <phoneticPr fontId="11" type="noConversion"/>
  </si>
  <si>
    <t>濮阳市中原路277号</t>
    <phoneticPr fontId="0" type="noConversion"/>
  </si>
  <si>
    <t>王寿平</t>
    <phoneticPr fontId="20" type="noConversion"/>
  </si>
  <si>
    <t>岳庆梅</t>
    <phoneticPr fontId="12" type="noConversion"/>
  </si>
  <si>
    <t>0393-4730919</t>
    <phoneticPr fontId="12" type="noConversion"/>
  </si>
  <si>
    <t>工商银行民权支行</t>
    <phoneticPr fontId="0" type="noConversion"/>
  </si>
  <si>
    <t>河南省民权县嵩山路中段</t>
    <phoneticPr fontId="0" type="noConversion"/>
  </si>
  <si>
    <t>河南省商丘市民权县人民路中段106号</t>
    <phoneticPr fontId="0" type="noConversion"/>
  </si>
  <si>
    <t>李正云</t>
    <phoneticPr fontId="20" type="noConversion"/>
  </si>
  <si>
    <t>湘西州</t>
    <phoneticPr fontId="4" type="noConversion"/>
  </si>
  <si>
    <t>吉首市</t>
    <phoneticPr fontId="4" type="noConversion"/>
  </si>
  <si>
    <t>吉首市疾病预防控制中心</t>
    <phoneticPr fontId="0" type="noConversion"/>
  </si>
  <si>
    <t>吉首农村商业银行股份有限公司仙镇营分理处</t>
    <phoneticPr fontId="0" type="noConversion"/>
  </si>
  <si>
    <t>吉首市人民北路28号</t>
    <phoneticPr fontId="0" type="noConversion"/>
  </si>
  <si>
    <t>湖南省湘西州吉首市疾控中心（乾州仙镇营市财政局对面）</t>
    <phoneticPr fontId="0" type="noConversion"/>
  </si>
  <si>
    <t>唐玲</t>
    <phoneticPr fontId="20" type="noConversion"/>
  </si>
  <si>
    <t>陈根</t>
    <phoneticPr fontId="0" type="noConversion"/>
  </si>
  <si>
    <t>gen.chen@sanofi.com</t>
    <phoneticPr fontId="12" type="noConversion"/>
  </si>
  <si>
    <t>吉首市疾病预防控制中心/湖南省吉首市疾控中心疫苗管理专用章</t>
    <phoneticPr fontId="4" type="noConversion"/>
  </si>
  <si>
    <t>怀化市</t>
    <phoneticPr fontId="4" type="noConversion"/>
  </si>
  <si>
    <t>麻阳</t>
    <phoneticPr fontId="4" type="noConversion"/>
  </si>
  <si>
    <t>中国农业银行股份有限公司麻阳支行</t>
    <phoneticPr fontId="0" type="noConversion"/>
  </si>
  <si>
    <t>麻阳苗族自治县高村镇富北路44号</t>
    <phoneticPr fontId="0" type="noConversion"/>
  </si>
  <si>
    <t>陈琳</t>
    <phoneticPr fontId="20" type="noConversion"/>
  </si>
  <si>
    <t>张治海</t>
    <phoneticPr fontId="20" type="noConversion"/>
  </si>
  <si>
    <t>0745-5822161</t>
    <phoneticPr fontId="0" type="noConversion"/>
  </si>
  <si>
    <t>12431226448413372R</t>
    <phoneticPr fontId="0" type="noConversion"/>
  </si>
  <si>
    <t>田小文</t>
    <phoneticPr fontId="12" type="noConversion"/>
  </si>
  <si>
    <t>麻阳苗族自治县疾病预防控制中心</t>
    <phoneticPr fontId="4" type="noConversion"/>
  </si>
  <si>
    <t>重庆市</t>
    <phoneticPr fontId="4" type="noConversion"/>
  </si>
  <si>
    <t>重庆市江津区疾病预防控制中心</t>
    <phoneticPr fontId="0" type="noConversion"/>
  </si>
  <si>
    <t>1540050120110000022</t>
    <phoneticPr fontId="0" type="noConversion"/>
  </si>
  <si>
    <t>023-47562820</t>
    <phoneticPr fontId="0" type="noConversion"/>
  </si>
  <si>
    <t>重庆市江津区鼎山街道柳林街71号</t>
    <phoneticPr fontId="0" type="noConversion"/>
  </si>
  <si>
    <t>刘乐其</t>
    <phoneticPr fontId="20" type="noConversion"/>
  </si>
  <si>
    <t>任丽华</t>
    <phoneticPr fontId="20" type="noConversion"/>
  </si>
  <si>
    <t>023-47563015</t>
    <phoneticPr fontId="0" type="noConversion"/>
  </si>
  <si>
    <t>任丽华</t>
    <phoneticPr fontId="0" type="noConversion"/>
  </si>
  <si>
    <t>吴利</t>
    <phoneticPr fontId="12" type="noConversion"/>
  </si>
  <si>
    <t>重庆市江津区卫生和计划生育委员会</t>
    <phoneticPr fontId="0" type="noConversion"/>
  </si>
  <si>
    <t xml:space="preserve">西区 </t>
    <phoneticPr fontId="11" type="noConversion"/>
  </si>
  <si>
    <t>中国农业银行易门县支行</t>
    <phoneticPr fontId="0" type="noConversion"/>
  </si>
  <si>
    <t>24059201040006094</t>
    <phoneticPr fontId="0" type="noConversion"/>
  </si>
  <si>
    <t>0877-6264201</t>
    <phoneticPr fontId="0" type="noConversion"/>
  </si>
  <si>
    <t>易门县龙泉街道东门路86号</t>
    <phoneticPr fontId="0" type="noConversion"/>
  </si>
  <si>
    <t>阮伟</t>
    <phoneticPr fontId="0" type="noConversion"/>
  </si>
  <si>
    <t>李克艳</t>
    <phoneticPr fontId="20" type="noConversion"/>
  </si>
  <si>
    <t>125304257535739627</t>
    <phoneticPr fontId="0" type="noConversion"/>
  </si>
  <si>
    <t>75357396-2</t>
    <phoneticPr fontId="0" type="noConversion"/>
  </si>
  <si>
    <t>易门县疾病预防控制中心</t>
    <phoneticPr fontId="4" type="noConversion"/>
  </si>
  <si>
    <t>澄江</t>
    <phoneticPr fontId="4" type="noConversion"/>
  </si>
  <si>
    <t>澄江县疾病预防控制中心</t>
    <phoneticPr fontId="0" type="noConversion"/>
  </si>
  <si>
    <t>中国工商银行澄江县支行</t>
    <phoneticPr fontId="0" type="noConversion"/>
  </si>
  <si>
    <t>2517070609026408805</t>
    <phoneticPr fontId="0" type="noConversion"/>
  </si>
  <si>
    <t>0877-6919869</t>
    <phoneticPr fontId="0" type="noConversion"/>
  </si>
  <si>
    <t>王建全</t>
    <phoneticPr fontId="0" type="noConversion"/>
  </si>
  <si>
    <t>李鸿坤</t>
    <phoneticPr fontId="20" type="noConversion"/>
  </si>
  <si>
    <t>12530422432018060Y</t>
    <phoneticPr fontId="0" type="noConversion"/>
  </si>
  <si>
    <t>43201806-0</t>
    <phoneticPr fontId="0" type="noConversion"/>
  </si>
  <si>
    <t>赵青</t>
    <phoneticPr fontId="12" type="noConversion"/>
  </si>
  <si>
    <t>澄江县疾病预防控制中心</t>
    <phoneticPr fontId="4" type="noConversion"/>
  </si>
  <si>
    <t>澄江县卫生局</t>
    <phoneticPr fontId="0" type="noConversion"/>
  </si>
  <si>
    <t>文山壮族苗族自治州</t>
    <phoneticPr fontId="4" type="noConversion"/>
  </si>
  <si>
    <t>0876-4122173</t>
    <phoneticPr fontId="0" type="noConversion"/>
  </si>
  <si>
    <t>丘北县锦屏镇彩云路19号</t>
    <phoneticPr fontId="0" type="noConversion"/>
  </si>
  <si>
    <t>龙梅丽</t>
    <phoneticPr fontId="20" type="noConversion"/>
  </si>
  <si>
    <t>12532626432308041W</t>
    <phoneticPr fontId="0" type="noConversion"/>
  </si>
  <si>
    <t>赵福</t>
    <phoneticPr fontId="12" type="noConversion"/>
  </si>
  <si>
    <t>丘北县疾病预防控制中心</t>
    <phoneticPr fontId="4" type="noConversion"/>
  </si>
  <si>
    <t>丘北县卫生和计划生育局</t>
    <phoneticPr fontId="0" type="noConversion"/>
  </si>
  <si>
    <t>常德市</t>
    <phoneticPr fontId="4" type="noConversion"/>
  </si>
  <si>
    <t>武陵区</t>
    <phoneticPr fontId="4" type="noConversion"/>
  </si>
  <si>
    <t>常德市武陵区疾病预防控制中心</t>
    <phoneticPr fontId="0" type="noConversion"/>
  </si>
  <si>
    <t>交通银行股份有限公司常德分行</t>
    <phoneticPr fontId="0" type="noConversion"/>
  </si>
  <si>
    <t>武陵区洞庭大道中段茉莉路46号</t>
    <phoneticPr fontId="0" type="noConversion"/>
  </si>
  <si>
    <t>涂林立</t>
    <phoneticPr fontId="0" type="noConversion"/>
  </si>
  <si>
    <t>于奎</t>
    <phoneticPr fontId="20" type="noConversion"/>
  </si>
  <si>
    <t>郑红辉</t>
    <phoneticPr fontId="20" type="noConversion"/>
  </si>
  <si>
    <t>1243070244644153XM</t>
    <phoneticPr fontId="0" type="noConversion"/>
  </si>
  <si>
    <t>刘刚</t>
    <phoneticPr fontId="4" type="noConversion"/>
  </si>
  <si>
    <t>常德市武陵区疾病预防控制中心</t>
    <phoneticPr fontId="4" type="noConversion"/>
  </si>
  <si>
    <t>常德市武陵区疾病预防控制中心收货专用章</t>
    <phoneticPr fontId="4" type="noConversion"/>
  </si>
  <si>
    <t>常德市武陵区卫生和计划生育局</t>
    <phoneticPr fontId="4" type="noConversion"/>
  </si>
  <si>
    <t>临湘市</t>
    <phoneticPr fontId="4" type="noConversion"/>
  </si>
  <si>
    <t>临湘市疾病预防控制中心</t>
    <phoneticPr fontId="0" type="noConversion"/>
  </si>
  <si>
    <t>临湘市长安镇园艺路15号</t>
    <phoneticPr fontId="0" type="noConversion"/>
  </si>
  <si>
    <t>鲁明龙</t>
    <phoneticPr fontId="20" type="noConversion"/>
  </si>
  <si>
    <t>12430682446246072F</t>
    <phoneticPr fontId="0" type="noConversion"/>
  </si>
  <si>
    <t>rui.lu@sanofi.com</t>
    <phoneticPr fontId="12" type="noConversion"/>
  </si>
  <si>
    <t>鲁瑞</t>
    <phoneticPr fontId="12" type="noConversion"/>
  </si>
  <si>
    <t>临湘市卫生和计划生育局</t>
    <phoneticPr fontId="11" type="noConversion"/>
  </si>
  <si>
    <t>张俊磊</t>
    <phoneticPr fontId="0" type="noConversion"/>
  </si>
  <si>
    <t>舞钢市疾病预防控制中心</t>
    <phoneticPr fontId="0" type="noConversion"/>
  </si>
  <si>
    <t>00000002011041227012</t>
    <phoneticPr fontId="0" type="noConversion"/>
  </si>
  <si>
    <t>张芸</t>
    <phoneticPr fontId="0" type="noConversion"/>
  </si>
  <si>
    <t>王文娟</t>
    <phoneticPr fontId="20" type="noConversion"/>
  </si>
  <si>
    <t>12410481417045837T</t>
    <phoneticPr fontId="0" type="noConversion"/>
  </si>
  <si>
    <t>xiuyuan.shen@sanofi.com</t>
    <phoneticPr fontId="12" type="noConversion"/>
  </si>
  <si>
    <t>舞钢市疾病预防控制中心</t>
    <phoneticPr fontId="4" type="noConversion"/>
  </si>
  <si>
    <t>舞钢市卫生和计划生育委员会</t>
    <phoneticPr fontId="11" type="noConversion"/>
  </si>
  <si>
    <t>湘潭市雨湖区疾病预防控制中心</t>
    <phoneticPr fontId="0" type="noConversion"/>
  </si>
  <si>
    <t>湘潭市韶山西路532号</t>
    <phoneticPr fontId="0" type="noConversion"/>
  </si>
  <si>
    <t>邓莉芳</t>
    <phoneticPr fontId="0" type="noConversion"/>
  </si>
  <si>
    <t>唐炎夏</t>
    <phoneticPr fontId="20" type="noConversion"/>
  </si>
  <si>
    <t>侯新艳</t>
    <phoneticPr fontId="20" type="noConversion"/>
  </si>
  <si>
    <t>湘潭市雨湖区卫生和计划生育局</t>
    <phoneticPr fontId="11" type="noConversion"/>
  </si>
  <si>
    <t>雨花区</t>
    <phoneticPr fontId="4" type="noConversion"/>
  </si>
  <si>
    <t>长沙市雨花区疾病预防控制中心</t>
    <phoneticPr fontId="0" type="noConversion"/>
  </si>
  <si>
    <t>长沙市雨花区中意一路772号</t>
    <phoneticPr fontId="0" type="noConversion"/>
  </si>
  <si>
    <t>周建湘</t>
    <phoneticPr fontId="0" type="noConversion"/>
  </si>
  <si>
    <t>杨欣霖</t>
    <phoneticPr fontId="20" type="noConversion"/>
  </si>
  <si>
    <t>陈军</t>
    <phoneticPr fontId="20" type="noConversion"/>
  </si>
  <si>
    <t>0731-85880848</t>
    <phoneticPr fontId="0" type="noConversion"/>
  </si>
  <si>
    <t>12430111444933928K</t>
    <phoneticPr fontId="0" type="noConversion"/>
  </si>
  <si>
    <t>长沙市雨花区卫生和计划生育局</t>
    <phoneticPr fontId="11" type="noConversion"/>
  </si>
  <si>
    <t>方天誉</t>
    <phoneticPr fontId="0" type="noConversion"/>
  </si>
  <si>
    <t>黄陵县疾病预防控制中心</t>
    <phoneticPr fontId="0" type="noConversion"/>
  </si>
  <si>
    <t xml:space="preserve">中国邮政储蓄银行黄陵县支行  </t>
    <phoneticPr fontId="0" type="noConversion"/>
  </si>
  <si>
    <t>黄陵县中心街011号</t>
    <phoneticPr fontId="0" type="noConversion"/>
  </si>
  <si>
    <t>0911-5213526</t>
    <phoneticPr fontId="0" type="noConversion"/>
  </si>
  <si>
    <t>161063200033</t>
    <phoneticPr fontId="0" type="noConversion"/>
  </si>
  <si>
    <t>43666038-4</t>
    <phoneticPr fontId="0" type="noConversion"/>
  </si>
  <si>
    <t>xin17.wang@SANOFI.CIM</t>
    <phoneticPr fontId="12" type="noConversion"/>
  </si>
  <si>
    <t>黄陵县疾病预防控制中心疫苗专用章</t>
    <phoneticPr fontId="0" type="noConversion"/>
  </si>
  <si>
    <t>长沙县</t>
    <phoneticPr fontId="4" type="noConversion"/>
  </si>
  <si>
    <t>长沙县疾病预防控制中心</t>
    <phoneticPr fontId="0" type="noConversion"/>
  </si>
  <si>
    <t>长沙县特立路96号</t>
    <phoneticPr fontId="0" type="noConversion"/>
  </si>
  <si>
    <t>彭金定</t>
    <phoneticPr fontId="0" type="noConversion"/>
  </si>
  <si>
    <t>陈梦霞</t>
    <phoneticPr fontId="20" type="noConversion"/>
  </si>
  <si>
    <t>0731-84015791</t>
    <phoneticPr fontId="0" type="noConversion"/>
  </si>
  <si>
    <t>12430121444947692B</t>
    <phoneticPr fontId="0" type="noConversion"/>
  </si>
  <si>
    <t>李浩/侯军</t>
    <phoneticPr fontId="0" type="noConversion"/>
  </si>
  <si>
    <t>国药控股湖南有限公司物流部收货专用章</t>
    <phoneticPr fontId="9" type="noConversion"/>
  </si>
  <si>
    <t>兴安县</t>
    <phoneticPr fontId="4" type="noConversion"/>
  </si>
  <si>
    <t>兴安县疾病预防控制中心</t>
    <phoneticPr fontId="0" type="noConversion"/>
  </si>
  <si>
    <t>45050163560900000018</t>
    <phoneticPr fontId="0" type="noConversion"/>
  </si>
  <si>
    <t>0773-6222320</t>
    <phoneticPr fontId="4" type="noConversion"/>
  </si>
  <si>
    <t>兴安县兴安镇教育路7号</t>
    <phoneticPr fontId="0" type="noConversion"/>
  </si>
  <si>
    <t>鲁国兴</t>
    <phoneticPr fontId="0" type="noConversion"/>
  </si>
  <si>
    <t>杨建军</t>
    <phoneticPr fontId="20" type="noConversion"/>
  </si>
  <si>
    <t>12450325MB00920485</t>
    <phoneticPr fontId="0" type="noConversion"/>
  </si>
  <si>
    <t>中国建设银行股份有限公司潍坊经济开发支行</t>
    <phoneticPr fontId="0" type="noConversion"/>
  </si>
  <si>
    <t>0536-8168565</t>
    <phoneticPr fontId="4" type="noConversion"/>
  </si>
  <si>
    <t>山东潍坊经济开发区泰祥街与友爱路交叉路口西200米</t>
    <phoneticPr fontId="0" type="noConversion"/>
  </si>
  <si>
    <t>郑虎</t>
    <phoneticPr fontId="20" type="noConversion"/>
  </si>
  <si>
    <t>山东潍坊经济开发区卫生和计划生育局</t>
    <phoneticPr fontId="4" type="noConversion"/>
  </si>
  <si>
    <t>睢县</t>
    <phoneticPr fontId="4" type="noConversion"/>
  </si>
  <si>
    <t>睢县疾病预防控制中心</t>
    <phoneticPr fontId="0" type="noConversion"/>
  </si>
  <si>
    <t>中国工商银行商丘市睢县支行</t>
    <phoneticPr fontId="0" type="noConversion"/>
  </si>
  <si>
    <t>1716021209064006355</t>
    <phoneticPr fontId="0" type="noConversion"/>
  </si>
  <si>
    <t>河南省睢县凤城大道中段</t>
    <phoneticPr fontId="0" type="noConversion"/>
  </si>
  <si>
    <t>徐强</t>
    <phoneticPr fontId="20" type="noConversion"/>
  </si>
  <si>
    <t>韩敬华</t>
    <phoneticPr fontId="4" type="noConversion"/>
  </si>
  <si>
    <t>睢县疾病预防控制中心</t>
    <phoneticPr fontId="4" type="noConversion"/>
  </si>
  <si>
    <t>睢县卫生和计划生育委员会</t>
    <phoneticPr fontId="4" type="noConversion"/>
  </si>
  <si>
    <t>自贡市</t>
    <phoneticPr fontId="4" type="noConversion"/>
  </si>
  <si>
    <t xml:space="preserve">自贡市贡井区疾病预防控制中心 </t>
    <phoneticPr fontId="0" type="noConversion"/>
  </si>
  <si>
    <t>22101301040005407</t>
    <phoneticPr fontId="0" type="noConversion"/>
  </si>
  <si>
    <t>徐志刚</t>
    <phoneticPr fontId="4" type="noConversion"/>
  </si>
  <si>
    <t>徐志刚</t>
    <phoneticPr fontId="20" type="noConversion"/>
  </si>
  <si>
    <t>12510202450915689N</t>
    <phoneticPr fontId="0" type="noConversion"/>
  </si>
  <si>
    <t>曹艳</t>
    <phoneticPr fontId="4" type="noConversion"/>
  </si>
  <si>
    <t>四川省泸州市龙马潭区龙马大道三段82号碧水槟城1栋1单元3303</t>
    <phoneticPr fontId="0" type="noConversion"/>
  </si>
  <si>
    <t xml:space="preserve">自贡市贡井区疾病预防控制中心 </t>
    <phoneticPr fontId="4" type="noConversion"/>
  </si>
  <si>
    <t>自贡市贡井区卫生和计划生育局</t>
    <phoneticPr fontId="4" type="noConversion"/>
  </si>
  <si>
    <t>安阳市</t>
    <phoneticPr fontId="9" type="noConversion"/>
  </si>
  <si>
    <t>安阳县疾病预防控制中心</t>
    <phoneticPr fontId="0" type="noConversion"/>
  </si>
  <si>
    <t>农行安阳县支行</t>
    <phoneticPr fontId="0" type="noConversion"/>
  </si>
  <si>
    <t>16348101040006279</t>
    <phoneticPr fontId="0" type="noConversion"/>
  </si>
  <si>
    <t>河南省安阳市紫薇大道东段</t>
    <phoneticPr fontId="0" type="noConversion"/>
  </si>
  <si>
    <t>安阳县白壁镇杜固西安楚路路北安阳县卫生和计生委员会院内</t>
    <phoneticPr fontId="0" type="noConversion"/>
  </si>
  <si>
    <t>12410522417455465R</t>
    <phoneticPr fontId="0" type="noConversion"/>
  </si>
  <si>
    <t>绥中县疾病预防控制中心</t>
    <phoneticPr fontId="0" type="noConversion"/>
  </si>
  <si>
    <t>葫芦岛银行绥中支行</t>
    <phoneticPr fontId="0" type="noConversion"/>
  </si>
  <si>
    <t>401010180020010755</t>
    <phoneticPr fontId="0" type="noConversion"/>
  </si>
  <si>
    <t>0429-6121443</t>
    <phoneticPr fontId="9" type="noConversion"/>
  </si>
  <si>
    <t>绥中县商业路逸欣小区</t>
    <phoneticPr fontId="0" type="noConversion"/>
  </si>
  <si>
    <t>李淑梅</t>
    <phoneticPr fontId="1" type="noConversion"/>
  </si>
  <si>
    <t>李敬斌</t>
    <phoneticPr fontId="1" type="noConversion"/>
  </si>
  <si>
    <t>0429-6150125</t>
    <phoneticPr fontId="0" type="noConversion"/>
  </si>
  <si>
    <t>121142100477</t>
    <phoneticPr fontId="0" type="noConversion"/>
  </si>
  <si>
    <t>78160288-X</t>
    <phoneticPr fontId="0" type="noConversion"/>
  </si>
  <si>
    <t>78160288-X</t>
    <phoneticPr fontId="1" type="noConversion"/>
  </si>
  <si>
    <t>侯绍峰</t>
    <phoneticPr fontId="1" type="noConversion"/>
  </si>
  <si>
    <t>辽宁省大连市沙河口区彩云园15号2单元501室</t>
    <phoneticPr fontId="1" type="noConversion"/>
  </si>
  <si>
    <t>绥中县疾病预防控制中心</t>
    <phoneticPr fontId="1" type="noConversion"/>
  </si>
  <si>
    <t>张迪</t>
    <phoneticPr fontId="0" type="noConversion"/>
  </si>
  <si>
    <t>张北县疾病预防控制中心</t>
    <phoneticPr fontId="0" type="noConversion"/>
  </si>
  <si>
    <t>张家口银行张北支行</t>
    <phoneticPr fontId="0" type="noConversion"/>
  </si>
  <si>
    <t>404027429600015</t>
    <phoneticPr fontId="0" type="noConversion"/>
  </si>
  <si>
    <t>张北县张北镇永春南街御泉巷</t>
    <phoneticPr fontId="0" type="noConversion"/>
  </si>
  <si>
    <t>121307227840573038</t>
    <phoneticPr fontId="0" type="noConversion"/>
  </si>
  <si>
    <t>张北县疾病预防控制中心</t>
    <phoneticPr fontId="9" type="noConversion"/>
  </si>
  <si>
    <t>张北县卫生计划生育局</t>
    <phoneticPr fontId="9" type="noConversion"/>
  </si>
  <si>
    <t>牡丹江市</t>
    <phoneticPr fontId="9" type="noConversion"/>
  </si>
  <si>
    <t>牡丹江市阳明区疾病预防控制中心</t>
    <phoneticPr fontId="0" type="noConversion"/>
  </si>
  <si>
    <t>中行牡分行光华支行</t>
    <phoneticPr fontId="0" type="noConversion"/>
  </si>
  <si>
    <t>171467429022</t>
    <phoneticPr fontId="0" type="noConversion"/>
  </si>
  <si>
    <t>阳明区阳明四条路1号</t>
    <phoneticPr fontId="0" type="noConversion"/>
  </si>
  <si>
    <t>吕文田</t>
    <phoneticPr fontId="9" type="noConversion"/>
  </si>
  <si>
    <t>曲以录</t>
    <phoneticPr fontId="9" type="noConversion"/>
  </si>
  <si>
    <t>12231003414355127J</t>
    <phoneticPr fontId="0" type="noConversion"/>
  </si>
  <si>
    <t>牡丹江市阳明区疾病预防控制中心</t>
    <phoneticPr fontId="9" type="noConversion"/>
  </si>
  <si>
    <t>峨边县</t>
    <phoneticPr fontId="9" type="noConversion"/>
  </si>
  <si>
    <t>郑丰</t>
    <phoneticPr fontId="0" type="noConversion"/>
  </si>
  <si>
    <t>峨边彝族自治县疾病预防控制中心</t>
    <phoneticPr fontId="0" type="noConversion"/>
  </si>
  <si>
    <t>中国农业银行股份有限公司峨边彝族自治县支行</t>
    <phoneticPr fontId="0" type="noConversion"/>
  </si>
  <si>
    <t>389101040004498</t>
    <phoneticPr fontId="0" type="noConversion"/>
  </si>
  <si>
    <t>峨边彝族自治县沙坪镇铜河路</t>
    <phoneticPr fontId="0" type="noConversion"/>
  </si>
  <si>
    <t>宋新阳</t>
    <phoneticPr fontId="9" type="noConversion"/>
  </si>
  <si>
    <t>0833-2360891</t>
    <phoneticPr fontId="9" type="noConversion"/>
  </si>
  <si>
    <t>余旭霞</t>
    <phoneticPr fontId="9" type="noConversion"/>
  </si>
  <si>
    <t>12511032451726783A</t>
    <phoneticPr fontId="0" type="noConversion"/>
  </si>
  <si>
    <t>峨边彝族自治县疾病预防控制中心疫苗管理专用章</t>
    <phoneticPr fontId="9" type="noConversion"/>
  </si>
  <si>
    <t>峨边彝族自治县卫生和计划生育局</t>
    <phoneticPr fontId="9" type="noConversion"/>
  </si>
  <si>
    <t>汕尾市</t>
    <phoneticPr fontId="9" type="noConversion"/>
  </si>
  <si>
    <t>海丰县</t>
    <phoneticPr fontId="9" type="noConversion"/>
  </si>
  <si>
    <t>海丰县疾病预防控制中心</t>
    <phoneticPr fontId="0" type="noConversion"/>
  </si>
  <si>
    <t>中国农业银行股份有限公司海丰县支行</t>
    <phoneticPr fontId="0" type="noConversion"/>
  </si>
  <si>
    <t>44256001040006487</t>
    <phoneticPr fontId="0" type="noConversion"/>
  </si>
  <si>
    <t>0596-6770828</t>
    <phoneticPr fontId="9" type="noConversion"/>
  </si>
  <si>
    <t>汕尾市海丰县城北门三巷64号</t>
    <phoneticPr fontId="0" type="noConversion"/>
  </si>
  <si>
    <t>黄杰群</t>
    <phoneticPr fontId="9" type="noConversion"/>
  </si>
  <si>
    <t>0663-6622628</t>
    <phoneticPr fontId="9" type="noConversion"/>
  </si>
  <si>
    <t>陈荣光</t>
    <phoneticPr fontId="9" type="noConversion"/>
  </si>
  <si>
    <t>1244152145691226XD</t>
    <phoneticPr fontId="0" type="noConversion"/>
  </si>
  <si>
    <t>1244152145691226XD</t>
    <phoneticPr fontId="9" type="noConversion"/>
  </si>
  <si>
    <t>海丰县疾病预防控制中心</t>
    <phoneticPr fontId="9" type="noConversion"/>
  </si>
  <si>
    <t>海丰县疾病预防控制中心计划免疫规划科</t>
    <phoneticPr fontId="9" type="noConversion"/>
  </si>
  <si>
    <t>海丰县卫生和计划生育局</t>
    <phoneticPr fontId="9" type="noConversion"/>
  </si>
  <si>
    <t>质量信誉调查表没有填写疫苗储存设施设备</t>
    <phoneticPr fontId="11" type="noConversion"/>
  </si>
  <si>
    <t>沈阳市</t>
    <phoneticPr fontId="9" type="noConversion"/>
  </si>
  <si>
    <t>经开区</t>
    <phoneticPr fontId="37" type="noConversion"/>
  </si>
  <si>
    <t>沈阳经济技术开发区疾病预防控制中心</t>
    <phoneticPr fontId="0" type="noConversion"/>
  </si>
  <si>
    <t>沈阳市经济技术开发区莫愁湖街28号</t>
    <phoneticPr fontId="0" type="noConversion"/>
  </si>
  <si>
    <t>李家斌</t>
    <phoneticPr fontId="9" type="noConversion"/>
  </si>
  <si>
    <t>024-25366957</t>
    <phoneticPr fontId="9" type="noConversion"/>
  </si>
  <si>
    <t>张亚男</t>
    <phoneticPr fontId="9" type="noConversion"/>
  </si>
  <si>
    <t>122101005553198831</t>
    <phoneticPr fontId="0" type="noConversion"/>
  </si>
  <si>
    <t>财政支付</t>
    <phoneticPr fontId="37" type="noConversion"/>
  </si>
  <si>
    <t>是</t>
    <phoneticPr fontId="37" type="noConversion"/>
  </si>
  <si>
    <t>肖雪梦</t>
    <phoneticPr fontId="37" type="noConversion"/>
  </si>
  <si>
    <t>沈阳市和平区胜利南街381号新加坡城</t>
    <phoneticPr fontId="37" type="noConversion"/>
  </si>
  <si>
    <t>xuemeng.xiao@sanofi.com</t>
    <phoneticPr fontId="37" type="noConversion"/>
  </si>
  <si>
    <t>张亚男</t>
    <phoneticPr fontId="37" type="noConversion"/>
  </si>
  <si>
    <t>沈阳经济技术开发区疾病预防控制中心</t>
    <phoneticPr fontId="37" type="noConversion"/>
  </si>
  <si>
    <t>沈阳经济技术开发区管理委员会</t>
    <phoneticPr fontId="9" type="noConversion"/>
  </si>
  <si>
    <t>库尔勒市</t>
    <phoneticPr fontId="9" type="noConversion"/>
  </si>
  <si>
    <t>库尔勒市疾病预防控制中心</t>
    <phoneticPr fontId="0" type="noConversion"/>
  </si>
  <si>
    <t>中国工商银行库尔勒市巴音东路支行</t>
    <phoneticPr fontId="0" type="noConversion"/>
  </si>
  <si>
    <t>3010025709026489796</t>
    <phoneticPr fontId="0" type="noConversion"/>
  </si>
  <si>
    <t>库尔勒市团结北路116号</t>
    <phoneticPr fontId="0" type="noConversion"/>
  </si>
  <si>
    <t>玉日古丽·提拉</t>
    <phoneticPr fontId="9" type="noConversion"/>
  </si>
  <si>
    <t>126528014578735309</t>
    <phoneticPr fontId="0" type="noConversion"/>
  </si>
  <si>
    <t>45787353-0</t>
    <phoneticPr fontId="0" type="noConversion"/>
  </si>
  <si>
    <t>外围</t>
    <phoneticPr fontId="12" type="noConversion"/>
  </si>
  <si>
    <t>乌鲁木齐市河南东路787号</t>
    <phoneticPr fontId="50" type="noConversion"/>
  </si>
  <si>
    <t>库尔勒市疾病预防控制中心</t>
    <phoneticPr fontId="9" type="noConversion"/>
  </si>
  <si>
    <t>库尔勒市卫生局</t>
    <phoneticPr fontId="9" type="noConversion"/>
  </si>
  <si>
    <t>和静县疾病预防控制中心</t>
    <phoneticPr fontId="0" type="noConversion"/>
  </si>
  <si>
    <t>和静县农村信用合作联社东归路信用社</t>
    <phoneticPr fontId="0" type="noConversion"/>
  </si>
  <si>
    <t>845010712010100103700</t>
    <phoneticPr fontId="0" type="noConversion"/>
  </si>
  <si>
    <t>和静县东归大道</t>
    <phoneticPr fontId="0" type="noConversion"/>
  </si>
  <si>
    <t>张东灵</t>
    <phoneticPr fontId="9" type="noConversion"/>
  </si>
  <si>
    <t>0996-5013644</t>
    <phoneticPr fontId="9" type="noConversion"/>
  </si>
  <si>
    <t>王翠红</t>
    <phoneticPr fontId="9" type="noConversion"/>
  </si>
  <si>
    <t>126528274579095646</t>
    <phoneticPr fontId="0" type="noConversion"/>
  </si>
  <si>
    <t>45790956-4</t>
    <phoneticPr fontId="0" type="noConversion"/>
  </si>
  <si>
    <t>和静县疾卫生局</t>
    <phoneticPr fontId="9" type="noConversion"/>
  </si>
  <si>
    <t>焉耆回族自治县疾病预防控制中心</t>
    <phoneticPr fontId="0" type="noConversion"/>
  </si>
  <si>
    <t>中国工商银行股份有限公司焉耆回族自治县支行</t>
    <phoneticPr fontId="0" type="noConversion"/>
  </si>
  <si>
    <t>3010023109026403258</t>
    <phoneticPr fontId="0" type="noConversion"/>
  </si>
  <si>
    <t>焉耆县焉耆镇解放西路</t>
    <phoneticPr fontId="0" type="noConversion"/>
  </si>
  <si>
    <t>张静</t>
    <phoneticPr fontId="9" type="noConversion"/>
  </si>
  <si>
    <t>郭晶晶</t>
    <phoneticPr fontId="9" type="noConversion"/>
  </si>
  <si>
    <t>12652826457904851A</t>
    <phoneticPr fontId="0" type="noConversion"/>
  </si>
  <si>
    <t>焉耆回族自治县疾病预防控制中心</t>
    <phoneticPr fontId="9" type="noConversion"/>
  </si>
  <si>
    <t>焉耆回族自治县卫生局</t>
    <phoneticPr fontId="9" type="noConversion"/>
  </si>
  <si>
    <t>郴州市</t>
    <phoneticPr fontId="9" type="noConversion"/>
  </si>
  <si>
    <t>桂阳县疾病预防控制中心</t>
    <phoneticPr fontId="0" type="noConversion"/>
  </si>
  <si>
    <t>建行桂阳支行</t>
    <phoneticPr fontId="0" type="noConversion"/>
  </si>
  <si>
    <t>43001512070052501998</t>
    <phoneticPr fontId="0" type="noConversion"/>
  </si>
  <si>
    <t>桂阳县芙蓉西路14号</t>
    <phoneticPr fontId="0" type="noConversion"/>
  </si>
  <si>
    <t>1243102175339813X0</t>
    <phoneticPr fontId="0" type="noConversion"/>
  </si>
  <si>
    <t>驻马店市</t>
    <phoneticPr fontId="9" type="noConversion"/>
  </si>
  <si>
    <t>正阳县</t>
    <phoneticPr fontId="9" type="noConversion"/>
  </si>
  <si>
    <t>正阳县疾病预防控制中心</t>
    <phoneticPr fontId="0" type="noConversion"/>
  </si>
  <si>
    <t>中国工商银行驻马店分行正阳分理处</t>
    <phoneticPr fontId="0" type="noConversion"/>
  </si>
  <si>
    <t>1715022909064006402</t>
    <phoneticPr fontId="0" type="noConversion"/>
  </si>
  <si>
    <t>0396-8916692</t>
    <phoneticPr fontId="9" type="noConversion"/>
  </si>
  <si>
    <t>河南省正阳县真阳镇北关街131号</t>
    <phoneticPr fontId="0" type="noConversion"/>
  </si>
  <si>
    <t>苏振峰</t>
    <phoneticPr fontId="9" type="noConversion"/>
  </si>
  <si>
    <t>纪付仓</t>
    <phoneticPr fontId="9" type="noConversion"/>
  </si>
  <si>
    <t>12412829419005054P</t>
    <phoneticPr fontId="0" type="noConversion"/>
  </si>
  <si>
    <t>411724419005054</t>
    <phoneticPr fontId="9" type="noConversion"/>
  </si>
  <si>
    <t>李阳</t>
    <phoneticPr fontId="9" type="noConversion"/>
  </si>
  <si>
    <t>郑州市二七区政通路95号升龙国际E23-3202号</t>
    <phoneticPr fontId="9" type="noConversion"/>
  </si>
  <si>
    <t>yang4.li@sanofi.com</t>
    <phoneticPr fontId="9" type="noConversion"/>
  </si>
  <si>
    <t>正阳县疾病预防控制中心</t>
    <phoneticPr fontId="9" type="noConversion"/>
  </si>
  <si>
    <t>正阳县疾病预防控制中心收货专用章</t>
    <phoneticPr fontId="9" type="noConversion"/>
  </si>
  <si>
    <t>正阳县卫生局</t>
    <phoneticPr fontId="9" type="noConversion"/>
  </si>
  <si>
    <t>漳州市</t>
    <phoneticPr fontId="9" type="noConversion"/>
  </si>
  <si>
    <t>漳州台商投资区公共卫生管理中心</t>
    <phoneticPr fontId="0" type="noConversion"/>
  </si>
  <si>
    <t>漳州农村商业银行台商投资区支行</t>
    <phoneticPr fontId="0" type="noConversion"/>
  </si>
  <si>
    <t>9080217010010000011641</t>
    <phoneticPr fontId="0" type="noConversion"/>
  </si>
  <si>
    <t>漳州台商投资区角美镇仁和西路龙泉御墅角美镇镇政府办公大楼</t>
    <phoneticPr fontId="0" type="noConversion"/>
  </si>
  <si>
    <t>漳州台商投资区角美社区卫生服务中心（角美镇共和街76号）</t>
    <phoneticPr fontId="0" type="noConversion"/>
  </si>
  <si>
    <t>黄学义</t>
    <phoneticPr fontId="9" type="noConversion"/>
  </si>
  <si>
    <t>方思婷</t>
    <phoneticPr fontId="9" type="noConversion"/>
  </si>
  <si>
    <t>123506000797703490</t>
    <phoneticPr fontId="0" type="noConversion"/>
  </si>
  <si>
    <t>林吉汉</t>
    <phoneticPr fontId="9" type="noConversion"/>
  </si>
  <si>
    <t>漳州市芗城区万象星城2#406</t>
    <phoneticPr fontId="9" type="noConversion"/>
  </si>
  <si>
    <t>jihan.lin@sanofi.com</t>
    <phoneticPr fontId="9" type="noConversion"/>
  </si>
  <si>
    <t>陈金国</t>
    <phoneticPr fontId="9" type="noConversion"/>
  </si>
  <si>
    <t>漳州台商投资区公共卫生管理中心</t>
    <phoneticPr fontId="9" type="noConversion"/>
  </si>
  <si>
    <t>漳州台商投资区社会事业管理局</t>
    <phoneticPr fontId="9" type="noConversion"/>
  </si>
  <si>
    <t>红头文件原件未寄回</t>
    <phoneticPr fontId="11" type="noConversion"/>
  </si>
  <si>
    <t>铜鼓县</t>
    <phoneticPr fontId="9" type="noConversion"/>
  </si>
  <si>
    <t>铜鼓县疾病预防控制中心</t>
    <phoneticPr fontId="0" type="noConversion"/>
  </si>
  <si>
    <t>铜鼓县联社丰田分社</t>
    <phoneticPr fontId="0" type="noConversion"/>
  </si>
  <si>
    <t>158159108000004878</t>
    <phoneticPr fontId="0" type="noConversion"/>
  </si>
  <si>
    <t>0795-8722906</t>
    <phoneticPr fontId="11" type="noConversion"/>
  </si>
  <si>
    <t>铜鼓县城南西路167号</t>
    <phoneticPr fontId="0" type="noConversion"/>
  </si>
  <si>
    <t>刘江波</t>
    <phoneticPr fontId="9" type="noConversion"/>
  </si>
  <si>
    <t>0795-8722906</t>
    <phoneticPr fontId="9" type="noConversion"/>
  </si>
  <si>
    <t>0795-8722906</t>
    <phoneticPr fontId="0" type="noConversion"/>
  </si>
  <si>
    <t>12360833789703183F</t>
    <phoneticPr fontId="0" type="noConversion"/>
  </si>
  <si>
    <t>12360833789703183F</t>
    <phoneticPr fontId="9" type="noConversion"/>
  </si>
  <si>
    <t>李丽姣</t>
    <phoneticPr fontId="9" type="noConversion"/>
  </si>
  <si>
    <t>铜鼓县城南西路新消防队旁</t>
    <phoneticPr fontId="9" type="noConversion"/>
  </si>
  <si>
    <t>杨嫘</t>
    <phoneticPr fontId="9" type="noConversion"/>
  </si>
  <si>
    <t>江西省上饶市上饶县七六路97号</t>
    <phoneticPr fontId="9" type="noConversion"/>
  </si>
  <si>
    <t>铜鼓县疾病预防控制中心</t>
    <phoneticPr fontId="11" type="noConversion"/>
  </si>
  <si>
    <t>铜鼓县卫生和计划生育委员会</t>
    <phoneticPr fontId="11" type="noConversion"/>
  </si>
  <si>
    <t>鹤壁市疾病预防控制中心</t>
    <phoneticPr fontId="0" type="noConversion"/>
  </si>
  <si>
    <t>中原银行鹤壁九华支行</t>
    <phoneticPr fontId="0" type="noConversion"/>
  </si>
  <si>
    <t>5000962000019</t>
    <phoneticPr fontId="0" type="noConversion"/>
  </si>
  <si>
    <t>0392-2626120</t>
    <phoneticPr fontId="9" type="noConversion"/>
  </si>
  <si>
    <t>河南省鹤壁市淇滨区九州路120号</t>
    <phoneticPr fontId="0" type="noConversion"/>
  </si>
  <si>
    <t>田宝</t>
    <phoneticPr fontId="9" type="noConversion"/>
  </si>
  <si>
    <t>崔清华</t>
    <phoneticPr fontId="9" type="noConversion"/>
  </si>
  <si>
    <t>0392-2626120</t>
    <phoneticPr fontId="0" type="noConversion"/>
  </si>
  <si>
    <t>许勤学</t>
    <phoneticPr fontId="9" type="noConversion"/>
  </si>
  <si>
    <t>12410600417905649Y</t>
    <phoneticPr fontId="0" type="noConversion"/>
  </si>
  <si>
    <t>财政拨款</t>
    <phoneticPr fontId="9" type="noConversion"/>
  </si>
  <si>
    <t>曹阳</t>
    <phoneticPr fontId="9" type="noConversion"/>
  </si>
  <si>
    <t>郑州市金水区博颂路36号金桂苑6号楼1单元3层6号</t>
    <phoneticPr fontId="9" type="noConversion"/>
  </si>
  <si>
    <t>刘艳琴</t>
    <phoneticPr fontId="9" type="noConversion"/>
  </si>
  <si>
    <t>鹤壁市疾病预防控制中心</t>
    <phoneticPr fontId="11" type="noConversion"/>
  </si>
  <si>
    <t>鹤壁市卫生和计划生育委员会</t>
    <phoneticPr fontId="9" type="noConversion"/>
  </si>
  <si>
    <t>哈密市伊州区疾病预防控制中心</t>
    <phoneticPr fontId="0" type="noConversion"/>
  </si>
  <si>
    <t>中国工商银行股份有限公司哈密分行天山西路支行</t>
    <phoneticPr fontId="0" type="noConversion"/>
  </si>
  <si>
    <t>3011002429200043310</t>
    <phoneticPr fontId="0" type="noConversion"/>
  </si>
  <si>
    <t>0902-2259032</t>
    <phoneticPr fontId="9" type="noConversion"/>
  </si>
  <si>
    <t>哈密市融合路98号</t>
    <phoneticPr fontId="0" type="noConversion"/>
  </si>
  <si>
    <t>徐秀敏</t>
    <phoneticPr fontId="9" type="noConversion"/>
  </si>
  <si>
    <t>0902-2232022</t>
    <phoneticPr fontId="9" type="noConversion"/>
  </si>
  <si>
    <t>王建萍</t>
    <phoneticPr fontId="9" type="noConversion"/>
  </si>
  <si>
    <t>0902-2258795</t>
    <phoneticPr fontId="0" type="noConversion"/>
  </si>
  <si>
    <t>王春燕</t>
    <phoneticPr fontId="9" type="noConversion"/>
  </si>
  <si>
    <t>0902-2259032</t>
    <phoneticPr fontId="0" type="noConversion"/>
  </si>
  <si>
    <t>12652201457725589G</t>
    <phoneticPr fontId="0" type="noConversion"/>
  </si>
  <si>
    <t>疾控支付</t>
    <phoneticPr fontId="9" type="noConversion"/>
  </si>
  <si>
    <t>陈国雷</t>
    <phoneticPr fontId="9" type="noConversion"/>
  </si>
  <si>
    <t>乌鲁木齐市沙依巴克区西城街宜品家春秋12-2-215</t>
    <phoneticPr fontId="9" type="noConversion"/>
  </si>
  <si>
    <t>乌鲁木齐市沙依巴克区西城街宜品家春秋12-2-213</t>
    <phoneticPr fontId="9" type="noConversion"/>
  </si>
  <si>
    <t>哈密市伊州区疾病预防控制中心</t>
    <phoneticPr fontId="11" type="noConversion"/>
  </si>
  <si>
    <t>哈密市伊州区卫生和计划生育委员会</t>
    <phoneticPr fontId="11" type="noConversion"/>
  </si>
  <si>
    <t>云南省</t>
    <phoneticPr fontId="11" type="noConversion"/>
  </si>
  <si>
    <t>南华县疾病预防控制中心</t>
    <phoneticPr fontId="0" type="noConversion"/>
  </si>
  <si>
    <t>南华县农村信用合作联社龙泉信用社</t>
    <phoneticPr fontId="0" type="noConversion"/>
  </si>
  <si>
    <t>0000063876311012</t>
    <phoneticPr fontId="0" type="noConversion"/>
  </si>
  <si>
    <t>龙川镇龙泉西路45号</t>
    <phoneticPr fontId="0" type="noConversion"/>
  </si>
  <si>
    <t>马德海</t>
    <phoneticPr fontId="9" type="noConversion"/>
  </si>
  <si>
    <t>刘兴艳</t>
    <phoneticPr fontId="9" type="noConversion"/>
  </si>
  <si>
    <t>饶玉梅</t>
    <phoneticPr fontId="9" type="noConversion"/>
  </si>
  <si>
    <t>12532324757198717D</t>
    <phoneticPr fontId="0" type="noConversion"/>
  </si>
  <si>
    <t>75719871-7</t>
    <phoneticPr fontId="0" type="noConversion"/>
  </si>
  <si>
    <t>李正基</t>
    <phoneticPr fontId="9" type="noConversion"/>
  </si>
  <si>
    <t>云南省昆明市建设路和睦居2-1-302</t>
    <phoneticPr fontId="9" type="noConversion"/>
  </si>
  <si>
    <t>南华县疾病预防控制中心</t>
    <phoneticPr fontId="11" type="noConversion"/>
  </si>
  <si>
    <t>南华县卫生和计划生育局</t>
    <phoneticPr fontId="11" type="noConversion"/>
  </si>
  <si>
    <t>河南省</t>
    <phoneticPr fontId="11" type="noConversion"/>
  </si>
  <si>
    <t>三门峡市</t>
    <phoneticPr fontId="9" type="noConversion"/>
  </si>
  <si>
    <t>连新艳</t>
    <phoneticPr fontId="0" type="noConversion"/>
  </si>
  <si>
    <t>渑池县疾病预防控制中心</t>
    <phoneticPr fontId="0" type="noConversion"/>
  </si>
  <si>
    <t>建行渑池县支行</t>
    <phoneticPr fontId="0" type="noConversion"/>
  </si>
  <si>
    <t>41001508710050205692</t>
    <phoneticPr fontId="0" type="noConversion"/>
  </si>
  <si>
    <t>0398-4812144</t>
    <phoneticPr fontId="9" type="noConversion"/>
  </si>
  <si>
    <t>渑池县仰韶大街中段</t>
    <phoneticPr fontId="0" type="noConversion"/>
  </si>
  <si>
    <t>高新群</t>
    <phoneticPr fontId="9" type="noConversion"/>
  </si>
  <si>
    <t>关明明</t>
    <phoneticPr fontId="9" type="noConversion"/>
  </si>
  <si>
    <t>039684802809</t>
    <phoneticPr fontId="0" type="noConversion"/>
  </si>
  <si>
    <t>12411221418285277C</t>
    <phoneticPr fontId="0" type="noConversion"/>
  </si>
  <si>
    <t>李国栋</t>
    <phoneticPr fontId="9" type="noConversion"/>
  </si>
  <si>
    <t>渑池县疾病预防控制中心</t>
    <phoneticPr fontId="11" type="noConversion"/>
  </si>
  <si>
    <t>渑池县卫生和计划生育委员会</t>
    <phoneticPr fontId="9" type="noConversion"/>
  </si>
  <si>
    <t>内蒙古</t>
    <phoneticPr fontId="9" type="noConversion"/>
  </si>
  <si>
    <t>乌海市</t>
    <phoneticPr fontId="9" type="noConversion"/>
  </si>
  <si>
    <t>李忠仙</t>
    <phoneticPr fontId="0" type="noConversion"/>
  </si>
  <si>
    <t>乌海市海勃湾区疾病预防控制中心</t>
    <phoneticPr fontId="0" type="noConversion"/>
  </si>
  <si>
    <t>建设银行新华西街支行</t>
    <phoneticPr fontId="0" type="noConversion"/>
  </si>
  <si>
    <t>15001726641050000696</t>
    <phoneticPr fontId="0" type="noConversion"/>
  </si>
  <si>
    <t>0473-3890026</t>
    <phoneticPr fontId="9" type="noConversion"/>
  </si>
  <si>
    <t>乌海市海勃湾区双拥东街999-5号</t>
    <phoneticPr fontId="0" type="noConversion"/>
  </si>
  <si>
    <t>121503026928886015</t>
    <phoneticPr fontId="0" type="noConversion"/>
  </si>
  <si>
    <t>乌海市海勃湾区卫生和计划生育局</t>
    <phoneticPr fontId="9" type="noConversion"/>
  </si>
  <si>
    <t>湖南省</t>
    <phoneticPr fontId="9" type="noConversion"/>
  </si>
  <si>
    <t>岳阳市</t>
    <phoneticPr fontId="9" type="noConversion"/>
  </si>
  <si>
    <t>汨罗市疾病预防控制中心</t>
    <phoneticPr fontId="0" type="noConversion"/>
  </si>
  <si>
    <t>汨罗市归义镇高泉南路25号</t>
    <phoneticPr fontId="0" type="noConversion"/>
  </si>
  <si>
    <t>12430681445262345L</t>
    <phoneticPr fontId="0" type="noConversion"/>
  </si>
  <si>
    <t>暂无紧急订单</t>
    <phoneticPr fontId="9" type="noConversion"/>
  </si>
  <si>
    <t>宁夏回族自治区疾病预防控制中心</t>
    <phoneticPr fontId="0" type="noConversion"/>
  </si>
  <si>
    <t>工商银行银川市南郊支行</t>
    <phoneticPr fontId="0" type="noConversion"/>
  </si>
  <si>
    <t>2902001309200002028</t>
    <phoneticPr fontId="0" type="noConversion"/>
  </si>
  <si>
    <t>宁夏银川市兴庆区胜利南街470号</t>
    <phoneticPr fontId="0" type="noConversion"/>
  </si>
  <si>
    <t>18109580688/0951-4091025</t>
    <phoneticPr fontId="0" type="noConversion"/>
  </si>
  <si>
    <t>15009589908/0951-4077293</t>
    <phoneticPr fontId="0" type="noConversion"/>
  </si>
  <si>
    <t>1264000045400820X1</t>
    <phoneticPr fontId="0" type="noConversion"/>
  </si>
  <si>
    <t>乌鲁木齐市铁路局疾病预防控制所</t>
    <phoneticPr fontId="0" type="noConversion"/>
  </si>
  <si>
    <t>中国工商银行铁道支行</t>
    <phoneticPr fontId="0" type="noConversion"/>
  </si>
  <si>
    <t>14000061025</t>
    <phoneticPr fontId="0" type="noConversion"/>
  </si>
  <si>
    <t>新疆乌鲁木齐市新市区江苏西路113号</t>
    <phoneticPr fontId="0" type="noConversion"/>
  </si>
  <si>
    <t>0991-7922907</t>
    <phoneticPr fontId="0" type="noConversion"/>
  </si>
  <si>
    <t>0991-7922097</t>
    <phoneticPr fontId="0" type="noConversion"/>
  </si>
  <si>
    <t>91650104745232244W</t>
    <phoneticPr fontId="0" type="noConversion"/>
  </si>
  <si>
    <t>核心</t>
    <phoneticPr fontId="12" type="noConversion"/>
  </si>
  <si>
    <t>事业非法人型</t>
    <phoneticPr fontId="9" type="noConversion"/>
  </si>
  <si>
    <t>泰安市泰山景区疾病控制中心</t>
    <phoneticPr fontId="0" type="noConversion"/>
  </si>
  <si>
    <t>建设银行泰安支行</t>
    <phoneticPr fontId="0" type="noConversion"/>
  </si>
  <si>
    <t>37001698608050005295</t>
    <phoneticPr fontId="0" type="noConversion"/>
  </si>
  <si>
    <t>泰安市泰山区金山东街16号</t>
    <phoneticPr fontId="0" type="noConversion"/>
  </si>
  <si>
    <t>李爱英</t>
    <phoneticPr fontId="9" type="noConversion"/>
  </si>
  <si>
    <t>0538-5369796</t>
    <phoneticPr fontId="9" type="noConversion"/>
  </si>
  <si>
    <t>张海英</t>
    <phoneticPr fontId="9" type="noConversion"/>
  </si>
  <si>
    <t>0538-5369796</t>
    <phoneticPr fontId="0" type="noConversion"/>
  </si>
  <si>
    <t>123709004941913442</t>
    <phoneticPr fontId="0" type="noConversion"/>
  </si>
  <si>
    <t>泰安市泰山区金山东街16号</t>
    <phoneticPr fontId="9" type="noConversion"/>
  </si>
  <si>
    <t>宫羽</t>
    <phoneticPr fontId="9" type="noConversion"/>
  </si>
  <si>
    <t>泰山景区疾病控制中心免疫规划科</t>
    <phoneticPr fontId="9" type="noConversion"/>
  </si>
  <si>
    <t>泰安市泰山风景名胜区管理委员会（泰山林场）</t>
    <phoneticPr fontId="9" type="noConversion"/>
  </si>
  <si>
    <t>待开户明细：</t>
    <phoneticPr fontId="4" type="noConversion"/>
  </si>
  <si>
    <t>是否提交审批</t>
    <phoneticPr fontId="4" type="noConversion"/>
  </si>
  <si>
    <t>客户全称
(法人证书上名称）</t>
    <phoneticPr fontId="4" type="noConversion"/>
  </si>
  <si>
    <t>开户银行名称
（全称）</t>
    <phoneticPr fontId="9" type="noConversion"/>
  </si>
  <si>
    <t>法人代表/单位负责人姓名</t>
    <phoneticPr fontId="37" type="noConversion"/>
  </si>
  <si>
    <t>法人代表/单位负责人联系电话</t>
    <phoneticPr fontId="12" type="noConversion"/>
  </si>
  <si>
    <t>邮寄合同联系人地址</t>
    <phoneticPr fontId="11" type="noConversion"/>
  </si>
  <si>
    <t>邮寄合同联系人电话</t>
    <phoneticPr fontId="11" type="noConversion"/>
  </si>
  <si>
    <t>发票收件人姓名</t>
    <phoneticPr fontId="11" type="noConversion"/>
  </si>
  <si>
    <t>发票收件人地址</t>
    <phoneticPr fontId="11" type="noConversion"/>
  </si>
  <si>
    <t>组织机构代码证有效期</t>
    <phoneticPr fontId="14" type="noConversion"/>
  </si>
  <si>
    <t>三证合一（是/否）</t>
    <phoneticPr fontId="14" type="noConversion"/>
  </si>
  <si>
    <t>南充市</t>
    <phoneticPr fontId="4" type="noConversion"/>
  </si>
  <si>
    <t>莲安县疾病预防控制中心</t>
    <phoneticPr fontId="0" type="noConversion"/>
  </si>
  <si>
    <t>只有授权确认函和质量信誉调查表，且没有提供开户信息表</t>
    <phoneticPr fontId="11" type="noConversion"/>
  </si>
  <si>
    <t>中区</t>
    <phoneticPr fontId="9" type="noConversion"/>
  </si>
  <si>
    <t>福州市</t>
    <phoneticPr fontId="9" type="noConversion"/>
  </si>
  <si>
    <t>福建国际旅行卫生保健中心</t>
    <phoneticPr fontId="9" type="noConversion"/>
  </si>
  <si>
    <t>不属于可接受开户范畴</t>
    <phoneticPr fontId="9" type="noConversion"/>
  </si>
  <si>
    <t>濮阳市</t>
    <phoneticPr fontId="9" type="noConversion"/>
  </si>
  <si>
    <t>濮阳经济技术开发区卫生局</t>
    <phoneticPr fontId="9" type="noConversion"/>
  </si>
  <si>
    <t>资质未齐全</t>
    <phoneticPr fontId="9" type="noConversion"/>
  </si>
  <si>
    <t>Y</t>
    <phoneticPr fontId="9" type="noConversion"/>
  </si>
  <si>
    <t>南区</t>
    <phoneticPr fontId="4" type="noConversion"/>
  </si>
  <si>
    <t>潮安区</t>
    <phoneticPr fontId="4" type="noConversion"/>
  </si>
  <si>
    <t>潮州市潮安区疾病预防控制中心</t>
    <phoneticPr fontId="0" type="noConversion"/>
  </si>
  <si>
    <t>潮安县农村信用合作联社亨利营业部</t>
    <phoneticPr fontId="0" type="noConversion"/>
  </si>
  <si>
    <t>80020000002679262</t>
    <phoneticPr fontId="0" type="noConversion"/>
  </si>
  <si>
    <t>潮州市潮安区城区龙桥路北侧</t>
    <phoneticPr fontId="0" type="noConversion"/>
  </si>
  <si>
    <t>林映杰</t>
    <phoneticPr fontId="20" type="noConversion"/>
  </si>
  <si>
    <t>12445103752069369B</t>
    <phoneticPr fontId="0" type="noConversion"/>
  </si>
  <si>
    <t>潮州市潮安区疾病预防控制中心</t>
    <phoneticPr fontId="4" type="noConversion"/>
  </si>
  <si>
    <t>潮州市潮安区儿童计划免疫专用章</t>
    <phoneticPr fontId="4" type="noConversion"/>
  </si>
  <si>
    <t>潮州市潮安区卫生和计划生育局</t>
    <phoneticPr fontId="4" type="noConversion"/>
  </si>
  <si>
    <t>待审批</t>
    <phoneticPr fontId="4" type="noConversion"/>
  </si>
  <si>
    <t>广东省</t>
    <phoneticPr fontId="11" type="noConversion"/>
  </si>
  <si>
    <t>梅州市</t>
    <phoneticPr fontId="9" type="noConversion"/>
  </si>
  <si>
    <t>平远县</t>
    <phoneticPr fontId="4" type="noConversion"/>
  </si>
  <si>
    <t>平远县疾病预防控制中心</t>
    <phoneticPr fontId="9" type="noConversion"/>
  </si>
  <si>
    <t>中国建设银行股份有限公司梅州平远支行</t>
    <phoneticPr fontId="0" type="noConversion"/>
  </si>
  <si>
    <t>44001727651050599401</t>
    <phoneticPr fontId="0" type="noConversion"/>
  </si>
  <si>
    <t>0753-8823286</t>
    <phoneticPr fontId="11" type="noConversion"/>
  </si>
  <si>
    <t>平远县大柘镇平城南路34号</t>
    <phoneticPr fontId="4" type="noConversion"/>
  </si>
  <si>
    <t>陈汉奕</t>
    <phoneticPr fontId="4" type="noConversion"/>
  </si>
  <si>
    <t>刘畅辉</t>
    <phoneticPr fontId="4" type="noConversion"/>
  </si>
  <si>
    <t>12441426774008858N</t>
    <phoneticPr fontId="0" type="noConversion"/>
  </si>
  <si>
    <t>不着急下单</t>
    <phoneticPr fontId="9" type="noConversion"/>
  </si>
  <si>
    <t>河源市</t>
    <phoneticPr fontId="9" type="noConversion"/>
  </si>
  <si>
    <t>连平县</t>
    <phoneticPr fontId="4" type="noConversion"/>
  </si>
  <si>
    <t>连平县疾病预防控制中心</t>
    <phoneticPr fontId="9" type="noConversion"/>
  </si>
  <si>
    <t>中国工商银行连平县支行</t>
    <phoneticPr fontId="0" type="noConversion"/>
  </si>
  <si>
    <t>2006002609200054307</t>
    <phoneticPr fontId="0" type="noConversion"/>
  </si>
  <si>
    <t>0762-4337069</t>
    <phoneticPr fontId="11" type="noConversion"/>
  </si>
  <si>
    <t>连平县元善镇</t>
    <phoneticPr fontId="4" type="noConversion"/>
  </si>
  <si>
    <t>连平县元善镇石龙工业园</t>
    <phoneticPr fontId="4" type="noConversion"/>
  </si>
  <si>
    <t>刘文青</t>
    <phoneticPr fontId="4" type="noConversion"/>
  </si>
  <si>
    <t>刘基</t>
    <phoneticPr fontId="4" type="noConversion"/>
  </si>
  <si>
    <t>12441623456976431C</t>
    <phoneticPr fontId="0" type="noConversion"/>
  </si>
  <si>
    <t>宁都县疾病预防控制中心</t>
  </si>
  <si>
    <t>高青县疾病预防控制中心</t>
  </si>
  <si>
    <t>邯郸县疾病预防控制中心</t>
  </si>
  <si>
    <t>南通市疾病预防控制中心</t>
  </si>
  <si>
    <t>湖北省疾病预防控制中心</t>
  </si>
  <si>
    <t>昆明市疾病预防控制中心</t>
  </si>
  <si>
    <t>云南省疾病预防控制中心</t>
  </si>
  <si>
    <t>南平市疾病预防控制中心</t>
  </si>
  <si>
    <t>贵州省疾病预防控制中心</t>
  </si>
  <si>
    <t>浙江省疾病预防控制中心</t>
  </si>
  <si>
    <t>湖南省疾病预防控制中心</t>
  </si>
  <si>
    <t>青海省疾病预防控制中心</t>
  </si>
  <si>
    <t>宁波市疾病预防控制中心</t>
  </si>
  <si>
    <t>江苏省疾病预防控制中心</t>
  </si>
  <si>
    <t>陕西省疾病预防控制中心</t>
  </si>
  <si>
    <t>天津市疾病预防控制中心</t>
  </si>
  <si>
    <t>安徽省疾病预防控制中心</t>
  </si>
  <si>
    <t>九江市疾病预防控制中心</t>
  </si>
  <si>
    <t>山东省青岛市疾病预防控制中心</t>
  </si>
  <si>
    <t>宁陵县疾病预防控制中心</t>
  </si>
  <si>
    <t>重庆市疾病预防控制中心</t>
  </si>
  <si>
    <t>德安县疾病预防控制中心</t>
  </si>
  <si>
    <t>江西省信丰县疾病预防控制中心</t>
  </si>
  <si>
    <t>哈尔滨市双城区疾病预防控制中心</t>
  </si>
  <si>
    <t>馆陶县疾病预防控制中心</t>
  </si>
  <si>
    <t>抚顺市疾病预防控制中心</t>
  </si>
  <si>
    <t>岫岩满族自治县疾病预防控制中心</t>
  </si>
  <si>
    <t>无锡市疾病预防控制中心</t>
  </si>
  <si>
    <t>辽宁省疾病预防控制中心</t>
  </si>
  <si>
    <t>福建省周宁县疾病预防控制中心</t>
  </si>
  <si>
    <t>成都军区疾病预防控制中心</t>
  </si>
  <si>
    <t>汕尾市疾病预防控制中心</t>
  </si>
  <si>
    <t>河源市疾病预防控制中心</t>
  </si>
  <si>
    <t>老河口市疾病预防控制中心</t>
  </si>
  <si>
    <t>唐山海港经济开发区医院</t>
  </si>
  <si>
    <t>凤阳县疾病预防控制中心</t>
  </si>
  <si>
    <t>哈尔滨市疾病预防控制中心</t>
  </si>
  <si>
    <t>宿州市疾病预防控制中心</t>
  </si>
  <si>
    <t>阜阳市疾病预防控制中心</t>
  </si>
  <si>
    <t>清远市疾病预防控制中心</t>
  </si>
  <si>
    <t>沧县疾病预防控制中心</t>
  </si>
  <si>
    <t>永靖县疾病预防控制中心</t>
  </si>
  <si>
    <t>小金县疾病预防控制中心</t>
  </si>
  <si>
    <t>马尔康市疾病预防控制中心</t>
  </si>
  <si>
    <t>涞源县疾病预防控制中心</t>
  </si>
  <si>
    <t>宕昌县疾病预防控制中心</t>
  </si>
  <si>
    <t>烟台市疾病预防控制中心</t>
  </si>
  <si>
    <t>广东省茂名农垦医院</t>
  </si>
  <si>
    <t>深圳市疾病预防控制中心</t>
  </si>
  <si>
    <t>礼泉县疾病预防控制中心</t>
  </si>
  <si>
    <t>霍邱县疾病预防控制中心</t>
  </si>
  <si>
    <t>兴业县疾病预防控制中心</t>
  </si>
  <si>
    <t>长春汽车经济技术开发区计划生育服务站（长春汽车经济技术开发区疾病预防控制中心）</t>
  </si>
  <si>
    <t>泗县疾病预防控制中心</t>
  </si>
  <si>
    <t>衡东县疾病预防控制中心</t>
  </si>
  <si>
    <t>隆回县疾病预防控制中心</t>
  </si>
  <si>
    <t>新疆维吾尔自治区疾病预防控制中心</t>
  </si>
  <si>
    <t>舟山市疾病预防控制中心</t>
  </si>
  <si>
    <t>陆良县疾病预防控制中心</t>
  </si>
  <si>
    <t>内蒙古卫生和计划生育委员会</t>
  </si>
  <si>
    <t>巢湖市疾病预防控制中心</t>
  </si>
  <si>
    <t>涉县疾病预防控制中心</t>
  </si>
  <si>
    <t>菏泽市疾病预防控制中心</t>
  </si>
  <si>
    <t>濉溪县疾病预防控制中心</t>
  </si>
  <si>
    <t>柳州市柳江区疾病预防控制中心</t>
  </si>
  <si>
    <t>五峰土家族自治县疾病预防控制中心</t>
  </si>
  <si>
    <t>湖北省卫生和计划生育委员会</t>
  </si>
  <si>
    <t>锦州市松山新区卫生监督所</t>
  </si>
  <si>
    <t>英德市疾病预防控制中心</t>
  </si>
  <si>
    <t>湘潭县疾病预防控制中心</t>
  </si>
  <si>
    <t>慈利县疾病预防控制中心</t>
  </si>
  <si>
    <t>鞍山市立山区卫生防疫站</t>
  </si>
  <si>
    <t>岳阳县疾病预防控制中心</t>
  </si>
  <si>
    <t>平江县疾病预防控制中心</t>
  </si>
  <si>
    <t>大庆市萨尔图区疾病预防控制中心</t>
  </si>
  <si>
    <t>汉寿县疾病预防控制中心</t>
  </si>
  <si>
    <t>吉首市疾病预防控制中心</t>
  </si>
  <si>
    <t>舞钢市疾病预防控制中心</t>
  </si>
  <si>
    <t xml:space="preserve">自贡市贡井区疾病预防控制中心 </t>
  </si>
  <si>
    <t>牡丹江市阳明区疾病预防控制中心</t>
  </si>
  <si>
    <t>海丰县疾病预防控制中心</t>
  </si>
  <si>
    <t>泰安市泰山景区疾病控制中心</t>
  </si>
  <si>
    <t>District</t>
  </si>
  <si>
    <t>Category</t>
  </si>
  <si>
    <t>湘西州</t>
  </si>
  <si>
    <t>`</t>
  </si>
  <si>
    <t>City Lookup</t>
  </si>
  <si>
    <t>C0SR</t>
  </si>
  <si>
    <t>C4NR</t>
  </si>
  <si>
    <t>Lookup</t>
  </si>
  <si>
    <t>CN43</t>
  </si>
  <si>
    <t>CN46</t>
  </si>
  <si>
    <t>C4WR</t>
  </si>
  <si>
    <t>多西他赛(泰索帝)注射液    (0.5ml:20mg)--FRANKFURT</t>
  </si>
  <si>
    <t>多烯磷脂酰胆碱胶囊(易善复24粒)</t>
  </si>
  <si>
    <t>CN00</t>
  </si>
  <si>
    <t>多烯磷脂酰胆碱胶囊(易善复OTC36粒)</t>
  </si>
  <si>
    <t>甘精胰岛素注射液(来得时)</t>
  </si>
  <si>
    <t>甘精胰岛素注射液(来得时笔芯)</t>
  </si>
  <si>
    <t>格列美脲片(亚莫利)</t>
  </si>
  <si>
    <t>谷赖胰岛素注射液(艾倍得Solostar)</t>
  </si>
  <si>
    <t>雷米普利片(瑞泰)</t>
  </si>
  <si>
    <t>碳酸司维拉姆片（诺维乐）</t>
  </si>
  <si>
    <t>兔抗人胸腺细胞免疫球蛋白(即复宁)</t>
  </si>
  <si>
    <t>依诺肝素钠注射液(克赛)</t>
  </si>
  <si>
    <t>胰岛素笔 得时笔2(ClikSTAR)</t>
  </si>
  <si>
    <t>注射用磷酸氟达拉滨（福达华）</t>
  </si>
  <si>
    <t>注射用替考拉宁(他格适)</t>
  </si>
  <si>
    <t>覆盖半径
（≤500公里）</t>
  </si>
  <si>
    <t>覆盖半径
（500-1000公里）</t>
  </si>
  <si>
    <t>覆盖半径
（&gt; 1000公里）</t>
  </si>
  <si>
    <t>西安国际港务区公共卫生管理服务中心</t>
  </si>
  <si>
    <t>12/29/2017</t>
  </si>
  <si>
    <t>1/2/2018</t>
  </si>
  <si>
    <t>1/3/2018</t>
  </si>
  <si>
    <t>1/4/2018</t>
  </si>
  <si>
    <t>1/5/2018</t>
  </si>
  <si>
    <t>1/8/2018</t>
  </si>
  <si>
    <t>1/10/2018</t>
  </si>
  <si>
    <t>1/9/2018</t>
  </si>
  <si>
    <t>1/11/2018</t>
  </si>
  <si>
    <t>1/12/2018</t>
  </si>
  <si>
    <t>1/15/2018</t>
  </si>
  <si>
    <t>1/16/2018</t>
  </si>
  <si>
    <t>1/17/2018</t>
  </si>
  <si>
    <t>1/18/2018</t>
  </si>
  <si>
    <t>1/19/2018</t>
  </si>
  <si>
    <t>1/22/2018</t>
  </si>
  <si>
    <t>1/23/2018</t>
  </si>
  <si>
    <t>1/24/2018</t>
  </si>
  <si>
    <t>1/25/2018</t>
  </si>
  <si>
    <t>1/26/2018</t>
  </si>
  <si>
    <t>1/29/2018</t>
  </si>
  <si>
    <t>1/30/2018</t>
  </si>
  <si>
    <t>1/31/2018</t>
  </si>
  <si>
    <t>华润国康（北京）医药有限公司</t>
    <phoneticPr fontId="0" type="noConversion"/>
  </si>
  <si>
    <t>国药控股北京有限公司</t>
    <phoneticPr fontId="0" type="noConversion"/>
  </si>
  <si>
    <t>康德乐（中国）医药有限公司</t>
    <phoneticPr fontId="0" type="noConversion"/>
  </si>
  <si>
    <t>华润医药商业集团有限公司</t>
    <phoneticPr fontId="0" type="noConversion"/>
  </si>
  <si>
    <t>华润河北医药有限公司</t>
    <phoneticPr fontId="0" type="noConversion"/>
  </si>
  <si>
    <t>上药科园信海医药吉林有限公司</t>
    <phoneticPr fontId="0" type="noConversion"/>
  </si>
  <si>
    <t>国药控股吉林有限公司</t>
    <phoneticPr fontId="0" type="noConversion"/>
  </si>
  <si>
    <t>国药控股河南股份有限公司</t>
    <phoneticPr fontId="0" type="noConversion"/>
  </si>
  <si>
    <t>河南省康信医药有限公司</t>
    <phoneticPr fontId="0" type="noConversion"/>
  </si>
  <si>
    <t>华润河南医药有限公司</t>
    <phoneticPr fontId="0" type="noConversion"/>
  </si>
  <si>
    <t>嘉事堂药业股份有限公司</t>
    <phoneticPr fontId="0" type="noConversion"/>
  </si>
  <si>
    <t>北京华润北贸医药经营有限公司</t>
    <phoneticPr fontId="0" type="noConversion"/>
  </si>
  <si>
    <t>国药控股大连和成有限公司</t>
    <phoneticPr fontId="0" type="noConversion"/>
  </si>
  <si>
    <t>国药控股大连有限公司</t>
    <phoneticPr fontId="0" type="noConversion"/>
  </si>
  <si>
    <t>哈药集团医药有限公司新药特药分公司</t>
    <phoneticPr fontId="0" type="noConversion"/>
  </si>
  <si>
    <t>国药控股山东有限公司</t>
    <phoneticPr fontId="0" type="noConversion"/>
  </si>
  <si>
    <t>华润山东医药有限公司</t>
    <phoneticPr fontId="0" type="noConversion"/>
  </si>
  <si>
    <t>国药控股沈阳有限公司</t>
    <phoneticPr fontId="0" type="noConversion"/>
  </si>
  <si>
    <t>国药集团山西有限公司</t>
    <phoneticPr fontId="0" type="noConversion"/>
  </si>
  <si>
    <t>国药乐仁堂唐山医药有限公司</t>
    <phoneticPr fontId="0" type="noConversion"/>
  </si>
  <si>
    <t>天津医药集团太平医药有限公司</t>
    <phoneticPr fontId="0" type="noConversion"/>
  </si>
  <si>
    <t>国药控股天津有限公司</t>
    <phoneticPr fontId="0" type="noConversion"/>
  </si>
  <si>
    <t>保定市医药有限公司</t>
    <phoneticPr fontId="0" type="noConversion"/>
  </si>
  <si>
    <t>哈药集团医药有限公司药品分公司</t>
    <phoneticPr fontId="0" type="noConversion"/>
  </si>
  <si>
    <t>国药控股内蒙古有限公司</t>
    <phoneticPr fontId="0" type="noConversion"/>
  </si>
  <si>
    <t>兰州远方药业有限责任公司</t>
    <phoneticPr fontId="0" type="noConversion"/>
  </si>
  <si>
    <t>国药乐仁堂医药有限公司</t>
    <phoneticPr fontId="0" type="noConversion"/>
  </si>
  <si>
    <t>必康润祥医药河北有限公司</t>
    <phoneticPr fontId="0" type="noConversion"/>
  </si>
  <si>
    <t>华润天津医药有限公司</t>
    <phoneticPr fontId="0" type="noConversion"/>
  </si>
  <si>
    <t>天津中新药业集团股份有限公司医药公司</t>
    <phoneticPr fontId="0" type="noConversion"/>
  </si>
  <si>
    <t>国药控股烟台有限公司</t>
    <phoneticPr fontId="0" type="noConversion"/>
  </si>
  <si>
    <t>上药科园信海黑龙江医药有限公司</t>
    <phoneticPr fontId="0" type="noConversion"/>
  </si>
  <si>
    <t>华润辽宁医药有限公司</t>
    <phoneticPr fontId="0" type="noConversion"/>
  </si>
  <si>
    <t>上药科园信海陕西医药有限公司</t>
    <phoneticPr fontId="0" type="noConversion"/>
  </si>
  <si>
    <t>陕西医药控股集团派昂医药有限责任公司</t>
    <phoneticPr fontId="0" type="noConversion"/>
  </si>
  <si>
    <t>辽宁省医药对外贸易有限公司</t>
    <phoneticPr fontId="0" type="noConversion"/>
  </si>
  <si>
    <t>国药控股山西有限公司</t>
    <phoneticPr fontId="0" type="noConversion"/>
  </si>
  <si>
    <t>深圳华润三九医药贸易有限公司</t>
    <phoneticPr fontId="0" type="noConversion"/>
  </si>
  <si>
    <t>上药控股青岛有限公司</t>
    <phoneticPr fontId="0" type="noConversion"/>
  </si>
  <si>
    <t>国药控股黑龙江有限公司</t>
    <phoneticPr fontId="0" type="noConversion"/>
  </si>
  <si>
    <t>西安医药股份有限公司</t>
    <phoneticPr fontId="0" type="noConversion"/>
  </si>
  <si>
    <t>甘肃重药医药有限公司</t>
    <phoneticPr fontId="0" type="noConversion"/>
  </si>
  <si>
    <t>内蒙古天和医药有限责任公司</t>
    <phoneticPr fontId="0" type="noConversion"/>
  </si>
  <si>
    <t>重庆医药集团医贸药品有限公司</t>
    <phoneticPr fontId="0" type="noConversion"/>
  </si>
  <si>
    <t>中国医药黑龙江有限公司</t>
    <phoneticPr fontId="0" type="noConversion"/>
  </si>
  <si>
    <t>陕西省汉中市医药总公司</t>
    <phoneticPr fontId="0" type="noConversion"/>
  </si>
  <si>
    <t>山东海王银河医药有限公司</t>
    <phoneticPr fontId="0" type="noConversion"/>
  </si>
  <si>
    <t>西安大正医药有限责任公司</t>
    <phoneticPr fontId="0" type="noConversion"/>
  </si>
  <si>
    <t>国药控股宁夏有限公司</t>
    <phoneticPr fontId="0" type="noConversion"/>
  </si>
  <si>
    <t>黑龙江省海王医药有限公司</t>
    <phoneticPr fontId="0" type="noConversion"/>
  </si>
  <si>
    <t>BJDC7.6MT</t>
  </si>
  <si>
    <t>BJ-7.6T-1</t>
  </si>
  <si>
    <t>BJ-7.6T-2</t>
  </si>
  <si>
    <t>BJ-7.6T-3</t>
  </si>
  <si>
    <t>BJ-7.6T-4</t>
  </si>
  <si>
    <t>BJ-7.6T-5</t>
  </si>
  <si>
    <t>BJ-7.6T-6</t>
  </si>
  <si>
    <t>BJ-7.6T-7</t>
  </si>
  <si>
    <t>BJ-7.6T-8</t>
  </si>
  <si>
    <t>BJ-7.6T-9</t>
  </si>
  <si>
    <t>BJ-7.6T-10</t>
  </si>
  <si>
    <t>BJ-7.6T-11</t>
  </si>
  <si>
    <t>BJ-7.6T-12</t>
  </si>
  <si>
    <t>BJ-7.6T-13</t>
  </si>
  <si>
    <t>BJ-7.6T-14</t>
  </si>
  <si>
    <t>BJ-7.6T-15</t>
  </si>
  <si>
    <t>BJ-7.6T-16</t>
  </si>
  <si>
    <t>BJ-7.6T-17</t>
  </si>
  <si>
    <t>BJ-7.6T-18</t>
  </si>
  <si>
    <t>BJ-7.6T-19</t>
  </si>
  <si>
    <t>BJ-7.6T-20</t>
  </si>
  <si>
    <t>BJ-7.6T-21</t>
  </si>
  <si>
    <t>BJ-7.6T-22</t>
  </si>
  <si>
    <t>BJ-7.6T-23</t>
  </si>
  <si>
    <t>BJ-7.6T-24</t>
  </si>
  <si>
    <t>BJ-7.6T-25</t>
  </si>
  <si>
    <t>BJ-7.6T-26</t>
  </si>
  <si>
    <t>BJ-7.6T-27</t>
  </si>
  <si>
    <t>BJ-7.6T-28</t>
  </si>
  <si>
    <t>BJ-7.6-28</t>
  </si>
  <si>
    <t>BJ-7.6-29</t>
  </si>
  <si>
    <t>BJ-7.6-30</t>
  </si>
  <si>
    <t>BJ-7.6-31</t>
  </si>
  <si>
    <t>BJ-7.6-32</t>
  </si>
  <si>
    <t>BJ-7.6-33</t>
  </si>
  <si>
    <t>BJ-7.6-34</t>
  </si>
  <si>
    <t>BJ-7.6-35</t>
  </si>
  <si>
    <t>BJ-7.6-36</t>
  </si>
  <si>
    <t>BJ-7.6-37</t>
  </si>
  <si>
    <t>BJ-7.6-38</t>
  </si>
  <si>
    <t>BJ-7.6-39</t>
  </si>
  <si>
    <t>BJ-7.6-40</t>
  </si>
  <si>
    <t>BJ-7.6-41</t>
  </si>
  <si>
    <t>BJ-7.6-42</t>
  </si>
  <si>
    <t>BJ-7.6-43</t>
  </si>
  <si>
    <t>BJ-7.6-44</t>
  </si>
  <si>
    <t>BJ-7.6-45</t>
  </si>
  <si>
    <t>BJ-7.6-46</t>
  </si>
  <si>
    <t>BJ-7.6-47</t>
  </si>
  <si>
    <t>BJ-7.6-48</t>
  </si>
  <si>
    <t>BJ-7.6-49</t>
  </si>
  <si>
    <t>BJ-7.6-50</t>
  </si>
  <si>
    <t>BJ-7.6-51</t>
  </si>
  <si>
    <t>BJ-7.6-52</t>
  </si>
  <si>
    <t>BJ-7.6-53</t>
  </si>
  <si>
    <t>BJ-7.6-54</t>
  </si>
  <si>
    <t>BJ-7.6-55</t>
  </si>
  <si>
    <t>BJ-7.6-56</t>
  </si>
  <si>
    <t>BJ-7.6-57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</si>
</sst>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_ * #,##0.00_ ;_ * \-#,##0.00_ ;_ * &quot;-&quot;??_ ;_ @_ "/>
    <numFmt numFmtId="165" formatCode="0%;[Red]\-0%"/>
    <numFmt numFmtId="166" formatCode="_(* #,##0_);_(* \(#,##0\);_(* &quot;-&quot;??_);_(@_)"/>
    <numFmt numFmtId="167" formatCode="_ * #,##0_ ;_ * \-#,##0_ ;_ * &quot;-&quot;??_ ;_ @_ "/>
    <numFmt numFmtId="168" formatCode="_-* #,##0.00\ [$€-1]_-;\-* #,##0.00\ [$€-1]_-;_-* &quot;-&quot;??\ [$€-1]_-"/>
    <numFmt numFmtId="169" formatCode="0.0000"/>
    <numFmt numFmtId="170" formatCode="0.000"/>
    <numFmt numFmtId="171" formatCode="0.000000"/>
    <numFmt numFmtId="172" formatCode="0.00_ "/>
    <numFmt numFmtId="173" formatCode="0.0"/>
    <numFmt numFmtId="174" formatCode="m/d/yyyy;@"/>
  </numFmts>
  <fonts count="74">
    <font>
      <sz val="11"/>
      <color theme="1"/>
      <name val="Calibri"/>
      <family val="2"/>
      <scheme val="minor"/>
    </font>
    <font>
      <b/>
      <sz val="11"/>
      <color theme="1"/>
      <name val="Calibri"/>
      <family val="2"/>
      <scheme val="minor"/>
    </font>
    <font>
      <b/>
      <sz val="10"/>
      <color theme="1"/>
      <name val="Arial"/>
      <family val="2"/>
    </font>
    <font>
      <sz val="11"/>
      <color rgb="FFFF0000"/>
      <name val="Calibri"/>
      <family val="2"/>
      <scheme val="minor"/>
    </font>
    <font>
      <sz val="11"/>
      <color theme="1"/>
      <name val="宋体"/>
      <family val="2"/>
    </font>
    <font>
      <sz val="10"/>
      <name val="Arial"/>
      <family val="2"/>
    </font>
    <font>
      <sz val="12"/>
      <name val="宋体"/>
      <family val="3"/>
      <charset val="134"/>
    </font>
    <font>
      <sz val="11"/>
      <color indexed="8"/>
      <name val="Calibri"/>
      <family val="2"/>
      <scheme val="minor"/>
    </font>
    <font>
      <sz val="9"/>
      <color indexed="81"/>
      <name val="Tahoma"/>
      <family val="2"/>
    </font>
    <font>
      <b/>
      <sz val="9"/>
      <color indexed="81"/>
      <name val="Tahoma"/>
      <family val="2"/>
    </font>
    <font>
      <sz val="11"/>
      <color theme="1"/>
      <name val="Calibri"/>
      <family val="2"/>
      <scheme val="minor"/>
    </font>
    <font>
      <b/>
      <sz val="11"/>
      <name val="Calibri"/>
      <family val="2"/>
      <scheme val="minor"/>
    </font>
    <font>
      <sz val="11"/>
      <name val="Calibri"/>
      <family val="2"/>
      <scheme val="minor"/>
    </font>
    <font>
      <sz val="9"/>
      <color theme="1"/>
      <name val="Calibri"/>
      <family val="2"/>
      <scheme val="minor"/>
    </font>
    <font>
      <sz val="8"/>
      <name val="Arial"/>
      <family val="2"/>
    </font>
    <font>
      <b/>
      <sz val="9"/>
      <color indexed="81"/>
      <name val="宋体"/>
      <family val="3"/>
      <charset val="134"/>
    </font>
    <font>
      <sz val="9"/>
      <color indexed="81"/>
      <name val="宋体"/>
      <family val="3"/>
      <charset val="134"/>
    </font>
    <font>
      <b/>
      <sz val="11"/>
      <name val="Calibri"/>
      <family val="2"/>
    </font>
    <font>
      <sz val="11"/>
      <name val="Calibri"/>
      <family val="2"/>
    </font>
    <font>
      <sz val="11"/>
      <color theme="1"/>
      <name val="Calibri"/>
      <family val="2"/>
    </font>
    <font>
      <sz val="11"/>
      <name val="宋体"/>
      <family val="3"/>
      <charset val="134"/>
    </font>
    <font>
      <sz val="11"/>
      <name val="宋体"/>
      <family val="2"/>
    </font>
    <font>
      <sz val="11"/>
      <color theme="1"/>
      <name val="宋体"/>
      <family val="3"/>
      <charset val="134"/>
    </font>
    <font>
      <b/>
      <sz val="11"/>
      <color rgb="FF000000"/>
      <name val="宋体"/>
      <family val="2"/>
    </font>
    <font>
      <sz val="11"/>
      <color rgb="FF1F497D"/>
      <name val="SimSun"/>
    </font>
    <font>
      <sz val="11"/>
      <color rgb="FF000000"/>
      <name val="SimSun"/>
    </font>
    <font>
      <sz val="11"/>
      <color theme="1"/>
      <name val="Calibri"/>
      <family val="2"/>
      <charset val="134"/>
      <scheme val="minor"/>
    </font>
    <font>
      <b/>
      <sz val="10"/>
      <color theme="1"/>
      <name val="宋体"/>
      <family val="3"/>
      <charset val="134"/>
    </font>
    <font>
      <sz val="10"/>
      <name val="宋体"/>
      <family val="3"/>
      <charset val="134"/>
    </font>
    <font>
      <sz val="12"/>
      <color theme="1"/>
      <name val="SimSun"/>
    </font>
    <font>
      <sz val="12"/>
      <color theme="1"/>
      <name val="Times New Roman"/>
      <family val="1"/>
    </font>
    <font>
      <sz val="11"/>
      <color rgb="FF9C0006"/>
      <name val="Calibri"/>
      <family val="2"/>
      <scheme val="minor"/>
    </font>
    <font>
      <sz val="11"/>
      <color rgb="FF3F3F76"/>
      <name val="Calibri"/>
      <family val="2"/>
      <scheme val="minor"/>
    </font>
    <font>
      <b/>
      <sz val="10"/>
      <name val="宋体"/>
      <family val="3"/>
      <charset val="134"/>
    </font>
    <font>
      <b/>
      <sz val="10"/>
      <color theme="1"/>
      <name val="Calibri"/>
      <family val="3"/>
      <charset val="134"/>
      <scheme val="minor"/>
    </font>
    <font>
      <b/>
      <sz val="10"/>
      <name val="Arial"/>
      <family val="2"/>
    </font>
    <font>
      <sz val="10"/>
      <color theme="1"/>
      <name val="Arial"/>
      <family val="2"/>
    </font>
    <font>
      <b/>
      <sz val="18"/>
      <color theme="3"/>
      <name val="Cambria"/>
      <family val="2"/>
      <scheme val="major"/>
    </font>
    <font>
      <b/>
      <sz val="15"/>
      <color theme="3"/>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9"/>
      <color theme="2" tint="-0.89999084444715716"/>
      <name val="Calibri"/>
      <family val="2"/>
      <scheme val="minor"/>
    </font>
    <font>
      <sz val="9"/>
      <color theme="2" tint="-0.89999084444715716"/>
      <name val="Calibri"/>
      <family val="3"/>
      <charset val="134"/>
      <scheme val="minor"/>
    </font>
    <font>
      <sz val="9"/>
      <color theme="1" tint="4.9989318521683403E-2"/>
      <name val="Calibri"/>
      <family val="2"/>
      <scheme val="minor"/>
    </font>
    <font>
      <sz val="9"/>
      <color theme="2" tint="-0.89999084444715716"/>
      <name val="Calibri"/>
      <family val="2"/>
      <scheme val="minor"/>
    </font>
    <font>
      <u/>
      <sz val="11"/>
      <color theme="10"/>
      <name val="Calibri"/>
      <family val="2"/>
      <scheme val="minor"/>
    </font>
    <font>
      <b/>
      <sz val="9"/>
      <color theme="2" tint="-0.89999084444715716"/>
      <name val="Calibri"/>
      <family val="3"/>
      <charset val="134"/>
      <scheme val="minor"/>
    </font>
    <font>
      <b/>
      <sz val="9"/>
      <color theme="1" tint="4.9989318521683403E-2"/>
      <name val="Calibri"/>
      <family val="2"/>
      <scheme val="minor"/>
    </font>
    <font>
      <b/>
      <sz val="9"/>
      <color theme="1"/>
      <name val="Calibri"/>
      <family val="3"/>
      <charset val="134"/>
      <scheme val="minor"/>
    </font>
    <font>
      <b/>
      <sz val="9"/>
      <color theme="1" tint="4.9989318521683403E-2"/>
      <name val="Calibri"/>
      <family val="3"/>
      <charset val="134"/>
      <scheme val="minor"/>
    </font>
    <font>
      <b/>
      <sz val="9"/>
      <color rgb="FF0000FF"/>
      <name val="Calibri"/>
      <family val="3"/>
      <charset val="134"/>
      <scheme val="minor"/>
    </font>
    <font>
      <sz val="9"/>
      <color theme="1" tint="4.9989318521683403E-2"/>
      <name val="Calibri"/>
      <family val="3"/>
      <charset val="134"/>
      <scheme val="minor"/>
    </font>
    <font>
      <sz val="9"/>
      <color theme="1"/>
      <name val="Calibri"/>
      <family val="3"/>
      <charset val="134"/>
      <scheme val="minor"/>
    </font>
    <font>
      <sz val="9"/>
      <color theme="2" tint="-0.89999084444715716"/>
      <name val="宋体"/>
      <family val="3"/>
      <charset val="134"/>
    </font>
    <font>
      <sz val="10"/>
      <color theme="2" tint="-0.89999084444715716"/>
      <name val="Calibri"/>
      <family val="2"/>
      <scheme val="minor"/>
    </font>
    <font>
      <sz val="10"/>
      <color indexed="8"/>
      <name val="宋体"/>
      <family val="3"/>
      <charset val="134"/>
    </font>
    <font>
      <sz val="11"/>
      <name val="Arial"/>
      <family val="2"/>
    </font>
    <font>
      <sz val="11"/>
      <color theme="2" tint="-0.89999084444715716"/>
      <name val="Calibri"/>
      <family val="2"/>
    </font>
    <font>
      <sz val="9"/>
      <color theme="1"/>
      <name val="Arial Unicode MS"/>
      <family val="2"/>
      <charset val="134"/>
    </font>
    <font>
      <sz val="10"/>
      <color theme="1"/>
      <name val="Calibri"/>
      <family val="2"/>
      <scheme val="minor"/>
    </font>
    <font>
      <sz val="9"/>
      <color rgb="FF1D1B10"/>
      <name val="Calibri"/>
      <family val="2"/>
    </font>
    <font>
      <sz val="9"/>
      <color rgb="FF1D1B10"/>
      <name val="Calibri"/>
      <family val="3"/>
      <charset val="134"/>
      <scheme val="minor"/>
    </font>
    <font>
      <sz val="10.5"/>
      <color theme="1"/>
      <name val="Calibri"/>
      <family val="2"/>
      <scheme val="minor"/>
    </font>
    <font>
      <sz val="9"/>
      <color rgb="FFFF0000"/>
      <name val="Calibri"/>
      <family val="3"/>
      <charset val="134"/>
      <scheme val="minor"/>
    </font>
    <font>
      <sz val="10.5"/>
      <color theme="1"/>
      <name val="Calibri"/>
      <family val="3"/>
      <charset val="134"/>
      <scheme val="minor"/>
    </font>
    <font>
      <sz val="9"/>
      <color theme="1" tint="4.9989318521683403E-2"/>
      <name val="宋体"/>
      <family val="3"/>
      <charset val="134"/>
    </font>
    <font>
      <sz val="9"/>
      <color theme="2" tint="-0.89996032593768116"/>
      <name val="Calibri"/>
      <family val="2"/>
      <scheme val="minor"/>
    </font>
    <font>
      <sz val="9"/>
      <name val="Calibri"/>
      <family val="3"/>
      <charset val="134"/>
      <scheme val="minor"/>
    </font>
    <font>
      <sz val="10"/>
      <color theme="1" tint="4.9989318521683403E-2"/>
      <name val="Calibri"/>
      <family val="3"/>
      <charset val="134"/>
      <scheme val="minor"/>
    </font>
    <font>
      <sz val="9"/>
      <color theme="2" tint="-0.89999084444715716"/>
      <name val="Arial Unicode MS"/>
      <family val="2"/>
      <charset val="134"/>
    </font>
    <font>
      <sz val="10"/>
      <color theme="1"/>
      <name val="SimSun"/>
    </font>
  </fonts>
  <fills count="23">
    <fill>
      <patternFill patternType="none"/>
    </fill>
    <fill>
      <patternFill patternType="gray125"/>
    </fill>
    <fill>
      <patternFill patternType="solid">
        <fgColor rgb="FFFFFF00"/>
        <bgColor indexed="64"/>
      </patternFill>
    </fill>
    <fill>
      <patternFill patternType="solid">
        <fgColor indexed="22"/>
      </patternFill>
    </fill>
    <fill>
      <patternFill patternType="solid">
        <fgColor theme="3" tint="0.59999389629810485"/>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theme="4" tint="0.79998168889431442"/>
      </patternFill>
    </fill>
    <fill>
      <patternFill patternType="solid">
        <fgColor theme="4"/>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DDD9C4"/>
        <bgColor rgb="FF000000"/>
      </patternFill>
    </fill>
    <fill>
      <patternFill patternType="solid">
        <fgColor rgb="FFDCE6F1"/>
        <bgColor rgb="FFDCE6F1"/>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00FF"/>
        <bgColor indexed="64"/>
      </patternFill>
    </fill>
    <fill>
      <patternFill patternType="solid">
        <fgColor rgb="FFFFC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4">
    <xf numFmtId="0" fontId="0" fillId="0" borderId="0"/>
    <xf numFmtId="9" fontId="5" fillId="0" borderId="0" applyFont="0" applyFill="0" applyBorder="0" applyAlignment="0" applyProtection="0"/>
    <xf numFmtId="164" fontId="6" fillId="0" borderId="0" applyFont="0" applyFill="0" applyBorder="0" applyAlignment="0" applyProtection="0">
      <alignment vertical="center"/>
    </xf>
    <xf numFmtId="9" fontId="6" fillId="0" borderId="0" applyFont="0" applyFill="0" applyBorder="0" applyAlignment="0" applyProtection="0">
      <alignment vertical="center"/>
    </xf>
    <xf numFmtId="165" fontId="5" fillId="0" borderId="0"/>
    <xf numFmtId="0" fontId="7" fillId="3" borderId="0">
      <alignment wrapText="1"/>
    </xf>
    <xf numFmtId="0" fontId="5" fillId="0" borderId="0"/>
    <xf numFmtId="0" fontId="5" fillId="0" borderId="0"/>
    <xf numFmtId="43" fontId="10" fillId="0" borderId="0" applyFont="0" applyFill="0" applyBorder="0" applyAlignment="0" applyProtection="0"/>
    <xf numFmtId="168" fontId="26" fillId="0" borderId="0"/>
    <xf numFmtId="0" fontId="6" fillId="0" borderId="0">
      <alignment vertical="center"/>
    </xf>
    <xf numFmtId="0" fontId="48" fillId="0" borderId="0" applyNumberFormat="0" applyFill="0" applyBorder="0" applyAlignment="0" applyProtection="0"/>
    <xf numFmtId="0" fontId="10" fillId="0" borderId="0"/>
    <xf numFmtId="0" fontId="10" fillId="0" borderId="0"/>
  </cellStyleXfs>
  <cellXfs count="279">
    <xf numFmtId="0" fontId="0" fillId="0" borderId="0" xfId="0"/>
    <xf numFmtId="0" fontId="1" fillId="0" borderId="0" xfId="0" applyFont="1"/>
    <xf numFmtId="0" fontId="2" fillId="0" borderId="0" xfId="0" applyFont="1"/>
    <xf numFmtId="0" fontId="0" fillId="0" borderId="0" xfId="0" applyAlignment="1">
      <alignment horizontal="left" vertical="center"/>
    </xf>
    <xf numFmtId="0" fontId="3" fillId="0" borderId="0" xfId="0" applyFont="1"/>
    <xf numFmtId="0" fontId="0" fillId="2" borderId="0" xfId="0" applyFill="1"/>
    <xf numFmtId="3" fontId="0" fillId="0" borderId="0" xfId="0" applyNumberFormat="1"/>
    <xf numFmtId="0" fontId="1" fillId="0" borderId="0" xfId="0" applyFont="1" applyAlignment="1">
      <alignment horizontal="left" vertical="center"/>
    </xf>
    <xf numFmtId="0" fontId="4" fillId="0" borderId="1" xfId="0" applyFont="1" applyFill="1" applyBorder="1" applyAlignment="1">
      <alignment horizontal="left" vertical="center" wrapText="1"/>
    </xf>
    <xf numFmtId="0" fontId="4" fillId="0" borderId="1" xfId="0" applyNumberFormat="1" applyFont="1" applyFill="1" applyBorder="1" applyAlignment="1">
      <alignment horizontal="center" vertical="center" wrapText="1"/>
    </xf>
    <xf numFmtId="0" fontId="0" fillId="0" borderId="0" xfId="0" applyNumberFormat="1" applyAlignment="1">
      <alignment horizontal="left" vertical="center"/>
    </xf>
    <xf numFmtId="0" fontId="0" fillId="0" borderId="0" xfId="0" applyAlignment="1">
      <alignment horizontal="left"/>
    </xf>
    <xf numFmtId="1" fontId="0" fillId="0" borderId="0" xfId="0" applyNumberFormat="1" applyAlignment="1">
      <alignment horizontal="left" vertical="center"/>
    </xf>
    <xf numFmtId="0" fontId="0" fillId="0" borderId="0" xfId="0" applyAlignment="1">
      <alignment vertical="center"/>
    </xf>
    <xf numFmtId="0" fontId="0" fillId="0" borderId="0" xfId="0" applyNumberFormat="1"/>
    <xf numFmtId="0" fontId="1" fillId="2" borderId="0" xfId="0" applyFont="1" applyFill="1" applyAlignment="1">
      <alignment horizontal="left" vertical="center"/>
    </xf>
    <xf numFmtId="0" fontId="11" fillId="4" borderId="2" xfId="0" applyNumberFormat="1" applyFont="1" applyFill="1" applyBorder="1" applyAlignment="1">
      <alignment horizontal="center" vertical="center" wrapText="1"/>
    </xf>
    <xf numFmtId="0" fontId="11" fillId="5" borderId="2" xfId="0" applyNumberFormat="1" applyFont="1" applyFill="1" applyBorder="1" applyAlignment="1">
      <alignment horizontal="center" vertical="center" wrapText="1"/>
    </xf>
    <xf numFmtId="0" fontId="11" fillId="6" borderId="2" xfId="0" applyNumberFormat="1" applyFont="1" applyFill="1" applyBorder="1" applyAlignment="1">
      <alignment horizontal="center" vertical="center" wrapText="1"/>
    </xf>
    <xf numFmtId="43" fontId="11" fillId="6" borderId="2" xfId="8" applyFont="1" applyFill="1" applyBorder="1" applyAlignment="1">
      <alignment horizontal="center" vertical="center" wrapText="1"/>
    </xf>
    <xf numFmtId="0" fontId="11" fillId="6" borderId="3" xfId="0" applyNumberFormat="1" applyFont="1" applyFill="1" applyBorder="1" applyAlignment="1">
      <alignment horizontal="center" vertical="center" wrapText="1"/>
    </xf>
    <xf numFmtId="0" fontId="12" fillId="0" borderId="0" xfId="0" applyNumberFormat="1" applyFont="1"/>
    <xf numFmtId="0" fontId="0" fillId="7" borderId="4" xfId="0" applyNumberFormat="1" applyFont="1" applyFill="1" applyBorder="1" applyAlignment="1">
      <alignment horizontal="center" vertical="center" wrapText="1"/>
    </xf>
    <xf numFmtId="0" fontId="0" fillId="8" borderId="4" xfId="0" applyNumberFormat="1" applyFont="1" applyFill="1" applyBorder="1" applyAlignment="1">
      <alignment horizontal="center" vertical="center" wrapText="1"/>
    </xf>
    <xf numFmtId="0" fontId="0" fillId="9" borderId="4" xfId="0" applyNumberFormat="1" applyFont="1" applyFill="1" applyBorder="1" applyAlignment="1">
      <alignment horizontal="center" vertical="center" wrapText="1"/>
    </xf>
    <xf numFmtId="43" fontId="0" fillId="9" borderId="4" xfId="8" applyFont="1" applyFill="1" applyBorder="1" applyAlignment="1">
      <alignment horizontal="center" vertical="center" wrapText="1"/>
    </xf>
    <xf numFmtId="0" fontId="0" fillId="9" borderId="5" xfId="0" applyNumberFormat="1" applyFont="1" applyFill="1" applyBorder="1" applyAlignment="1">
      <alignment horizontal="center" vertical="center" wrapText="1"/>
    </xf>
    <xf numFmtId="0" fontId="0" fillId="10" borderId="6" xfId="0" applyNumberFormat="1" applyFont="1" applyFill="1" applyBorder="1" applyAlignment="1">
      <alignment horizontal="center"/>
    </xf>
    <xf numFmtId="0" fontId="0" fillId="0" borderId="4" xfId="0" applyNumberFormat="1" applyFont="1" applyBorder="1" applyAlignment="1">
      <alignment horizontal="center" vertical="center" wrapText="1"/>
    </xf>
    <xf numFmtId="0" fontId="0" fillId="0" borderId="5" xfId="0" applyNumberFormat="1" applyFont="1" applyBorder="1" applyAlignment="1">
      <alignment horizontal="center" vertical="center" wrapText="1"/>
    </xf>
    <xf numFmtId="0" fontId="0" fillId="7" borderId="5" xfId="0" applyNumberFormat="1" applyFont="1" applyFill="1" applyBorder="1" applyAlignment="1">
      <alignment horizontal="center" vertical="center" wrapText="1"/>
    </xf>
    <xf numFmtId="0" fontId="0" fillId="10" borderId="4" xfId="0" applyNumberFormat="1" applyFont="1" applyFill="1" applyBorder="1" applyAlignment="1">
      <alignment horizontal="center" vertical="center" wrapText="1"/>
    </xf>
    <xf numFmtId="0" fontId="0" fillId="10" borderId="5" xfId="0" applyNumberFormat="1" applyFont="1" applyFill="1" applyBorder="1" applyAlignment="1">
      <alignment horizontal="center" vertical="center" wrapText="1"/>
    </xf>
    <xf numFmtId="0" fontId="13" fillId="7" borderId="4" xfId="0" applyNumberFormat="1" applyFont="1" applyFill="1" applyBorder="1" applyAlignment="1">
      <alignment horizontal="center" vertical="center" wrapText="1"/>
    </xf>
    <xf numFmtId="0" fontId="14" fillId="11" borderId="4" xfId="7" applyNumberFormat="1" applyFont="1" applyFill="1" applyBorder="1" applyAlignment="1">
      <alignment horizontal="center" vertical="center" wrapText="1"/>
    </xf>
    <xf numFmtId="0" fontId="13" fillId="0" borderId="4" xfId="0" applyNumberFormat="1" applyFont="1" applyBorder="1" applyAlignment="1">
      <alignment horizontal="center" vertical="center" wrapText="1"/>
    </xf>
    <xf numFmtId="0" fontId="0" fillId="0" borderId="4" xfId="0" applyNumberFormat="1" applyFont="1" applyBorder="1" applyAlignment="1">
      <alignment horizontal="center"/>
    </xf>
    <xf numFmtId="0" fontId="13" fillId="0" borderId="4" xfId="0" applyNumberFormat="1" applyFont="1" applyBorder="1" applyAlignment="1">
      <alignment horizontal="center"/>
    </xf>
    <xf numFmtId="0" fontId="0" fillId="10" borderId="4" xfId="0" applyNumberFormat="1" applyFont="1" applyFill="1" applyBorder="1" applyAlignment="1">
      <alignment horizontal="center"/>
    </xf>
    <xf numFmtId="0" fontId="0" fillId="10" borderId="5" xfId="0" applyNumberFormat="1" applyFont="1" applyFill="1" applyBorder="1" applyAlignment="1">
      <alignment horizontal="center"/>
    </xf>
    <xf numFmtId="0" fontId="0" fillId="7" borderId="4" xfId="0" applyNumberFormat="1" applyFont="1" applyFill="1" applyBorder="1" applyAlignment="1">
      <alignment horizontal="center"/>
    </xf>
    <xf numFmtId="0" fontId="13" fillId="7" borderId="4" xfId="0" applyNumberFormat="1" applyFont="1" applyFill="1" applyBorder="1" applyAlignment="1">
      <alignment horizontal="center"/>
    </xf>
    <xf numFmtId="0" fontId="0" fillId="10" borderId="7" xfId="0" applyNumberFormat="1" applyFont="1" applyFill="1" applyBorder="1" applyAlignment="1">
      <alignment horizontal="center"/>
    </xf>
    <xf numFmtId="0" fontId="0" fillId="10" borderId="1" xfId="0" applyNumberFormat="1" applyFont="1" applyFill="1" applyBorder="1" applyAlignment="1">
      <alignment horizontal="center"/>
    </xf>
    <xf numFmtId="0" fontId="0" fillId="0" borderId="8" xfId="0" applyNumberFormat="1" applyFont="1" applyBorder="1" applyAlignment="1">
      <alignment horizontal="center" vertical="center" wrapText="1"/>
    </xf>
    <xf numFmtId="0" fontId="0" fillId="0" borderId="1" xfId="0" applyNumberFormat="1" applyFont="1" applyBorder="1" applyAlignment="1">
      <alignment horizontal="center" vertical="center" wrapText="1"/>
    </xf>
    <xf numFmtId="0" fontId="0" fillId="0" borderId="1" xfId="0" applyNumberFormat="1" applyBorder="1" applyAlignment="1">
      <alignment horizontal="center" vertical="center" wrapText="1"/>
    </xf>
    <xf numFmtId="0" fontId="0" fillId="0" borderId="1" xfId="0" applyNumberFormat="1" applyFill="1" applyBorder="1" applyAlignment="1">
      <alignment horizontal="center" vertical="center" wrapText="1"/>
    </xf>
    <xf numFmtId="0" fontId="0" fillId="0" borderId="1" xfId="0" applyNumberFormat="1" applyFont="1" applyFill="1" applyBorder="1" applyAlignment="1">
      <alignment horizontal="center" vertical="center" wrapText="1"/>
    </xf>
    <xf numFmtId="0" fontId="14" fillId="11" borderId="1" xfId="7" applyNumberFormat="1" applyFont="1" applyFill="1" applyBorder="1" applyAlignment="1">
      <alignment horizontal="center" vertical="center" wrapText="1"/>
    </xf>
    <xf numFmtId="0" fontId="0" fillId="0" borderId="9" xfId="0" applyNumberFormat="1" applyFont="1" applyBorder="1" applyAlignment="1">
      <alignment horizontal="center" vertical="center" wrapText="1"/>
    </xf>
    <xf numFmtId="0" fontId="0" fillId="0" borderId="5" xfId="0" applyNumberFormat="1" applyBorder="1" applyAlignment="1">
      <alignment horizontal="center" vertical="center" wrapText="1"/>
    </xf>
    <xf numFmtId="0" fontId="13" fillId="0" borderId="5" xfId="0" applyNumberFormat="1" applyFont="1" applyBorder="1" applyAlignment="1">
      <alignment horizontal="center" vertical="center" wrapText="1"/>
    </xf>
    <xf numFmtId="0" fontId="0" fillId="0" borderId="5" xfId="0" applyNumberFormat="1" applyFill="1" applyBorder="1" applyAlignment="1">
      <alignment horizontal="center" vertical="center" wrapText="1"/>
    </xf>
    <xf numFmtId="0" fontId="0" fillId="0" borderId="5" xfId="0" applyNumberFormat="1" applyFont="1" applyFill="1" applyBorder="1" applyAlignment="1">
      <alignment horizontal="center" vertical="center" wrapText="1"/>
    </xf>
    <xf numFmtId="0" fontId="14" fillId="11" borderId="5" xfId="7" applyNumberFormat="1" applyFont="1" applyFill="1" applyBorder="1" applyAlignment="1">
      <alignment horizontal="center" vertical="center" wrapText="1"/>
    </xf>
    <xf numFmtId="0" fontId="0" fillId="10" borderId="5" xfId="0" applyNumberFormat="1" applyFill="1" applyBorder="1" applyAlignment="1">
      <alignment horizontal="center" vertical="center" wrapText="1"/>
    </xf>
    <xf numFmtId="0" fontId="0" fillId="10" borderId="4" xfId="0" applyNumberFormat="1" applyFill="1" applyBorder="1" applyAlignment="1">
      <alignment horizontal="center" vertical="center" wrapText="1"/>
    </xf>
    <xf numFmtId="43" fontId="0" fillId="0" borderId="0" xfId="8" applyFont="1"/>
    <xf numFmtId="0" fontId="17" fillId="13" borderId="0" xfId="0" applyFont="1" applyFill="1" applyBorder="1" applyAlignment="1">
      <alignment horizontal="center" vertical="center"/>
    </xf>
    <xf numFmtId="0" fontId="17" fillId="13" borderId="0" xfId="0" applyFont="1" applyFill="1" applyBorder="1" applyAlignment="1">
      <alignment horizontal="left" vertical="center"/>
    </xf>
    <xf numFmtId="43" fontId="17" fillId="13" borderId="0" xfId="8" applyFont="1" applyFill="1" applyBorder="1" applyAlignment="1">
      <alignment horizontal="center" vertical="center"/>
    </xf>
    <xf numFmtId="0" fontId="17" fillId="14" borderId="0" xfId="0" applyFont="1" applyFill="1" applyBorder="1" applyAlignment="1">
      <alignment horizontal="center" vertical="center"/>
    </xf>
    <xf numFmtId="0" fontId="1" fillId="13" borderId="0" xfId="0" applyFont="1" applyFill="1"/>
    <xf numFmtId="0" fontId="18" fillId="15" borderId="0" xfId="0" applyFont="1" applyFill="1" applyBorder="1" applyAlignment="1">
      <alignment horizontal="center" vertical="center"/>
    </xf>
    <xf numFmtId="0" fontId="18" fillId="15" borderId="0" xfId="0" applyFont="1" applyFill="1" applyBorder="1" applyAlignment="1">
      <alignment horizontal="left" vertical="center"/>
    </xf>
    <xf numFmtId="43" fontId="18" fillId="15" borderId="0" xfId="8" applyFont="1" applyFill="1" applyBorder="1" applyAlignment="1">
      <alignment horizontal="center" vertical="center"/>
    </xf>
    <xf numFmtId="2" fontId="18" fillId="15" borderId="0" xfId="0" applyNumberFormat="1" applyFont="1" applyFill="1" applyBorder="1" applyAlignment="1">
      <alignment horizontal="center" vertical="center"/>
    </xf>
    <xf numFmtId="0" fontId="0" fillId="0" borderId="0" xfId="0" applyFont="1"/>
    <xf numFmtId="2" fontId="19" fillId="16" borderId="0" xfId="0" applyNumberFormat="1" applyFont="1" applyFill="1" applyBorder="1" applyAlignment="1">
      <alignment horizontal="center" vertical="center"/>
    </xf>
    <xf numFmtId="43" fontId="18" fillId="15" borderId="0" xfId="0" applyNumberFormat="1" applyFont="1" applyFill="1" applyBorder="1" applyAlignment="1">
      <alignment horizontal="center" vertical="center"/>
    </xf>
    <xf numFmtId="0" fontId="19" fillId="15" borderId="0" xfId="0" applyFont="1" applyFill="1" applyBorder="1" applyAlignment="1">
      <alignment horizontal="center" vertical="center"/>
    </xf>
    <xf numFmtId="0" fontId="19" fillId="15" borderId="0" xfId="0" applyFont="1" applyFill="1" applyBorder="1" applyAlignment="1">
      <alignment horizontal="left" vertical="center"/>
    </xf>
    <xf numFmtId="43" fontId="19" fillId="15" borderId="0" xfId="8" applyFont="1" applyFill="1" applyBorder="1" applyAlignment="1">
      <alignment horizontal="center" vertical="center"/>
    </xf>
    <xf numFmtId="0" fontId="18" fillId="15" borderId="0" xfId="0" applyFont="1" applyFill="1" applyAlignment="1">
      <alignment horizontal="center" vertical="center"/>
    </xf>
    <xf numFmtId="0" fontId="18" fillId="15" borderId="0" xfId="0" applyFont="1" applyFill="1" applyAlignment="1">
      <alignment horizontal="left" vertical="center"/>
    </xf>
    <xf numFmtId="43" fontId="18" fillId="15" borderId="0" xfId="8" applyFont="1" applyFill="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0" fontId="4" fillId="0" borderId="0" xfId="0" applyNumberFormat="1" applyFont="1" applyFill="1" applyBorder="1" applyAlignment="1">
      <alignment horizontal="center" vertical="center"/>
    </xf>
    <xf numFmtId="166" fontId="4" fillId="0" borderId="0" xfId="8" applyNumberFormat="1" applyFont="1" applyFill="1" applyBorder="1" applyAlignment="1">
      <alignment horizontal="center" vertical="center"/>
    </xf>
    <xf numFmtId="167" fontId="23" fillId="17" borderId="10" xfId="0" applyNumberFormat="1" applyFont="1" applyFill="1" applyBorder="1" applyAlignment="1">
      <alignment horizontal="center" vertical="center" wrapText="1"/>
    </xf>
    <xf numFmtId="0" fontId="23" fillId="17" borderId="10" xfId="0" applyNumberFormat="1" applyFont="1" applyFill="1" applyBorder="1" applyAlignment="1">
      <alignment horizontal="center" vertical="center" wrapText="1"/>
    </xf>
    <xf numFmtId="166" fontId="23" fillId="17" borderId="10" xfId="8" applyNumberFormat="1" applyFont="1" applyFill="1" applyBorder="1" applyAlignment="1">
      <alignment horizontal="center" vertical="center" wrapText="1"/>
    </xf>
    <xf numFmtId="0" fontId="4" fillId="0" borderId="0"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21" fillId="0" borderId="1" xfId="0" applyFont="1" applyFill="1" applyBorder="1" applyAlignment="1">
      <alignment horizontal="center" vertical="center"/>
    </xf>
    <xf numFmtId="166" fontId="4" fillId="0" borderId="1" xfId="8" applyNumberFormat="1" applyFont="1" applyFill="1" applyBorder="1" applyAlignment="1">
      <alignment horizontal="center" vertical="center" wrapText="1"/>
    </xf>
    <xf numFmtId="43" fontId="4" fillId="0" borderId="1" xfId="8" applyFont="1" applyFill="1" applyBorder="1" applyAlignment="1">
      <alignment horizontal="center" vertical="center" wrapText="1"/>
    </xf>
    <xf numFmtId="0" fontId="21" fillId="0" borderId="1" xfId="0" applyFont="1" applyFill="1" applyBorder="1" applyAlignment="1">
      <alignment horizontal="center" vertical="center" wrapText="1"/>
    </xf>
    <xf numFmtId="0" fontId="4" fillId="0" borderId="0" xfId="0" applyFont="1" applyFill="1" applyBorder="1" applyAlignment="1">
      <alignment horizontal="right" vertical="center"/>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24" fillId="0" borderId="0" xfId="0" applyFont="1" applyAlignment="1">
      <alignment horizontal="left" vertical="center" wrapText="1"/>
    </xf>
    <xf numFmtId="0" fontId="0" fillId="0" borderId="0" xfId="0" applyFont="1" applyAlignment="1">
      <alignment horizontal="left" vertical="center"/>
    </xf>
    <xf numFmtId="0" fontId="25" fillId="0" borderId="0" xfId="0" applyFont="1" applyAlignment="1">
      <alignment horizontal="left" vertical="center" wrapText="1"/>
    </xf>
    <xf numFmtId="0" fontId="0" fillId="0" borderId="7" xfId="0" applyNumberFormat="1" applyFont="1" applyBorder="1" applyAlignment="1">
      <alignment horizontal="center" vertical="center" wrapText="1"/>
    </xf>
    <xf numFmtId="0" fontId="0" fillId="0" borderId="1" xfId="0" applyNumberFormat="1" applyBorder="1"/>
    <xf numFmtId="0" fontId="13" fillId="0" borderId="0" xfId="0" applyNumberFormat="1" applyFont="1" applyBorder="1" applyAlignment="1">
      <alignment horizontal="center" vertical="center" wrapText="1"/>
    </xf>
    <xf numFmtId="0" fontId="0" fillId="0" borderId="4" xfId="0" applyNumberFormat="1" applyBorder="1" applyAlignment="1">
      <alignment horizontal="center" vertical="center" wrapText="1"/>
    </xf>
    <xf numFmtId="0" fontId="0" fillId="12" borderId="4" xfId="0" applyNumberFormat="1" applyFont="1" applyFill="1" applyBorder="1" applyAlignment="1">
      <alignment horizontal="center" vertical="center" wrapText="1"/>
    </xf>
    <xf numFmtId="0" fontId="12" fillId="0" borderId="1" xfId="0" applyNumberFormat="1" applyFont="1" applyFill="1" applyBorder="1" applyAlignment="1">
      <alignment horizontal="center" vertical="center"/>
    </xf>
    <xf numFmtId="0" fontId="0" fillId="0" borderId="0" xfId="0" applyNumberFormat="1" applyBorder="1" applyAlignment="1">
      <alignment horizontal="center" vertical="center" wrapText="1"/>
    </xf>
    <xf numFmtId="0" fontId="0" fillId="10" borderId="7" xfId="0" applyNumberFormat="1" applyFont="1" applyFill="1" applyBorder="1" applyAlignment="1">
      <alignment horizontal="center" vertical="center" wrapText="1"/>
    </xf>
    <xf numFmtId="0" fontId="0" fillId="9" borderId="0" xfId="0" applyNumberFormat="1" applyFont="1" applyFill="1" applyBorder="1" applyAlignment="1">
      <alignment horizontal="center" vertical="center" wrapText="1"/>
    </xf>
    <xf numFmtId="0" fontId="0" fillId="10" borderId="1" xfId="0" applyNumberFormat="1" applyFont="1" applyFill="1" applyBorder="1" applyAlignment="1">
      <alignment horizontal="center" vertical="center" wrapText="1"/>
    </xf>
    <xf numFmtId="0" fontId="5" fillId="0" borderId="0" xfId="7" applyNumberFormat="1" applyFont="1" applyFill="1" applyAlignment="1">
      <alignment horizontal="center"/>
    </xf>
    <xf numFmtId="14" fontId="5" fillId="0" borderId="0" xfId="7" applyNumberFormat="1" applyFont="1" applyFill="1" applyAlignment="1">
      <alignment horizontal="center"/>
    </xf>
    <xf numFmtId="0" fontId="5" fillId="0" borderId="0" xfId="7" applyFont="1" applyFill="1"/>
    <xf numFmtId="0" fontId="5" fillId="0" borderId="0" xfId="7" applyFont="1" applyFill="1" applyAlignment="1">
      <alignment horizontal="center"/>
    </xf>
    <xf numFmtId="0" fontId="27" fillId="0" borderId="1" xfId="7" applyFont="1" applyFill="1" applyBorder="1" applyAlignment="1">
      <alignment horizontal="center" vertical="top" wrapText="1"/>
    </xf>
    <xf numFmtId="0" fontId="2" fillId="0" borderId="1" xfId="7" applyFont="1" applyFill="1" applyBorder="1" applyAlignment="1">
      <alignment horizontal="center" vertical="top" wrapText="1"/>
    </xf>
    <xf numFmtId="14" fontId="2" fillId="18" borderId="1" xfId="7" applyNumberFormat="1" applyFont="1" applyFill="1" applyBorder="1" applyAlignment="1">
      <alignment horizontal="center" vertical="top" wrapText="1"/>
    </xf>
    <xf numFmtId="0" fontId="2" fillId="0" borderId="1" xfId="7" applyNumberFormat="1" applyFont="1" applyFill="1" applyBorder="1" applyAlignment="1">
      <alignment horizontal="left" vertical="top" wrapText="1"/>
    </xf>
    <xf numFmtId="0" fontId="2" fillId="2" borderId="1" xfId="7" applyNumberFormat="1" applyFont="1" applyFill="1" applyBorder="1" applyAlignment="1">
      <alignment horizontal="center" vertical="top" wrapText="1"/>
    </xf>
    <xf numFmtId="0" fontId="2" fillId="0" borderId="1" xfId="7" applyNumberFormat="1" applyFont="1" applyFill="1" applyBorder="1" applyAlignment="1">
      <alignment horizontal="center" vertical="top" wrapText="1"/>
    </xf>
    <xf numFmtId="0" fontId="27" fillId="0" borderId="1" xfId="7" applyNumberFormat="1" applyFont="1" applyFill="1" applyBorder="1" applyAlignment="1">
      <alignment horizontal="center" vertical="top" wrapText="1"/>
    </xf>
    <xf numFmtId="0" fontId="2" fillId="2" borderId="1" xfId="7" applyFont="1" applyFill="1" applyBorder="1" applyAlignment="1">
      <alignment horizontal="center" vertical="top" wrapText="1"/>
    </xf>
    <xf numFmtId="0" fontId="2" fillId="0" borderId="0" xfId="7" applyFont="1" applyFill="1" applyAlignment="1">
      <alignment horizontal="center" vertical="top" wrapText="1"/>
    </xf>
    <xf numFmtId="0" fontId="24" fillId="0" borderId="0" xfId="0" applyNumberFormat="1" applyFont="1" applyAlignment="1">
      <alignment horizontal="left" vertical="center" wrapText="1"/>
    </xf>
    <xf numFmtId="169" fontId="0" fillId="0" borderId="0" xfId="0" applyNumberFormat="1" applyAlignment="1">
      <alignment horizontal="left" vertical="center"/>
    </xf>
    <xf numFmtId="0" fontId="29" fillId="0" borderId="0" xfId="0" applyFont="1"/>
    <xf numFmtId="170" fontId="1" fillId="0" borderId="0" xfId="0" applyNumberFormat="1" applyFont="1" applyAlignment="1">
      <alignment horizontal="left" vertical="center"/>
    </xf>
    <xf numFmtId="170" fontId="0" fillId="0" borderId="0" xfId="0" applyNumberFormat="1" applyAlignment="1">
      <alignment horizontal="left" vertical="center"/>
    </xf>
    <xf numFmtId="171" fontId="1" fillId="0" borderId="0" xfId="0" applyNumberFormat="1" applyFont="1" applyAlignment="1">
      <alignment horizontal="left" vertical="center"/>
    </xf>
    <xf numFmtId="171" fontId="0" fillId="0" borderId="0" xfId="0" applyNumberFormat="1" applyAlignment="1">
      <alignment horizontal="left" vertical="center"/>
    </xf>
    <xf numFmtId="0" fontId="35" fillId="0" borderId="1" xfId="0" applyFont="1" applyFill="1" applyBorder="1" applyAlignment="1" applyProtection="1">
      <alignment horizontal="center" vertical="center"/>
    </xf>
    <xf numFmtId="0" fontId="5" fillId="0" borderId="1" xfId="0" applyNumberFormat="1" applyFont="1" applyFill="1" applyBorder="1" applyAlignment="1" applyProtection="1">
      <alignment horizontal="center" vertical="center"/>
      <protection locked="0"/>
    </xf>
    <xf numFmtId="172" fontId="36" fillId="0" borderId="1" xfId="0" applyNumberFormat="1" applyFont="1" applyBorder="1" applyAlignment="1">
      <alignment vertical="center"/>
    </xf>
    <xf numFmtId="0" fontId="5" fillId="0" borderId="1" xfId="0" applyFont="1" applyFill="1" applyBorder="1" applyAlignment="1" applyProtection="1">
      <alignment horizontal="center" vertical="center"/>
      <protection locked="0"/>
    </xf>
    <xf numFmtId="0" fontId="33" fillId="0" borderId="4" xfId="0" applyFont="1" applyFill="1" applyBorder="1" applyAlignment="1" applyProtection="1">
      <alignment horizontal="center" vertical="center" wrapText="1"/>
    </xf>
    <xf numFmtId="0" fontId="33" fillId="0" borderId="9" xfId="0" applyFont="1" applyFill="1" applyBorder="1" applyAlignment="1" applyProtection="1">
      <alignment horizontal="center" vertical="center" wrapText="1"/>
    </xf>
    <xf numFmtId="0" fontId="33" fillId="0" borderId="5" xfId="0" applyFont="1" applyFill="1" applyBorder="1" applyAlignment="1" applyProtection="1">
      <alignment horizontal="center" vertical="center" wrapText="1"/>
    </xf>
    <xf numFmtId="0" fontId="34" fillId="0" borderId="1" xfId="0" applyFont="1" applyBorder="1" applyAlignment="1">
      <alignment horizontal="center" vertical="center"/>
    </xf>
    <xf numFmtId="0" fontId="33" fillId="0" borderId="6" xfId="0" applyFont="1" applyFill="1" applyBorder="1" applyAlignment="1" applyProtection="1">
      <alignment horizontal="center" vertical="center" wrapText="1"/>
    </xf>
    <xf numFmtId="0" fontId="33" fillId="0" borderId="11" xfId="0" applyFont="1" applyFill="1" applyBorder="1" applyAlignment="1" applyProtection="1">
      <alignment horizontal="center" vertical="center" wrapText="1"/>
    </xf>
    <xf numFmtId="0" fontId="33" fillId="0" borderId="12" xfId="0" applyFont="1" applyFill="1" applyBorder="1" applyAlignment="1" applyProtection="1">
      <alignment horizontal="center" vertical="center" wrapText="1"/>
    </xf>
    <xf numFmtId="0" fontId="5" fillId="0" borderId="1" xfId="0" applyFont="1" applyFill="1" applyBorder="1" applyAlignment="1" applyProtection="1">
      <alignment horizontal="center" vertical="center"/>
    </xf>
    <xf numFmtId="173" fontId="0" fillId="0" borderId="0" xfId="0" applyNumberFormat="1" applyAlignment="1">
      <alignment horizontal="left" vertical="center"/>
    </xf>
    <xf numFmtId="2" fontId="0" fillId="0" borderId="0" xfId="0" applyNumberFormat="1" applyAlignment="1">
      <alignment horizontal="left" vertical="center"/>
    </xf>
    <xf numFmtId="0" fontId="0" fillId="0" borderId="0" xfId="0" applyFont="1" applyAlignment="1">
      <alignment horizontal="left"/>
    </xf>
    <xf numFmtId="1" fontId="0" fillId="0" borderId="0" xfId="0" applyNumberFormat="1"/>
    <xf numFmtId="1" fontId="2" fillId="0" borderId="0" xfId="0" applyNumberFormat="1" applyFont="1" applyAlignment="1">
      <alignment horizontal="left" vertical="center"/>
    </xf>
    <xf numFmtId="0" fontId="2" fillId="0" borderId="0" xfId="0" applyFont="1" applyAlignment="1">
      <alignment horizontal="left" vertical="center"/>
    </xf>
    <xf numFmtId="0" fontId="1" fillId="14" borderId="0" xfId="0" applyFont="1" applyFill="1" applyAlignment="1">
      <alignment horizontal="left" vertical="center"/>
    </xf>
    <xf numFmtId="174" fontId="0" fillId="0" borderId="0" xfId="0" applyNumberFormat="1"/>
    <xf numFmtId="174" fontId="2" fillId="0" borderId="0" xfId="0" applyNumberFormat="1" applyFont="1" applyAlignment="1">
      <alignment horizontal="left" vertical="center"/>
    </xf>
    <xf numFmtId="174" fontId="0" fillId="0" borderId="0" xfId="0" applyNumberFormat="1" applyAlignment="1">
      <alignment horizontal="left" vertical="center"/>
    </xf>
    <xf numFmtId="174" fontId="2" fillId="18" borderId="1" xfId="7" applyNumberFormat="1" applyFont="1" applyFill="1" applyBorder="1" applyAlignment="1">
      <alignment horizontal="center" vertical="top" wrapText="1"/>
    </xf>
    <xf numFmtId="174" fontId="5" fillId="18" borderId="0" xfId="7" applyNumberFormat="1" applyFont="1" applyFill="1" applyAlignment="1">
      <alignment horizontal="center"/>
    </xf>
    <xf numFmtId="174" fontId="2" fillId="2" borderId="1" xfId="7" applyNumberFormat="1" applyFont="1" applyFill="1" applyBorder="1" applyAlignment="1">
      <alignment horizontal="center" vertical="top" wrapText="1"/>
    </xf>
    <xf numFmtId="174" fontId="5" fillId="0" borderId="0" xfId="7" applyNumberFormat="1" applyFont="1" applyFill="1" applyAlignment="1">
      <alignment horizontal="center"/>
    </xf>
    <xf numFmtId="174" fontId="1" fillId="0" borderId="0" xfId="0" applyNumberFormat="1" applyFont="1" applyAlignment="1">
      <alignment horizontal="left" vertical="center"/>
    </xf>
    <xf numFmtId="174" fontId="2" fillId="0" borderId="0" xfId="0" applyNumberFormat="1" applyFont="1"/>
    <xf numFmtId="0" fontId="1" fillId="14" borderId="0" xfId="0" applyFont="1" applyFill="1" applyAlignment="1">
      <alignment horizontal="left" vertical="center" wrapText="1"/>
    </xf>
    <xf numFmtId="0" fontId="44" fillId="0" borderId="0" xfId="0" applyFont="1" applyAlignment="1">
      <alignment horizontal="left"/>
    </xf>
    <xf numFmtId="0" fontId="45" fillId="0" borderId="0" xfId="0" applyFont="1" applyAlignment="1">
      <alignment horizontal="left"/>
    </xf>
    <xf numFmtId="14" fontId="45" fillId="0" borderId="0" xfId="0" applyNumberFormat="1" applyFont="1" applyAlignment="1">
      <alignment horizontal="left"/>
    </xf>
    <xf numFmtId="0" fontId="46" fillId="0" borderId="0" xfId="0" applyFont="1" applyAlignment="1">
      <alignment horizontal="left"/>
    </xf>
    <xf numFmtId="0" fontId="47" fillId="0" borderId="0" xfId="0" applyFont="1" applyFill="1" applyAlignment="1">
      <alignment horizontal="left"/>
    </xf>
    <xf numFmtId="0" fontId="45" fillId="0" borderId="0" xfId="0" applyFont="1" applyFill="1" applyAlignment="1">
      <alignment horizontal="left"/>
    </xf>
    <xf numFmtId="0" fontId="45" fillId="0" borderId="0" xfId="0" applyFont="1" applyFill="1" applyBorder="1" applyAlignment="1">
      <alignment horizontal="left"/>
    </xf>
    <xf numFmtId="0" fontId="45" fillId="0" borderId="0" xfId="0" applyFont="1" applyBorder="1" applyAlignment="1">
      <alignment horizontal="left"/>
    </xf>
    <xf numFmtId="0" fontId="44" fillId="19" borderId="1" xfId="7" applyFont="1" applyFill="1" applyBorder="1" applyAlignment="1">
      <alignment horizontal="left" vertical="center"/>
    </xf>
    <xf numFmtId="0" fontId="49" fillId="19" borderId="1" xfId="7" applyFont="1" applyFill="1" applyBorder="1" applyAlignment="1">
      <alignment horizontal="left" vertical="center" wrapText="1"/>
    </xf>
    <xf numFmtId="0" fontId="49" fillId="19" borderId="1" xfId="7" applyFont="1" applyFill="1" applyBorder="1" applyAlignment="1">
      <alignment horizontal="left" vertical="center"/>
    </xf>
    <xf numFmtId="14" fontId="49" fillId="19" borderId="1" xfId="7" applyNumberFormat="1" applyFont="1" applyFill="1" applyBorder="1" applyAlignment="1">
      <alignment horizontal="left" vertical="center" wrapText="1"/>
    </xf>
    <xf numFmtId="0" fontId="50" fillId="19" borderId="1" xfId="7" applyFont="1" applyFill="1" applyBorder="1" applyAlignment="1">
      <alignment horizontal="left" vertical="center" wrapText="1"/>
    </xf>
    <xf numFmtId="0" fontId="44" fillId="19" borderId="1" xfId="7" applyFont="1" applyFill="1" applyBorder="1" applyAlignment="1">
      <alignment horizontal="left" vertical="center" wrapText="1"/>
    </xf>
    <xf numFmtId="49" fontId="49" fillId="19" borderId="1" xfId="7" applyNumberFormat="1" applyFont="1" applyFill="1" applyBorder="1" applyAlignment="1">
      <alignment horizontal="left" vertical="center"/>
    </xf>
    <xf numFmtId="49" fontId="49" fillId="19" borderId="1" xfId="7" applyNumberFormat="1" applyFont="1" applyFill="1" applyBorder="1" applyAlignment="1">
      <alignment horizontal="left" vertical="center" wrapText="1"/>
    </xf>
    <xf numFmtId="49" fontId="51" fillId="19" borderId="1" xfId="7" applyNumberFormat="1" applyFont="1" applyFill="1" applyBorder="1" applyAlignment="1">
      <alignment horizontal="left" vertical="center"/>
    </xf>
    <xf numFmtId="49" fontId="50" fillId="19" borderId="1" xfId="7" applyNumberFormat="1" applyFont="1" applyFill="1" applyBorder="1" applyAlignment="1">
      <alignment horizontal="left" vertical="center" wrapText="1"/>
    </xf>
    <xf numFmtId="49" fontId="52" fillId="19" borderId="1" xfId="7" applyNumberFormat="1" applyFont="1" applyFill="1" applyBorder="1" applyAlignment="1">
      <alignment horizontal="left" vertical="center" wrapText="1"/>
    </xf>
    <xf numFmtId="0" fontId="49" fillId="19" borderId="1" xfId="0" applyFont="1" applyFill="1" applyBorder="1" applyAlignment="1">
      <alignment horizontal="left" vertical="center" wrapText="1"/>
    </xf>
    <xf numFmtId="0" fontId="44" fillId="19" borderId="1" xfId="0" applyFont="1" applyFill="1" applyBorder="1" applyAlignment="1">
      <alignment horizontal="left" vertical="center" wrapText="1"/>
    </xf>
    <xf numFmtId="0" fontId="49" fillId="19" borderId="1" xfId="0" applyFont="1" applyFill="1" applyBorder="1" applyAlignment="1">
      <alignment horizontal="left" vertical="center"/>
    </xf>
    <xf numFmtId="0" fontId="49" fillId="20" borderId="1" xfId="0" applyFont="1" applyFill="1" applyBorder="1" applyAlignment="1">
      <alignment horizontal="left" vertical="center"/>
    </xf>
    <xf numFmtId="0" fontId="49" fillId="0" borderId="1" xfId="7" applyFont="1" applyFill="1" applyBorder="1" applyAlignment="1">
      <alignment horizontal="left" vertical="center"/>
    </xf>
    <xf numFmtId="0" fontId="49" fillId="0" borderId="1" xfId="0" applyFont="1" applyFill="1" applyBorder="1" applyAlignment="1">
      <alignment horizontal="left" vertical="center"/>
    </xf>
    <xf numFmtId="49" fontId="49" fillId="0" borderId="1" xfId="0" applyNumberFormat="1" applyFont="1" applyFill="1" applyBorder="1" applyAlignment="1">
      <alignment horizontal="left" vertical="center"/>
    </xf>
    <xf numFmtId="0" fontId="49" fillId="20" borderId="1" xfId="0" applyFont="1" applyFill="1" applyBorder="1" applyAlignment="1">
      <alignment horizontal="left" vertical="center" wrapText="1"/>
    </xf>
    <xf numFmtId="0" fontId="49" fillId="20" borderId="12" xfId="0" applyFont="1" applyFill="1" applyBorder="1" applyAlignment="1">
      <alignment horizontal="left" vertical="center" wrapText="1"/>
    </xf>
    <xf numFmtId="0" fontId="45" fillId="0" borderId="0" xfId="0" applyFont="1" applyFill="1" applyAlignment="1">
      <alignment horizontal="left" vertical="center"/>
    </xf>
    <xf numFmtId="0" fontId="45" fillId="11" borderId="1" xfId="0" applyFont="1" applyFill="1" applyBorder="1" applyAlignment="1">
      <alignment horizontal="left"/>
    </xf>
    <xf numFmtId="14" fontId="45" fillId="11" borderId="1" xfId="0" applyNumberFormat="1" applyFont="1" applyFill="1" applyBorder="1" applyAlignment="1">
      <alignment horizontal="left"/>
    </xf>
    <xf numFmtId="0" fontId="54" fillId="11" borderId="1" xfId="0" applyFont="1" applyFill="1" applyBorder="1" applyAlignment="1">
      <alignment horizontal="left"/>
    </xf>
    <xf numFmtId="0" fontId="45" fillId="0" borderId="1" xfId="0" applyFont="1" applyFill="1" applyBorder="1" applyAlignment="1">
      <alignment horizontal="left"/>
    </xf>
    <xf numFmtId="49" fontId="45" fillId="11" borderId="1" xfId="0" applyNumberFormat="1" applyFont="1" applyFill="1" applyBorder="1" applyAlignment="1">
      <alignment horizontal="left"/>
    </xf>
    <xf numFmtId="0" fontId="55" fillId="0" borderId="1" xfId="0" quotePrefix="1" applyFont="1" applyFill="1" applyBorder="1" applyAlignment="1">
      <alignment horizontal="left"/>
    </xf>
    <xf numFmtId="0" fontId="45" fillId="0" borderId="1" xfId="0" applyFont="1" applyBorder="1" applyAlignment="1">
      <alignment horizontal="left"/>
    </xf>
    <xf numFmtId="0" fontId="45" fillId="0" borderId="1" xfId="0" applyFont="1" applyBorder="1" applyAlignment="1">
      <alignment horizontal="center"/>
    </xf>
    <xf numFmtId="0" fontId="45" fillId="0" borderId="1" xfId="0" applyFont="1" applyBorder="1" applyAlignment="1">
      <alignment horizontal="center" vertical="center"/>
    </xf>
    <xf numFmtId="0" fontId="45" fillId="0" borderId="1" xfId="0" quotePrefix="1" applyFont="1" applyFill="1" applyBorder="1" applyAlignment="1">
      <alignment horizontal="left"/>
    </xf>
    <xf numFmtId="0" fontId="45" fillId="11" borderId="1" xfId="0" applyFont="1" applyFill="1" applyBorder="1" applyAlignment="1">
      <alignment horizontal="left" wrapText="1"/>
    </xf>
    <xf numFmtId="14" fontId="45" fillId="11" borderId="1" xfId="0" applyNumberFormat="1" applyFont="1" applyFill="1" applyBorder="1" applyAlignment="1">
      <alignment horizontal="left" wrapText="1"/>
    </xf>
    <xf numFmtId="0" fontId="54" fillId="11" borderId="1" xfId="0" applyFont="1" applyFill="1" applyBorder="1" applyAlignment="1">
      <alignment horizontal="left" wrapText="1"/>
    </xf>
    <xf numFmtId="0" fontId="45" fillId="0" borderId="1" xfId="0" applyFont="1" applyFill="1" applyBorder="1" applyAlignment="1">
      <alignment horizontal="left" wrapText="1"/>
    </xf>
    <xf numFmtId="49" fontId="45" fillId="11" borderId="1" xfId="0" applyNumberFormat="1" applyFont="1" applyFill="1" applyBorder="1" applyAlignment="1">
      <alignment horizontal="left" wrapText="1"/>
    </xf>
    <xf numFmtId="0" fontId="55" fillId="0" borderId="1" xfId="0" quotePrefix="1" applyFont="1" applyFill="1" applyBorder="1" applyAlignment="1">
      <alignment horizontal="left" wrapText="1"/>
    </xf>
    <xf numFmtId="0" fontId="45" fillId="0" borderId="1" xfId="0" applyFont="1" applyBorder="1" applyAlignment="1">
      <alignment horizontal="left" wrapText="1"/>
    </xf>
    <xf numFmtId="0" fontId="45" fillId="0" borderId="1" xfId="0" applyFont="1" applyBorder="1" applyAlignment="1">
      <alignment horizontal="center" wrapText="1"/>
    </xf>
    <xf numFmtId="0" fontId="45" fillId="0" borderId="0" xfId="0" applyFont="1" applyAlignment="1">
      <alignment horizontal="left" wrapText="1"/>
    </xf>
    <xf numFmtId="0" fontId="45" fillId="0" borderId="1" xfId="0" quotePrefix="1" applyFont="1" applyBorder="1" applyAlignment="1">
      <alignment horizontal="left"/>
    </xf>
    <xf numFmtId="0" fontId="66" fillId="11" borderId="1" xfId="0" applyFont="1" applyFill="1" applyBorder="1" applyAlignment="1">
      <alignment horizontal="left"/>
    </xf>
    <xf numFmtId="49" fontId="45" fillId="11" borderId="1" xfId="0" quotePrefix="1" applyNumberFormat="1" applyFont="1" applyFill="1" applyBorder="1" applyAlignment="1">
      <alignment horizontal="left"/>
    </xf>
    <xf numFmtId="0" fontId="54" fillId="0" borderId="0" xfId="0" applyFont="1" applyFill="1" applyBorder="1" applyAlignment="1">
      <alignment horizontal="left"/>
    </xf>
    <xf numFmtId="0" fontId="69" fillId="11" borderId="0" xfId="0" applyFont="1" applyFill="1" applyBorder="1" applyAlignment="1">
      <alignment horizontal="left"/>
    </xf>
    <xf numFmtId="0" fontId="45" fillId="11" borderId="0" xfId="0" applyFont="1" applyFill="1" applyBorder="1" applyAlignment="1">
      <alignment horizontal="left"/>
    </xf>
    <xf numFmtId="14" fontId="69" fillId="11" borderId="0" xfId="0" applyNumberFormat="1" applyFont="1" applyFill="1" applyBorder="1" applyAlignment="1">
      <alignment horizontal="left"/>
    </xf>
    <xf numFmtId="0" fontId="54" fillId="11" borderId="0" xfId="0" applyFont="1" applyFill="1" applyBorder="1" applyAlignment="1">
      <alignment horizontal="left"/>
    </xf>
    <xf numFmtId="0" fontId="69" fillId="0" borderId="0" xfId="0" applyFont="1" applyFill="1" applyBorder="1" applyAlignment="1">
      <alignment horizontal="left"/>
    </xf>
    <xf numFmtId="49" fontId="69" fillId="11" borderId="0" xfId="0" applyNumberFormat="1" applyFont="1" applyFill="1" applyBorder="1" applyAlignment="1">
      <alignment horizontal="left"/>
    </xf>
    <xf numFmtId="0" fontId="69" fillId="0" borderId="0" xfId="0" applyFont="1" applyBorder="1" applyAlignment="1">
      <alignment horizontal="left"/>
    </xf>
    <xf numFmtId="49" fontId="69" fillId="0" borderId="0" xfId="0" applyNumberFormat="1" applyFont="1" applyBorder="1" applyAlignment="1">
      <alignment horizontal="left"/>
    </xf>
    <xf numFmtId="0" fontId="69" fillId="0" borderId="0" xfId="0" applyFont="1" applyAlignment="1">
      <alignment horizontal="left"/>
    </xf>
    <xf numFmtId="0" fontId="70" fillId="0" borderId="0" xfId="0" applyFont="1" applyFill="1" applyBorder="1" applyAlignment="1">
      <alignment horizontal="left"/>
    </xf>
    <xf numFmtId="0" fontId="45" fillId="11" borderId="0" xfId="0" applyFont="1" applyFill="1" applyBorder="1" applyAlignment="1">
      <alignment horizontal="center"/>
    </xf>
    <xf numFmtId="0" fontId="71" fillId="11" borderId="0" xfId="0" applyFont="1" applyFill="1" applyBorder="1" applyAlignment="1">
      <alignment horizontal="left"/>
    </xf>
    <xf numFmtId="14" fontId="71" fillId="11" borderId="0" xfId="0" applyNumberFormat="1" applyFont="1" applyFill="1" applyBorder="1" applyAlignment="1">
      <alignment horizontal="left"/>
    </xf>
    <xf numFmtId="0" fontId="71" fillId="0" borderId="0" xfId="0" applyFont="1" applyFill="1" applyBorder="1" applyAlignment="1">
      <alignment horizontal="left"/>
    </xf>
    <xf numFmtId="49" fontId="71" fillId="11" borderId="0" xfId="0" applyNumberFormat="1" applyFont="1" applyFill="1" applyBorder="1" applyAlignment="1">
      <alignment horizontal="left"/>
    </xf>
    <xf numFmtId="0" fontId="47" fillId="0" borderId="0" xfId="0" applyFont="1" applyFill="1" applyAlignment="1">
      <alignment vertical="center"/>
    </xf>
    <xf numFmtId="0" fontId="72" fillId="0" borderId="0" xfId="0" applyFont="1" applyFill="1" applyBorder="1" applyAlignment="1">
      <alignment horizontal="left" vertical="center"/>
    </xf>
    <xf numFmtId="14" fontId="72" fillId="0" borderId="0" xfId="0" applyNumberFormat="1" applyFont="1" applyFill="1" applyBorder="1" applyAlignment="1">
      <alignment horizontal="left" vertical="center"/>
    </xf>
    <xf numFmtId="0" fontId="54" fillId="0" borderId="0" xfId="0" applyFont="1" applyFill="1" applyBorder="1" applyAlignment="1">
      <alignment horizontal="left" vertical="center"/>
    </xf>
    <xf numFmtId="0" fontId="47" fillId="0" borderId="0" xfId="0" applyFont="1" applyFill="1" applyBorder="1" applyAlignment="1">
      <alignment horizontal="left" vertical="center"/>
    </xf>
    <xf numFmtId="49" fontId="72" fillId="0" borderId="0" xfId="0" applyNumberFormat="1" applyFont="1" applyFill="1" applyBorder="1" applyAlignment="1">
      <alignment horizontal="left" vertical="center"/>
    </xf>
    <xf numFmtId="0" fontId="47" fillId="0" borderId="0" xfId="0" applyFont="1" applyFill="1" applyBorder="1" applyAlignment="1">
      <alignment vertical="center"/>
    </xf>
    <xf numFmtId="0" fontId="47" fillId="0" borderId="0" xfId="13" applyFont="1" applyFill="1" applyBorder="1" applyAlignment="1">
      <alignment horizontal="left" vertical="center"/>
    </xf>
    <xf numFmtId="0" fontId="47" fillId="0" borderId="0" xfId="11" applyFont="1" applyFill="1" applyBorder="1" applyAlignment="1">
      <alignment horizontal="left" vertical="center"/>
    </xf>
    <xf numFmtId="14" fontId="47" fillId="0" borderId="0" xfId="0" applyNumberFormat="1" applyFont="1" applyFill="1" applyBorder="1" applyAlignment="1">
      <alignment horizontal="left" vertical="center"/>
    </xf>
    <xf numFmtId="0" fontId="47" fillId="0" borderId="0" xfId="0" applyFont="1" applyAlignment="1">
      <alignment horizontal="left"/>
    </xf>
    <xf numFmtId="0" fontId="0" fillId="0" borderId="0" xfId="0" applyBorder="1"/>
    <xf numFmtId="0" fontId="44" fillId="0" borderId="1" xfId="7" applyFont="1" applyFill="1" applyBorder="1" applyAlignment="1">
      <alignment horizontal="left" vertical="center" wrapText="1"/>
    </xf>
    <xf numFmtId="0" fontId="49" fillId="21" borderId="1" xfId="7" applyFont="1" applyFill="1" applyBorder="1" applyAlignment="1">
      <alignment horizontal="left" vertical="center" wrapText="1"/>
    </xf>
    <xf numFmtId="0" fontId="49" fillId="21" borderId="1" xfId="7" applyFont="1" applyFill="1" applyBorder="1" applyAlignment="1">
      <alignment horizontal="left" vertical="center"/>
    </xf>
    <xf numFmtId="14" fontId="49" fillId="21" borderId="1" xfId="7" applyNumberFormat="1" applyFont="1" applyFill="1" applyBorder="1" applyAlignment="1">
      <alignment horizontal="left" vertical="center" wrapText="1"/>
    </xf>
    <xf numFmtId="0" fontId="52" fillId="21" borderId="1" xfId="7" applyFont="1" applyFill="1" applyBorder="1" applyAlignment="1">
      <alignment horizontal="left" vertical="center" wrapText="1"/>
    </xf>
    <xf numFmtId="0" fontId="44" fillId="21" borderId="1" xfId="7" applyFont="1" applyFill="1" applyBorder="1" applyAlignment="1">
      <alignment horizontal="left" vertical="center" wrapText="1"/>
    </xf>
    <xf numFmtId="0" fontId="44" fillId="0" borderId="1" xfId="7" applyFont="1" applyFill="1" applyBorder="1" applyAlignment="1">
      <alignment horizontal="left" vertical="center"/>
    </xf>
    <xf numFmtId="49" fontId="49" fillId="21" borderId="1" xfId="7" applyNumberFormat="1" applyFont="1" applyFill="1" applyBorder="1" applyAlignment="1">
      <alignment horizontal="left" vertical="center"/>
    </xf>
    <xf numFmtId="49" fontId="49" fillId="21" borderId="1" xfId="7" applyNumberFormat="1" applyFont="1" applyFill="1" applyBorder="1" applyAlignment="1">
      <alignment horizontal="left" vertical="center" wrapText="1"/>
    </xf>
    <xf numFmtId="0" fontId="51" fillId="21" borderId="1" xfId="7" applyFont="1" applyFill="1" applyBorder="1" applyAlignment="1">
      <alignment horizontal="left" vertical="center" wrapText="1"/>
    </xf>
    <xf numFmtId="49" fontId="51" fillId="21" borderId="1" xfId="7" applyNumberFormat="1" applyFont="1" applyFill="1" applyBorder="1" applyAlignment="1">
      <alignment horizontal="left" vertical="center"/>
    </xf>
    <xf numFmtId="49" fontId="52" fillId="21" borderId="1" xfId="7" applyNumberFormat="1" applyFont="1" applyFill="1" applyBorder="1" applyAlignment="1">
      <alignment horizontal="left" vertical="center" wrapText="1"/>
    </xf>
    <xf numFmtId="0" fontId="49" fillId="21" borderId="1" xfId="0" applyFont="1" applyFill="1" applyBorder="1" applyAlignment="1">
      <alignment horizontal="left" vertical="center" wrapText="1"/>
    </xf>
    <xf numFmtId="0" fontId="44" fillId="21" borderId="1" xfId="0" applyFont="1" applyFill="1" applyBorder="1" applyAlignment="1">
      <alignment horizontal="left" vertical="center" wrapText="1"/>
    </xf>
    <xf numFmtId="0" fontId="49" fillId="21" borderId="1" xfId="0" applyFont="1" applyFill="1" applyBorder="1" applyAlignment="1">
      <alignment horizontal="left" vertical="center"/>
    </xf>
    <xf numFmtId="0" fontId="49" fillId="0" borderId="1" xfId="0" applyFont="1" applyFill="1" applyBorder="1" applyAlignment="1">
      <alignment horizontal="left" vertical="center" wrapText="1"/>
    </xf>
    <xf numFmtId="0" fontId="45" fillId="0" borderId="1" xfId="0" applyFont="1" applyFill="1" applyBorder="1" applyAlignment="1">
      <alignment horizontal="left" vertical="center"/>
    </xf>
    <xf numFmtId="0" fontId="47" fillId="11" borderId="1" xfId="0" applyFont="1" applyFill="1" applyBorder="1" applyAlignment="1">
      <alignment horizontal="center"/>
    </xf>
    <xf numFmtId="0" fontId="47" fillId="11" borderId="1" xfId="0" applyFont="1" applyFill="1" applyBorder="1" applyAlignment="1">
      <alignment horizontal="left"/>
    </xf>
    <xf numFmtId="0" fontId="46" fillId="11" borderId="1" xfId="0" applyFont="1" applyFill="1" applyBorder="1" applyAlignment="1">
      <alignment horizontal="center"/>
    </xf>
    <xf numFmtId="0" fontId="69" fillId="11" borderId="1" xfId="0" applyFont="1" applyFill="1" applyBorder="1" applyAlignment="1">
      <alignment horizontal="left"/>
    </xf>
    <xf numFmtId="14" fontId="54" fillId="11" borderId="1" xfId="0" applyNumberFormat="1" applyFont="1" applyFill="1" applyBorder="1" applyAlignment="1">
      <alignment horizontal="left"/>
    </xf>
    <xf numFmtId="49" fontId="54" fillId="11" borderId="1" xfId="0" applyNumberFormat="1" applyFont="1" applyFill="1" applyBorder="1" applyAlignment="1">
      <alignment horizontal="left"/>
    </xf>
    <xf numFmtId="0" fontId="54" fillId="0" borderId="1" xfId="0" quotePrefix="1" applyFont="1" applyBorder="1" applyAlignment="1">
      <alignment horizontal="left"/>
    </xf>
    <xf numFmtId="0" fontId="54" fillId="0" borderId="1" xfId="0" applyFont="1" applyFill="1" applyBorder="1" applyAlignment="1">
      <alignment horizontal="left"/>
    </xf>
    <xf numFmtId="49" fontId="54" fillId="0" borderId="1" xfId="0" quotePrefix="1" applyNumberFormat="1" applyFont="1" applyBorder="1" applyAlignment="1">
      <alignment horizontal="left"/>
    </xf>
    <xf numFmtId="0" fontId="54" fillId="0" borderId="1" xfId="0" applyFont="1" applyBorder="1" applyAlignment="1">
      <alignment horizontal="left"/>
    </xf>
    <xf numFmtId="0" fontId="54" fillId="0" borderId="0" xfId="0" applyFont="1" applyAlignment="1">
      <alignment horizontal="left"/>
    </xf>
    <xf numFmtId="0" fontId="44" fillId="14" borderId="1" xfId="7" applyFont="1" applyFill="1" applyBorder="1" applyAlignment="1">
      <alignment horizontal="left" vertical="center"/>
    </xf>
    <xf numFmtId="2" fontId="1" fillId="0" borderId="0" xfId="0" applyNumberFormat="1" applyFont="1"/>
    <xf numFmtId="2" fontId="2" fillId="0" borderId="0" xfId="0" applyNumberFormat="1" applyFont="1"/>
    <xf numFmtId="2" fontId="0" fillId="0" borderId="0" xfId="0" applyNumberFormat="1"/>
    <xf numFmtId="0" fontId="0" fillId="2" borderId="0" xfId="0" applyFill="1" applyAlignment="1">
      <alignment horizontal="left" vertical="center"/>
    </xf>
    <xf numFmtId="0" fontId="5" fillId="0" borderId="0" xfId="7" applyFont="1" applyFill="1" applyAlignment="1">
      <alignment horizontal="left"/>
    </xf>
    <xf numFmtId="0" fontId="1" fillId="14" borderId="0" xfId="0" applyFont="1" applyFill="1"/>
    <xf numFmtId="0" fontId="1" fillId="0" borderId="0" xfId="0" applyFont="1" applyAlignment="1">
      <alignment horizontal="center" vertical="center" wrapText="1"/>
    </xf>
    <xf numFmtId="2" fontId="0" fillId="22" borderId="0" xfId="0" applyNumberFormat="1" applyFill="1" applyAlignment="1">
      <alignment horizontal="center" vertical="center"/>
    </xf>
    <xf numFmtId="2" fontId="0" fillId="0" borderId="0" xfId="0" applyNumberFormat="1" applyAlignment="1">
      <alignment horizontal="center" vertical="center"/>
    </xf>
    <xf numFmtId="14" fontId="2" fillId="2" borderId="1" xfId="7" applyNumberFormat="1" applyFont="1" applyFill="1" applyBorder="1" applyAlignment="1">
      <alignment horizontal="center" vertical="top" wrapText="1"/>
    </xf>
    <xf numFmtId="14" fontId="5" fillId="18" borderId="0" xfId="7" applyNumberFormat="1" applyFont="1" applyFill="1" applyAlignment="1">
      <alignment horizontal="center"/>
    </xf>
    <xf numFmtId="169" fontId="0" fillId="0" borderId="0" xfId="0" applyNumberFormat="1" applyFont="1" applyAlignment="1">
      <alignment horizontal="left" vertical="center"/>
    </xf>
    <xf numFmtId="2" fontId="0" fillId="2" borderId="0" xfId="0" applyNumberFormat="1" applyFill="1" applyAlignment="1">
      <alignment horizontal="center" vertical="center"/>
    </xf>
    <xf numFmtId="0" fontId="0" fillId="2" borderId="0" xfId="0" applyNumberFormat="1" applyFill="1" applyAlignment="1">
      <alignment horizontal="left" vertical="center"/>
    </xf>
    <xf numFmtId="174" fontId="0" fillId="2" borderId="0" xfId="0" applyNumberFormat="1" applyFill="1" applyAlignment="1">
      <alignment horizontal="left" vertical="center"/>
    </xf>
    <xf numFmtId="0" fontId="28" fillId="2" borderId="0" xfId="10" applyFont="1" applyFill="1" applyAlignment="1">
      <alignment horizontal="left" vertical="center" wrapText="1"/>
    </xf>
  </cellXfs>
  <cellStyles count="14">
    <cellStyle name="Comma" xfId="8" builtinId="3"/>
    <cellStyle name="Comma 24" xfId="2" xr:uid="{00000000-0005-0000-0000-000001000000}"/>
    <cellStyle name="Hyperlink" xfId="11" builtinId="8"/>
    <cellStyle name="Normal" xfId="0" builtinId="0"/>
    <cellStyle name="Normal_Cold Chain Solution - 20090720" xfId="10" xr:uid="{00000000-0005-0000-0000-000004000000}"/>
    <cellStyle name="Percent 2" xfId="1" xr:uid="{00000000-0005-0000-0000-000005000000}"/>
    <cellStyle name="Percent 4" xfId="3" xr:uid="{00000000-0005-0000-0000-000006000000}"/>
    <cellStyle name="XLConnect.Header" xfId="5" xr:uid="{00000000-0005-0000-0000-000007000000}"/>
    <cellStyle name="常规 10" xfId="12" xr:uid="{00000000-0005-0000-0000-000008000000}"/>
    <cellStyle name="常规 2" xfId="7" xr:uid="{00000000-0005-0000-0000-000009000000}"/>
    <cellStyle name="常规 2 2" xfId="9" xr:uid="{00000000-0005-0000-0000-00000A000000}"/>
    <cellStyle name="常规 3" xfId="6" xr:uid="{00000000-0005-0000-0000-00000B000000}"/>
    <cellStyle name="常规 3 3" xfId="13" xr:uid="{00000000-0005-0000-0000-00000C000000}"/>
    <cellStyle name="常规_sales Chine" xfId="4" xr:uid="{00000000-0005-0000-0000-00000D000000}"/>
  </cellStyles>
  <dxfs count="23">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8"/>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39997558519241921"/>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0" formatCode="General"/>
      <fill>
        <patternFill patternType="solid">
          <fgColor indexed="64"/>
          <bgColor theme="8"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ZXH/@2017&#20027;&#25968;&#25454;/&#30123;&#33495;&#20027;&#25968;&#25454;&#32500;&#25252;/copy%20of%20customer%20list%207.27-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Administrator/&#26700;&#38754;/&#26032;&#20826;&#21531;&#40857;&#24320;&#25143;&#23458;&#25143;&#20449;&#24687;_&#21271;&#21306;201606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2"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i0159003/Desktop/&#26032;&#27969;&#36890;&#26041;&#26696;/&#38144;&#21806;&#22238;&#20214;/&#26032;&#23458;&#25143;&#20449;&#24687;&#34920;&#21453;&#39304;/&#24352;&#20840;&#23071;--&#26032;&#24320;&#25143;&#23458;&#25143;&#20449;&#24687;_&#27827;&#21335;201606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i0159003\Desktop\&#26032;&#27969;&#36890;&#26041;&#26696;\&#38144;&#21806;&#22238;&#20214;\&#26032;&#23458;&#25143;&#20449;&#24687;&#34920;&#21453;&#39304;\&#24352;&#20840;&#23071;--&#26032;&#24320;&#25143;&#23458;&#25143;&#20449;&#24687;_&#27827;&#21335;201606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ingdong/Desktop/2"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ingdong/Desktop/3"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ANOFI/AIMMS/Data%20Collection/Transportation%20Planning/Users/I0281549/AppData/Local/Microsoft/Windows/Temporary%20Internet%20Files/Content.Outlook/AI8HN890/&#26032;&#24320;&#25143;&#23458;&#25143;&#20449;&#24687;_&#21335;&#21306;2016062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24052;&#26031;&#24503;\&#21830;&#21153;\CDC&#24320;&#25143;&#25152;&#38656;&#36164;&#26009;\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客户清单"/>
      <sheetName val="2.商务完成“可售清单”"/>
      <sheetName val="3.商务收集资料清单"/>
      <sheetName val="4.供应链填写“开户申请表”"/>
      <sheetName val="商务联系人"/>
      <sheetName val="省份代码"/>
      <sheetName val="承运商信息"/>
      <sheetName val="IPV发货客户"/>
      <sheetName val="更新CDC资料"/>
      <sheetName val="VX POD备案章名称"/>
      <sheetName val="非销售目标客户"/>
      <sheetName val="区县对应商务人员信息表"/>
      <sheetName val="shipto"/>
      <sheetName val="河南shipto"/>
      <sheetName val="Sheet1"/>
    </sheetNames>
    <sheetDataSet>
      <sheetData sheetId="0" refreshError="1"/>
      <sheetData sheetId="1" refreshError="1"/>
      <sheetData sheetId="2" refreshError="1"/>
      <sheetData sheetId="3" refreshError="1"/>
      <sheetData sheetId="4" refreshError="1"/>
      <sheetData sheetId="5" refreshError="1">
        <row r="1">
          <cell r="A1" t="str">
            <v>省份</v>
          </cell>
          <cell r="B1" t="str">
            <v>代码</v>
          </cell>
        </row>
        <row r="2">
          <cell r="A2" t="str">
            <v>北京市</v>
          </cell>
          <cell r="B2" t="str">
            <v>010</v>
          </cell>
        </row>
        <row r="3">
          <cell r="A3" t="str">
            <v>上海市</v>
          </cell>
          <cell r="B3" t="str">
            <v>020</v>
          </cell>
        </row>
        <row r="4">
          <cell r="A4" t="str">
            <v>天津市</v>
          </cell>
          <cell r="B4" t="str">
            <v>030</v>
          </cell>
        </row>
        <row r="5">
          <cell r="A5" t="str">
            <v>内蒙古</v>
          </cell>
          <cell r="B5" t="str">
            <v>040</v>
          </cell>
        </row>
        <row r="6">
          <cell r="A6" t="str">
            <v>山西省</v>
          </cell>
          <cell r="B6" t="str">
            <v>050</v>
          </cell>
        </row>
        <row r="7">
          <cell r="A7" t="str">
            <v>河北省</v>
          </cell>
          <cell r="B7" t="str">
            <v>060</v>
          </cell>
        </row>
        <row r="8">
          <cell r="A8" t="str">
            <v>辽宁省</v>
          </cell>
          <cell r="B8" t="str">
            <v>070</v>
          </cell>
        </row>
        <row r="9">
          <cell r="A9" t="str">
            <v>吉林省</v>
          </cell>
          <cell r="B9" t="str">
            <v>080</v>
          </cell>
        </row>
        <row r="10">
          <cell r="A10" t="str">
            <v>黑龙江省</v>
          </cell>
          <cell r="B10" t="str">
            <v>090</v>
          </cell>
        </row>
        <row r="11">
          <cell r="A11" t="str">
            <v>江苏省</v>
          </cell>
          <cell r="B11" t="str">
            <v>100</v>
          </cell>
        </row>
        <row r="12">
          <cell r="A12" t="str">
            <v>安徽省</v>
          </cell>
          <cell r="B12" t="str">
            <v>110</v>
          </cell>
        </row>
        <row r="13">
          <cell r="A13" t="str">
            <v>山东省</v>
          </cell>
          <cell r="B13" t="str">
            <v>120</v>
          </cell>
        </row>
        <row r="14">
          <cell r="A14" t="str">
            <v>浙江省</v>
          </cell>
          <cell r="B14" t="str">
            <v>130</v>
          </cell>
        </row>
        <row r="15">
          <cell r="A15" t="str">
            <v>江西省</v>
          </cell>
          <cell r="B15" t="str">
            <v>140</v>
          </cell>
        </row>
        <row r="16">
          <cell r="A16" t="str">
            <v>福建省</v>
          </cell>
          <cell r="B16" t="str">
            <v>150</v>
          </cell>
        </row>
        <row r="17">
          <cell r="A17" t="str">
            <v>湖南省</v>
          </cell>
          <cell r="B17" t="str">
            <v>160</v>
          </cell>
        </row>
        <row r="18">
          <cell r="A18" t="str">
            <v>湖北省</v>
          </cell>
          <cell r="B18" t="str">
            <v>170</v>
          </cell>
        </row>
        <row r="19">
          <cell r="A19" t="str">
            <v>河南省</v>
          </cell>
          <cell r="B19" t="str">
            <v>180</v>
          </cell>
        </row>
        <row r="20">
          <cell r="A20" t="str">
            <v>广东省</v>
          </cell>
          <cell r="B20" t="str">
            <v>190</v>
          </cell>
        </row>
        <row r="21">
          <cell r="A21" t="str">
            <v>海南省</v>
          </cell>
          <cell r="B21" t="str">
            <v>200</v>
          </cell>
        </row>
        <row r="22">
          <cell r="A22" t="str">
            <v>广西省</v>
          </cell>
          <cell r="B22" t="str">
            <v>210</v>
          </cell>
        </row>
        <row r="23">
          <cell r="A23" t="str">
            <v>贵州省</v>
          </cell>
          <cell r="B23" t="str">
            <v>220</v>
          </cell>
        </row>
        <row r="24">
          <cell r="A24" t="str">
            <v>四川省</v>
          </cell>
          <cell r="B24" t="str">
            <v>230</v>
          </cell>
        </row>
        <row r="25">
          <cell r="A25" t="str">
            <v>云南省</v>
          </cell>
          <cell r="B25" t="str">
            <v>240</v>
          </cell>
        </row>
        <row r="26">
          <cell r="A26" t="str">
            <v>陕西省</v>
          </cell>
          <cell r="B26" t="str">
            <v>250</v>
          </cell>
        </row>
        <row r="27">
          <cell r="A27" t="str">
            <v>甘肃省</v>
          </cell>
          <cell r="B27" t="str">
            <v>260</v>
          </cell>
        </row>
        <row r="28">
          <cell r="A28" t="str">
            <v>宁夏</v>
          </cell>
          <cell r="B28" t="str">
            <v>270</v>
          </cell>
        </row>
        <row r="29">
          <cell r="A29" t="str">
            <v>青海省</v>
          </cell>
          <cell r="B29" t="str">
            <v>280</v>
          </cell>
        </row>
        <row r="30">
          <cell r="A30" t="str">
            <v>新疆</v>
          </cell>
          <cell r="B30" t="str">
            <v>290</v>
          </cell>
        </row>
        <row r="31">
          <cell r="A31" t="str">
            <v>西藏</v>
          </cell>
          <cell r="B31" t="str">
            <v>300</v>
          </cell>
        </row>
        <row r="32">
          <cell r="A32" t="str">
            <v>台湾</v>
          </cell>
          <cell r="B32" t="str">
            <v>310</v>
          </cell>
        </row>
        <row r="33">
          <cell r="A33" t="str">
            <v>重庆市</v>
          </cell>
          <cell r="B33" t="str">
            <v>320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否"/>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4"/>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表1" displayName="表1" ref="A1:U73" totalsRowShown="0" headerRowDxfId="22" dataDxfId="21" tableBorderDxfId="20">
  <sortState ref="A2:U73">
    <sortCondition ref="F1:F73"/>
  </sortState>
  <tableColumns count="21">
    <tableColumn id="1" xr3:uid="{00000000-0010-0000-0000-000001000000}" name="Site" dataDxfId="19"/>
    <tableColumn id="2" xr3:uid="{00000000-0010-0000-0000-000002000000}" name="Category" dataDxfId="18"/>
    <tableColumn id="3" xr3:uid="{00000000-0010-0000-0000-000003000000}" name="SKU(E)" dataDxfId="17"/>
    <tableColumn id="4" xr3:uid="{00000000-0010-0000-0000-000004000000}" name="SKU(C)" dataDxfId="16"/>
    <tableColumn id="5" xr3:uid="{00000000-0010-0000-0000-000005000000}" name="GMID" dataDxfId="15"/>
    <tableColumn id="6" xr3:uid="{00000000-0010-0000-0000-000006000000}" name="LMID" dataDxfId="14"/>
    <tableColumn id="7" xr3:uid="{00000000-0010-0000-0000-000007000000}" name="RX/CHC" dataDxfId="13"/>
    <tableColumn id="8" xr3:uid="{00000000-0010-0000-0000-000008000000}" name="Storage at" dataDxfId="12" dataCellStyle="常规 2"/>
    <tableColumn id="9" xr3:uid="{00000000-0010-0000-0000-000009000000}" name="Temp" dataDxfId="11"/>
    <tableColumn id="10" xr3:uid="{00000000-0010-0000-0000-00000A000000}" name="SKUPack" dataDxfId="10"/>
    <tableColumn id="12" xr3:uid="{00000000-0010-0000-0000-00000C000000}" name="Price" dataDxfId="9"/>
    <tableColumn id="13" xr3:uid="{00000000-0010-0000-0000-00000D000000}" name="Vol-unit" dataDxfId="8">
      <calculatedColumnFormula>R2/N2</calculatedColumnFormula>
    </tableColumn>
    <tableColumn id="14" xr3:uid="{00000000-0010-0000-0000-00000E000000}" name="Unit-weight" dataDxfId="7">
      <calculatedColumnFormula>T2/N2</calculatedColumnFormula>
    </tableColumn>
    <tableColumn id="15" xr3:uid="{00000000-0010-0000-0000-00000F000000}" name="MOQ" dataDxfId="6"/>
    <tableColumn id="16" xr3:uid="{00000000-0010-0000-0000-000010000000}" name="L-shipper" dataDxfId="5"/>
    <tableColumn id="17" xr3:uid="{00000000-0010-0000-0000-000011000000}" name="W-shipper" dataDxfId="4"/>
    <tableColumn id="18" xr3:uid="{00000000-0010-0000-0000-000012000000}" name="H-shipper" dataDxfId="3"/>
    <tableColumn id="19" xr3:uid="{00000000-0010-0000-0000-000013000000}" name="Vol-shipper" dataDxfId="2"/>
    <tableColumn id="22" xr3:uid="{00000000-0010-0000-0000-000016000000}" name="CW-shipper"/>
    <tableColumn id="20" xr3:uid="{00000000-0010-0000-0000-000014000000}" name="Weight-shipper" dataDxfId="1"/>
    <tableColumn id="21" xr3:uid="{00000000-0010-0000-0000-000015000000}" name="Unit-Pall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17" Type="http://schemas.openxmlformats.org/officeDocument/2006/relationships/hyperlink" Target="mailto:gen.chen@sanofi.com" TargetMode="External"/><Relationship Id="rId21" Type="http://schemas.openxmlformats.org/officeDocument/2006/relationships/hyperlink" Target="mailto:Qihong1.Ye@sanofi.com" TargetMode="External"/><Relationship Id="rId42" Type="http://schemas.openxmlformats.org/officeDocument/2006/relationships/hyperlink" Target="mailto:liang1.gao@sanofi.com" TargetMode="External"/><Relationship Id="rId47" Type="http://schemas.openxmlformats.org/officeDocument/2006/relationships/hyperlink" Target="mailto:liang1.gao@sanofi.com" TargetMode="External"/><Relationship Id="rId63" Type="http://schemas.openxmlformats.org/officeDocument/2006/relationships/hyperlink" Target="mailto:feng.zheng@sanofi.com" TargetMode="External"/><Relationship Id="rId68" Type="http://schemas.openxmlformats.org/officeDocument/2006/relationships/hyperlink" Target="mailto:feng.zheng@sanofi.com" TargetMode="External"/><Relationship Id="rId84" Type="http://schemas.openxmlformats.org/officeDocument/2006/relationships/hyperlink" Target="mailto:Aidong.Wang@sanofi.com" TargetMode="External"/><Relationship Id="rId89" Type="http://schemas.openxmlformats.org/officeDocument/2006/relationships/hyperlink" Target="mailto:3136555372@qq.com" TargetMode="External"/><Relationship Id="rId112" Type="http://schemas.openxmlformats.org/officeDocument/2006/relationships/hyperlink" Target="mailto:rui.lu@sanofi.com" TargetMode="External"/><Relationship Id="rId133" Type="http://schemas.openxmlformats.org/officeDocument/2006/relationships/hyperlink" Target="mailto:You.Pan@sanofi.com" TargetMode="External"/><Relationship Id="rId138" Type="http://schemas.openxmlformats.org/officeDocument/2006/relationships/hyperlink" Target="mailto:You.Pan@sanofi.com" TargetMode="External"/><Relationship Id="rId154" Type="http://schemas.openxmlformats.org/officeDocument/2006/relationships/hyperlink" Target="mailto:lei4.liu@sanofi.com" TargetMode="External"/><Relationship Id="rId159" Type="http://schemas.openxmlformats.org/officeDocument/2006/relationships/hyperlink" Target="mailto:lei4.liu@sanofi.com" TargetMode="External"/><Relationship Id="rId175" Type="http://schemas.openxmlformats.org/officeDocument/2006/relationships/hyperlink" Target="mailto:juan.chen2@sanofi.com" TargetMode="External"/><Relationship Id="rId170" Type="http://schemas.openxmlformats.org/officeDocument/2006/relationships/hyperlink" Target="mailto:xuemeng.xiao@sanofi.com" TargetMode="External"/><Relationship Id="rId191" Type="http://schemas.openxmlformats.org/officeDocument/2006/relationships/printerSettings" Target="../printerSettings/printerSettings9.bin"/><Relationship Id="rId16" Type="http://schemas.openxmlformats.org/officeDocument/2006/relationships/hyperlink" Target="mailto:Qihong1.Ye@sanofi.com" TargetMode="External"/><Relationship Id="rId107" Type="http://schemas.openxmlformats.org/officeDocument/2006/relationships/hyperlink" Target="mailto:Xin.Hu@sanofi.com" TargetMode="External"/><Relationship Id="rId11" Type="http://schemas.openxmlformats.org/officeDocument/2006/relationships/hyperlink" Target="mailto:Hui.Liu@sanofi.com" TargetMode="External"/><Relationship Id="rId32" Type="http://schemas.openxmlformats.org/officeDocument/2006/relationships/hyperlink" Target="mailto:27839325@QQ.COM" TargetMode="External"/><Relationship Id="rId37" Type="http://schemas.openxmlformats.org/officeDocument/2006/relationships/hyperlink" Target="mailto:yulong1.dai@sanofi.com" TargetMode="External"/><Relationship Id="rId53" Type="http://schemas.openxmlformats.org/officeDocument/2006/relationships/hyperlink" Target="mailto:feng.zheng@sanofi.com" TargetMode="External"/><Relationship Id="rId58" Type="http://schemas.openxmlformats.org/officeDocument/2006/relationships/hyperlink" Target="mailto:feng.zheng@sanofi.com" TargetMode="External"/><Relationship Id="rId74" Type="http://schemas.openxmlformats.org/officeDocument/2006/relationships/hyperlink" Target="mailto:xiaomin.zou@sanofipasteur.com" TargetMode="External"/><Relationship Id="rId79" Type="http://schemas.openxmlformats.org/officeDocument/2006/relationships/hyperlink" Target="mailto:xiaomin.zou@sanofipasteur.com" TargetMode="External"/><Relationship Id="rId102" Type="http://schemas.openxmlformats.org/officeDocument/2006/relationships/hyperlink" Target="mailto:liang1.gao@sanofi.com" TargetMode="External"/><Relationship Id="rId123" Type="http://schemas.openxmlformats.org/officeDocument/2006/relationships/hyperlink" Target="mailto:yang2.cao@sanofi.com" TargetMode="External"/><Relationship Id="rId128" Type="http://schemas.openxmlformats.org/officeDocument/2006/relationships/hyperlink" Target="mailto:gen.chen@sanofi.com" TargetMode="External"/><Relationship Id="rId144" Type="http://schemas.openxmlformats.org/officeDocument/2006/relationships/hyperlink" Target="mailto:gen.chen@sanofi.com" TargetMode="External"/><Relationship Id="rId149" Type="http://schemas.openxmlformats.org/officeDocument/2006/relationships/hyperlink" Target="mailto:29143016@qq.com" TargetMode="External"/><Relationship Id="rId5" Type="http://schemas.openxmlformats.org/officeDocument/2006/relationships/hyperlink" Target="mailto:feier134@126.com" TargetMode="External"/><Relationship Id="rId90" Type="http://schemas.openxmlformats.org/officeDocument/2006/relationships/hyperlink" Target="mailto:360093984@qq.com" TargetMode="External"/><Relationship Id="rId95" Type="http://schemas.openxmlformats.org/officeDocument/2006/relationships/hyperlink" Target="mailto:Xinlu.Li@sanofi.com" TargetMode="External"/><Relationship Id="rId160" Type="http://schemas.openxmlformats.org/officeDocument/2006/relationships/hyperlink" Target="mailto:lei4.liu@sanofi.com" TargetMode="External"/><Relationship Id="rId165" Type="http://schemas.openxmlformats.org/officeDocument/2006/relationships/hyperlink" Target="mailto:lei4.liu@sanofi.com" TargetMode="External"/><Relationship Id="rId181" Type="http://schemas.openxmlformats.org/officeDocument/2006/relationships/hyperlink" Target="mailto:juan.chen2@sanofi.com" TargetMode="External"/><Relationship Id="rId186" Type="http://schemas.openxmlformats.org/officeDocument/2006/relationships/hyperlink" Target="mailto:juan.chen2@sanofi.com" TargetMode="External"/><Relationship Id="rId22" Type="http://schemas.openxmlformats.org/officeDocument/2006/relationships/hyperlink" Target="mailto:shujing.song@sanofipasteur.com" TargetMode="External"/><Relationship Id="rId27" Type="http://schemas.openxmlformats.org/officeDocument/2006/relationships/hyperlink" Target="mailto:bo.kong@sanofipasteur.com" TargetMode="External"/><Relationship Id="rId43" Type="http://schemas.openxmlformats.org/officeDocument/2006/relationships/hyperlink" Target="mailto:yulong1.dai@sanofi.com" TargetMode="External"/><Relationship Id="rId48" Type="http://schemas.openxmlformats.org/officeDocument/2006/relationships/hyperlink" Target="mailto:13781331501@163.com" TargetMode="External"/><Relationship Id="rId64" Type="http://schemas.openxmlformats.org/officeDocument/2006/relationships/hyperlink" Target="mailto:feng.zheng@sanofi.com" TargetMode="External"/><Relationship Id="rId69" Type="http://schemas.openxmlformats.org/officeDocument/2006/relationships/hyperlink" Target="mailto:xiaomin.zou@sanofipasteur.com" TargetMode="External"/><Relationship Id="rId113" Type="http://schemas.openxmlformats.org/officeDocument/2006/relationships/hyperlink" Target="mailto:rui.lu@sanofi.com" TargetMode="External"/><Relationship Id="rId118" Type="http://schemas.openxmlformats.org/officeDocument/2006/relationships/hyperlink" Target="mailto:gen.chen@sanofi.com" TargetMode="External"/><Relationship Id="rId134" Type="http://schemas.openxmlformats.org/officeDocument/2006/relationships/hyperlink" Target="mailto:xin17.wang@SANOFI.CIM" TargetMode="External"/><Relationship Id="rId139" Type="http://schemas.openxmlformats.org/officeDocument/2006/relationships/hyperlink" Target="mailto:You.Pan@sanofi.com" TargetMode="External"/><Relationship Id="rId80" Type="http://schemas.openxmlformats.org/officeDocument/2006/relationships/hyperlink" Target="mailto:xiaomin.zou@sanofipasteur.com" TargetMode="External"/><Relationship Id="rId85" Type="http://schemas.openxmlformats.org/officeDocument/2006/relationships/hyperlink" Target="mailto:LQCDC2009@163.COM" TargetMode="External"/><Relationship Id="rId150" Type="http://schemas.openxmlformats.org/officeDocument/2006/relationships/hyperlink" Target="mailto:zhibo.li@sanofi.com" TargetMode="External"/><Relationship Id="rId155" Type="http://schemas.openxmlformats.org/officeDocument/2006/relationships/hyperlink" Target="mailto:lei4.liu@sanofi.com" TargetMode="External"/><Relationship Id="rId171" Type="http://schemas.openxmlformats.org/officeDocument/2006/relationships/hyperlink" Target="mailto:yang2.cao@sanofi.com" TargetMode="External"/><Relationship Id="rId176" Type="http://schemas.openxmlformats.org/officeDocument/2006/relationships/hyperlink" Target="mailto:juan.chen2@sanofi.com" TargetMode="External"/><Relationship Id="rId192" Type="http://schemas.openxmlformats.org/officeDocument/2006/relationships/vmlDrawing" Target="../drawings/vmlDrawing3.vml"/><Relationship Id="rId12" Type="http://schemas.openxmlformats.org/officeDocument/2006/relationships/hyperlink" Target="mailto:yulong1.dai@sanofi.com" TargetMode="External"/><Relationship Id="rId17" Type="http://schemas.openxmlformats.org/officeDocument/2006/relationships/hyperlink" Target="mailto:Qihong1.Ye@sanofi.com" TargetMode="External"/><Relationship Id="rId33" Type="http://schemas.openxmlformats.org/officeDocument/2006/relationships/hyperlink" Target="mailto:nnjkqcdc@126.com" TargetMode="External"/><Relationship Id="rId38" Type="http://schemas.openxmlformats.org/officeDocument/2006/relationships/hyperlink" Target="mailto:lzscdcjmk@126.com" TargetMode="External"/><Relationship Id="rId59" Type="http://schemas.openxmlformats.org/officeDocument/2006/relationships/hyperlink" Target="mailto:feng.zheng@sanofi.com" TargetMode="External"/><Relationship Id="rId103" Type="http://schemas.openxmlformats.org/officeDocument/2006/relationships/hyperlink" Target="mailto:xiaomin.zou@sanofipasteur.com" TargetMode="External"/><Relationship Id="rId108" Type="http://schemas.openxmlformats.org/officeDocument/2006/relationships/hyperlink" Target="mailto:Xin.Hu@sanofi.com" TargetMode="External"/><Relationship Id="rId124" Type="http://schemas.openxmlformats.org/officeDocument/2006/relationships/hyperlink" Target="mailto:juan.chen2@sanofi.com" TargetMode="External"/><Relationship Id="rId129" Type="http://schemas.openxmlformats.org/officeDocument/2006/relationships/hyperlink" Target="mailto:liang1.gao@sanofi.com" TargetMode="External"/><Relationship Id="rId54" Type="http://schemas.openxmlformats.org/officeDocument/2006/relationships/hyperlink" Target="mailto:feng.zheng@sanofi.com" TargetMode="External"/><Relationship Id="rId70" Type="http://schemas.openxmlformats.org/officeDocument/2006/relationships/hyperlink" Target="mailto:xiaomin.zou@sanofipasteur.com" TargetMode="External"/><Relationship Id="rId75" Type="http://schemas.openxmlformats.org/officeDocument/2006/relationships/hyperlink" Target="mailto:xiaomin.zou@sanofipasteur.com" TargetMode="External"/><Relationship Id="rId91" Type="http://schemas.openxmlformats.org/officeDocument/2006/relationships/hyperlink" Target="mailto:657971693@qq.com" TargetMode="External"/><Relationship Id="rId96" Type="http://schemas.openxmlformats.org/officeDocument/2006/relationships/hyperlink" Target="mailto:jason.hou@sanofi.com" TargetMode="External"/><Relationship Id="rId140" Type="http://schemas.openxmlformats.org/officeDocument/2006/relationships/hyperlink" Target="mailto:You.Pan@sanofi.com" TargetMode="External"/><Relationship Id="rId145" Type="http://schemas.openxmlformats.org/officeDocument/2006/relationships/hyperlink" Target="mailto:gen.chen@sanofi.com" TargetMode="External"/><Relationship Id="rId161" Type="http://schemas.openxmlformats.org/officeDocument/2006/relationships/hyperlink" Target="mailto:lei4.liu@sanofi.com" TargetMode="External"/><Relationship Id="rId166" Type="http://schemas.openxmlformats.org/officeDocument/2006/relationships/hyperlink" Target="mailto:lei4.liu@sanofi.com" TargetMode="External"/><Relationship Id="rId182" Type="http://schemas.openxmlformats.org/officeDocument/2006/relationships/hyperlink" Target="mailto:juan.chen2@sanofi.com" TargetMode="External"/><Relationship Id="rId187" Type="http://schemas.openxmlformats.org/officeDocument/2006/relationships/hyperlink" Target="mailto:juan.chen2@sanofi.com" TargetMode="External"/><Relationship Id="rId1" Type="http://schemas.openxmlformats.org/officeDocument/2006/relationships/hyperlink" Target="mailto:Zhengliang.Yin@sanofi.com" TargetMode="External"/><Relationship Id="rId6" Type="http://schemas.openxmlformats.org/officeDocument/2006/relationships/hyperlink" Target="mailto:ying.xing@sanofi.com" TargetMode="External"/><Relationship Id="rId23" Type="http://schemas.openxmlformats.org/officeDocument/2006/relationships/hyperlink" Target="mailto:Xin.Hu@sanofi.com" TargetMode="External"/><Relationship Id="rId28" Type="http://schemas.openxmlformats.org/officeDocument/2006/relationships/hyperlink" Target="mailto:1197423184@qq.com" TargetMode="External"/><Relationship Id="rId49" Type="http://schemas.openxmlformats.org/officeDocument/2006/relationships/hyperlink" Target="mailto:838585323@qq.com" TargetMode="External"/><Relationship Id="rId114" Type="http://schemas.openxmlformats.org/officeDocument/2006/relationships/hyperlink" Target="mailto:rui.lu@sanofi.com" TargetMode="External"/><Relationship Id="rId119" Type="http://schemas.openxmlformats.org/officeDocument/2006/relationships/hyperlink" Target="mailto:gen.chen@sanofi.com" TargetMode="External"/><Relationship Id="rId44" Type="http://schemas.openxmlformats.org/officeDocument/2006/relationships/hyperlink" Target="mailto:liang1.gao@sanofi.com" TargetMode="External"/><Relationship Id="rId60" Type="http://schemas.openxmlformats.org/officeDocument/2006/relationships/hyperlink" Target="mailto:feng.zheng@sanofi.com" TargetMode="External"/><Relationship Id="rId65" Type="http://schemas.openxmlformats.org/officeDocument/2006/relationships/hyperlink" Target="mailto:feng.zheng@sanofi.com" TargetMode="External"/><Relationship Id="rId81" Type="http://schemas.openxmlformats.org/officeDocument/2006/relationships/hyperlink" Target="mailto:liang1.gao@sanofi.com" TargetMode="External"/><Relationship Id="rId86" Type="http://schemas.openxmlformats.org/officeDocument/2006/relationships/hyperlink" Target="mailto:yang2.cao@sanofi.com" TargetMode="External"/><Relationship Id="rId130" Type="http://schemas.openxmlformats.org/officeDocument/2006/relationships/hyperlink" Target="mailto:You.Pan@sanofi.com" TargetMode="External"/><Relationship Id="rId135" Type="http://schemas.openxmlformats.org/officeDocument/2006/relationships/hyperlink" Target="mailto:wei36.wang@sanofi.com" TargetMode="External"/><Relationship Id="rId151" Type="http://schemas.openxmlformats.org/officeDocument/2006/relationships/hyperlink" Target="mailto:yang4.li@sanofi.com" TargetMode="External"/><Relationship Id="rId156" Type="http://schemas.openxmlformats.org/officeDocument/2006/relationships/hyperlink" Target="mailto:lei4.liu@sanofi.com" TargetMode="External"/><Relationship Id="rId177" Type="http://schemas.openxmlformats.org/officeDocument/2006/relationships/hyperlink" Target="mailto:juan.chen2@sanofi.com" TargetMode="External"/><Relationship Id="rId172" Type="http://schemas.openxmlformats.org/officeDocument/2006/relationships/hyperlink" Target="mailto:xinyan.Lian@sanofi.com" TargetMode="External"/><Relationship Id="rId193" Type="http://schemas.openxmlformats.org/officeDocument/2006/relationships/comments" Target="../comments3.xml"/><Relationship Id="rId13" Type="http://schemas.openxmlformats.org/officeDocument/2006/relationships/hyperlink" Target="mailto:yulong1.dai@sanofi.com" TargetMode="External"/><Relationship Id="rId18" Type="http://schemas.openxmlformats.org/officeDocument/2006/relationships/hyperlink" Target="mailto:Qihong1.Ye@sanofi.com" TargetMode="External"/><Relationship Id="rId39" Type="http://schemas.openxmlformats.org/officeDocument/2006/relationships/hyperlink" Target="mailto:1103411689@qq.com" TargetMode="External"/><Relationship Id="rId109" Type="http://schemas.openxmlformats.org/officeDocument/2006/relationships/hyperlink" Target="mailto:Xin.Hu@sanofi.com" TargetMode="External"/><Relationship Id="rId34" Type="http://schemas.openxmlformats.org/officeDocument/2006/relationships/hyperlink" Target="mailto:275078661@qq.com" TargetMode="External"/><Relationship Id="rId50" Type="http://schemas.openxmlformats.org/officeDocument/2006/relationships/hyperlink" Target="mailto:wfqjmk@163.com" TargetMode="External"/><Relationship Id="rId55" Type="http://schemas.openxmlformats.org/officeDocument/2006/relationships/hyperlink" Target="mailto:feng.zheng@sanofi.com" TargetMode="External"/><Relationship Id="rId76" Type="http://schemas.openxmlformats.org/officeDocument/2006/relationships/hyperlink" Target="mailto:xiaomin.zou@sanofipasteur.com" TargetMode="External"/><Relationship Id="rId97" Type="http://schemas.openxmlformats.org/officeDocument/2006/relationships/hyperlink" Target="mailto:yang2.cao@sanofi.com" TargetMode="External"/><Relationship Id="rId104" Type="http://schemas.openxmlformats.org/officeDocument/2006/relationships/hyperlink" Target="mailto:gen.chen@sanofi.com" TargetMode="External"/><Relationship Id="rId120" Type="http://schemas.openxmlformats.org/officeDocument/2006/relationships/hyperlink" Target="mailto:rui.lu@sanofi.com" TargetMode="External"/><Relationship Id="rId125" Type="http://schemas.openxmlformats.org/officeDocument/2006/relationships/hyperlink" Target="mailto:juan.chen2@sanofi.com" TargetMode="External"/><Relationship Id="rId141" Type="http://schemas.openxmlformats.org/officeDocument/2006/relationships/hyperlink" Target="mailto:You.Pan@sanofi.com" TargetMode="External"/><Relationship Id="rId146" Type="http://schemas.openxmlformats.org/officeDocument/2006/relationships/hyperlink" Target="mailto:gen.chen@sanofi.com" TargetMode="External"/><Relationship Id="rId167" Type="http://schemas.openxmlformats.org/officeDocument/2006/relationships/hyperlink" Target="mailto:lei4.liu@sanofi.com" TargetMode="External"/><Relationship Id="rId188" Type="http://schemas.openxmlformats.org/officeDocument/2006/relationships/hyperlink" Target="mailto:juan.chen2@sanofi.com" TargetMode="External"/><Relationship Id="rId7" Type="http://schemas.openxmlformats.org/officeDocument/2006/relationships/hyperlink" Target="mailto:jason.hou@sanofipasteur.com" TargetMode="External"/><Relationship Id="rId71" Type="http://schemas.openxmlformats.org/officeDocument/2006/relationships/hyperlink" Target="mailto:xiaomin.zou@sanofipasteur.com" TargetMode="External"/><Relationship Id="rId92" Type="http://schemas.openxmlformats.org/officeDocument/2006/relationships/hyperlink" Target="mailto:43267948@qq.com" TargetMode="External"/><Relationship Id="rId162" Type="http://schemas.openxmlformats.org/officeDocument/2006/relationships/hyperlink" Target="mailto:lei4.liu@sanofi.com" TargetMode="External"/><Relationship Id="rId183" Type="http://schemas.openxmlformats.org/officeDocument/2006/relationships/hyperlink" Target="mailto:juan.chen2@sanofi.com" TargetMode="External"/><Relationship Id="rId2" Type="http://schemas.openxmlformats.org/officeDocument/2006/relationships/hyperlink" Target="mailto:liang1.gao@sanofi.com" TargetMode="External"/><Relationship Id="rId29" Type="http://schemas.openxmlformats.org/officeDocument/2006/relationships/hyperlink" Target="mailto:bbqcdc01@163.com" TargetMode="External"/><Relationship Id="rId24" Type="http://schemas.openxmlformats.org/officeDocument/2006/relationships/hyperlink" Target="mailto:Xin.Hu@sanofi.com" TargetMode="External"/><Relationship Id="rId40" Type="http://schemas.openxmlformats.org/officeDocument/2006/relationships/hyperlink" Target="mailto:XXTCDCJMK@163.COM" TargetMode="External"/><Relationship Id="rId45" Type="http://schemas.openxmlformats.org/officeDocument/2006/relationships/hyperlink" Target="mailto:yulong1.dai@sanofi.com" TargetMode="External"/><Relationship Id="rId66" Type="http://schemas.openxmlformats.org/officeDocument/2006/relationships/hyperlink" Target="mailto:feng.zheng@sanofi.com" TargetMode="External"/><Relationship Id="rId87" Type="http://schemas.openxmlformats.org/officeDocument/2006/relationships/hyperlink" Target="mailto:gen.chen@sanofi.com" TargetMode="External"/><Relationship Id="rId110" Type="http://schemas.openxmlformats.org/officeDocument/2006/relationships/hyperlink" Target="mailto:Hui.Liu@sanofi.com" TargetMode="External"/><Relationship Id="rId115" Type="http://schemas.openxmlformats.org/officeDocument/2006/relationships/hyperlink" Target="mailto:zhibo.li@sanofi.com" TargetMode="External"/><Relationship Id="rId131" Type="http://schemas.openxmlformats.org/officeDocument/2006/relationships/hyperlink" Target="mailto:You.Pan@sanofi.com" TargetMode="External"/><Relationship Id="rId136" Type="http://schemas.openxmlformats.org/officeDocument/2006/relationships/hyperlink" Target="mailto:You.Pan@sanofi.com" TargetMode="External"/><Relationship Id="rId157" Type="http://schemas.openxmlformats.org/officeDocument/2006/relationships/hyperlink" Target="mailto:lei4.liu@sanofi.com" TargetMode="External"/><Relationship Id="rId178" Type="http://schemas.openxmlformats.org/officeDocument/2006/relationships/hyperlink" Target="mailto:juan.chen2@sanofi.com" TargetMode="External"/><Relationship Id="rId61" Type="http://schemas.openxmlformats.org/officeDocument/2006/relationships/hyperlink" Target="mailto:feng.zheng@sanofi.com" TargetMode="External"/><Relationship Id="rId82" Type="http://schemas.openxmlformats.org/officeDocument/2006/relationships/hyperlink" Target="mailto:328570084@QQ.COM" TargetMode="External"/><Relationship Id="rId152" Type="http://schemas.openxmlformats.org/officeDocument/2006/relationships/hyperlink" Target="mailto:lei4.liu@sanofi.com" TargetMode="External"/><Relationship Id="rId173" Type="http://schemas.openxmlformats.org/officeDocument/2006/relationships/hyperlink" Target="mailto:juan.chen2@sanofi.com" TargetMode="External"/><Relationship Id="rId19" Type="http://schemas.openxmlformats.org/officeDocument/2006/relationships/hyperlink" Target="mailto:Zhengliang.Yin@sanofi.com" TargetMode="External"/><Relationship Id="rId14" Type="http://schemas.openxmlformats.org/officeDocument/2006/relationships/hyperlink" Target="mailto:55796434@qq.com" TargetMode="External"/><Relationship Id="rId30" Type="http://schemas.openxmlformats.org/officeDocument/2006/relationships/hyperlink" Target="mailto:jxcdcjmkbgs@163.com" TargetMode="External"/><Relationship Id="rId35" Type="http://schemas.openxmlformats.org/officeDocument/2006/relationships/hyperlink" Target="mailto:yshid2005@163.com" TargetMode="External"/><Relationship Id="rId56" Type="http://schemas.openxmlformats.org/officeDocument/2006/relationships/hyperlink" Target="mailto:feng.zheng@sanofi.com" TargetMode="External"/><Relationship Id="rId77" Type="http://schemas.openxmlformats.org/officeDocument/2006/relationships/hyperlink" Target="mailto:xiaomin.zou@sanofipasteur.com" TargetMode="External"/><Relationship Id="rId100" Type="http://schemas.openxmlformats.org/officeDocument/2006/relationships/hyperlink" Target="mailto:You.Pan@sanofi.com" TargetMode="External"/><Relationship Id="rId105" Type="http://schemas.openxmlformats.org/officeDocument/2006/relationships/hyperlink" Target="mailto:gen.chen@sanofi.com" TargetMode="External"/><Relationship Id="rId126" Type="http://schemas.openxmlformats.org/officeDocument/2006/relationships/hyperlink" Target="mailto:juan.chen2@sanofi.com" TargetMode="External"/><Relationship Id="rId147" Type="http://schemas.openxmlformats.org/officeDocument/2006/relationships/hyperlink" Target="mailto:gen.chen@sanofi.com" TargetMode="External"/><Relationship Id="rId168" Type="http://schemas.openxmlformats.org/officeDocument/2006/relationships/hyperlink" Target="mailto:Xin.Hu@sanofi.com" TargetMode="External"/><Relationship Id="rId8" Type="http://schemas.openxmlformats.org/officeDocument/2006/relationships/hyperlink" Target="mailto:Zhengliang.Yin@sanofi.com" TargetMode="External"/><Relationship Id="rId51" Type="http://schemas.openxmlformats.org/officeDocument/2006/relationships/hyperlink" Target="mailto:feng.zheng@sanofi.com" TargetMode="External"/><Relationship Id="rId72" Type="http://schemas.openxmlformats.org/officeDocument/2006/relationships/hyperlink" Target="mailto:xiaomin.zou@sanofipasteur.com" TargetMode="External"/><Relationship Id="rId93" Type="http://schemas.openxmlformats.org/officeDocument/2006/relationships/hyperlink" Target="mailto:Xinlu.Li@sanofi.com" TargetMode="External"/><Relationship Id="rId98" Type="http://schemas.openxmlformats.org/officeDocument/2006/relationships/hyperlink" Target="mailto:yang4.li@sanofi.com" TargetMode="External"/><Relationship Id="rId121" Type="http://schemas.openxmlformats.org/officeDocument/2006/relationships/hyperlink" Target="mailto:You.Pan@sanofi.com" TargetMode="External"/><Relationship Id="rId142" Type="http://schemas.openxmlformats.org/officeDocument/2006/relationships/hyperlink" Target="mailto:You.Pan@sanofi.com" TargetMode="External"/><Relationship Id="rId163" Type="http://schemas.openxmlformats.org/officeDocument/2006/relationships/hyperlink" Target="mailto:lei4.liu@sanofi.com" TargetMode="External"/><Relationship Id="rId184" Type="http://schemas.openxmlformats.org/officeDocument/2006/relationships/hyperlink" Target="mailto:juan.chen2@sanofi.com" TargetMode="External"/><Relationship Id="rId189" Type="http://schemas.openxmlformats.org/officeDocument/2006/relationships/hyperlink" Target="mailto:juan.chen2@sanofi.com" TargetMode="External"/><Relationship Id="rId3" Type="http://schemas.openxmlformats.org/officeDocument/2006/relationships/hyperlink" Target="mailto:xiaomin.zou@sanofipasteur.com" TargetMode="External"/><Relationship Id="rId25" Type="http://schemas.openxmlformats.org/officeDocument/2006/relationships/hyperlink" Target="mailto:Xin.Hu@sanofi.com" TargetMode="External"/><Relationship Id="rId46" Type="http://schemas.openxmlformats.org/officeDocument/2006/relationships/hyperlink" Target="mailto:ying.xing@sanofi.com" TargetMode="External"/><Relationship Id="rId67" Type="http://schemas.openxmlformats.org/officeDocument/2006/relationships/hyperlink" Target="mailto:feng.zheng@sanofi.com" TargetMode="External"/><Relationship Id="rId116" Type="http://schemas.openxmlformats.org/officeDocument/2006/relationships/hyperlink" Target="mailto:Jinyu.huang@sanofi.com" TargetMode="External"/><Relationship Id="rId137" Type="http://schemas.openxmlformats.org/officeDocument/2006/relationships/hyperlink" Target="mailto:You.Pan@sanofi.com" TargetMode="External"/><Relationship Id="rId158" Type="http://schemas.openxmlformats.org/officeDocument/2006/relationships/hyperlink" Target="mailto:lei4.liu@sanofi.com" TargetMode="External"/><Relationship Id="rId20" Type="http://schemas.openxmlformats.org/officeDocument/2006/relationships/hyperlink" Target="mailto:495509432@qq.com" TargetMode="External"/><Relationship Id="rId41" Type="http://schemas.openxmlformats.org/officeDocument/2006/relationships/hyperlink" Target="mailto:cxcdcbgs@sina.com" TargetMode="External"/><Relationship Id="rId62" Type="http://schemas.openxmlformats.org/officeDocument/2006/relationships/hyperlink" Target="mailto:feng.zheng@sanofi.com" TargetMode="External"/><Relationship Id="rId83" Type="http://schemas.openxmlformats.org/officeDocument/2006/relationships/hyperlink" Target="mailto:17116251588@QQ.COM" TargetMode="External"/><Relationship Id="rId88" Type="http://schemas.openxmlformats.org/officeDocument/2006/relationships/hyperlink" Target="mailto:544523365@qq.com" TargetMode="External"/><Relationship Id="rId111" Type="http://schemas.openxmlformats.org/officeDocument/2006/relationships/hyperlink" Target="mailto:rui.lu@sanofi.com" TargetMode="External"/><Relationship Id="rId132" Type="http://schemas.openxmlformats.org/officeDocument/2006/relationships/hyperlink" Target="mailto:xiuyuan.shen@sanofi.com" TargetMode="External"/><Relationship Id="rId153" Type="http://schemas.openxmlformats.org/officeDocument/2006/relationships/hyperlink" Target="mailto:lei4.liu@sanofi.com" TargetMode="External"/><Relationship Id="rId174" Type="http://schemas.openxmlformats.org/officeDocument/2006/relationships/hyperlink" Target="mailto:juan.chen2@sanofi.com" TargetMode="External"/><Relationship Id="rId179" Type="http://schemas.openxmlformats.org/officeDocument/2006/relationships/hyperlink" Target="mailto:juan.chen2@sanofi.com" TargetMode="External"/><Relationship Id="rId190" Type="http://schemas.openxmlformats.org/officeDocument/2006/relationships/hyperlink" Target="mailto:rui.lu@sanofi.com" TargetMode="External"/><Relationship Id="rId15" Type="http://schemas.openxmlformats.org/officeDocument/2006/relationships/hyperlink" Target="mailto:shujing.song@sanofipasteur.com" TargetMode="External"/><Relationship Id="rId36" Type="http://schemas.openxmlformats.org/officeDocument/2006/relationships/hyperlink" Target="mailto:2636612208@qq.com" TargetMode="External"/><Relationship Id="rId57" Type="http://schemas.openxmlformats.org/officeDocument/2006/relationships/hyperlink" Target="mailto:feng.zheng@sanofi.com" TargetMode="External"/><Relationship Id="rId106" Type="http://schemas.openxmlformats.org/officeDocument/2006/relationships/hyperlink" Target="mailto:Xin.Hu@sanofi.com" TargetMode="External"/><Relationship Id="rId127" Type="http://schemas.openxmlformats.org/officeDocument/2006/relationships/hyperlink" Target="mailto:rui.lu@sanofi.com" TargetMode="External"/><Relationship Id="rId10" Type="http://schemas.openxmlformats.org/officeDocument/2006/relationships/hyperlink" Target="mailto:ying.xing@sanofi.com" TargetMode="External"/><Relationship Id="rId31" Type="http://schemas.openxmlformats.org/officeDocument/2006/relationships/hyperlink" Target="mailto:jzqjkzx@163.com" TargetMode="External"/><Relationship Id="rId52" Type="http://schemas.openxmlformats.org/officeDocument/2006/relationships/hyperlink" Target="mailto:feng.zheng@sanofi.com" TargetMode="External"/><Relationship Id="rId73" Type="http://schemas.openxmlformats.org/officeDocument/2006/relationships/hyperlink" Target="mailto:xiaomin.zou@sanofipasteur.com" TargetMode="External"/><Relationship Id="rId78" Type="http://schemas.openxmlformats.org/officeDocument/2006/relationships/hyperlink" Target="mailto:xiaomin.zou@sanofipasteur.com" TargetMode="External"/><Relationship Id="rId94" Type="http://schemas.openxmlformats.org/officeDocument/2006/relationships/hyperlink" Target="mailto:Xinlu.Li@sanofi.com" TargetMode="External"/><Relationship Id="rId99" Type="http://schemas.openxmlformats.org/officeDocument/2006/relationships/hyperlink" Target="mailto:You.Pan@sanofi.com" TargetMode="External"/><Relationship Id="rId101" Type="http://schemas.openxmlformats.org/officeDocument/2006/relationships/hyperlink" Target="mailto:jihan.lin@sanofi.com" TargetMode="External"/><Relationship Id="rId122" Type="http://schemas.openxmlformats.org/officeDocument/2006/relationships/hyperlink" Target="mailto:You.Pan@sanofi.com" TargetMode="External"/><Relationship Id="rId143" Type="http://schemas.openxmlformats.org/officeDocument/2006/relationships/hyperlink" Target="mailto:gen.chen@sanofi.com" TargetMode="External"/><Relationship Id="rId148" Type="http://schemas.openxmlformats.org/officeDocument/2006/relationships/hyperlink" Target="mailto:yang2.cao@sanofi.com" TargetMode="External"/><Relationship Id="rId164" Type="http://schemas.openxmlformats.org/officeDocument/2006/relationships/hyperlink" Target="mailto:lei4.liu@sanofi.com" TargetMode="External"/><Relationship Id="rId169" Type="http://schemas.openxmlformats.org/officeDocument/2006/relationships/hyperlink" Target="mailto:jihan.lin@sanofi.com" TargetMode="External"/><Relationship Id="rId185" Type="http://schemas.openxmlformats.org/officeDocument/2006/relationships/hyperlink" Target="mailto:juan.chen2@sanofi.com" TargetMode="External"/><Relationship Id="rId4" Type="http://schemas.openxmlformats.org/officeDocument/2006/relationships/hyperlink" Target="mailto:zhenrong.sun@sanofi.com" TargetMode="External"/><Relationship Id="rId9" Type="http://schemas.openxmlformats.org/officeDocument/2006/relationships/hyperlink" Target="mailto:ying.xing@sanofi.com" TargetMode="External"/><Relationship Id="rId180" Type="http://schemas.openxmlformats.org/officeDocument/2006/relationships/hyperlink" Target="mailto:juan.chen2@sanofi.com" TargetMode="External"/><Relationship Id="rId26" Type="http://schemas.openxmlformats.org/officeDocument/2006/relationships/hyperlink" Target="mailto:Xin.Hu@sanofi.com" TargetMode="External"/></Relationships>
</file>

<file path=xl/worksheets/_rels/sheet2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1.xml"/><Relationship Id="rId1" Type="http://schemas.openxmlformats.org/officeDocument/2006/relationships/vmlDrawing" Target="../drawings/vmlDrawing4.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Z174"/>
  <sheetViews>
    <sheetView workbookViewId="0">
      <pane ySplit="1" topLeftCell="A2" activePane="bottomLeft" state="frozen"/>
      <selection pane="bottomLeft"/>
    </sheetView>
  </sheetViews>
  <sheetFormatPr defaultColWidth="9.09765625" defaultRowHeight="14.65"/>
  <cols>
    <col min="1" max="1" width="9.09765625" style="3"/>
    <col min="2" max="2" width="6.3984375" style="3" bestFit="1" customWidth="1"/>
    <col min="3" max="3" width="8.59765625" style="3" bestFit="1" customWidth="1"/>
    <col min="4" max="4" width="39.59765625" style="3" bestFit="1" customWidth="1"/>
    <col min="5" max="5" width="7.09765625" style="3" bestFit="1" customWidth="1"/>
    <col min="6" max="6" width="13.09765625" style="3" bestFit="1" customWidth="1"/>
    <col min="7" max="7" width="10.59765625" style="3" bestFit="1" customWidth="1"/>
    <col min="8" max="8" width="8.3984375" style="3" bestFit="1" customWidth="1"/>
    <col min="9" max="9" width="15.296875" style="3" bestFit="1" customWidth="1"/>
    <col min="10" max="10" width="15" style="3" bestFit="1" customWidth="1"/>
    <col min="11" max="11" width="9.59765625" style="3" bestFit="1" customWidth="1"/>
    <col min="12" max="12" width="7.8984375" style="3" bestFit="1" customWidth="1"/>
    <col min="13" max="13" width="10" style="3" bestFit="1" customWidth="1"/>
    <col min="14" max="14" width="10.09765625" style="3" customWidth="1"/>
    <col min="15" max="16384" width="9.09765625" style="3"/>
  </cols>
  <sheetData>
    <row r="1" spans="1:14" s="7" customFormat="1">
      <c r="A1" s="7" t="s">
        <v>234</v>
      </c>
      <c r="B1" s="7" t="s">
        <v>196</v>
      </c>
      <c r="C1" s="15" t="s">
        <v>193</v>
      </c>
      <c r="D1" s="7" t="s">
        <v>194</v>
      </c>
      <c r="E1" s="7" t="s">
        <v>195</v>
      </c>
      <c r="F1" s="7" t="s">
        <v>197</v>
      </c>
      <c r="G1" s="7" t="s">
        <v>198</v>
      </c>
      <c r="H1" s="7" t="s">
        <v>199</v>
      </c>
      <c r="I1" s="7" t="s">
        <v>200</v>
      </c>
      <c r="J1" s="7" t="s">
        <v>201</v>
      </c>
      <c r="K1" s="7" t="s">
        <v>202</v>
      </c>
      <c r="L1" s="7" t="s">
        <v>203</v>
      </c>
      <c r="M1" s="7" t="s">
        <v>204</v>
      </c>
      <c r="N1" s="144" t="s">
        <v>29792</v>
      </c>
    </row>
    <row r="2" spans="1:14">
      <c r="A2" s="3">
        <v>1</v>
      </c>
      <c r="B2" s="3" t="s">
        <v>807</v>
      </c>
      <c r="C2" s="10">
        <v>327485</v>
      </c>
      <c r="D2" s="3" t="s">
        <v>221</v>
      </c>
      <c r="E2" s="3" t="s">
        <v>807</v>
      </c>
      <c r="F2" s="3">
        <v>9999999999</v>
      </c>
      <c r="G2" s="3">
        <v>906976</v>
      </c>
      <c r="H2" s="3">
        <v>13022</v>
      </c>
      <c r="I2" s="3">
        <v>0</v>
      </c>
      <c r="J2" s="3">
        <v>0</v>
      </c>
      <c r="K2" s="3">
        <v>0</v>
      </c>
      <c r="L2" s="3">
        <v>0</v>
      </c>
      <c r="M2" s="3">
        <v>0</v>
      </c>
      <c r="N2" s="3">
        <f>VLOOKUP(C2,SKU!A:A,1,FALSE)</f>
        <v>327485</v>
      </c>
    </row>
    <row r="3" spans="1:14">
      <c r="A3" s="3">
        <v>2</v>
      </c>
      <c r="B3" s="3" t="s">
        <v>183</v>
      </c>
      <c r="C3" s="10">
        <v>327485</v>
      </c>
      <c r="D3" s="3" t="s">
        <v>221</v>
      </c>
      <c r="E3" s="3" t="s">
        <v>205</v>
      </c>
      <c r="F3" s="3">
        <v>9999999999</v>
      </c>
      <c r="G3" s="3">
        <v>0</v>
      </c>
      <c r="H3" s="3">
        <v>0</v>
      </c>
      <c r="I3" s="3">
        <v>0</v>
      </c>
      <c r="J3" s="3">
        <v>0</v>
      </c>
      <c r="K3" s="3">
        <v>0</v>
      </c>
      <c r="L3" s="3">
        <v>0</v>
      </c>
      <c r="M3" s="3">
        <v>0</v>
      </c>
      <c r="N3" s="3">
        <f>VLOOKUP(C3,SKU!A:A,1,FALSE)</f>
        <v>327485</v>
      </c>
    </row>
    <row r="4" spans="1:14">
      <c r="A4" s="3">
        <v>3</v>
      </c>
      <c r="B4" s="3" t="s">
        <v>183</v>
      </c>
      <c r="C4" s="10">
        <v>327485</v>
      </c>
      <c r="D4" s="3" t="s">
        <v>221</v>
      </c>
      <c r="E4" s="3" t="s">
        <v>206</v>
      </c>
      <c r="F4" s="3">
        <v>9999999999</v>
      </c>
      <c r="G4" s="3">
        <v>0</v>
      </c>
      <c r="H4" s="3">
        <v>0</v>
      </c>
      <c r="I4" s="3">
        <v>0</v>
      </c>
      <c r="J4" s="3">
        <v>0</v>
      </c>
      <c r="K4" s="3">
        <v>0</v>
      </c>
      <c r="L4" s="3">
        <v>0</v>
      </c>
      <c r="M4" s="3">
        <v>0</v>
      </c>
      <c r="N4" s="3">
        <f>VLOOKUP(C4,SKU!A:A,1,FALSE)</f>
        <v>327485</v>
      </c>
    </row>
    <row r="5" spans="1:14">
      <c r="A5" s="3">
        <v>4</v>
      </c>
      <c r="B5" s="3" t="s">
        <v>186</v>
      </c>
      <c r="C5" s="10">
        <v>327485</v>
      </c>
      <c r="D5" s="3" t="s">
        <v>221</v>
      </c>
      <c r="E5" s="3" t="s">
        <v>207</v>
      </c>
      <c r="F5" s="3">
        <v>9999999999</v>
      </c>
      <c r="G5" s="3">
        <v>0</v>
      </c>
      <c r="H5" s="3">
        <v>0</v>
      </c>
      <c r="I5" s="3">
        <v>0</v>
      </c>
      <c r="J5" s="3">
        <v>0</v>
      </c>
      <c r="K5" s="3">
        <v>0</v>
      </c>
      <c r="L5" s="3">
        <v>0</v>
      </c>
      <c r="M5" s="3">
        <v>0</v>
      </c>
      <c r="N5" s="3">
        <f>VLOOKUP(C5,SKU!A:A,1,FALSE)</f>
        <v>327485</v>
      </c>
    </row>
    <row r="6" spans="1:14">
      <c r="A6" s="3">
        <v>5</v>
      </c>
      <c r="B6" s="3" t="s">
        <v>186</v>
      </c>
      <c r="C6" s="10">
        <v>327485</v>
      </c>
      <c r="D6" s="3" t="s">
        <v>221</v>
      </c>
      <c r="E6" s="3" t="s">
        <v>208</v>
      </c>
      <c r="F6" s="3">
        <v>9999999999</v>
      </c>
      <c r="G6" s="3">
        <v>3360</v>
      </c>
      <c r="H6" s="3">
        <v>0</v>
      </c>
      <c r="I6" s="3">
        <v>0</v>
      </c>
      <c r="J6" s="3">
        <v>0</v>
      </c>
      <c r="K6" s="3">
        <v>0</v>
      </c>
      <c r="L6" s="3">
        <v>0</v>
      </c>
      <c r="M6" s="3">
        <v>0</v>
      </c>
      <c r="N6" s="3">
        <f>VLOOKUP(C6,SKU!A:A,1,FALSE)</f>
        <v>327485</v>
      </c>
    </row>
    <row r="7" spans="1:14">
      <c r="A7" s="3">
        <v>6</v>
      </c>
      <c r="B7" s="3" t="s">
        <v>3435</v>
      </c>
      <c r="C7" s="10">
        <v>320681</v>
      </c>
      <c r="D7" s="3" t="s">
        <v>155</v>
      </c>
      <c r="E7" s="3" t="s">
        <v>29793</v>
      </c>
      <c r="F7" s="3">
        <v>9999999999</v>
      </c>
      <c r="G7" s="3">
        <v>0</v>
      </c>
      <c r="H7" s="3">
        <v>15</v>
      </c>
      <c r="I7" s="3">
        <v>0</v>
      </c>
      <c r="J7" s="3">
        <v>0</v>
      </c>
      <c r="K7" s="3">
        <v>0</v>
      </c>
      <c r="L7" s="3">
        <v>0</v>
      </c>
      <c r="M7" s="3">
        <v>0</v>
      </c>
      <c r="N7" s="3">
        <f>VLOOKUP(C7,SKU!A:A,1,FALSE)</f>
        <v>320681</v>
      </c>
    </row>
    <row r="8" spans="1:14">
      <c r="A8" s="3">
        <v>7</v>
      </c>
      <c r="B8" s="3" t="s">
        <v>3435</v>
      </c>
      <c r="C8" s="10">
        <v>320681</v>
      </c>
      <c r="D8" s="3" t="s">
        <v>155</v>
      </c>
      <c r="E8" s="3" t="s">
        <v>29794</v>
      </c>
      <c r="F8" s="3">
        <v>9999999999</v>
      </c>
      <c r="G8" s="3">
        <v>926241</v>
      </c>
      <c r="H8" s="3">
        <v>0</v>
      </c>
      <c r="I8" s="3">
        <v>0</v>
      </c>
      <c r="J8" s="3">
        <v>0</v>
      </c>
      <c r="K8" s="3">
        <v>0</v>
      </c>
      <c r="L8" s="3">
        <v>0</v>
      </c>
      <c r="M8" s="3">
        <v>0</v>
      </c>
      <c r="N8" s="3">
        <f>VLOOKUP(C8,SKU!A:A,1,FALSE)</f>
        <v>320681</v>
      </c>
    </row>
    <row r="9" spans="1:14">
      <c r="A9" s="3">
        <v>8</v>
      </c>
      <c r="B9" s="3" t="s">
        <v>180</v>
      </c>
      <c r="C9" s="10">
        <v>320681</v>
      </c>
      <c r="D9" s="3" t="s">
        <v>155</v>
      </c>
      <c r="E9" s="3" t="s">
        <v>212</v>
      </c>
      <c r="F9" s="3">
        <v>9999999999</v>
      </c>
      <c r="G9" s="3">
        <v>0</v>
      </c>
      <c r="H9" s="3">
        <v>0</v>
      </c>
      <c r="I9" s="3">
        <v>0</v>
      </c>
      <c r="J9" s="3">
        <v>0</v>
      </c>
      <c r="K9" s="3">
        <v>0</v>
      </c>
      <c r="L9" s="3">
        <v>0</v>
      </c>
      <c r="M9" s="3">
        <v>0</v>
      </c>
      <c r="N9" s="3">
        <f>VLOOKUP(C9,SKU!A:A,1,FALSE)</f>
        <v>320681</v>
      </c>
    </row>
    <row r="10" spans="1:14">
      <c r="A10" s="3">
        <v>9</v>
      </c>
      <c r="B10" s="3" t="s">
        <v>185</v>
      </c>
      <c r="C10" s="10">
        <v>320681</v>
      </c>
      <c r="D10" s="3" t="s">
        <v>155</v>
      </c>
      <c r="E10" s="3" t="s">
        <v>213</v>
      </c>
      <c r="F10" s="3">
        <v>9999999999</v>
      </c>
      <c r="G10" s="3">
        <v>0</v>
      </c>
      <c r="H10" s="3">
        <v>0</v>
      </c>
      <c r="I10" s="3">
        <v>0</v>
      </c>
      <c r="J10" s="3">
        <v>0</v>
      </c>
      <c r="K10" s="3">
        <v>0</v>
      </c>
      <c r="L10" s="3">
        <v>0</v>
      </c>
      <c r="M10" s="3">
        <v>0</v>
      </c>
      <c r="N10" s="3">
        <f>VLOOKUP(C10,SKU!A:A,1,FALSE)</f>
        <v>320681</v>
      </c>
    </row>
    <row r="11" spans="1:14">
      <c r="A11" s="3">
        <v>10</v>
      </c>
      <c r="B11" s="3" t="s">
        <v>185</v>
      </c>
      <c r="C11" s="10">
        <v>320681</v>
      </c>
      <c r="D11" s="3" t="s">
        <v>155</v>
      </c>
      <c r="E11" s="3" t="s">
        <v>215</v>
      </c>
      <c r="F11" s="3">
        <v>9999999999</v>
      </c>
      <c r="G11" s="3">
        <v>34</v>
      </c>
      <c r="H11" s="3">
        <v>0</v>
      </c>
      <c r="I11" s="3">
        <v>0</v>
      </c>
      <c r="J11" s="3">
        <v>0</v>
      </c>
      <c r="K11" s="3">
        <v>0</v>
      </c>
      <c r="L11" s="3">
        <v>0</v>
      </c>
      <c r="M11" s="3">
        <v>0</v>
      </c>
      <c r="N11" s="3">
        <f>VLOOKUP(C11,SKU!A:A,1,FALSE)</f>
        <v>320681</v>
      </c>
    </row>
    <row r="12" spans="1:14">
      <c r="A12" s="3">
        <v>11</v>
      </c>
      <c r="B12" s="3" t="s">
        <v>182</v>
      </c>
      <c r="C12" s="10">
        <v>320681</v>
      </c>
      <c r="D12" s="3" t="s">
        <v>155</v>
      </c>
      <c r="E12" s="3" t="s">
        <v>1585</v>
      </c>
      <c r="F12" s="3">
        <v>9999999999</v>
      </c>
      <c r="G12" s="3">
        <v>0</v>
      </c>
      <c r="H12" s="3">
        <v>0</v>
      </c>
      <c r="I12" s="3">
        <v>147281</v>
      </c>
      <c r="J12" s="3">
        <v>0</v>
      </c>
      <c r="K12" s="3">
        <v>147281</v>
      </c>
      <c r="L12" s="3">
        <v>0</v>
      </c>
      <c r="M12" s="3">
        <v>0</v>
      </c>
      <c r="N12" s="3">
        <f>VLOOKUP(C12,SKU!A:A,1,FALSE)</f>
        <v>320681</v>
      </c>
    </row>
    <row r="13" spans="1:14">
      <c r="A13" s="3">
        <v>12</v>
      </c>
      <c r="B13" s="3" t="s">
        <v>182</v>
      </c>
      <c r="C13" s="10">
        <v>320681</v>
      </c>
      <c r="D13" s="3" t="s">
        <v>155</v>
      </c>
      <c r="E13" s="3" t="s">
        <v>214</v>
      </c>
      <c r="F13" s="3">
        <v>9999999999</v>
      </c>
      <c r="G13" s="3">
        <v>0</v>
      </c>
      <c r="H13" s="3">
        <v>0</v>
      </c>
      <c r="I13" s="3">
        <v>0</v>
      </c>
      <c r="J13" s="3">
        <v>0</v>
      </c>
      <c r="K13" s="3">
        <v>0</v>
      </c>
      <c r="L13" s="3">
        <v>0</v>
      </c>
      <c r="M13" s="3">
        <v>0</v>
      </c>
      <c r="N13" s="3">
        <f>VLOOKUP(C13,SKU!A:A,1,FALSE)</f>
        <v>320681</v>
      </c>
    </row>
    <row r="14" spans="1:14">
      <c r="A14" s="3">
        <v>13</v>
      </c>
      <c r="B14" s="3" t="s">
        <v>182</v>
      </c>
      <c r="C14" s="10">
        <v>320681</v>
      </c>
      <c r="D14" s="3" t="s">
        <v>155</v>
      </c>
      <c r="E14" s="3" t="s">
        <v>29795</v>
      </c>
      <c r="F14" s="3">
        <v>9999999999</v>
      </c>
      <c r="G14" s="3">
        <v>1</v>
      </c>
      <c r="H14" s="3">
        <v>0</v>
      </c>
      <c r="I14" s="3">
        <v>0</v>
      </c>
      <c r="J14" s="3">
        <v>0</v>
      </c>
      <c r="K14" s="3">
        <v>0</v>
      </c>
      <c r="L14" s="3">
        <v>0</v>
      </c>
      <c r="M14" s="3">
        <v>0</v>
      </c>
      <c r="N14" s="3">
        <f>VLOOKUP(C14,SKU!A:A,1,FALSE)</f>
        <v>320681</v>
      </c>
    </row>
    <row r="15" spans="1:14">
      <c r="A15" s="3">
        <v>14</v>
      </c>
      <c r="B15" s="3" t="s">
        <v>3435</v>
      </c>
      <c r="C15" s="10">
        <v>320682</v>
      </c>
      <c r="D15" s="3" t="s">
        <v>153</v>
      </c>
      <c r="E15" s="3" t="s">
        <v>29793</v>
      </c>
      <c r="F15" s="3">
        <v>9999999999</v>
      </c>
      <c r="G15" s="3">
        <v>0</v>
      </c>
      <c r="H15" s="3">
        <v>0</v>
      </c>
      <c r="I15" s="3">
        <v>0</v>
      </c>
      <c r="J15" s="3">
        <v>0</v>
      </c>
      <c r="K15" s="3">
        <v>0</v>
      </c>
      <c r="L15" s="3">
        <v>0</v>
      </c>
      <c r="M15" s="3">
        <v>0</v>
      </c>
      <c r="N15" s="3">
        <f>VLOOKUP(C15,SKU!A:A,1,FALSE)</f>
        <v>320682</v>
      </c>
    </row>
    <row r="16" spans="1:14">
      <c r="A16" s="3">
        <v>15</v>
      </c>
      <c r="B16" s="3" t="s">
        <v>3435</v>
      </c>
      <c r="C16" s="10">
        <v>320682</v>
      </c>
      <c r="D16" s="3" t="s">
        <v>153</v>
      </c>
      <c r="E16" s="3" t="s">
        <v>29794</v>
      </c>
      <c r="F16" s="3">
        <v>9999999999</v>
      </c>
      <c r="G16" s="3">
        <v>56772</v>
      </c>
      <c r="H16" s="3">
        <v>0</v>
      </c>
      <c r="I16" s="3">
        <v>0</v>
      </c>
      <c r="J16" s="3">
        <v>0</v>
      </c>
      <c r="K16" s="3">
        <v>0</v>
      </c>
      <c r="L16" s="3">
        <v>0</v>
      </c>
      <c r="M16" s="3">
        <v>0</v>
      </c>
      <c r="N16" s="3">
        <f>VLOOKUP(C16,SKU!A:A,1,FALSE)</f>
        <v>320682</v>
      </c>
    </row>
    <row r="17" spans="1:14">
      <c r="A17" s="3">
        <v>16</v>
      </c>
      <c r="B17" s="3" t="s">
        <v>180</v>
      </c>
      <c r="C17" s="10">
        <v>320682</v>
      </c>
      <c r="D17" s="3" t="s">
        <v>153</v>
      </c>
      <c r="E17" s="3" t="s">
        <v>212</v>
      </c>
      <c r="F17" s="3">
        <v>9999999999</v>
      </c>
      <c r="G17" s="3">
        <v>0</v>
      </c>
      <c r="H17" s="3">
        <v>0</v>
      </c>
      <c r="I17" s="3">
        <v>0</v>
      </c>
      <c r="J17" s="3">
        <v>0</v>
      </c>
      <c r="K17" s="3">
        <v>0</v>
      </c>
      <c r="L17" s="3">
        <v>0</v>
      </c>
      <c r="M17" s="3">
        <v>0</v>
      </c>
      <c r="N17" s="3">
        <f>VLOOKUP(C17,SKU!A:A,1,FALSE)</f>
        <v>320682</v>
      </c>
    </row>
    <row r="18" spans="1:14">
      <c r="A18" s="3">
        <v>17</v>
      </c>
      <c r="B18" s="3" t="s">
        <v>185</v>
      </c>
      <c r="C18" s="10">
        <v>320682</v>
      </c>
      <c r="D18" s="3" t="s">
        <v>153</v>
      </c>
      <c r="E18" s="3" t="s">
        <v>213</v>
      </c>
      <c r="F18" s="3">
        <v>9999999999</v>
      </c>
      <c r="G18" s="3">
        <v>0</v>
      </c>
      <c r="H18" s="3">
        <v>0</v>
      </c>
      <c r="I18" s="3">
        <v>0</v>
      </c>
      <c r="J18" s="3">
        <v>0</v>
      </c>
      <c r="K18" s="3">
        <v>0</v>
      </c>
      <c r="L18" s="3">
        <v>0</v>
      </c>
      <c r="M18" s="3">
        <v>0</v>
      </c>
      <c r="N18" s="3">
        <f>VLOOKUP(C18,SKU!A:A,1,FALSE)</f>
        <v>320682</v>
      </c>
    </row>
    <row r="19" spans="1:14">
      <c r="A19" s="3">
        <v>18</v>
      </c>
      <c r="B19" s="3" t="s">
        <v>182</v>
      </c>
      <c r="C19" s="10">
        <v>320682</v>
      </c>
      <c r="D19" s="3" t="s">
        <v>153</v>
      </c>
      <c r="E19" s="3" t="s">
        <v>1585</v>
      </c>
      <c r="F19" s="3">
        <v>9999999999</v>
      </c>
      <c r="G19" s="3">
        <v>0</v>
      </c>
      <c r="H19" s="3">
        <v>0</v>
      </c>
      <c r="I19" s="3">
        <v>8148</v>
      </c>
      <c r="J19" s="3">
        <v>0</v>
      </c>
      <c r="K19" s="3">
        <v>8148</v>
      </c>
      <c r="L19" s="3">
        <v>0</v>
      </c>
      <c r="M19" s="3">
        <v>0</v>
      </c>
      <c r="N19" s="3">
        <f>VLOOKUP(C19,SKU!A:A,1,FALSE)</f>
        <v>320682</v>
      </c>
    </row>
    <row r="20" spans="1:14">
      <c r="A20" s="3">
        <v>19</v>
      </c>
      <c r="B20" s="3" t="s">
        <v>182</v>
      </c>
      <c r="C20" s="10">
        <v>320682</v>
      </c>
      <c r="D20" s="3" t="s">
        <v>153</v>
      </c>
      <c r="E20" s="3" t="s">
        <v>214</v>
      </c>
      <c r="F20" s="3">
        <v>9999999999</v>
      </c>
      <c r="G20" s="3">
        <v>0</v>
      </c>
      <c r="H20" s="3">
        <v>0</v>
      </c>
      <c r="I20" s="3">
        <v>0</v>
      </c>
      <c r="J20" s="3">
        <v>0</v>
      </c>
      <c r="K20" s="3">
        <v>0</v>
      </c>
      <c r="L20" s="3">
        <v>0</v>
      </c>
      <c r="M20" s="3">
        <v>0</v>
      </c>
      <c r="N20" s="3">
        <f>VLOOKUP(C20,SKU!A:A,1,FALSE)</f>
        <v>320682</v>
      </c>
    </row>
    <row r="21" spans="1:14">
      <c r="A21" s="3">
        <v>20</v>
      </c>
      <c r="B21" s="3" t="s">
        <v>3435</v>
      </c>
      <c r="C21" s="10">
        <v>320680</v>
      </c>
      <c r="D21" s="3" t="s">
        <v>164</v>
      </c>
      <c r="E21" s="3" t="s">
        <v>29794</v>
      </c>
      <c r="F21" s="3">
        <v>9999999999</v>
      </c>
      <c r="G21" s="3">
        <v>456624</v>
      </c>
      <c r="H21" s="3">
        <v>0</v>
      </c>
      <c r="I21" s="3">
        <v>0</v>
      </c>
      <c r="J21" s="3">
        <v>0</v>
      </c>
      <c r="K21" s="3">
        <v>0</v>
      </c>
      <c r="L21" s="3">
        <v>0</v>
      </c>
      <c r="M21" s="3">
        <v>0</v>
      </c>
      <c r="N21" s="3">
        <f>VLOOKUP(C21,SKU!A:A,1,FALSE)</f>
        <v>320680</v>
      </c>
    </row>
    <row r="22" spans="1:14">
      <c r="A22" s="3">
        <v>21</v>
      </c>
      <c r="B22" s="3" t="s">
        <v>180</v>
      </c>
      <c r="C22" s="10">
        <v>320680</v>
      </c>
      <c r="D22" s="3" t="s">
        <v>164</v>
      </c>
      <c r="E22" s="3" t="s">
        <v>212</v>
      </c>
      <c r="F22" s="3">
        <v>9999999999</v>
      </c>
      <c r="G22" s="3">
        <v>0</v>
      </c>
      <c r="H22" s="3">
        <v>0</v>
      </c>
      <c r="I22" s="3">
        <v>0</v>
      </c>
      <c r="J22" s="3">
        <v>0</v>
      </c>
      <c r="K22" s="3">
        <v>0</v>
      </c>
      <c r="L22" s="3">
        <v>0</v>
      </c>
      <c r="M22" s="3">
        <v>0</v>
      </c>
      <c r="N22" s="3">
        <f>VLOOKUP(C22,SKU!A:A,1,FALSE)</f>
        <v>320680</v>
      </c>
    </row>
    <row r="23" spans="1:14">
      <c r="A23" s="3">
        <v>22</v>
      </c>
      <c r="B23" s="3" t="s">
        <v>185</v>
      </c>
      <c r="C23" s="10">
        <v>320680</v>
      </c>
      <c r="D23" s="3" t="s">
        <v>164</v>
      </c>
      <c r="E23" s="3" t="s">
        <v>213</v>
      </c>
      <c r="F23" s="3">
        <v>9999999999</v>
      </c>
      <c r="G23" s="3">
        <v>0</v>
      </c>
      <c r="H23" s="3">
        <v>0</v>
      </c>
      <c r="I23" s="3">
        <v>0</v>
      </c>
      <c r="J23" s="3">
        <v>0</v>
      </c>
      <c r="K23" s="3">
        <v>0</v>
      </c>
      <c r="L23" s="3">
        <v>0</v>
      </c>
      <c r="M23" s="3">
        <v>0</v>
      </c>
      <c r="N23" s="3">
        <f>VLOOKUP(C23,SKU!A:A,1,FALSE)</f>
        <v>320680</v>
      </c>
    </row>
    <row r="24" spans="1:14">
      <c r="A24" s="3">
        <v>23</v>
      </c>
      <c r="B24" s="3" t="s">
        <v>3435</v>
      </c>
      <c r="C24" s="10">
        <v>332062</v>
      </c>
      <c r="D24" s="3" t="s">
        <v>29796</v>
      </c>
      <c r="E24" s="3" t="s">
        <v>29793</v>
      </c>
      <c r="F24" s="3">
        <v>9999999999</v>
      </c>
      <c r="G24" s="3">
        <v>0</v>
      </c>
      <c r="H24" s="3">
        <v>0</v>
      </c>
      <c r="I24" s="3">
        <v>0</v>
      </c>
      <c r="J24" s="3">
        <v>0</v>
      </c>
      <c r="K24" s="3">
        <v>0</v>
      </c>
      <c r="L24" s="3">
        <v>0</v>
      </c>
      <c r="M24" s="3">
        <v>0</v>
      </c>
      <c r="N24" s="3">
        <f>VLOOKUP(C24,SKU!A:A,1,FALSE)</f>
        <v>332062</v>
      </c>
    </row>
    <row r="25" spans="1:14">
      <c r="A25" s="3">
        <v>24</v>
      </c>
      <c r="B25" s="3" t="s">
        <v>180</v>
      </c>
      <c r="C25" s="10">
        <v>332062</v>
      </c>
      <c r="D25" s="3" t="s">
        <v>29796</v>
      </c>
      <c r="E25" s="3" t="s">
        <v>212</v>
      </c>
      <c r="F25" s="3">
        <v>9999999999</v>
      </c>
      <c r="G25" s="3">
        <v>0</v>
      </c>
      <c r="H25" s="3">
        <v>0</v>
      </c>
      <c r="I25" s="3">
        <v>0</v>
      </c>
      <c r="J25" s="3">
        <v>0</v>
      </c>
      <c r="K25" s="3">
        <v>0</v>
      </c>
      <c r="L25" s="3">
        <v>0</v>
      </c>
      <c r="M25" s="3">
        <v>0</v>
      </c>
      <c r="N25" s="3">
        <f>VLOOKUP(C25,SKU!A:A,1,FALSE)</f>
        <v>332062</v>
      </c>
    </row>
    <row r="26" spans="1:14">
      <c r="A26" s="3">
        <v>25</v>
      </c>
      <c r="B26" s="3" t="s">
        <v>185</v>
      </c>
      <c r="C26" s="10">
        <v>332062</v>
      </c>
      <c r="D26" s="3" t="s">
        <v>29796</v>
      </c>
      <c r="E26" s="3" t="s">
        <v>213</v>
      </c>
      <c r="F26" s="3">
        <v>9999999999</v>
      </c>
      <c r="G26" s="3">
        <v>0</v>
      </c>
      <c r="H26" s="3">
        <v>0</v>
      </c>
      <c r="I26" s="3">
        <v>0</v>
      </c>
      <c r="J26" s="3">
        <v>0</v>
      </c>
      <c r="K26" s="3">
        <v>0</v>
      </c>
      <c r="L26" s="3">
        <v>0</v>
      </c>
      <c r="M26" s="3">
        <v>0</v>
      </c>
      <c r="N26" s="3">
        <f>VLOOKUP(C26,SKU!A:A,1,FALSE)</f>
        <v>332062</v>
      </c>
    </row>
    <row r="27" spans="1:14">
      <c r="A27" s="3">
        <v>26</v>
      </c>
      <c r="B27" s="3" t="s">
        <v>185</v>
      </c>
      <c r="C27" s="10">
        <v>332062</v>
      </c>
      <c r="D27" s="3" t="s">
        <v>29796</v>
      </c>
      <c r="E27" s="3" t="s">
        <v>215</v>
      </c>
      <c r="F27" s="3">
        <v>9999999999</v>
      </c>
      <c r="G27" s="3">
        <v>5</v>
      </c>
      <c r="H27" s="3">
        <v>0</v>
      </c>
      <c r="I27" s="3">
        <v>0</v>
      </c>
      <c r="J27" s="3">
        <v>0</v>
      </c>
      <c r="K27" s="3">
        <v>0</v>
      </c>
      <c r="L27" s="3">
        <v>0</v>
      </c>
      <c r="M27" s="3">
        <v>0</v>
      </c>
      <c r="N27" s="3">
        <f>VLOOKUP(C27,SKU!A:A,1,FALSE)</f>
        <v>332062</v>
      </c>
    </row>
    <row r="28" spans="1:14">
      <c r="A28" s="3">
        <v>27</v>
      </c>
      <c r="B28" s="3" t="s">
        <v>182</v>
      </c>
      <c r="C28" s="10">
        <v>332062</v>
      </c>
      <c r="D28" s="3" t="s">
        <v>29796</v>
      </c>
      <c r="E28" s="3" t="s">
        <v>1585</v>
      </c>
      <c r="F28" s="3">
        <v>9999999999</v>
      </c>
      <c r="G28" s="3">
        <v>0</v>
      </c>
      <c r="H28" s="3">
        <v>0</v>
      </c>
      <c r="I28" s="3">
        <v>6000</v>
      </c>
      <c r="J28" s="3">
        <v>0</v>
      </c>
      <c r="K28" s="3">
        <v>6000</v>
      </c>
      <c r="L28" s="3">
        <v>0</v>
      </c>
      <c r="M28" s="3">
        <v>0</v>
      </c>
      <c r="N28" s="3">
        <f>VLOOKUP(C28,SKU!A:A,1,FALSE)</f>
        <v>332062</v>
      </c>
    </row>
    <row r="29" spans="1:14">
      <c r="A29" s="3">
        <v>28</v>
      </c>
      <c r="B29" s="3" t="s">
        <v>182</v>
      </c>
      <c r="C29" s="10">
        <v>332062</v>
      </c>
      <c r="D29" s="3" t="s">
        <v>29796</v>
      </c>
      <c r="E29" s="3" t="s">
        <v>214</v>
      </c>
      <c r="F29" s="3">
        <v>9999999999</v>
      </c>
      <c r="G29" s="3">
        <v>0</v>
      </c>
      <c r="H29" s="3">
        <v>0</v>
      </c>
      <c r="I29" s="3">
        <v>0</v>
      </c>
      <c r="J29" s="3">
        <v>0</v>
      </c>
      <c r="K29" s="3">
        <v>0</v>
      </c>
      <c r="L29" s="3">
        <v>0</v>
      </c>
      <c r="M29" s="3">
        <v>0</v>
      </c>
      <c r="N29" s="3">
        <f>VLOOKUP(C29,SKU!A:A,1,FALSE)</f>
        <v>332062</v>
      </c>
    </row>
    <row r="30" spans="1:14">
      <c r="A30" s="3">
        <v>29</v>
      </c>
      <c r="B30" s="3" t="s">
        <v>3433</v>
      </c>
      <c r="C30" s="10">
        <v>307990</v>
      </c>
      <c r="D30" s="3" t="s">
        <v>29797</v>
      </c>
      <c r="E30" s="3" t="s">
        <v>29798</v>
      </c>
      <c r="F30" s="3">
        <v>9999999999</v>
      </c>
      <c r="G30" s="3">
        <v>236794</v>
      </c>
      <c r="H30" s="3">
        <v>0</v>
      </c>
      <c r="I30" s="3">
        <v>0</v>
      </c>
      <c r="J30" s="3">
        <v>0</v>
      </c>
      <c r="K30" s="3">
        <v>0</v>
      </c>
      <c r="L30" s="3">
        <v>0</v>
      </c>
      <c r="M30" s="3">
        <v>0</v>
      </c>
      <c r="N30" s="3">
        <f>VLOOKUP(C30,SKU!A:A,1,FALSE)</f>
        <v>307990</v>
      </c>
    </row>
    <row r="31" spans="1:14">
      <c r="A31" s="3">
        <v>30</v>
      </c>
      <c r="B31" s="3" t="s">
        <v>3433</v>
      </c>
      <c r="C31" s="10">
        <v>307990</v>
      </c>
      <c r="D31" s="3" t="s">
        <v>29797</v>
      </c>
      <c r="E31" s="3" t="s">
        <v>3433</v>
      </c>
      <c r="F31" s="3">
        <v>9999999999</v>
      </c>
      <c r="G31" s="3">
        <v>0</v>
      </c>
      <c r="H31" s="3">
        <v>11</v>
      </c>
      <c r="I31" s="3">
        <v>0</v>
      </c>
      <c r="J31" s="3">
        <v>0</v>
      </c>
      <c r="K31" s="3">
        <v>0</v>
      </c>
      <c r="L31" s="3">
        <v>0</v>
      </c>
      <c r="M31" s="3">
        <v>0</v>
      </c>
      <c r="N31" s="3">
        <f>VLOOKUP(C31,SKU!A:A,1,FALSE)</f>
        <v>307990</v>
      </c>
    </row>
    <row r="32" spans="1:14">
      <c r="A32" s="3">
        <v>31</v>
      </c>
      <c r="B32" s="3" t="s">
        <v>179</v>
      </c>
      <c r="C32" s="10">
        <v>307990</v>
      </c>
      <c r="D32" s="3" t="s">
        <v>29797</v>
      </c>
      <c r="E32" s="3" t="s">
        <v>209</v>
      </c>
      <c r="F32" s="3">
        <v>9999999999</v>
      </c>
      <c r="G32" s="3">
        <v>0</v>
      </c>
      <c r="H32" s="3">
        <v>0</v>
      </c>
      <c r="I32" s="3">
        <v>0</v>
      </c>
      <c r="J32" s="3">
        <v>0</v>
      </c>
      <c r="K32" s="3">
        <v>0</v>
      </c>
      <c r="L32" s="3">
        <v>0</v>
      </c>
      <c r="M32" s="3">
        <v>0</v>
      </c>
      <c r="N32" s="3">
        <f>VLOOKUP(C32,SKU!A:A,1,FALSE)</f>
        <v>307990</v>
      </c>
    </row>
    <row r="33" spans="1:26">
      <c r="A33" s="3">
        <v>32</v>
      </c>
      <c r="B33" s="3" t="s">
        <v>184</v>
      </c>
      <c r="C33" s="10">
        <v>307990</v>
      </c>
      <c r="D33" s="3" t="s">
        <v>29797</v>
      </c>
      <c r="E33" s="3" t="s">
        <v>210</v>
      </c>
      <c r="F33" s="3">
        <v>9999999999</v>
      </c>
      <c r="G33" s="3">
        <v>0</v>
      </c>
      <c r="H33" s="3">
        <v>0</v>
      </c>
      <c r="I33" s="3">
        <v>0</v>
      </c>
      <c r="J33" s="3">
        <v>0</v>
      </c>
      <c r="K33" s="3">
        <v>0</v>
      </c>
      <c r="L33" s="3">
        <v>0</v>
      </c>
      <c r="M33" s="3">
        <v>0</v>
      </c>
      <c r="N33" s="3">
        <f>VLOOKUP(C33,SKU!A:A,1,FALSE)</f>
        <v>307990</v>
      </c>
    </row>
    <row r="34" spans="1:26">
      <c r="A34" s="3">
        <v>33</v>
      </c>
      <c r="B34" s="3" t="s">
        <v>184</v>
      </c>
      <c r="C34" s="10">
        <v>307990</v>
      </c>
      <c r="D34" s="3" t="s">
        <v>29797</v>
      </c>
      <c r="E34" s="3" t="s">
        <v>29790</v>
      </c>
      <c r="F34" s="3">
        <v>9999999999</v>
      </c>
      <c r="G34" s="3">
        <v>1</v>
      </c>
      <c r="H34" s="3">
        <v>0</v>
      </c>
      <c r="I34" s="3">
        <v>0</v>
      </c>
      <c r="J34" s="3">
        <v>0</v>
      </c>
      <c r="K34" s="3">
        <v>0</v>
      </c>
      <c r="L34" s="3">
        <v>0</v>
      </c>
      <c r="M34" s="3">
        <v>0</v>
      </c>
      <c r="N34" s="3">
        <f>VLOOKUP(C34,SKU!A:A,1,FALSE)</f>
        <v>307990</v>
      </c>
    </row>
    <row r="35" spans="1:26">
      <c r="A35" s="3">
        <v>34</v>
      </c>
      <c r="B35" s="3" t="s">
        <v>3433</v>
      </c>
      <c r="C35" s="10">
        <v>322795</v>
      </c>
      <c r="D35" s="3" t="s">
        <v>29799</v>
      </c>
      <c r="E35" s="3" t="s">
        <v>3433</v>
      </c>
      <c r="F35" s="3">
        <v>9999999999</v>
      </c>
      <c r="G35" s="3">
        <v>0</v>
      </c>
      <c r="H35" s="3">
        <v>2279</v>
      </c>
      <c r="I35" s="3">
        <v>0</v>
      </c>
      <c r="J35" s="3">
        <v>0</v>
      </c>
      <c r="K35" s="3">
        <v>0</v>
      </c>
      <c r="L35" s="3">
        <v>0</v>
      </c>
      <c r="M35" s="3">
        <v>0</v>
      </c>
      <c r="N35" s="3">
        <f>VLOOKUP(C35,SKU!A:A,1,FALSE)</f>
        <v>322795</v>
      </c>
    </row>
    <row r="36" spans="1:26">
      <c r="A36" s="3">
        <v>35</v>
      </c>
      <c r="B36" s="3" t="s">
        <v>179</v>
      </c>
      <c r="C36" s="10">
        <v>322795</v>
      </c>
      <c r="D36" s="3" t="s">
        <v>29799</v>
      </c>
      <c r="E36" s="3" t="s">
        <v>209</v>
      </c>
      <c r="F36" s="3">
        <v>9999999999</v>
      </c>
      <c r="G36" s="3">
        <v>12</v>
      </c>
      <c r="H36" s="3">
        <v>0</v>
      </c>
      <c r="I36" s="3">
        <v>0</v>
      </c>
      <c r="J36" s="3">
        <v>0</v>
      </c>
      <c r="K36" s="3">
        <v>0</v>
      </c>
      <c r="L36" s="3">
        <v>0</v>
      </c>
      <c r="M36" s="3">
        <v>0</v>
      </c>
      <c r="N36" s="3">
        <f>VLOOKUP(C36,SKU!A:A,1,FALSE)</f>
        <v>322795</v>
      </c>
    </row>
    <row r="37" spans="1:26">
      <c r="A37" s="3">
        <v>36</v>
      </c>
      <c r="B37" s="3" t="s">
        <v>3435</v>
      </c>
      <c r="C37" s="10">
        <v>321649</v>
      </c>
      <c r="D37" s="3" t="s">
        <v>149</v>
      </c>
      <c r="E37" s="3" t="s">
        <v>29793</v>
      </c>
      <c r="F37" s="3">
        <v>9999999999</v>
      </c>
      <c r="G37" s="3">
        <v>4</v>
      </c>
      <c r="H37" s="3">
        <v>0</v>
      </c>
      <c r="I37" s="3">
        <v>0</v>
      </c>
      <c r="J37" s="3">
        <v>0</v>
      </c>
      <c r="K37" s="3">
        <v>0</v>
      </c>
      <c r="L37" s="3">
        <v>0</v>
      </c>
      <c r="M37" s="3">
        <v>0</v>
      </c>
      <c r="N37" s="3">
        <f>VLOOKUP(C37,SKU!A:A,1,FALSE)</f>
        <v>321649</v>
      </c>
    </row>
    <row r="38" spans="1:26">
      <c r="A38" s="3">
        <v>37</v>
      </c>
      <c r="B38" s="3" t="s">
        <v>3435</v>
      </c>
      <c r="C38" s="10">
        <v>321649</v>
      </c>
      <c r="D38" s="3" t="s">
        <v>149</v>
      </c>
      <c r="E38" s="3" t="s">
        <v>29794</v>
      </c>
      <c r="F38" s="3">
        <v>9999999999</v>
      </c>
      <c r="G38" s="3">
        <v>12456762</v>
      </c>
      <c r="H38" s="3">
        <v>0</v>
      </c>
      <c r="I38" s="3">
        <v>0</v>
      </c>
      <c r="J38" s="3">
        <v>0</v>
      </c>
      <c r="K38" s="3">
        <v>0</v>
      </c>
      <c r="L38" s="3">
        <v>0</v>
      </c>
      <c r="M38" s="3">
        <v>0</v>
      </c>
      <c r="N38" s="3">
        <f>VLOOKUP(C38,SKU!A:A,1,FALSE)</f>
        <v>321649</v>
      </c>
    </row>
    <row r="39" spans="1:26">
      <c r="A39" s="3">
        <v>38</v>
      </c>
      <c r="B39" s="3" t="s">
        <v>180</v>
      </c>
      <c r="C39" s="10">
        <v>321649</v>
      </c>
      <c r="D39" s="3" t="s">
        <v>149</v>
      </c>
      <c r="E39" s="3" t="s">
        <v>212</v>
      </c>
      <c r="F39" s="3">
        <v>9999999999</v>
      </c>
      <c r="G39" s="3">
        <v>0</v>
      </c>
      <c r="H39" s="3">
        <v>0</v>
      </c>
      <c r="I39" s="3">
        <v>0</v>
      </c>
      <c r="J39" s="3">
        <v>0</v>
      </c>
      <c r="K39" s="3">
        <v>0</v>
      </c>
      <c r="L39" s="3">
        <v>0</v>
      </c>
      <c r="M39" s="3">
        <v>0</v>
      </c>
      <c r="N39" s="3">
        <f>VLOOKUP(C39,SKU!A:A,1,FALSE)</f>
        <v>321649</v>
      </c>
    </row>
    <row r="40" spans="1:26">
      <c r="A40" s="3">
        <v>39</v>
      </c>
      <c r="B40" s="3" t="s">
        <v>185</v>
      </c>
      <c r="C40" s="10">
        <v>321649</v>
      </c>
      <c r="D40" s="3" t="s">
        <v>149</v>
      </c>
      <c r="E40" s="3" t="s">
        <v>213</v>
      </c>
      <c r="F40" s="3">
        <v>9999999999</v>
      </c>
      <c r="G40" s="3">
        <v>0</v>
      </c>
      <c r="H40" s="3">
        <v>0</v>
      </c>
      <c r="I40" s="3">
        <v>0</v>
      </c>
      <c r="J40" s="3">
        <v>0</v>
      </c>
      <c r="K40" s="3">
        <v>0</v>
      </c>
      <c r="L40" s="3">
        <v>0</v>
      </c>
      <c r="M40" s="3">
        <v>0</v>
      </c>
      <c r="N40" s="3">
        <f>VLOOKUP(C40,SKU!A:A,1,FALSE)</f>
        <v>321649</v>
      </c>
    </row>
    <row r="41" spans="1:26">
      <c r="A41" s="3">
        <v>40</v>
      </c>
      <c r="B41" s="3" t="s">
        <v>185</v>
      </c>
      <c r="C41" s="10">
        <v>321649</v>
      </c>
      <c r="D41" s="3" t="s">
        <v>149</v>
      </c>
      <c r="E41" s="3" t="s">
        <v>215</v>
      </c>
      <c r="F41" s="3">
        <v>9999999999</v>
      </c>
      <c r="G41" s="3">
        <v>120</v>
      </c>
      <c r="H41" s="3">
        <v>0</v>
      </c>
      <c r="I41" s="3">
        <v>0</v>
      </c>
      <c r="J41" s="3">
        <v>0</v>
      </c>
      <c r="K41" s="3">
        <v>0</v>
      </c>
      <c r="L41" s="3">
        <v>0</v>
      </c>
      <c r="M41" s="3">
        <v>0</v>
      </c>
      <c r="N41" s="3">
        <f>VLOOKUP(C41,SKU!A:A,1,FALSE)</f>
        <v>321649</v>
      </c>
    </row>
    <row r="42" spans="1:26">
      <c r="A42" s="3">
        <v>41</v>
      </c>
      <c r="B42" s="3" t="s">
        <v>182</v>
      </c>
      <c r="C42" s="10">
        <v>321649</v>
      </c>
      <c r="D42" s="3" t="s">
        <v>149</v>
      </c>
      <c r="E42" s="3" t="s">
        <v>214</v>
      </c>
      <c r="F42" s="3">
        <v>9999999999</v>
      </c>
      <c r="G42" s="3">
        <v>0</v>
      </c>
      <c r="H42" s="3">
        <v>0</v>
      </c>
      <c r="I42" s="3">
        <v>0</v>
      </c>
      <c r="J42" s="3">
        <v>0</v>
      </c>
      <c r="K42" s="3">
        <v>0</v>
      </c>
      <c r="L42" s="3">
        <v>0</v>
      </c>
      <c r="M42" s="3">
        <v>0</v>
      </c>
      <c r="N42" s="3">
        <f>VLOOKUP(C42,SKU!A:A,1,FALSE)</f>
        <v>321649</v>
      </c>
    </row>
    <row r="43" spans="1:26">
      <c r="A43" s="3">
        <v>42</v>
      </c>
      <c r="B43" s="3" t="s">
        <v>3435</v>
      </c>
      <c r="C43" s="10">
        <v>321662</v>
      </c>
      <c r="D43" s="3" t="s">
        <v>150</v>
      </c>
      <c r="E43" s="3" t="s">
        <v>29793</v>
      </c>
      <c r="F43" s="3">
        <v>9999999999</v>
      </c>
      <c r="G43" s="3">
        <v>3</v>
      </c>
      <c r="H43" s="3">
        <v>0</v>
      </c>
      <c r="I43" s="3">
        <v>0</v>
      </c>
      <c r="J43" s="3">
        <v>0</v>
      </c>
      <c r="K43" s="3">
        <v>0</v>
      </c>
      <c r="L43" s="3">
        <v>0</v>
      </c>
      <c r="M43" s="3">
        <v>0</v>
      </c>
      <c r="N43" s="3">
        <f>VLOOKUP(C43,SKU!A:A,1,FALSE)</f>
        <v>321662</v>
      </c>
    </row>
    <row r="44" spans="1:26">
      <c r="A44" s="3">
        <v>43</v>
      </c>
      <c r="B44" s="3" t="s">
        <v>180</v>
      </c>
      <c r="C44" s="10">
        <v>321662</v>
      </c>
      <c r="D44" s="3" t="s">
        <v>150</v>
      </c>
      <c r="E44" s="3" t="s">
        <v>212</v>
      </c>
      <c r="F44" s="3">
        <v>9999999999</v>
      </c>
      <c r="G44" s="3">
        <v>0</v>
      </c>
      <c r="H44" s="3">
        <v>0</v>
      </c>
      <c r="I44" s="3">
        <v>0</v>
      </c>
      <c r="J44" s="3">
        <v>0</v>
      </c>
      <c r="K44" s="3">
        <v>0</v>
      </c>
      <c r="L44" s="3">
        <v>0</v>
      </c>
      <c r="M44" s="3">
        <v>0</v>
      </c>
      <c r="N44" s="3">
        <f>VLOOKUP(C44,SKU!A:A,1,FALSE)</f>
        <v>321662</v>
      </c>
    </row>
    <row r="45" spans="1:26">
      <c r="A45" s="3">
        <v>44</v>
      </c>
      <c r="B45" s="3" t="s">
        <v>185</v>
      </c>
      <c r="C45" s="10">
        <v>321662</v>
      </c>
      <c r="D45" s="3" t="s">
        <v>150</v>
      </c>
      <c r="E45" s="3" t="s">
        <v>213</v>
      </c>
      <c r="F45" s="3">
        <v>9999999999</v>
      </c>
      <c r="G45" s="3">
        <v>0</v>
      </c>
      <c r="H45" s="3">
        <v>0</v>
      </c>
      <c r="I45" s="3">
        <v>0</v>
      </c>
      <c r="J45" s="3">
        <v>0</v>
      </c>
      <c r="K45" s="3">
        <v>0</v>
      </c>
      <c r="L45" s="3">
        <v>0</v>
      </c>
      <c r="M45" s="3">
        <v>0</v>
      </c>
      <c r="N45" s="3">
        <f>VLOOKUP(C45,SKU!A:A,1,FALSE)</f>
        <v>321662</v>
      </c>
    </row>
    <row r="46" spans="1:26">
      <c r="A46" s="3">
        <v>45</v>
      </c>
      <c r="B46" s="3" t="s">
        <v>185</v>
      </c>
      <c r="C46" s="10">
        <v>321662</v>
      </c>
      <c r="D46" s="3" t="s">
        <v>150</v>
      </c>
      <c r="E46" s="3" t="s">
        <v>215</v>
      </c>
      <c r="F46" s="3">
        <v>9999999999</v>
      </c>
      <c r="G46" s="3">
        <v>7</v>
      </c>
      <c r="H46" s="3">
        <v>0</v>
      </c>
      <c r="I46" s="3">
        <v>0</v>
      </c>
      <c r="J46" s="3">
        <v>0</v>
      </c>
      <c r="K46" s="3">
        <v>0</v>
      </c>
      <c r="L46" s="3">
        <v>0</v>
      </c>
      <c r="M46" s="3">
        <v>0</v>
      </c>
      <c r="N46" s="3">
        <f>VLOOKUP(C46,SKU!A:A,1,FALSE)</f>
        <v>321662</v>
      </c>
    </row>
    <row r="47" spans="1:26">
      <c r="A47" s="3">
        <v>46</v>
      </c>
      <c r="B47" s="3" t="s">
        <v>182</v>
      </c>
      <c r="C47" s="10">
        <v>321662</v>
      </c>
      <c r="D47" s="3" t="s">
        <v>150</v>
      </c>
      <c r="E47" s="3" t="s">
        <v>214</v>
      </c>
      <c r="F47" s="3">
        <v>9999999999</v>
      </c>
      <c r="G47" s="3">
        <v>0</v>
      </c>
      <c r="H47" s="3">
        <v>0</v>
      </c>
      <c r="I47" s="3">
        <v>0</v>
      </c>
      <c r="J47" s="3">
        <v>0</v>
      </c>
      <c r="K47" s="3">
        <v>0</v>
      </c>
      <c r="L47" s="3">
        <v>0</v>
      </c>
      <c r="M47" s="3">
        <v>0</v>
      </c>
      <c r="N47" s="3">
        <f>VLOOKUP(C47,SKU!A:A,1,FALSE)</f>
        <v>321662</v>
      </c>
    </row>
    <row r="48" spans="1:26">
      <c r="A48" s="3">
        <v>47</v>
      </c>
      <c r="B48" s="3" t="s">
        <v>3433</v>
      </c>
      <c r="C48" s="10">
        <v>325402</v>
      </c>
      <c r="D48" s="3" t="s">
        <v>29800</v>
      </c>
      <c r="E48" s="3" t="s">
        <v>29798</v>
      </c>
      <c r="F48" s="3">
        <v>9999999999</v>
      </c>
      <c r="G48" s="3">
        <v>4464289</v>
      </c>
      <c r="H48" s="3">
        <v>0</v>
      </c>
      <c r="I48" s="3">
        <v>0</v>
      </c>
      <c r="J48" s="3">
        <v>0</v>
      </c>
      <c r="K48" s="3">
        <v>0</v>
      </c>
      <c r="L48" s="3">
        <v>0</v>
      </c>
      <c r="M48" s="3">
        <v>0</v>
      </c>
      <c r="N48" s="3">
        <f>VLOOKUP(C48,SKU!A:A,1,FALSE)</f>
        <v>325402</v>
      </c>
      <c r="O48" s="3" t="s">
        <v>179</v>
      </c>
      <c r="P48" s="3">
        <v>339129</v>
      </c>
      <c r="Q48" s="3" t="s">
        <v>216</v>
      </c>
      <c r="R48" s="3" t="s">
        <v>217</v>
      </c>
      <c r="S48" s="3">
        <v>0</v>
      </c>
      <c r="T48" s="3">
        <v>96</v>
      </c>
      <c r="U48" s="3">
        <v>0</v>
      </c>
      <c r="V48" s="3">
        <v>0</v>
      </c>
      <c r="W48" s="3">
        <v>0</v>
      </c>
      <c r="X48" s="3">
        <v>0</v>
      </c>
      <c r="Y48" s="3">
        <v>0</v>
      </c>
      <c r="Z48" s="3">
        <v>0</v>
      </c>
    </row>
    <row r="49" spans="1:14">
      <c r="A49" s="3">
        <v>48</v>
      </c>
      <c r="B49" s="3" t="s">
        <v>3433</v>
      </c>
      <c r="C49" s="10">
        <v>325402</v>
      </c>
      <c r="D49" s="3" t="s">
        <v>29800</v>
      </c>
      <c r="E49" s="3" t="s">
        <v>3433</v>
      </c>
      <c r="F49" s="3">
        <v>9999999999</v>
      </c>
      <c r="G49" s="3">
        <v>50</v>
      </c>
      <c r="H49" s="3">
        <v>429</v>
      </c>
      <c r="I49" s="3">
        <v>0</v>
      </c>
      <c r="J49" s="3">
        <v>0</v>
      </c>
      <c r="K49" s="3">
        <v>0</v>
      </c>
      <c r="L49" s="3">
        <v>0</v>
      </c>
      <c r="M49" s="3">
        <v>0</v>
      </c>
      <c r="N49" s="3">
        <f>VLOOKUP(C49,SKU!A:A,1,FALSE)</f>
        <v>325402</v>
      </c>
    </row>
    <row r="50" spans="1:14">
      <c r="A50" s="3">
        <v>49</v>
      </c>
      <c r="B50" s="3" t="s">
        <v>179</v>
      </c>
      <c r="C50" s="10">
        <v>325402</v>
      </c>
      <c r="D50" s="3" t="s">
        <v>29800</v>
      </c>
      <c r="E50" s="3" t="s">
        <v>209</v>
      </c>
      <c r="F50" s="3">
        <v>9999999999</v>
      </c>
      <c r="G50" s="3">
        <v>126494</v>
      </c>
      <c r="H50" s="3">
        <v>0</v>
      </c>
      <c r="I50" s="3">
        <v>0</v>
      </c>
      <c r="J50" s="3">
        <v>0</v>
      </c>
      <c r="K50" s="3">
        <v>0</v>
      </c>
      <c r="L50" s="3">
        <v>0</v>
      </c>
      <c r="M50" s="3">
        <v>0</v>
      </c>
      <c r="N50" s="3">
        <f>VLOOKUP(C50,SKU!A:A,1,FALSE)</f>
        <v>325402</v>
      </c>
    </row>
    <row r="51" spans="1:14">
      <c r="A51" s="3">
        <v>50</v>
      </c>
      <c r="B51" s="3" t="s">
        <v>184</v>
      </c>
      <c r="C51" s="10">
        <v>325402</v>
      </c>
      <c r="D51" s="3" t="s">
        <v>29800</v>
      </c>
      <c r="E51" s="3" t="s">
        <v>1585</v>
      </c>
      <c r="F51" s="3">
        <v>9999999999</v>
      </c>
      <c r="G51" s="3">
        <v>0</v>
      </c>
      <c r="H51" s="3">
        <v>0</v>
      </c>
      <c r="I51" s="3">
        <v>177600</v>
      </c>
      <c r="J51" s="3">
        <v>0</v>
      </c>
      <c r="K51" s="3">
        <v>177600</v>
      </c>
      <c r="L51" s="3">
        <v>0</v>
      </c>
      <c r="M51" s="3">
        <v>0</v>
      </c>
      <c r="N51" s="3">
        <f>VLOOKUP(C51,SKU!A:A,1,FALSE)</f>
        <v>325402</v>
      </c>
    </row>
    <row r="52" spans="1:14">
      <c r="A52" s="3">
        <v>51</v>
      </c>
      <c r="B52" s="3" t="s">
        <v>184</v>
      </c>
      <c r="C52" s="10">
        <v>325402</v>
      </c>
      <c r="D52" s="3" t="s">
        <v>29800</v>
      </c>
      <c r="E52" s="3" t="s">
        <v>210</v>
      </c>
      <c r="F52" s="3">
        <v>9999999999</v>
      </c>
      <c r="G52" s="3">
        <v>1</v>
      </c>
      <c r="H52" s="3">
        <v>0</v>
      </c>
      <c r="I52" s="3">
        <v>0</v>
      </c>
      <c r="J52" s="3">
        <v>0</v>
      </c>
      <c r="K52" s="3">
        <v>0</v>
      </c>
      <c r="L52" s="3">
        <v>0</v>
      </c>
      <c r="M52" s="3">
        <v>0</v>
      </c>
      <c r="N52" s="3">
        <f>VLOOKUP(C52,SKU!A:A,1,FALSE)</f>
        <v>325402</v>
      </c>
    </row>
    <row r="53" spans="1:14">
      <c r="A53" s="3">
        <v>52</v>
      </c>
      <c r="B53" s="3" t="s">
        <v>184</v>
      </c>
      <c r="C53" s="10">
        <v>325402</v>
      </c>
      <c r="D53" s="3" t="s">
        <v>29800</v>
      </c>
      <c r="E53" s="3" t="s">
        <v>29790</v>
      </c>
      <c r="F53" s="3">
        <v>9999999999</v>
      </c>
      <c r="G53" s="3">
        <v>3607</v>
      </c>
      <c r="H53" s="3">
        <v>0</v>
      </c>
      <c r="I53" s="3">
        <v>0</v>
      </c>
      <c r="J53" s="3">
        <v>0</v>
      </c>
      <c r="K53" s="3">
        <v>0</v>
      </c>
      <c r="L53" s="3">
        <v>0</v>
      </c>
      <c r="M53" s="3">
        <v>0</v>
      </c>
      <c r="N53" s="3">
        <f>VLOOKUP(C53,SKU!A:A,1,FALSE)</f>
        <v>325402</v>
      </c>
    </row>
    <row r="54" spans="1:14">
      <c r="A54" s="3">
        <v>53</v>
      </c>
      <c r="B54" s="3" t="s">
        <v>181</v>
      </c>
      <c r="C54" s="10">
        <v>325402</v>
      </c>
      <c r="D54" s="3" t="s">
        <v>29800</v>
      </c>
      <c r="E54" s="3" t="s">
        <v>211</v>
      </c>
      <c r="F54" s="3">
        <v>9999999999</v>
      </c>
      <c r="G54" s="3">
        <v>0</v>
      </c>
      <c r="H54" s="3">
        <v>0</v>
      </c>
      <c r="I54" s="3">
        <v>0</v>
      </c>
      <c r="J54" s="3">
        <v>0</v>
      </c>
      <c r="K54" s="3">
        <v>0</v>
      </c>
      <c r="L54" s="3">
        <v>0</v>
      </c>
      <c r="M54" s="3">
        <v>0</v>
      </c>
      <c r="N54" s="3">
        <f>VLOOKUP(C54,SKU!A:A,1,FALSE)</f>
        <v>325402</v>
      </c>
    </row>
    <row r="55" spans="1:14">
      <c r="A55" s="3">
        <v>54</v>
      </c>
      <c r="B55" s="3" t="s">
        <v>3433</v>
      </c>
      <c r="C55" s="10">
        <v>328502</v>
      </c>
      <c r="D55" s="3" t="s">
        <v>29801</v>
      </c>
      <c r="E55" s="3" t="s">
        <v>3433</v>
      </c>
      <c r="F55" s="3">
        <v>9999999999</v>
      </c>
      <c r="G55" s="3">
        <v>0</v>
      </c>
      <c r="H55" s="3">
        <v>56</v>
      </c>
      <c r="I55" s="3">
        <v>0</v>
      </c>
      <c r="J55" s="3">
        <v>0</v>
      </c>
      <c r="K55" s="3">
        <v>0</v>
      </c>
      <c r="L55" s="3">
        <v>0</v>
      </c>
      <c r="M55" s="3">
        <v>0</v>
      </c>
      <c r="N55" s="3">
        <f>VLOOKUP(C55,SKU!A:A,1,FALSE)</f>
        <v>328502</v>
      </c>
    </row>
    <row r="56" spans="1:14">
      <c r="A56" s="3">
        <v>55</v>
      </c>
      <c r="B56" s="3" t="s">
        <v>179</v>
      </c>
      <c r="C56" s="10">
        <v>328502</v>
      </c>
      <c r="D56" s="3" t="s">
        <v>29801</v>
      </c>
      <c r="E56" s="3" t="s">
        <v>209</v>
      </c>
      <c r="F56" s="3">
        <v>9999999999</v>
      </c>
      <c r="G56" s="3">
        <v>0</v>
      </c>
      <c r="H56" s="3">
        <v>0</v>
      </c>
      <c r="I56" s="3">
        <v>0</v>
      </c>
      <c r="J56" s="3">
        <v>0</v>
      </c>
      <c r="K56" s="3">
        <v>0</v>
      </c>
      <c r="L56" s="3">
        <v>0</v>
      </c>
      <c r="M56" s="3">
        <v>0</v>
      </c>
      <c r="N56" s="3">
        <f>VLOOKUP(C56,SKU!A:A,1,FALSE)</f>
        <v>328502</v>
      </c>
    </row>
    <row r="57" spans="1:14">
      <c r="A57" s="3">
        <v>56</v>
      </c>
      <c r="B57" s="3" t="s">
        <v>184</v>
      </c>
      <c r="C57" s="10">
        <v>328502</v>
      </c>
      <c r="D57" s="3" t="s">
        <v>29801</v>
      </c>
      <c r="E57" s="3" t="s">
        <v>210</v>
      </c>
      <c r="F57" s="3">
        <v>9999999999</v>
      </c>
      <c r="G57" s="3">
        <v>0</v>
      </c>
      <c r="H57" s="3">
        <v>0</v>
      </c>
      <c r="I57" s="3">
        <v>0</v>
      </c>
      <c r="J57" s="3">
        <v>0</v>
      </c>
      <c r="K57" s="3">
        <v>0</v>
      </c>
      <c r="L57" s="3">
        <v>0</v>
      </c>
      <c r="M57" s="3">
        <v>0</v>
      </c>
      <c r="N57" s="3">
        <f>VLOOKUP(C57,SKU!A:A,1,FALSE)</f>
        <v>328502</v>
      </c>
    </row>
    <row r="58" spans="1:14">
      <c r="A58" s="3">
        <v>57</v>
      </c>
      <c r="B58" s="3" t="s">
        <v>3433</v>
      </c>
      <c r="C58" s="10">
        <v>307793</v>
      </c>
      <c r="D58" s="3" t="s">
        <v>29802</v>
      </c>
      <c r="E58" s="3" t="s">
        <v>29798</v>
      </c>
      <c r="F58" s="3">
        <v>9999999999</v>
      </c>
      <c r="G58" s="3">
        <v>591504</v>
      </c>
      <c r="H58" s="3">
        <v>0</v>
      </c>
      <c r="I58" s="3">
        <v>0</v>
      </c>
      <c r="J58" s="3">
        <v>0</v>
      </c>
      <c r="K58" s="3">
        <v>0</v>
      </c>
      <c r="L58" s="3">
        <v>0</v>
      </c>
      <c r="M58" s="3">
        <v>0</v>
      </c>
      <c r="N58" s="3">
        <f>VLOOKUP(C58,SKU!A:A,1,FALSE)</f>
        <v>307793</v>
      </c>
    </row>
    <row r="59" spans="1:14">
      <c r="A59" s="3">
        <v>58</v>
      </c>
      <c r="B59" s="3" t="s">
        <v>3433</v>
      </c>
      <c r="C59" s="10">
        <v>307793</v>
      </c>
      <c r="D59" s="3" t="s">
        <v>29802</v>
      </c>
      <c r="E59" s="3" t="s">
        <v>3433</v>
      </c>
      <c r="F59" s="3">
        <v>9999999999</v>
      </c>
      <c r="G59" s="3">
        <v>0</v>
      </c>
      <c r="H59" s="3">
        <v>30</v>
      </c>
      <c r="I59" s="3">
        <v>0</v>
      </c>
      <c r="J59" s="3">
        <v>0</v>
      </c>
      <c r="K59" s="3">
        <v>0</v>
      </c>
      <c r="L59" s="3">
        <v>0</v>
      </c>
      <c r="M59" s="3">
        <v>0</v>
      </c>
      <c r="N59" s="3">
        <f>VLOOKUP(C59,SKU!A:A,1,FALSE)</f>
        <v>307793</v>
      </c>
    </row>
    <row r="60" spans="1:14">
      <c r="A60" s="3">
        <v>59</v>
      </c>
      <c r="B60" s="3" t="s">
        <v>179</v>
      </c>
      <c r="C60" s="10">
        <v>307793</v>
      </c>
      <c r="D60" s="3" t="s">
        <v>29802</v>
      </c>
      <c r="E60" s="3" t="s">
        <v>209</v>
      </c>
      <c r="F60" s="3">
        <v>9999999999</v>
      </c>
      <c r="G60" s="3">
        <v>0</v>
      </c>
      <c r="H60" s="3">
        <v>0</v>
      </c>
      <c r="I60" s="3">
        <v>0</v>
      </c>
      <c r="J60" s="3">
        <v>0</v>
      </c>
      <c r="K60" s="3">
        <v>0</v>
      </c>
      <c r="L60" s="3">
        <v>0</v>
      </c>
      <c r="M60" s="3">
        <v>0</v>
      </c>
      <c r="N60" s="3">
        <f>VLOOKUP(C60,SKU!A:A,1,FALSE)</f>
        <v>307793</v>
      </c>
    </row>
    <row r="61" spans="1:14">
      <c r="A61" s="3">
        <v>60</v>
      </c>
      <c r="B61" s="3" t="s">
        <v>184</v>
      </c>
      <c r="C61" s="10">
        <v>307793</v>
      </c>
      <c r="D61" s="3" t="s">
        <v>29802</v>
      </c>
      <c r="E61" s="3" t="s">
        <v>210</v>
      </c>
      <c r="F61" s="3">
        <v>9999999999</v>
      </c>
      <c r="G61" s="3">
        <v>0</v>
      </c>
      <c r="H61" s="3">
        <v>0</v>
      </c>
      <c r="I61" s="3">
        <v>0</v>
      </c>
      <c r="J61" s="3">
        <v>0</v>
      </c>
      <c r="K61" s="3">
        <v>0</v>
      </c>
      <c r="L61" s="3">
        <v>0</v>
      </c>
      <c r="M61" s="3">
        <v>0</v>
      </c>
      <c r="N61" s="3">
        <f>VLOOKUP(C61,SKU!A:A,1,FALSE)</f>
        <v>307793</v>
      </c>
    </row>
    <row r="62" spans="1:14">
      <c r="A62" s="3">
        <v>61</v>
      </c>
      <c r="B62" s="3" t="s">
        <v>184</v>
      </c>
      <c r="C62" s="10">
        <v>307793</v>
      </c>
      <c r="D62" s="3" t="s">
        <v>29802</v>
      </c>
      <c r="E62" s="3" t="s">
        <v>29790</v>
      </c>
      <c r="F62" s="3">
        <v>9999999999</v>
      </c>
      <c r="G62" s="3">
        <v>5</v>
      </c>
      <c r="H62" s="3">
        <v>0</v>
      </c>
      <c r="I62" s="3">
        <v>0</v>
      </c>
      <c r="J62" s="3">
        <v>0</v>
      </c>
      <c r="K62" s="3">
        <v>0</v>
      </c>
      <c r="L62" s="3">
        <v>0</v>
      </c>
      <c r="M62" s="3">
        <v>0</v>
      </c>
      <c r="N62" s="3">
        <f>VLOOKUP(C62,SKU!A:A,1,FALSE)</f>
        <v>307793</v>
      </c>
    </row>
    <row r="63" spans="1:14">
      <c r="A63" s="3">
        <v>62</v>
      </c>
      <c r="B63" s="3" t="s">
        <v>181</v>
      </c>
      <c r="C63" s="10">
        <v>307793</v>
      </c>
      <c r="D63" s="3" t="s">
        <v>29802</v>
      </c>
      <c r="E63" s="3" t="s">
        <v>211</v>
      </c>
      <c r="F63" s="3">
        <v>9999999999</v>
      </c>
      <c r="G63" s="3">
        <v>0</v>
      </c>
      <c r="H63" s="3">
        <v>0</v>
      </c>
      <c r="I63" s="3">
        <v>0</v>
      </c>
      <c r="J63" s="3">
        <v>0</v>
      </c>
      <c r="K63" s="3">
        <v>0</v>
      </c>
      <c r="L63" s="3">
        <v>0</v>
      </c>
      <c r="M63" s="3">
        <v>0</v>
      </c>
      <c r="N63" s="3">
        <f>VLOOKUP(C63,SKU!A:A,1,FALSE)</f>
        <v>307793</v>
      </c>
    </row>
    <row r="64" spans="1:14">
      <c r="A64" s="3">
        <v>63</v>
      </c>
      <c r="B64" s="3" t="s">
        <v>3433</v>
      </c>
      <c r="C64" s="10">
        <v>321659</v>
      </c>
      <c r="D64" s="3" t="s">
        <v>29803</v>
      </c>
      <c r="E64" s="3" t="s">
        <v>29798</v>
      </c>
      <c r="F64" s="3">
        <v>9999999999</v>
      </c>
      <c r="G64" s="3">
        <v>49631</v>
      </c>
      <c r="H64" s="3">
        <v>0</v>
      </c>
      <c r="I64" s="3">
        <v>0</v>
      </c>
      <c r="J64" s="3">
        <v>0</v>
      </c>
      <c r="K64" s="3">
        <v>0</v>
      </c>
      <c r="L64" s="3">
        <v>0</v>
      </c>
      <c r="M64" s="3">
        <v>0</v>
      </c>
      <c r="N64" s="3">
        <f>VLOOKUP(C64,SKU!A:A,1,FALSE)</f>
        <v>321659</v>
      </c>
    </row>
    <row r="65" spans="1:14">
      <c r="A65" s="3">
        <v>64</v>
      </c>
      <c r="B65" s="3" t="s">
        <v>3433</v>
      </c>
      <c r="C65" s="10">
        <v>321659</v>
      </c>
      <c r="D65" s="3" t="s">
        <v>29803</v>
      </c>
      <c r="E65" s="3" t="s">
        <v>3433</v>
      </c>
      <c r="F65" s="3">
        <v>9999999999</v>
      </c>
      <c r="G65" s="3">
        <v>0</v>
      </c>
      <c r="H65" s="3">
        <v>1637</v>
      </c>
      <c r="I65" s="3">
        <v>0</v>
      </c>
      <c r="J65" s="3">
        <v>0</v>
      </c>
      <c r="K65" s="3">
        <v>0</v>
      </c>
      <c r="L65" s="3">
        <v>0</v>
      </c>
      <c r="M65" s="3">
        <v>0</v>
      </c>
      <c r="N65" s="3">
        <f>VLOOKUP(C65,SKU!A:A,1,FALSE)</f>
        <v>321659</v>
      </c>
    </row>
    <row r="66" spans="1:14">
      <c r="A66" s="3">
        <v>65</v>
      </c>
      <c r="B66" s="3" t="s">
        <v>179</v>
      </c>
      <c r="C66" s="10">
        <v>321659</v>
      </c>
      <c r="D66" s="3" t="s">
        <v>29803</v>
      </c>
      <c r="E66" s="3" t="s">
        <v>209</v>
      </c>
      <c r="F66" s="3">
        <v>9999999999</v>
      </c>
      <c r="G66" s="3">
        <v>0</v>
      </c>
      <c r="H66" s="3">
        <v>0</v>
      </c>
      <c r="I66" s="3">
        <v>0</v>
      </c>
      <c r="J66" s="3">
        <v>0</v>
      </c>
      <c r="K66" s="3">
        <v>0</v>
      </c>
      <c r="L66" s="3">
        <v>0</v>
      </c>
      <c r="M66" s="3">
        <v>0</v>
      </c>
      <c r="N66" s="3">
        <f>VLOOKUP(C66,SKU!A:A,1,FALSE)</f>
        <v>321659</v>
      </c>
    </row>
    <row r="67" spans="1:14">
      <c r="A67" s="3">
        <v>66</v>
      </c>
      <c r="B67" s="3" t="s">
        <v>807</v>
      </c>
      <c r="C67" s="10">
        <v>334790</v>
      </c>
      <c r="D67" s="3" t="s">
        <v>226</v>
      </c>
      <c r="E67" s="3" t="s">
        <v>807</v>
      </c>
      <c r="F67" s="3">
        <v>9999999999</v>
      </c>
      <c r="G67" s="3">
        <v>3001764</v>
      </c>
      <c r="H67" s="3">
        <v>0</v>
      </c>
      <c r="I67" s="3">
        <v>0</v>
      </c>
      <c r="J67" s="3">
        <v>0</v>
      </c>
      <c r="K67" s="3">
        <v>0</v>
      </c>
      <c r="L67" s="3">
        <v>0</v>
      </c>
      <c r="M67" s="3">
        <v>0</v>
      </c>
      <c r="N67" s="3">
        <f>VLOOKUP(C67,SKU!A:A,1,FALSE)</f>
        <v>334790</v>
      </c>
    </row>
    <row r="68" spans="1:14">
      <c r="A68" s="3">
        <v>67</v>
      </c>
      <c r="B68" s="3" t="s">
        <v>3433</v>
      </c>
      <c r="C68" s="10">
        <v>339129</v>
      </c>
      <c r="D68" s="3" t="s">
        <v>765</v>
      </c>
      <c r="E68" s="3" t="s">
        <v>29798</v>
      </c>
      <c r="F68" s="3">
        <v>9999999999</v>
      </c>
      <c r="G68" s="3">
        <v>0</v>
      </c>
      <c r="H68" s="3">
        <v>0</v>
      </c>
      <c r="I68" s="3">
        <v>0</v>
      </c>
      <c r="J68" s="3">
        <v>0</v>
      </c>
      <c r="K68" s="3">
        <v>0</v>
      </c>
      <c r="L68" s="3">
        <v>0</v>
      </c>
      <c r="M68" s="3">
        <v>0</v>
      </c>
      <c r="N68" s="3">
        <f>VLOOKUP(C68,SKU!A:A,1,FALSE)</f>
        <v>339129</v>
      </c>
    </row>
    <row r="69" spans="1:14">
      <c r="A69" s="3">
        <v>68</v>
      </c>
      <c r="B69" s="3" t="s">
        <v>3433</v>
      </c>
      <c r="C69" s="10">
        <v>339129</v>
      </c>
      <c r="D69" s="3" t="s">
        <v>765</v>
      </c>
      <c r="E69" s="3" t="s">
        <v>3433</v>
      </c>
      <c r="F69" s="3">
        <v>9999999999</v>
      </c>
      <c r="G69" s="3">
        <v>122</v>
      </c>
      <c r="H69" s="3">
        <v>0</v>
      </c>
      <c r="I69" s="3">
        <v>0</v>
      </c>
      <c r="J69" s="3">
        <v>0</v>
      </c>
      <c r="K69" s="3">
        <v>0</v>
      </c>
      <c r="L69" s="3">
        <v>0</v>
      </c>
      <c r="M69" s="3">
        <v>0</v>
      </c>
      <c r="N69" s="3">
        <f>VLOOKUP(C69,SKU!A:A,1,FALSE)</f>
        <v>339129</v>
      </c>
    </row>
    <row r="70" spans="1:14">
      <c r="A70" s="3">
        <v>69</v>
      </c>
      <c r="B70" s="3" t="s">
        <v>179</v>
      </c>
      <c r="C70" s="10">
        <v>339129</v>
      </c>
      <c r="D70" s="3" t="s">
        <v>765</v>
      </c>
      <c r="E70" s="3" t="s">
        <v>209</v>
      </c>
      <c r="F70" s="3">
        <v>9999999999</v>
      </c>
      <c r="G70" s="3">
        <v>0</v>
      </c>
      <c r="H70" s="3">
        <v>0</v>
      </c>
      <c r="I70" s="3">
        <v>0</v>
      </c>
      <c r="J70" s="3">
        <v>0</v>
      </c>
      <c r="K70" s="3">
        <v>0</v>
      </c>
      <c r="L70" s="3">
        <v>0</v>
      </c>
      <c r="M70" s="3">
        <v>0</v>
      </c>
      <c r="N70" s="3">
        <f>VLOOKUP(C70,SKU!A:A,1,FALSE)</f>
        <v>339129</v>
      </c>
    </row>
    <row r="71" spans="1:14">
      <c r="A71" s="3">
        <v>70</v>
      </c>
      <c r="B71" s="3" t="s">
        <v>3435</v>
      </c>
      <c r="C71" s="10">
        <v>320691</v>
      </c>
      <c r="D71" s="3" t="s">
        <v>161</v>
      </c>
      <c r="E71" s="3" t="s">
        <v>29793</v>
      </c>
      <c r="F71" s="3">
        <v>9999999999</v>
      </c>
      <c r="G71" s="3">
        <v>0</v>
      </c>
      <c r="H71" s="3">
        <v>4</v>
      </c>
      <c r="I71" s="3">
        <v>0</v>
      </c>
      <c r="J71" s="3">
        <v>0</v>
      </c>
      <c r="K71" s="3">
        <v>0</v>
      </c>
      <c r="L71" s="3">
        <v>0</v>
      </c>
      <c r="M71" s="3">
        <v>0</v>
      </c>
      <c r="N71" s="3">
        <f>VLOOKUP(C71,SKU!A:A,1,FALSE)</f>
        <v>320691</v>
      </c>
    </row>
    <row r="72" spans="1:14">
      <c r="A72" s="3">
        <v>71</v>
      </c>
      <c r="B72" s="3" t="s">
        <v>3435</v>
      </c>
      <c r="C72" s="10">
        <v>320693</v>
      </c>
      <c r="D72" s="3" t="s">
        <v>160</v>
      </c>
      <c r="E72" s="3" t="s">
        <v>29793</v>
      </c>
      <c r="F72" s="3">
        <v>9999999999</v>
      </c>
      <c r="G72" s="3">
        <v>0</v>
      </c>
      <c r="H72" s="3">
        <v>0</v>
      </c>
      <c r="I72" s="3">
        <v>0</v>
      </c>
      <c r="J72" s="3">
        <v>0</v>
      </c>
      <c r="K72" s="3">
        <v>0</v>
      </c>
      <c r="L72" s="3">
        <v>0</v>
      </c>
      <c r="M72" s="3">
        <v>0</v>
      </c>
      <c r="N72" s="3">
        <f>VLOOKUP(C72,SKU!A:A,1,FALSE)</f>
        <v>320693</v>
      </c>
    </row>
    <row r="73" spans="1:14">
      <c r="A73" s="3">
        <v>72</v>
      </c>
      <c r="B73" s="3" t="s">
        <v>3433</v>
      </c>
      <c r="C73" s="10">
        <v>308350</v>
      </c>
      <c r="D73" s="3" t="s">
        <v>29804</v>
      </c>
      <c r="E73" s="3" t="s">
        <v>3433</v>
      </c>
      <c r="F73" s="3">
        <v>9999999999</v>
      </c>
      <c r="G73" s="3">
        <v>0</v>
      </c>
      <c r="H73" s="3">
        <v>8</v>
      </c>
      <c r="I73" s="3">
        <v>0</v>
      </c>
      <c r="J73" s="3">
        <v>0</v>
      </c>
      <c r="K73" s="3">
        <v>0</v>
      </c>
      <c r="L73" s="3">
        <v>0</v>
      </c>
      <c r="M73" s="3">
        <v>0</v>
      </c>
      <c r="N73" s="3">
        <f>VLOOKUP(C73,SKU!A:A,1,FALSE)</f>
        <v>308350</v>
      </c>
    </row>
    <row r="74" spans="1:14">
      <c r="A74" s="3">
        <v>73</v>
      </c>
      <c r="B74" s="3" t="s">
        <v>179</v>
      </c>
      <c r="C74" s="10">
        <v>308350</v>
      </c>
      <c r="D74" s="3" t="s">
        <v>29804</v>
      </c>
      <c r="E74" s="3" t="s">
        <v>209</v>
      </c>
      <c r="F74" s="3">
        <v>9999999999</v>
      </c>
      <c r="G74" s="3">
        <v>0</v>
      </c>
      <c r="H74" s="3">
        <v>0</v>
      </c>
      <c r="I74" s="3">
        <v>0</v>
      </c>
      <c r="J74" s="3">
        <v>0</v>
      </c>
      <c r="K74" s="3">
        <v>0</v>
      </c>
      <c r="L74" s="3">
        <v>0</v>
      </c>
      <c r="M74" s="3">
        <v>0</v>
      </c>
      <c r="N74" s="3">
        <f>VLOOKUP(C74,SKU!A:A,1,FALSE)</f>
        <v>308350</v>
      </c>
    </row>
    <row r="75" spans="1:14">
      <c r="A75" s="3">
        <v>74</v>
      </c>
      <c r="B75" s="3" t="s">
        <v>184</v>
      </c>
      <c r="C75" s="10">
        <v>308350</v>
      </c>
      <c r="D75" s="3" t="s">
        <v>29804</v>
      </c>
      <c r="E75" s="3" t="s">
        <v>210</v>
      </c>
      <c r="F75" s="3">
        <v>9999999999</v>
      </c>
      <c r="G75" s="3">
        <v>0</v>
      </c>
      <c r="H75" s="3">
        <v>0</v>
      </c>
      <c r="I75" s="3">
        <v>0</v>
      </c>
      <c r="J75" s="3">
        <v>0</v>
      </c>
      <c r="K75" s="3">
        <v>0</v>
      </c>
      <c r="L75" s="3">
        <v>0</v>
      </c>
      <c r="M75" s="3">
        <v>0</v>
      </c>
      <c r="N75" s="3">
        <f>VLOOKUP(C75,SKU!A:A,1,FALSE)</f>
        <v>308350</v>
      </c>
    </row>
    <row r="76" spans="1:14">
      <c r="A76" s="3">
        <v>75</v>
      </c>
      <c r="B76" s="3" t="s">
        <v>184</v>
      </c>
      <c r="C76" s="10">
        <v>308350</v>
      </c>
      <c r="D76" s="3" t="s">
        <v>29804</v>
      </c>
      <c r="E76" s="3" t="s">
        <v>29790</v>
      </c>
      <c r="F76" s="3">
        <v>9999999999</v>
      </c>
      <c r="G76" s="3">
        <v>1</v>
      </c>
      <c r="H76" s="3">
        <v>0</v>
      </c>
      <c r="I76" s="3">
        <v>0</v>
      </c>
      <c r="J76" s="3">
        <v>0</v>
      </c>
      <c r="K76" s="3">
        <v>0</v>
      </c>
      <c r="L76" s="3">
        <v>0</v>
      </c>
      <c r="M76" s="3">
        <v>0</v>
      </c>
      <c r="N76" s="3">
        <f>VLOOKUP(C76,SKU!A:A,1,FALSE)</f>
        <v>308350</v>
      </c>
    </row>
    <row r="77" spans="1:14">
      <c r="A77" s="3">
        <v>76</v>
      </c>
      <c r="B77" s="3" t="s">
        <v>181</v>
      </c>
      <c r="C77" s="10">
        <v>308350</v>
      </c>
      <c r="D77" s="3" t="s">
        <v>29804</v>
      </c>
      <c r="E77" s="3" t="s">
        <v>211</v>
      </c>
      <c r="F77" s="3">
        <v>9999999999</v>
      </c>
      <c r="G77" s="3">
        <v>0</v>
      </c>
      <c r="H77" s="3">
        <v>0</v>
      </c>
      <c r="I77" s="3">
        <v>0</v>
      </c>
      <c r="J77" s="3">
        <v>0</v>
      </c>
      <c r="K77" s="3">
        <v>0</v>
      </c>
      <c r="L77" s="3">
        <v>0</v>
      </c>
      <c r="M77" s="3">
        <v>0</v>
      </c>
      <c r="N77" s="3">
        <f>VLOOKUP(C77,SKU!A:A,1,FALSE)</f>
        <v>308350</v>
      </c>
    </row>
    <row r="78" spans="1:14">
      <c r="A78" s="3">
        <v>77</v>
      </c>
      <c r="B78" s="3" t="s">
        <v>3433</v>
      </c>
      <c r="C78" s="10">
        <v>322777</v>
      </c>
      <c r="D78" s="3" t="s">
        <v>144</v>
      </c>
      <c r="E78" s="3" t="s">
        <v>29798</v>
      </c>
      <c r="F78" s="3">
        <v>9999999999</v>
      </c>
      <c r="G78" s="3">
        <v>5545</v>
      </c>
      <c r="H78" s="3">
        <v>0</v>
      </c>
      <c r="I78" s="3">
        <v>0</v>
      </c>
      <c r="J78" s="3">
        <v>0</v>
      </c>
      <c r="K78" s="3">
        <v>0</v>
      </c>
      <c r="L78" s="3">
        <v>0</v>
      </c>
      <c r="M78" s="3">
        <v>0</v>
      </c>
      <c r="N78" s="3">
        <f>VLOOKUP(C78,SKU!A:A,1,FALSE)</f>
        <v>322777</v>
      </c>
    </row>
    <row r="79" spans="1:14">
      <c r="A79" s="3">
        <v>78</v>
      </c>
      <c r="B79" s="3" t="s">
        <v>3433</v>
      </c>
      <c r="C79" s="10">
        <v>322777</v>
      </c>
      <c r="D79" s="3" t="s">
        <v>144</v>
      </c>
      <c r="E79" s="3" t="s">
        <v>3433</v>
      </c>
      <c r="F79" s="3">
        <v>9999999999</v>
      </c>
      <c r="G79" s="3">
        <v>0</v>
      </c>
      <c r="H79" s="3">
        <v>2</v>
      </c>
      <c r="I79" s="3">
        <v>0</v>
      </c>
      <c r="J79" s="3">
        <v>0</v>
      </c>
      <c r="K79" s="3">
        <v>0</v>
      </c>
      <c r="L79" s="3">
        <v>0</v>
      </c>
      <c r="M79" s="3">
        <v>0</v>
      </c>
      <c r="N79" s="3">
        <f>VLOOKUP(C79,SKU!A:A,1,FALSE)</f>
        <v>322777</v>
      </c>
    </row>
    <row r="80" spans="1:14">
      <c r="A80" s="3">
        <v>79</v>
      </c>
      <c r="B80" s="3" t="s">
        <v>179</v>
      </c>
      <c r="C80" s="10">
        <v>322777</v>
      </c>
      <c r="D80" s="3" t="s">
        <v>144</v>
      </c>
      <c r="E80" s="3" t="s">
        <v>209</v>
      </c>
      <c r="F80" s="3">
        <v>9999999999</v>
      </c>
      <c r="G80" s="3">
        <v>0</v>
      </c>
      <c r="H80" s="3">
        <v>0</v>
      </c>
      <c r="I80" s="3">
        <v>0</v>
      </c>
      <c r="J80" s="3">
        <v>0</v>
      </c>
      <c r="K80" s="3">
        <v>0</v>
      </c>
      <c r="L80" s="3">
        <v>0</v>
      </c>
      <c r="M80" s="3">
        <v>0</v>
      </c>
      <c r="N80" s="3">
        <f>VLOOKUP(C80,SKU!A:A,1,FALSE)</f>
        <v>322777</v>
      </c>
    </row>
    <row r="81" spans="1:14">
      <c r="A81" s="3">
        <v>80</v>
      </c>
      <c r="B81" s="3" t="s">
        <v>184</v>
      </c>
      <c r="C81" s="10">
        <v>322777</v>
      </c>
      <c r="D81" s="3" t="s">
        <v>144</v>
      </c>
      <c r="E81" s="3" t="s">
        <v>210</v>
      </c>
      <c r="F81" s="3">
        <v>9999999999</v>
      </c>
      <c r="G81" s="3">
        <v>0</v>
      </c>
      <c r="H81" s="3">
        <v>0</v>
      </c>
      <c r="I81" s="3">
        <v>0</v>
      </c>
      <c r="J81" s="3">
        <v>0</v>
      </c>
      <c r="K81" s="3">
        <v>0</v>
      </c>
      <c r="L81" s="3">
        <v>0</v>
      </c>
      <c r="M81" s="3">
        <v>0</v>
      </c>
      <c r="N81" s="3">
        <f>VLOOKUP(C81,SKU!A:A,1,FALSE)</f>
        <v>322777</v>
      </c>
    </row>
    <row r="82" spans="1:14">
      <c r="A82" s="3">
        <v>81</v>
      </c>
      <c r="B82" s="3" t="s">
        <v>807</v>
      </c>
      <c r="C82" s="10">
        <v>337165</v>
      </c>
      <c r="D82" s="3" t="s">
        <v>224</v>
      </c>
      <c r="E82" s="3" t="s">
        <v>807</v>
      </c>
      <c r="F82" s="3">
        <v>9999999999</v>
      </c>
      <c r="G82" s="3">
        <v>708271</v>
      </c>
      <c r="H82" s="3">
        <v>469</v>
      </c>
      <c r="I82" s="3">
        <v>0</v>
      </c>
      <c r="J82" s="3">
        <v>0</v>
      </c>
      <c r="K82" s="3">
        <v>0</v>
      </c>
      <c r="L82" s="3">
        <v>0</v>
      </c>
      <c r="M82" s="3">
        <v>0</v>
      </c>
      <c r="N82" s="3">
        <f>VLOOKUP(C82,SKU!A:A,1,FALSE)</f>
        <v>337165</v>
      </c>
    </row>
    <row r="83" spans="1:14">
      <c r="A83" s="3">
        <v>82</v>
      </c>
      <c r="B83" s="3" t="s">
        <v>183</v>
      </c>
      <c r="C83" s="10">
        <v>337165</v>
      </c>
      <c r="D83" s="3" t="s">
        <v>224</v>
      </c>
      <c r="E83" s="3" t="s">
        <v>206</v>
      </c>
      <c r="F83" s="3">
        <v>9999999999</v>
      </c>
      <c r="G83" s="3">
        <v>360</v>
      </c>
      <c r="H83" s="3">
        <v>0</v>
      </c>
      <c r="I83" s="3">
        <v>0</v>
      </c>
      <c r="J83" s="3">
        <v>0</v>
      </c>
      <c r="K83" s="3">
        <v>0</v>
      </c>
      <c r="L83" s="3">
        <v>0</v>
      </c>
      <c r="M83" s="3">
        <v>0</v>
      </c>
      <c r="N83" s="3">
        <f>VLOOKUP(C83,SKU!A:A,1,FALSE)</f>
        <v>337165</v>
      </c>
    </row>
    <row r="84" spans="1:14">
      <c r="A84" s="3">
        <v>83</v>
      </c>
      <c r="B84" s="3" t="s">
        <v>186</v>
      </c>
      <c r="C84" s="10">
        <v>337165</v>
      </c>
      <c r="D84" s="3" t="s">
        <v>224</v>
      </c>
      <c r="E84" s="3" t="s">
        <v>207</v>
      </c>
      <c r="F84" s="3">
        <v>9999999999</v>
      </c>
      <c r="G84" s="3">
        <v>1650</v>
      </c>
      <c r="H84" s="3">
        <v>0</v>
      </c>
      <c r="I84" s="3">
        <v>0</v>
      </c>
      <c r="J84" s="3">
        <v>0</v>
      </c>
      <c r="K84" s="3">
        <v>0</v>
      </c>
      <c r="L84" s="3">
        <v>0</v>
      </c>
      <c r="M84" s="3">
        <v>0</v>
      </c>
      <c r="N84" s="3">
        <f>VLOOKUP(C84,SKU!A:A,1,FALSE)</f>
        <v>337165</v>
      </c>
    </row>
    <row r="85" spans="1:14">
      <c r="A85" s="3">
        <v>84</v>
      </c>
      <c r="B85" s="3" t="s">
        <v>807</v>
      </c>
      <c r="C85" s="10">
        <v>337166</v>
      </c>
      <c r="D85" s="3" t="s">
        <v>224</v>
      </c>
      <c r="E85" s="3" t="s">
        <v>807</v>
      </c>
      <c r="F85" s="3">
        <v>9999999999</v>
      </c>
      <c r="G85" s="3">
        <v>874559</v>
      </c>
      <c r="H85" s="3">
        <v>480</v>
      </c>
      <c r="I85" s="3">
        <v>0</v>
      </c>
      <c r="J85" s="3">
        <v>0</v>
      </c>
      <c r="K85" s="3">
        <v>0</v>
      </c>
      <c r="L85" s="3">
        <v>0</v>
      </c>
      <c r="M85" s="3">
        <v>0</v>
      </c>
      <c r="N85" s="3">
        <f>VLOOKUP(C85,SKU!A:A,1,FALSE)</f>
        <v>337166</v>
      </c>
    </row>
    <row r="86" spans="1:14">
      <c r="A86" s="3">
        <v>85</v>
      </c>
      <c r="B86" s="3" t="s">
        <v>183</v>
      </c>
      <c r="C86" s="10">
        <v>337166</v>
      </c>
      <c r="D86" s="3" t="s">
        <v>224</v>
      </c>
      <c r="E86" s="3" t="s">
        <v>206</v>
      </c>
      <c r="F86" s="3">
        <v>9999999999</v>
      </c>
      <c r="G86" s="3">
        <v>0</v>
      </c>
      <c r="H86" s="3">
        <v>0</v>
      </c>
      <c r="I86" s="3">
        <v>0</v>
      </c>
      <c r="J86" s="3">
        <v>0</v>
      </c>
      <c r="K86" s="3">
        <v>0</v>
      </c>
      <c r="L86" s="3">
        <v>0</v>
      </c>
      <c r="M86" s="3">
        <v>0</v>
      </c>
      <c r="N86" s="3">
        <f>VLOOKUP(C86,SKU!A:A,1,FALSE)</f>
        <v>337166</v>
      </c>
    </row>
    <row r="87" spans="1:14">
      <c r="A87" s="3">
        <v>86</v>
      </c>
      <c r="B87" s="3" t="s">
        <v>186</v>
      </c>
      <c r="C87" s="10">
        <v>337166</v>
      </c>
      <c r="D87" s="3" t="s">
        <v>224</v>
      </c>
      <c r="E87" s="3" t="s">
        <v>207</v>
      </c>
      <c r="F87" s="3">
        <v>9999999999</v>
      </c>
      <c r="G87" s="3">
        <v>60650</v>
      </c>
      <c r="H87" s="3">
        <v>0</v>
      </c>
      <c r="I87" s="3">
        <v>0</v>
      </c>
      <c r="J87" s="3">
        <v>0</v>
      </c>
      <c r="K87" s="3">
        <v>0</v>
      </c>
      <c r="L87" s="3">
        <v>0</v>
      </c>
      <c r="M87" s="3">
        <v>0</v>
      </c>
      <c r="N87" s="3">
        <f>VLOOKUP(C87,SKU!A:A,1,FALSE)</f>
        <v>337166</v>
      </c>
    </row>
    <row r="88" spans="1:14">
      <c r="A88" s="3">
        <v>87</v>
      </c>
      <c r="B88" s="3" t="s">
        <v>186</v>
      </c>
      <c r="C88" s="10">
        <v>338748</v>
      </c>
      <c r="D88" s="3" t="s">
        <v>222</v>
      </c>
      <c r="E88" s="3" t="s">
        <v>207</v>
      </c>
      <c r="F88" s="3">
        <v>9999999999</v>
      </c>
      <c r="G88" s="3">
        <v>130</v>
      </c>
      <c r="H88" s="3">
        <v>0</v>
      </c>
      <c r="I88" s="3">
        <v>0</v>
      </c>
      <c r="J88" s="3">
        <v>0</v>
      </c>
      <c r="K88" s="3">
        <v>0</v>
      </c>
      <c r="L88" s="3">
        <v>0</v>
      </c>
      <c r="M88" s="3">
        <v>0</v>
      </c>
      <c r="N88" s="3">
        <f>VLOOKUP(C88,SKU!A:A,1,FALSE)</f>
        <v>338748</v>
      </c>
    </row>
    <row r="89" spans="1:14">
      <c r="A89" s="3">
        <v>88</v>
      </c>
      <c r="B89" s="3" t="s">
        <v>807</v>
      </c>
      <c r="C89" s="10">
        <v>338749</v>
      </c>
      <c r="D89" s="3" t="s">
        <v>223</v>
      </c>
      <c r="E89" s="3" t="s">
        <v>807</v>
      </c>
      <c r="F89" s="3">
        <v>9999999999</v>
      </c>
      <c r="G89" s="3">
        <v>0</v>
      </c>
      <c r="H89" s="3">
        <v>0</v>
      </c>
      <c r="I89" s="3">
        <v>0</v>
      </c>
      <c r="J89" s="3">
        <v>0</v>
      </c>
      <c r="K89" s="3">
        <v>0</v>
      </c>
      <c r="L89" s="3">
        <v>0</v>
      </c>
      <c r="M89" s="3">
        <v>0</v>
      </c>
      <c r="N89" s="3">
        <f>VLOOKUP(C89,SKU!A:A,1,FALSE)</f>
        <v>338749</v>
      </c>
    </row>
    <row r="90" spans="1:14">
      <c r="A90" s="3">
        <v>89</v>
      </c>
      <c r="B90" s="3" t="s">
        <v>186</v>
      </c>
      <c r="C90" s="10">
        <v>338749</v>
      </c>
      <c r="D90" s="3" t="s">
        <v>223</v>
      </c>
      <c r="E90" s="3" t="s">
        <v>207</v>
      </c>
      <c r="F90" s="3">
        <v>9999999999</v>
      </c>
      <c r="G90" s="3">
        <v>260</v>
      </c>
      <c r="H90" s="3">
        <v>0</v>
      </c>
      <c r="I90" s="3">
        <v>0</v>
      </c>
      <c r="J90" s="3">
        <v>0</v>
      </c>
      <c r="K90" s="3">
        <v>0</v>
      </c>
      <c r="L90" s="3">
        <v>0</v>
      </c>
      <c r="M90" s="3">
        <v>0</v>
      </c>
      <c r="N90" s="3">
        <f>VLOOKUP(C90,SKU!A:A,1,FALSE)</f>
        <v>338749</v>
      </c>
    </row>
    <row r="91" spans="1:14">
      <c r="A91" s="3">
        <v>90</v>
      </c>
      <c r="B91" s="3" t="s">
        <v>186</v>
      </c>
      <c r="C91" s="10">
        <v>338749</v>
      </c>
      <c r="D91" s="3" t="s">
        <v>223</v>
      </c>
      <c r="E91" s="3" t="s">
        <v>208</v>
      </c>
      <c r="F91" s="3">
        <v>9999999999</v>
      </c>
      <c r="G91" s="3">
        <v>720</v>
      </c>
      <c r="H91" s="3">
        <v>0</v>
      </c>
      <c r="I91" s="3">
        <v>0</v>
      </c>
      <c r="J91" s="3">
        <v>0</v>
      </c>
      <c r="K91" s="3">
        <v>0</v>
      </c>
      <c r="L91" s="3">
        <v>0</v>
      </c>
      <c r="M91" s="3">
        <v>0</v>
      </c>
      <c r="N91" s="3">
        <f>VLOOKUP(C91,SKU!A:A,1,FALSE)</f>
        <v>338749</v>
      </c>
    </row>
    <row r="92" spans="1:14">
      <c r="A92" s="3">
        <v>91</v>
      </c>
      <c r="B92" s="3" t="s">
        <v>3435</v>
      </c>
      <c r="C92" s="10">
        <v>321648</v>
      </c>
      <c r="D92" s="3" t="s">
        <v>148</v>
      </c>
      <c r="E92" s="3" t="s">
        <v>29793</v>
      </c>
      <c r="F92" s="3">
        <v>9999999999</v>
      </c>
      <c r="G92" s="3">
        <v>0</v>
      </c>
      <c r="H92" s="3">
        <v>16</v>
      </c>
      <c r="I92" s="3">
        <v>0</v>
      </c>
      <c r="J92" s="3">
        <v>0</v>
      </c>
      <c r="K92" s="3">
        <v>0</v>
      </c>
      <c r="L92" s="3">
        <v>0</v>
      </c>
      <c r="M92" s="3">
        <v>0</v>
      </c>
      <c r="N92" s="3">
        <f>VLOOKUP(C92,SKU!A:A,1,FALSE)</f>
        <v>321648</v>
      </c>
    </row>
    <row r="93" spans="1:14">
      <c r="A93" s="3">
        <v>92</v>
      </c>
      <c r="B93" s="3" t="s">
        <v>3435</v>
      </c>
      <c r="C93" s="10">
        <v>321648</v>
      </c>
      <c r="D93" s="3" t="s">
        <v>148</v>
      </c>
      <c r="E93" s="3" t="s">
        <v>29794</v>
      </c>
      <c r="F93" s="3">
        <v>9999999999</v>
      </c>
      <c r="G93" s="3">
        <v>3806346</v>
      </c>
      <c r="H93" s="3">
        <v>0</v>
      </c>
      <c r="I93" s="3">
        <v>0</v>
      </c>
      <c r="J93" s="3">
        <v>0</v>
      </c>
      <c r="K93" s="3">
        <v>0</v>
      </c>
      <c r="L93" s="3">
        <v>0</v>
      </c>
      <c r="M93" s="3">
        <v>0</v>
      </c>
      <c r="N93" s="3">
        <f>VLOOKUP(C93,SKU!A:A,1,FALSE)</f>
        <v>321648</v>
      </c>
    </row>
    <row r="94" spans="1:14">
      <c r="A94" s="3">
        <v>93</v>
      </c>
      <c r="B94" s="3" t="s">
        <v>180</v>
      </c>
      <c r="C94" s="10">
        <v>321648</v>
      </c>
      <c r="D94" s="3" t="s">
        <v>148</v>
      </c>
      <c r="E94" s="3" t="s">
        <v>212</v>
      </c>
      <c r="F94" s="3">
        <v>9999999999</v>
      </c>
      <c r="G94" s="3">
        <v>0</v>
      </c>
      <c r="H94" s="3">
        <v>0</v>
      </c>
      <c r="I94" s="3">
        <v>0</v>
      </c>
      <c r="J94" s="3">
        <v>0</v>
      </c>
      <c r="K94" s="3">
        <v>0</v>
      </c>
      <c r="L94" s="3">
        <v>0</v>
      </c>
      <c r="M94" s="3">
        <v>0</v>
      </c>
      <c r="N94" s="3">
        <f>VLOOKUP(C94,SKU!A:A,1,FALSE)</f>
        <v>321648</v>
      </c>
    </row>
    <row r="95" spans="1:14">
      <c r="A95" s="3">
        <v>94</v>
      </c>
      <c r="B95" s="3" t="s">
        <v>185</v>
      </c>
      <c r="C95" s="10">
        <v>321648</v>
      </c>
      <c r="D95" s="3" t="s">
        <v>148</v>
      </c>
      <c r="E95" s="3" t="s">
        <v>213</v>
      </c>
      <c r="F95" s="3">
        <v>9999999999</v>
      </c>
      <c r="G95" s="3">
        <v>0</v>
      </c>
      <c r="H95" s="3">
        <v>0</v>
      </c>
      <c r="I95" s="3">
        <v>0</v>
      </c>
      <c r="J95" s="3">
        <v>0</v>
      </c>
      <c r="K95" s="3">
        <v>0</v>
      </c>
      <c r="L95" s="3">
        <v>0</v>
      </c>
      <c r="M95" s="3">
        <v>0</v>
      </c>
      <c r="N95" s="3">
        <f>VLOOKUP(C95,SKU!A:A,1,FALSE)</f>
        <v>321648</v>
      </c>
    </row>
    <row r="96" spans="1:14">
      <c r="A96" s="3">
        <v>95</v>
      </c>
      <c r="B96" s="3" t="s">
        <v>185</v>
      </c>
      <c r="C96" s="10">
        <v>321648</v>
      </c>
      <c r="D96" s="3" t="s">
        <v>148</v>
      </c>
      <c r="E96" s="3" t="s">
        <v>215</v>
      </c>
      <c r="F96" s="3">
        <v>9999999999</v>
      </c>
      <c r="G96" s="3">
        <v>108</v>
      </c>
      <c r="H96" s="3">
        <v>0</v>
      </c>
      <c r="I96" s="3">
        <v>0</v>
      </c>
      <c r="J96" s="3">
        <v>0</v>
      </c>
      <c r="K96" s="3">
        <v>0</v>
      </c>
      <c r="L96" s="3">
        <v>0</v>
      </c>
      <c r="M96" s="3">
        <v>0</v>
      </c>
      <c r="N96" s="3">
        <f>VLOOKUP(C96,SKU!A:A,1,FALSE)</f>
        <v>321648</v>
      </c>
    </row>
    <row r="97" spans="1:14">
      <c r="A97" s="3">
        <v>96</v>
      </c>
      <c r="B97" s="3" t="s">
        <v>182</v>
      </c>
      <c r="C97" s="10">
        <v>321648</v>
      </c>
      <c r="D97" s="3" t="s">
        <v>148</v>
      </c>
      <c r="E97" s="3" t="s">
        <v>214</v>
      </c>
      <c r="F97" s="3">
        <v>9999999999</v>
      </c>
      <c r="G97" s="3">
        <v>0</v>
      </c>
      <c r="H97" s="3">
        <v>0</v>
      </c>
      <c r="I97" s="3">
        <v>0</v>
      </c>
      <c r="J97" s="3">
        <v>0</v>
      </c>
      <c r="K97" s="3">
        <v>0</v>
      </c>
      <c r="L97" s="3">
        <v>0</v>
      </c>
      <c r="M97" s="3">
        <v>0</v>
      </c>
      <c r="N97" s="3">
        <f>VLOOKUP(C97,SKU!A:A,1,FALSE)</f>
        <v>321648</v>
      </c>
    </row>
    <row r="98" spans="1:14">
      <c r="A98" s="3">
        <v>97</v>
      </c>
      <c r="B98" s="3" t="s">
        <v>3435</v>
      </c>
      <c r="C98" s="10">
        <v>320692</v>
      </c>
      <c r="D98" s="3" t="s">
        <v>159</v>
      </c>
      <c r="E98" s="3" t="s">
        <v>29793</v>
      </c>
      <c r="F98" s="3">
        <v>9999999999</v>
      </c>
      <c r="G98" s="3">
        <v>1</v>
      </c>
      <c r="H98" s="3">
        <v>0</v>
      </c>
      <c r="I98" s="3">
        <v>0</v>
      </c>
      <c r="J98" s="3">
        <v>0</v>
      </c>
      <c r="K98" s="3">
        <v>0</v>
      </c>
      <c r="L98" s="3">
        <v>0</v>
      </c>
      <c r="M98" s="3">
        <v>0</v>
      </c>
      <c r="N98" s="3">
        <f>VLOOKUP(C98,SKU!A:A,1,FALSE)</f>
        <v>320692</v>
      </c>
    </row>
    <row r="99" spans="1:14">
      <c r="A99" s="3">
        <v>98</v>
      </c>
      <c r="B99" s="3" t="s">
        <v>3435</v>
      </c>
      <c r="C99" s="10">
        <v>320692</v>
      </c>
      <c r="D99" s="3" t="s">
        <v>159</v>
      </c>
      <c r="E99" s="3" t="s">
        <v>29794</v>
      </c>
      <c r="F99" s="3">
        <v>9999999999</v>
      </c>
      <c r="G99" s="3">
        <v>74400</v>
      </c>
      <c r="H99" s="3">
        <v>0</v>
      </c>
      <c r="I99" s="3">
        <v>0</v>
      </c>
      <c r="J99" s="3">
        <v>0</v>
      </c>
      <c r="K99" s="3">
        <v>0</v>
      </c>
      <c r="L99" s="3">
        <v>0</v>
      </c>
      <c r="M99" s="3">
        <v>0</v>
      </c>
      <c r="N99" s="3">
        <f>VLOOKUP(C99,SKU!A:A,1,FALSE)</f>
        <v>320692</v>
      </c>
    </row>
    <row r="100" spans="1:14">
      <c r="A100" s="3">
        <v>99</v>
      </c>
      <c r="B100" s="3" t="s">
        <v>180</v>
      </c>
      <c r="C100" s="10">
        <v>320692</v>
      </c>
      <c r="D100" s="3" t="s">
        <v>159</v>
      </c>
      <c r="E100" s="3" t="s">
        <v>212</v>
      </c>
      <c r="F100" s="3">
        <v>9999999999</v>
      </c>
      <c r="G100" s="3">
        <v>0</v>
      </c>
      <c r="H100" s="3">
        <v>0</v>
      </c>
      <c r="I100" s="3">
        <v>0</v>
      </c>
      <c r="J100" s="3">
        <v>0</v>
      </c>
      <c r="K100" s="3">
        <v>0</v>
      </c>
      <c r="L100" s="3">
        <v>0</v>
      </c>
      <c r="M100" s="3">
        <v>0</v>
      </c>
      <c r="N100" s="3">
        <f>VLOOKUP(C100,SKU!A:A,1,FALSE)</f>
        <v>320692</v>
      </c>
    </row>
    <row r="101" spans="1:14">
      <c r="A101" s="3">
        <v>100</v>
      </c>
      <c r="B101" s="3" t="s">
        <v>185</v>
      </c>
      <c r="C101" s="10">
        <v>320692</v>
      </c>
      <c r="D101" s="3" t="s">
        <v>159</v>
      </c>
      <c r="E101" s="3" t="s">
        <v>213</v>
      </c>
      <c r="F101" s="3">
        <v>9999999999</v>
      </c>
      <c r="G101" s="3">
        <v>0</v>
      </c>
      <c r="H101" s="3">
        <v>0</v>
      </c>
      <c r="I101" s="3">
        <v>0</v>
      </c>
      <c r="J101" s="3">
        <v>0</v>
      </c>
      <c r="K101" s="3">
        <v>0</v>
      </c>
      <c r="L101" s="3">
        <v>0</v>
      </c>
      <c r="M101" s="3">
        <v>0</v>
      </c>
      <c r="N101" s="3">
        <f>VLOOKUP(C101,SKU!A:A,1,FALSE)</f>
        <v>320692</v>
      </c>
    </row>
    <row r="102" spans="1:14">
      <c r="A102" s="3">
        <v>101</v>
      </c>
      <c r="B102" s="3" t="s">
        <v>182</v>
      </c>
      <c r="C102" s="10">
        <v>320692</v>
      </c>
      <c r="D102" s="3" t="s">
        <v>159</v>
      </c>
      <c r="E102" s="3" t="s">
        <v>214</v>
      </c>
      <c r="F102" s="3">
        <v>9999999999</v>
      </c>
      <c r="G102" s="3">
        <v>0</v>
      </c>
      <c r="H102" s="3">
        <v>0</v>
      </c>
      <c r="I102" s="3">
        <v>0</v>
      </c>
      <c r="J102" s="3">
        <v>0</v>
      </c>
      <c r="K102" s="3">
        <v>0</v>
      </c>
      <c r="L102" s="3">
        <v>0</v>
      </c>
      <c r="M102" s="3">
        <v>0</v>
      </c>
      <c r="N102" s="3">
        <f>VLOOKUP(C102,SKU!A:A,1,FALSE)</f>
        <v>320692</v>
      </c>
    </row>
    <row r="103" spans="1:14">
      <c r="A103" s="3">
        <v>102</v>
      </c>
      <c r="B103" s="3" t="s">
        <v>3435</v>
      </c>
      <c r="C103" s="10">
        <v>332747</v>
      </c>
      <c r="D103" s="3" t="s">
        <v>29805</v>
      </c>
      <c r="E103" s="3" t="s">
        <v>29793</v>
      </c>
      <c r="F103" s="3">
        <v>9999999999</v>
      </c>
      <c r="G103" s="3">
        <v>0</v>
      </c>
      <c r="H103" s="3">
        <v>0</v>
      </c>
      <c r="I103" s="3">
        <v>0</v>
      </c>
      <c r="J103" s="3">
        <v>0</v>
      </c>
      <c r="K103" s="3">
        <v>0</v>
      </c>
      <c r="L103" s="3">
        <v>0</v>
      </c>
      <c r="M103" s="3">
        <v>0</v>
      </c>
      <c r="N103" s="3">
        <f>VLOOKUP(C103,SKU!A:A,1,FALSE)</f>
        <v>332747</v>
      </c>
    </row>
    <row r="104" spans="1:14">
      <c r="A104" s="3">
        <v>103</v>
      </c>
      <c r="B104" s="3" t="s">
        <v>180</v>
      </c>
      <c r="C104" s="10">
        <v>332747</v>
      </c>
      <c r="D104" s="3" t="s">
        <v>29805</v>
      </c>
      <c r="E104" s="3" t="s">
        <v>212</v>
      </c>
      <c r="F104" s="3">
        <v>9999999999</v>
      </c>
      <c r="G104" s="3">
        <v>0</v>
      </c>
      <c r="H104" s="3">
        <v>0</v>
      </c>
      <c r="I104" s="3">
        <v>0</v>
      </c>
      <c r="J104" s="3">
        <v>0</v>
      </c>
      <c r="K104" s="3">
        <v>0</v>
      </c>
      <c r="L104" s="3">
        <v>0</v>
      </c>
      <c r="M104" s="3">
        <v>0</v>
      </c>
      <c r="N104" s="3">
        <f>VLOOKUP(C104,SKU!A:A,1,FALSE)</f>
        <v>332747</v>
      </c>
    </row>
    <row r="105" spans="1:14">
      <c r="A105" s="3">
        <v>104</v>
      </c>
      <c r="B105" s="3" t="s">
        <v>185</v>
      </c>
      <c r="C105" s="10">
        <v>332747</v>
      </c>
      <c r="D105" s="3" t="s">
        <v>29805</v>
      </c>
      <c r="E105" s="3" t="s">
        <v>213</v>
      </c>
      <c r="F105" s="3">
        <v>9999999999</v>
      </c>
      <c r="G105" s="3">
        <v>0</v>
      </c>
      <c r="H105" s="3">
        <v>0</v>
      </c>
      <c r="I105" s="3">
        <v>0</v>
      </c>
      <c r="J105" s="3">
        <v>0</v>
      </c>
      <c r="K105" s="3">
        <v>0</v>
      </c>
      <c r="L105" s="3">
        <v>0</v>
      </c>
      <c r="M105" s="3">
        <v>0</v>
      </c>
      <c r="N105" s="3">
        <f>VLOOKUP(C105,SKU!A:A,1,FALSE)</f>
        <v>332747</v>
      </c>
    </row>
    <row r="106" spans="1:14">
      <c r="A106" s="3">
        <v>105</v>
      </c>
      <c r="B106" s="3" t="s">
        <v>182</v>
      </c>
      <c r="C106" s="10">
        <v>332747</v>
      </c>
      <c r="D106" s="3" t="s">
        <v>29805</v>
      </c>
      <c r="E106" s="3" t="s">
        <v>214</v>
      </c>
      <c r="F106" s="3">
        <v>9999999999</v>
      </c>
      <c r="G106" s="3">
        <v>0</v>
      </c>
      <c r="H106" s="3">
        <v>0</v>
      </c>
      <c r="I106" s="3">
        <v>0</v>
      </c>
      <c r="J106" s="3">
        <v>0</v>
      </c>
      <c r="K106" s="3">
        <v>0</v>
      </c>
      <c r="L106" s="3">
        <v>0</v>
      </c>
      <c r="M106" s="3">
        <v>0</v>
      </c>
      <c r="N106" s="3">
        <f>VLOOKUP(C106,SKU!A:A,1,FALSE)</f>
        <v>332747</v>
      </c>
    </row>
    <row r="107" spans="1:14">
      <c r="A107" s="3">
        <v>106</v>
      </c>
      <c r="B107" s="3" t="s">
        <v>3433</v>
      </c>
      <c r="C107" s="10">
        <v>332214</v>
      </c>
      <c r="D107" s="3" t="s">
        <v>29806</v>
      </c>
      <c r="E107" s="3" t="s">
        <v>29798</v>
      </c>
      <c r="F107" s="3">
        <v>9999999999</v>
      </c>
      <c r="G107" s="3">
        <v>56351</v>
      </c>
      <c r="H107" s="3">
        <v>0</v>
      </c>
      <c r="I107" s="3">
        <v>0</v>
      </c>
      <c r="J107" s="3">
        <v>0</v>
      </c>
      <c r="K107" s="3">
        <v>0</v>
      </c>
      <c r="L107" s="3">
        <v>0</v>
      </c>
      <c r="M107" s="3">
        <v>0</v>
      </c>
      <c r="N107" s="3">
        <f>VLOOKUP(C107,SKU!A:A,1,FALSE)</f>
        <v>332214</v>
      </c>
    </row>
    <row r="108" spans="1:14">
      <c r="A108" s="3">
        <v>107</v>
      </c>
      <c r="B108" s="3" t="s">
        <v>179</v>
      </c>
      <c r="C108" s="10">
        <v>332214</v>
      </c>
      <c r="D108" s="3" t="s">
        <v>29806</v>
      </c>
      <c r="E108" s="3" t="s">
        <v>209</v>
      </c>
      <c r="F108" s="3">
        <v>9999999999</v>
      </c>
      <c r="G108" s="3">
        <v>0</v>
      </c>
      <c r="H108" s="3">
        <v>0</v>
      </c>
      <c r="I108" s="3">
        <v>0</v>
      </c>
      <c r="J108" s="3">
        <v>0</v>
      </c>
      <c r="K108" s="3">
        <v>0</v>
      </c>
      <c r="L108" s="3">
        <v>0</v>
      </c>
      <c r="M108" s="3">
        <v>0</v>
      </c>
      <c r="N108" s="3">
        <f>VLOOKUP(C108,SKU!A:A,1,FALSE)</f>
        <v>332214</v>
      </c>
    </row>
    <row r="109" spans="1:14">
      <c r="A109" s="3">
        <v>108</v>
      </c>
      <c r="B109" s="3" t="s">
        <v>184</v>
      </c>
      <c r="C109" s="10">
        <v>332214</v>
      </c>
      <c r="D109" s="3" t="s">
        <v>29806</v>
      </c>
      <c r="E109" s="3" t="s">
        <v>1585</v>
      </c>
      <c r="F109" s="3">
        <v>9999999999</v>
      </c>
      <c r="G109" s="3">
        <v>0</v>
      </c>
      <c r="H109" s="3">
        <v>0</v>
      </c>
      <c r="I109" s="3">
        <v>13200</v>
      </c>
      <c r="J109" s="3">
        <v>0</v>
      </c>
      <c r="K109" s="3">
        <v>13200</v>
      </c>
      <c r="L109" s="3">
        <v>0</v>
      </c>
      <c r="M109" s="3">
        <v>0</v>
      </c>
      <c r="N109" s="3">
        <f>VLOOKUP(C109,SKU!A:A,1,FALSE)</f>
        <v>332214</v>
      </c>
    </row>
    <row r="110" spans="1:14">
      <c r="A110" s="3">
        <v>109</v>
      </c>
      <c r="B110" s="3" t="s">
        <v>184</v>
      </c>
      <c r="C110" s="10">
        <v>332214</v>
      </c>
      <c r="D110" s="3" t="s">
        <v>29806</v>
      </c>
      <c r="E110" s="3" t="s">
        <v>210</v>
      </c>
      <c r="F110" s="3">
        <v>9999999999</v>
      </c>
      <c r="G110" s="3">
        <v>0</v>
      </c>
      <c r="H110" s="3">
        <v>0</v>
      </c>
      <c r="I110" s="3">
        <v>0</v>
      </c>
      <c r="J110" s="3">
        <v>0</v>
      </c>
      <c r="K110" s="3">
        <v>0</v>
      </c>
      <c r="L110" s="3">
        <v>0</v>
      </c>
      <c r="M110" s="3">
        <v>0</v>
      </c>
      <c r="N110" s="3">
        <f>VLOOKUP(C110,SKU!A:A,1,FALSE)</f>
        <v>332214</v>
      </c>
    </row>
    <row r="111" spans="1:14">
      <c r="A111" s="3">
        <v>110</v>
      </c>
      <c r="B111" s="3" t="s">
        <v>807</v>
      </c>
      <c r="C111" s="10">
        <v>327489</v>
      </c>
      <c r="D111" s="3" t="s">
        <v>225</v>
      </c>
      <c r="E111" s="3" t="s">
        <v>807</v>
      </c>
      <c r="F111" s="3">
        <v>9999999999</v>
      </c>
      <c r="G111" s="3">
        <v>1824231</v>
      </c>
      <c r="H111" s="3">
        <v>302062</v>
      </c>
      <c r="I111" s="3">
        <v>0</v>
      </c>
      <c r="J111" s="3">
        <v>0</v>
      </c>
      <c r="K111" s="3">
        <v>0</v>
      </c>
      <c r="L111" s="3">
        <v>0</v>
      </c>
      <c r="M111" s="3">
        <v>0</v>
      </c>
      <c r="N111" s="3">
        <f>VLOOKUP(C111,SKU!A:A,1,FALSE)</f>
        <v>327489</v>
      </c>
    </row>
    <row r="112" spans="1:14">
      <c r="A112" s="3">
        <v>111</v>
      </c>
      <c r="B112" s="3" t="s">
        <v>183</v>
      </c>
      <c r="C112" s="10">
        <v>327489</v>
      </c>
      <c r="D112" s="3" t="s">
        <v>225</v>
      </c>
      <c r="E112" s="3" t="s">
        <v>205</v>
      </c>
      <c r="F112" s="3">
        <v>9999999999</v>
      </c>
      <c r="G112" s="3">
        <v>0</v>
      </c>
      <c r="H112" s="3">
        <v>0</v>
      </c>
      <c r="I112" s="3">
        <v>0</v>
      </c>
      <c r="J112" s="3">
        <v>0</v>
      </c>
      <c r="K112" s="3">
        <v>0</v>
      </c>
      <c r="L112" s="3">
        <v>0</v>
      </c>
      <c r="M112" s="3">
        <v>0</v>
      </c>
      <c r="N112" s="3">
        <f>VLOOKUP(C112,SKU!A:A,1,FALSE)</f>
        <v>327489</v>
      </c>
    </row>
    <row r="113" spans="1:14">
      <c r="A113" s="3">
        <v>112</v>
      </c>
      <c r="B113" s="3" t="s">
        <v>183</v>
      </c>
      <c r="C113" s="10">
        <v>327489</v>
      </c>
      <c r="D113" s="3" t="s">
        <v>225</v>
      </c>
      <c r="E113" s="3" t="s">
        <v>206</v>
      </c>
      <c r="F113" s="3">
        <v>9999999999</v>
      </c>
      <c r="G113" s="3">
        <v>5</v>
      </c>
      <c r="H113" s="3">
        <v>0</v>
      </c>
      <c r="I113" s="3">
        <v>0</v>
      </c>
      <c r="J113" s="3">
        <v>0</v>
      </c>
      <c r="K113" s="3">
        <v>0</v>
      </c>
      <c r="L113" s="3">
        <v>0</v>
      </c>
      <c r="M113" s="3">
        <v>0</v>
      </c>
      <c r="N113" s="3">
        <f>VLOOKUP(C113,SKU!A:A,1,FALSE)</f>
        <v>327489</v>
      </c>
    </row>
    <row r="114" spans="1:14">
      <c r="A114" s="3">
        <v>113</v>
      </c>
      <c r="B114" s="3" t="s">
        <v>186</v>
      </c>
      <c r="C114" s="10">
        <v>327489</v>
      </c>
      <c r="D114" s="3" t="s">
        <v>225</v>
      </c>
      <c r="E114" s="3" t="s">
        <v>207</v>
      </c>
      <c r="F114" s="3">
        <v>9999999999</v>
      </c>
      <c r="G114" s="3">
        <v>0</v>
      </c>
      <c r="H114" s="3">
        <v>0</v>
      </c>
      <c r="I114" s="3">
        <v>0</v>
      </c>
      <c r="J114" s="3">
        <v>0</v>
      </c>
      <c r="K114" s="3">
        <v>0</v>
      </c>
      <c r="L114" s="3">
        <v>0</v>
      </c>
      <c r="M114" s="3">
        <v>0</v>
      </c>
      <c r="N114" s="3">
        <f>VLOOKUP(C114,SKU!A:A,1,FALSE)</f>
        <v>327489</v>
      </c>
    </row>
    <row r="115" spans="1:14">
      <c r="A115" s="3">
        <v>114</v>
      </c>
      <c r="B115" s="3" t="s">
        <v>186</v>
      </c>
      <c r="C115" s="10">
        <v>327489</v>
      </c>
      <c r="D115" s="3" t="s">
        <v>225</v>
      </c>
      <c r="E115" s="3" t="s">
        <v>208</v>
      </c>
      <c r="F115" s="3">
        <v>9999999999</v>
      </c>
      <c r="G115" s="3">
        <v>1120</v>
      </c>
      <c r="H115" s="3">
        <v>0</v>
      </c>
      <c r="I115" s="3">
        <v>0</v>
      </c>
      <c r="J115" s="3">
        <v>0</v>
      </c>
      <c r="K115" s="3">
        <v>0</v>
      </c>
      <c r="L115" s="3">
        <v>0</v>
      </c>
      <c r="M115" s="3">
        <v>0</v>
      </c>
      <c r="N115" s="3">
        <f>VLOOKUP(C115,SKU!A:A,1,FALSE)</f>
        <v>327489</v>
      </c>
    </row>
    <row r="116" spans="1:14">
      <c r="A116" s="3">
        <v>115</v>
      </c>
      <c r="B116" s="3" t="s">
        <v>3435</v>
      </c>
      <c r="C116" s="10">
        <v>320695</v>
      </c>
      <c r="D116" s="3" t="s">
        <v>163</v>
      </c>
      <c r="E116" s="3" t="s">
        <v>29793</v>
      </c>
      <c r="F116" s="3">
        <v>9999999999</v>
      </c>
      <c r="G116" s="3">
        <v>0</v>
      </c>
      <c r="H116" s="3">
        <v>0</v>
      </c>
      <c r="I116" s="3">
        <v>0</v>
      </c>
      <c r="J116" s="3">
        <v>0</v>
      </c>
      <c r="K116" s="3">
        <v>0</v>
      </c>
      <c r="L116" s="3">
        <v>0</v>
      </c>
      <c r="M116" s="3">
        <v>0</v>
      </c>
      <c r="N116" s="3">
        <f>VLOOKUP(C116,SKU!A:A,1,FALSE)</f>
        <v>320695</v>
      </c>
    </row>
    <row r="117" spans="1:14">
      <c r="A117" s="3">
        <v>116</v>
      </c>
      <c r="B117" s="3" t="s">
        <v>3435</v>
      </c>
      <c r="C117" s="10">
        <v>320695</v>
      </c>
      <c r="D117" s="3" t="s">
        <v>163</v>
      </c>
      <c r="E117" s="3" t="s">
        <v>29794</v>
      </c>
      <c r="F117" s="3">
        <v>9999999999</v>
      </c>
      <c r="G117" s="3">
        <v>89792</v>
      </c>
      <c r="H117" s="3">
        <v>0</v>
      </c>
      <c r="I117" s="3">
        <v>0</v>
      </c>
      <c r="J117" s="3">
        <v>0</v>
      </c>
      <c r="K117" s="3">
        <v>0</v>
      </c>
      <c r="L117" s="3">
        <v>0</v>
      </c>
      <c r="M117" s="3">
        <v>0</v>
      </c>
      <c r="N117" s="3">
        <f>VLOOKUP(C117,SKU!A:A,1,FALSE)</f>
        <v>320695</v>
      </c>
    </row>
    <row r="118" spans="1:14">
      <c r="A118" s="3">
        <v>117</v>
      </c>
      <c r="B118" s="3" t="s">
        <v>180</v>
      </c>
      <c r="C118" s="10">
        <v>320695</v>
      </c>
      <c r="D118" s="3" t="s">
        <v>163</v>
      </c>
      <c r="E118" s="3" t="s">
        <v>212</v>
      </c>
      <c r="F118" s="3">
        <v>9999999999</v>
      </c>
      <c r="G118" s="3">
        <v>0</v>
      </c>
      <c r="H118" s="3">
        <v>0</v>
      </c>
      <c r="I118" s="3">
        <v>0</v>
      </c>
      <c r="J118" s="3">
        <v>0</v>
      </c>
      <c r="K118" s="3">
        <v>0</v>
      </c>
      <c r="L118" s="3">
        <v>0</v>
      </c>
      <c r="M118" s="3">
        <v>0</v>
      </c>
      <c r="N118" s="3">
        <f>VLOOKUP(C118,SKU!A:A,1,FALSE)</f>
        <v>320695</v>
      </c>
    </row>
    <row r="119" spans="1:14">
      <c r="A119" s="3">
        <v>118</v>
      </c>
      <c r="B119" s="3" t="s">
        <v>185</v>
      </c>
      <c r="C119" s="10">
        <v>320695</v>
      </c>
      <c r="D119" s="3" t="s">
        <v>163</v>
      </c>
      <c r="E119" s="3" t="s">
        <v>213</v>
      </c>
      <c r="F119" s="3">
        <v>9999999999</v>
      </c>
      <c r="G119" s="3">
        <v>0</v>
      </c>
      <c r="H119" s="3">
        <v>0</v>
      </c>
      <c r="I119" s="3">
        <v>0</v>
      </c>
      <c r="J119" s="3">
        <v>0</v>
      </c>
      <c r="K119" s="3">
        <v>0</v>
      </c>
      <c r="L119" s="3">
        <v>0</v>
      </c>
      <c r="M119" s="3">
        <v>0</v>
      </c>
      <c r="N119" s="3">
        <f>VLOOKUP(C119,SKU!A:A,1,FALSE)</f>
        <v>320695</v>
      </c>
    </row>
    <row r="120" spans="1:14">
      <c r="A120" s="3">
        <v>119</v>
      </c>
      <c r="B120" s="3" t="s">
        <v>182</v>
      </c>
      <c r="C120" s="10">
        <v>320695</v>
      </c>
      <c r="D120" s="3" t="s">
        <v>163</v>
      </c>
      <c r="E120" s="3" t="s">
        <v>214</v>
      </c>
      <c r="F120" s="3">
        <v>9999999999</v>
      </c>
      <c r="G120" s="3">
        <v>0</v>
      </c>
      <c r="H120" s="3">
        <v>0</v>
      </c>
      <c r="I120" s="3">
        <v>0</v>
      </c>
      <c r="J120" s="3">
        <v>0</v>
      </c>
      <c r="K120" s="3">
        <v>0</v>
      </c>
      <c r="L120" s="3">
        <v>0</v>
      </c>
      <c r="M120" s="3">
        <v>0</v>
      </c>
      <c r="N120" s="3">
        <f>VLOOKUP(C120,SKU!A:A,1,FALSE)</f>
        <v>320695</v>
      </c>
    </row>
    <row r="121" spans="1:14">
      <c r="A121" s="3">
        <v>120</v>
      </c>
      <c r="B121" s="3" t="s">
        <v>3435</v>
      </c>
      <c r="C121" s="10">
        <v>320665</v>
      </c>
      <c r="D121" s="3" t="s">
        <v>151</v>
      </c>
      <c r="E121" s="3" t="s">
        <v>29794</v>
      </c>
      <c r="F121" s="3">
        <v>9999999999</v>
      </c>
      <c r="G121" s="3">
        <v>620590</v>
      </c>
      <c r="H121" s="3">
        <v>0</v>
      </c>
      <c r="I121" s="3">
        <v>0</v>
      </c>
      <c r="J121" s="3">
        <v>0</v>
      </c>
      <c r="K121" s="3">
        <v>0</v>
      </c>
      <c r="L121" s="3">
        <v>0</v>
      </c>
      <c r="M121" s="3">
        <v>0</v>
      </c>
      <c r="N121" s="3">
        <f>VLOOKUP(C121,SKU!A:A,1,FALSE)</f>
        <v>320665</v>
      </c>
    </row>
    <row r="122" spans="1:14">
      <c r="A122" s="3">
        <v>121</v>
      </c>
      <c r="B122" s="3" t="s">
        <v>180</v>
      </c>
      <c r="C122" s="10">
        <v>320665</v>
      </c>
      <c r="D122" s="3" t="s">
        <v>151</v>
      </c>
      <c r="E122" s="3" t="s">
        <v>212</v>
      </c>
      <c r="F122" s="3">
        <v>9999999999</v>
      </c>
      <c r="G122" s="3">
        <v>0</v>
      </c>
      <c r="H122" s="3">
        <v>0</v>
      </c>
      <c r="I122" s="3">
        <v>0</v>
      </c>
      <c r="J122" s="3">
        <v>0</v>
      </c>
      <c r="K122" s="3">
        <v>0</v>
      </c>
      <c r="L122" s="3">
        <v>0</v>
      </c>
      <c r="M122" s="3">
        <v>0</v>
      </c>
      <c r="N122" s="3">
        <f>VLOOKUP(C122,SKU!A:A,1,FALSE)</f>
        <v>320665</v>
      </c>
    </row>
    <row r="123" spans="1:14">
      <c r="A123" s="3">
        <v>122</v>
      </c>
      <c r="B123" s="3" t="s">
        <v>185</v>
      </c>
      <c r="C123" s="10">
        <v>320665</v>
      </c>
      <c r="D123" s="3" t="s">
        <v>151</v>
      </c>
      <c r="E123" s="3" t="s">
        <v>213</v>
      </c>
      <c r="F123" s="3">
        <v>9999999999</v>
      </c>
      <c r="G123" s="3">
        <v>0</v>
      </c>
      <c r="H123" s="3">
        <v>0</v>
      </c>
      <c r="I123" s="3">
        <v>0</v>
      </c>
      <c r="J123" s="3">
        <v>0</v>
      </c>
      <c r="K123" s="3">
        <v>0</v>
      </c>
      <c r="L123" s="3">
        <v>0</v>
      </c>
      <c r="M123" s="3">
        <v>0</v>
      </c>
      <c r="N123" s="3">
        <f>VLOOKUP(C123,SKU!A:A,1,FALSE)</f>
        <v>320665</v>
      </c>
    </row>
    <row r="124" spans="1:14">
      <c r="A124" s="3">
        <v>123</v>
      </c>
      <c r="B124" s="3" t="s">
        <v>182</v>
      </c>
      <c r="C124" s="10">
        <v>320665</v>
      </c>
      <c r="D124" s="3" t="s">
        <v>151</v>
      </c>
      <c r="E124" s="3" t="s">
        <v>214</v>
      </c>
      <c r="F124" s="3">
        <v>9999999999</v>
      </c>
      <c r="G124" s="3">
        <v>0</v>
      </c>
      <c r="H124" s="3">
        <v>0</v>
      </c>
      <c r="I124" s="3">
        <v>0</v>
      </c>
      <c r="J124" s="3">
        <v>0</v>
      </c>
      <c r="K124" s="3">
        <v>0</v>
      </c>
      <c r="L124" s="3">
        <v>0</v>
      </c>
      <c r="M124" s="3">
        <v>0</v>
      </c>
      <c r="N124" s="3">
        <f>VLOOKUP(C124,SKU!A:A,1,FALSE)</f>
        <v>320665</v>
      </c>
    </row>
    <row r="125" spans="1:14">
      <c r="A125" s="3">
        <v>124</v>
      </c>
      <c r="B125" s="3" t="s">
        <v>3435</v>
      </c>
      <c r="C125" s="10">
        <v>320661</v>
      </c>
      <c r="D125" s="3" t="s">
        <v>152</v>
      </c>
      <c r="E125" s="3" t="s">
        <v>29793</v>
      </c>
      <c r="F125" s="3">
        <v>9999999999</v>
      </c>
      <c r="G125" s="3">
        <v>0</v>
      </c>
      <c r="H125" s="3">
        <v>0</v>
      </c>
      <c r="I125" s="3">
        <v>0</v>
      </c>
      <c r="J125" s="3">
        <v>0</v>
      </c>
      <c r="K125" s="3">
        <v>0</v>
      </c>
      <c r="L125" s="3">
        <v>0</v>
      </c>
      <c r="M125" s="3">
        <v>0</v>
      </c>
      <c r="N125" s="3">
        <f>VLOOKUP(C125,SKU!A:A,1,FALSE)</f>
        <v>320661</v>
      </c>
    </row>
    <row r="126" spans="1:14">
      <c r="A126" s="3">
        <v>125</v>
      </c>
      <c r="B126" s="3" t="s">
        <v>180</v>
      </c>
      <c r="C126" s="10">
        <v>320661</v>
      </c>
      <c r="D126" s="3" t="s">
        <v>152</v>
      </c>
      <c r="E126" s="3" t="s">
        <v>212</v>
      </c>
      <c r="F126" s="3">
        <v>9999999999</v>
      </c>
      <c r="G126" s="3">
        <v>0</v>
      </c>
      <c r="H126" s="3">
        <v>0</v>
      </c>
      <c r="I126" s="3">
        <v>0</v>
      </c>
      <c r="J126" s="3">
        <v>0</v>
      </c>
      <c r="K126" s="3">
        <v>0</v>
      </c>
      <c r="L126" s="3">
        <v>0</v>
      </c>
      <c r="M126" s="3">
        <v>0</v>
      </c>
      <c r="N126" s="3">
        <f>VLOOKUP(C126,SKU!A:A,1,FALSE)</f>
        <v>320661</v>
      </c>
    </row>
    <row r="127" spans="1:14">
      <c r="A127" s="3">
        <v>126</v>
      </c>
      <c r="B127" s="3" t="s">
        <v>185</v>
      </c>
      <c r="C127" s="10">
        <v>320661</v>
      </c>
      <c r="D127" s="3" t="s">
        <v>152</v>
      </c>
      <c r="E127" s="3" t="s">
        <v>213</v>
      </c>
      <c r="F127" s="3">
        <v>9999999999</v>
      </c>
      <c r="G127" s="3">
        <v>0</v>
      </c>
      <c r="H127" s="3">
        <v>0</v>
      </c>
      <c r="I127" s="3">
        <v>0</v>
      </c>
      <c r="J127" s="3">
        <v>0</v>
      </c>
      <c r="K127" s="3">
        <v>0</v>
      </c>
      <c r="L127" s="3">
        <v>0</v>
      </c>
      <c r="M127" s="3">
        <v>0</v>
      </c>
      <c r="N127" s="3">
        <f>VLOOKUP(C127,SKU!A:A,1,FALSE)</f>
        <v>320661</v>
      </c>
    </row>
    <row r="128" spans="1:14">
      <c r="A128" s="3">
        <v>127</v>
      </c>
      <c r="B128" s="3" t="s">
        <v>3435</v>
      </c>
      <c r="C128" s="10">
        <v>320686</v>
      </c>
      <c r="D128" s="3" t="s">
        <v>158</v>
      </c>
      <c r="E128" s="3" t="s">
        <v>29793</v>
      </c>
      <c r="F128" s="3">
        <v>9999999999</v>
      </c>
      <c r="G128" s="3">
        <v>0</v>
      </c>
      <c r="H128" s="3">
        <v>0</v>
      </c>
      <c r="I128" s="3">
        <v>0</v>
      </c>
      <c r="J128" s="3">
        <v>0</v>
      </c>
      <c r="K128" s="3">
        <v>0</v>
      </c>
      <c r="L128" s="3">
        <v>0</v>
      </c>
      <c r="M128" s="3">
        <v>0</v>
      </c>
      <c r="N128" s="3">
        <f>VLOOKUP(C128,SKU!A:A,1,FALSE)</f>
        <v>320686</v>
      </c>
    </row>
    <row r="129" spans="1:14">
      <c r="A129" s="3">
        <v>128</v>
      </c>
      <c r="B129" s="3" t="s">
        <v>185</v>
      </c>
      <c r="C129" s="10">
        <v>320686</v>
      </c>
      <c r="D129" s="3" t="s">
        <v>158</v>
      </c>
      <c r="E129" s="3" t="s">
        <v>213</v>
      </c>
      <c r="F129" s="3">
        <v>9999999999</v>
      </c>
      <c r="G129" s="3">
        <v>0</v>
      </c>
      <c r="H129" s="3">
        <v>0</v>
      </c>
      <c r="I129" s="3">
        <v>0</v>
      </c>
      <c r="J129" s="3">
        <v>0</v>
      </c>
      <c r="K129" s="3">
        <v>0</v>
      </c>
      <c r="L129" s="3">
        <v>0</v>
      </c>
      <c r="M129" s="3">
        <v>0</v>
      </c>
      <c r="N129" s="3">
        <f>VLOOKUP(C129,SKU!A:A,1,FALSE)</f>
        <v>320686</v>
      </c>
    </row>
    <row r="130" spans="1:14">
      <c r="A130" s="3">
        <v>129</v>
      </c>
      <c r="B130" s="3" t="s">
        <v>182</v>
      </c>
      <c r="C130" s="10">
        <v>320686</v>
      </c>
      <c r="D130" s="3" t="s">
        <v>158</v>
      </c>
      <c r="E130" s="3" t="s">
        <v>214</v>
      </c>
      <c r="F130" s="3">
        <v>9999999999</v>
      </c>
      <c r="G130" s="3">
        <v>0</v>
      </c>
      <c r="H130" s="3">
        <v>0</v>
      </c>
      <c r="I130" s="3">
        <v>0</v>
      </c>
      <c r="J130" s="3">
        <v>0</v>
      </c>
      <c r="K130" s="3">
        <v>0</v>
      </c>
      <c r="L130" s="3">
        <v>0</v>
      </c>
      <c r="M130" s="3">
        <v>0</v>
      </c>
      <c r="N130" s="3">
        <f>VLOOKUP(C130,SKU!A:A,1,FALSE)</f>
        <v>320686</v>
      </c>
    </row>
    <row r="131" spans="1:14">
      <c r="A131" s="3">
        <v>130</v>
      </c>
      <c r="B131" s="3" t="s">
        <v>3435</v>
      </c>
      <c r="C131" s="10">
        <v>320685</v>
      </c>
      <c r="D131" s="3" t="s">
        <v>157</v>
      </c>
      <c r="E131" s="3" t="s">
        <v>29793</v>
      </c>
      <c r="F131" s="3">
        <v>9999999999</v>
      </c>
      <c r="G131" s="3">
        <v>0</v>
      </c>
      <c r="H131" s="3">
        <v>0</v>
      </c>
      <c r="I131" s="3">
        <v>0</v>
      </c>
      <c r="J131" s="3">
        <v>0</v>
      </c>
      <c r="K131" s="3">
        <v>0</v>
      </c>
      <c r="L131" s="3">
        <v>0</v>
      </c>
      <c r="M131" s="3">
        <v>0</v>
      </c>
      <c r="N131" s="3">
        <f>VLOOKUP(C131,SKU!A:A,1,FALSE)</f>
        <v>320685</v>
      </c>
    </row>
    <row r="132" spans="1:14">
      <c r="A132" s="3">
        <v>131</v>
      </c>
      <c r="B132" s="3" t="s">
        <v>185</v>
      </c>
      <c r="C132" s="10">
        <v>320685</v>
      </c>
      <c r="D132" s="3" t="s">
        <v>157</v>
      </c>
      <c r="E132" s="3" t="s">
        <v>213</v>
      </c>
      <c r="F132" s="3">
        <v>9999999999</v>
      </c>
      <c r="G132" s="3">
        <v>0</v>
      </c>
      <c r="H132" s="3">
        <v>0</v>
      </c>
      <c r="I132" s="3">
        <v>0</v>
      </c>
      <c r="J132" s="3">
        <v>0</v>
      </c>
      <c r="K132" s="3">
        <v>0</v>
      </c>
      <c r="L132" s="3">
        <v>0</v>
      </c>
      <c r="M132" s="3">
        <v>0</v>
      </c>
      <c r="N132" s="3">
        <f>VLOOKUP(C132,SKU!A:A,1,FALSE)</f>
        <v>320685</v>
      </c>
    </row>
    <row r="133" spans="1:14">
      <c r="A133" s="3">
        <v>132</v>
      </c>
      <c r="B133" s="3" t="s">
        <v>3433</v>
      </c>
      <c r="C133" s="10">
        <v>321140</v>
      </c>
      <c r="D133" s="3" t="s">
        <v>29807</v>
      </c>
      <c r="E133" s="3" t="s">
        <v>29798</v>
      </c>
      <c r="F133" s="3">
        <v>9999999999</v>
      </c>
      <c r="G133" s="3">
        <v>1063053</v>
      </c>
      <c r="H133" s="3">
        <v>0</v>
      </c>
      <c r="I133" s="3">
        <v>0</v>
      </c>
      <c r="J133" s="3">
        <v>0</v>
      </c>
      <c r="K133" s="3">
        <v>0</v>
      </c>
      <c r="L133" s="3">
        <v>0</v>
      </c>
      <c r="M133" s="3">
        <v>0</v>
      </c>
      <c r="N133" s="3">
        <f>VLOOKUP(C133,SKU!A:A,1,FALSE)</f>
        <v>321140</v>
      </c>
    </row>
    <row r="134" spans="1:14">
      <c r="A134" s="3">
        <v>133</v>
      </c>
      <c r="B134" s="3" t="s">
        <v>3433</v>
      </c>
      <c r="C134" s="10">
        <v>321140</v>
      </c>
      <c r="D134" s="3" t="s">
        <v>29807</v>
      </c>
      <c r="E134" s="3" t="s">
        <v>3433</v>
      </c>
      <c r="F134" s="3">
        <v>9999999999</v>
      </c>
      <c r="G134" s="3">
        <v>1</v>
      </c>
      <c r="H134" s="3">
        <v>7</v>
      </c>
      <c r="I134" s="3">
        <v>0</v>
      </c>
      <c r="J134" s="3">
        <v>0</v>
      </c>
      <c r="K134" s="3">
        <v>0</v>
      </c>
      <c r="L134" s="3">
        <v>0</v>
      </c>
      <c r="M134" s="3">
        <v>0</v>
      </c>
      <c r="N134" s="3">
        <f>VLOOKUP(C134,SKU!A:A,1,FALSE)</f>
        <v>321140</v>
      </c>
    </row>
    <row r="135" spans="1:14">
      <c r="A135" s="3">
        <v>134</v>
      </c>
      <c r="B135" s="3" t="s">
        <v>179</v>
      </c>
      <c r="C135" s="10">
        <v>321140</v>
      </c>
      <c r="D135" s="3" t="s">
        <v>29807</v>
      </c>
      <c r="E135" s="3" t="s">
        <v>209</v>
      </c>
      <c r="F135" s="3">
        <v>9999999999</v>
      </c>
      <c r="G135" s="3">
        <v>0</v>
      </c>
      <c r="H135" s="3">
        <v>0</v>
      </c>
      <c r="I135" s="3">
        <v>0</v>
      </c>
      <c r="J135" s="3">
        <v>0</v>
      </c>
      <c r="K135" s="3">
        <v>0</v>
      </c>
      <c r="L135" s="3">
        <v>0</v>
      </c>
      <c r="M135" s="3">
        <v>0</v>
      </c>
      <c r="N135" s="3">
        <f>VLOOKUP(C135,SKU!A:A,1,FALSE)</f>
        <v>321140</v>
      </c>
    </row>
    <row r="136" spans="1:14">
      <c r="A136" s="3">
        <v>135</v>
      </c>
      <c r="B136" s="3" t="s">
        <v>184</v>
      </c>
      <c r="C136" s="10">
        <v>321140</v>
      </c>
      <c r="D136" s="3" t="s">
        <v>29807</v>
      </c>
      <c r="E136" s="3" t="s">
        <v>210</v>
      </c>
      <c r="F136" s="3">
        <v>9999999999</v>
      </c>
      <c r="G136" s="3">
        <v>0</v>
      </c>
      <c r="H136" s="3">
        <v>0</v>
      </c>
      <c r="I136" s="3">
        <v>0</v>
      </c>
      <c r="J136" s="3">
        <v>0</v>
      </c>
      <c r="K136" s="3">
        <v>0</v>
      </c>
      <c r="L136" s="3">
        <v>0</v>
      </c>
      <c r="M136" s="3">
        <v>0</v>
      </c>
      <c r="N136" s="3">
        <f>VLOOKUP(C136,SKU!A:A,1,FALSE)</f>
        <v>321140</v>
      </c>
    </row>
    <row r="137" spans="1:14">
      <c r="A137" s="3">
        <v>136</v>
      </c>
      <c r="B137" s="3" t="s">
        <v>184</v>
      </c>
      <c r="C137" s="10">
        <v>321140</v>
      </c>
      <c r="D137" s="3" t="s">
        <v>29807</v>
      </c>
      <c r="E137" s="3" t="s">
        <v>29790</v>
      </c>
      <c r="F137" s="3">
        <v>9999999999</v>
      </c>
      <c r="G137" s="3">
        <v>4</v>
      </c>
      <c r="H137" s="3">
        <v>0</v>
      </c>
      <c r="I137" s="3">
        <v>0</v>
      </c>
      <c r="J137" s="3">
        <v>0</v>
      </c>
      <c r="K137" s="3">
        <v>0</v>
      </c>
      <c r="L137" s="3">
        <v>0</v>
      </c>
      <c r="M137" s="3">
        <v>0</v>
      </c>
      <c r="N137" s="3">
        <f>VLOOKUP(C137,SKU!A:A,1,FALSE)</f>
        <v>321140</v>
      </c>
    </row>
    <row r="138" spans="1:14">
      <c r="A138" s="3">
        <v>137</v>
      </c>
      <c r="B138" s="3" t="s">
        <v>181</v>
      </c>
      <c r="C138" s="10">
        <v>321140</v>
      </c>
      <c r="D138" s="3" t="s">
        <v>29807</v>
      </c>
      <c r="E138" s="3" t="s">
        <v>211</v>
      </c>
      <c r="F138" s="3">
        <v>9999999999</v>
      </c>
      <c r="G138" s="3">
        <v>0</v>
      </c>
      <c r="H138" s="3">
        <v>0</v>
      </c>
      <c r="I138" s="3">
        <v>0</v>
      </c>
      <c r="J138" s="3">
        <v>0</v>
      </c>
      <c r="K138" s="3">
        <v>0</v>
      </c>
      <c r="L138" s="3">
        <v>0</v>
      </c>
      <c r="M138" s="3">
        <v>0</v>
      </c>
      <c r="N138" s="3">
        <f>VLOOKUP(C138,SKU!A:A,1,FALSE)</f>
        <v>321140</v>
      </c>
    </row>
    <row r="139" spans="1:14">
      <c r="A139" s="3">
        <v>138</v>
      </c>
      <c r="B139" s="3" t="s">
        <v>3433</v>
      </c>
      <c r="C139" s="10">
        <v>321141</v>
      </c>
      <c r="D139" s="3" t="s">
        <v>29807</v>
      </c>
      <c r="E139" s="3" t="s">
        <v>29798</v>
      </c>
      <c r="F139" s="3">
        <v>9999999999</v>
      </c>
      <c r="G139" s="3">
        <v>152871</v>
      </c>
      <c r="H139" s="3">
        <v>0</v>
      </c>
      <c r="I139" s="3">
        <v>0</v>
      </c>
      <c r="J139" s="3">
        <v>0</v>
      </c>
      <c r="K139" s="3">
        <v>0</v>
      </c>
      <c r="L139" s="3">
        <v>0</v>
      </c>
      <c r="M139" s="3">
        <v>0</v>
      </c>
      <c r="N139" s="3">
        <f>VLOOKUP(C139,SKU!A:A,1,FALSE)</f>
        <v>321141</v>
      </c>
    </row>
    <row r="140" spans="1:14">
      <c r="A140" s="3">
        <v>139</v>
      </c>
      <c r="B140" s="3" t="s">
        <v>3433</v>
      </c>
      <c r="C140" s="10">
        <v>321141</v>
      </c>
      <c r="D140" s="3" t="s">
        <v>29807</v>
      </c>
      <c r="E140" s="3" t="s">
        <v>3433</v>
      </c>
      <c r="F140" s="3">
        <v>9999999999</v>
      </c>
      <c r="G140" s="3">
        <v>0</v>
      </c>
      <c r="H140" s="3">
        <v>54</v>
      </c>
      <c r="I140" s="3">
        <v>0</v>
      </c>
      <c r="J140" s="3">
        <v>0</v>
      </c>
      <c r="K140" s="3">
        <v>0</v>
      </c>
      <c r="L140" s="3">
        <v>0</v>
      </c>
      <c r="M140" s="3">
        <v>0</v>
      </c>
      <c r="N140" s="3">
        <f>VLOOKUP(C140,SKU!A:A,1,FALSE)</f>
        <v>321141</v>
      </c>
    </row>
    <row r="141" spans="1:14">
      <c r="A141" s="3">
        <v>140</v>
      </c>
      <c r="B141" s="3" t="s">
        <v>179</v>
      </c>
      <c r="C141" s="10">
        <v>321141</v>
      </c>
      <c r="D141" s="3" t="s">
        <v>29807</v>
      </c>
      <c r="E141" s="3" t="s">
        <v>209</v>
      </c>
      <c r="F141" s="3">
        <v>9999999999</v>
      </c>
      <c r="G141" s="3">
        <v>0</v>
      </c>
      <c r="H141" s="3">
        <v>0</v>
      </c>
      <c r="I141" s="3">
        <v>0</v>
      </c>
      <c r="J141" s="3">
        <v>0</v>
      </c>
      <c r="K141" s="3">
        <v>0</v>
      </c>
      <c r="L141" s="3">
        <v>0</v>
      </c>
      <c r="M141" s="3">
        <v>0</v>
      </c>
      <c r="N141" s="3">
        <f>VLOOKUP(C141,SKU!A:A,1,FALSE)</f>
        <v>321141</v>
      </c>
    </row>
    <row r="142" spans="1:14">
      <c r="A142" s="3">
        <v>141</v>
      </c>
      <c r="B142" s="3" t="s">
        <v>184</v>
      </c>
      <c r="C142" s="10">
        <v>321141</v>
      </c>
      <c r="D142" s="3" t="s">
        <v>29807</v>
      </c>
      <c r="E142" s="3" t="s">
        <v>210</v>
      </c>
      <c r="F142" s="3">
        <v>9999999999</v>
      </c>
      <c r="G142" s="3">
        <v>0</v>
      </c>
      <c r="H142" s="3">
        <v>0</v>
      </c>
      <c r="I142" s="3">
        <v>0</v>
      </c>
      <c r="J142" s="3">
        <v>0</v>
      </c>
      <c r="K142" s="3">
        <v>0</v>
      </c>
      <c r="L142" s="3">
        <v>0</v>
      </c>
      <c r="M142" s="3">
        <v>0</v>
      </c>
      <c r="N142" s="3">
        <f>VLOOKUP(C142,SKU!A:A,1,FALSE)</f>
        <v>321141</v>
      </c>
    </row>
    <row r="143" spans="1:14">
      <c r="A143" s="3">
        <v>142</v>
      </c>
      <c r="B143" s="3" t="s">
        <v>184</v>
      </c>
      <c r="C143" s="10">
        <v>321141</v>
      </c>
      <c r="D143" s="3" t="s">
        <v>29807</v>
      </c>
      <c r="E143" s="3" t="s">
        <v>29790</v>
      </c>
      <c r="F143" s="3">
        <v>9999999999</v>
      </c>
      <c r="G143" s="3">
        <v>4</v>
      </c>
      <c r="H143" s="3">
        <v>0</v>
      </c>
      <c r="I143" s="3">
        <v>0</v>
      </c>
      <c r="J143" s="3">
        <v>0</v>
      </c>
      <c r="K143" s="3">
        <v>0</v>
      </c>
      <c r="L143" s="3">
        <v>0</v>
      </c>
      <c r="M143" s="3">
        <v>0</v>
      </c>
      <c r="N143" s="3">
        <f>VLOOKUP(C143,SKU!A:A,1,FALSE)</f>
        <v>321141</v>
      </c>
    </row>
    <row r="144" spans="1:14">
      <c r="A144" s="3">
        <v>143</v>
      </c>
      <c r="B144" s="3" t="s">
        <v>181</v>
      </c>
      <c r="C144" s="10">
        <v>321141</v>
      </c>
      <c r="D144" s="3" t="s">
        <v>29807</v>
      </c>
      <c r="E144" s="3" t="s">
        <v>211</v>
      </c>
      <c r="F144" s="3">
        <v>9999999999</v>
      </c>
      <c r="G144" s="3">
        <v>0</v>
      </c>
      <c r="H144" s="3">
        <v>0</v>
      </c>
      <c r="I144" s="3">
        <v>0</v>
      </c>
      <c r="J144" s="3">
        <v>0</v>
      </c>
      <c r="K144" s="3">
        <v>0</v>
      </c>
      <c r="L144" s="3">
        <v>0</v>
      </c>
      <c r="M144" s="3">
        <v>0</v>
      </c>
      <c r="N144" s="3">
        <f>VLOOKUP(C144,SKU!A:A,1,FALSE)</f>
        <v>321141</v>
      </c>
    </row>
    <row r="145" spans="1:14">
      <c r="A145" s="3">
        <v>144</v>
      </c>
      <c r="B145" s="3" t="s">
        <v>3433</v>
      </c>
      <c r="C145" s="10">
        <v>330691</v>
      </c>
      <c r="D145" s="3" t="s">
        <v>29808</v>
      </c>
      <c r="E145" s="3" t="s">
        <v>3433</v>
      </c>
      <c r="F145" s="3">
        <v>9999999999</v>
      </c>
      <c r="G145" s="3">
        <v>0</v>
      </c>
      <c r="H145" s="3">
        <v>0</v>
      </c>
      <c r="I145" s="3">
        <v>0</v>
      </c>
      <c r="J145" s="3">
        <v>0</v>
      </c>
      <c r="K145" s="3">
        <v>0</v>
      </c>
      <c r="L145" s="3">
        <v>0</v>
      </c>
      <c r="M145" s="3">
        <v>0</v>
      </c>
      <c r="N145" s="3">
        <f>VLOOKUP(C145,SKU!A:A,1,FALSE)</f>
        <v>330691</v>
      </c>
    </row>
    <row r="146" spans="1:14">
      <c r="A146" s="3">
        <v>145</v>
      </c>
      <c r="B146" s="3" t="s">
        <v>3435</v>
      </c>
      <c r="C146" s="10">
        <v>322574</v>
      </c>
      <c r="D146" s="3" t="s">
        <v>154</v>
      </c>
      <c r="E146" s="3" t="s">
        <v>29793</v>
      </c>
      <c r="F146" s="3">
        <v>9999999999</v>
      </c>
      <c r="G146" s="3">
        <v>0</v>
      </c>
      <c r="H146" s="3">
        <v>12</v>
      </c>
      <c r="I146" s="3">
        <v>0</v>
      </c>
      <c r="J146" s="3">
        <v>0</v>
      </c>
      <c r="K146" s="3">
        <v>0</v>
      </c>
      <c r="L146" s="3">
        <v>0</v>
      </c>
      <c r="M146" s="3">
        <v>0</v>
      </c>
      <c r="N146" s="3">
        <f>VLOOKUP(C146,SKU!A:A,1,FALSE)</f>
        <v>322574</v>
      </c>
    </row>
    <row r="147" spans="1:14">
      <c r="A147" s="3">
        <v>146</v>
      </c>
      <c r="B147" s="3" t="s">
        <v>3435</v>
      </c>
      <c r="C147" s="10">
        <v>322574</v>
      </c>
      <c r="D147" s="3" t="s">
        <v>154</v>
      </c>
      <c r="E147" s="3" t="s">
        <v>29794</v>
      </c>
      <c r="F147" s="3">
        <v>9999999999</v>
      </c>
      <c r="G147" s="3">
        <v>43871</v>
      </c>
      <c r="H147" s="3">
        <v>0</v>
      </c>
      <c r="I147" s="3">
        <v>0</v>
      </c>
      <c r="J147" s="3">
        <v>0</v>
      </c>
      <c r="K147" s="3">
        <v>0</v>
      </c>
      <c r="L147" s="3">
        <v>0</v>
      </c>
      <c r="M147" s="3">
        <v>0</v>
      </c>
      <c r="N147" s="3">
        <f>VLOOKUP(C147,SKU!A:A,1,FALSE)</f>
        <v>322574</v>
      </c>
    </row>
    <row r="148" spans="1:14">
      <c r="A148" s="3">
        <v>147</v>
      </c>
      <c r="B148" s="3" t="s">
        <v>180</v>
      </c>
      <c r="C148" s="10">
        <v>322574</v>
      </c>
      <c r="D148" s="3" t="s">
        <v>154</v>
      </c>
      <c r="E148" s="3" t="s">
        <v>212</v>
      </c>
      <c r="F148" s="3">
        <v>9999999999</v>
      </c>
      <c r="G148" s="3">
        <v>0</v>
      </c>
      <c r="H148" s="3">
        <v>0</v>
      </c>
      <c r="I148" s="3">
        <v>0</v>
      </c>
      <c r="J148" s="3">
        <v>0</v>
      </c>
      <c r="K148" s="3">
        <v>0</v>
      </c>
      <c r="L148" s="3">
        <v>0</v>
      </c>
      <c r="M148" s="3">
        <v>0</v>
      </c>
      <c r="N148" s="3">
        <f>VLOOKUP(C148,SKU!A:A,1,FALSE)</f>
        <v>322574</v>
      </c>
    </row>
    <row r="149" spans="1:14">
      <c r="A149" s="3">
        <v>148</v>
      </c>
      <c r="B149" s="3" t="s">
        <v>185</v>
      </c>
      <c r="C149" s="10">
        <v>322574</v>
      </c>
      <c r="D149" s="3" t="s">
        <v>154</v>
      </c>
      <c r="E149" s="3" t="s">
        <v>213</v>
      </c>
      <c r="F149" s="3">
        <v>9999999999</v>
      </c>
      <c r="G149" s="3">
        <v>0</v>
      </c>
      <c r="H149" s="3">
        <v>0</v>
      </c>
      <c r="I149" s="3">
        <v>0</v>
      </c>
      <c r="J149" s="3">
        <v>0</v>
      </c>
      <c r="K149" s="3">
        <v>0</v>
      </c>
      <c r="L149" s="3">
        <v>0</v>
      </c>
      <c r="M149" s="3">
        <v>0</v>
      </c>
      <c r="N149" s="3">
        <f>VLOOKUP(C149,SKU!A:A,1,FALSE)</f>
        <v>322574</v>
      </c>
    </row>
    <row r="150" spans="1:14">
      <c r="A150" s="3">
        <v>149</v>
      </c>
      <c r="B150" s="3" t="s">
        <v>182</v>
      </c>
      <c r="C150" s="10">
        <v>322574</v>
      </c>
      <c r="D150" s="3" t="s">
        <v>154</v>
      </c>
      <c r="E150" s="3" t="s">
        <v>1585</v>
      </c>
      <c r="F150" s="3">
        <v>9999999999</v>
      </c>
      <c r="G150" s="3">
        <v>0</v>
      </c>
      <c r="H150" s="3">
        <v>0</v>
      </c>
      <c r="I150" s="3">
        <v>12288</v>
      </c>
      <c r="J150" s="3">
        <v>0</v>
      </c>
      <c r="K150" s="3">
        <v>12288</v>
      </c>
      <c r="L150" s="3">
        <v>0</v>
      </c>
      <c r="M150" s="3">
        <v>0</v>
      </c>
      <c r="N150" s="3">
        <f>VLOOKUP(C150,SKU!A:A,1,FALSE)</f>
        <v>322574</v>
      </c>
    </row>
    <row r="151" spans="1:14">
      <c r="A151" s="3">
        <v>150</v>
      </c>
      <c r="B151" s="3" t="s">
        <v>182</v>
      </c>
      <c r="C151" s="10">
        <v>322574</v>
      </c>
      <c r="D151" s="3" t="s">
        <v>154</v>
      </c>
      <c r="E151" s="3" t="s">
        <v>214</v>
      </c>
      <c r="F151" s="3">
        <v>9999999999</v>
      </c>
      <c r="G151" s="3">
        <v>0</v>
      </c>
      <c r="H151" s="3">
        <v>0</v>
      </c>
      <c r="I151" s="3">
        <v>0</v>
      </c>
      <c r="J151" s="3">
        <v>0</v>
      </c>
      <c r="K151" s="3">
        <v>0</v>
      </c>
      <c r="L151" s="3">
        <v>0</v>
      </c>
      <c r="M151" s="3">
        <v>0</v>
      </c>
      <c r="N151" s="3">
        <f>VLOOKUP(C151,SKU!A:A,1,FALSE)</f>
        <v>322574</v>
      </c>
    </row>
    <row r="152" spans="1:14">
      <c r="A152" s="3">
        <v>151</v>
      </c>
      <c r="B152" s="3" t="s">
        <v>180</v>
      </c>
      <c r="C152" s="10">
        <v>320687</v>
      </c>
      <c r="D152" s="3" t="s">
        <v>156</v>
      </c>
      <c r="E152" s="3" t="s">
        <v>212</v>
      </c>
      <c r="F152" s="3">
        <v>9999999999</v>
      </c>
      <c r="G152" s="3">
        <v>0</v>
      </c>
      <c r="H152" s="3">
        <v>0</v>
      </c>
      <c r="I152" s="3">
        <v>0</v>
      </c>
      <c r="J152" s="3">
        <v>0</v>
      </c>
      <c r="K152" s="3">
        <v>0</v>
      </c>
      <c r="L152" s="3">
        <v>0</v>
      </c>
      <c r="M152" s="3">
        <v>0</v>
      </c>
      <c r="N152" s="3">
        <f>VLOOKUP(C152,SKU!A:A,1,FALSE)</f>
        <v>320687</v>
      </c>
    </row>
    <row r="153" spans="1:14">
      <c r="A153" s="3">
        <v>152</v>
      </c>
      <c r="B153" s="3" t="s">
        <v>180</v>
      </c>
      <c r="C153" s="10">
        <v>320687</v>
      </c>
      <c r="D153" s="3" t="s">
        <v>156</v>
      </c>
      <c r="E153" s="3" t="s">
        <v>29791</v>
      </c>
      <c r="F153" s="3">
        <v>9999999999</v>
      </c>
      <c r="G153" s="3">
        <v>1</v>
      </c>
      <c r="H153" s="3">
        <v>0</v>
      </c>
      <c r="I153" s="3">
        <v>0</v>
      </c>
      <c r="J153" s="3">
        <v>0</v>
      </c>
      <c r="K153" s="3">
        <v>0</v>
      </c>
      <c r="L153" s="3">
        <v>0</v>
      </c>
      <c r="M153" s="3">
        <v>0</v>
      </c>
      <c r="N153" s="3">
        <f>VLOOKUP(C153,SKU!A:A,1,FALSE)</f>
        <v>320687</v>
      </c>
    </row>
    <row r="154" spans="1:14">
      <c r="A154" s="3">
        <v>153</v>
      </c>
      <c r="B154" s="3" t="s">
        <v>185</v>
      </c>
      <c r="C154" s="10">
        <v>320687</v>
      </c>
      <c r="D154" s="3" t="s">
        <v>156</v>
      </c>
      <c r="E154" s="3" t="s">
        <v>213</v>
      </c>
      <c r="F154" s="3">
        <v>9999999999</v>
      </c>
      <c r="G154" s="3">
        <v>0</v>
      </c>
      <c r="H154" s="3">
        <v>0</v>
      </c>
      <c r="I154" s="3">
        <v>0</v>
      </c>
      <c r="J154" s="3">
        <v>0</v>
      </c>
      <c r="K154" s="3">
        <v>0</v>
      </c>
      <c r="L154" s="3">
        <v>0</v>
      </c>
      <c r="M154" s="3">
        <v>0</v>
      </c>
      <c r="N154" s="3">
        <f>VLOOKUP(C154,SKU!A:A,1,FALSE)</f>
        <v>320687</v>
      </c>
    </row>
    <row r="155" spans="1:14">
      <c r="A155" s="3">
        <v>154</v>
      </c>
      <c r="B155" s="3" t="s">
        <v>182</v>
      </c>
      <c r="C155" s="10">
        <v>320687</v>
      </c>
      <c r="D155" s="3" t="s">
        <v>156</v>
      </c>
      <c r="E155" s="3" t="s">
        <v>214</v>
      </c>
      <c r="F155" s="3">
        <v>9999999999</v>
      </c>
      <c r="G155" s="3">
        <v>0</v>
      </c>
      <c r="H155" s="3">
        <v>0</v>
      </c>
      <c r="I155" s="3">
        <v>0</v>
      </c>
      <c r="J155" s="3">
        <v>0</v>
      </c>
      <c r="K155" s="3">
        <v>0</v>
      </c>
      <c r="L155" s="3">
        <v>0</v>
      </c>
      <c r="M155" s="3">
        <v>0</v>
      </c>
      <c r="N155" s="3">
        <f>VLOOKUP(C155,SKU!A:A,1,FALSE)</f>
        <v>320687</v>
      </c>
    </row>
    <row r="156" spans="1:14">
      <c r="A156" s="3">
        <v>155</v>
      </c>
      <c r="B156" s="3" t="s">
        <v>3433</v>
      </c>
      <c r="C156" s="10">
        <v>329719</v>
      </c>
      <c r="D156" s="3" t="s">
        <v>29809</v>
      </c>
      <c r="E156" s="3" t="s">
        <v>29798</v>
      </c>
      <c r="F156" s="3">
        <v>9999999999</v>
      </c>
      <c r="G156" s="3">
        <v>2424</v>
      </c>
      <c r="H156" s="3">
        <v>0</v>
      </c>
      <c r="I156" s="3">
        <v>0</v>
      </c>
      <c r="J156" s="3">
        <v>0</v>
      </c>
      <c r="K156" s="3">
        <v>0</v>
      </c>
      <c r="L156" s="3">
        <v>0</v>
      </c>
      <c r="M156" s="3">
        <v>0</v>
      </c>
      <c r="N156" s="3">
        <f>VLOOKUP(C156,SKU!A:A,1,FALSE)</f>
        <v>329719</v>
      </c>
    </row>
    <row r="157" spans="1:14">
      <c r="A157" s="3">
        <v>156</v>
      </c>
      <c r="B157" s="3" t="s">
        <v>179</v>
      </c>
      <c r="C157" s="10">
        <v>329719</v>
      </c>
      <c r="D157" s="3" t="s">
        <v>29809</v>
      </c>
      <c r="E157" s="3" t="s">
        <v>209</v>
      </c>
      <c r="F157" s="3">
        <v>9999999999</v>
      </c>
      <c r="G157" s="3">
        <v>0</v>
      </c>
      <c r="H157" s="3">
        <v>0</v>
      </c>
      <c r="I157" s="3">
        <v>0</v>
      </c>
      <c r="J157" s="3">
        <v>0</v>
      </c>
      <c r="K157" s="3">
        <v>0</v>
      </c>
      <c r="L157" s="3">
        <v>0</v>
      </c>
      <c r="M157" s="3">
        <v>0</v>
      </c>
      <c r="N157" s="3">
        <f>VLOOKUP(C157,SKU!A:A,1,FALSE)</f>
        <v>329719</v>
      </c>
    </row>
    <row r="158" spans="1:14">
      <c r="A158" s="3">
        <v>157</v>
      </c>
      <c r="B158" s="3" t="s">
        <v>184</v>
      </c>
      <c r="C158" s="10">
        <v>329719</v>
      </c>
      <c r="D158" s="3" t="s">
        <v>29809</v>
      </c>
      <c r="E158" s="3" t="s">
        <v>210</v>
      </c>
      <c r="F158" s="3">
        <v>9999999999</v>
      </c>
      <c r="G158" s="3">
        <v>0</v>
      </c>
      <c r="H158" s="3">
        <v>0</v>
      </c>
      <c r="I158" s="3">
        <v>0</v>
      </c>
      <c r="J158" s="3">
        <v>0</v>
      </c>
      <c r="K158" s="3">
        <v>0</v>
      </c>
      <c r="L158" s="3">
        <v>0</v>
      </c>
      <c r="M158" s="3">
        <v>0</v>
      </c>
      <c r="N158" s="3">
        <f>VLOOKUP(C158,SKU!A:A,1,FALSE)</f>
        <v>329719</v>
      </c>
    </row>
    <row r="159" spans="1:14">
      <c r="A159" s="3">
        <v>158</v>
      </c>
      <c r="B159" s="3" t="s">
        <v>3433</v>
      </c>
      <c r="C159" s="10">
        <v>321129</v>
      </c>
      <c r="D159" s="3" t="s">
        <v>29810</v>
      </c>
      <c r="E159" s="3" t="s">
        <v>3433</v>
      </c>
      <c r="F159" s="3">
        <v>9999999999</v>
      </c>
      <c r="G159" s="3">
        <v>0</v>
      </c>
      <c r="H159" s="3">
        <v>5</v>
      </c>
      <c r="I159" s="3">
        <v>0</v>
      </c>
      <c r="J159" s="3">
        <v>0</v>
      </c>
      <c r="K159" s="3">
        <v>0</v>
      </c>
      <c r="L159" s="3">
        <v>0</v>
      </c>
      <c r="M159" s="3">
        <v>0</v>
      </c>
      <c r="N159" s="3">
        <f>VLOOKUP(C159,SKU!A:A,1,FALSE)</f>
        <v>321129</v>
      </c>
    </row>
    <row r="160" spans="1:14">
      <c r="A160" s="3">
        <v>159</v>
      </c>
      <c r="B160" s="3" t="s">
        <v>179</v>
      </c>
      <c r="C160" s="10">
        <v>321129</v>
      </c>
      <c r="D160" s="3" t="s">
        <v>29810</v>
      </c>
      <c r="E160" s="3" t="s">
        <v>209</v>
      </c>
      <c r="F160" s="3">
        <v>9999999999</v>
      </c>
      <c r="G160" s="3">
        <v>0</v>
      </c>
      <c r="H160" s="3">
        <v>0</v>
      </c>
      <c r="I160" s="3">
        <v>0</v>
      </c>
      <c r="J160" s="3">
        <v>0</v>
      </c>
      <c r="K160" s="3">
        <v>0</v>
      </c>
      <c r="L160" s="3">
        <v>0</v>
      </c>
      <c r="M160" s="3">
        <v>0</v>
      </c>
      <c r="N160" s="3">
        <f>VLOOKUP(C160,SKU!A:A,1,FALSE)</f>
        <v>321129</v>
      </c>
    </row>
    <row r="161" spans="1:14">
      <c r="A161" s="3">
        <v>160</v>
      </c>
      <c r="B161" s="3" t="s">
        <v>184</v>
      </c>
      <c r="C161" s="10">
        <v>321129</v>
      </c>
      <c r="D161" s="3" t="s">
        <v>29810</v>
      </c>
      <c r="E161" s="3" t="s">
        <v>210</v>
      </c>
      <c r="F161" s="3">
        <v>9999999999</v>
      </c>
      <c r="G161" s="3">
        <v>0</v>
      </c>
      <c r="H161" s="3">
        <v>0</v>
      </c>
      <c r="I161" s="3">
        <v>0</v>
      </c>
      <c r="J161" s="3">
        <v>0</v>
      </c>
      <c r="K161" s="3">
        <v>0</v>
      </c>
      <c r="L161" s="3">
        <v>0</v>
      </c>
      <c r="M161" s="3">
        <v>0</v>
      </c>
      <c r="N161" s="3">
        <f>VLOOKUP(C161,SKU!A:A,1,FALSE)</f>
        <v>321129</v>
      </c>
    </row>
    <row r="162" spans="1:14">
      <c r="A162" s="3">
        <v>161</v>
      </c>
      <c r="B162" s="3" t="s">
        <v>181</v>
      </c>
      <c r="C162" s="10">
        <v>321129</v>
      </c>
      <c r="D162" s="3" t="s">
        <v>29810</v>
      </c>
      <c r="E162" s="3" t="s">
        <v>211</v>
      </c>
      <c r="F162" s="3">
        <v>9999999999</v>
      </c>
      <c r="G162" s="3">
        <v>0</v>
      </c>
      <c r="H162" s="3">
        <v>0</v>
      </c>
      <c r="I162" s="3">
        <v>0</v>
      </c>
      <c r="J162" s="3">
        <v>0</v>
      </c>
      <c r="K162" s="3">
        <v>0</v>
      </c>
      <c r="L162" s="3">
        <v>0</v>
      </c>
      <c r="M162" s="3">
        <v>0</v>
      </c>
      <c r="N162" s="3">
        <f>VLOOKUP(C162,SKU!A:A,1,FALSE)</f>
        <v>321129</v>
      </c>
    </row>
    <row r="163" spans="1:14">
      <c r="A163" s="3">
        <v>162</v>
      </c>
      <c r="B163" s="3" t="s">
        <v>183</v>
      </c>
      <c r="C163" s="3">
        <v>327485</v>
      </c>
      <c r="F163" s="3">
        <v>9999999999</v>
      </c>
    </row>
    <row r="164" spans="1:14">
      <c r="A164" s="3">
        <v>163</v>
      </c>
      <c r="B164" s="3" t="s">
        <v>183</v>
      </c>
      <c r="C164" s="3">
        <v>327488</v>
      </c>
      <c r="F164" s="3">
        <v>9999999999</v>
      </c>
    </row>
    <row r="165" spans="1:14">
      <c r="A165" s="3">
        <v>164</v>
      </c>
      <c r="B165" s="3" t="s">
        <v>183</v>
      </c>
      <c r="C165" s="3">
        <v>327489</v>
      </c>
      <c r="F165" s="3">
        <v>9999999999</v>
      </c>
    </row>
    <row r="166" spans="1:14">
      <c r="A166" s="3">
        <v>165</v>
      </c>
      <c r="B166" s="3" t="s">
        <v>183</v>
      </c>
      <c r="C166" s="3">
        <v>334790</v>
      </c>
      <c r="F166" s="3">
        <v>9999999999</v>
      </c>
    </row>
    <row r="167" spans="1:14">
      <c r="A167" s="3">
        <v>166</v>
      </c>
      <c r="B167" s="3" t="s">
        <v>183</v>
      </c>
      <c r="C167" s="3">
        <v>337165</v>
      </c>
      <c r="F167" s="3">
        <v>9999999999</v>
      </c>
    </row>
    <row r="168" spans="1:14">
      <c r="A168" s="3">
        <v>167</v>
      </c>
      <c r="B168" s="3" t="s">
        <v>183</v>
      </c>
      <c r="C168" s="3">
        <v>337166</v>
      </c>
      <c r="F168" s="3">
        <v>9999999999</v>
      </c>
    </row>
    <row r="169" spans="1:14">
      <c r="A169" s="3">
        <v>168</v>
      </c>
      <c r="B169" s="3" t="s">
        <v>183</v>
      </c>
      <c r="C169" s="3">
        <v>338748</v>
      </c>
      <c r="F169" s="3">
        <v>9999999999</v>
      </c>
    </row>
    <row r="170" spans="1:14">
      <c r="A170" s="3">
        <v>169</v>
      </c>
      <c r="B170" s="3" t="s">
        <v>183</v>
      </c>
      <c r="C170" s="3">
        <v>338749</v>
      </c>
      <c r="F170" s="3">
        <v>9999999999</v>
      </c>
    </row>
    <row r="171" spans="1:14">
      <c r="A171" s="3">
        <v>170</v>
      </c>
      <c r="B171" s="3" t="s">
        <v>183</v>
      </c>
      <c r="C171" s="3">
        <v>338771</v>
      </c>
      <c r="F171" s="3">
        <v>9999999999</v>
      </c>
    </row>
    <row r="172" spans="1:14">
      <c r="A172" s="3">
        <v>171</v>
      </c>
      <c r="B172" s="3" t="s">
        <v>183</v>
      </c>
      <c r="C172" s="3">
        <v>339201</v>
      </c>
      <c r="F172" s="3">
        <v>9999999999</v>
      </c>
    </row>
    <row r="173" spans="1:14">
      <c r="A173" s="3">
        <v>172</v>
      </c>
      <c r="B173" s="3" t="s">
        <v>183</v>
      </c>
      <c r="C173" s="3">
        <v>339202</v>
      </c>
      <c r="F173" s="3">
        <v>9999999999</v>
      </c>
    </row>
    <row r="174" spans="1:14">
      <c r="A174" s="3">
        <v>173</v>
      </c>
      <c r="B174" s="3" t="s">
        <v>183</v>
      </c>
      <c r="C174" s="3">
        <v>339203</v>
      </c>
      <c r="F174" s="3">
        <v>9999999999</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K1682"/>
  <sheetViews>
    <sheetView workbookViewId="0">
      <pane ySplit="1" topLeftCell="A2" activePane="bottomLeft" state="frozen"/>
      <selection pane="bottomLeft"/>
    </sheetView>
  </sheetViews>
  <sheetFormatPr defaultColWidth="9.09765625" defaultRowHeight="14.65"/>
  <cols>
    <col min="1" max="1" width="10.09765625" style="3" bestFit="1" customWidth="1"/>
    <col min="2" max="2" width="7.3984375" style="3" bestFit="1" customWidth="1"/>
    <col min="3" max="3" width="13.59765625" style="3" bestFit="1" customWidth="1"/>
    <col min="4" max="4" width="9.296875" style="3" bestFit="1" customWidth="1"/>
    <col min="5" max="5" width="14.69921875" style="3" customWidth="1"/>
    <col min="6" max="6" width="10.59765625" style="3" bestFit="1" customWidth="1"/>
    <col min="7" max="7" width="10.8984375" style="3" bestFit="1" customWidth="1"/>
    <col min="8" max="8" width="14.69921875" style="3" customWidth="1"/>
    <col min="9" max="9" width="27.3984375" style="147" bestFit="1" customWidth="1"/>
    <col min="10" max="10" width="23.3984375" style="147" customWidth="1"/>
    <col min="11" max="11" width="29.59765625" style="3" customWidth="1"/>
    <col min="12" max="16384" width="9.09765625" style="3"/>
  </cols>
  <sheetData>
    <row r="1" spans="1:11">
      <c r="A1" s="7" t="s">
        <v>776</v>
      </c>
      <c r="B1" s="7" t="s">
        <v>4</v>
      </c>
      <c r="C1" s="7" t="s">
        <v>249</v>
      </c>
      <c r="D1" s="143" t="s">
        <v>6</v>
      </c>
      <c r="E1" s="143" t="s">
        <v>777</v>
      </c>
      <c r="F1" s="143" t="s">
        <v>5</v>
      </c>
      <c r="G1" s="143" t="s">
        <v>778</v>
      </c>
      <c r="H1" s="143" t="s">
        <v>775</v>
      </c>
      <c r="I1" s="146" t="s">
        <v>779</v>
      </c>
      <c r="J1" s="146" t="s">
        <v>780</v>
      </c>
      <c r="K1" s="7" t="s">
        <v>3</v>
      </c>
    </row>
    <row r="2" spans="1:11">
      <c r="A2" s="266">
        <v>1</v>
      </c>
      <c r="B2" s="266" t="s">
        <v>43</v>
      </c>
      <c r="C2" s="276">
        <v>7005019</v>
      </c>
      <c r="D2" s="266">
        <v>321659</v>
      </c>
      <c r="E2" s="266" t="s">
        <v>3450</v>
      </c>
      <c r="F2" s="266" t="s">
        <v>132</v>
      </c>
      <c r="G2" s="266">
        <v>9</v>
      </c>
      <c r="H2" s="266"/>
      <c r="I2" s="277">
        <v>43102</v>
      </c>
      <c r="J2" s="277"/>
      <c r="K2" s="266" t="s">
        <v>2027</v>
      </c>
    </row>
    <row r="3" spans="1:11">
      <c r="A3" s="266">
        <v>2</v>
      </c>
      <c r="B3" s="266" t="s">
        <v>43</v>
      </c>
      <c r="C3" s="276">
        <v>7005019</v>
      </c>
      <c r="D3" s="266">
        <v>325402</v>
      </c>
      <c r="E3" s="266" t="s">
        <v>3450</v>
      </c>
      <c r="F3" s="266" t="s">
        <v>132</v>
      </c>
      <c r="G3" s="266">
        <v>24</v>
      </c>
      <c r="H3" s="266"/>
      <c r="I3" s="277">
        <v>43102</v>
      </c>
      <c r="J3" s="277"/>
      <c r="K3" s="266" t="s">
        <v>2027</v>
      </c>
    </row>
    <row r="4" spans="1:11">
      <c r="A4" s="266">
        <v>3</v>
      </c>
      <c r="B4" s="266" t="s">
        <v>43</v>
      </c>
      <c r="C4" s="276">
        <v>7005019</v>
      </c>
      <c r="D4" s="266">
        <v>325402</v>
      </c>
      <c r="E4" s="266" t="s">
        <v>3450</v>
      </c>
      <c r="F4" s="266" t="s">
        <v>132</v>
      </c>
      <c r="G4" s="266">
        <v>24</v>
      </c>
      <c r="H4" s="266"/>
      <c r="I4" s="277">
        <v>43102</v>
      </c>
      <c r="J4" s="277"/>
      <c r="K4" s="266" t="s">
        <v>2027</v>
      </c>
    </row>
    <row r="5" spans="1:11">
      <c r="A5" s="266">
        <v>4</v>
      </c>
      <c r="B5" s="266" t="s">
        <v>43</v>
      </c>
      <c r="C5" s="276">
        <v>7005019</v>
      </c>
      <c r="D5" s="266">
        <v>325402</v>
      </c>
      <c r="E5" s="266" t="s">
        <v>3450</v>
      </c>
      <c r="F5" s="266" t="s">
        <v>132</v>
      </c>
      <c r="G5" s="266">
        <v>23</v>
      </c>
      <c r="H5" s="266"/>
      <c r="I5" s="277">
        <v>43102</v>
      </c>
      <c r="J5" s="277"/>
      <c r="K5" s="266" t="s">
        <v>2027</v>
      </c>
    </row>
    <row r="6" spans="1:11">
      <c r="A6" s="266">
        <v>5</v>
      </c>
      <c r="B6" s="266" t="s">
        <v>43</v>
      </c>
      <c r="C6" s="276">
        <v>7005019</v>
      </c>
      <c r="D6" s="266">
        <v>325402</v>
      </c>
      <c r="E6" s="266" t="s">
        <v>3450</v>
      </c>
      <c r="F6" s="266" t="s">
        <v>132</v>
      </c>
      <c r="G6" s="266">
        <v>1</v>
      </c>
      <c r="H6" s="266"/>
      <c r="I6" s="277">
        <v>43102</v>
      </c>
      <c r="J6" s="277"/>
      <c r="K6" s="266" t="s">
        <v>2027</v>
      </c>
    </row>
    <row r="7" spans="1:11">
      <c r="A7" s="266">
        <v>6</v>
      </c>
      <c r="B7" s="266" t="s">
        <v>43</v>
      </c>
      <c r="C7" s="276">
        <v>7005019</v>
      </c>
      <c r="D7" s="266">
        <v>325402</v>
      </c>
      <c r="E7" s="266" t="s">
        <v>3450</v>
      </c>
      <c r="F7" s="266" t="s">
        <v>132</v>
      </c>
      <c r="G7" s="266">
        <v>24</v>
      </c>
      <c r="H7" s="266"/>
      <c r="I7" s="277">
        <v>43102</v>
      </c>
      <c r="J7" s="277"/>
      <c r="K7" s="266" t="s">
        <v>2027</v>
      </c>
    </row>
    <row r="8" spans="1:11">
      <c r="A8" s="266">
        <v>7</v>
      </c>
      <c r="B8" s="266" t="s">
        <v>43</v>
      </c>
      <c r="C8" s="276">
        <v>7005019</v>
      </c>
      <c r="D8" s="266">
        <v>325402</v>
      </c>
      <c r="E8" s="266" t="s">
        <v>3450</v>
      </c>
      <c r="F8" s="266" t="s">
        <v>132</v>
      </c>
      <c r="G8" s="266">
        <v>2</v>
      </c>
      <c r="H8" s="266"/>
      <c r="I8" s="277">
        <v>43102</v>
      </c>
      <c r="J8" s="277"/>
      <c r="K8" s="266" t="s">
        <v>2027</v>
      </c>
    </row>
    <row r="9" spans="1:11">
      <c r="A9" s="266">
        <v>8</v>
      </c>
      <c r="B9" s="266" t="s">
        <v>43</v>
      </c>
      <c r="C9" s="276">
        <v>7005019</v>
      </c>
      <c r="D9" s="266">
        <v>325402</v>
      </c>
      <c r="E9" s="266" t="s">
        <v>3450</v>
      </c>
      <c r="F9" s="266" t="s">
        <v>132</v>
      </c>
      <c r="G9" s="266">
        <v>2</v>
      </c>
      <c r="H9" s="266"/>
      <c r="I9" s="277">
        <v>43102</v>
      </c>
      <c r="J9" s="277"/>
      <c r="K9" s="266" t="s">
        <v>2027</v>
      </c>
    </row>
    <row r="10" spans="1:11">
      <c r="A10" s="266">
        <v>9</v>
      </c>
      <c r="B10" s="266" t="s">
        <v>43</v>
      </c>
      <c r="C10" s="276">
        <v>7005019</v>
      </c>
      <c r="D10" s="266">
        <v>332214</v>
      </c>
      <c r="E10" s="266" t="s">
        <v>3450</v>
      </c>
      <c r="F10" s="266" t="s">
        <v>132</v>
      </c>
      <c r="G10" s="266">
        <v>1</v>
      </c>
      <c r="H10" s="266"/>
      <c r="I10" s="277">
        <v>43102</v>
      </c>
      <c r="J10" s="277"/>
      <c r="K10" s="266" t="s">
        <v>2027</v>
      </c>
    </row>
    <row r="11" spans="1:11">
      <c r="A11" s="266">
        <v>10</v>
      </c>
      <c r="B11" s="266" t="s">
        <v>43</v>
      </c>
      <c r="C11" s="276">
        <v>7005019</v>
      </c>
      <c r="D11" s="266">
        <v>332214</v>
      </c>
      <c r="E11" s="266" t="s">
        <v>3450</v>
      </c>
      <c r="F11" s="266" t="s">
        <v>132</v>
      </c>
      <c r="G11" s="266">
        <v>1</v>
      </c>
      <c r="H11" s="266"/>
      <c r="I11" s="277">
        <v>43102</v>
      </c>
      <c r="J11" s="277"/>
      <c r="K11" s="266" t="s">
        <v>2027</v>
      </c>
    </row>
    <row r="12" spans="1:11">
      <c r="A12" s="266">
        <v>11</v>
      </c>
      <c r="B12" s="266" t="s">
        <v>43</v>
      </c>
      <c r="C12" s="276">
        <v>7005019</v>
      </c>
      <c r="D12" s="266">
        <v>332214</v>
      </c>
      <c r="E12" s="266" t="s">
        <v>3450</v>
      </c>
      <c r="F12" s="266" t="s">
        <v>132</v>
      </c>
      <c r="G12" s="266">
        <v>1</v>
      </c>
      <c r="H12" s="266"/>
      <c r="I12" s="277">
        <v>43102</v>
      </c>
      <c r="J12" s="277"/>
      <c r="K12" s="266" t="s">
        <v>2027</v>
      </c>
    </row>
    <row r="13" spans="1:11">
      <c r="A13" s="266">
        <v>12</v>
      </c>
      <c r="B13" s="266" t="s">
        <v>43</v>
      </c>
      <c r="C13" s="276">
        <v>7005019</v>
      </c>
      <c r="D13" s="266">
        <v>332214</v>
      </c>
      <c r="E13" s="266" t="s">
        <v>3450</v>
      </c>
      <c r="F13" s="266" t="s">
        <v>132</v>
      </c>
      <c r="G13" s="266">
        <v>1</v>
      </c>
      <c r="H13" s="266"/>
      <c r="I13" s="277">
        <v>43102</v>
      </c>
      <c r="J13" s="277"/>
      <c r="K13" s="266" t="s">
        <v>2027</v>
      </c>
    </row>
    <row r="14" spans="1:11">
      <c r="A14" s="266">
        <v>13</v>
      </c>
      <c r="B14" s="266" t="s">
        <v>43</v>
      </c>
      <c r="C14" s="276">
        <v>7005019</v>
      </c>
      <c r="D14" s="266">
        <v>332214</v>
      </c>
      <c r="E14" s="266" t="s">
        <v>3450</v>
      </c>
      <c r="F14" s="266" t="s">
        <v>132</v>
      </c>
      <c r="G14" s="266">
        <v>1</v>
      </c>
      <c r="H14" s="266"/>
      <c r="I14" s="277">
        <v>43102</v>
      </c>
      <c r="J14" s="277"/>
      <c r="K14" s="266" t="s">
        <v>2027</v>
      </c>
    </row>
    <row r="15" spans="1:11">
      <c r="A15" s="266">
        <v>14</v>
      </c>
      <c r="B15" s="266" t="s">
        <v>43</v>
      </c>
      <c r="C15" s="276">
        <v>7005019</v>
      </c>
      <c r="D15" s="266">
        <v>332214</v>
      </c>
      <c r="E15" s="266" t="s">
        <v>3450</v>
      </c>
      <c r="F15" s="266" t="s">
        <v>132</v>
      </c>
      <c r="G15" s="266">
        <v>1</v>
      </c>
      <c r="H15" s="266"/>
      <c r="I15" s="277">
        <v>43102</v>
      </c>
      <c r="J15" s="277"/>
      <c r="K15" s="266" t="s">
        <v>2027</v>
      </c>
    </row>
    <row r="16" spans="1:11">
      <c r="A16" s="266">
        <v>15</v>
      </c>
      <c r="B16" s="266" t="s">
        <v>43</v>
      </c>
      <c r="C16" s="276">
        <v>7005019</v>
      </c>
      <c r="D16" s="266">
        <v>332214</v>
      </c>
      <c r="E16" s="266" t="s">
        <v>3450</v>
      </c>
      <c r="F16" s="266" t="s">
        <v>132</v>
      </c>
      <c r="G16" s="266">
        <v>1</v>
      </c>
      <c r="H16" s="266"/>
      <c r="I16" s="277">
        <v>43102</v>
      </c>
      <c r="J16" s="277"/>
      <c r="K16" s="266" t="s">
        <v>2027</v>
      </c>
    </row>
    <row r="17" spans="1:11">
      <c r="A17" s="266">
        <v>16</v>
      </c>
      <c r="B17" s="266" t="s">
        <v>43</v>
      </c>
      <c r="C17" s="276">
        <v>7005019</v>
      </c>
      <c r="D17" s="266">
        <v>332214</v>
      </c>
      <c r="E17" s="266" t="s">
        <v>3450</v>
      </c>
      <c r="F17" s="266" t="s">
        <v>132</v>
      </c>
      <c r="G17" s="266">
        <v>1</v>
      </c>
      <c r="H17" s="266"/>
      <c r="I17" s="277">
        <v>43102</v>
      </c>
      <c r="J17" s="277"/>
      <c r="K17" s="266" t="s">
        <v>2027</v>
      </c>
    </row>
    <row r="18" spans="1:11">
      <c r="A18" s="266">
        <v>17</v>
      </c>
      <c r="B18" s="266" t="s">
        <v>43</v>
      </c>
      <c r="C18" s="276">
        <v>7005019</v>
      </c>
      <c r="D18" s="266">
        <v>332214</v>
      </c>
      <c r="E18" s="266" t="s">
        <v>3450</v>
      </c>
      <c r="F18" s="266" t="s">
        <v>132</v>
      </c>
      <c r="G18" s="266">
        <v>1</v>
      </c>
      <c r="H18" s="266"/>
      <c r="I18" s="277">
        <v>43102</v>
      </c>
      <c r="J18" s="277"/>
      <c r="K18" s="266" t="s">
        <v>2027</v>
      </c>
    </row>
    <row r="19" spans="1:11">
      <c r="A19" s="266">
        <v>18</v>
      </c>
      <c r="B19" s="266" t="s">
        <v>43</v>
      </c>
      <c r="C19" s="276">
        <v>7005017</v>
      </c>
      <c r="D19" s="266">
        <v>325402</v>
      </c>
      <c r="E19" s="266" t="s">
        <v>3450</v>
      </c>
      <c r="F19" s="266" t="s">
        <v>132</v>
      </c>
      <c r="G19" s="266">
        <v>23</v>
      </c>
      <c r="H19" s="266"/>
      <c r="I19" s="277">
        <v>43102</v>
      </c>
      <c r="J19" s="277"/>
      <c r="K19" s="266" t="s">
        <v>2055</v>
      </c>
    </row>
    <row r="20" spans="1:11">
      <c r="A20" s="266">
        <v>19</v>
      </c>
      <c r="B20" s="266" t="s">
        <v>43</v>
      </c>
      <c r="C20" s="276">
        <v>7005017</v>
      </c>
      <c r="D20" s="266">
        <v>325402</v>
      </c>
      <c r="E20" s="266" t="s">
        <v>3450</v>
      </c>
      <c r="F20" s="266" t="s">
        <v>132</v>
      </c>
      <c r="G20" s="266">
        <v>1</v>
      </c>
      <c r="H20" s="266"/>
      <c r="I20" s="277">
        <v>43102</v>
      </c>
      <c r="J20" s="277"/>
      <c r="K20" s="266" t="s">
        <v>2055</v>
      </c>
    </row>
    <row r="21" spans="1:11">
      <c r="A21" s="266">
        <v>20</v>
      </c>
      <c r="B21" s="266" t="s">
        <v>43</v>
      </c>
      <c r="C21" s="276">
        <v>7005017</v>
      </c>
      <c r="D21" s="266">
        <v>325402</v>
      </c>
      <c r="E21" s="266" t="s">
        <v>3450</v>
      </c>
      <c r="F21" s="266" t="s">
        <v>132</v>
      </c>
      <c r="G21" s="266">
        <v>24</v>
      </c>
      <c r="H21" s="266"/>
      <c r="I21" s="277">
        <v>43102</v>
      </c>
      <c r="J21" s="277"/>
      <c r="K21" s="266" t="s">
        <v>2055</v>
      </c>
    </row>
    <row r="22" spans="1:11">
      <c r="A22" s="266">
        <v>21</v>
      </c>
      <c r="B22" s="266" t="s">
        <v>43</v>
      </c>
      <c r="C22" s="276">
        <v>7005017</v>
      </c>
      <c r="D22" s="266">
        <v>325402</v>
      </c>
      <c r="E22" s="266" t="s">
        <v>3450</v>
      </c>
      <c r="F22" s="266" t="s">
        <v>132</v>
      </c>
      <c r="G22" s="266">
        <v>2</v>
      </c>
      <c r="H22" s="266"/>
      <c r="I22" s="277">
        <v>43102</v>
      </c>
      <c r="J22" s="277"/>
      <c r="K22" s="266" t="s">
        <v>2055</v>
      </c>
    </row>
    <row r="23" spans="1:11">
      <c r="A23" s="266">
        <v>22</v>
      </c>
      <c r="B23" s="266" t="s">
        <v>43</v>
      </c>
      <c r="C23" s="276">
        <v>7005017</v>
      </c>
      <c r="D23" s="266">
        <v>325402</v>
      </c>
      <c r="E23" s="266" t="s">
        <v>3450</v>
      </c>
      <c r="F23" s="266" t="s">
        <v>132</v>
      </c>
      <c r="G23" s="266">
        <v>1</v>
      </c>
      <c r="H23" s="266"/>
      <c r="I23" s="277">
        <v>43102</v>
      </c>
      <c r="J23" s="277"/>
      <c r="K23" s="266" t="s">
        <v>2055</v>
      </c>
    </row>
    <row r="24" spans="1:11">
      <c r="A24" s="266">
        <v>23</v>
      </c>
      <c r="B24" s="266" t="s">
        <v>43</v>
      </c>
      <c r="C24" s="276">
        <v>7005017</v>
      </c>
      <c r="D24" s="266">
        <v>325402</v>
      </c>
      <c r="E24" s="266" t="s">
        <v>3450</v>
      </c>
      <c r="F24" s="266" t="s">
        <v>132</v>
      </c>
      <c r="G24" s="266">
        <v>3</v>
      </c>
      <c r="H24" s="266"/>
      <c r="I24" s="277">
        <v>43102</v>
      </c>
      <c r="J24" s="277"/>
      <c r="K24" s="266" t="s">
        <v>2055</v>
      </c>
    </row>
    <row r="25" spans="1:11">
      <c r="A25" s="266">
        <v>24</v>
      </c>
      <c r="B25" s="266" t="s">
        <v>43</v>
      </c>
      <c r="C25" s="276">
        <v>7005017</v>
      </c>
      <c r="D25" s="266">
        <v>325402</v>
      </c>
      <c r="E25" s="266" t="s">
        <v>3450</v>
      </c>
      <c r="F25" s="266" t="s">
        <v>132</v>
      </c>
      <c r="G25" s="266">
        <v>24</v>
      </c>
      <c r="H25" s="266"/>
      <c r="I25" s="277">
        <v>43102</v>
      </c>
      <c r="J25" s="277"/>
      <c r="K25" s="266" t="s">
        <v>2055</v>
      </c>
    </row>
    <row r="26" spans="1:11">
      <c r="A26" s="266">
        <v>25</v>
      </c>
      <c r="B26" s="266" t="s">
        <v>43</v>
      </c>
      <c r="C26" s="276">
        <v>7005017</v>
      </c>
      <c r="D26" s="266">
        <v>325402</v>
      </c>
      <c r="E26" s="266" t="s">
        <v>3450</v>
      </c>
      <c r="F26" s="266" t="s">
        <v>132</v>
      </c>
      <c r="G26" s="266">
        <v>24</v>
      </c>
      <c r="H26" s="266"/>
      <c r="I26" s="277">
        <v>43102</v>
      </c>
      <c r="J26" s="277"/>
      <c r="K26" s="266" t="s">
        <v>2055</v>
      </c>
    </row>
    <row r="27" spans="1:11">
      <c r="A27" s="266">
        <v>26</v>
      </c>
      <c r="B27" s="266" t="s">
        <v>43</v>
      </c>
      <c r="C27" s="276">
        <v>7005017</v>
      </c>
      <c r="D27" s="266">
        <v>325402</v>
      </c>
      <c r="E27" s="266" t="s">
        <v>3450</v>
      </c>
      <c r="F27" s="266" t="s">
        <v>132</v>
      </c>
      <c r="G27" s="266">
        <v>24</v>
      </c>
      <c r="H27" s="266"/>
      <c r="I27" s="277">
        <v>43102</v>
      </c>
      <c r="J27" s="277"/>
      <c r="K27" s="266" t="s">
        <v>2055</v>
      </c>
    </row>
    <row r="28" spans="1:11">
      <c r="A28" s="266">
        <v>27</v>
      </c>
      <c r="B28" s="266" t="s">
        <v>43</v>
      </c>
      <c r="C28" s="276">
        <v>7005017</v>
      </c>
      <c r="D28" s="266">
        <v>325402</v>
      </c>
      <c r="E28" s="266" t="s">
        <v>3450</v>
      </c>
      <c r="F28" s="266" t="s">
        <v>132</v>
      </c>
      <c r="G28" s="266">
        <v>24</v>
      </c>
      <c r="H28" s="266"/>
      <c r="I28" s="277">
        <v>43102</v>
      </c>
      <c r="J28" s="277"/>
      <c r="K28" s="266" t="s">
        <v>2055</v>
      </c>
    </row>
    <row r="29" spans="1:11">
      <c r="A29" s="266">
        <v>28</v>
      </c>
      <c r="B29" s="266" t="s">
        <v>43</v>
      </c>
      <c r="C29" s="276">
        <v>7002473</v>
      </c>
      <c r="D29" s="266">
        <v>325402</v>
      </c>
      <c r="E29" s="266" t="s">
        <v>3450</v>
      </c>
      <c r="F29" s="266" t="s">
        <v>132</v>
      </c>
      <c r="G29" s="266">
        <v>1</v>
      </c>
      <c r="H29" s="266"/>
      <c r="I29" s="277">
        <v>43102</v>
      </c>
      <c r="J29" s="277"/>
      <c r="K29" s="266" t="s">
        <v>2129</v>
      </c>
    </row>
    <row r="30" spans="1:11">
      <c r="A30" s="266">
        <v>29</v>
      </c>
      <c r="B30" s="266" t="s">
        <v>43</v>
      </c>
      <c r="C30" s="276">
        <v>7002473</v>
      </c>
      <c r="D30" s="266">
        <v>325402</v>
      </c>
      <c r="E30" s="266" t="s">
        <v>3450</v>
      </c>
      <c r="F30" s="266" t="s">
        <v>132</v>
      </c>
      <c r="G30" s="266">
        <v>21</v>
      </c>
      <c r="H30" s="266"/>
      <c r="I30" s="277">
        <v>43102</v>
      </c>
      <c r="J30" s="277"/>
      <c r="K30" s="266" t="s">
        <v>2129</v>
      </c>
    </row>
    <row r="31" spans="1:11">
      <c r="A31" s="266">
        <v>30</v>
      </c>
      <c r="B31" s="266" t="s">
        <v>43</v>
      </c>
      <c r="C31" s="276">
        <v>7002473</v>
      </c>
      <c r="D31" s="266">
        <v>325402</v>
      </c>
      <c r="E31" s="266" t="s">
        <v>3450</v>
      </c>
      <c r="F31" s="266" t="s">
        <v>132</v>
      </c>
      <c r="G31" s="266">
        <v>24</v>
      </c>
      <c r="H31" s="266"/>
      <c r="I31" s="277">
        <v>43102</v>
      </c>
      <c r="J31" s="277"/>
      <c r="K31" s="266" t="s">
        <v>2129</v>
      </c>
    </row>
    <row r="32" spans="1:11">
      <c r="A32" s="266">
        <v>31</v>
      </c>
      <c r="B32" s="266" t="s">
        <v>43</v>
      </c>
      <c r="C32" s="276">
        <v>7002473</v>
      </c>
      <c r="D32" s="266">
        <v>325402</v>
      </c>
      <c r="E32" s="266" t="s">
        <v>3450</v>
      </c>
      <c r="F32" s="266" t="s">
        <v>132</v>
      </c>
      <c r="G32" s="266">
        <v>24</v>
      </c>
      <c r="H32" s="266"/>
      <c r="I32" s="277">
        <v>43102</v>
      </c>
      <c r="J32" s="277"/>
      <c r="K32" s="266" t="s">
        <v>2129</v>
      </c>
    </row>
    <row r="33" spans="1:11">
      <c r="A33" s="266">
        <v>32</v>
      </c>
      <c r="B33" s="266" t="s">
        <v>43</v>
      </c>
      <c r="C33" s="276">
        <v>7002166</v>
      </c>
      <c r="D33" s="266">
        <v>321659</v>
      </c>
      <c r="E33" s="266" t="s">
        <v>3450</v>
      </c>
      <c r="F33" s="266" t="s">
        <v>132</v>
      </c>
      <c r="G33" s="266">
        <v>4</v>
      </c>
      <c r="H33" s="266"/>
      <c r="I33" s="277">
        <v>43102</v>
      </c>
      <c r="J33" s="277"/>
      <c r="K33" s="266" t="s">
        <v>2109</v>
      </c>
    </row>
    <row r="34" spans="1:11">
      <c r="A34" s="266">
        <v>33</v>
      </c>
      <c r="B34" s="266" t="s">
        <v>43</v>
      </c>
      <c r="C34" s="276">
        <v>7002166</v>
      </c>
      <c r="D34" s="266">
        <v>325402</v>
      </c>
      <c r="E34" s="266" t="s">
        <v>3450</v>
      </c>
      <c r="F34" s="266" t="s">
        <v>132</v>
      </c>
      <c r="G34" s="266">
        <v>18</v>
      </c>
      <c r="H34" s="266"/>
      <c r="I34" s="277">
        <v>43102</v>
      </c>
      <c r="J34" s="277"/>
      <c r="K34" s="266" t="s">
        <v>2109</v>
      </c>
    </row>
    <row r="35" spans="1:11">
      <c r="A35" s="266">
        <v>34</v>
      </c>
      <c r="B35" s="266" t="s">
        <v>43</v>
      </c>
      <c r="C35" s="276">
        <v>7002166</v>
      </c>
      <c r="D35" s="266">
        <v>325402</v>
      </c>
      <c r="E35" s="266" t="s">
        <v>3450</v>
      </c>
      <c r="F35" s="266" t="s">
        <v>132</v>
      </c>
      <c r="G35" s="266">
        <v>6</v>
      </c>
      <c r="H35" s="266"/>
      <c r="I35" s="277">
        <v>43102</v>
      </c>
      <c r="J35" s="277"/>
      <c r="K35" s="266" t="s">
        <v>2109</v>
      </c>
    </row>
    <row r="36" spans="1:11">
      <c r="A36" s="266">
        <v>35</v>
      </c>
      <c r="B36" s="266" t="s">
        <v>43</v>
      </c>
      <c r="C36" s="276">
        <v>7002166</v>
      </c>
      <c r="D36" s="266">
        <v>325402</v>
      </c>
      <c r="E36" s="266" t="s">
        <v>3450</v>
      </c>
      <c r="F36" s="266" t="s">
        <v>132</v>
      </c>
      <c r="G36" s="266">
        <v>24</v>
      </c>
      <c r="H36" s="266"/>
      <c r="I36" s="277">
        <v>43102</v>
      </c>
      <c r="J36" s="277"/>
      <c r="K36" s="266" t="s">
        <v>2109</v>
      </c>
    </row>
    <row r="37" spans="1:11">
      <c r="A37" s="266">
        <v>36</v>
      </c>
      <c r="B37" s="266" t="s">
        <v>43</v>
      </c>
      <c r="C37" s="276">
        <v>7002166</v>
      </c>
      <c r="D37" s="266">
        <v>325402</v>
      </c>
      <c r="E37" s="266" t="s">
        <v>3450</v>
      </c>
      <c r="F37" s="266" t="s">
        <v>132</v>
      </c>
      <c r="G37" s="266">
        <v>7</v>
      </c>
      <c r="H37" s="266"/>
      <c r="I37" s="277">
        <v>43102</v>
      </c>
      <c r="J37" s="277"/>
      <c r="K37" s="266" t="s">
        <v>2109</v>
      </c>
    </row>
    <row r="38" spans="1:11">
      <c r="A38" s="266">
        <v>37</v>
      </c>
      <c r="B38" s="266" t="s">
        <v>43</v>
      </c>
      <c r="C38" s="276">
        <v>7005018</v>
      </c>
      <c r="D38" s="266">
        <v>325402</v>
      </c>
      <c r="E38" s="266" t="s">
        <v>3450</v>
      </c>
      <c r="F38" s="266" t="s">
        <v>132</v>
      </c>
      <c r="G38" s="266">
        <v>9</v>
      </c>
      <c r="H38" s="266"/>
      <c r="I38" s="277">
        <v>43102</v>
      </c>
      <c r="J38" s="277"/>
      <c r="K38" s="266" t="s">
        <v>2051</v>
      </c>
    </row>
    <row r="39" spans="1:11">
      <c r="A39" s="266">
        <v>38</v>
      </c>
      <c r="B39" s="266" t="s">
        <v>43</v>
      </c>
      <c r="C39" s="276">
        <v>7005018</v>
      </c>
      <c r="D39" s="266">
        <v>325402</v>
      </c>
      <c r="E39" s="266" t="s">
        <v>3450</v>
      </c>
      <c r="F39" s="266" t="s">
        <v>132</v>
      </c>
      <c r="G39" s="266">
        <v>5</v>
      </c>
      <c r="H39" s="266"/>
      <c r="I39" s="277">
        <v>43102</v>
      </c>
      <c r="J39" s="277"/>
      <c r="K39" s="266" t="s">
        <v>2051</v>
      </c>
    </row>
    <row r="40" spans="1:11">
      <c r="A40" s="266">
        <v>39</v>
      </c>
      <c r="B40" s="266" t="s">
        <v>43</v>
      </c>
      <c r="C40" s="276">
        <v>7005018</v>
      </c>
      <c r="D40" s="266">
        <v>325402</v>
      </c>
      <c r="E40" s="266" t="s">
        <v>3450</v>
      </c>
      <c r="F40" s="266" t="s">
        <v>132</v>
      </c>
      <c r="G40" s="266">
        <v>17</v>
      </c>
      <c r="H40" s="266"/>
      <c r="I40" s="277">
        <v>43102</v>
      </c>
      <c r="J40" s="277"/>
      <c r="K40" s="266" t="s">
        <v>2051</v>
      </c>
    </row>
    <row r="41" spans="1:11">
      <c r="A41" s="266">
        <v>40</v>
      </c>
      <c r="B41" s="266" t="s">
        <v>43</v>
      </c>
      <c r="C41" s="276">
        <v>7005018</v>
      </c>
      <c r="D41" s="266">
        <v>325402</v>
      </c>
      <c r="E41" s="266" t="s">
        <v>3450</v>
      </c>
      <c r="F41" s="266" t="s">
        <v>132</v>
      </c>
      <c r="G41" s="266">
        <v>24</v>
      </c>
      <c r="H41" s="266"/>
      <c r="I41" s="277">
        <v>43102</v>
      </c>
      <c r="J41" s="277"/>
      <c r="K41" s="266" t="s">
        <v>2051</v>
      </c>
    </row>
    <row r="42" spans="1:11">
      <c r="A42" s="266">
        <v>41</v>
      </c>
      <c r="B42" s="266" t="s">
        <v>43</v>
      </c>
      <c r="C42" s="276">
        <v>7005018</v>
      </c>
      <c r="D42" s="266">
        <v>325402</v>
      </c>
      <c r="E42" s="266" t="s">
        <v>3450</v>
      </c>
      <c r="F42" s="266" t="s">
        <v>132</v>
      </c>
      <c r="G42" s="266">
        <v>8</v>
      </c>
      <c r="H42" s="266"/>
      <c r="I42" s="277">
        <v>43102</v>
      </c>
      <c r="J42" s="277"/>
      <c r="K42" s="266" t="s">
        <v>2051</v>
      </c>
    </row>
    <row r="43" spans="1:11">
      <c r="A43" s="266">
        <v>42</v>
      </c>
      <c r="B43" s="266" t="s">
        <v>43</v>
      </c>
      <c r="C43" s="276">
        <v>7005018</v>
      </c>
      <c r="D43" s="266">
        <v>325402</v>
      </c>
      <c r="E43" s="266" t="s">
        <v>3450</v>
      </c>
      <c r="F43" s="266" t="s">
        <v>132</v>
      </c>
      <c r="G43" s="266">
        <v>16</v>
      </c>
      <c r="H43" s="266"/>
      <c r="I43" s="277">
        <v>43102</v>
      </c>
      <c r="J43" s="277"/>
      <c r="K43" s="266" t="s">
        <v>2051</v>
      </c>
    </row>
    <row r="44" spans="1:11">
      <c r="A44" s="266">
        <v>43</v>
      </c>
      <c r="B44" s="266" t="s">
        <v>43</v>
      </c>
      <c r="C44" s="276">
        <v>7005018</v>
      </c>
      <c r="D44" s="266">
        <v>325402</v>
      </c>
      <c r="E44" s="266" t="s">
        <v>3450</v>
      </c>
      <c r="F44" s="266" t="s">
        <v>132</v>
      </c>
      <c r="G44" s="266">
        <v>24</v>
      </c>
      <c r="H44" s="266"/>
      <c r="I44" s="277">
        <v>43102</v>
      </c>
      <c r="J44" s="277"/>
      <c r="K44" s="266" t="s">
        <v>2051</v>
      </c>
    </row>
    <row r="45" spans="1:11">
      <c r="A45" s="266">
        <v>44</v>
      </c>
      <c r="B45" s="266" t="s">
        <v>43</v>
      </c>
      <c r="C45" s="276">
        <v>7005018</v>
      </c>
      <c r="D45" s="266">
        <v>325402</v>
      </c>
      <c r="E45" s="266" t="s">
        <v>3450</v>
      </c>
      <c r="F45" s="266" t="s">
        <v>132</v>
      </c>
      <c r="G45" s="266">
        <v>15</v>
      </c>
      <c r="H45" s="266"/>
      <c r="I45" s="277">
        <v>43102</v>
      </c>
      <c r="J45" s="277"/>
      <c r="K45" s="266" t="s">
        <v>2051</v>
      </c>
    </row>
    <row r="46" spans="1:11">
      <c r="A46" s="266">
        <v>45</v>
      </c>
      <c r="B46" s="266" t="s">
        <v>43</v>
      </c>
      <c r="C46" s="276">
        <v>7002161</v>
      </c>
      <c r="D46" s="266">
        <v>325402</v>
      </c>
      <c r="E46" s="266" t="s">
        <v>3450</v>
      </c>
      <c r="F46" s="266" t="s">
        <v>132</v>
      </c>
      <c r="G46" s="266">
        <v>9</v>
      </c>
      <c r="H46" s="266"/>
      <c r="I46" s="277">
        <v>43103</v>
      </c>
      <c r="J46" s="277"/>
      <c r="K46" s="266" t="s">
        <v>2134</v>
      </c>
    </row>
    <row r="47" spans="1:11">
      <c r="A47" s="266">
        <v>46</v>
      </c>
      <c r="B47" s="266" t="s">
        <v>43</v>
      </c>
      <c r="C47" s="276">
        <v>7002161</v>
      </c>
      <c r="D47" s="266">
        <v>325402</v>
      </c>
      <c r="E47" s="266" t="s">
        <v>3450</v>
      </c>
      <c r="F47" s="266" t="s">
        <v>132</v>
      </c>
      <c r="G47" s="266">
        <v>2</v>
      </c>
      <c r="H47" s="266"/>
      <c r="I47" s="277">
        <v>43103</v>
      </c>
      <c r="J47" s="277"/>
      <c r="K47" s="266" t="s">
        <v>2134</v>
      </c>
    </row>
    <row r="48" spans="1:11">
      <c r="A48" s="266">
        <v>47</v>
      </c>
      <c r="B48" s="266" t="s">
        <v>43</v>
      </c>
      <c r="C48" s="276">
        <v>7002161</v>
      </c>
      <c r="D48" s="266">
        <v>325402</v>
      </c>
      <c r="E48" s="266" t="s">
        <v>3450</v>
      </c>
      <c r="F48" s="266" t="s">
        <v>132</v>
      </c>
      <c r="G48" s="266">
        <v>22</v>
      </c>
      <c r="H48" s="266"/>
      <c r="I48" s="277">
        <v>43103</v>
      </c>
      <c r="J48" s="277"/>
      <c r="K48" s="266" t="s">
        <v>2134</v>
      </c>
    </row>
    <row r="49" spans="1:11">
      <c r="A49" s="266">
        <v>48</v>
      </c>
      <c r="B49" s="266" t="s">
        <v>43</v>
      </c>
      <c r="C49" s="276">
        <v>7002161</v>
      </c>
      <c r="D49" s="266">
        <v>325402</v>
      </c>
      <c r="E49" s="266" t="s">
        <v>3450</v>
      </c>
      <c r="F49" s="266" t="s">
        <v>132</v>
      </c>
      <c r="G49" s="266">
        <v>24</v>
      </c>
      <c r="H49" s="266"/>
      <c r="I49" s="277">
        <v>43103</v>
      </c>
      <c r="J49" s="277"/>
      <c r="K49" s="266" t="s">
        <v>2134</v>
      </c>
    </row>
    <row r="50" spans="1:11">
      <c r="A50" s="266">
        <v>49</v>
      </c>
      <c r="B50" s="266" t="s">
        <v>43</v>
      </c>
      <c r="C50" s="276">
        <v>7002161</v>
      </c>
      <c r="D50" s="266">
        <v>325402</v>
      </c>
      <c r="E50" s="266" t="s">
        <v>3450</v>
      </c>
      <c r="F50" s="266" t="s">
        <v>132</v>
      </c>
      <c r="G50" s="266">
        <v>23</v>
      </c>
      <c r="H50" s="266"/>
      <c r="I50" s="277">
        <v>43103</v>
      </c>
      <c r="J50" s="277"/>
      <c r="K50" s="266" t="s">
        <v>2134</v>
      </c>
    </row>
    <row r="51" spans="1:11">
      <c r="A51" s="266">
        <v>50</v>
      </c>
      <c r="B51" s="266" t="s">
        <v>43</v>
      </c>
      <c r="C51" s="276">
        <v>7005052</v>
      </c>
      <c r="D51" s="266">
        <v>325402</v>
      </c>
      <c r="E51" s="266" t="s">
        <v>3450</v>
      </c>
      <c r="F51" s="266" t="s">
        <v>132</v>
      </c>
      <c r="G51" s="266">
        <v>1</v>
      </c>
      <c r="H51" s="266"/>
      <c r="I51" s="277">
        <v>43103</v>
      </c>
      <c r="J51" s="277"/>
      <c r="K51" s="266" t="s">
        <v>2135</v>
      </c>
    </row>
    <row r="52" spans="1:11">
      <c r="A52" s="266">
        <v>51</v>
      </c>
      <c r="B52" s="266" t="s">
        <v>43</v>
      </c>
      <c r="C52" s="276">
        <v>7005023</v>
      </c>
      <c r="D52" s="266">
        <v>325402</v>
      </c>
      <c r="E52" s="266" t="s">
        <v>3450</v>
      </c>
      <c r="F52" s="266" t="s">
        <v>132</v>
      </c>
      <c r="G52" s="266">
        <v>1</v>
      </c>
      <c r="H52" s="266"/>
      <c r="I52" s="277">
        <v>43103</v>
      </c>
      <c r="J52" s="277"/>
      <c r="K52" s="266" t="s">
        <v>2074</v>
      </c>
    </row>
    <row r="53" spans="1:11">
      <c r="A53" s="266">
        <v>52</v>
      </c>
      <c r="B53" s="266" t="s">
        <v>43</v>
      </c>
      <c r="C53" s="276">
        <v>7005023</v>
      </c>
      <c r="D53" s="266">
        <v>325402</v>
      </c>
      <c r="E53" s="266" t="s">
        <v>3450</v>
      </c>
      <c r="F53" s="266" t="s">
        <v>132</v>
      </c>
      <c r="G53" s="266">
        <v>19</v>
      </c>
      <c r="H53" s="266"/>
      <c r="I53" s="277">
        <v>43103</v>
      </c>
      <c r="J53" s="277"/>
      <c r="K53" s="266" t="s">
        <v>2074</v>
      </c>
    </row>
    <row r="54" spans="1:11">
      <c r="A54" s="266">
        <v>53</v>
      </c>
      <c r="B54" s="266" t="s">
        <v>43</v>
      </c>
      <c r="C54" s="276">
        <v>7005023</v>
      </c>
      <c r="D54" s="266">
        <v>325402</v>
      </c>
      <c r="E54" s="266" t="s">
        <v>3450</v>
      </c>
      <c r="F54" s="266" t="s">
        <v>132</v>
      </c>
      <c r="G54" s="266">
        <v>13</v>
      </c>
      <c r="H54" s="266"/>
      <c r="I54" s="277">
        <v>43103</v>
      </c>
      <c r="J54" s="277"/>
      <c r="K54" s="266" t="s">
        <v>2074</v>
      </c>
    </row>
    <row r="55" spans="1:11">
      <c r="A55" s="266">
        <v>54</v>
      </c>
      <c r="B55" s="266" t="s">
        <v>43</v>
      </c>
      <c r="C55" s="276">
        <v>7005023</v>
      </c>
      <c r="D55" s="266">
        <v>325402</v>
      </c>
      <c r="E55" s="266" t="s">
        <v>3450</v>
      </c>
      <c r="F55" s="266" t="s">
        <v>132</v>
      </c>
      <c r="G55" s="266">
        <v>11</v>
      </c>
      <c r="H55" s="266"/>
      <c r="I55" s="277">
        <v>43103</v>
      </c>
      <c r="J55" s="277"/>
      <c r="K55" s="266" t="s">
        <v>2074</v>
      </c>
    </row>
    <row r="56" spans="1:11">
      <c r="A56" s="266">
        <v>55</v>
      </c>
      <c r="B56" s="266" t="s">
        <v>43</v>
      </c>
      <c r="C56" s="276">
        <v>7005023</v>
      </c>
      <c r="D56" s="266">
        <v>325402</v>
      </c>
      <c r="E56" s="266" t="s">
        <v>3450</v>
      </c>
      <c r="F56" s="266" t="s">
        <v>132</v>
      </c>
      <c r="G56" s="266">
        <v>24</v>
      </c>
      <c r="H56" s="266"/>
      <c r="I56" s="277">
        <v>43103</v>
      </c>
      <c r="J56" s="277"/>
      <c r="K56" s="266" t="s">
        <v>2074</v>
      </c>
    </row>
    <row r="57" spans="1:11">
      <c r="A57" s="266">
        <v>56</v>
      </c>
      <c r="B57" s="266" t="s">
        <v>43</v>
      </c>
      <c r="C57" s="276">
        <v>7005023</v>
      </c>
      <c r="D57" s="266">
        <v>325402</v>
      </c>
      <c r="E57" s="266" t="s">
        <v>3450</v>
      </c>
      <c r="F57" s="266" t="s">
        <v>132</v>
      </c>
      <c r="G57" s="266">
        <v>12</v>
      </c>
      <c r="H57" s="266"/>
      <c r="I57" s="277">
        <v>43103</v>
      </c>
      <c r="J57" s="277"/>
      <c r="K57" s="266" t="s">
        <v>2074</v>
      </c>
    </row>
    <row r="58" spans="1:11">
      <c r="A58" s="266">
        <v>57</v>
      </c>
      <c r="B58" s="266" t="s">
        <v>43</v>
      </c>
      <c r="C58" s="276">
        <v>7005023</v>
      </c>
      <c r="D58" s="266">
        <v>325402</v>
      </c>
      <c r="E58" s="266" t="s">
        <v>3450</v>
      </c>
      <c r="F58" s="266" t="s">
        <v>132</v>
      </c>
      <c r="G58" s="266">
        <v>17</v>
      </c>
      <c r="H58" s="266"/>
      <c r="I58" s="277">
        <v>43103</v>
      </c>
      <c r="J58" s="277"/>
      <c r="K58" s="266" t="s">
        <v>2074</v>
      </c>
    </row>
    <row r="59" spans="1:11">
      <c r="A59" s="266">
        <v>58</v>
      </c>
      <c r="B59" s="266" t="s">
        <v>43</v>
      </c>
      <c r="C59" s="276">
        <v>7005023</v>
      </c>
      <c r="D59" s="266">
        <v>325402</v>
      </c>
      <c r="E59" s="266" t="s">
        <v>3450</v>
      </c>
      <c r="F59" s="266" t="s">
        <v>132</v>
      </c>
      <c r="G59" s="266">
        <v>4</v>
      </c>
      <c r="H59" s="266"/>
      <c r="I59" s="277">
        <v>43103</v>
      </c>
      <c r="J59" s="277"/>
      <c r="K59" s="266" t="s">
        <v>2074</v>
      </c>
    </row>
    <row r="60" spans="1:11">
      <c r="A60" s="266">
        <v>59</v>
      </c>
      <c r="B60" s="266" t="s">
        <v>43</v>
      </c>
      <c r="C60" s="276">
        <v>7005023</v>
      </c>
      <c r="D60" s="266">
        <v>325402</v>
      </c>
      <c r="E60" s="266" t="s">
        <v>3450</v>
      </c>
      <c r="F60" s="266" t="s">
        <v>132</v>
      </c>
      <c r="G60" s="266">
        <v>24</v>
      </c>
      <c r="H60" s="266"/>
      <c r="I60" s="277">
        <v>43103</v>
      </c>
      <c r="J60" s="277"/>
      <c r="K60" s="266" t="s">
        <v>2074</v>
      </c>
    </row>
    <row r="61" spans="1:11">
      <c r="A61" s="266">
        <v>60</v>
      </c>
      <c r="B61" s="266" t="s">
        <v>43</v>
      </c>
      <c r="C61" s="276">
        <v>7005023</v>
      </c>
      <c r="D61" s="266">
        <v>325402</v>
      </c>
      <c r="E61" s="266" t="s">
        <v>3450</v>
      </c>
      <c r="F61" s="266" t="s">
        <v>132</v>
      </c>
      <c r="G61" s="266">
        <v>8</v>
      </c>
      <c r="H61" s="266"/>
      <c r="I61" s="277">
        <v>43103</v>
      </c>
      <c r="J61" s="277"/>
      <c r="K61" s="266" t="s">
        <v>2074</v>
      </c>
    </row>
    <row r="62" spans="1:11">
      <c r="A62" s="266">
        <v>61</v>
      </c>
      <c r="B62" s="266" t="s">
        <v>43</v>
      </c>
      <c r="C62" s="276">
        <v>7005023</v>
      </c>
      <c r="D62" s="266">
        <v>325402</v>
      </c>
      <c r="E62" s="266" t="s">
        <v>3450</v>
      </c>
      <c r="F62" s="266" t="s">
        <v>132</v>
      </c>
      <c r="G62" s="266">
        <v>16</v>
      </c>
      <c r="H62" s="266"/>
      <c r="I62" s="277">
        <v>43103</v>
      </c>
      <c r="J62" s="277"/>
      <c r="K62" s="266" t="s">
        <v>2074</v>
      </c>
    </row>
    <row r="63" spans="1:11">
      <c r="A63" s="266">
        <v>62</v>
      </c>
      <c r="B63" s="266" t="s">
        <v>43</v>
      </c>
      <c r="C63" s="276">
        <v>7005023</v>
      </c>
      <c r="D63" s="266">
        <v>325402</v>
      </c>
      <c r="E63" s="266" t="s">
        <v>3450</v>
      </c>
      <c r="F63" s="266" t="s">
        <v>132</v>
      </c>
      <c r="G63" s="266">
        <v>24</v>
      </c>
      <c r="H63" s="266"/>
      <c r="I63" s="277">
        <v>43103</v>
      </c>
      <c r="J63" s="277"/>
      <c r="K63" s="266" t="s">
        <v>2074</v>
      </c>
    </row>
    <row r="64" spans="1:11">
      <c r="A64" s="266">
        <v>63</v>
      </c>
      <c r="B64" s="266" t="s">
        <v>43</v>
      </c>
      <c r="C64" s="276">
        <v>7005023</v>
      </c>
      <c r="D64" s="266">
        <v>325402</v>
      </c>
      <c r="E64" s="266" t="s">
        <v>3450</v>
      </c>
      <c r="F64" s="266" t="s">
        <v>132</v>
      </c>
      <c r="G64" s="266">
        <v>15</v>
      </c>
      <c r="H64" s="266"/>
      <c r="I64" s="277">
        <v>43103</v>
      </c>
      <c r="J64" s="277"/>
      <c r="K64" s="266" t="s">
        <v>2074</v>
      </c>
    </row>
    <row r="65" spans="1:11">
      <c r="A65" s="266">
        <v>64</v>
      </c>
      <c r="B65" s="266" t="s">
        <v>43</v>
      </c>
      <c r="C65" s="276">
        <v>7005023</v>
      </c>
      <c r="D65" s="266">
        <v>325402</v>
      </c>
      <c r="E65" s="266" t="s">
        <v>3450</v>
      </c>
      <c r="F65" s="266" t="s">
        <v>132</v>
      </c>
      <c r="G65" s="266">
        <v>9</v>
      </c>
      <c r="H65" s="266"/>
      <c r="I65" s="277">
        <v>43103</v>
      </c>
      <c r="J65" s="277"/>
      <c r="K65" s="266" t="s">
        <v>2074</v>
      </c>
    </row>
    <row r="66" spans="1:11">
      <c r="A66" s="266">
        <v>65</v>
      </c>
      <c r="B66" s="266" t="s">
        <v>43</v>
      </c>
      <c r="C66" s="276">
        <v>7005023</v>
      </c>
      <c r="D66" s="266">
        <v>325402</v>
      </c>
      <c r="E66" s="266" t="s">
        <v>3450</v>
      </c>
      <c r="F66" s="266" t="s">
        <v>132</v>
      </c>
      <c r="G66" s="266">
        <v>3</v>
      </c>
      <c r="H66" s="266"/>
      <c r="I66" s="277">
        <v>43103</v>
      </c>
      <c r="J66" s="277"/>
      <c r="K66" s="266" t="s">
        <v>2074</v>
      </c>
    </row>
    <row r="67" spans="1:11">
      <c r="A67" s="266">
        <v>66</v>
      </c>
      <c r="B67" s="266" t="s">
        <v>43</v>
      </c>
      <c r="C67" s="276">
        <v>7005024</v>
      </c>
      <c r="D67" s="266">
        <v>321659</v>
      </c>
      <c r="E67" s="266" t="s">
        <v>3450</v>
      </c>
      <c r="F67" s="266" t="s">
        <v>132</v>
      </c>
      <c r="G67" s="266">
        <v>1</v>
      </c>
      <c r="H67" s="266"/>
      <c r="I67" s="277">
        <v>43103</v>
      </c>
      <c r="J67" s="277"/>
      <c r="K67" s="266" t="s">
        <v>2039</v>
      </c>
    </row>
    <row r="68" spans="1:11">
      <c r="A68" s="266">
        <v>67</v>
      </c>
      <c r="B68" s="266" t="s">
        <v>43</v>
      </c>
      <c r="C68" s="276">
        <v>7005024</v>
      </c>
      <c r="D68" s="266">
        <v>325402</v>
      </c>
      <c r="E68" s="266" t="s">
        <v>3450</v>
      </c>
      <c r="F68" s="266" t="s">
        <v>132</v>
      </c>
      <c r="G68" s="266">
        <v>19</v>
      </c>
      <c r="H68" s="266"/>
      <c r="I68" s="277">
        <v>43103</v>
      </c>
      <c r="J68" s="277"/>
      <c r="K68" s="266" t="s">
        <v>2039</v>
      </c>
    </row>
    <row r="69" spans="1:11">
      <c r="A69" s="266">
        <v>68</v>
      </c>
      <c r="B69" s="266" t="s">
        <v>43</v>
      </c>
      <c r="C69" s="276">
        <v>7005024</v>
      </c>
      <c r="D69" s="266">
        <v>325402</v>
      </c>
      <c r="E69" s="266" t="s">
        <v>3450</v>
      </c>
      <c r="F69" s="266" t="s">
        <v>132</v>
      </c>
      <c r="G69" s="266">
        <v>18</v>
      </c>
      <c r="H69" s="266"/>
      <c r="I69" s="277">
        <v>43103</v>
      </c>
      <c r="J69" s="277"/>
      <c r="K69" s="266" t="s">
        <v>2039</v>
      </c>
    </row>
    <row r="70" spans="1:11">
      <c r="A70" s="266">
        <v>69</v>
      </c>
      <c r="B70" s="266" t="s">
        <v>43</v>
      </c>
      <c r="C70" s="276">
        <v>7005024</v>
      </c>
      <c r="D70" s="266">
        <v>325402</v>
      </c>
      <c r="E70" s="266" t="s">
        <v>3450</v>
      </c>
      <c r="F70" s="266" t="s">
        <v>132</v>
      </c>
      <c r="G70" s="266">
        <v>6</v>
      </c>
      <c r="H70" s="266"/>
      <c r="I70" s="277">
        <v>43103</v>
      </c>
      <c r="J70" s="277"/>
      <c r="K70" s="266" t="s">
        <v>2039</v>
      </c>
    </row>
    <row r="71" spans="1:11">
      <c r="A71" s="266">
        <v>70</v>
      </c>
      <c r="B71" s="266" t="s">
        <v>43</v>
      </c>
      <c r="C71" s="276">
        <v>7005024</v>
      </c>
      <c r="D71" s="266">
        <v>325402</v>
      </c>
      <c r="E71" s="266" t="s">
        <v>3450</v>
      </c>
      <c r="F71" s="266" t="s">
        <v>132</v>
      </c>
      <c r="G71" s="266">
        <v>24</v>
      </c>
      <c r="H71" s="266"/>
      <c r="I71" s="277">
        <v>43103</v>
      </c>
      <c r="J71" s="277"/>
      <c r="K71" s="266" t="s">
        <v>2039</v>
      </c>
    </row>
    <row r="72" spans="1:11">
      <c r="A72" s="266">
        <v>71</v>
      </c>
      <c r="B72" s="266" t="s">
        <v>43</v>
      </c>
      <c r="C72" s="276">
        <v>7005024</v>
      </c>
      <c r="D72" s="266">
        <v>325402</v>
      </c>
      <c r="E72" s="266" t="s">
        <v>3450</v>
      </c>
      <c r="F72" s="266" t="s">
        <v>132</v>
      </c>
      <c r="G72" s="266">
        <v>7</v>
      </c>
      <c r="H72" s="266"/>
      <c r="I72" s="277">
        <v>43103</v>
      </c>
      <c r="J72" s="277"/>
      <c r="K72" s="266" t="s">
        <v>2039</v>
      </c>
    </row>
    <row r="73" spans="1:11">
      <c r="A73" s="266">
        <v>72</v>
      </c>
      <c r="B73" s="266" t="s">
        <v>43</v>
      </c>
      <c r="C73" s="276">
        <v>7003002</v>
      </c>
      <c r="D73" s="266">
        <v>325402</v>
      </c>
      <c r="E73" s="266" t="s">
        <v>3450</v>
      </c>
      <c r="F73" s="266" t="s">
        <v>132</v>
      </c>
      <c r="G73" s="266">
        <v>18</v>
      </c>
      <c r="H73" s="266"/>
      <c r="I73" s="277">
        <v>43103</v>
      </c>
      <c r="J73" s="277"/>
      <c r="K73" s="266" t="s">
        <v>2122</v>
      </c>
    </row>
    <row r="74" spans="1:11">
      <c r="A74" s="266">
        <v>73</v>
      </c>
      <c r="B74" s="266" t="s">
        <v>43</v>
      </c>
      <c r="C74" s="276">
        <v>7003002</v>
      </c>
      <c r="D74" s="266">
        <v>325402</v>
      </c>
      <c r="E74" s="266" t="s">
        <v>3450</v>
      </c>
      <c r="F74" s="266" t="s">
        <v>132</v>
      </c>
      <c r="G74" s="266">
        <v>22</v>
      </c>
      <c r="H74" s="266"/>
      <c r="I74" s="277">
        <v>43103</v>
      </c>
      <c r="J74" s="277"/>
      <c r="K74" s="266" t="s">
        <v>2122</v>
      </c>
    </row>
    <row r="75" spans="1:11">
      <c r="A75" s="266">
        <v>74</v>
      </c>
      <c r="B75" s="266" t="s">
        <v>43</v>
      </c>
      <c r="C75" s="276">
        <v>7002307</v>
      </c>
      <c r="D75" s="266">
        <v>332214</v>
      </c>
      <c r="E75" s="266" t="s">
        <v>3450</v>
      </c>
      <c r="F75" s="266" t="s">
        <v>132</v>
      </c>
      <c r="G75" s="266">
        <v>1</v>
      </c>
      <c r="H75" s="266"/>
      <c r="I75" s="277">
        <v>43104</v>
      </c>
      <c r="J75" s="277"/>
      <c r="K75" s="266" t="s">
        <v>2089</v>
      </c>
    </row>
    <row r="76" spans="1:11">
      <c r="A76" s="266">
        <v>75</v>
      </c>
      <c r="B76" s="266" t="s">
        <v>43</v>
      </c>
      <c r="C76" s="276">
        <v>7002307</v>
      </c>
      <c r="D76" s="266">
        <v>325402</v>
      </c>
      <c r="E76" s="266" t="s">
        <v>3450</v>
      </c>
      <c r="F76" s="266" t="s">
        <v>132</v>
      </c>
      <c r="G76" s="266">
        <v>10</v>
      </c>
      <c r="H76" s="266"/>
      <c r="I76" s="277">
        <v>43104</v>
      </c>
      <c r="J76" s="277"/>
      <c r="K76" s="266" t="s">
        <v>2089</v>
      </c>
    </row>
    <row r="77" spans="1:11">
      <c r="A77" s="266">
        <v>76</v>
      </c>
      <c r="B77" s="266" t="s">
        <v>43</v>
      </c>
      <c r="C77" s="276">
        <v>7005020</v>
      </c>
      <c r="D77" s="266">
        <v>332214</v>
      </c>
      <c r="E77" s="266" t="s">
        <v>3450</v>
      </c>
      <c r="F77" s="266" t="s">
        <v>132</v>
      </c>
      <c r="G77" s="266">
        <v>1</v>
      </c>
      <c r="H77" s="266"/>
      <c r="I77" s="277">
        <v>43104</v>
      </c>
      <c r="J77" s="277"/>
      <c r="K77" s="266" t="s">
        <v>2048</v>
      </c>
    </row>
    <row r="78" spans="1:11">
      <c r="A78" s="266">
        <v>77</v>
      </c>
      <c r="B78" s="266" t="s">
        <v>43</v>
      </c>
      <c r="C78" s="276">
        <v>7005019</v>
      </c>
      <c r="D78" s="266">
        <v>332214</v>
      </c>
      <c r="E78" s="266" t="s">
        <v>3450</v>
      </c>
      <c r="F78" s="266" t="s">
        <v>132</v>
      </c>
      <c r="G78" s="266">
        <v>1</v>
      </c>
      <c r="H78" s="266"/>
      <c r="I78" s="277">
        <v>43104</v>
      </c>
      <c r="J78" s="277"/>
      <c r="K78" s="266" t="s">
        <v>2027</v>
      </c>
    </row>
    <row r="79" spans="1:11">
      <c r="A79" s="266">
        <v>78</v>
      </c>
      <c r="B79" s="266" t="s">
        <v>43</v>
      </c>
      <c r="C79" s="276">
        <v>7005019</v>
      </c>
      <c r="D79" s="266">
        <v>332214</v>
      </c>
      <c r="E79" s="266" t="s">
        <v>3450</v>
      </c>
      <c r="F79" s="266" t="s">
        <v>132</v>
      </c>
      <c r="G79" s="266">
        <v>1</v>
      </c>
      <c r="H79" s="266"/>
      <c r="I79" s="277">
        <v>43104</v>
      </c>
      <c r="J79" s="277"/>
      <c r="K79" s="266" t="s">
        <v>2027</v>
      </c>
    </row>
    <row r="80" spans="1:11">
      <c r="A80" s="266">
        <v>79</v>
      </c>
      <c r="B80" s="266" t="s">
        <v>43</v>
      </c>
      <c r="C80" s="276">
        <v>7005019</v>
      </c>
      <c r="D80" s="266">
        <v>332214</v>
      </c>
      <c r="E80" s="266" t="s">
        <v>3450</v>
      </c>
      <c r="F80" s="266" t="s">
        <v>132</v>
      </c>
      <c r="G80" s="266">
        <v>1</v>
      </c>
      <c r="H80" s="266"/>
      <c r="I80" s="277">
        <v>43104</v>
      </c>
      <c r="J80" s="277"/>
      <c r="K80" s="266" t="s">
        <v>2027</v>
      </c>
    </row>
    <row r="81" spans="1:11">
      <c r="A81" s="266">
        <v>80</v>
      </c>
      <c r="B81" s="266" t="s">
        <v>43</v>
      </c>
      <c r="C81" s="276">
        <v>7005019</v>
      </c>
      <c r="D81" s="266">
        <v>332214</v>
      </c>
      <c r="E81" s="266" t="s">
        <v>3450</v>
      </c>
      <c r="F81" s="266" t="s">
        <v>132</v>
      </c>
      <c r="G81" s="266">
        <v>1</v>
      </c>
      <c r="H81" s="266"/>
      <c r="I81" s="277">
        <v>43104</v>
      </c>
      <c r="J81" s="277"/>
      <c r="K81" s="266" t="s">
        <v>2027</v>
      </c>
    </row>
    <row r="82" spans="1:11">
      <c r="A82" s="266">
        <v>81</v>
      </c>
      <c r="B82" s="266" t="s">
        <v>43</v>
      </c>
      <c r="C82" s="276">
        <v>7005019</v>
      </c>
      <c r="D82" s="266">
        <v>332214</v>
      </c>
      <c r="E82" s="266" t="s">
        <v>3450</v>
      </c>
      <c r="F82" s="266" t="s">
        <v>132</v>
      </c>
      <c r="G82" s="266">
        <v>1</v>
      </c>
      <c r="H82" s="266"/>
      <c r="I82" s="277">
        <v>43104</v>
      </c>
      <c r="J82" s="277"/>
      <c r="K82" s="266" t="s">
        <v>2027</v>
      </c>
    </row>
    <row r="83" spans="1:11">
      <c r="A83" s="266">
        <v>82</v>
      </c>
      <c r="B83" s="266" t="s">
        <v>43</v>
      </c>
      <c r="C83" s="276">
        <v>7005019</v>
      </c>
      <c r="D83" s="266">
        <v>332214</v>
      </c>
      <c r="E83" s="266" t="s">
        <v>3450</v>
      </c>
      <c r="F83" s="266" t="s">
        <v>132</v>
      </c>
      <c r="G83" s="266">
        <v>1</v>
      </c>
      <c r="H83" s="266"/>
      <c r="I83" s="277">
        <v>43104</v>
      </c>
      <c r="J83" s="277"/>
      <c r="K83" s="266" t="s">
        <v>2027</v>
      </c>
    </row>
    <row r="84" spans="1:11">
      <c r="A84" s="266">
        <v>83</v>
      </c>
      <c r="B84" s="266" t="s">
        <v>43</v>
      </c>
      <c r="C84" s="276">
        <v>7005019</v>
      </c>
      <c r="D84" s="266">
        <v>332214</v>
      </c>
      <c r="E84" s="266" t="s">
        <v>3450</v>
      </c>
      <c r="F84" s="266" t="s">
        <v>132</v>
      </c>
      <c r="G84" s="266">
        <v>1</v>
      </c>
      <c r="H84" s="266"/>
      <c r="I84" s="277">
        <v>43104</v>
      </c>
      <c r="J84" s="277"/>
      <c r="K84" s="266" t="s">
        <v>2027</v>
      </c>
    </row>
    <row r="85" spans="1:11">
      <c r="A85" s="266">
        <v>84</v>
      </c>
      <c r="B85" s="266" t="s">
        <v>43</v>
      </c>
      <c r="C85" s="276">
        <v>7005019</v>
      </c>
      <c r="D85" s="266">
        <v>332214</v>
      </c>
      <c r="E85" s="266" t="s">
        <v>3450</v>
      </c>
      <c r="F85" s="266" t="s">
        <v>132</v>
      </c>
      <c r="G85" s="266">
        <v>1</v>
      </c>
      <c r="H85" s="266"/>
      <c r="I85" s="277">
        <v>43104</v>
      </c>
      <c r="J85" s="277"/>
      <c r="K85" s="266" t="s">
        <v>2027</v>
      </c>
    </row>
    <row r="86" spans="1:11">
      <c r="A86" s="266">
        <v>85</v>
      </c>
      <c r="B86" s="266" t="s">
        <v>43</v>
      </c>
      <c r="C86" s="276">
        <v>7005019</v>
      </c>
      <c r="D86" s="266">
        <v>332214</v>
      </c>
      <c r="E86" s="266" t="s">
        <v>3450</v>
      </c>
      <c r="F86" s="266" t="s">
        <v>132</v>
      </c>
      <c r="G86" s="266">
        <v>1</v>
      </c>
      <c r="H86" s="266"/>
      <c r="I86" s="277">
        <v>43104</v>
      </c>
      <c r="J86" s="277"/>
      <c r="K86" s="266" t="s">
        <v>2027</v>
      </c>
    </row>
    <row r="87" spans="1:11">
      <c r="A87" s="266">
        <v>86</v>
      </c>
      <c r="B87" s="266" t="s">
        <v>43</v>
      </c>
      <c r="C87" s="276">
        <v>7005019</v>
      </c>
      <c r="D87" s="266">
        <v>332214</v>
      </c>
      <c r="E87" s="266" t="s">
        <v>3450</v>
      </c>
      <c r="F87" s="266" t="s">
        <v>132</v>
      </c>
      <c r="G87" s="266">
        <v>1</v>
      </c>
      <c r="H87" s="266"/>
      <c r="I87" s="277">
        <v>43104</v>
      </c>
      <c r="J87" s="277"/>
      <c r="K87" s="266" t="s">
        <v>2027</v>
      </c>
    </row>
    <row r="88" spans="1:11">
      <c r="A88" s="266">
        <v>87</v>
      </c>
      <c r="B88" s="266" t="s">
        <v>43</v>
      </c>
      <c r="C88" s="276">
        <v>7005019</v>
      </c>
      <c r="D88" s="266">
        <v>332214</v>
      </c>
      <c r="E88" s="266" t="s">
        <v>3450</v>
      </c>
      <c r="F88" s="266" t="s">
        <v>132</v>
      </c>
      <c r="G88" s="266">
        <v>1</v>
      </c>
      <c r="H88" s="266"/>
      <c r="I88" s="277">
        <v>43104</v>
      </c>
      <c r="J88" s="277"/>
      <c r="K88" s="266" t="s">
        <v>2027</v>
      </c>
    </row>
    <row r="89" spans="1:11">
      <c r="A89" s="266">
        <v>88</v>
      </c>
      <c r="B89" s="266" t="s">
        <v>43</v>
      </c>
      <c r="C89" s="276">
        <v>7005019</v>
      </c>
      <c r="D89" s="266">
        <v>332214</v>
      </c>
      <c r="E89" s="266" t="s">
        <v>3450</v>
      </c>
      <c r="F89" s="266" t="s">
        <v>132</v>
      </c>
      <c r="G89" s="266">
        <v>1</v>
      </c>
      <c r="H89" s="266"/>
      <c r="I89" s="277">
        <v>43104</v>
      </c>
      <c r="J89" s="277"/>
      <c r="K89" s="266" t="s">
        <v>2027</v>
      </c>
    </row>
    <row r="90" spans="1:11">
      <c r="A90" s="266">
        <v>89</v>
      </c>
      <c r="B90" s="266" t="s">
        <v>43</v>
      </c>
      <c r="C90" s="276">
        <v>7005019</v>
      </c>
      <c r="D90" s="266">
        <v>332214</v>
      </c>
      <c r="E90" s="266" t="s">
        <v>3450</v>
      </c>
      <c r="F90" s="266" t="s">
        <v>132</v>
      </c>
      <c r="G90" s="266">
        <v>1</v>
      </c>
      <c r="H90" s="266"/>
      <c r="I90" s="277">
        <v>43104</v>
      </c>
      <c r="J90" s="277"/>
      <c r="K90" s="266" t="s">
        <v>2027</v>
      </c>
    </row>
    <row r="91" spans="1:11">
      <c r="A91" s="266">
        <v>90</v>
      </c>
      <c r="B91" s="266" t="s">
        <v>43</v>
      </c>
      <c r="C91" s="276">
        <v>7002354</v>
      </c>
      <c r="D91" s="266">
        <v>321659</v>
      </c>
      <c r="E91" s="266" t="s">
        <v>3450</v>
      </c>
      <c r="F91" s="266" t="s">
        <v>132</v>
      </c>
      <c r="G91" s="266">
        <v>1</v>
      </c>
      <c r="H91" s="266"/>
      <c r="I91" s="277">
        <v>43104</v>
      </c>
      <c r="J91" s="277"/>
      <c r="K91" s="266" t="s">
        <v>2044</v>
      </c>
    </row>
    <row r="92" spans="1:11">
      <c r="A92" s="266">
        <v>91</v>
      </c>
      <c r="B92" s="266" t="s">
        <v>43</v>
      </c>
      <c r="C92" s="276">
        <v>7002354</v>
      </c>
      <c r="D92" s="266">
        <v>325402</v>
      </c>
      <c r="E92" s="266" t="s">
        <v>3450</v>
      </c>
      <c r="F92" s="266" t="s">
        <v>132</v>
      </c>
      <c r="G92" s="266">
        <v>3</v>
      </c>
      <c r="H92" s="266"/>
      <c r="I92" s="277">
        <v>43104</v>
      </c>
      <c r="J92" s="277"/>
      <c r="K92" s="266" t="s">
        <v>2044</v>
      </c>
    </row>
    <row r="93" spans="1:11">
      <c r="A93" s="266">
        <v>92</v>
      </c>
      <c r="B93" s="266" t="s">
        <v>43</v>
      </c>
      <c r="C93" s="276">
        <v>7002354</v>
      </c>
      <c r="D93" s="266">
        <v>325402</v>
      </c>
      <c r="E93" s="266" t="s">
        <v>3450</v>
      </c>
      <c r="F93" s="266" t="s">
        <v>132</v>
      </c>
      <c r="G93" s="266">
        <v>24</v>
      </c>
      <c r="H93" s="266"/>
      <c r="I93" s="277">
        <v>43104</v>
      </c>
      <c r="J93" s="277"/>
      <c r="K93" s="266" t="s">
        <v>2044</v>
      </c>
    </row>
    <row r="94" spans="1:11">
      <c r="A94" s="266">
        <v>93</v>
      </c>
      <c r="B94" s="266" t="s">
        <v>43</v>
      </c>
      <c r="C94" s="276">
        <v>7002354</v>
      </c>
      <c r="D94" s="266">
        <v>325402</v>
      </c>
      <c r="E94" s="266" t="s">
        <v>3450</v>
      </c>
      <c r="F94" s="266" t="s">
        <v>132</v>
      </c>
      <c r="G94" s="266">
        <v>2</v>
      </c>
      <c r="H94" s="266"/>
      <c r="I94" s="277">
        <v>43104</v>
      </c>
      <c r="J94" s="277"/>
      <c r="K94" s="266" t="s">
        <v>2044</v>
      </c>
    </row>
    <row r="95" spans="1:11">
      <c r="A95" s="266">
        <v>94</v>
      </c>
      <c r="B95" s="266" t="s">
        <v>43</v>
      </c>
      <c r="C95" s="276">
        <v>7002354</v>
      </c>
      <c r="D95" s="266">
        <v>325402</v>
      </c>
      <c r="E95" s="266" t="s">
        <v>3450</v>
      </c>
      <c r="F95" s="266" t="s">
        <v>132</v>
      </c>
      <c r="G95" s="266">
        <v>22</v>
      </c>
      <c r="H95" s="266"/>
      <c r="I95" s="277">
        <v>43104</v>
      </c>
      <c r="J95" s="277"/>
      <c r="K95" s="266" t="s">
        <v>2044</v>
      </c>
    </row>
    <row r="96" spans="1:11">
      <c r="A96" s="266">
        <v>95</v>
      </c>
      <c r="B96" s="266" t="s">
        <v>43</v>
      </c>
      <c r="C96" s="276">
        <v>7002354</v>
      </c>
      <c r="D96" s="266">
        <v>325402</v>
      </c>
      <c r="E96" s="266" t="s">
        <v>3450</v>
      </c>
      <c r="F96" s="266" t="s">
        <v>132</v>
      </c>
      <c r="G96" s="266">
        <v>24</v>
      </c>
      <c r="H96" s="266"/>
      <c r="I96" s="277">
        <v>43104</v>
      </c>
      <c r="J96" s="277"/>
      <c r="K96" s="266" t="s">
        <v>2044</v>
      </c>
    </row>
    <row r="97" spans="1:11">
      <c r="A97" s="266">
        <v>96</v>
      </c>
      <c r="B97" s="266" t="s">
        <v>43</v>
      </c>
      <c r="C97" s="276">
        <v>7002354</v>
      </c>
      <c r="D97" s="266">
        <v>325402</v>
      </c>
      <c r="E97" s="266" t="s">
        <v>3450</v>
      </c>
      <c r="F97" s="266" t="s">
        <v>132</v>
      </c>
      <c r="G97" s="266">
        <v>1</v>
      </c>
      <c r="H97" s="266"/>
      <c r="I97" s="277">
        <v>43104</v>
      </c>
      <c r="J97" s="277"/>
      <c r="K97" s="266" t="s">
        <v>2044</v>
      </c>
    </row>
    <row r="98" spans="1:11">
      <c r="A98" s="266">
        <v>97</v>
      </c>
      <c r="B98" s="266" t="s">
        <v>43</v>
      </c>
      <c r="C98" s="276">
        <v>7002354</v>
      </c>
      <c r="D98" s="266">
        <v>325402</v>
      </c>
      <c r="E98" s="266" t="s">
        <v>3450</v>
      </c>
      <c r="F98" s="266" t="s">
        <v>132</v>
      </c>
      <c r="G98" s="266">
        <v>23</v>
      </c>
      <c r="H98" s="266"/>
      <c r="I98" s="277">
        <v>43104</v>
      </c>
      <c r="J98" s="277"/>
      <c r="K98" s="266" t="s">
        <v>2044</v>
      </c>
    </row>
    <row r="99" spans="1:11">
      <c r="A99" s="266">
        <v>98</v>
      </c>
      <c r="B99" s="266" t="s">
        <v>43</v>
      </c>
      <c r="C99" s="276">
        <v>7002354</v>
      </c>
      <c r="D99" s="266">
        <v>325402</v>
      </c>
      <c r="E99" s="266" t="s">
        <v>3450</v>
      </c>
      <c r="F99" s="266" t="s">
        <v>132</v>
      </c>
      <c r="G99" s="266">
        <v>1</v>
      </c>
      <c r="H99" s="266"/>
      <c r="I99" s="277">
        <v>43104</v>
      </c>
      <c r="J99" s="277"/>
      <c r="K99" s="266" t="s">
        <v>2044</v>
      </c>
    </row>
    <row r="100" spans="1:11">
      <c r="A100" s="266">
        <v>99</v>
      </c>
      <c r="B100" s="266" t="s">
        <v>43</v>
      </c>
      <c r="C100" s="276">
        <v>7002354</v>
      </c>
      <c r="D100" s="266">
        <v>332214</v>
      </c>
      <c r="E100" s="266" t="s">
        <v>3450</v>
      </c>
      <c r="F100" s="266" t="s">
        <v>132</v>
      </c>
      <c r="G100" s="266">
        <v>1</v>
      </c>
      <c r="H100" s="266"/>
      <c r="I100" s="277">
        <v>43104</v>
      </c>
      <c r="J100" s="277"/>
      <c r="K100" s="266" t="s">
        <v>2044</v>
      </c>
    </row>
    <row r="101" spans="1:11">
      <c r="A101" s="266">
        <v>100</v>
      </c>
      <c r="B101" s="266" t="s">
        <v>43</v>
      </c>
      <c r="C101" s="276">
        <v>7005055</v>
      </c>
      <c r="D101" s="266">
        <v>325402</v>
      </c>
      <c r="E101" s="266" t="s">
        <v>3450</v>
      </c>
      <c r="F101" s="266" t="s">
        <v>132</v>
      </c>
      <c r="G101" s="266">
        <v>8</v>
      </c>
      <c r="H101" s="266"/>
      <c r="I101" s="277">
        <v>43104</v>
      </c>
      <c r="J101" s="277"/>
      <c r="K101" s="266" t="s">
        <v>2160</v>
      </c>
    </row>
    <row r="102" spans="1:11">
      <c r="A102" s="266">
        <v>101</v>
      </c>
      <c r="B102" s="266" t="s">
        <v>43</v>
      </c>
      <c r="C102" s="276">
        <v>7005055</v>
      </c>
      <c r="D102" s="266">
        <v>325402</v>
      </c>
      <c r="E102" s="266" t="s">
        <v>3450</v>
      </c>
      <c r="F102" s="266" t="s">
        <v>132</v>
      </c>
      <c r="G102" s="266">
        <v>24</v>
      </c>
      <c r="H102" s="266"/>
      <c r="I102" s="277">
        <v>43104</v>
      </c>
      <c r="J102" s="277"/>
      <c r="K102" s="266" t="s">
        <v>2160</v>
      </c>
    </row>
    <row r="103" spans="1:11">
      <c r="A103" s="266">
        <v>102</v>
      </c>
      <c r="B103" s="266" t="s">
        <v>43</v>
      </c>
      <c r="C103" s="276">
        <v>7005055</v>
      </c>
      <c r="D103" s="266">
        <v>325402</v>
      </c>
      <c r="E103" s="266" t="s">
        <v>3450</v>
      </c>
      <c r="F103" s="266" t="s">
        <v>132</v>
      </c>
      <c r="G103" s="266">
        <v>7</v>
      </c>
      <c r="H103" s="266"/>
      <c r="I103" s="277">
        <v>43104</v>
      </c>
      <c r="J103" s="277"/>
      <c r="K103" s="266" t="s">
        <v>2160</v>
      </c>
    </row>
    <row r="104" spans="1:11">
      <c r="A104" s="266">
        <v>103</v>
      </c>
      <c r="B104" s="266" t="s">
        <v>43</v>
      </c>
      <c r="C104" s="276">
        <v>7005055</v>
      </c>
      <c r="D104" s="266">
        <v>325402</v>
      </c>
      <c r="E104" s="266" t="s">
        <v>3450</v>
      </c>
      <c r="F104" s="266" t="s">
        <v>132</v>
      </c>
      <c r="G104" s="266">
        <v>17</v>
      </c>
      <c r="H104" s="266"/>
      <c r="I104" s="277">
        <v>43104</v>
      </c>
      <c r="J104" s="277"/>
      <c r="K104" s="266" t="s">
        <v>2160</v>
      </c>
    </row>
    <row r="105" spans="1:11">
      <c r="A105" s="266">
        <v>104</v>
      </c>
      <c r="B105" s="266" t="s">
        <v>43</v>
      </c>
      <c r="C105" s="276">
        <v>7005055</v>
      </c>
      <c r="D105" s="266">
        <v>325402</v>
      </c>
      <c r="E105" s="266" t="s">
        <v>3450</v>
      </c>
      <c r="F105" s="266" t="s">
        <v>132</v>
      </c>
      <c r="G105" s="266">
        <v>6</v>
      </c>
      <c r="H105" s="266"/>
      <c r="I105" s="277">
        <v>43104</v>
      </c>
      <c r="J105" s="277"/>
      <c r="K105" s="266" t="s">
        <v>2160</v>
      </c>
    </row>
    <row r="106" spans="1:11">
      <c r="A106" s="266">
        <v>105</v>
      </c>
      <c r="B106" s="266" t="s">
        <v>43</v>
      </c>
      <c r="C106" s="276">
        <v>7005116</v>
      </c>
      <c r="D106" s="266">
        <v>325402</v>
      </c>
      <c r="E106" s="266" t="s">
        <v>3450</v>
      </c>
      <c r="F106" s="266" t="s">
        <v>132</v>
      </c>
      <c r="G106" s="266">
        <v>24</v>
      </c>
      <c r="H106" s="266"/>
      <c r="I106" s="277">
        <v>43104</v>
      </c>
      <c r="J106" s="277"/>
      <c r="K106" s="266" t="s">
        <v>2050</v>
      </c>
    </row>
    <row r="107" spans="1:11">
      <c r="A107" s="266">
        <v>106</v>
      </c>
      <c r="B107" s="266" t="s">
        <v>43</v>
      </c>
      <c r="C107" s="276">
        <v>7005116</v>
      </c>
      <c r="D107" s="266">
        <v>325402</v>
      </c>
      <c r="E107" s="266" t="s">
        <v>3450</v>
      </c>
      <c r="F107" s="266" t="s">
        <v>132</v>
      </c>
      <c r="G107" s="266">
        <v>20</v>
      </c>
      <c r="H107" s="266"/>
      <c r="I107" s="277">
        <v>43104</v>
      </c>
      <c r="J107" s="277"/>
      <c r="K107" s="266" t="s">
        <v>2050</v>
      </c>
    </row>
    <row r="108" spans="1:11">
      <c r="A108" s="266">
        <v>107</v>
      </c>
      <c r="B108" s="266" t="s">
        <v>43</v>
      </c>
      <c r="C108" s="276">
        <v>7005116</v>
      </c>
      <c r="D108" s="266">
        <v>325402</v>
      </c>
      <c r="E108" s="266" t="s">
        <v>3450</v>
      </c>
      <c r="F108" s="266" t="s">
        <v>132</v>
      </c>
      <c r="G108" s="266">
        <v>4</v>
      </c>
      <c r="H108" s="266"/>
      <c r="I108" s="277">
        <v>43104</v>
      </c>
      <c r="J108" s="277"/>
      <c r="K108" s="266" t="s">
        <v>2050</v>
      </c>
    </row>
    <row r="109" spans="1:11">
      <c r="A109" s="266">
        <v>108</v>
      </c>
      <c r="B109" s="266" t="s">
        <v>43</v>
      </c>
      <c r="C109" s="276">
        <v>7005116</v>
      </c>
      <c r="D109" s="266">
        <v>325402</v>
      </c>
      <c r="E109" s="266" t="s">
        <v>3450</v>
      </c>
      <c r="F109" s="266" t="s">
        <v>132</v>
      </c>
      <c r="G109" s="266">
        <v>24</v>
      </c>
      <c r="H109" s="266"/>
      <c r="I109" s="277">
        <v>43104</v>
      </c>
      <c r="J109" s="277"/>
      <c r="K109" s="266" t="s">
        <v>2050</v>
      </c>
    </row>
    <row r="110" spans="1:11">
      <c r="A110" s="266">
        <v>109</v>
      </c>
      <c r="B110" s="266" t="s">
        <v>43</v>
      </c>
      <c r="C110" s="276">
        <v>7005116</v>
      </c>
      <c r="D110" s="266">
        <v>325402</v>
      </c>
      <c r="E110" s="266" t="s">
        <v>3450</v>
      </c>
      <c r="F110" s="266" t="s">
        <v>132</v>
      </c>
      <c r="G110" s="266">
        <v>21</v>
      </c>
      <c r="H110" s="266"/>
      <c r="I110" s="277">
        <v>43104</v>
      </c>
      <c r="J110" s="277"/>
      <c r="K110" s="266" t="s">
        <v>2050</v>
      </c>
    </row>
    <row r="111" spans="1:11">
      <c r="A111" s="266">
        <v>110</v>
      </c>
      <c r="B111" s="266" t="s">
        <v>43</v>
      </c>
      <c r="C111" s="276">
        <v>7005116</v>
      </c>
      <c r="D111" s="266">
        <v>332214</v>
      </c>
      <c r="E111" s="266" t="s">
        <v>3450</v>
      </c>
      <c r="F111" s="266" t="s">
        <v>132</v>
      </c>
      <c r="G111" s="266">
        <v>1</v>
      </c>
      <c r="H111" s="266"/>
      <c r="I111" s="277">
        <v>43104</v>
      </c>
      <c r="J111" s="277"/>
      <c r="K111" s="266" t="s">
        <v>2050</v>
      </c>
    </row>
    <row r="112" spans="1:11">
      <c r="A112" s="266">
        <v>111</v>
      </c>
      <c r="B112" s="266" t="s">
        <v>43</v>
      </c>
      <c r="C112" s="276">
        <v>7005116</v>
      </c>
      <c r="D112" s="266">
        <v>332214</v>
      </c>
      <c r="E112" s="266" t="s">
        <v>3450</v>
      </c>
      <c r="F112" s="266" t="s">
        <v>132</v>
      </c>
      <c r="G112" s="266">
        <v>1</v>
      </c>
      <c r="H112" s="266"/>
      <c r="I112" s="277">
        <v>43104</v>
      </c>
      <c r="J112" s="277"/>
      <c r="K112" s="266" t="s">
        <v>2050</v>
      </c>
    </row>
    <row r="113" spans="1:11">
      <c r="A113" s="266">
        <v>112</v>
      </c>
      <c r="B113" s="266" t="s">
        <v>43</v>
      </c>
      <c r="C113" s="276">
        <v>7001107</v>
      </c>
      <c r="D113" s="266">
        <v>325402</v>
      </c>
      <c r="E113" s="266" t="s">
        <v>3450</v>
      </c>
      <c r="F113" s="266" t="s">
        <v>132</v>
      </c>
      <c r="G113" s="266">
        <v>10</v>
      </c>
      <c r="H113" s="266"/>
      <c r="I113" s="277">
        <v>43104</v>
      </c>
      <c r="J113" s="277"/>
      <c r="K113" s="266" t="s">
        <v>2088</v>
      </c>
    </row>
    <row r="114" spans="1:11">
      <c r="A114" s="266">
        <v>113</v>
      </c>
      <c r="B114" s="266" t="s">
        <v>43</v>
      </c>
      <c r="C114" s="276">
        <v>7001386</v>
      </c>
      <c r="D114" s="266">
        <v>321659</v>
      </c>
      <c r="E114" s="266" t="s">
        <v>3450</v>
      </c>
      <c r="F114" s="266" t="s">
        <v>132</v>
      </c>
      <c r="G114" s="266">
        <v>1</v>
      </c>
      <c r="H114" s="266"/>
      <c r="I114" s="277">
        <v>43104</v>
      </c>
      <c r="J114" s="277"/>
      <c r="K114" s="266" t="s">
        <v>2123</v>
      </c>
    </row>
    <row r="115" spans="1:11">
      <c r="A115" s="266">
        <v>114</v>
      </c>
      <c r="B115" s="266" t="s">
        <v>43</v>
      </c>
      <c r="C115" s="276">
        <v>7002269</v>
      </c>
      <c r="D115" s="266">
        <v>325402</v>
      </c>
      <c r="E115" s="266" t="s">
        <v>3450</v>
      </c>
      <c r="F115" s="266" t="s">
        <v>132</v>
      </c>
      <c r="G115" s="266">
        <v>18</v>
      </c>
      <c r="H115" s="266"/>
      <c r="I115" s="277">
        <v>43104</v>
      </c>
      <c r="J115" s="277"/>
      <c r="K115" s="266" t="s">
        <v>2112</v>
      </c>
    </row>
    <row r="116" spans="1:11">
      <c r="A116" s="266">
        <v>115</v>
      </c>
      <c r="B116" s="266" t="s">
        <v>43</v>
      </c>
      <c r="C116" s="276">
        <v>7002269</v>
      </c>
      <c r="D116" s="266">
        <v>325402</v>
      </c>
      <c r="E116" s="266" t="s">
        <v>3450</v>
      </c>
      <c r="F116" s="266" t="s">
        <v>132</v>
      </c>
      <c r="G116" s="266">
        <v>1</v>
      </c>
      <c r="H116" s="266"/>
      <c r="I116" s="277">
        <v>43104</v>
      </c>
      <c r="J116" s="277"/>
      <c r="K116" s="266" t="s">
        <v>2112</v>
      </c>
    </row>
    <row r="117" spans="1:11">
      <c r="A117" s="266">
        <v>116</v>
      </c>
      <c r="B117" s="266" t="s">
        <v>43</v>
      </c>
      <c r="C117" s="276">
        <v>7002269</v>
      </c>
      <c r="D117" s="266">
        <v>325402</v>
      </c>
      <c r="E117" s="266" t="s">
        <v>3450</v>
      </c>
      <c r="F117" s="266" t="s">
        <v>132</v>
      </c>
      <c r="G117" s="266">
        <v>23</v>
      </c>
      <c r="H117" s="266"/>
      <c r="I117" s="277">
        <v>43104</v>
      </c>
      <c r="J117" s="277"/>
      <c r="K117" s="266" t="s">
        <v>2112</v>
      </c>
    </row>
    <row r="118" spans="1:11">
      <c r="A118" s="266">
        <v>117</v>
      </c>
      <c r="B118" s="266" t="s">
        <v>43</v>
      </c>
      <c r="C118" s="276">
        <v>7002269</v>
      </c>
      <c r="D118" s="266">
        <v>325402</v>
      </c>
      <c r="E118" s="266" t="s">
        <v>3450</v>
      </c>
      <c r="F118" s="266" t="s">
        <v>132</v>
      </c>
      <c r="G118" s="266">
        <v>24</v>
      </c>
      <c r="H118" s="266"/>
      <c r="I118" s="277">
        <v>43104</v>
      </c>
      <c r="J118" s="277"/>
      <c r="K118" s="266" t="s">
        <v>2112</v>
      </c>
    </row>
    <row r="119" spans="1:11">
      <c r="A119" s="266">
        <v>118</v>
      </c>
      <c r="B119" s="266" t="s">
        <v>43</v>
      </c>
      <c r="C119" s="276">
        <v>7002269</v>
      </c>
      <c r="D119" s="266">
        <v>325402</v>
      </c>
      <c r="E119" s="266" t="s">
        <v>3450</v>
      </c>
      <c r="F119" s="266" t="s">
        <v>132</v>
      </c>
      <c r="G119" s="266">
        <v>24</v>
      </c>
      <c r="H119" s="266"/>
      <c r="I119" s="277">
        <v>43104</v>
      </c>
      <c r="J119" s="277"/>
      <c r="K119" s="266" t="s">
        <v>2112</v>
      </c>
    </row>
    <row r="120" spans="1:11">
      <c r="A120" s="266">
        <v>119</v>
      </c>
      <c r="B120" s="266" t="s">
        <v>43</v>
      </c>
      <c r="C120" s="276">
        <v>7005111</v>
      </c>
      <c r="D120" s="266">
        <v>325402</v>
      </c>
      <c r="E120" s="266" t="s">
        <v>3450</v>
      </c>
      <c r="F120" s="266" t="s">
        <v>132</v>
      </c>
      <c r="G120" s="266">
        <v>8</v>
      </c>
      <c r="H120" s="266"/>
      <c r="I120" s="277">
        <v>43104</v>
      </c>
      <c r="J120" s="277"/>
      <c r="K120" s="266" t="s">
        <v>2090</v>
      </c>
    </row>
    <row r="121" spans="1:11">
      <c r="A121" s="266">
        <v>120</v>
      </c>
      <c r="B121" s="266" t="s">
        <v>43</v>
      </c>
      <c r="C121" s="276">
        <v>7005111</v>
      </c>
      <c r="D121" s="266">
        <v>325402</v>
      </c>
      <c r="E121" s="266" t="s">
        <v>3450</v>
      </c>
      <c r="F121" s="266" t="s">
        <v>132</v>
      </c>
      <c r="G121" s="266">
        <v>5</v>
      </c>
      <c r="H121" s="266"/>
      <c r="I121" s="277">
        <v>43104</v>
      </c>
      <c r="J121" s="277"/>
      <c r="K121" s="266" t="s">
        <v>2090</v>
      </c>
    </row>
    <row r="122" spans="1:11">
      <c r="A122" s="266">
        <v>121</v>
      </c>
      <c r="B122" s="266" t="s">
        <v>43</v>
      </c>
      <c r="C122" s="276">
        <v>7001171</v>
      </c>
      <c r="D122" s="266">
        <v>321659</v>
      </c>
      <c r="E122" s="266" t="s">
        <v>3450</v>
      </c>
      <c r="F122" s="266" t="s">
        <v>132</v>
      </c>
      <c r="G122" s="266">
        <v>1</v>
      </c>
      <c r="H122" s="266"/>
      <c r="I122" s="277">
        <v>43104</v>
      </c>
      <c r="J122" s="277"/>
      <c r="K122" s="266" t="s">
        <v>2126</v>
      </c>
    </row>
    <row r="123" spans="1:11">
      <c r="A123" s="266">
        <v>122</v>
      </c>
      <c r="B123" s="266" t="s">
        <v>43</v>
      </c>
      <c r="C123" s="276">
        <v>7001107</v>
      </c>
      <c r="D123" s="266">
        <v>325402</v>
      </c>
      <c r="E123" s="266" t="s">
        <v>3450</v>
      </c>
      <c r="F123" s="266" t="s">
        <v>132</v>
      </c>
      <c r="G123" s="266">
        <v>10</v>
      </c>
      <c r="H123" s="266"/>
      <c r="I123" s="277">
        <v>43104</v>
      </c>
      <c r="J123" s="277"/>
      <c r="K123" s="266" t="s">
        <v>2088</v>
      </c>
    </row>
    <row r="124" spans="1:11">
      <c r="A124" s="266">
        <v>123</v>
      </c>
      <c r="B124" s="266" t="s">
        <v>43</v>
      </c>
      <c r="C124" s="276">
        <v>7002161</v>
      </c>
      <c r="D124" s="266">
        <v>325402</v>
      </c>
      <c r="E124" s="266" t="s">
        <v>3450</v>
      </c>
      <c r="F124" s="266" t="s">
        <v>132</v>
      </c>
      <c r="G124" s="266">
        <v>17</v>
      </c>
      <c r="H124" s="266"/>
      <c r="I124" s="277">
        <v>43105</v>
      </c>
      <c r="J124" s="277"/>
      <c r="K124" s="266" t="s">
        <v>2134</v>
      </c>
    </row>
    <row r="125" spans="1:11">
      <c r="A125" s="266">
        <v>124</v>
      </c>
      <c r="B125" s="266" t="s">
        <v>43</v>
      </c>
      <c r="C125" s="276">
        <v>7002161</v>
      </c>
      <c r="D125" s="266">
        <v>325402</v>
      </c>
      <c r="E125" s="266" t="s">
        <v>3450</v>
      </c>
      <c r="F125" s="266" t="s">
        <v>132</v>
      </c>
      <c r="G125" s="266">
        <v>2</v>
      </c>
      <c r="H125" s="266"/>
      <c r="I125" s="277">
        <v>43105</v>
      </c>
      <c r="J125" s="277"/>
      <c r="K125" s="266" t="s">
        <v>2134</v>
      </c>
    </row>
    <row r="126" spans="1:11">
      <c r="A126" s="266">
        <v>125</v>
      </c>
      <c r="B126" s="266" t="s">
        <v>43</v>
      </c>
      <c r="C126" s="276">
        <v>7002161</v>
      </c>
      <c r="D126" s="266">
        <v>325402</v>
      </c>
      <c r="E126" s="266" t="s">
        <v>3450</v>
      </c>
      <c r="F126" s="266" t="s">
        <v>132</v>
      </c>
      <c r="G126" s="266">
        <v>22</v>
      </c>
      <c r="H126" s="266"/>
      <c r="I126" s="277">
        <v>43105</v>
      </c>
      <c r="J126" s="277"/>
      <c r="K126" s="266" t="s">
        <v>2134</v>
      </c>
    </row>
    <row r="127" spans="1:11">
      <c r="A127" s="266">
        <v>126</v>
      </c>
      <c r="B127" s="266" t="s">
        <v>43</v>
      </c>
      <c r="C127" s="276">
        <v>7002161</v>
      </c>
      <c r="D127" s="266">
        <v>325402</v>
      </c>
      <c r="E127" s="266" t="s">
        <v>3450</v>
      </c>
      <c r="F127" s="266" t="s">
        <v>132</v>
      </c>
      <c r="G127" s="266">
        <v>24</v>
      </c>
      <c r="H127" s="266"/>
      <c r="I127" s="277">
        <v>43105</v>
      </c>
      <c r="J127" s="277"/>
      <c r="K127" s="266" t="s">
        <v>2134</v>
      </c>
    </row>
    <row r="128" spans="1:11">
      <c r="A128" s="266">
        <v>127</v>
      </c>
      <c r="B128" s="266" t="s">
        <v>43</v>
      </c>
      <c r="C128" s="276">
        <v>7002161</v>
      </c>
      <c r="D128" s="266">
        <v>325402</v>
      </c>
      <c r="E128" s="266" t="s">
        <v>3450</v>
      </c>
      <c r="F128" s="266" t="s">
        <v>132</v>
      </c>
      <c r="G128" s="266">
        <v>3</v>
      </c>
      <c r="H128" s="266"/>
      <c r="I128" s="277">
        <v>43105</v>
      </c>
      <c r="J128" s="277"/>
      <c r="K128" s="266" t="s">
        <v>2134</v>
      </c>
    </row>
    <row r="129" spans="1:11">
      <c r="A129" s="266">
        <v>128</v>
      </c>
      <c r="B129" s="266" t="s">
        <v>43</v>
      </c>
      <c r="C129" s="276">
        <v>7002161</v>
      </c>
      <c r="D129" s="266">
        <v>332214</v>
      </c>
      <c r="E129" s="266" t="s">
        <v>3450</v>
      </c>
      <c r="F129" s="266" t="s">
        <v>132</v>
      </c>
      <c r="G129" s="266">
        <v>1</v>
      </c>
      <c r="H129" s="266"/>
      <c r="I129" s="277">
        <v>43105</v>
      </c>
      <c r="J129" s="277"/>
      <c r="K129" s="266" t="s">
        <v>2134</v>
      </c>
    </row>
    <row r="130" spans="1:11">
      <c r="A130" s="266">
        <v>129</v>
      </c>
      <c r="B130" s="266" t="s">
        <v>43</v>
      </c>
      <c r="C130" s="276">
        <v>7002161</v>
      </c>
      <c r="D130" s="266">
        <v>332214</v>
      </c>
      <c r="E130" s="266" t="s">
        <v>3450</v>
      </c>
      <c r="F130" s="266" t="s">
        <v>132</v>
      </c>
      <c r="G130" s="266">
        <v>1</v>
      </c>
      <c r="H130" s="266"/>
      <c r="I130" s="277">
        <v>43105</v>
      </c>
      <c r="J130" s="277"/>
      <c r="K130" s="266" t="s">
        <v>2134</v>
      </c>
    </row>
    <row r="131" spans="1:11">
      <c r="A131" s="266">
        <v>130</v>
      </c>
      <c r="B131" s="266" t="s">
        <v>43</v>
      </c>
      <c r="C131" s="276">
        <v>7002161</v>
      </c>
      <c r="D131" s="266">
        <v>328502</v>
      </c>
      <c r="E131" s="266" t="s">
        <v>3450</v>
      </c>
      <c r="F131" s="266" t="s">
        <v>132</v>
      </c>
      <c r="G131" s="266">
        <v>13</v>
      </c>
      <c r="H131" s="266"/>
      <c r="I131" s="277">
        <v>43105</v>
      </c>
      <c r="J131" s="277"/>
      <c r="K131" s="266" t="s">
        <v>2134</v>
      </c>
    </row>
    <row r="132" spans="1:11">
      <c r="A132" s="266">
        <v>131</v>
      </c>
      <c r="B132" s="266" t="s">
        <v>43</v>
      </c>
      <c r="C132" s="276">
        <v>7002161</v>
      </c>
      <c r="D132" s="266">
        <v>328502</v>
      </c>
      <c r="E132" s="266" t="s">
        <v>3450</v>
      </c>
      <c r="F132" s="266" t="s">
        <v>132</v>
      </c>
      <c r="G132" s="266">
        <v>7</v>
      </c>
      <c r="H132" s="266"/>
      <c r="I132" s="277">
        <v>43105</v>
      </c>
      <c r="J132" s="277"/>
      <c r="K132" s="266" t="s">
        <v>2134</v>
      </c>
    </row>
    <row r="133" spans="1:11">
      <c r="A133" s="266">
        <v>132</v>
      </c>
      <c r="B133" s="266" t="s">
        <v>43</v>
      </c>
      <c r="C133" s="276">
        <v>7005111</v>
      </c>
      <c r="D133" s="266">
        <v>325402</v>
      </c>
      <c r="E133" s="266" t="s">
        <v>3450</v>
      </c>
      <c r="F133" s="266" t="s">
        <v>132</v>
      </c>
      <c r="G133" s="266">
        <v>8</v>
      </c>
      <c r="H133" s="266"/>
      <c r="I133" s="277">
        <v>43104</v>
      </c>
      <c r="J133" s="277"/>
      <c r="K133" s="266" t="s">
        <v>2090</v>
      </c>
    </row>
    <row r="134" spans="1:11">
      <c r="A134" s="266">
        <v>133</v>
      </c>
      <c r="B134" s="266" t="s">
        <v>43</v>
      </c>
      <c r="C134" s="276">
        <v>7005111</v>
      </c>
      <c r="D134" s="266">
        <v>325402</v>
      </c>
      <c r="E134" s="266" t="s">
        <v>3450</v>
      </c>
      <c r="F134" s="266" t="s">
        <v>132</v>
      </c>
      <c r="G134" s="266">
        <v>5</v>
      </c>
      <c r="H134" s="266"/>
      <c r="I134" s="277">
        <v>43104</v>
      </c>
      <c r="J134" s="277"/>
      <c r="K134" s="266" t="s">
        <v>2090</v>
      </c>
    </row>
    <row r="135" spans="1:11">
      <c r="A135" s="266">
        <v>134</v>
      </c>
      <c r="B135" s="266" t="s">
        <v>43</v>
      </c>
      <c r="C135" s="276">
        <v>7002473</v>
      </c>
      <c r="D135" s="266">
        <v>325402</v>
      </c>
      <c r="E135" s="266" t="s">
        <v>3450</v>
      </c>
      <c r="F135" s="266" t="s">
        <v>132</v>
      </c>
      <c r="G135" s="266">
        <v>1</v>
      </c>
      <c r="H135" s="266"/>
      <c r="I135" s="277">
        <v>43109</v>
      </c>
      <c r="J135" s="277"/>
      <c r="K135" s="266" t="s">
        <v>2129</v>
      </c>
    </row>
    <row r="136" spans="1:11">
      <c r="A136" s="266">
        <v>135</v>
      </c>
      <c r="B136" s="266" t="s">
        <v>43</v>
      </c>
      <c r="C136" s="276">
        <v>7002473</v>
      </c>
      <c r="D136" s="266">
        <v>325402</v>
      </c>
      <c r="E136" s="266" t="s">
        <v>3450</v>
      </c>
      <c r="F136" s="266" t="s">
        <v>132</v>
      </c>
      <c r="G136" s="266">
        <v>4</v>
      </c>
      <c r="H136" s="266"/>
      <c r="I136" s="277">
        <v>43109</v>
      </c>
      <c r="J136" s="277"/>
      <c r="K136" s="266" t="s">
        <v>2129</v>
      </c>
    </row>
    <row r="137" spans="1:11">
      <c r="A137" s="266">
        <v>136</v>
      </c>
      <c r="B137" s="266" t="s">
        <v>43</v>
      </c>
      <c r="C137" s="276">
        <v>7002473</v>
      </c>
      <c r="D137" s="266">
        <v>325402</v>
      </c>
      <c r="E137" s="266" t="s">
        <v>3450</v>
      </c>
      <c r="F137" s="266" t="s">
        <v>132</v>
      </c>
      <c r="G137" s="266">
        <v>24</v>
      </c>
      <c r="H137" s="266"/>
      <c r="I137" s="277">
        <v>43109</v>
      </c>
      <c r="J137" s="277"/>
      <c r="K137" s="266" t="s">
        <v>2129</v>
      </c>
    </row>
    <row r="138" spans="1:11">
      <c r="A138" s="266">
        <v>137</v>
      </c>
      <c r="B138" s="266" t="s">
        <v>43</v>
      </c>
      <c r="C138" s="276">
        <v>7002473</v>
      </c>
      <c r="D138" s="266">
        <v>325402</v>
      </c>
      <c r="E138" s="266" t="s">
        <v>3450</v>
      </c>
      <c r="F138" s="266" t="s">
        <v>132</v>
      </c>
      <c r="G138" s="266">
        <v>24</v>
      </c>
      <c r="H138" s="266"/>
      <c r="I138" s="277">
        <v>43109</v>
      </c>
      <c r="J138" s="277"/>
      <c r="K138" s="266" t="s">
        <v>2129</v>
      </c>
    </row>
    <row r="139" spans="1:11">
      <c r="A139" s="266">
        <v>138</v>
      </c>
      <c r="B139" s="266" t="s">
        <v>43</v>
      </c>
      <c r="C139" s="276">
        <v>7002479</v>
      </c>
      <c r="D139" s="266">
        <v>325402</v>
      </c>
      <c r="E139" s="266" t="s">
        <v>3450</v>
      </c>
      <c r="F139" s="266" t="s">
        <v>132</v>
      </c>
      <c r="G139" s="266">
        <v>12</v>
      </c>
      <c r="H139" s="266"/>
      <c r="I139" s="277">
        <v>43109</v>
      </c>
      <c r="J139" s="277"/>
      <c r="K139" s="266" t="s">
        <v>2157</v>
      </c>
    </row>
    <row r="140" spans="1:11">
      <c r="A140" s="266">
        <v>139</v>
      </c>
      <c r="B140" s="266" t="s">
        <v>43</v>
      </c>
      <c r="C140" s="276">
        <v>7002479</v>
      </c>
      <c r="D140" s="266">
        <v>325402</v>
      </c>
      <c r="E140" s="266" t="s">
        <v>3450</v>
      </c>
      <c r="F140" s="266" t="s">
        <v>132</v>
      </c>
      <c r="G140" s="266">
        <v>10</v>
      </c>
      <c r="H140" s="266"/>
      <c r="I140" s="277">
        <v>43109</v>
      </c>
      <c r="J140" s="277"/>
      <c r="K140" s="266" t="s">
        <v>2157</v>
      </c>
    </row>
    <row r="141" spans="1:11">
      <c r="A141" s="266">
        <v>140</v>
      </c>
      <c r="B141" s="266" t="s">
        <v>43</v>
      </c>
      <c r="C141" s="276">
        <v>7002479</v>
      </c>
      <c r="D141" s="266">
        <v>332214</v>
      </c>
      <c r="E141" s="266" t="s">
        <v>3450</v>
      </c>
      <c r="F141" s="266" t="s">
        <v>132</v>
      </c>
      <c r="G141" s="266">
        <v>1</v>
      </c>
      <c r="H141" s="266"/>
      <c r="I141" s="277">
        <v>43109</v>
      </c>
      <c r="J141" s="277"/>
      <c r="K141" s="266" t="s">
        <v>2157</v>
      </c>
    </row>
    <row r="142" spans="1:11">
      <c r="A142" s="266">
        <v>141</v>
      </c>
      <c r="B142" s="266" t="s">
        <v>43</v>
      </c>
      <c r="C142" s="276">
        <v>7002479</v>
      </c>
      <c r="D142" s="266">
        <v>332214</v>
      </c>
      <c r="E142" s="266" t="s">
        <v>3450</v>
      </c>
      <c r="F142" s="266" t="s">
        <v>132</v>
      </c>
      <c r="G142" s="266">
        <v>1</v>
      </c>
      <c r="H142" s="266"/>
      <c r="I142" s="277">
        <v>43109</v>
      </c>
      <c r="J142" s="277"/>
      <c r="K142" s="266" t="s">
        <v>2157</v>
      </c>
    </row>
    <row r="143" spans="1:11">
      <c r="A143" s="266">
        <v>142</v>
      </c>
      <c r="B143" s="266" t="s">
        <v>43</v>
      </c>
      <c r="C143" s="276">
        <v>7002479</v>
      </c>
      <c r="D143" s="266">
        <v>328502</v>
      </c>
      <c r="E143" s="266" t="s">
        <v>3450</v>
      </c>
      <c r="F143" s="266" t="s">
        <v>132</v>
      </c>
      <c r="G143" s="266">
        <v>17</v>
      </c>
      <c r="H143" s="266"/>
      <c r="I143" s="277">
        <v>43109</v>
      </c>
      <c r="J143" s="277"/>
      <c r="K143" s="266" t="s">
        <v>2157</v>
      </c>
    </row>
    <row r="144" spans="1:11">
      <c r="A144" s="266">
        <v>143</v>
      </c>
      <c r="B144" s="266" t="s">
        <v>43</v>
      </c>
      <c r="C144" s="276">
        <v>7002479</v>
      </c>
      <c r="D144" s="266">
        <v>328502</v>
      </c>
      <c r="E144" s="266" t="s">
        <v>3450</v>
      </c>
      <c r="F144" s="266" t="s">
        <v>132</v>
      </c>
      <c r="G144" s="266">
        <v>5</v>
      </c>
      <c r="H144" s="266"/>
      <c r="I144" s="277">
        <v>43109</v>
      </c>
      <c r="J144" s="277"/>
      <c r="K144" s="266" t="s">
        <v>2157</v>
      </c>
    </row>
    <row r="145" spans="1:11">
      <c r="A145" s="266">
        <v>144</v>
      </c>
      <c r="B145" s="266" t="s">
        <v>43</v>
      </c>
      <c r="C145" s="276">
        <v>7002479</v>
      </c>
      <c r="D145" s="266">
        <v>328502</v>
      </c>
      <c r="E145" s="266" t="s">
        <v>3450</v>
      </c>
      <c r="F145" s="266" t="s">
        <v>132</v>
      </c>
      <c r="G145" s="266">
        <v>24</v>
      </c>
      <c r="H145" s="266"/>
      <c r="I145" s="277">
        <v>43109</v>
      </c>
      <c r="J145" s="277"/>
      <c r="K145" s="266" t="s">
        <v>2157</v>
      </c>
    </row>
    <row r="146" spans="1:11">
      <c r="A146" s="266">
        <v>145</v>
      </c>
      <c r="B146" s="266" t="s">
        <v>43</v>
      </c>
      <c r="C146" s="276">
        <v>7002479</v>
      </c>
      <c r="D146" s="266">
        <v>328502</v>
      </c>
      <c r="E146" s="266" t="s">
        <v>3450</v>
      </c>
      <c r="F146" s="266" t="s">
        <v>132</v>
      </c>
      <c r="G146" s="266">
        <v>4</v>
      </c>
      <c r="H146" s="266"/>
      <c r="I146" s="277">
        <v>43109</v>
      </c>
      <c r="J146" s="277"/>
      <c r="K146" s="266" t="s">
        <v>2157</v>
      </c>
    </row>
    <row r="147" spans="1:11">
      <c r="A147" s="266">
        <v>146</v>
      </c>
      <c r="B147" s="266" t="s">
        <v>43</v>
      </c>
      <c r="C147" s="276">
        <v>7005023</v>
      </c>
      <c r="D147" s="266">
        <v>325402</v>
      </c>
      <c r="E147" s="266" t="s">
        <v>3450</v>
      </c>
      <c r="F147" s="266" t="s">
        <v>132</v>
      </c>
      <c r="G147" s="266">
        <v>1</v>
      </c>
      <c r="H147" s="266"/>
      <c r="I147" s="277">
        <v>43109</v>
      </c>
      <c r="J147" s="277"/>
      <c r="K147" s="266" t="s">
        <v>2074</v>
      </c>
    </row>
    <row r="148" spans="1:11">
      <c r="A148" s="266">
        <v>147</v>
      </c>
      <c r="B148" s="266" t="s">
        <v>43</v>
      </c>
      <c r="C148" s="276">
        <v>7005023</v>
      </c>
      <c r="D148" s="266">
        <v>325402</v>
      </c>
      <c r="E148" s="266" t="s">
        <v>3450</v>
      </c>
      <c r="F148" s="266" t="s">
        <v>132</v>
      </c>
      <c r="G148" s="266">
        <v>24</v>
      </c>
      <c r="H148" s="266"/>
      <c r="I148" s="277">
        <v>43109</v>
      </c>
      <c r="J148" s="277"/>
      <c r="K148" s="266" t="s">
        <v>2074</v>
      </c>
    </row>
    <row r="149" spans="1:11">
      <c r="A149" s="266">
        <v>148</v>
      </c>
      <c r="B149" s="266" t="s">
        <v>43</v>
      </c>
      <c r="C149" s="276">
        <v>7005023</v>
      </c>
      <c r="D149" s="266">
        <v>325402</v>
      </c>
      <c r="E149" s="266" t="s">
        <v>3450</v>
      </c>
      <c r="F149" s="266" t="s">
        <v>132</v>
      </c>
      <c r="G149" s="266">
        <v>24</v>
      </c>
      <c r="H149" s="266"/>
      <c r="I149" s="277">
        <v>43109</v>
      </c>
      <c r="J149" s="277"/>
      <c r="K149" s="266" t="s">
        <v>2074</v>
      </c>
    </row>
    <row r="150" spans="1:11">
      <c r="A150" s="266">
        <v>149</v>
      </c>
      <c r="B150" s="266" t="s">
        <v>43</v>
      </c>
      <c r="C150" s="276">
        <v>7005023</v>
      </c>
      <c r="D150" s="266">
        <v>325402</v>
      </c>
      <c r="E150" s="266" t="s">
        <v>3450</v>
      </c>
      <c r="F150" s="266" t="s">
        <v>132</v>
      </c>
      <c r="G150" s="266">
        <v>1</v>
      </c>
      <c r="H150" s="266"/>
      <c r="I150" s="277">
        <v>43109</v>
      </c>
      <c r="J150" s="277"/>
      <c r="K150" s="266" t="s">
        <v>2074</v>
      </c>
    </row>
    <row r="151" spans="1:11">
      <c r="A151" s="266">
        <v>150</v>
      </c>
      <c r="B151" s="266" t="s">
        <v>43</v>
      </c>
      <c r="C151" s="276">
        <v>7005023</v>
      </c>
      <c r="D151" s="266">
        <v>325402</v>
      </c>
      <c r="E151" s="266" t="s">
        <v>3450</v>
      </c>
      <c r="F151" s="266" t="s">
        <v>132</v>
      </c>
      <c r="G151" s="266">
        <v>23</v>
      </c>
      <c r="H151" s="266"/>
      <c r="I151" s="277">
        <v>43109</v>
      </c>
      <c r="J151" s="277"/>
      <c r="K151" s="266" t="s">
        <v>2074</v>
      </c>
    </row>
    <row r="152" spans="1:11">
      <c r="A152" s="266">
        <v>151</v>
      </c>
      <c r="B152" s="266" t="s">
        <v>43</v>
      </c>
      <c r="C152" s="276">
        <v>7005023</v>
      </c>
      <c r="D152" s="266">
        <v>325402</v>
      </c>
      <c r="E152" s="266" t="s">
        <v>3450</v>
      </c>
      <c r="F152" s="266" t="s">
        <v>132</v>
      </c>
      <c r="G152" s="266">
        <v>24</v>
      </c>
      <c r="H152" s="266"/>
      <c r="I152" s="277">
        <v>43109</v>
      </c>
      <c r="J152" s="277"/>
      <c r="K152" s="266" t="s">
        <v>2074</v>
      </c>
    </row>
    <row r="153" spans="1:11">
      <c r="A153" s="266">
        <v>152</v>
      </c>
      <c r="B153" s="266" t="s">
        <v>43</v>
      </c>
      <c r="C153" s="276">
        <v>7005023</v>
      </c>
      <c r="D153" s="266">
        <v>325402</v>
      </c>
      <c r="E153" s="266" t="s">
        <v>3450</v>
      </c>
      <c r="F153" s="266" t="s">
        <v>132</v>
      </c>
      <c r="G153" s="266">
        <v>22</v>
      </c>
      <c r="H153" s="266"/>
      <c r="I153" s="277">
        <v>43109</v>
      </c>
      <c r="J153" s="277"/>
      <c r="K153" s="266" t="s">
        <v>2074</v>
      </c>
    </row>
    <row r="154" spans="1:11">
      <c r="A154" s="266">
        <v>153</v>
      </c>
      <c r="B154" s="266" t="s">
        <v>43</v>
      </c>
      <c r="C154" s="276">
        <v>7005023</v>
      </c>
      <c r="D154" s="266">
        <v>325402</v>
      </c>
      <c r="E154" s="266" t="s">
        <v>3450</v>
      </c>
      <c r="F154" s="266" t="s">
        <v>132</v>
      </c>
      <c r="G154" s="266">
        <v>2</v>
      </c>
      <c r="H154" s="266"/>
      <c r="I154" s="277">
        <v>43109</v>
      </c>
      <c r="J154" s="277"/>
      <c r="K154" s="266" t="s">
        <v>2074</v>
      </c>
    </row>
    <row r="155" spans="1:11">
      <c r="A155" s="266">
        <v>154</v>
      </c>
      <c r="B155" s="266" t="s">
        <v>43</v>
      </c>
      <c r="C155" s="276">
        <v>7005023</v>
      </c>
      <c r="D155" s="266">
        <v>325402</v>
      </c>
      <c r="E155" s="266" t="s">
        <v>3450</v>
      </c>
      <c r="F155" s="266" t="s">
        <v>132</v>
      </c>
      <c r="G155" s="266">
        <v>24</v>
      </c>
      <c r="H155" s="266"/>
      <c r="I155" s="277">
        <v>43109</v>
      </c>
      <c r="J155" s="277"/>
      <c r="K155" s="266" t="s">
        <v>2074</v>
      </c>
    </row>
    <row r="156" spans="1:11">
      <c r="A156" s="266">
        <v>155</v>
      </c>
      <c r="B156" s="266" t="s">
        <v>43</v>
      </c>
      <c r="C156" s="276">
        <v>7005023</v>
      </c>
      <c r="D156" s="266">
        <v>325402</v>
      </c>
      <c r="E156" s="266" t="s">
        <v>3450</v>
      </c>
      <c r="F156" s="266" t="s">
        <v>132</v>
      </c>
      <c r="G156" s="266">
        <v>3</v>
      </c>
      <c r="H156" s="266"/>
      <c r="I156" s="277">
        <v>43109</v>
      </c>
      <c r="J156" s="277"/>
      <c r="K156" s="266" t="s">
        <v>2074</v>
      </c>
    </row>
    <row r="157" spans="1:11">
      <c r="A157" s="266">
        <v>156</v>
      </c>
      <c r="B157" s="266" t="s">
        <v>43</v>
      </c>
      <c r="C157" s="276">
        <v>7002480</v>
      </c>
      <c r="D157" s="266">
        <v>328502</v>
      </c>
      <c r="E157" s="266" t="s">
        <v>3450</v>
      </c>
      <c r="F157" s="266" t="s">
        <v>132</v>
      </c>
      <c r="G157" s="266">
        <v>3</v>
      </c>
      <c r="H157" s="266"/>
      <c r="I157" s="277">
        <v>43109</v>
      </c>
      <c r="J157" s="277"/>
      <c r="K157" s="266" t="s">
        <v>2106</v>
      </c>
    </row>
    <row r="158" spans="1:11">
      <c r="A158" s="266">
        <v>157</v>
      </c>
      <c r="B158" s="266" t="s">
        <v>43</v>
      </c>
      <c r="C158" s="276">
        <v>7002480</v>
      </c>
      <c r="D158" s="266">
        <v>328502</v>
      </c>
      <c r="E158" s="266" t="s">
        <v>3450</v>
      </c>
      <c r="F158" s="266" t="s">
        <v>132</v>
      </c>
      <c r="G158" s="266">
        <v>2</v>
      </c>
      <c r="H158" s="266"/>
      <c r="I158" s="277">
        <v>43109</v>
      </c>
      <c r="J158" s="277"/>
      <c r="K158" s="266" t="s">
        <v>2106</v>
      </c>
    </row>
    <row r="159" spans="1:11">
      <c r="A159" s="266">
        <v>158</v>
      </c>
      <c r="B159" s="266" t="s">
        <v>43</v>
      </c>
      <c r="C159" s="276">
        <v>7002480</v>
      </c>
      <c r="D159" s="266">
        <v>321659</v>
      </c>
      <c r="E159" s="266" t="s">
        <v>3450</v>
      </c>
      <c r="F159" s="266" t="s">
        <v>132</v>
      </c>
      <c r="G159" s="266">
        <v>2</v>
      </c>
      <c r="H159" s="266"/>
      <c r="I159" s="277">
        <v>43109</v>
      </c>
      <c r="J159" s="277"/>
      <c r="K159" s="266" t="s">
        <v>2106</v>
      </c>
    </row>
    <row r="160" spans="1:11">
      <c r="A160" s="266">
        <v>159</v>
      </c>
      <c r="B160" s="266" t="s">
        <v>43</v>
      </c>
      <c r="C160" s="276">
        <v>7002480</v>
      </c>
      <c r="D160" s="266">
        <v>325402</v>
      </c>
      <c r="E160" s="266" t="s">
        <v>3450</v>
      </c>
      <c r="F160" s="266" t="s">
        <v>132</v>
      </c>
      <c r="G160" s="266">
        <v>17</v>
      </c>
      <c r="H160" s="266"/>
      <c r="I160" s="277">
        <v>43109</v>
      </c>
      <c r="J160" s="277"/>
      <c r="K160" s="266" t="s">
        <v>2106</v>
      </c>
    </row>
    <row r="161" spans="1:11">
      <c r="A161" s="266">
        <v>160</v>
      </c>
      <c r="B161" s="266" t="s">
        <v>43</v>
      </c>
      <c r="C161" s="276">
        <v>7002480</v>
      </c>
      <c r="D161" s="266">
        <v>325402</v>
      </c>
      <c r="E161" s="266" t="s">
        <v>3450</v>
      </c>
      <c r="F161" s="266" t="s">
        <v>132</v>
      </c>
      <c r="G161" s="266">
        <v>9</v>
      </c>
      <c r="H161" s="266"/>
      <c r="I161" s="277">
        <v>43109</v>
      </c>
      <c r="J161" s="277"/>
      <c r="K161" s="266" t="s">
        <v>2106</v>
      </c>
    </row>
    <row r="162" spans="1:11">
      <c r="A162" s="266">
        <v>161</v>
      </c>
      <c r="B162" s="266" t="s">
        <v>43</v>
      </c>
      <c r="C162" s="276">
        <v>7002480</v>
      </c>
      <c r="D162" s="266">
        <v>325402</v>
      </c>
      <c r="E162" s="266" t="s">
        <v>3450</v>
      </c>
      <c r="F162" s="266" t="s">
        <v>132</v>
      </c>
      <c r="G162" s="266">
        <v>15</v>
      </c>
      <c r="H162" s="266"/>
      <c r="I162" s="277">
        <v>43109</v>
      </c>
      <c r="J162" s="277"/>
      <c r="K162" s="266" t="s">
        <v>2106</v>
      </c>
    </row>
    <row r="163" spans="1:11">
      <c r="A163" s="266">
        <v>162</v>
      </c>
      <c r="B163" s="266" t="s">
        <v>43</v>
      </c>
      <c r="C163" s="276">
        <v>7002480</v>
      </c>
      <c r="D163" s="266">
        <v>325402</v>
      </c>
      <c r="E163" s="266" t="s">
        <v>3450</v>
      </c>
      <c r="F163" s="266" t="s">
        <v>132</v>
      </c>
      <c r="G163" s="266">
        <v>24</v>
      </c>
      <c r="H163" s="266"/>
      <c r="I163" s="277">
        <v>43109</v>
      </c>
      <c r="J163" s="277"/>
      <c r="K163" s="266" t="s">
        <v>2106</v>
      </c>
    </row>
    <row r="164" spans="1:11">
      <c r="A164" s="266">
        <v>163</v>
      </c>
      <c r="B164" s="266" t="s">
        <v>43</v>
      </c>
      <c r="C164" s="276">
        <v>7002480</v>
      </c>
      <c r="D164" s="266">
        <v>325402</v>
      </c>
      <c r="E164" s="266" t="s">
        <v>3450</v>
      </c>
      <c r="F164" s="266" t="s">
        <v>132</v>
      </c>
      <c r="G164" s="266">
        <v>16</v>
      </c>
      <c r="H164" s="266"/>
      <c r="I164" s="277">
        <v>43109</v>
      </c>
      <c r="J164" s="277"/>
      <c r="K164" s="266" t="s">
        <v>2106</v>
      </c>
    </row>
    <row r="165" spans="1:11">
      <c r="A165" s="266">
        <v>164</v>
      </c>
      <c r="B165" s="266" t="s">
        <v>43</v>
      </c>
      <c r="C165" s="276">
        <v>7005052</v>
      </c>
      <c r="D165" s="266">
        <v>325402</v>
      </c>
      <c r="E165" s="266" t="s">
        <v>3450</v>
      </c>
      <c r="F165" s="266" t="s">
        <v>132</v>
      </c>
      <c r="G165" s="266">
        <v>1</v>
      </c>
      <c r="H165" s="266"/>
      <c r="I165" s="277">
        <v>43110</v>
      </c>
      <c r="J165" s="277"/>
      <c r="K165" s="266" t="s">
        <v>2135</v>
      </c>
    </row>
    <row r="166" spans="1:11">
      <c r="A166" s="266">
        <v>165</v>
      </c>
      <c r="B166" s="266" t="s">
        <v>43</v>
      </c>
      <c r="C166" s="276">
        <v>7005052</v>
      </c>
      <c r="D166" s="266">
        <v>325402</v>
      </c>
      <c r="E166" s="266" t="s">
        <v>3450</v>
      </c>
      <c r="F166" s="266" t="s">
        <v>132</v>
      </c>
      <c r="G166" s="266">
        <v>6</v>
      </c>
      <c r="H166" s="266"/>
      <c r="I166" s="277">
        <v>43110</v>
      </c>
      <c r="J166" s="277"/>
      <c r="K166" s="266" t="s">
        <v>2135</v>
      </c>
    </row>
    <row r="167" spans="1:11">
      <c r="A167" s="266">
        <v>166</v>
      </c>
      <c r="B167" s="266" t="s">
        <v>43</v>
      </c>
      <c r="C167" s="276">
        <v>7003002</v>
      </c>
      <c r="D167" s="266">
        <v>325402</v>
      </c>
      <c r="E167" s="266" t="s">
        <v>3450</v>
      </c>
      <c r="F167" s="266" t="s">
        <v>132</v>
      </c>
      <c r="G167" s="266">
        <v>30</v>
      </c>
      <c r="H167" s="266"/>
      <c r="I167" s="277">
        <v>43111</v>
      </c>
      <c r="J167" s="277"/>
      <c r="K167" s="266" t="s">
        <v>2122</v>
      </c>
    </row>
    <row r="168" spans="1:11">
      <c r="A168" s="266">
        <v>167</v>
      </c>
      <c r="B168" s="266" t="s">
        <v>43</v>
      </c>
      <c r="C168" s="276">
        <v>7002354</v>
      </c>
      <c r="D168" s="266">
        <v>325402</v>
      </c>
      <c r="E168" s="266" t="s">
        <v>3450</v>
      </c>
      <c r="F168" s="266" t="s">
        <v>132</v>
      </c>
      <c r="G168" s="266">
        <v>40</v>
      </c>
      <c r="H168" s="266"/>
      <c r="I168" s="277">
        <v>43111</v>
      </c>
      <c r="J168" s="277"/>
      <c r="K168" s="266" t="s">
        <v>2044</v>
      </c>
    </row>
    <row r="169" spans="1:11">
      <c r="A169" s="266">
        <v>168</v>
      </c>
      <c r="B169" s="266" t="s">
        <v>43</v>
      </c>
      <c r="C169" s="276">
        <v>7002354</v>
      </c>
      <c r="D169" s="266">
        <v>325402</v>
      </c>
      <c r="E169" s="266" t="s">
        <v>3450</v>
      </c>
      <c r="F169" s="266" t="s">
        <v>132</v>
      </c>
      <c r="G169" s="266">
        <v>49</v>
      </c>
      <c r="H169" s="266"/>
      <c r="I169" s="277">
        <v>43111</v>
      </c>
      <c r="J169" s="277"/>
      <c r="K169" s="266" t="s">
        <v>2044</v>
      </c>
    </row>
    <row r="170" spans="1:11">
      <c r="A170" s="266">
        <v>169</v>
      </c>
      <c r="B170" s="266" t="s">
        <v>43</v>
      </c>
      <c r="C170" s="276">
        <v>7005070</v>
      </c>
      <c r="D170" s="266">
        <v>325402</v>
      </c>
      <c r="E170" s="266" t="s">
        <v>3450</v>
      </c>
      <c r="F170" s="266" t="s">
        <v>132</v>
      </c>
      <c r="G170" s="266">
        <v>1</v>
      </c>
      <c r="H170" s="266"/>
      <c r="I170" s="277">
        <v>43111</v>
      </c>
      <c r="J170" s="277"/>
      <c r="K170" s="266" t="s">
        <v>2041</v>
      </c>
    </row>
    <row r="171" spans="1:11">
      <c r="A171" s="266">
        <v>170</v>
      </c>
      <c r="B171" s="266" t="s">
        <v>43</v>
      </c>
      <c r="C171" s="276">
        <v>7005070</v>
      </c>
      <c r="D171" s="266">
        <v>325402</v>
      </c>
      <c r="E171" s="266" t="s">
        <v>3450</v>
      </c>
      <c r="F171" s="266" t="s">
        <v>132</v>
      </c>
      <c r="G171" s="266">
        <v>49</v>
      </c>
      <c r="H171" s="266"/>
      <c r="I171" s="277">
        <v>43111</v>
      </c>
      <c r="J171" s="277"/>
      <c r="K171" s="266" t="s">
        <v>2041</v>
      </c>
    </row>
    <row r="172" spans="1:11">
      <c r="A172" s="266">
        <v>171</v>
      </c>
      <c r="B172" s="266" t="s">
        <v>43</v>
      </c>
      <c r="C172" s="276">
        <v>7002288</v>
      </c>
      <c r="D172" s="266">
        <v>321659</v>
      </c>
      <c r="E172" s="266" t="s">
        <v>3450</v>
      </c>
      <c r="F172" s="266" t="s">
        <v>132</v>
      </c>
      <c r="G172" s="266">
        <v>1</v>
      </c>
      <c r="H172" s="266"/>
      <c r="I172" s="277">
        <v>43111</v>
      </c>
      <c r="J172" s="277"/>
      <c r="K172" s="266" t="s">
        <v>2154</v>
      </c>
    </row>
    <row r="173" spans="1:11">
      <c r="A173" s="266">
        <v>172</v>
      </c>
      <c r="B173" s="266" t="s">
        <v>43</v>
      </c>
      <c r="C173" s="276">
        <v>7005116</v>
      </c>
      <c r="D173" s="266">
        <v>332214</v>
      </c>
      <c r="E173" s="266" t="s">
        <v>3450</v>
      </c>
      <c r="F173" s="266" t="s">
        <v>132</v>
      </c>
      <c r="G173" s="266">
        <v>1</v>
      </c>
      <c r="H173" s="266"/>
      <c r="I173" s="277">
        <v>43111</v>
      </c>
      <c r="J173" s="277"/>
      <c r="K173" s="266" t="s">
        <v>2050</v>
      </c>
    </row>
    <row r="174" spans="1:11">
      <c r="A174" s="266">
        <v>173</v>
      </c>
      <c r="B174" s="266" t="s">
        <v>43</v>
      </c>
      <c r="C174" s="276">
        <v>7005051</v>
      </c>
      <c r="D174" s="266">
        <v>325402</v>
      </c>
      <c r="E174" s="266" t="s">
        <v>3450</v>
      </c>
      <c r="F174" s="266" t="s">
        <v>132</v>
      </c>
      <c r="G174" s="266">
        <v>6</v>
      </c>
      <c r="H174" s="266"/>
      <c r="I174" s="277">
        <v>43111</v>
      </c>
      <c r="J174" s="277"/>
      <c r="K174" s="266" t="s">
        <v>2133</v>
      </c>
    </row>
    <row r="175" spans="1:11">
      <c r="A175" s="266">
        <v>174</v>
      </c>
      <c r="B175" s="266" t="s">
        <v>43</v>
      </c>
      <c r="C175" s="276">
        <v>7002465</v>
      </c>
      <c r="D175" s="266">
        <v>332214</v>
      </c>
      <c r="E175" s="266" t="s">
        <v>3450</v>
      </c>
      <c r="F175" s="266" t="s">
        <v>132</v>
      </c>
      <c r="G175" s="266">
        <v>1</v>
      </c>
      <c r="H175" s="266"/>
      <c r="I175" s="277">
        <v>43111</v>
      </c>
      <c r="J175" s="277"/>
      <c r="K175" s="266" t="s">
        <v>2045</v>
      </c>
    </row>
    <row r="176" spans="1:11">
      <c r="A176" s="266">
        <v>175</v>
      </c>
      <c r="B176" s="266" t="s">
        <v>43</v>
      </c>
      <c r="C176" s="276">
        <v>7005124</v>
      </c>
      <c r="D176" s="266">
        <v>325402</v>
      </c>
      <c r="E176" s="266" t="s">
        <v>3450</v>
      </c>
      <c r="F176" s="266" t="s">
        <v>132</v>
      </c>
      <c r="G176" s="266">
        <v>21</v>
      </c>
      <c r="H176" s="266"/>
      <c r="I176" s="277">
        <v>43111</v>
      </c>
      <c r="J176" s="277"/>
      <c r="K176" s="266" t="s">
        <v>2107</v>
      </c>
    </row>
    <row r="177" spans="1:11">
      <c r="A177" s="266">
        <v>176</v>
      </c>
      <c r="B177" s="266" t="s">
        <v>43</v>
      </c>
      <c r="C177" s="276">
        <v>7002161</v>
      </c>
      <c r="D177" s="266">
        <v>325402</v>
      </c>
      <c r="E177" s="266" t="s">
        <v>3450</v>
      </c>
      <c r="F177" s="266" t="s">
        <v>132</v>
      </c>
      <c r="G177" s="266">
        <v>40</v>
      </c>
      <c r="H177" s="266"/>
      <c r="I177" s="277">
        <v>43112</v>
      </c>
      <c r="J177" s="277"/>
      <c r="K177" s="266" t="s">
        <v>2134</v>
      </c>
    </row>
    <row r="178" spans="1:11">
      <c r="A178" s="266">
        <v>177</v>
      </c>
      <c r="B178" s="266" t="s">
        <v>43</v>
      </c>
      <c r="C178" s="276">
        <v>7002161</v>
      </c>
      <c r="D178" s="266">
        <v>328502</v>
      </c>
      <c r="E178" s="266" t="s">
        <v>3450</v>
      </c>
      <c r="F178" s="266" t="s">
        <v>132</v>
      </c>
      <c r="G178" s="266">
        <v>20</v>
      </c>
      <c r="H178" s="266"/>
      <c r="I178" s="277">
        <v>43112</v>
      </c>
      <c r="J178" s="277"/>
      <c r="K178" s="266" t="s">
        <v>2134</v>
      </c>
    </row>
    <row r="179" spans="1:11">
      <c r="A179" s="266">
        <v>178</v>
      </c>
      <c r="B179" s="266" t="s">
        <v>43</v>
      </c>
      <c r="C179" s="276">
        <v>7005116</v>
      </c>
      <c r="D179" s="266">
        <v>332214</v>
      </c>
      <c r="E179" s="266" t="s">
        <v>3450</v>
      </c>
      <c r="F179" s="266" t="s">
        <v>132</v>
      </c>
      <c r="G179" s="266">
        <v>1</v>
      </c>
      <c r="H179" s="266"/>
      <c r="I179" s="277">
        <v>43111</v>
      </c>
      <c r="J179" s="277"/>
      <c r="K179" s="266" t="s">
        <v>2050</v>
      </c>
    </row>
    <row r="180" spans="1:11">
      <c r="A180" s="266">
        <v>179</v>
      </c>
      <c r="B180" s="266" t="s">
        <v>43</v>
      </c>
      <c r="C180" s="276">
        <v>7005072</v>
      </c>
      <c r="D180" s="266">
        <v>325402</v>
      </c>
      <c r="E180" s="266" t="s">
        <v>3450</v>
      </c>
      <c r="F180" s="266" t="s">
        <v>132</v>
      </c>
      <c r="G180" s="266">
        <v>49</v>
      </c>
      <c r="H180" s="266"/>
      <c r="I180" s="277">
        <v>43115</v>
      </c>
      <c r="J180" s="277"/>
      <c r="K180" s="266" t="s">
        <v>2024</v>
      </c>
    </row>
    <row r="181" spans="1:11">
      <c r="A181" s="266">
        <v>180</v>
      </c>
      <c r="B181" s="266" t="s">
        <v>43</v>
      </c>
      <c r="C181" s="276">
        <v>7005072</v>
      </c>
      <c r="D181" s="266">
        <v>325402</v>
      </c>
      <c r="E181" s="266" t="s">
        <v>3450</v>
      </c>
      <c r="F181" s="266" t="s">
        <v>132</v>
      </c>
      <c r="G181" s="266">
        <v>7</v>
      </c>
      <c r="H181" s="266"/>
      <c r="I181" s="277">
        <v>43115</v>
      </c>
      <c r="J181" s="277"/>
      <c r="K181" s="266" t="s">
        <v>2024</v>
      </c>
    </row>
    <row r="182" spans="1:11">
      <c r="A182" s="266">
        <v>181</v>
      </c>
      <c r="B182" s="266" t="s">
        <v>43</v>
      </c>
      <c r="C182" s="276">
        <v>7002307</v>
      </c>
      <c r="D182" s="266">
        <v>325402</v>
      </c>
      <c r="E182" s="266" t="s">
        <v>3450</v>
      </c>
      <c r="F182" s="266" t="s">
        <v>132</v>
      </c>
      <c r="G182" s="266">
        <v>15</v>
      </c>
      <c r="H182" s="266"/>
      <c r="I182" s="277">
        <v>43116</v>
      </c>
      <c r="J182" s="277"/>
      <c r="K182" s="266" t="s">
        <v>2089</v>
      </c>
    </row>
    <row r="183" spans="1:11">
      <c r="A183" s="266">
        <v>182</v>
      </c>
      <c r="B183" s="266" t="s">
        <v>43</v>
      </c>
      <c r="C183" s="276">
        <v>7005017</v>
      </c>
      <c r="D183" s="266">
        <v>325402</v>
      </c>
      <c r="E183" s="266" t="s">
        <v>3450</v>
      </c>
      <c r="F183" s="266" t="s">
        <v>132</v>
      </c>
      <c r="G183" s="266">
        <v>49</v>
      </c>
      <c r="H183" s="266"/>
      <c r="I183" s="277">
        <v>43117</v>
      </c>
      <c r="J183" s="277"/>
      <c r="K183" s="266" t="s">
        <v>2055</v>
      </c>
    </row>
    <row r="184" spans="1:11">
      <c r="A184" s="266">
        <v>183</v>
      </c>
      <c r="B184" s="266" t="s">
        <v>43</v>
      </c>
      <c r="C184" s="276">
        <v>7005017</v>
      </c>
      <c r="D184" s="266">
        <v>325402</v>
      </c>
      <c r="E184" s="266" t="s">
        <v>3450</v>
      </c>
      <c r="F184" s="266" t="s">
        <v>132</v>
      </c>
      <c r="G184" s="266">
        <v>49</v>
      </c>
      <c r="H184" s="266"/>
      <c r="I184" s="277">
        <v>43117</v>
      </c>
      <c r="J184" s="277"/>
      <c r="K184" s="266" t="s">
        <v>2055</v>
      </c>
    </row>
    <row r="185" spans="1:11">
      <c r="A185" s="266">
        <v>184</v>
      </c>
      <c r="B185" s="266" t="s">
        <v>43</v>
      </c>
      <c r="C185" s="276">
        <v>7005017</v>
      </c>
      <c r="D185" s="266">
        <v>325402</v>
      </c>
      <c r="E185" s="266" t="s">
        <v>3450</v>
      </c>
      <c r="F185" s="266" t="s">
        <v>132</v>
      </c>
      <c r="G185" s="266">
        <v>2</v>
      </c>
      <c r="H185" s="266"/>
      <c r="I185" s="277">
        <v>43117</v>
      </c>
      <c r="J185" s="277"/>
      <c r="K185" s="266" t="s">
        <v>2055</v>
      </c>
    </row>
    <row r="186" spans="1:11">
      <c r="A186" s="266">
        <v>185</v>
      </c>
      <c r="B186" s="266" t="s">
        <v>43</v>
      </c>
      <c r="C186" s="276">
        <v>7001386</v>
      </c>
      <c r="D186" s="266">
        <v>325402</v>
      </c>
      <c r="E186" s="266" t="s">
        <v>3450</v>
      </c>
      <c r="F186" s="266" t="s">
        <v>132</v>
      </c>
      <c r="G186" s="266">
        <v>3</v>
      </c>
      <c r="H186" s="266"/>
      <c r="I186" s="277">
        <v>43117</v>
      </c>
      <c r="J186" s="277"/>
      <c r="K186" s="266" t="s">
        <v>2123</v>
      </c>
    </row>
    <row r="187" spans="1:11">
      <c r="A187" s="266">
        <v>186</v>
      </c>
      <c r="B187" s="266" t="s">
        <v>43</v>
      </c>
      <c r="C187" s="276">
        <v>7001386</v>
      </c>
      <c r="D187" s="266">
        <v>325402</v>
      </c>
      <c r="E187" s="266" t="s">
        <v>3450</v>
      </c>
      <c r="F187" s="266" t="s">
        <v>132</v>
      </c>
      <c r="G187" s="266">
        <v>21</v>
      </c>
      <c r="H187" s="266"/>
      <c r="I187" s="277">
        <v>43117</v>
      </c>
      <c r="J187" s="277"/>
      <c r="K187" s="266" t="s">
        <v>2123</v>
      </c>
    </row>
    <row r="188" spans="1:11">
      <c r="A188" s="266">
        <v>187</v>
      </c>
      <c r="B188" s="266" t="s">
        <v>43</v>
      </c>
      <c r="C188" s="276">
        <v>7001386</v>
      </c>
      <c r="D188" s="266">
        <v>325402</v>
      </c>
      <c r="E188" s="266" t="s">
        <v>3450</v>
      </c>
      <c r="F188" s="266" t="s">
        <v>132</v>
      </c>
      <c r="G188" s="266">
        <v>24</v>
      </c>
      <c r="H188" s="266"/>
      <c r="I188" s="277">
        <v>43117</v>
      </c>
      <c r="J188" s="277"/>
      <c r="K188" s="266" t="s">
        <v>2123</v>
      </c>
    </row>
    <row r="189" spans="1:11">
      <c r="A189" s="266">
        <v>188</v>
      </c>
      <c r="B189" s="266" t="s">
        <v>43</v>
      </c>
      <c r="C189" s="276">
        <v>7001386</v>
      </c>
      <c r="D189" s="266">
        <v>325402</v>
      </c>
      <c r="E189" s="266" t="s">
        <v>3450</v>
      </c>
      <c r="F189" s="266" t="s">
        <v>132</v>
      </c>
      <c r="G189" s="266">
        <v>20</v>
      </c>
      <c r="H189" s="266"/>
      <c r="I189" s="277">
        <v>43117</v>
      </c>
      <c r="J189" s="277"/>
      <c r="K189" s="266" t="s">
        <v>2123</v>
      </c>
    </row>
    <row r="190" spans="1:11">
      <c r="A190" s="266">
        <v>189</v>
      </c>
      <c r="B190" s="266" t="s">
        <v>43</v>
      </c>
      <c r="C190" s="276">
        <v>7001386</v>
      </c>
      <c r="D190" s="266">
        <v>325402</v>
      </c>
      <c r="E190" s="266" t="s">
        <v>3450</v>
      </c>
      <c r="F190" s="266" t="s">
        <v>132</v>
      </c>
      <c r="G190" s="266">
        <v>4</v>
      </c>
      <c r="H190" s="266"/>
      <c r="I190" s="277">
        <v>43117</v>
      </c>
      <c r="J190" s="277"/>
      <c r="K190" s="266" t="s">
        <v>2123</v>
      </c>
    </row>
    <row r="191" spans="1:11">
      <c r="A191" s="266">
        <v>190</v>
      </c>
      <c r="B191" s="266" t="s">
        <v>43</v>
      </c>
      <c r="C191" s="276">
        <v>7001386</v>
      </c>
      <c r="D191" s="266">
        <v>325402</v>
      </c>
      <c r="E191" s="266" t="s">
        <v>3450</v>
      </c>
      <c r="F191" s="266" t="s">
        <v>132</v>
      </c>
      <c r="G191" s="266">
        <v>24</v>
      </c>
      <c r="H191" s="266"/>
      <c r="I191" s="277">
        <v>43117</v>
      </c>
      <c r="J191" s="277"/>
      <c r="K191" s="266" t="s">
        <v>2123</v>
      </c>
    </row>
    <row r="192" spans="1:11">
      <c r="A192" s="266">
        <v>191</v>
      </c>
      <c r="B192" s="266" t="s">
        <v>43</v>
      </c>
      <c r="C192" s="276">
        <v>7001386</v>
      </c>
      <c r="D192" s="266">
        <v>325402</v>
      </c>
      <c r="E192" s="266" t="s">
        <v>3450</v>
      </c>
      <c r="F192" s="266" t="s">
        <v>132</v>
      </c>
      <c r="G192" s="266">
        <v>5</v>
      </c>
      <c r="H192" s="266"/>
      <c r="I192" s="277">
        <v>43117</v>
      </c>
      <c r="J192" s="277"/>
      <c r="K192" s="266" t="s">
        <v>2123</v>
      </c>
    </row>
    <row r="193" spans="1:11">
      <c r="A193" s="266">
        <v>192</v>
      </c>
      <c r="B193" s="266" t="s">
        <v>43</v>
      </c>
      <c r="C193" s="276">
        <v>7002161</v>
      </c>
      <c r="D193" s="266">
        <v>325402</v>
      </c>
      <c r="E193" s="266" t="s">
        <v>3450</v>
      </c>
      <c r="F193" s="266" t="s">
        <v>132</v>
      </c>
      <c r="G193" s="266">
        <v>25</v>
      </c>
      <c r="H193" s="266"/>
      <c r="I193" s="277">
        <v>43117</v>
      </c>
      <c r="J193" s="277"/>
      <c r="K193" s="266" t="s">
        <v>2134</v>
      </c>
    </row>
    <row r="194" spans="1:11">
      <c r="A194" s="266">
        <v>193</v>
      </c>
      <c r="B194" s="266" t="s">
        <v>43</v>
      </c>
      <c r="C194" s="276">
        <v>7002161</v>
      </c>
      <c r="D194" s="266">
        <v>325402</v>
      </c>
      <c r="E194" s="266" t="s">
        <v>3450</v>
      </c>
      <c r="F194" s="266" t="s">
        <v>132</v>
      </c>
      <c r="G194" s="266">
        <v>2</v>
      </c>
      <c r="H194" s="266"/>
      <c r="I194" s="277">
        <v>43117</v>
      </c>
      <c r="J194" s="277"/>
      <c r="K194" s="266" t="s">
        <v>2134</v>
      </c>
    </row>
    <row r="195" spans="1:11">
      <c r="A195" s="266">
        <v>194</v>
      </c>
      <c r="B195" s="266" t="s">
        <v>43</v>
      </c>
      <c r="C195" s="276">
        <v>7002161</v>
      </c>
      <c r="D195" s="266">
        <v>325402</v>
      </c>
      <c r="E195" s="266" t="s">
        <v>3450</v>
      </c>
      <c r="F195" s="266" t="s">
        <v>132</v>
      </c>
      <c r="G195" s="266">
        <v>17</v>
      </c>
      <c r="H195" s="266"/>
      <c r="I195" s="277">
        <v>43117</v>
      </c>
      <c r="J195" s="277"/>
      <c r="K195" s="266" t="s">
        <v>2134</v>
      </c>
    </row>
    <row r="196" spans="1:11">
      <c r="A196" s="266">
        <v>195</v>
      </c>
      <c r="B196" s="266" t="s">
        <v>43</v>
      </c>
      <c r="C196" s="276">
        <v>7002161</v>
      </c>
      <c r="D196" s="266">
        <v>325402</v>
      </c>
      <c r="E196" s="266" t="s">
        <v>3450</v>
      </c>
      <c r="F196" s="266" t="s">
        <v>132</v>
      </c>
      <c r="G196" s="266">
        <v>7</v>
      </c>
      <c r="H196" s="266"/>
      <c r="I196" s="277">
        <v>43117</v>
      </c>
      <c r="J196" s="277"/>
      <c r="K196" s="266" t="s">
        <v>2134</v>
      </c>
    </row>
    <row r="197" spans="1:11">
      <c r="A197" s="266">
        <v>196</v>
      </c>
      <c r="B197" s="266" t="s">
        <v>43</v>
      </c>
      <c r="C197" s="276">
        <v>7002161</v>
      </c>
      <c r="D197" s="266">
        <v>325402</v>
      </c>
      <c r="E197" s="266" t="s">
        <v>3450</v>
      </c>
      <c r="F197" s="266" t="s">
        <v>132</v>
      </c>
      <c r="G197" s="266">
        <v>24</v>
      </c>
      <c r="H197" s="266"/>
      <c r="I197" s="277">
        <v>43117</v>
      </c>
      <c r="J197" s="277"/>
      <c r="K197" s="266" t="s">
        <v>2134</v>
      </c>
    </row>
    <row r="198" spans="1:11">
      <c r="A198" s="266">
        <v>197</v>
      </c>
      <c r="B198" s="266" t="s">
        <v>43</v>
      </c>
      <c r="C198" s="276">
        <v>7002161</v>
      </c>
      <c r="D198" s="266">
        <v>325402</v>
      </c>
      <c r="E198" s="266" t="s">
        <v>3450</v>
      </c>
      <c r="F198" s="266" t="s">
        <v>132</v>
      </c>
      <c r="G198" s="266">
        <v>8</v>
      </c>
      <c r="H198" s="266"/>
      <c r="I198" s="277">
        <v>43117</v>
      </c>
      <c r="J198" s="277"/>
      <c r="K198" s="266" t="s">
        <v>2134</v>
      </c>
    </row>
    <row r="199" spans="1:11">
      <c r="A199" s="266">
        <v>198</v>
      </c>
      <c r="B199" s="266" t="s">
        <v>43</v>
      </c>
      <c r="C199" s="276">
        <v>7002161</v>
      </c>
      <c r="D199" s="266">
        <v>325402</v>
      </c>
      <c r="E199" s="266" t="s">
        <v>3450</v>
      </c>
      <c r="F199" s="266" t="s">
        <v>132</v>
      </c>
      <c r="G199" s="266">
        <v>16</v>
      </c>
      <c r="H199" s="266"/>
      <c r="I199" s="277">
        <v>43117</v>
      </c>
      <c r="J199" s="277"/>
      <c r="K199" s="266" t="s">
        <v>2134</v>
      </c>
    </row>
    <row r="200" spans="1:11">
      <c r="A200" s="266">
        <v>199</v>
      </c>
      <c r="B200" s="266" t="s">
        <v>43</v>
      </c>
      <c r="C200" s="276">
        <v>7002161</v>
      </c>
      <c r="D200" s="266">
        <v>325402</v>
      </c>
      <c r="E200" s="266" t="s">
        <v>3450</v>
      </c>
      <c r="F200" s="266" t="s">
        <v>132</v>
      </c>
      <c r="G200" s="266">
        <v>1</v>
      </c>
      <c r="H200" s="266"/>
      <c r="I200" s="277">
        <v>43117</v>
      </c>
      <c r="J200" s="277"/>
      <c r="K200" s="266" t="s">
        <v>2134</v>
      </c>
    </row>
    <row r="201" spans="1:11">
      <c r="A201" s="266">
        <v>200</v>
      </c>
      <c r="B201" s="266" t="s">
        <v>43</v>
      </c>
      <c r="C201" s="276">
        <v>7002161</v>
      </c>
      <c r="D201" s="266">
        <v>325402</v>
      </c>
      <c r="E201" s="266" t="s">
        <v>3450</v>
      </c>
      <c r="F201" s="266" t="s">
        <v>132</v>
      </c>
      <c r="G201" s="266">
        <v>24</v>
      </c>
      <c r="H201" s="266"/>
      <c r="I201" s="277">
        <v>43117</v>
      </c>
      <c r="J201" s="277"/>
      <c r="K201" s="266" t="s">
        <v>2134</v>
      </c>
    </row>
    <row r="202" spans="1:11">
      <c r="A202" s="266">
        <v>201</v>
      </c>
      <c r="B202" s="266" t="s">
        <v>43</v>
      </c>
      <c r="C202" s="276">
        <v>7002161</v>
      </c>
      <c r="D202" s="266">
        <v>325402</v>
      </c>
      <c r="E202" s="266" t="s">
        <v>3450</v>
      </c>
      <c r="F202" s="266" t="s">
        <v>132</v>
      </c>
      <c r="G202" s="266">
        <v>7</v>
      </c>
      <c r="H202" s="266"/>
      <c r="I202" s="277">
        <v>43117</v>
      </c>
      <c r="J202" s="277"/>
      <c r="K202" s="266" t="s">
        <v>2134</v>
      </c>
    </row>
    <row r="203" spans="1:11">
      <c r="A203" s="266">
        <v>202</v>
      </c>
      <c r="B203" s="266" t="s">
        <v>43</v>
      </c>
      <c r="C203" s="276">
        <v>7002161</v>
      </c>
      <c r="D203" s="266">
        <v>325402</v>
      </c>
      <c r="E203" s="266" t="s">
        <v>3450</v>
      </c>
      <c r="F203" s="266" t="s">
        <v>132</v>
      </c>
      <c r="G203" s="266">
        <v>17</v>
      </c>
      <c r="H203" s="266"/>
      <c r="I203" s="277">
        <v>43117</v>
      </c>
      <c r="J203" s="277"/>
      <c r="K203" s="266" t="s">
        <v>2134</v>
      </c>
    </row>
    <row r="204" spans="1:11">
      <c r="A204" s="266">
        <v>203</v>
      </c>
      <c r="B204" s="266" t="s">
        <v>43</v>
      </c>
      <c r="C204" s="276">
        <v>7002161</v>
      </c>
      <c r="D204" s="266">
        <v>325402</v>
      </c>
      <c r="E204" s="266" t="s">
        <v>3450</v>
      </c>
      <c r="F204" s="266" t="s">
        <v>132</v>
      </c>
      <c r="G204" s="266">
        <v>16</v>
      </c>
      <c r="H204" s="266"/>
      <c r="I204" s="277">
        <v>43117</v>
      </c>
      <c r="J204" s="277"/>
      <c r="K204" s="266" t="s">
        <v>2134</v>
      </c>
    </row>
    <row r="205" spans="1:11">
      <c r="A205" s="266">
        <v>204</v>
      </c>
      <c r="B205" s="266" t="s">
        <v>43</v>
      </c>
      <c r="C205" s="276">
        <v>7002161</v>
      </c>
      <c r="D205" s="266">
        <v>325402</v>
      </c>
      <c r="E205" s="266" t="s">
        <v>3450</v>
      </c>
      <c r="F205" s="266" t="s">
        <v>132</v>
      </c>
      <c r="G205" s="266">
        <v>1</v>
      </c>
      <c r="H205" s="266"/>
      <c r="I205" s="277">
        <v>43117</v>
      </c>
      <c r="J205" s="277"/>
      <c r="K205" s="266" t="s">
        <v>2134</v>
      </c>
    </row>
    <row r="206" spans="1:11">
      <c r="A206" s="266">
        <v>205</v>
      </c>
      <c r="B206" s="266" t="s">
        <v>43</v>
      </c>
      <c r="C206" s="276">
        <v>7002473</v>
      </c>
      <c r="D206" s="266">
        <v>325402</v>
      </c>
      <c r="E206" s="266" t="s">
        <v>3450</v>
      </c>
      <c r="F206" s="266" t="s">
        <v>132</v>
      </c>
      <c r="G206" s="266">
        <v>11</v>
      </c>
      <c r="H206" s="266"/>
      <c r="I206" s="277">
        <v>43117</v>
      </c>
      <c r="J206" s="277"/>
      <c r="K206" s="266" t="s">
        <v>2129</v>
      </c>
    </row>
    <row r="207" spans="1:11">
      <c r="A207" s="266">
        <v>206</v>
      </c>
      <c r="B207" s="266" t="s">
        <v>43</v>
      </c>
      <c r="C207" s="276">
        <v>7002473</v>
      </c>
      <c r="D207" s="266">
        <v>325402</v>
      </c>
      <c r="E207" s="266" t="s">
        <v>3450</v>
      </c>
      <c r="F207" s="266" t="s">
        <v>132</v>
      </c>
      <c r="G207" s="266">
        <v>49</v>
      </c>
      <c r="H207" s="266"/>
      <c r="I207" s="277">
        <v>43117</v>
      </c>
      <c r="J207" s="277"/>
      <c r="K207" s="266" t="s">
        <v>2129</v>
      </c>
    </row>
    <row r="208" spans="1:11">
      <c r="A208" s="266">
        <v>207</v>
      </c>
      <c r="B208" s="266" t="s">
        <v>43</v>
      </c>
      <c r="C208" s="276">
        <v>7005024</v>
      </c>
      <c r="D208" s="266">
        <v>325402</v>
      </c>
      <c r="E208" s="266" t="s">
        <v>3450</v>
      </c>
      <c r="F208" s="266" t="s">
        <v>132</v>
      </c>
      <c r="G208" s="266">
        <v>28</v>
      </c>
      <c r="H208" s="266"/>
      <c r="I208" s="277">
        <v>43117</v>
      </c>
      <c r="J208" s="277"/>
      <c r="K208" s="266" t="s">
        <v>2039</v>
      </c>
    </row>
    <row r="209" spans="1:11">
      <c r="A209" s="266">
        <v>208</v>
      </c>
      <c r="B209" s="266" t="s">
        <v>43</v>
      </c>
      <c r="C209" s="276">
        <v>7005024</v>
      </c>
      <c r="D209" s="266">
        <v>325402</v>
      </c>
      <c r="E209" s="266" t="s">
        <v>3450</v>
      </c>
      <c r="F209" s="266" t="s">
        <v>132</v>
      </c>
      <c r="G209" s="266">
        <v>49</v>
      </c>
      <c r="H209" s="266"/>
      <c r="I209" s="277">
        <v>43117</v>
      </c>
      <c r="J209" s="277"/>
      <c r="K209" s="266" t="s">
        <v>2039</v>
      </c>
    </row>
    <row r="210" spans="1:11">
      <c r="A210" s="266">
        <v>209</v>
      </c>
      <c r="B210" s="266" t="s">
        <v>43</v>
      </c>
      <c r="C210" s="276">
        <v>7005025</v>
      </c>
      <c r="D210" s="266">
        <v>325402</v>
      </c>
      <c r="E210" s="266" t="s">
        <v>3450</v>
      </c>
      <c r="F210" s="266" t="s">
        <v>132</v>
      </c>
      <c r="G210" s="266">
        <v>49</v>
      </c>
      <c r="H210" s="266"/>
      <c r="I210" s="277">
        <v>43117</v>
      </c>
      <c r="J210" s="277"/>
      <c r="K210" s="266" t="s">
        <v>2058</v>
      </c>
    </row>
    <row r="211" spans="1:11">
      <c r="A211" s="266">
        <v>210</v>
      </c>
      <c r="B211" s="266" t="s">
        <v>43</v>
      </c>
      <c r="C211" s="276">
        <v>7005025</v>
      </c>
      <c r="D211" s="266">
        <v>325402</v>
      </c>
      <c r="E211" s="266" t="s">
        <v>3450</v>
      </c>
      <c r="F211" s="266" t="s">
        <v>132</v>
      </c>
      <c r="G211" s="266">
        <v>2</v>
      </c>
      <c r="H211" s="266"/>
      <c r="I211" s="277">
        <v>43117</v>
      </c>
      <c r="J211" s="277"/>
      <c r="K211" s="266" t="s">
        <v>2058</v>
      </c>
    </row>
    <row r="212" spans="1:11">
      <c r="A212" s="266">
        <v>211</v>
      </c>
      <c r="B212" s="266" t="s">
        <v>43</v>
      </c>
      <c r="C212" s="276">
        <v>7005025</v>
      </c>
      <c r="D212" s="266">
        <v>325402</v>
      </c>
      <c r="E212" s="266" t="s">
        <v>3450</v>
      </c>
      <c r="F212" s="266" t="s">
        <v>132</v>
      </c>
      <c r="G212" s="266">
        <v>49</v>
      </c>
      <c r="H212" s="266"/>
      <c r="I212" s="277">
        <v>43117</v>
      </c>
      <c r="J212" s="277"/>
      <c r="K212" s="266" t="s">
        <v>2058</v>
      </c>
    </row>
    <row r="213" spans="1:11">
      <c r="A213" s="266">
        <v>212</v>
      </c>
      <c r="B213" s="266" t="s">
        <v>43</v>
      </c>
      <c r="C213" s="276">
        <v>7002354</v>
      </c>
      <c r="D213" s="266">
        <v>325402</v>
      </c>
      <c r="E213" s="266" t="s">
        <v>3450</v>
      </c>
      <c r="F213" s="266" t="s">
        <v>132</v>
      </c>
      <c r="G213" s="266">
        <v>49</v>
      </c>
      <c r="H213" s="266"/>
      <c r="I213" s="277">
        <v>43117</v>
      </c>
      <c r="J213" s="277"/>
      <c r="K213" s="266" t="s">
        <v>2044</v>
      </c>
    </row>
    <row r="214" spans="1:11">
      <c r="A214" s="266">
        <v>213</v>
      </c>
      <c r="B214" s="266" t="s">
        <v>43</v>
      </c>
      <c r="C214" s="276">
        <v>7002354</v>
      </c>
      <c r="D214" s="266">
        <v>325402</v>
      </c>
      <c r="E214" s="266" t="s">
        <v>3450</v>
      </c>
      <c r="F214" s="266" t="s">
        <v>132</v>
      </c>
      <c r="G214" s="266">
        <v>49</v>
      </c>
      <c r="H214" s="266"/>
      <c r="I214" s="277">
        <v>43117</v>
      </c>
      <c r="J214" s="277"/>
      <c r="K214" s="266" t="s">
        <v>2044</v>
      </c>
    </row>
    <row r="215" spans="1:11">
      <c r="A215" s="266">
        <v>214</v>
      </c>
      <c r="B215" s="266" t="s">
        <v>43</v>
      </c>
      <c r="C215" s="276">
        <v>7002354</v>
      </c>
      <c r="D215" s="266">
        <v>325402</v>
      </c>
      <c r="E215" s="266" t="s">
        <v>3450</v>
      </c>
      <c r="F215" s="266" t="s">
        <v>132</v>
      </c>
      <c r="G215" s="266">
        <v>4</v>
      </c>
      <c r="H215" s="266"/>
      <c r="I215" s="277">
        <v>43117</v>
      </c>
      <c r="J215" s="277"/>
      <c r="K215" s="266" t="s">
        <v>2044</v>
      </c>
    </row>
    <row r="216" spans="1:11">
      <c r="A216" s="266">
        <v>215</v>
      </c>
      <c r="B216" s="266" t="s">
        <v>43</v>
      </c>
      <c r="C216" s="276">
        <v>7002354</v>
      </c>
      <c r="D216" s="266">
        <v>325402</v>
      </c>
      <c r="E216" s="266" t="s">
        <v>3450</v>
      </c>
      <c r="F216" s="266" t="s">
        <v>132</v>
      </c>
      <c r="G216" s="266">
        <v>49</v>
      </c>
      <c r="H216" s="266"/>
      <c r="I216" s="277">
        <v>43117</v>
      </c>
      <c r="J216" s="277"/>
      <c r="K216" s="266" t="s">
        <v>2044</v>
      </c>
    </row>
    <row r="217" spans="1:11">
      <c r="A217" s="266">
        <v>216</v>
      </c>
      <c r="B217" s="266" t="s">
        <v>43</v>
      </c>
      <c r="C217" s="276">
        <v>7002354</v>
      </c>
      <c r="D217" s="266">
        <v>325402</v>
      </c>
      <c r="E217" s="266" t="s">
        <v>3450</v>
      </c>
      <c r="F217" s="266" t="s">
        <v>132</v>
      </c>
      <c r="G217" s="266">
        <v>49</v>
      </c>
      <c r="H217" s="266"/>
      <c r="I217" s="277">
        <v>43117</v>
      </c>
      <c r="J217" s="277"/>
      <c r="K217" s="266" t="s">
        <v>2044</v>
      </c>
    </row>
    <row r="218" spans="1:11">
      <c r="A218" s="266">
        <v>217</v>
      </c>
      <c r="B218" s="266" t="s">
        <v>43</v>
      </c>
      <c r="C218" s="276">
        <v>7005072</v>
      </c>
      <c r="D218" s="266">
        <v>325402</v>
      </c>
      <c r="E218" s="266" t="s">
        <v>3450</v>
      </c>
      <c r="F218" s="266" t="s">
        <v>132</v>
      </c>
      <c r="G218" s="266">
        <v>21</v>
      </c>
      <c r="H218" s="266"/>
      <c r="I218" s="277">
        <v>43117</v>
      </c>
      <c r="J218" s="277"/>
      <c r="K218" s="266" t="s">
        <v>2024</v>
      </c>
    </row>
    <row r="219" spans="1:11">
      <c r="A219" s="266">
        <v>218</v>
      </c>
      <c r="B219" s="266" t="s">
        <v>43</v>
      </c>
      <c r="C219" s="276">
        <v>7005072</v>
      </c>
      <c r="D219" s="266">
        <v>325402</v>
      </c>
      <c r="E219" s="266" t="s">
        <v>3450</v>
      </c>
      <c r="F219" s="266" t="s">
        <v>132</v>
      </c>
      <c r="G219" s="266">
        <v>49</v>
      </c>
      <c r="H219" s="266"/>
      <c r="I219" s="277">
        <v>43117</v>
      </c>
      <c r="J219" s="277"/>
      <c r="K219" s="266" t="s">
        <v>2024</v>
      </c>
    </row>
    <row r="220" spans="1:11">
      <c r="A220" s="266">
        <v>219</v>
      </c>
      <c r="B220" s="266" t="s">
        <v>43</v>
      </c>
      <c r="C220" s="276">
        <v>7005070</v>
      </c>
      <c r="D220" s="266">
        <v>325402</v>
      </c>
      <c r="E220" s="266" t="s">
        <v>3450</v>
      </c>
      <c r="F220" s="266" t="s">
        <v>132</v>
      </c>
      <c r="G220" s="266">
        <v>1</v>
      </c>
      <c r="H220" s="266"/>
      <c r="I220" s="277">
        <v>43117</v>
      </c>
      <c r="J220" s="277"/>
      <c r="K220" s="266" t="s">
        <v>2041</v>
      </c>
    </row>
    <row r="221" spans="1:11">
      <c r="A221" s="266">
        <v>220</v>
      </c>
      <c r="B221" s="266" t="s">
        <v>43</v>
      </c>
      <c r="C221" s="276">
        <v>7005070</v>
      </c>
      <c r="D221" s="266">
        <v>325402</v>
      </c>
      <c r="E221" s="266" t="s">
        <v>3450</v>
      </c>
      <c r="F221" s="266" t="s">
        <v>132</v>
      </c>
      <c r="G221" s="266">
        <v>7</v>
      </c>
      <c r="H221" s="266"/>
      <c r="I221" s="277">
        <v>43117</v>
      </c>
      <c r="J221" s="277"/>
      <c r="K221" s="266" t="s">
        <v>2041</v>
      </c>
    </row>
    <row r="222" spans="1:11">
      <c r="A222" s="266">
        <v>221</v>
      </c>
      <c r="B222" s="266" t="s">
        <v>43</v>
      </c>
      <c r="C222" s="276">
        <v>7005070</v>
      </c>
      <c r="D222" s="266">
        <v>325402</v>
      </c>
      <c r="E222" s="266" t="s">
        <v>3450</v>
      </c>
      <c r="F222" s="266" t="s">
        <v>132</v>
      </c>
      <c r="G222" s="266">
        <v>24</v>
      </c>
      <c r="H222" s="266"/>
      <c r="I222" s="277">
        <v>43117</v>
      </c>
      <c r="J222" s="277"/>
      <c r="K222" s="266" t="s">
        <v>2041</v>
      </c>
    </row>
    <row r="223" spans="1:11">
      <c r="A223" s="266">
        <v>222</v>
      </c>
      <c r="B223" s="266" t="s">
        <v>43</v>
      </c>
      <c r="C223" s="276">
        <v>7005070</v>
      </c>
      <c r="D223" s="266">
        <v>325402</v>
      </c>
      <c r="E223" s="266" t="s">
        <v>3450</v>
      </c>
      <c r="F223" s="266" t="s">
        <v>132</v>
      </c>
      <c r="G223" s="266">
        <v>6</v>
      </c>
      <c r="H223" s="266"/>
      <c r="I223" s="277">
        <v>43117</v>
      </c>
      <c r="J223" s="277"/>
      <c r="K223" s="266" t="s">
        <v>2041</v>
      </c>
    </row>
    <row r="224" spans="1:11">
      <c r="A224" s="266">
        <v>223</v>
      </c>
      <c r="B224" s="266" t="s">
        <v>43</v>
      </c>
      <c r="C224" s="276">
        <v>7005070</v>
      </c>
      <c r="D224" s="266">
        <v>325402</v>
      </c>
      <c r="E224" s="266" t="s">
        <v>3450</v>
      </c>
      <c r="F224" s="266" t="s">
        <v>132</v>
      </c>
      <c r="G224" s="266">
        <v>18</v>
      </c>
      <c r="H224" s="266"/>
      <c r="I224" s="277">
        <v>43117</v>
      </c>
      <c r="J224" s="277"/>
      <c r="K224" s="266" t="s">
        <v>2041</v>
      </c>
    </row>
    <row r="225" spans="1:11">
      <c r="A225" s="266">
        <v>224</v>
      </c>
      <c r="B225" s="266" t="s">
        <v>43</v>
      </c>
      <c r="C225" s="276">
        <v>7005070</v>
      </c>
      <c r="D225" s="266">
        <v>325402</v>
      </c>
      <c r="E225" s="266" t="s">
        <v>3450</v>
      </c>
      <c r="F225" s="266" t="s">
        <v>132</v>
      </c>
      <c r="G225" s="266">
        <v>24</v>
      </c>
      <c r="H225" s="266"/>
      <c r="I225" s="277">
        <v>43117</v>
      </c>
      <c r="J225" s="277"/>
      <c r="K225" s="266" t="s">
        <v>2041</v>
      </c>
    </row>
    <row r="226" spans="1:11">
      <c r="A226" s="266">
        <v>225</v>
      </c>
      <c r="B226" s="266" t="s">
        <v>43</v>
      </c>
      <c r="C226" s="276">
        <v>7005070</v>
      </c>
      <c r="D226" s="266">
        <v>325402</v>
      </c>
      <c r="E226" s="266" t="s">
        <v>3450</v>
      </c>
      <c r="F226" s="266" t="s">
        <v>132</v>
      </c>
      <c r="G226" s="266">
        <v>19</v>
      </c>
      <c r="H226" s="266"/>
      <c r="I226" s="277">
        <v>43117</v>
      </c>
      <c r="J226" s="277"/>
      <c r="K226" s="266" t="s">
        <v>2041</v>
      </c>
    </row>
    <row r="227" spans="1:11">
      <c r="A227" s="266">
        <v>226</v>
      </c>
      <c r="B227" s="266" t="s">
        <v>43</v>
      </c>
      <c r="C227" s="276">
        <v>7002166</v>
      </c>
      <c r="D227" s="266">
        <v>325402</v>
      </c>
      <c r="E227" s="266" t="s">
        <v>3450</v>
      </c>
      <c r="F227" s="266" t="s">
        <v>132</v>
      </c>
      <c r="G227" s="266">
        <v>49</v>
      </c>
      <c r="H227" s="266"/>
      <c r="I227" s="277">
        <v>43117</v>
      </c>
      <c r="J227" s="277"/>
      <c r="K227" s="266" t="s">
        <v>2109</v>
      </c>
    </row>
    <row r="228" spans="1:11">
      <c r="A228" s="266">
        <v>227</v>
      </c>
      <c r="B228" s="266" t="s">
        <v>43</v>
      </c>
      <c r="C228" s="276">
        <v>7002166</v>
      </c>
      <c r="D228" s="266">
        <v>325402</v>
      </c>
      <c r="E228" s="266" t="s">
        <v>3450</v>
      </c>
      <c r="F228" s="266" t="s">
        <v>132</v>
      </c>
      <c r="G228" s="266">
        <v>2</v>
      </c>
      <c r="H228" s="266"/>
      <c r="I228" s="277">
        <v>43117</v>
      </c>
      <c r="J228" s="277"/>
      <c r="K228" s="266" t="s">
        <v>2109</v>
      </c>
    </row>
    <row r="229" spans="1:11">
      <c r="A229" s="266">
        <v>228</v>
      </c>
      <c r="B229" s="266" t="s">
        <v>43</v>
      </c>
      <c r="C229" s="276">
        <v>7002166</v>
      </c>
      <c r="D229" s="266">
        <v>325402</v>
      </c>
      <c r="E229" s="266" t="s">
        <v>3450</v>
      </c>
      <c r="F229" s="266" t="s">
        <v>132</v>
      </c>
      <c r="G229" s="266">
        <v>49</v>
      </c>
      <c r="H229" s="266"/>
      <c r="I229" s="277">
        <v>43117</v>
      </c>
      <c r="J229" s="277"/>
      <c r="K229" s="266" t="s">
        <v>2109</v>
      </c>
    </row>
    <row r="230" spans="1:11">
      <c r="A230" s="266">
        <v>229</v>
      </c>
      <c r="B230" s="266" t="s">
        <v>43</v>
      </c>
      <c r="C230" s="276">
        <v>7005018</v>
      </c>
      <c r="D230" s="266">
        <v>325402</v>
      </c>
      <c r="E230" s="266" t="s">
        <v>3450</v>
      </c>
      <c r="F230" s="266" t="s">
        <v>132</v>
      </c>
      <c r="G230" s="266">
        <v>10</v>
      </c>
      <c r="H230" s="266"/>
      <c r="I230" s="277">
        <v>43118</v>
      </c>
      <c r="J230" s="277"/>
      <c r="K230" s="266" t="s">
        <v>2051</v>
      </c>
    </row>
    <row r="231" spans="1:11">
      <c r="A231" s="266">
        <v>230</v>
      </c>
      <c r="B231" s="266" t="s">
        <v>43</v>
      </c>
      <c r="C231" s="276">
        <v>7005018</v>
      </c>
      <c r="D231" s="266">
        <v>325402</v>
      </c>
      <c r="E231" s="266" t="s">
        <v>3450</v>
      </c>
      <c r="F231" s="266" t="s">
        <v>132</v>
      </c>
      <c r="G231" s="266">
        <v>24</v>
      </c>
      <c r="H231" s="266"/>
      <c r="I231" s="277">
        <v>43118</v>
      </c>
      <c r="J231" s="277"/>
      <c r="K231" s="266" t="s">
        <v>2051</v>
      </c>
    </row>
    <row r="232" spans="1:11">
      <c r="A232" s="266">
        <v>231</v>
      </c>
      <c r="B232" s="266" t="s">
        <v>43</v>
      </c>
      <c r="C232" s="276">
        <v>7005018</v>
      </c>
      <c r="D232" s="266">
        <v>325402</v>
      </c>
      <c r="E232" s="266" t="s">
        <v>3450</v>
      </c>
      <c r="F232" s="266" t="s">
        <v>132</v>
      </c>
      <c r="G232" s="266">
        <v>7</v>
      </c>
      <c r="H232" s="266"/>
      <c r="I232" s="277">
        <v>43118</v>
      </c>
      <c r="J232" s="277"/>
      <c r="K232" s="266" t="s">
        <v>2051</v>
      </c>
    </row>
    <row r="233" spans="1:11">
      <c r="A233" s="266">
        <v>232</v>
      </c>
      <c r="B233" s="266" t="s">
        <v>43</v>
      </c>
      <c r="C233" s="276">
        <v>7005019</v>
      </c>
      <c r="D233" s="266">
        <v>325402</v>
      </c>
      <c r="E233" s="266" t="s">
        <v>3450</v>
      </c>
      <c r="F233" s="266" t="s">
        <v>132</v>
      </c>
      <c r="G233" s="266">
        <v>11</v>
      </c>
      <c r="H233" s="266"/>
      <c r="I233" s="277">
        <v>43118</v>
      </c>
      <c r="J233" s="277"/>
      <c r="K233" s="266" t="s">
        <v>2027</v>
      </c>
    </row>
    <row r="234" spans="1:11">
      <c r="A234" s="266">
        <v>233</v>
      </c>
      <c r="B234" s="266" t="s">
        <v>43</v>
      </c>
      <c r="C234" s="276">
        <v>7005019</v>
      </c>
      <c r="D234" s="266">
        <v>325402</v>
      </c>
      <c r="E234" s="266" t="s">
        <v>3450</v>
      </c>
      <c r="F234" s="266" t="s">
        <v>132</v>
      </c>
      <c r="G234" s="266">
        <v>49</v>
      </c>
      <c r="H234" s="266"/>
      <c r="I234" s="277">
        <v>43118</v>
      </c>
      <c r="J234" s="277"/>
      <c r="K234" s="266" t="s">
        <v>2027</v>
      </c>
    </row>
    <row r="235" spans="1:11">
      <c r="A235" s="266">
        <v>234</v>
      </c>
      <c r="B235" s="266" t="s">
        <v>43</v>
      </c>
      <c r="C235" s="276">
        <v>7002288</v>
      </c>
      <c r="D235" s="266">
        <v>325402</v>
      </c>
      <c r="E235" s="266" t="s">
        <v>3450</v>
      </c>
      <c r="F235" s="266" t="s">
        <v>132</v>
      </c>
      <c r="G235" s="266">
        <v>16</v>
      </c>
      <c r="H235" s="266"/>
      <c r="I235" s="277">
        <v>43118</v>
      </c>
      <c r="J235" s="277"/>
      <c r="K235" s="266" t="s">
        <v>2154</v>
      </c>
    </row>
    <row r="236" spans="1:11">
      <c r="A236" s="266">
        <v>235</v>
      </c>
      <c r="B236" s="266" t="s">
        <v>43</v>
      </c>
      <c r="C236" s="276">
        <v>7002288</v>
      </c>
      <c r="D236" s="266">
        <v>325402</v>
      </c>
      <c r="E236" s="266" t="s">
        <v>3450</v>
      </c>
      <c r="F236" s="266" t="s">
        <v>132</v>
      </c>
      <c r="G236" s="266">
        <v>14</v>
      </c>
      <c r="H236" s="266"/>
      <c r="I236" s="277">
        <v>43118</v>
      </c>
      <c r="J236" s="277"/>
      <c r="K236" s="266" t="s">
        <v>2154</v>
      </c>
    </row>
    <row r="237" spans="1:11">
      <c r="A237" s="266">
        <v>236</v>
      </c>
      <c r="B237" s="266" t="s">
        <v>43</v>
      </c>
      <c r="C237" s="276">
        <v>7001171</v>
      </c>
      <c r="D237" s="266">
        <v>325402</v>
      </c>
      <c r="E237" s="266" t="s">
        <v>3450</v>
      </c>
      <c r="F237" s="266" t="s">
        <v>132</v>
      </c>
      <c r="G237" s="266">
        <v>23</v>
      </c>
      <c r="H237" s="266"/>
      <c r="I237" s="277">
        <v>43118</v>
      </c>
      <c r="J237" s="277"/>
      <c r="K237" s="266" t="s">
        <v>2126</v>
      </c>
    </row>
    <row r="238" spans="1:11">
      <c r="A238" s="266">
        <v>237</v>
      </c>
      <c r="B238" s="266" t="s">
        <v>43</v>
      </c>
      <c r="C238" s="276">
        <v>7002307</v>
      </c>
      <c r="D238" s="266">
        <v>325402</v>
      </c>
      <c r="E238" s="266" t="s">
        <v>3450</v>
      </c>
      <c r="F238" s="266" t="s">
        <v>132</v>
      </c>
      <c r="G238" s="266">
        <v>24</v>
      </c>
      <c r="H238" s="266"/>
      <c r="I238" s="277">
        <v>43119</v>
      </c>
      <c r="J238" s="277"/>
      <c r="K238" s="266" t="s">
        <v>2089</v>
      </c>
    </row>
    <row r="239" spans="1:11">
      <c r="A239" s="266">
        <v>238</v>
      </c>
      <c r="B239" s="266" t="s">
        <v>43</v>
      </c>
      <c r="C239" s="276">
        <v>7002269</v>
      </c>
      <c r="D239" s="266">
        <v>325402</v>
      </c>
      <c r="E239" s="266" t="s">
        <v>3450</v>
      </c>
      <c r="F239" s="266" t="s">
        <v>132</v>
      </c>
      <c r="G239" s="266">
        <v>49</v>
      </c>
      <c r="H239" s="266"/>
      <c r="I239" s="277">
        <v>43119</v>
      </c>
      <c r="J239" s="277"/>
      <c r="K239" s="266" t="s">
        <v>2112</v>
      </c>
    </row>
    <row r="240" spans="1:11">
      <c r="A240" s="266">
        <v>239</v>
      </c>
      <c r="B240" s="266" t="s">
        <v>43</v>
      </c>
      <c r="C240" s="276">
        <v>7002269</v>
      </c>
      <c r="D240" s="266">
        <v>325402</v>
      </c>
      <c r="E240" s="266" t="s">
        <v>3450</v>
      </c>
      <c r="F240" s="266" t="s">
        <v>132</v>
      </c>
      <c r="G240" s="266">
        <v>39</v>
      </c>
      <c r="H240" s="266"/>
      <c r="I240" s="277">
        <v>43119</v>
      </c>
      <c r="J240" s="277"/>
      <c r="K240" s="266" t="s">
        <v>2112</v>
      </c>
    </row>
    <row r="241" spans="1:11">
      <c r="A241" s="266">
        <v>240</v>
      </c>
      <c r="B241" s="266" t="s">
        <v>43</v>
      </c>
      <c r="C241" s="276">
        <v>7002269</v>
      </c>
      <c r="D241" s="266">
        <v>325402</v>
      </c>
      <c r="E241" s="266" t="s">
        <v>3450</v>
      </c>
      <c r="F241" s="266" t="s">
        <v>132</v>
      </c>
      <c r="G241" s="266">
        <v>49</v>
      </c>
      <c r="H241" s="266"/>
      <c r="I241" s="277">
        <v>43119</v>
      </c>
      <c r="J241" s="277"/>
      <c r="K241" s="266" t="s">
        <v>2112</v>
      </c>
    </row>
    <row r="242" spans="1:11">
      <c r="A242" s="266">
        <v>241</v>
      </c>
      <c r="B242" s="266" t="s">
        <v>43</v>
      </c>
      <c r="C242" s="276">
        <v>7002269</v>
      </c>
      <c r="D242" s="266">
        <v>325402</v>
      </c>
      <c r="E242" s="266" t="s">
        <v>3450</v>
      </c>
      <c r="F242" s="266" t="s">
        <v>132</v>
      </c>
      <c r="G242" s="266">
        <v>49</v>
      </c>
      <c r="H242" s="266"/>
      <c r="I242" s="277">
        <v>43119</v>
      </c>
      <c r="J242" s="277"/>
      <c r="K242" s="266" t="s">
        <v>2112</v>
      </c>
    </row>
    <row r="243" spans="1:11">
      <c r="A243" s="266">
        <v>242</v>
      </c>
      <c r="B243" s="266" t="s">
        <v>43</v>
      </c>
      <c r="C243" s="276">
        <v>7003002</v>
      </c>
      <c r="D243" s="266">
        <v>325402</v>
      </c>
      <c r="E243" s="266" t="s">
        <v>3450</v>
      </c>
      <c r="F243" s="266" t="s">
        <v>132</v>
      </c>
      <c r="G243" s="266">
        <v>14</v>
      </c>
      <c r="H243" s="266"/>
      <c r="I243" s="277">
        <v>43119</v>
      </c>
      <c r="J243" s="277"/>
      <c r="K243" s="266" t="s">
        <v>2122</v>
      </c>
    </row>
    <row r="244" spans="1:11">
      <c r="A244" s="266">
        <v>243</v>
      </c>
      <c r="B244" s="266" t="s">
        <v>43</v>
      </c>
      <c r="C244" s="276">
        <v>7005023</v>
      </c>
      <c r="D244" s="266">
        <v>325402</v>
      </c>
      <c r="E244" s="266" t="s">
        <v>3450</v>
      </c>
      <c r="F244" s="266" t="s">
        <v>132</v>
      </c>
      <c r="G244" s="266">
        <v>49</v>
      </c>
      <c r="H244" s="266"/>
      <c r="I244" s="277">
        <v>43119</v>
      </c>
      <c r="J244" s="277"/>
      <c r="K244" s="266" t="s">
        <v>2074</v>
      </c>
    </row>
    <row r="245" spans="1:11">
      <c r="A245" s="266">
        <v>244</v>
      </c>
      <c r="B245" s="266" t="s">
        <v>43</v>
      </c>
      <c r="C245" s="276">
        <v>7005023</v>
      </c>
      <c r="D245" s="266">
        <v>325402</v>
      </c>
      <c r="E245" s="266" t="s">
        <v>3450</v>
      </c>
      <c r="F245" s="266" t="s">
        <v>132</v>
      </c>
      <c r="G245" s="266">
        <v>49</v>
      </c>
      <c r="H245" s="266"/>
      <c r="I245" s="277">
        <v>43119</v>
      </c>
      <c r="J245" s="277"/>
      <c r="K245" s="266" t="s">
        <v>2074</v>
      </c>
    </row>
    <row r="246" spans="1:11">
      <c r="A246" s="266">
        <v>245</v>
      </c>
      <c r="B246" s="266" t="s">
        <v>43</v>
      </c>
      <c r="C246" s="276">
        <v>7005023</v>
      </c>
      <c r="D246" s="266">
        <v>325402</v>
      </c>
      <c r="E246" s="266" t="s">
        <v>3450</v>
      </c>
      <c r="F246" s="266" t="s">
        <v>132</v>
      </c>
      <c r="G246" s="266">
        <v>49</v>
      </c>
      <c r="H246" s="266"/>
      <c r="I246" s="277">
        <v>43119</v>
      </c>
      <c r="J246" s="277"/>
      <c r="K246" s="266" t="s">
        <v>2074</v>
      </c>
    </row>
    <row r="247" spans="1:11">
      <c r="A247" s="266">
        <v>246</v>
      </c>
      <c r="B247" s="266" t="s">
        <v>43</v>
      </c>
      <c r="C247" s="276">
        <v>7005023</v>
      </c>
      <c r="D247" s="266">
        <v>325402</v>
      </c>
      <c r="E247" s="266" t="s">
        <v>3450</v>
      </c>
      <c r="F247" s="266" t="s">
        <v>132</v>
      </c>
      <c r="G247" s="266">
        <v>49</v>
      </c>
      <c r="H247" s="266"/>
      <c r="I247" s="277">
        <v>43119</v>
      </c>
      <c r="J247" s="277"/>
      <c r="K247" s="266" t="s">
        <v>2074</v>
      </c>
    </row>
    <row r="248" spans="1:11">
      <c r="A248" s="266">
        <v>247</v>
      </c>
      <c r="B248" s="266" t="s">
        <v>43</v>
      </c>
      <c r="C248" s="276">
        <v>7005023</v>
      </c>
      <c r="D248" s="266">
        <v>325402</v>
      </c>
      <c r="E248" s="266" t="s">
        <v>3450</v>
      </c>
      <c r="F248" s="266" t="s">
        <v>132</v>
      </c>
      <c r="G248" s="266">
        <v>4</v>
      </c>
      <c r="H248" s="266"/>
      <c r="I248" s="277">
        <v>43119</v>
      </c>
      <c r="J248" s="277"/>
      <c r="K248" s="266" t="s">
        <v>2074</v>
      </c>
    </row>
    <row r="249" spans="1:11">
      <c r="A249" s="266">
        <v>248</v>
      </c>
      <c r="B249" s="266" t="s">
        <v>43</v>
      </c>
      <c r="C249" s="276">
        <v>7002166</v>
      </c>
      <c r="D249" s="266">
        <v>325402</v>
      </c>
      <c r="E249" s="266" t="s">
        <v>3450</v>
      </c>
      <c r="F249" s="266" t="s">
        <v>132</v>
      </c>
      <c r="G249" s="266">
        <v>33</v>
      </c>
      <c r="H249" s="266"/>
      <c r="I249" s="277">
        <v>43122</v>
      </c>
      <c r="J249" s="277"/>
      <c r="K249" s="266" t="s">
        <v>2109</v>
      </c>
    </row>
    <row r="250" spans="1:11">
      <c r="A250" s="266">
        <v>249</v>
      </c>
      <c r="B250" s="266" t="s">
        <v>43</v>
      </c>
      <c r="C250" s="276">
        <v>7002166</v>
      </c>
      <c r="D250" s="266">
        <v>325402</v>
      </c>
      <c r="E250" s="266" t="s">
        <v>3450</v>
      </c>
      <c r="F250" s="266" t="s">
        <v>132</v>
      </c>
      <c r="G250" s="266">
        <v>49</v>
      </c>
      <c r="H250" s="266"/>
      <c r="I250" s="277">
        <v>43122</v>
      </c>
      <c r="J250" s="277"/>
      <c r="K250" s="266" t="s">
        <v>2109</v>
      </c>
    </row>
    <row r="251" spans="1:11">
      <c r="A251" s="266">
        <v>250</v>
      </c>
      <c r="B251" s="266" t="s">
        <v>43</v>
      </c>
      <c r="C251" s="276">
        <v>7002354</v>
      </c>
      <c r="D251" s="266">
        <v>321659</v>
      </c>
      <c r="E251" s="266" t="s">
        <v>3450</v>
      </c>
      <c r="F251" s="266" t="s">
        <v>132</v>
      </c>
      <c r="G251" s="266">
        <v>2</v>
      </c>
      <c r="H251" s="266"/>
      <c r="I251" s="277">
        <v>43122</v>
      </c>
      <c r="J251" s="277"/>
      <c r="K251" s="266" t="s">
        <v>2044</v>
      </c>
    </row>
    <row r="252" spans="1:11">
      <c r="A252" s="266">
        <v>251</v>
      </c>
      <c r="B252" s="266" t="s">
        <v>43</v>
      </c>
      <c r="C252" s="276">
        <v>7002354</v>
      </c>
      <c r="D252" s="266">
        <v>332214</v>
      </c>
      <c r="E252" s="266" t="s">
        <v>3450</v>
      </c>
      <c r="F252" s="266" t="s">
        <v>132</v>
      </c>
      <c r="G252" s="266">
        <v>1</v>
      </c>
      <c r="H252" s="266"/>
      <c r="I252" s="277">
        <v>43122</v>
      </c>
      <c r="J252" s="277"/>
      <c r="K252" s="266" t="s">
        <v>2044</v>
      </c>
    </row>
    <row r="253" spans="1:11">
      <c r="A253" s="266">
        <v>252</v>
      </c>
      <c r="B253" s="266" t="s">
        <v>43</v>
      </c>
      <c r="C253" s="276">
        <v>7005018</v>
      </c>
      <c r="D253" s="266">
        <v>325402</v>
      </c>
      <c r="E253" s="266" t="s">
        <v>3450</v>
      </c>
      <c r="F253" s="266" t="s">
        <v>132</v>
      </c>
      <c r="G253" s="266">
        <v>40</v>
      </c>
      <c r="H253" s="266"/>
      <c r="I253" s="277">
        <v>43123</v>
      </c>
      <c r="J253" s="277"/>
      <c r="K253" s="266" t="s">
        <v>2051</v>
      </c>
    </row>
    <row r="254" spans="1:11">
      <c r="A254" s="266">
        <v>253</v>
      </c>
      <c r="B254" s="266" t="s">
        <v>43</v>
      </c>
      <c r="C254" s="276">
        <v>7005017</v>
      </c>
      <c r="D254" s="266">
        <v>325402</v>
      </c>
      <c r="E254" s="266" t="s">
        <v>3450</v>
      </c>
      <c r="F254" s="266" t="s">
        <v>132</v>
      </c>
      <c r="G254" s="266">
        <v>11</v>
      </c>
      <c r="H254" s="266"/>
      <c r="I254" s="277">
        <v>43123</v>
      </c>
      <c r="J254" s="277"/>
      <c r="K254" s="266" t="s">
        <v>2055</v>
      </c>
    </row>
    <row r="255" spans="1:11">
      <c r="A255" s="266">
        <v>254</v>
      </c>
      <c r="B255" s="266" t="s">
        <v>43</v>
      </c>
      <c r="C255" s="276">
        <v>7005017</v>
      </c>
      <c r="D255" s="266">
        <v>325402</v>
      </c>
      <c r="E255" s="266" t="s">
        <v>3450</v>
      </c>
      <c r="F255" s="266" t="s">
        <v>132</v>
      </c>
      <c r="G255" s="266">
        <v>49</v>
      </c>
      <c r="H255" s="266"/>
      <c r="I255" s="277">
        <v>43123</v>
      </c>
      <c r="J255" s="277"/>
      <c r="K255" s="266" t="s">
        <v>2055</v>
      </c>
    </row>
    <row r="256" spans="1:11">
      <c r="A256" s="266">
        <v>255</v>
      </c>
      <c r="B256" s="266" t="s">
        <v>43</v>
      </c>
      <c r="C256" s="276">
        <v>7005052</v>
      </c>
      <c r="D256" s="266">
        <v>325402</v>
      </c>
      <c r="E256" s="266" t="s">
        <v>3450</v>
      </c>
      <c r="F256" s="266" t="s">
        <v>132</v>
      </c>
      <c r="G256" s="266">
        <v>1</v>
      </c>
      <c r="H256" s="266"/>
      <c r="I256" s="277">
        <v>43123</v>
      </c>
      <c r="J256" s="277"/>
      <c r="K256" s="266" t="s">
        <v>2135</v>
      </c>
    </row>
    <row r="257" spans="1:11">
      <c r="A257" s="266">
        <v>256</v>
      </c>
      <c r="B257" s="266" t="s">
        <v>43</v>
      </c>
      <c r="C257" s="276">
        <v>7002480</v>
      </c>
      <c r="D257" s="266">
        <v>325402</v>
      </c>
      <c r="E257" s="266" t="s">
        <v>3450</v>
      </c>
      <c r="F257" s="266" t="s">
        <v>132</v>
      </c>
      <c r="G257" s="266">
        <v>30</v>
      </c>
      <c r="H257" s="266"/>
      <c r="I257" s="277">
        <v>43123</v>
      </c>
      <c r="J257" s="277"/>
      <c r="K257" s="266" t="s">
        <v>2106</v>
      </c>
    </row>
    <row r="258" spans="1:11">
      <c r="A258" s="266">
        <v>257</v>
      </c>
      <c r="B258" s="266" t="s">
        <v>43</v>
      </c>
      <c r="C258" s="276">
        <v>7002480</v>
      </c>
      <c r="D258" s="266">
        <v>325402</v>
      </c>
      <c r="E258" s="266" t="s">
        <v>3450</v>
      </c>
      <c r="F258" s="266" t="s">
        <v>132</v>
      </c>
      <c r="G258" s="266">
        <v>7</v>
      </c>
      <c r="H258" s="266"/>
      <c r="I258" s="277">
        <v>43123</v>
      </c>
      <c r="J258" s="277"/>
      <c r="K258" s="266" t="s">
        <v>2106</v>
      </c>
    </row>
    <row r="259" spans="1:11">
      <c r="A259" s="266">
        <v>258</v>
      </c>
      <c r="B259" s="266" t="s">
        <v>43</v>
      </c>
      <c r="C259" s="276">
        <v>7002480</v>
      </c>
      <c r="D259" s="266">
        <v>332214</v>
      </c>
      <c r="E259" s="266" t="s">
        <v>3450</v>
      </c>
      <c r="F259" s="266" t="s">
        <v>132</v>
      </c>
      <c r="G259" s="266">
        <v>1</v>
      </c>
      <c r="H259" s="266"/>
      <c r="I259" s="277">
        <v>43123</v>
      </c>
      <c r="J259" s="277"/>
      <c r="K259" s="266" t="s">
        <v>2106</v>
      </c>
    </row>
    <row r="260" spans="1:11">
      <c r="A260" s="266">
        <v>259</v>
      </c>
      <c r="B260" s="266" t="s">
        <v>43</v>
      </c>
      <c r="C260" s="276">
        <v>7002480</v>
      </c>
      <c r="D260" s="266">
        <v>332214</v>
      </c>
      <c r="E260" s="266" t="s">
        <v>3450</v>
      </c>
      <c r="F260" s="266" t="s">
        <v>132</v>
      </c>
      <c r="G260" s="266">
        <v>1</v>
      </c>
      <c r="H260" s="266"/>
      <c r="I260" s="277">
        <v>43123</v>
      </c>
      <c r="J260" s="277"/>
      <c r="K260" s="266" t="s">
        <v>2106</v>
      </c>
    </row>
    <row r="261" spans="1:11">
      <c r="A261" s="266">
        <v>260</v>
      </c>
      <c r="B261" s="266" t="s">
        <v>43</v>
      </c>
      <c r="C261" s="276">
        <v>7003002</v>
      </c>
      <c r="D261" s="266">
        <v>325402</v>
      </c>
      <c r="E261" s="266" t="s">
        <v>3450</v>
      </c>
      <c r="F261" s="266" t="s">
        <v>132</v>
      </c>
      <c r="G261" s="266">
        <v>1</v>
      </c>
      <c r="H261" s="266"/>
      <c r="I261" s="277">
        <v>43123</v>
      </c>
      <c r="J261" s="277"/>
      <c r="K261" s="266" t="s">
        <v>2122</v>
      </c>
    </row>
    <row r="262" spans="1:11">
      <c r="A262" s="266">
        <v>261</v>
      </c>
      <c r="B262" s="266" t="s">
        <v>43</v>
      </c>
      <c r="C262" s="276">
        <v>7003002</v>
      </c>
      <c r="D262" s="266">
        <v>325402</v>
      </c>
      <c r="E262" s="266" t="s">
        <v>3450</v>
      </c>
      <c r="F262" s="266" t="s">
        <v>132</v>
      </c>
      <c r="G262" s="266">
        <v>2</v>
      </c>
      <c r="H262" s="266"/>
      <c r="I262" s="277">
        <v>43123</v>
      </c>
      <c r="J262" s="277"/>
      <c r="K262" s="266" t="s">
        <v>2122</v>
      </c>
    </row>
    <row r="263" spans="1:11">
      <c r="A263" s="266">
        <v>262</v>
      </c>
      <c r="B263" s="266" t="s">
        <v>43</v>
      </c>
      <c r="C263" s="276">
        <v>7003002</v>
      </c>
      <c r="D263" s="266">
        <v>325402</v>
      </c>
      <c r="E263" s="266" t="s">
        <v>3450</v>
      </c>
      <c r="F263" s="266" t="s">
        <v>132</v>
      </c>
      <c r="G263" s="266">
        <v>22</v>
      </c>
      <c r="H263" s="266"/>
      <c r="I263" s="277">
        <v>43123</v>
      </c>
      <c r="J263" s="277"/>
      <c r="K263" s="266" t="s">
        <v>2122</v>
      </c>
    </row>
    <row r="264" spans="1:11">
      <c r="A264" s="266">
        <v>263</v>
      </c>
      <c r="B264" s="266" t="s">
        <v>43</v>
      </c>
      <c r="C264" s="276">
        <v>7003002</v>
      </c>
      <c r="D264" s="266">
        <v>325402</v>
      </c>
      <c r="E264" s="266" t="s">
        <v>3450</v>
      </c>
      <c r="F264" s="266" t="s">
        <v>132</v>
      </c>
      <c r="G264" s="266">
        <v>24</v>
      </c>
      <c r="H264" s="266"/>
      <c r="I264" s="277">
        <v>43123</v>
      </c>
      <c r="J264" s="277"/>
      <c r="K264" s="266" t="s">
        <v>2122</v>
      </c>
    </row>
    <row r="265" spans="1:11">
      <c r="A265" s="266">
        <v>264</v>
      </c>
      <c r="B265" s="266" t="s">
        <v>43</v>
      </c>
      <c r="C265" s="276">
        <v>7003002</v>
      </c>
      <c r="D265" s="266">
        <v>325402</v>
      </c>
      <c r="E265" s="266" t="s">
        <v>3450</v>
      </c>
      <c r="F265" s="266" t="s">
        <v>132</v>
      </c>
      <c r="G265" s="266">
        <v>21</v>
      </c>
      <c r="H265" s="266"/>
      <c r="I265" s="277">
        <v>43123</v>
      </c>
      <c r="J265" s="277"/>
      <c r="K265" s="266" t="s">
        <v>2122</v>
      </c>
    </row>
    <row r="266" spans="1:11">
      <c r="A266" s="266">
        <v>265</v>
      </c>
      <c r="B266" s="266" t="s">
        <v>43</v>
      </c>
      <c r="C266" s="276">
        <v>7003002</v>
      </c>
      <c r="D266" s="266">
        <v>325402</v>
      </c>
      <c r="E266" s="266" t="s">
        <v>3450</v>
      </c>
      <c r="F266" s="266" t="s">
        <v>132</v>
      </c>
      <c r="G266" s="266">
        <v>3</v>
      </c>
      <c r="H266" s="266"/>
      <c r="I266" s="277">
        <v>43123</v>
      </c>
      <c r="J266" s="277"/>
      <c r="K266" s="266" t="s">
        <v>2122</v>
      </c>
    </row>
    <row r="267" spans="1:11">
      <c r="A267" s="266">
        <v>266</v>
      </c>
      <c r="B267" s="266" t="s">
        <v>43</v>
      </c>
      <c r="C267" s="276">
        <v>7003002</v>
      </c>
      <c r="D267" s="266">
        <v>325402</v>
      </c>
      <c r="E267" s="266" t="s">
        <v>3450</v>
      </c>
      <c r="F267" s="266" t="s">
        <v>132</v>
      </c>
      <c r="G267" s="266">
        <v>10</v>
      </c>
      <c r="H267" s="266"/>
      <c r="I267" s="277">
        <v>43123</v>
      </c>
      <c r="J267" s="277"/>
      <c r="K267" s="266" t="s">
        <v>2122</v>
      </c>
    </row>
    <row r="268" spans="1:11">
      <c r="A268" s="266">
        <v>267</v>
      </c>
      <c r="B268" s="266" t="s">
        <v>43</v>
      </c>
      <c r="C268" s="276">
        <v>7003002</v>
      </c>
      <c r="D268" s="266">
        <v>325402</v>
      </c>
      <c r="E268" s="266" t="s">
        <v>3450</v>
      </c>
      <c r="F268" s="266" t="s">
        <v>132</v>
      </c>
      <c r="G268" s="266">
        <v>17</v>
      </c>
      <c r="H268" s="266"/>
      <c r="I268" s="277">
        <v>43123</v>
      </c>
      <c r="J268" s="277"/>
      <c r="K268" s="266" t="s">
        <v>2122</v>
      </c>
    </row>
    <row r="269" spans="1:11">
      <c r="A269" s="266">
        <v>268</v>
      </c>
      <c r="B269" s="266" t="s">
        <v>43</v>
      </c>
      <c r="C269" s="276">
        <v>7003002</v>
      </c>
      <c r="D269" s="266">
        <v>325402</v>
      </c>
      <c r="E269" s="266" t="s">
        <v>3450</v>
      </c>
      <c r="F269" s="266" t="s">
        <v>132</v>
      </c>
      <c r="G269" s="266">
        <v>1</v>
      </c>
      <c r="H269" s="266"/>
      <c r="I269" s="277">
        <v>43123</v>
      </c>
      <c r="J269" s="277"/>
      <c r="K269" s="266" t="s">
        <v>2122</v>
      </c>
    </row>
    <row r="270" spans="1:11">
      <c r="A270" s="266">
        <v>269</v>
      </c>
      <c r="B270" s="266" t="s">
        <v>43</v>
      </c>
      <c r="C270" s="276">
        <v>7003002</v>
      </c>
      <c r="D270" s="266">
        <v>325402</v>
      </c>
      <c r="E270" s="266" t="s">
        <v>3450</v>
      </c>
      <c r="F270" s="266" t="s">
        <v>132</v>
      </c>
      <c r="G270" s="266">
        <v>1</v>
      </c>
      <c r="H270" s="266"/>
      <c r="I270" s="277">
        <v>43123</v>
      </c>
      <c r="J270" s="277"/>
      <c r="K270" s="266" t="s">
        <v>2122</v>
      </c>
    </row>
    <row r="271" spans="1:11">
      <c r="A271" s="266">
        <v>270</v>
      </c>
      <c r="B271" s="266" t="s">
        <v>43</v>
      </c>
      <c r="C271" s="276">
        <v>7003294</v>
      </c>
      <c r="D271" s="266">
        <v>325402</v>
      </c>
      <c r="E271" s="266" t="s">
        <v>3450</v>
      </c>
      <c r="F271" s="266" t="s">
        <v>132</v>
      </c>
      <c r="G271" s="266">
        <v>13</v>
      </c>
      <c r="H271" s="266"/>
      <c r="I271" s="277">
        <v>43123</v>
      </c>
      <c r="J271" s="277"/>
      <c r="K271" s="266" t="s">
        <v>2115</v>
      </c>
    </row>
    <row r="272" spans="1:11">
      <c r="A272" s="266">
        <v>271</v>
      </c>
      <c r="B272" s="266" t="s">
        <v>43</v>
      </c>
      <c r="C272" s="276">
        <v>7003294</v>
      </c>
      <c r="D272" s="266">
        <v>325402</v>
      </c>
      <c r="E272" s="266" t="s">
        <v>3450</v>
      </c>
      <c r="F272" s="266" t="s">
        <v>132</v>
      </c>
      <c r="G272" s="266">
        <v>24</v>
      </c>
      <c r="H272" s="266"/>
      <c r="I272" s="277">
        <v>43123</v>
      </c>
      <c r="J272" s="277"/>
      <c r="K272" s="266" t="s">
        <v>2115</v>
      </c>
    </row>
    <row r="273" spans="1:11">
      <c r="A273" s="266">
        <v>272</v>
      </c>
      <c r="B273" s="266" t="s">
        <v>43</v>
      </c>
      <c r="C273" s="276">
        <v>7003294</v>
      </c>
      <c r="D273" s="266">
        <v>325402</v>
      </c>
      <c r="E273" s="266" t="s">
        <v>3450</v>
      </c>
      <c r="F273" s="266" t="s">
        <v>132</v>
      </c>
      <c r="G273" s="266">
        <v>24</v>
      </c>
      <c r="H273" s="266"/>
      <c r="I273" s="277">
        <v>43123</v>
      </c>
      <c r="J273" s="277"/>
      <c r="K273" s="266" t="s">
        <v>2115</v>
      </c>
    </row>
    <row r="274" spans="1:11">
      <c r="A274" s="266">
        <v>273</v>
      </c>
      <c r="B274" s="266" t="s">
        <v>43</v>
      </c>
      <c r="C274" s="276">
        <v>7003294</v>
      </c>
      <c r="D274" s="266">
        <v>325402</v>
      </c>
      <c r="E274" s="266" t="s">
        <v>3450</v>
      </c>
      <c r="F274" s="266" t="s">
        <v>132</v>
      </c>
      <c r="G274" s="266">
        <v>24</v>
      </c>
      <c r="H274" s="266"/>
      <c r="I274" s="277">
        <v>43123</v>
      </c>
      <c r="J274" s="277"/>
      <c r="K274" s="266" t="s">
        <v>2115</v>
      </c>
    </row>
    <row r="275" spans="1:11">
      <c r="A275" s="266">
        <v>274</v>
      </c>
      <c r="B275" s="266" t="s">
        <v>43</v>
      </c>
      <c r="C275" s="276">
        <v>7003294</v>
      </c>
      <c r="D275" s="266">
        <v>325402</v>
      </c>
      <c r="E275" s="266" t="s">
        <v>3450</v>
      </c>
      <c r="F275" s="266" t="s">
        <v>132</v>
      </c>
      <c r="G275" s="266">
        <v>1</v>
      </c>
      <c r="H275" s="266"/>
      <c r="I275" s="277">
        <v>43123</v>
      </c>
      <c r="J275" s="277"/>
      <c r="K275" s="266" t="s">
        <v>2115</v>
      </c>
    </row>
    <row r="276" spans="1:11">
      <c r="A276" s="266">
        <v>275</v>
      </c>
      <c r="B276" s="266" t="s">
        <v>43</v>
      </c>
      <c r="C276" s="276">
        <v>7003294</v>
      </c>
      <c r="D276" s="266">
        <v>328502</v>
      </c>
      <c r="E276" s="266" t="s">
        <v>3450</v>
      </c>
      <c r="F276" s="266" t="s">
        <v>132</v>
      </c>
      <c r="G276" s="266">
        <v>20</v>
      </c>
      <c r="H276" s="266"/>
      <c r="I276" s="277">
        <v>43123</v>
      </c>
      <c r="J276" s="277"/>
      <c r="K276" s="266" t="s">
        <v>2115</v>
      </c>
    </row>
    <row r="277" spans="1:11">
      <c r="A277" s="266">
        <v>276</v>
      </c>
      <c r="B277" s="266" t="s">
        <v>43</v>
      </c>
      <c r="C277" s="276">
        <v>7005019</v>
      </c>
      <c r="D277" s="266">
        <v>325402</v>
      </c>
      <c r="E277" s="266" t="s">
        <v>3450</v>
      </c>
      <c r="F277" s="266" t="s">
        <v>132</v>
      </c>
      <c r="G277" s="266">
        <v>18</v>
      </c>
      <c r="H277" s="266"/>
      <c r="I277" s="277">
        <v>43124</v>
      </c>
      <c r="J277" s="277"/>
      <c r="K277" s="266" t="s">
        <v>2027</v>
      </c>
    </row>
    <row r="278" spans="1:11">
      <c r="A278" s="266">
        <v>277</v>
      </c>
      <c r="B278" s="266" t="s">
        <v>43</v>
      </c>
      <c r="C278" s="276">
        <v>7005019</v>
      </c>
      <c r="D278" s="266">
        <v>325402</v>
      </c>
      <c r="E278" s="266" t="s">
        <v>3450</v>
      </c>
      <c r="F278" s="266" t="s">
        <v>132</v>
      </c>
      <c r="G278" s="266">
        <v>14</v>
      </c>
      <c r="H278" s="266"/>
      <c r="I278" s="277">
        <v>43124</v>
      </c>
      <c r="J278" s="277"/>
      <c r="K278" s="266" t="s">
        <v>2027</v>
      </c>
    </row>
    <row r="279" spans="1:11">
      <c r="A279" s="266">
        <v>278</v>
      </c>
      <c r="B279" s="266" t="s">
        <v>43</v>
      </c>
      <c r="C279" s="276">
        <v>7005019</v>
      </c>
      <c r="D279" s="266">
        <v>325402</v>
      </c>
      <c r="E279" s="266" t="s">
        <v>3450</v>
      </c>
      <c r="F279" s="266" t="s">
        <v>132</v>
      </c>
      <c r="G279" s="266">
        <v>10</v>
      </c>
      <c r="H279" s="266"/>
      <c r="I279" s="277">
        <v>43124</v>
      </c>
      <c r="J279" s="277"/>
      <c r="K279" s="266" t="s">
        <v>2027</v>
      </c>
    </row>
    <row r="280" spans="1:11">
      <c r="A280" s="266">
        <v>279</v>
      </c>
      <c r="B280" s="266" t="s">
        <v>43</v>
      </c>
      <c r="C280" s="276">
        <v>7005019</v>
      </c>
      <c r="D280" s="266">
        <v>325402</v>
      </c>
      <c r="E280" s="266" t="s">
        <v>3450</v>
      </c>
      <c r="F280" s="266" t="s">
        <v>132</v>
      </c>
      <c r="G280" s="266">
        <v>24</v>
      </c>
      <c r="H280" s="266"/>
      <c r="I280" s="277">
        <v>43124</v>
      </c>
      <c r="J280" s="277"/>
      <c r="K280" s="266" t="s">
        <v>2027</v>
      </c>
    </row>
    <row r="281" spans="1:11">
      <c r="A281" s="266">
        <v>280</v>
      </c>
      <c r="B281" s="266" t="s">
        <v>43</v>
      </c>
      <c r="C281" s="276">
        <v>7005019</v>
      </c>
      <c r="D281" s="266">
        <v>325402</v>
      </c>
      <c r="E281" s="266" t="s">
        <v>3450</v>
      </c>
      <c r="F281" s="266" t="s">
        <v>132</v>
      </c>
      <c r="G281" s="266">
        <v>11</v>
      </c>
      <c r="H281" s="266"/>
      <c r="I281" s="277">
        <v>43124</v>
      </c>
      <c r="J281" s="277"/>
      <c r="K281" s="266" t="s">
        <v>2027</v>
      </c>
    </row>
    <row r="282" spans="1:11">
      <c r="A282" s="266">
        <v>281</v>
      </c>
      <c r="B282" s="266" t="s">
        <v>43</v>
      </c>
      <c r="C282" s="276">
        <v>7003294</v>
      </c>
      <c r="D282" s="266">
        <v>325402</v>
      </c>
      <c r="E282" s="266" t="s">
        <v>3450</v>
      </c>
      <c r="F282" s="266" t="s">
        <v>132</v>
      </c>
      <c r="G282" s="266">
        <v>24</v>
      </c>
      <c r="H282" s="266"/>
      <c r="I282" s="277">
        <v>43124</v>
      </c>
      <c r="J282" s="277"/>
      <c r="K282" s="266" t="s">
        <v>2115</v>
      </c>
    </row>
    <row r="283" spans="1:11">
      <c r="A283" s="266">
        <v>282</v>
      </c>
      <c r="B283" s="266" t="s">
        <v>43</v>
      </c>
      <c r="C283" s="276">
        <v>7005025</v>
      </c>
      <c r="D283" s="266">
        <v>325402</v>
      </c>
      <c r="E283" s="266" t="s">
        <v>3450</v>
      </c>
      <c r="F283" s="266" t="s">
        <v>132</v>
      </c>
      <c r="G283" s="266">
        <v>2</v>
      </c>
      <c r="H283" s="266"/>
      <c r="I283" s="277">
        <v>43124</v>
      </c>
      <c r="J283" s="277"/>
      <c r="K283" s="266" t="s">
        <v>2058</v>
      </c>
    </row>
    <row r="284" spans="1:11">
      <c r="A284" s="266">
        <v>283</v>
      </c>
      <c r="B284" s="266" t="s">
        <v>43</v>
      </c>
      <c r="C284" s="276">
        <v>7005025</v>
      </c>
      <c r="D284" s="266">
        <v>325402</v>
      </c>
      <c r="E284" s="266" t="s">
        <v>3450</v>
      </c>
      <c r="F284" s="266" t="s">
        <v>132</v>
      </c>
      <c r="G284" s="266">
        <v>49</v>
      </c>
      <c r="H284" s="266"/>
      <c r="I284" s="277">
        <v>43124</v>
      </c>
      <c r="J284" s="277"/>
      <c r="K284" s="266" t="s">
        <v>2058</v>
      </c>
    </row>
    <row r="285" spans="1:11">
      <c r="A285" s="266">
        <v>284</v>
      </c>
      <c r="B285" s="266" t="s">
        <v>43</v>
      </c>
      <c r="C285" s="276">
        <v>7005025</v>
      </c>
      <c r="D285" s="266">
        <v>325402</v>
      </c>
      <c r="E285" s="266" t="s">
        <v>3450</v>
      </c>
      <c r="F285" s="266" t="s">
        <v>132</v>
      </c>
      <c r="G285" s="266">
        <v>49</v>
      </c>
      <c r="H285" s="266"/>
      <c r="I285" s="277">
        <v>43124</v>
      </c>
      <c r="J285" s="277"/>
      <c r="K285" s="266" t="s">
        <v>2058</v>
      </c>
    </row>
    <row r="286" spans="1:11">
      <c r="A286" s="266">
        <v>285</v>
      </c>
      <c r="B286" s="266" t="s">
        <v>43</v>
      </c>
      <c r="C286" s="276">
        <v>7005025</v>
      </c>
      <c r="D286" s="266">
        <v>325402</v>
      </c>
      <c r="E286" s="266" t="s">
        <v>3450</v>
      </c>
      <c r="F286" s="266" t="s">
        <v>132</v>
      </c>
      <c r="G286" s="266">
        <v>15</v>
      </c>
      <c r="H286" s="266"/>
      <c r="I286" s="277">
        <v>43124</v>
      </c>
      <c r="J286" s="277"/>
      <c r="K286" s="266" t="s">
        <v>2058</v>
      </c>
    </row>
    <row r="287" spans="1:11">
      <c r="A287" s="266">
        <v>286</v>
      </c>
      <c r="B287" s="266" t="s">
        <v>43</v>
      </c>
      <c r="C287" s="276">
        <v>7005025</v>
      </c>
      <c r="D287" s="266">
        <v>325402</v>
      </c>
      <c r="E287" s="266" t="s">
        <v>3450</v>
      </c>
      <c r="F287" s="266" t="s">
        <v>132</v>
      </c>
      <c r="G287" s="266">
        <v>24</v>
      </c>
      <c r="H287" s="266"/>
      <c r="I287" s="277">
        <v>43124</v>
      </c>
      <c r="J287" s="277"/>
      <c r="K287" s="266" t="s">
        <v>2058</v>
      </c>
    </row>
    <row r="288" spans="1:11">
      <c r="A288" s="266">
        <v>287</v>
      </c>
      <c r="B288" s="266" t="s">
        <v>43</v>
      </c>
      <c r="C288" s="276">
        <v>7005025</v>
      </c>
      <c r="D288" s="266">
        <v>325402</v>
      </c>
      <c r="E288" s="266" t="s">
        <v>3450</v>
      </c>
      <c r="F288" s="266" t="s">
        <v>132</v>
      </c>
      <c r="G288" s="266">
        <v>9</v>
      </c>
      <c r="H288" s="266"/>
      <c r="I288" s="277">
        <v>43124</v>
      </c>
      <c r="J288" s="277"/>
      <c r="K288" s="266" t="s">
        <v>2058</v>
      </c>
    </row>
    <row r="289" spans="1:11">
      <c r="A289" s="266">
        <v>288</v>
      </c>
      <c r="B289" s="266" t="s">
        <v>43</v>
      </c>
      <c r="C289" s="276">
        <v>7005025</v>
      </c>
      <c r="D289" s="266">
        <v>325402</v>
      </c>
      <c r="E289" s="266" t="s">
        <v>3450</v>
      </c>
      <c r="F289" s="266" t="s">
        <v>132</v>
      </c>
      <c r="G289" s="266">
        <v>24</v>
      </c>
      <c r="H289" s="266"/>
      <c r="I289" s="277">
        <v>43124</v>
      </c>
      <c r="J289" s="277"/>
      <c r="K289" s="266" t="s">
        <v>2058</v>
      </c>
    </row>
    <row r="290" spans="1:11">
      <c r="A290" s="266">
        <v>289</v>
      </c>
      <c r="B290" s="266" t="s">
        <v>43</v>
      </c>
      <c r="C290" s="276">
        <v>7005025</v>
      </c>
      <c r="D290" s="266">
        <v>325402</v>
      </c>
      <c r="E290" s="266" t="s">
        <v>3450</v>
      </c>
      <c r="F290" s="266" t="s">
        <v>132</v>
      </c>
      <c r="G290" s="266">
        <v>23</v>
      </c>
      <c r="H290" s="266"/>
      <c r="I290" s="277">
        <v>43124</v>
      </c>
      <c r="J290" s="277"/>
      <c r="K290" s="266" t="s">
        <v>2058</v>
      </c>
    </row>
    <row r="291" spans="1:11">
      <c r="A291" s="266">
        <v>290</v>
      </c>
      <c r="B291" s="266" t="s">
        <v>43</v>
      </c>
      <c r="C291" s="276">
        <v>7005025</v>
      </c>
      <c r="D291" s="266">
        <v>325402</v>
      </c>
      <c r="E291" s="266" t="s">
        <v>3450</v>
      </c>
      <c r="F291" s="266" t="s">
        <v>132</v>
      </c>
      <c r="G291" s="266">
        <v>1</v>
      </c>
      <c r="H291" s="266"/>
      <c r="I291" s="277">
        <v>43124</v>
      </c>
      <c r="J291" s="277"/>
      <c r="K291" s="266" t="s">
        <v>2058</v>
      </c>
    </row>
    <row r="292" spans="1:11">
      <c r="A292" s="266">
        <v>291</v>
      </c>
      <c r="B292" s="266" t="s">
        <v>43</v>
      </c>
      <c r="C292" s="276">
        <v>7005025</v>
      </c>
      <c r="D292" s="266">
        <v>325402</v>
      </c>
      <c r="E292" s="266" t="s">
        <v>3450</v>
      </c>
      <c r="F292" s="266" t="s">
        <v>132</v>
      </c>
      <c r="G292" s="266">
        <v>24</v>
      </c>
      <c r="H292" s="266"/>
      <c r="I292" s="277">
        <v>43124</v>
      </c>
      <c r="J292" s="277"/>
      <c r="K292" s="266" t="s">
        <v>2058</v>
      </c>
    </row>
    <row r="293" spans="1:11">
      <c r="A293" s="266">
        <v>292</v>
      </c>
      <c r="B293" s="266" t="s">
        <v>43</v>
      </c>
      <c r="C293" s="276">
        <v>7005023</v>
      </c>
      <c r="D293" s="266">
        <v>321659</v>
      </c>
      <c r="E293" s="266" t="s">
        <v>3450</v>
      </c>
      <c r="F293" s="266" t="s">
        <v>132</v>
      </c>
      <c r="G293" s="266">
        <v>5</v>
      </c>
      <c r="H293" s="266"/>
      <c r="I293" s="277">
        <v>43124</v>
      </c>
      <c r="J293" s="277"/>
      <c r="K293" s="266" t="s">
        <v>2074</v>
      </c>
    </row>
    <row r="294" spans="1:11">
      <c r="A294" s="266">
        <v>293</v>
      </c>
      <c r="B294" s="266" t="s">
        <v>43</v>
      </c>
      <c r="C294" s="276">
        <v>7002480</v>
      </c>
      <c r="D294" s="266">
        <v>325402</v>
      </c>
      <c r="E294" s="266" t="s">
        <v>3450</v>
      </c>
      <c r="F294" s="266" t="s">
        <v>132</v>
      </c>
      <c r="G294" s="266">
        <v>33</v>
      </c>
      <c r="H294" s="266"/>
      <c r="I294" s="277">
        <v>43124</v>
      </c>
      <c r="J294" s="277"/>
      <c r="K294" s="266" t="s">
        <v>2106</v>
      </c>
    </row>
    <row r="295" spans="1:11">
      <c r="A295" s="266">
        <v>294</v>
      </c>
      <c r="B295" s="266" t="s">
        <v>43</v>
      </c>
      <c r="C295" s="276">
        <v>7002307</v>
      </c>
      <c r="D295" s="266">
        <v>332214</v>
      </c>
      <c r="E295" s="266" t="s">
        <v>3450</v>
      </c>
      <c r="F295" s="266" t="s">
        <v>132</v>
      </c>
      <c r="G295" s="266">
        <v>1</v>
      </c>
      <c r="H295" s="266"/>
      <c r="I295" s="277">
        <v>43125</v>
      </c>
      <c r="J295" s="277"/>
      <c r="K295" s="266" t="s">
        <v>2089</v>
      </c>
    </row>
    <row r="296" spans="1:11">
      <c r="A296" s="266">
        <v>295</v>
      </c>
      <c r="B296" s="266" t="s">
        <v>43</v>
      </c>
      <c r="C296" s="276">
        <v>7005070</v>
      </c>
      <c r="D296" s="266">
        <v>325402</v>
      </c>
      <c r="E296" s="266" t="s">
        <v>3450</v>
      </c>
      <c r="F296" s="266" t="s">
        <v>132</v>
      </c>
      <c r="G296" s="266">
        <v>9</v>
      </c>
      <c r="H296" s="266"/>
      <c r="I296" s="277">
        <v>43125</v>
      </c>
      <c r="J296" s="277"/>
      <c r="K296" s="266" t="s">
        <v>2041</v>
      </c>
    </row>
    <row r="297" spans="1:11">
      <c r="A297" s="266">
        <v>296</v>
      </c>
      <c r="B297" s="266" t="s">
        <v>43</v>
      </c>
      <c r="C297" s="276">
        <v>7005070</v>
      </c>
      <c r="D297" s="266">
        <v>325402</v>
      </c>
      <c r="E297" s="266" t="s">
        <v>3450</v>
      </c>
      <c r="F297" s="266" t="s">
        <v>132</v>
      </c>
      <c r="G297" s="266">
        <v>21</v>
      </c>
      <c r="H297" s="266"/>
      <c r="I297" s="277">
        <v>43125</v>
      </c>
      <c r="J297" s="277"/>
      <c r="K297" s="266" t="s">
        <v>2041</v>
      </c>
    </row>
    <row r="298" spans="1:11">
      <c r="A298" s="266">
        <v>297</v>
      </c>
      <c r="B298" s="266" t="s">
        <v>43</v>
      </c>
      <c r="C298" s="276">
        <v>7001107</v>
      </c>
      <c r="D298" s="266">
        <v>325402</v>
      </c>
      <c r="E298" s="266" t="s">
        <v>3450</v>
      </c>
      <c r="F298" s="266" t="s">
        <v>132</v>
      </c>
      <c r="G298" s="266">
        <v>3</v>
      </c>
      <c r="H298" s="266"/>
      <c r="I298" s="277">
        <v>43125</v>
      </c>
      <c r="J298" s="277"/>
      <c r="K298" s="266" t="s">
        <v>2088</v>
      </c>
    </row>
    <row r="299" spans="1:11">
      <c r="A299" s="266">
        <v>298</v>
      </c>
      <c r="B299" s="266" t="s">
        <v>43</v>
      </c>
      <c r="C299" s="276">
        <v>7001107</v>
      </c>
      <c r="D299" s="266">
        <v>325402</v>
      </c>
      <c r="E299" s="266" t="s">
        <v>3450</v>
      </c>
      <c r="F299" s="266" t="s">
        <v>132</v>
      </c>
      <c r="G299" s="266">
        <v>24</v>
      </c>
      <c r="H299" s="266"/>
      <c r="I299" s="277">
        <v>43125</v>
      </c>
      <c r="J299" s="277"/>
      <c r="K299" s="266" t="s">
        <v>2088</v>
      </c>
    </row>
    <row r="300" spans="1:11">
      <c r="A300" s="266">
        <v>299</v>
      </c>
      <c r="B300" s="266" t="s">
        <v>43</v>
      </c>
      <c r="C300" s="276">
        <v>7001107</v>
      </c>
      <c r="D300" s="266">
        <v>325402</v>
      </c>
      <c r="E300" s="266" t="s">
        <v>3450</v>
      </c>
      <c r="F300" s="266" t="s">
        <v>132</v>
      </c>
      <c r="G300" s="266">
        <v>3</v>
      </c>
      <c r="H300" s="266"/>
      <c r="I300" s="277">
        <v>43125</v>
      </c>
      <c r="J300" s="277"/>
      <c r="K300" s="266" t="s">
        <v>2088</v>
      </c>
    </row>
    <row r="301" spans="1:11">
      <c r="A301" s="266">
        <v>300</v>
      </c>
      <c r="B301" s="266" t="s">
        <v>43</v>
      </c>
      <c r="C301" s="276">
        <v>7005112</v>
      </c>
      <c r="D301" s="266">
        <v>325402</v>
      </c>
      <c r="E301" s="266" t="s">
        <v>3450</v>
      </c>
      <c r="F301" s="266" t="s">
        <v>132</v>
      </c>
      <c r="G301" s="266">
        <v>7</v>
      </c>
      <c r="H301" s="266"/>
      <c r="I301" s="277">
        <v>43124</v>
      </c>
      <c r="J301" s="277"/>
      <c r="K301" s="266" t="s">
        <v>2153</v>
      </c>
    </row>
    <row r="302" spans="1:11">
      <c r="A302" s="266">
        <v>301</v>
      </c>
      <c r="B302" s="266" t="s">
        <v>43</v>
      </c>
      <c r="C302" s="276">
        <v>7005112</v>
      </c>
      <c r="D302" s="266">
        <v>325402</v>
      </c>
      <c r="E302" s="266" t="s">
        <v>3450</v>
      </c>
      <c r="F302" s="266" t="s">
        <v>132</v>
      </c>
      <c r="G302" s="266">
        <v>3</v>
      </c>
      <c r="H302" s="266"/>
      <c r="I302" s="277">
        <v>43124</v>
      </c>
      <c r="J302" s="277"/>
      <c r="K302" s="266" t="s">
        <v>2153</v>
      </c>
    </row>
    <row r="303" spans="1:11">
      <c r="A303" s="266">
        <v>302</v>
      </c>
      <c r="B303" s="266" t="s">
        <v>43</v>
      </c>
      <c r="C303" s="276">
        <v>7002166</v>
      </c>
      <c r="D303" s="266">
        <v>321659</v>
      </c>
      <c r="E303" s="266" t="s">
        <v>3450</v>
      </c>
      <c r="F303" s="266" t="s">
        <v>132</v>
      </c>
      <c r="G303" s="266">
        <v>3</v>
      </c>
      <c r="H303" s="266"/>
      <c r="I303" s="277">
        <v>43125</v>
      </c>
      <c r="J303" s="277"/>
      <c r="K303" s="266" t="s">
        <v>2109</v>
      </c>
    </row>
    <row r="304" spans="1:11">
      <c r="A304" s="266">
        <v>303</v>
      </c>
      <c r="B304" s="266" t="s">
        <v>43</v>
      </c>
      <c r="C304" s="276">
        <v>7002166</v>
      </c>
      <c r="D304" s="266">
        <v>325402</v>
      </c>
      <c r="E304" s="266" t="s">
        <v>3450</v>
      </c>
      <c r="F304" s="266" t="s">
        <v>132</v>
      </c>
      <c r="G304" s="266">
        <v>21</v>
      </c>
      <c r="H304" s="266"/>
      <c r="I304" s="277">
        <v>43125</v>
      </c>
      <c r="J304" s="277"/>
      <c r="K304" s="266" t="s">
        <v>2109</v>
      </c>
    </row>
    <row r="305" spans="1:11">
      <c r="A305" s="266">
        <v>304</v>
      </c>
      <c r="B305" s="266" t="s">
        <v>43</v>
      </c>
      <c r="C305" s="276">
        <v>7002166</v>
      </c>
      <c r="D305" s="266">
        <v>325402</v>
      </c>
      <c r="E305" s="266" t="s">
        <v>3450</v>
      </c>
      <c r="F305" s="266" t="s">
        <v>132</v>
      </c>
      <c r="G305" s="266">
        <v>19</v>
      </c>
      <c r="H305" s="266"/>
      <c r="I305" s="277">
        <v>43125</v>
      </c>
      <c r="J305" s="277"/>
      <c r="K305" s="266" t="s">
        <v>2109</v>
      </c>
    </row>
    <row r="306" spans="1:11">
      <c r="A306" s="266">
        <v>305</v>
      </c>
      <c r="B306" s="266" t="s">
        <v>43</v>
      </c>
      <c r="C306" s="276">
        <v>7002166</v>
      </c>
      <c r="D306" s="266">
        <v>328502</v>
      </c>
      <c r="E306" s="266" t="s">
        <v>3450</v>
      </c>
      <c r="F306" s="266" t="s">
        <v>132</v>
      </c>
      <c r="G306" s="266">
        <v>2</v>
      </c>
      <c r="H306" s="266"/>
      <c r="I306" s="277">
        <v>43125</v>
      </c>
      <c r="J306" s="277"/>
      <c r="K306" s="266" t="s">
        <v>2109</v>
      </c>
    </row>
    <row r="307" spans="1:11">
      <c r="A307" s="266">
        <v>306</v>
      </c>
      <c r="B307" s="266" t="s">
        <v>43</v>
      </c>
      <c r="C307" s="276">
        <v>7002166</v>
      </c>
      <c r="D307" s="266">
        <v>328502</v>
      </c>
      <c r="E307" s="266" t="s">
        <v>3450</v>
      </c>
      <c r="F307" s="266" t="s">
        <v>132</v>
      </c>
      <c r="G307" s="266">
        <v>12</v>
      </c>
      <c r="H307" s="266"/>
      <c r="I307" s="277">
        <v>43125</v>
      </c>
      <c r="J307" s="277"/>
      <c r="K307" s="266" t="s">
        <v>2109</v>
      </c>
    </row>
    <row r="308" spans="1:11">
      <c r="A308" s="266">
        <v>307</v>
      </c>
      <c r="B308" s="266" t="s">
        <v>43</v>
      </c>
      <c r="C308" s="276">
        <v>7002473</v>
      </c>
      <c r="D308" s="266">
        <v>325402</v>
      </c>
      <c r="E308" s="266" t="s">
        <v>3450</v>
      </c>
      <c r="F308" s="266" t="s">
        <v>132</v>
      </c>
      <c r="G308" s="266">
        <v>24</v>
      </c>
      <c r="H308" s="266"/>
      <c r="I308" s="277">
        <v>43126</v>
      </c>
      <c r="J308" s="277"/>
      <c r="K308" s="266" t="s">
        <v>2129</v>
      </c>
    </row>
    <row r="309" spans="1:11">
      <c r="A309" s="266">
        <v>308</v>
      </c>
      <c r="B309" s="266" t="s">
        <v>43</v>
      </c>
      <c r="C309" s="276">
        <v>7002473</v>
      </c>
      <c r="D309" s="266">
        <v>325402</v>
      </c>
      <c r="E309" s="266" t="s">
        <v>3450</v>
      </c>
      <c r="F309" s="266" t="s">
        <v>132</v>
      </c>
      <c r="G309" s="266">
        <v>24</v>
      </c>
      <c r="H309" s="266"/>
      <c r="I309" s="277">
        <v>43126</v>
      </c>
      <c r="J309" s="277"/>
      <c r="K309" s="266" t="s">
        <v>2129</v>
      </c>
    </row>
    <row r="310" spans="1:11">
      <c r="A310" s="266">
        <v>309</v>
      </c>
      <c r="B310" s="266" t="s">
        <v>43</v>
      </c>
      <c r="C310" s="276">
        <v>7002473</v>
      </c>
      <c r="D310" s="266">
        <v>325402</v>
      </c>
      <c r="E310" s="266" t="s">
        <v>3450</v>
      </c>
      <c r="F310" s="266" t="s">
        <v>132</v>
      </c>
      <c r="G310" s="266">
        <v>1</v>
      </c>
      <c r="H310" s="266"/>
      <c r="I310" s="277">
        <v>43126</v>
      </c>
      <c r="J310" s="277"/>
      <c r="K310" s="266" t="s">
        <v>2129</v>
      </c>
    </row>
    <row r="311" spans="1:11">
      <c r="A311" s="266">
        <v>310</v>
      </c>
      <c r="B311" s="266" t="s">
        <v>43</v>
      </c>
      <c r="C311" s="276">
        <v>7002473</v>
      </c>
      <c r="D311" s="266">
        <v>325402</v>
      </c>
      <c r="E311" s="266" t="s">
        <v>3450</v>
      </c>
      <c r="F311" s="266" t="s">
        <v>132</v>
      </c>
      <c r="G311" s="266">
        <v>9</v>
      </c>
      <c r="H311" s="266"/>
      <c r="I311" s="277">
        <v>43126</v>
      </c>
      <c r="J311" s="277"/>
      <c r="K311" s="266" t="s">
        <v>2129</v>
      </c>
    </row>
    <row r="312" spans="1:11">
      <c r="A312" s="266">
        <v>311</v>
      </c>
      <c r="B312" s="266" t="s">
        <v>43</v>
      </c>
      <c r="C312" s="276">
        <v>7005111</v>
      </c>
      <c r="D312" s="266">
        <v>325402</v>
      </c>
      <c r="E312" s="266" t="s">
        <v>3450</v>
      </c>
      <c r="F312" s="266" t="s">
        <v>132</v>
      </c>
      <c r="G312" s="266">
        <v>14</v>
      </c>
      <c r="H312" s="266"/>
      <c r="I312" s="277">
        <v>43126</v>
      </c>
      <c r="J312" s="277"/>
      <c r="K312" s="266" t="s">
        <v>2090</v>
      </c>
    </row>
    <row r="313" spans="1:11">
      <c r="A313" s="266">
        <v>312</v>
      </c>
      <c r="B313" s="266" t="s">
        <v>43</v>
      </c>
      <c r="C313" s="276">
        <v>7005111</v>
      </c>
      <c r="D313" s="266">
        <v>325402</v>
      </c>
      <c r="E313" s="266" t="s">
        <v>3450</v>
      </c>
      <c r="F313" s="266" t="s">
        <v>132</v>
      </c>
      <c r="G313" s="266">
        <v>1</v>
      </c>
      <c r="H313" s="266"/>
      <c r="I313" s="277">
        <v>43126</v>
      </c>
      <c r="J313" s="277"/>
      <c r="K313" s="266" t="s">
        <v>2090</v>
      </c>
    </row>
    <row r="314" spans="1:11">
      <c r="A314" s="266">
        <v>313</v>
      </c>
      <c r="B314" s="266" t="s">
        <v>43</v>
      </c>
      <c r="C314" s="276">
        <v>7002354</v>
      </c>
      <c r="D314" s="266">
        <v>321659</v>
      </c>
      <c r="E314" s="266" t="s">
        <v>3450</v>
      </c>
      <c r="F314" s="266" t="s">
        <v>132</v>
      </c>
      <c r="G314" s="266">
        <v>4</v>
      </c>
      <c r="H314" s="266"/>
      <c r="I314" s="277">
        <v>43126</v>
      </c>
      <c r="J314" s="277"/>
      <c r="K314" s="266" t="s">
        <v>2044</v>
      </c>
    </row>
    <row r="315" spans="1:11">
      <c r="A315" s="266">
        <v>314</v>
      </c>
      <c r="B315" s="266" t="s">
        <v>43</v>
      </c>
      <c r="C315" s="276">
        <v>7005072</v>
      </c>
      <c r="D315" s="266">
        <v>325402</v>
      </c>
      <c r="E315" s="266" t="s">
        <v>3450</v>
      </c>
      <c r="F315" s="266" t="s">
        <v>132</v>
      </c>
      <c r="G315" s="266">
        <v>23</v>
      </c>
      <c r="H315" s="266"/>
      <c r="I315" s="277">
        <v>43126</v>
      </c>
      <c r="J315" s="277"/>
      <c r="K315" s="266" t="s">
        <v>2024</v>
      </c>
    </row>
    <row r="316" spans="1:11">
      <c r="A316" s="266">
        <v>315</v>
      </c>
      <c r="B316" s="266" t="s">
        <v>43</v>
      </c>
      <c r="C316" s="276">
        <v>7005072</v>
      </c>
      <c r="D316" s="266">
        <v>325402</v>
      </c>
      <c r="E316" s="266" t="s">
        <v>3450</v>
      </c>
      <c r="F316" s="266" t="s">
        <v>132</v>
      </c>
      <c r="G316" s="266">
        <v>1</v>
      </c>
      <c r="H316" s="266"/>
      <c r="I316" s="277">
        <v>43126</v>
      </c>
      <c r="J316" s="277"/>
      <c r="K316" s="266" t="s">
        <v>2024</v>
      </c>
    </row>
    <row r="317" spans="1:11">
      <c r="A317" s="266">
        <v>316</v>
      </c>
      <c r="B317" s="266" t="s">
        <v>43</v>
      </c>
      <c r="C317" s="276">
        <v>7005072</v>
      </c>
      <c r="D317" s="266">
        <v>325402</v>
      </c>
      <c r="E317" s="266" t="s">
        <v>3450</v>
      </c>
      <c r="F317" s="266" t="s">
        <v>132</v>
      </c>
      <c r="G317" s="266">
        <v>24</v>
      </c>
      <c r="H317" s="266"/>
      <c r="I317" s="277">
        <v>43126</v>
      </c>
      <c r="J317" s="277"/>
      <c r="K317" s="266" t="s">
        <v>2024</v>
      </c>
    </row>
    <row r="318" spans="1:11">
      <c r="A318" s="266">
        <v>317</v>
      </c>
      <c r="B318" s="266" t="s">
        <v>43</v>
      </c>
      <c r="C318" s="276">
        <v>7005072</v>
      </c>
      <c r="D318" s="266">
        <v>325402</v>
      </c>
      <c r="E318" s="266" t="s">
        <v>3450</v>
      </c>
      <c r="F318" s="266" t="s">
        <v>132</v>
      </c>
      <c r="G318" s="266">
        <v>2</v>
      </c>
      <c r="H318" s="266"/>
      <c r="I318" s="277">
        <v>43126</v>
      </c>
      <c r="J318" s="277"/>
      <c r="K318" s="266" t="s">
        <v>2024</v>
      </c>
    </row>
    <row r="319" spans="1:11">
      <c r="A319" s="266">
        <v>318</v>
      </c>
      <c r="B319" s="266" t="s">
        <v>43</v>
      </c>
      <c r="C319" s="276">
        <v>7005071</v>
      </c>
      <c r="D319" s="266">
        <v>325402</v>
      </c>
      <c r="E319" s="266" t="s">
        <v>3450</v>
      </c>
      <c r="F319" s="266" t="s">
        <v>132</v>
      </c>
      <c r="G319" s="266">
        <v>16</v>
      </c>
      <c r="H319" s="266"/>
      <c r="I319" s="277">
        <v>43126</v>
      </c>
      <c r="J319" s="277"/>
      <c r="K319" s="266" t="s">
        <v>2038</v>
      </c>
    </row>
    <row r="320" spans="1:11">
      <c r="A320" s="266">
        <v>319</v>
      </c>
      <c r="B320" s="266" t="s">
        <v>43</v>
      </c>
      <c r="C320" s="276">
        <v>7005071</v>
      </c>
      <c r="D320" s="266">
        <v>325402</v>
      </c>
      <c r="E320" s="266" t="s">
        <v>3450</v>
      </c>
      <c r="F320" s="266" t="s">
        <v>132</v>
      </c>
      <c r="G320" s="266">
        <v>24</v>
      </c>
      <c r="H320" s="266"/>
      <c r="I320" s="277">
        <v>43126</v>
      </c>
      <c r="J320" s="277"/>
      <c r="K320" s="266" t="s">
        <v>2038</v>
      </c>
    </row>
    <row r="321" spans="1:11">
      <c r="A321" s="266">
        <v>320</v>
      </c>
      <c r="B321" s="266" t="s">
        <v>43</v>
      </c>
      <c r="C321" s="276">
        <v>7005116</v>
      </c>
      <c r="D321" s="266">
        <v>325402</v>
      </c>
      <c r="E321" s="266" t="s">
        <v>3450</v>
      </c>
      <c r="F321" s="266" t="s">
        <v>132</v>
      </c>
      <c r="G321" s="266">
        <v>6</v>
      </c>
      <c r="H321" s="266"/>
      <c r="I321" s="277">
        <v>43126</v>
      </c>
      <c r="J321" s="277"/>
      <c r="K321" s="266" t="s">
        <v>2050</v>
      </c>
    </row>
    <row r="322" spans="1:11">
      <c r="A322" s="266">
        <v>321</v>
      </c>
      <c r="B322" s="266" t="s">
        <v>43</v>
      </c>
      <c r="C322" s="276">
        <v>7005116</v>
      </c>
      <c r="D322" s="266">
        <v>325402</v>
      </c>
      <c r="E322" s="266" t="s">
        <v>3450</v>
      </c>
      <c r="F322" s="266" t="s">
        <v>132</v>
      </c>
      <c r="G322" s="266">
        <v>14</v>
      </c>
      <c r="H322" s="266"/>
      <c r="I322" s="277">
        <v>43126</v>
      </c>
      <c r="J322" s="277"/>
      <c r="K322" s="266" t="s">
        <v>2050</v>
      </c>
    </row>
    <row r="323" spans="1:11">
      <c r="A323" s="266">
        <v>322</v>
      </c>
      <c r="B323" s="266" t="s">
        <v>43</v>
      </c>
      <c r="C323" s="276">
        <v>7005116</v>
      </c>
      <c r="D323" s="266">
        <v>332214</v>
      </c>
      <c r="E323" s="266" t="s">
        <v>3450</v>
      </c>
      <c r="F323" s="266" t="s">
        <v>132</v>
      </c>
      <c r="G323" s="266">
        <v>1</v>
      </c>
      <c r="H323" s="266"/>
      <c r="I323" s="277">
        <v>43126</v>
      </c>
      <c r="J323" s="277"/>
      <c r="K323" s="266" t="s">
        <v>2050</v>
      </c>
    </row>
    <row r="324" spans="1:11">
      <c r="A324" s="266">
        <v>323</v>
      </c>
      <c r="B324" s="266" t="s">
        <v>43</v>
      </c>
      <c r="C324" s="276">
        <v>7005116</v>
      </c>
      <c r="D324" s="266">
        <v>332214</v>
      </c>
      <c r="E324" s="266" t="s">
        <v>3450</v>
      </c>
      <c r="F324" s="266" t="s">
        <v>132</v>
      </c>
      <c r="G324" s="266">
        <v>1</v>
      </c>
      <c r="H324" s="266"/>
      <c r="I324" s="277">
        <v>43126</v>
      </c>
      <c r="J324" s="277"/>
      <c r="K324" s="266" t="s">
        <v>2050</v>
      </c>
    </row>
    <row r="325" spans="1:11">
      <c r="A325" s="266">
        <v>324</v>
      </c>
      <c r="B325" s="266" t="s">
        <v>43</v>
      </c>
      <c r="C325" s="276">
        <v>7002166</v>
      </c>
      <c r="D325" s="266">
        <v>321659</v>
      </c>
      <c r="E325" s="266" t="s">
        <v>3450</v>
      </c>
      <c r="F325" s="266" t="s">
        <v>132</v>
      </c>
      <c r="G325" s="266">
        <v>3</v>
      </c>
      <c r="H325" s="266"/>
      <c r="I325" s="277">
        <v>43125</v>
      </c>
      <c r="J325" s="277"/>
      <c r="K325" s="266" t="s">
        <v>2109</v>
      </c>
    </row>
    <row r="326" spans="1:11">
      <c r="A326" s="266">
        <v>325</v>
      </c>
      <c r="B326" s="266" t="s">
        <v>43</v>
      </c>
      <c r="C326" s="276">
        <v>7002166</v>
      </c>
      <c r="D326" s="266">
        <v>325402</v>
      </c>
      <c r="E326" s="266" t="s">
        <v>3450</v>
      </c>
      <c r="F326" s="266" t="s">
        <v>132</v>
      </c>
      <c r="G326" s="266">
        <v>21</v>
      </c>
      <c r="H326" s="266"/>
      <c r="I326" s="277">
        <v>43125</v>
      </c>
      <c r="J326" s="277"/>
      <c r="K326" s="266" t="s">
        <v>2109</v>
      </c>
    </row>
    <row r="327" spans="1:11">
      <c r="A327" s="266">
        <v>326</v>
      </c>
      <c r="B327" s="266" t="s">
        <v>43</v>
      </c>
      <c r="C327" s="276">
        <v>7002166</v>
      </c>
      <c r="D327" s="266">
        <v>325402</v>
      </c>
      <c r="E327" s="266" t="s">
        <v>3450</v>
      </c>
      <c r="F327" s="266" t="s">
        <v>132</v>
      </c>
      <c r="G327" s="266">
        <v>19</v>
      </c>
      <c r="H327" s="266"/>
      <c r="I327" s="277">
        <v>43125</v>
      </c>
      <c r="J327" s="277"/>
      <c r="K327" s="266" t="s">
        <v>2109</v>
      </c>
    </row>
    <row r="328" spans="1:11">
      <c r="A328" s="266">
        <v>327</v>
      </c>
      <c r="B328" s="266" t="s">
        <v>43</v>
      </c>
      <c r="C328" s="276">
        <v>7002166</v>
      </c>
      <c r="D328" s="266">
        <v>328502</v>
      </c>
      <c r="E328" s="266" t="s">
        <v>3450</v>
      </c>
      <c r="F328" s="266" t="s">
        <v>132</v>
      </c>
      <c r="G328" s="266">
        <v>2</v>
      </c>
      <c r="H328" s="266"/>
      <c r="I328" s="277">
        <v>43125</v>
      </c>
      <c r="J328" s="277"/>
      <c r="K328" s="266" t="s">
        <v>2109</v>
      </c>
    </row>
    <row r="329" spans="1:11">
      <c r="A329" s="266">
        <v>328</v>
      </c>
      <c r="B329" s="266" t="s">
        <v>43</v>
      </c>
      <c r="C329" s="276">
        <v>7002166</v>
      </c>
      <c r="D329" s="266">
        <v>328502</v>
      </c>
      <c r="E329" s="266" t="s">
        <v>3450</v>
      </c>
      <c r="F329" s="266" t="s">
        <v>132</v>
      </c>
      <c r="G329" s="266">
        <v>12</v>
      </c>
      <c r="H329" s="266"/>
      <c r="I329" s="277">
        <v>43125</v>
      </c>
      <c r="J329" s="277"/>
      <c r="K329" s="266" t="s">
        <v>2109</v>
      </c>
    </row>
    <row r="330" spans="1:11">
      <c r="A330" s="266">
        <v>329</v>
      </c>
      <c r="B330" s="266" t="s">
        <v>43</v>
      </c>
      <c r="C330" s="276">
        <v>7002480</v>
      </c>
      <c r="D330" s="266">
        <v>325402</v>
      </c>
      <c r="E330" s="266" t="s">
        <v>3450</v>
      </c>
      <c r="F330" s="266" t="s">
        <v>132</v>
      </c>
      <c r="G330" s="266">
        <v>14</v>
      </c>
      <c r="H330" s="266"/>
      <c r="I330" s="277">
        <v>43127</v>
      </c>
      <c r="J330" s="277"/>
      <c r="K330" s="266" t="s">
        <v>2106</v>
      </c>
    </row>
    <row r="331" spans="1:11">
      <c r="A331" s="266">
        <v>330</v>
      </c>
      <c r="B331" s="266" t="s">
        <v>43</v>
      </c>
      <c r="C331" s="276">
        <v>7002480</v>
      </c>
      <c r="D331" s="266">
        <v>325402</v>
      </c>
      <c r="E331" s="266" t="s">
        <v>3450</v>
      </c>
      <c r="F331" s="266" t="s">
        <v>132</v>
      </c>
      <c r="G331" s="266">
        <v>9</v>
      </c>
      <c r="H331" s="266"/>
      <c r="I331" s="277">
        <v>43127</v>
      </c>
      <c r="J331" s="277"/>
      <c r="K331" s="266" t="s">
        <v>2106</v>
      </c>
    </row>
    <row r="332" spans="1:11">
      <c r="A332" s="266">
        <v>331</v>
      </c>
      <c r="B332" s="266" t="s">
        <v>43</v>
      </c>
      <c r="C332" s="276">
        <v>7002480</v>
      </c>
      <c r="D332" s="266">
        <v>325402</v>
      </c>
      <c r="E332" s="266" t="s">
        <v>3450</v>
      </c>
      <c r="F332" s="266" t="s">
        <v>132</v>
      </c>
      <c r="G332" s="266">
        <v>24</v>
      </c>
      <c r="H332" s="266"/>
      <c r="I332" s="277">
        <v>43127</v>
      </c>
      <c r="J332" s="277"/>
      <c r="K332" s="266" t="s">
        <v>2106</v>
      </c>
    </row>
    <row r="333" spans="1:11">
      <c r="A333" s="266">
        <v>332</v>
      </c>
      <c r="B333" s="266" t="s">
        <v>43</v>
      </c>
      <c r="C333" s="276">
        <v>7002480</v>
      </c>
      <c r="D333" s="266">
        <v>325402</v>
      </c>
      <c r="E333" s="266" t="s">
        <v>3450</v>
      </c>
      <c r="F333" s="266" t="s">
        <v>132</v>
      </c>
      <c r="G333" s="266">
        <v>11</v>
      </c>
      <c r="H333" s="266"/>
      <c r="I333" s="277">
        <v>43127</v>
      </c>
      <c r="J333" s="277"/>
      <c r="K333" s="266" t="s">
        <v>2106</v>
      </c>
    </row>
    <row r="334" spans="1:11">
      <c r="A334" s="266">
        <v>333</v>
      </c>
      <c r="B334" s="266" t="s">
        <v>43</v>
      </c>
      <c r="C334" s="276">
        <v>7005020</v>
      </c>
      <c r="D334" s="266">
        <v>320687</v>
      </c>
      <c r="E334" s="266" t="s">
        <v>3450</v>
      </c>
      <c r="F334" s="266" t="s">
        <v>132</v>
      </c>
      <c r="G334" s="266">
        <v>97</v>
      </c>
      <c r="H334" s="266"/>
      <c r="I334" s="277">
        <v>43102</v>
      </c>
      <c r="J334" s="277"/>
      <c r="K334" s="266" t="s">
        <v>29838</v>
      </c>
    </row>
    <row r="335" spans="1:11">
      <c r="A335" s="266">
        <v>334</v>
      </c>
      <c r="B335" s="266" t="s">
        <v>43</v>
      </c>
      <c r="C335" s="276">
        <v>7005020</v>
      </c>
      <c r="D335" s="266">
        <v>320687</v>
      </c>
      <c r="E335" s="266" t="s">
        <v>3450</v>
      </c>
      <c r="F335" s="266" t="s">
        <v>132</v>
      </c>
      <c r="G335" s="266">
        <v>54</v>
      </c>
      <c r="H335" s="266"/>
      <c r="I335" s="277">
        <v>43102</v>
      </c>
      <c r="J335" s="277"/>
      <c r="K335" s="266" t="s">
        <v>29838</v>
      </c>
    </row>
    <row r="336" spans="1:11">
      <c r="A336" s="266">
        <v>335</v>
      </c>
      <c r="B336" s="266" t="s">
        <v>43</v>
      </c>
      <c r="C336" s="276">
        <v>7005020</v>
      </c>
      <c r="D336" s="266">
        <v>332062</v>
      </c>
      <c r="E336" s="266" t="s">
        <v>3450</v>
      </c>
      <c r="F336" s="266" t="s">
        <v>132</v>
      </c>
      <c r="G336" s="266">
        <v>40</v>
      </c>
      <c r="H336" s="266"/>
      <c r="I336" s="277">
        <v>43102</v>
      </c>
      <c r="J336" s="277"/>
      <c r="K336" s="266" t="s">
        <v>29838</v>
      </c>
    </row>
    <row r="337" spans="1:11">
      <c r="A337" s="266">
        <v>336</v>
      </c>
      <c r="B337" s="266" t="s">
        <v>43</v>
      </c>
      <c r="C337" s="276">
        <v>7005020</v>
      </c>
      <c r="D337" s="266">
        <v>322777</v>
      </c>
      <c r="E337" s="266" t="s">
        <v>3450</v>
      </c>
      <c r="F337" s="266" t="s">
        <v>132</v>
      </c>
      <c r="G337" s="266">
        <v>1</v>
      </c>
      <c r="H337" s="266"/>
      <c r="I337" s="277">
        <v>43102</v>
      </c>
      <c r="J337" s="277"/>
      <c r="K337" s="266" t="s">
        <v>29838</v>
      </c>
    </row>
    <row r="338" spans="1:11">
      <c r="A338" s="266">
        <v>337</v>
      </c>
      <c r="B338" s="266" t="s">
        <v>43</v>
      </c>
      <c r="C338" s="276">
        <v>7005020</v>
      </c>
      <c r="D338" s="266">
        <v>322777</v>
      </c>
      <c r="E338" s="266" t="s">
        <v>3450</v>
      </c>
      <c r="F338" s="266" t="s">
        <v>132</v>
      </c>
      <c r="G338" s="266">
        <v>1</v>
      </c>
      <c r="H338" s="266"/>
      <c r="I338" s="277">
        <v>43102</v>
      </c>
      <c r="J338" s="277"/>
      <c r="K338" s="266" t="s">
        <v>29838</v>
      </c>
    </row>
    <row r="339" spans="1:11">
      <c r="A339" s="266">
        <v>338</v>
      </c>
      <c r="B339" s="266" t="s">
        <v>43</v>
      </c>
      <c r="C339" s="276">
        <v>7005020</v>
      </c>
      <c r="D339" s="266">
        <v>322777</v>
      </c>
      <c r="E339" s="266" t="s">
        <v>3450</v>
      </c>
      <c r="F339" s="266" t="s">
        <v>132</v>
      </c>
      <c r="G339" s="266">
        <v>1</v>
      </c>
      <c r="H339" s="266"/>
      <c r="I339" s="277">
        <v>43102</v>
      </c>
      <c r="J339" s="277"/>
      <c r="K339" s="266" t="s">
        <v>29838</v>
      </c>
    </row>
    <row r="340" spans="1:11">
      <c r="A340" s="266">
        <v>339</v>
      </c>
      <c r="B340" s="266" t="s">
        <v>43</v>
      </c>
      <c r="C340" s="276">
        <v>7005019</v>
      </c>
      <c r="D340" s="266">
        <v>321648</v>
      </c>
      <c r="E340" s="266" t="s">
        <v>3450</v>
      </c>
      <c r="F340" s="266" t="s">
        <v>132</v>
      </c>
      <c r="G340" s="266">
        <v>219</v>
      </c>
      <c r="H340" s="266"/>
      <c r="I340" s="277">
        <v>43102</v>
      </c>
      <c r="J340" s="277"/>
      <c r="K340" s="266" t="s">
        <v>29839</v>
      </c>
    </row>
    <row r="341" spans="1:11">
      <c r="A341" s="266">
        <v>340</v>
      </c>
      <c r="B341" s="266" t="s">
        <v>43</v>
      </c>
      <c r="C341" s="276">
        <v>7005019</v>
      </c>
      <c r="D341" s="266">
        <v>321648</v>
      </c>
      <c r="E341" s="266" t="s">
        <v>3450</v>
      </c>
      <c r="F341" s="266" t="s">
        <v>132</v>
      </c>
      <c r="G341" s="266">
        <v>281</v>
      </c>
      <c r="H341" s="266"/>
      <c r="I341" s="277">
        <v>43102</v>
      </c>
      <c r="J341" s="277"/>
      <c r="K341" s="266" t="s">
        <v>29839</v>
      </c>
    </row>
    <row r="342" spans="1:11">
      <c r="A342" s="266">
        <v>341</v>
      </c>
      <c r="B342" s="266" t="s">
        <v>43</v>
      </c>
      <c r="C342" s="276">
        <v>7005019</v>
      </c>
      <c r="D342" s="266">
        <v>320687</v>
      </c>
      <c r="E342" s="266" t="s">
        <v>3450</v>
      </c>
      <c r="F342" s="266" t="s">
        <v>132</v>
      </c>
      <c r="G342" s="266">
        <v>6</v>
      </c>
      <c r="H342" s="266"/>
      <c r="I342" s="277">
        <v>43102</v>
      </c>
      <c r="J342" s="277"/>
      <c r="K342" s="266" t="s">
        <v>29839</v>
      </c>
    </row>
    <row r="343" spans="1:11">
      <c r="A343" s="266">
        <v>342</v>
      </c>
      <c r="B343" s="266" t="s">
        <v>43</v>
      </c>
      <c r="C343" s="276">
        <v>7005019</v>
      </c>
      <c r="D343" s="266">
        <v>332747</v>
      </c>
      <c r="E343" s="266" t="s">
        <v>3450</v>
      </c>
      <c r="F343" s="266" t="s">
        <v>132</v>
      </c>
      <c r="G343" s="266">
        <v>4</v>
      </c>
      <c r="H343" s="266"/>
      <c r="I343" s="277">
        <v>43102</v>
      </c>
      <c r="J343" s="277"/>
      <c r="K343" s="266" t="s">
        <v>29839</v>
      </c>
    </row>
    <row r="344" spans="1:11">
      <c r="A344" s="266">
        <v>343</v>
      </c>
      <c r="B344" s="266" t="s">
        <v>43</v>
      </c>
      <c r="C344" s="276">
        <v>7005019</v>
      </c>
      <c r="D344" s="266">
        <v>320665</v>
      </c>
      <c r="E344" s="266" t="s">
        <v>3450</v>
      </c>
      <c r="F344" s="266" t="s">
        <v>132</v>
      </c>
      <c r="G344" s="266">
        <v>20</v>
      </c>
      <c r="H344" s="266"/>
      <c r="I344" s="277">
        <v>43102</v>
      </c>
      <c r="J344" s="277"/>
      <c r="K344" s="266" t="s">
        <v>29839</v>
      </c>
    </row>
    <row r="345" spans="1:11">
      <c r="A345" s="266">
        <v>344</v>
      </c>
      <c r="B345" s="266" t="s">
        <v>43</v>
      </c>
      <c r="C345" s="276">
        <v>7005019</v>
      </c>
      <c r="D345" s="266">
        <v>321649</v>
      </c>
      <c r="E345" s="266" t="s">
        <v>3450</v>
      </c>
      <c r="F345" s="266" t="s">
        <v>132</v>
      </c>
      <c r="G345" s="266">
        <v>429</v>
      </c>
      <c r="H345" s="266"/>
      <c r="I345" s="277">
        <v>43102</v>
      </c>
      <c r="J345" s="277"/>
      <c r="K345" s="266" t="s">
        <v>29839</v>
      </c>
    </row>
    <row r="346" spans="1:11">
      <c r="A346" s="266">
        <v>345</v>
      </c>
      <c r="B346" s="266" t="s">
        <v>43</v>
      </c>
      <c r="C346" s="276">
        <v>7005019</v>
      </c>
      <c r="D346" s="266">
        <v>321662</v>
      </c>
      <c r="E346" s="266" t="s">
        <v>3450</v>
      </c>
      <c r="F346" s="266" t="s">
        <v>132</v>
      </c>
      <c r="G346" s="266">
        <v>100</v>
      </c>
      <c r="H346" s="266"/>
      <c r="I346" s="277">
        <v>43102</v>
      </c>
      <c r="J346" s="277"/>
      <c r="K346" s="266" t="s">
        <v>29839</v>
      </c>
    </row>
    <row r="347" spans="1:11">
      <c r="A347" s="266">
        <v>346</v>
      </c>
      <c r="B347" s="266" t="s">
        <v>43</v>
      </c>
      <c r="C347" s="276">
        <v>7005019</v>
      </c>
      <c r="D347" s="266">
        <v>320681</v>
      </c>
      <c r="E347" s="266" t="s">
        <v>3450</v>
      </c>
      <c r="F347" s="266" t="s">
        <v>132</v>
      </c>
      <c r="G347" s="266">
        <v>24</v>
      </c>
      <c r="H347" s="266"/>
      <c r="I347" s="277">
        <v>43102</v>
      </c>
      <c r="J347" s="277"/>
      <c r="K347" s="266" t="s">
        <v>29839</v>
      </c>
    </row>
    <row r="348" spans="1:11">
      <c r="A348" s="266">
        <v>347</v>
      </c>
      <c r="B348" s="266" t="s">
        <v>43</v>
      </c>
      <c r="C348" s="276">
        <v>7005019</v>
      </c>
      <c r="D348" s="266">
        <v>320681</v>
      </c>
      <c r="E348" s="266" t="s">
        <v>3450</v>
      </c>
      <c r="F348" s="266" t="s">
        <v>132</v>
      </c>
      <c r="G348" s="266">
        <v>74</v>
      </c>
      <c r="H348" s="266"/>
      <c r="I348" s="277">
        <v>43102</v>
      </c>
      <c r="J348" s="277"/>
      <c r="K348" s="266" t="s">
        <v>29839</v>
      </c>
    </row>
    <row r="349" spans="1:11">
      <c r="A349" s="266">
        <v>348</v>
      </c>
      <c r="B349" s="266" t="s">
        <v>43</v>
      </c>
      <c r="C349" s="276">
        <v>7005019</v>
      </c>
      <c r="D349" s="266">
        <v>308350</v>
      </c>
      <c r="E349" s="266" t="s">
        <v>3450</v>
      </c>
      <c r="F349" s="266" t="s">
        <v>132</v>
      </c>
      <c r="G349" s="266">
        <v>23</v>
      </c>
      <c r="H349" s="266"/>
      <c r="I349" s="277">
        <v>43102</v>
      </c>
      <c r="J349" s="277"/>
      <c r="K349" s="266" t="s">
        <v>29839</v>
      </c>
    </row>
    <row r="350" spans="1:11">
      <c r="A350" s="266">
        <v>349</v>
      </c>
      <c r="B350" s="266" t="s">
        <v>43</v>
      </c>
      <c r="C350" s="276">
        <v>7005019</v>
      </c>
      <c r="D350" s="266">
        <v>320682</v>
      </c>
      <c r="E350" s="266" t="s">
        <v>3450</v>
      </c>
      <c r="F350" s="266" t="s">
        <v>132</v>
      </c>
      <c r="G350" s="266">
        <v>100</v>
      </c>
      <c r="H350" s="266"/>
      <c r="I350" s="277">
        <v>43102</v>
      </c>
      <c r="J350" s="277"/>
      <c r="K350" s="266" t="s">
        <v>29839</v>
      </c>
    </row>
    <row r="351" spans="1:11">
      <c r="A351" s="266">
        <v>350</v>
      </c>
      <c r="B351" s="266" t="s">
        <v>43</v>
      </c>
      <c r="C351" s="276">
        <v>7005019</v>
      </c>
      <c r="D351" s="266">
        <v>332062</v>
      </c>
      <c r="E351" s="266" t="s">
        <v>3450</v>
      </c>
      <c r="F351" s="266" t="s">
        <v>132</v>
      </c>
      <c r="G351" s="266">
        <v>3</v>
      </c>
      <c r="H351" s="266"/>
      <c r="I351" s="277">
        <v>43102</v>
      </c>
      <c r="J351" s="277"/>
      <c r="K351" s="266" t="s">
        <v>29839</v>
      </c>
    </row>
    <row r="352" spans="1:11">
      <c r="A352" s="266">
        <v>351</v>
      </c>
      <c r="B352" s="266" t="s">
        <v>43</v>
      </c>
      <c r="C352" s="276">
        <v>7005019</v>
      </c>
      <c r="D352" s="266">
        <v>320661</v>
      </c>
      <c r="E352" s="266" t="s">
        <v>3450</v>
      </c>
      <c r="F352" s="266" t="s">
        <v>132</v>
      </c>
      <c r="G352" s="266">
        <v>64</v>
      </c>
      <c r="H352" s="266"/>
      <c r="I352" s="277">
        <v>43102</v>
      </c>
      <c r="J352" s="277"/>
      <c r="K352" s="266" t="s">
        <v>29839</v>
      </c>
    </row>
    <row r="353" spans="1:11">
      <c r="A353" s="266">
        <v>352</v>
      </c>
      <c r="B353" s="266" t="s">
        <v>43</v>
      </c>
      <c r="C353" s="276">
        <v>7005019</v>
      </c>
      <c r="D353" s="266">
        <v>320661</v>
      </c>
      <c r="E353" s="266" t="s">
        <v>3450</v>
      </c>
      <c r="F353" s="266" t="s">
        <v>132</v>
      </c>
      <c r="G353" s="266">
        <v>20</v>
      </c>
      <c r="H353" s="266"/>
      <c r="I353" s="277">
        <v>43102</v>
      </c>
      <c r="J353" s="277"/>
      <c r="K353" s="266" t="s">
        <v>29839</v>
      </c>
    </row>
    <row r="354" spans="1:11">
      <c r="A354" s="266">
        <v>353</v>
      </c>
      <c r="B354" s="266" t="s">
        <v>43</v>
      </c>
      <c r="C354" s="276">
        <v>7005019</v>
      </c>
      <c r="D354" s="266">
        <v>322574</v>
      </c>
      <c r="E354" s="266" t="s">
        <v>3450</v>
      </c>
      <c r="F354" s="266" t="s">
        <v>132</v>
      </c>
      <c r="G354" s="266">
        <v>20</v>
      </c>
      <c r="H354" s="266"/>
      <c r="I354" s="277">
        <v>43102</v>
      </c>
      <c r="J354" s="277"/>
      <c r="K354" s="266" t="s">
        <v>29839</v>
      </c>
    </row>
    <row r="355" spans="1:11">
      <c r="A355" s="266">
        <v>354</v>
      </c>
      <c r="B355" s="266" t="s">
        <v>43</v>
      </c>
      <c r="C355" s="276">
        <v>7005019</v>
      </c>
      <c r="D355" s="266">
        <v>322574</v>
      </c>
      <c r="E355" s="266" t="s">
        <v>3450</v>
      </c>
      <c r="F355" s="266" t="s">
        <v>132</v>
      </c>
      <c r="G355" s="266">
        <v>23</v>
      </c>
      <c r="H355" s="266"/>
      <c r="I355" s="277">
        <v>43102</v>
      </c>
      <c r="J355" s="277"/>
      <c r="K355" s="266" t="s">
        <v>29839</v>
      </c>
    </row>
    <row r="356" spans="1:11">
      <c r="A356" s="266">
        <v>355</v>
      </c>
      <c r="B356" s="266" t="s">
        <v>43</v>
      </c>
      <c r="C356" s="276">
        <v>7005019</v>
      </c>
      <c r="D356" s="266">
        <v>321129</v>
      </c>
      <c r="E356" s="266" t="s">
        <v>3450</v>
      </c>
      <c r="F356" s="266" t="s">
        <v>132</v>
      </c>
      <c r="G356" s="266">
        <v>43</v>
      </c>
      <c r="H356" s="266"/>
      <c r="I356" s="277">
        <v>43102</v>
      </c>
      <c r="J356" s="277"/>
      <c r="K356" s="266" t="s">
        <v>29839</v>
      </c>
    </row>
    <row r="357" spans="1:11">
      <c r="A357" s="266">
        <v>356</v>
      </c>
      <c r="B357" s="266" t="s">
        <v>43</v>
      </c>
      <c r="C357" s="276">
        <v>7005019</v>
      </c>
      <c r="D357" s="266">
        <v>321140</v>
      </c>
      <c r="E357" s="266" t="s">
        <v>3450</v>
      </c>
      <c r="F357" s="266" t="s">
        <v>132</v>
      </c>
      <c r="G357" s="266">
        <v>70</v>
      </c>
      <c r="H357" s="266"/>
      <c r="I357" s="277">
        <v>43102</v>
      </c>
      <c r="J357" s="277"/>
      <c r="K357" s="266" t="s">
        <v>29839</v>
      </c>
    </row>
    <row r="358" spans="1:11">
      <c r="A358" s="266">
        <v>357</v>
      </c>
      <c r="B358" s="266" t="s">
        <v>43</v>
      </c>
      <c r="C358" s="276">
        <v>7005019</v>
      </c>
      <c r="D358" s="266">
        <v>321141</v>
      </c>
      <c r="E358" s="266" t="s">
        <v>3450</v>
      </c>
      <c r="F358" s="266" t="s">
        <v>132</v>
      </c>
      <c r="G358" s="266">
        <v>70</v>
      </c>
      <c r="H358" s="266"/>
      <c r="I358" s="277">
        <v>43102</v>
      </c>
      <c r="J358" s="277"/>
      <c r="K358" s="266" t="s">
        <v>29839</v>
      </c>
    </row>
    <row r="359" spans="1:11">
      <c r="A359" s="266">
        <v>358</v>
      </c>
      <c r="B359" s="266" t="s">
        <v>43</v>
      </c>
      <c r="C359" s="276">
        <v>7005017</v>
      </c>
      <c r="D359" s="266">
        <v>321662</v>
      </c>
      <c r="E359" s="266" t="s">
        <v>3450</v>
      </c>
      <c r="F359" s="266" t="s">
        <v>132</v>
      </c>
      <c r="G359" s="266">
        <v>4</v>
      </c>
      <c r="H359" s="266"/>
      <c r="I359" s="277">
        <v>43102</v>
      </c>
      <c r="J359" s="277"/>
      <c r="K359" s="266" t="s">
        <v>29840</v>
      </c>
    </row>
    <row r="360" spans="1:11">
      <c r="A360" s="266">
        <v>359</v>
      </c>
      <c r="B360" s="266" t="s">
        <v>43</v>
      </c>
      <c r="C360" s="276">
        <v>7005017</v>
      </c>
      <c r="D360" s="266">
        <v>321649</v>
      </c>
      <c r="E360" s="266" t="s">
        <v>3450</v>
      </c>
      <c r="F360" s="266" t="s">
        <v>132</v>
      </c>
      <c r="G360" s="266">
        <v>11</v>
      </c>
      <c r="H360" s="266"/>
      <c r="I360" s="277">
        <v>43102</v>
      </c>
      <c r="J360" s="277"/>
      <c r="K360" s="266" t="s">
        <v>29840</v>
      </c>
    </row>
    <row r="361" spans="1:11">
      <c r="A361" s="266">
        <v>360</v>
      </c>
      <c r="B361" s="266" t="s">
        <v>43</v>
      </c>
      <c r="C361" s="276">
        <v>7005017</v>
      </c>
      <c r="D361" s="266">
        <v>332747</v>
      </c>
      <c r="E361" s="266" t="s">
        <v>3450</v>
      </c>
      <c r="F361" s="266" t="s">
        <v>132</v>
      </c>
      <c r="G361" s="266">
        <v>1</v>
      </c>
      <c r="H361" s="266"/>
      <c r="I361" s="277">
        <v>43102</v>
      </c>
      <c r="J361" s="277"/>
      <c r="K361" s="266" t="s">
        <v>29840</v>
      </c>
    </row>
    <row r="362" spans="1:11">
      <c r="A362" s="266">
        <v>361</v>
      </c>
      <c r="B362" s="266" t="s">
        <v>43</v>
      </c>
      <c r="C362" s="276">
        <v>7005017</v>
      </c>
      <c r="D362" s="266">
        <v>321648</v>
      </c>
      <c r="E362" s="266" t="s">
        <v>3450</v>
      </c>
      <c r="F362" s="266" t="s">
        <v>132</v>
      </c>
      <c r="G362" s="266">
        <v>9</v>
      </c>
      <c r="H362" s="266"/>
      <c r="I362" s="277">
        <v>43102</v>
      </c>
      <c r="J362" s="277"/>
      <c r="K362" s="266" t="s">
        <v>29840</v>
      </c>
    </row>
    <row r="363" spans="1:11">
      <c r="A363" s="266">
        <v>362</v>
      </c>
      <c r="B363" s="266" t="s">
        <v>43</v>
      </c>
      <c r="C363" s="276">
        <v>7005017</v>
      </c>
      <c r="D363" s="266">
        <v>320681</v>
      </c>
      <c r="E363" s="266" t="s">
        <v>3450</v>
      </c>
      <c r="F363" s="266" t="s">
        <v>132</v>
      </c>
      <c r="G363" s="266">
        <v>4</v>
      </c>
      <c r="H363" s="266"/>
      <c r="I363" s="277">
        <v>43102</v>
      </c>
      <c r="J363" s="277"/>
      <c r="K363" s="266" t="s">
        <v>29840</v>
      </c>
    </row>
    <row r="364" spans="1:11">
      <c r="A364" s="266">
        <v>363</v>
      </c>
      <c r="B364" s="266" t="s">
        <v>43</v>
      </c>
      <c r="C364" s="276">
        <v>7005017</v>
      </c>
      <c r="D364" s="266">
        <v>308350</v>
      </c>
      <c r="E364" s="266" t="s">
        <v>3450</v>
      </c>
      <c r="F364" s="266" t="s">
        <v>132</v>
      </c>
      <c r="G364" s="266">
        <v>1</v>
      </c>
      <c r="H364" s="266"/>
      <c r="I364" s="277">
        <v>43102</v>
      </c>
      <c r="J364" s="277"/>
      <c r="K364" s="266" t="s">
        <v>29840</v>
      </c>
    </row>
    <row r="365" spans="1:11">
      <c r="A365" s="266">
        <v>364</v>
      </c>
      <c r="B365" s="266" t="s">
        <v>43</v>
      </c>
      <c r="C365" s="276">
        <v>7005017</v>
      </c>
      <c r="D365" s="266">
        <v>307793</v>
      </c>
      <c r="E365" s="266" t="s">
        <v>3450</v>
      </c>
      <c r="F365" s="266" t="s">
        <v>132</v>
      </c>
      <c r="G365" s="266">
        <v>70</v>
      </c>
      <c r="H365" s="266"/>
      <c r="I365" s="277">
        <v>43102</v>
      </c>
      <c r="J365" s="277"/>
      <c r="K365" s="266" t="s">
        <v>29840</v>
      </c>
    </row>
    <row r="366" spans="1:11">
      <c r="A366" s="266">
        <v>365</v>
      </c>
      <c r="B366" s="266" t="s">
        <v>43</v>
      </c>
      <c r="C366" s="276">
        <v>7005018</v>
      </c>
      <c r="D366" s="266">
        <v>321662</v>
      </c>
      <c r="E366" s="266" t="s">
        <v>3450</v>
      </c>
      <c r="F366" s="266" t="s">
        <v>132</v>
      </c>
      <c r="G366" s="266">
        <v>250</v>
      </c>
      <c r="H366" s="266"/>
      <c r="I366" s="277">
        <v>43102</v>
      </c>
      <c r="J366" s="277"/>
      <c r="K366" s="266" t="s">
        <v>29841</v>
      </c>
    </row>
    <row r="367" spans="1:11">
      <c r="A367" s="266">
        <v>366</v>
      </c>
      <c r="B367" s="266" t="s">
        <v>43</v>
      </c>
      <c r="C367" s="276">
        <v>7005018</v>
      </c>
      <c r="D367" s="266">
        <v>321649</v>
      </c>
      <c r="E367" s="266" t="s">
        <v>3450</v>
      </c>
      <c r="F367" s="266" t="s">
        <v>132</v>
      </c>
      <c r="G367" s="266">
        <v>150</v>
      </c>
      <c r="H367" s="266"/>
      <c r="I367" s="277">
        <v>43102</v>
      </c>
      <c r="J367" s="277"/>
      <c r="K367" s="266" t="s">
        <v>29841</v>
      </c>
    </row>
    <row r="368" spans="1:11">
      <c r="A368" s="266">
        <v>367</v>
      </c>
      <c r="B368" s="266" t="s">
        <v>43</v>
      </c>
      <c r="C368" s="276">
        <v>7005018</v>
      </c>
      <c r="D368" s="266">
        <v>321648</v>
      </c>
      <c r="E368" s="266" t="s">
        <v>3450</v>
      </c>
      <c r="F368" s="266" t="s">
        <v>132</v>
      </c>
      <c r="G368" s="266">
        <v>250</v>
      </c>
      <c r="H368" s="266"/>
      <c r="I368" s="277">
        <v>43102</v>
      </c>
      <c r="J368" s="277"/>
      <c r="K368" s="266" t="s">
        <v>29841</v>
      </c>
    </row>
    <row r="369" spans="1:11">
      <c r="A369" s="266">
        <v>368</v>
      </c>
      <c r="B369" s="266" t="s">
        <v>43</v>
      </c>
      <c r="C369" s="276">
        <v>7005018</v>
      </c>
      <c r="D369" s="266">
        <v>332747</v>
      </c>
      <c r="E369" s="266" t="s">
        <v>3450</v>
      </c>
      <c r="F369" s="266" t="s">
        <v>132</v>
      </c>
      <c r="G369" s="266">
        <v>8</v>
      </c>
      <c r="H369" s="266"/>
      <c r="I369" s="277">
        <v>43102</v>
      </c>
      <c r="J369" s="277"/>
      <c r="K369" s="266" t="s">
        <v>29841</v>
      </c>
    </row>
    <row r="370" spans="1:11">
      <c r="A370" s="266">
        <v>369</v>
      </c>
      <c r="B370" s="266" t="s">
        <v>43</v>
      </c>
      <c r="C370" s="276">
        <v>7005018</v>
      </c>
      <c r="D370" s="266">
        <v>320661</v>
      </c>
      <c r="E370" s="266" t="s">
        <v>3450</v>
      </c>
      <c r="F370" s="266" t="s">
        <v>132</v>
      </c>
      <c r="G370" s="266">
        <v>2</v>
      </c>
      <c r="H370" s="266"/>
      <c r="I370" s="277">
        <v>43102</v>
      </c>
      <c r="J370" s="277"/>
      <c r="K370" s="266" t="s">
        <v>29841</v>
      </c>
    </row>
    <row r="371" spans="1:11">
      <c r="A371" s="266">
        <v>370</v>
      </c>
      <c r="B371" s="266" t="s">
        <v>43</v>
      </c>
      <c r="C371" s="276">
        <v>7005018</v>
      </c>
      <c r="D371" s="266">
        <v>320681</v>
      </c>
      <c r="E371" s="266" t="s">
        <v>3450</v>
      </c>
      <c r="F371" s="266" t="s">
        <v>132</v>
      </c>
      <c r="G371" s="266">
        <v>20</v>
      </c>
      <c r="H371" s="266"/>
      <c r="I371" s="277">
        <v>43102</v>
      </c>
      <c r="J371" s="277"/>
      <c r="K371" s="266" t="s">
        <v>29841</v>
      </c>
    </row>
    <row r="372" spans="1:11">
      <c r="A372" s="266">
        <v>371</v>
      </c>
      <c r="B372" s="266" t="s">
        <v>43</v>
      </c>
      <c r="C372" s="276">
        <v>7005018</v>
      </c>
      <c r="D372" s="266">
        <v>308350</v>
      </c>
      <c r="E372" s="266" t="s">
        <v>3450</v>
      </c>
      <c r="F372" s="266" t="s">
        <v>132</v>
      </c>
      <c r="G372" s="266">
        <v>1</v>
      </c>
      <c r="H372" s="266"/>
      <c r="I372" s="277">
        <v>43102</v>
      </c>
      <c r="J372" s="277"/>
      <c r="K372" s="266" t="s">
        <v>29841</v>
      </c>
    </row>
    <row r="373" spans="1:11">
      <c r="A373" s="266">
        <v>372</v>
      </c>
      <c r="B373" s="266" t="s">
        <v>43</v>
      </c>
      <c r="C373" s="276">
        <v>7005018</v>
      </c>
      <c r="D373" s="266">
        <v>321141</v>
      </c>
      <c r="E373" s="266" t="s">
        <v>3450</v>
      </c>
      <c r="F373" s="266" t="s">
        <v>132</v>
      </c>
      <c r="G373" s="266">
        <v>1</v>
      </c>
      <c r="H373" s="266"/>
      <c r="I373" s="277">
        <v>43102</v>
      </c>
      <c r="J373" s="277"/>
      <c r="K373" s="266" t="s">
        <v>29841</v>
      </c>
    </row>
    <row r="374" spans="1:11">
      <c r="A374" s="266">
        <v>373</v>
      </c>
      <c r="B374" s="266" t="s">
        <v>43</v>
      </c>
      <c r="C374" s="276">
        <v>7005018</v>
      </c>
      <c r="D374" s="266">
        <v>321140</v>
      </c>
      <c r="E374" s="266" t="s">
        <v>3450</v>
      </c>
      <c r="F374" s="266" t="s">
        <v>132</v>
      </c>
      <c r="G374" s="266">
        <v>2</v>
      </c>
      <c r="H374" s="266"/>
      <c r="I374" s="277">
        <v>43102</v>
      </c>
      <c r="J374" s="277"/>
      <c r="K374" s="266" t="s">
        <v>29841</v>
      </c>
    </row>
    <row r="375" spans="1:11">
      <c r="A375" s="266">
        <v>374</v>
      </c>
      <c r="B375" s="266" t="s">
        <v>43</v>
      </c>
      <c r="C375" s="276">
        <v>7005018</v>
      </c>
      <c r="D375" s="266">
        <v>321129</v>
      </c>
      <c r="E375" s="266" t="s">
        <v>3450</v>
      </c>
      <c r="F375" s="266" t="s">
        <v>132</v>
      </c>
      <c r="G375" s="266">
        <v>1</v>
      </c>
      <c r="H375" s="266"/>
      <c r="I375" s="277">
        <v>43102</v>
      </c>
      <c r="J375" s="277"/>
      <c r="K375" s="266" t="s">
        <v>29841</v>
      </c>
    </row>
    <row r="376" spans="1:11">
      <c r="A376" s="266">
        <v>375</v>
      </c>
      <c r="B376" s="266" t="s">
        <v>43</v>
      </c>
      <c r="C376" s="276">
        <v>7002473</v>
      </c>
      <c r="D376" s="266">
        <v>321662</v>
      </c>
      <c r="E376" s="266" t="s">
        <v>3450</v>
      </c>
      <c r="F376" s="266" t="s">
        <v>132</v>
      </c>
      <c r="G376" s="266">
        <v>30</v>
      </c>
      <c r="H376" s="266"/>
      <c r="I376" s="277">
        <v>43102</v>
      </c>
      <c r="J376" s="277"/>
      <c r="K376" s="266" t="s">
        <v>29842</v>
      </c>
    </row>
    <row r="377" spans="1:11">
      <c r="A377" s="266">
        <v>376</v>
      </c>
      <c r="B377" s="266" t="s">
        <v>43</v>
      </c>
      <c r="C377" s="276">
        <v>7002473</v>
      </c>
      <c r="D377" s="266">
        <v>320665</v>
      </c>
      <c r="E377" s="266" t="s">
        <v>3450</v>
      </c>
      <c r="F377" s="266" t="s">
        <v>132</v>
      </c>
      <c r="G377" s="266">
        <v>2</v>
      </c>
      <c r="H377" s="266"/>
      <c r="I377" s="277">
        <v>43102</v>
      </c>
      <c r="J377" s="277"/>
      <c r="K377" s="266" t="s">
        <v>29842</v>
      </c>
    </row>
    <row r="378" spans="1:11">
      <c r="A378" s="266">
        <v>377</v>
      </c>
      <c r="B378" s="266" t="s">
        <v>43</v>
      </c>
      <c r="C378" s="276">
        <v>7002473</v>
      </c>
      <c r="D378" s="266">
        <v>321649</v>
      </c>
      <c r="E378" s="266" t="s">
        <v>3450</v>
      </c>
      <c r="F378" s="266" t="s">
        <v>132</v>
      </c>
      <c r="G378" s="266">
        <v>20</v>
      </c>
      <c r="H378" s="266"/>
      <c r="I378" s="277">
        <v>43102</v>
      </c>
      <c r="J378" s="277"/>
      <c r="K378" s="266" t="s">
        <v>29842</v>
      </c>
    </row>
    <row r="379" spans="1:11">
      <c r="A379" s="266">
        <v>378</v>
      </c>
      <c r="B379" s="266" t="s">
        <v>43</v>
      </c>
      <c r="C379" s="276">
        <v>7002473</v>
      </c>
      <c r="D379" s="266">
        <v>321648</v>
      </c>
      <c r="E379" s="266" t="s">
        <v>3450</v>
      </c>
      <c r="F379" s="266" t="s">
        <v>132</v>
      </c>
      <c r="G379" s="266">
        <v>103</v>
      </c>
      <c r="H379" s="266"/>
      <c r="I379" s="277">
        <v>43102</v>
      </c>
      <c r="J379" s="277"/>
      <c r="K379" s="266" t="s">
        <v>29842</v>
      </c>
    </row>
    <row r="380" spans="1:11">
      <c r="A380" s="266">
        <v>379</v>
      </c>
      <c r="B380" s="266" t="s">
        <v>43</v>
      </c>
      <c r="C380" s="276">
        <v>7002473</v>
      </c>
      <c r="D380" s="266">
        <v>320661</v>
      </c>
      <c r="E380" s="266" t="s">
        <v>3450</v>
      </c>
      <c r="F380" s="266" t="s">
        <v>132</v>
      </c>
      <c r="G380" s="266">
        <v>8</v>
      </c>
      <c r="H380" s="266"/>
      <c r="I380" s="277">
        <v>43102</v>
      </c>
      <c r="J380" s="277"/>
      <c r="K380" s="266" t="s">
        <v>29842</v>
      </c>
    </row>
    <row r="381" spans="1:11">
      <c r="A381" s="266">
        <v>380</v>
      </c>
      <c r="B381" s="266" t="s">
        <v>43</v>
      </c>
      <c r="C381" s="276">
        <v>7002473</v>
      </c>
      <c r="D381" s="266">
        <v>320681</v>
      </c>
      <c r="E381" s="266" t="s">
        <v>3450</v>
      </c>
      <c r="F381" s="266" t="s">
        <v>132</v>
      </c>
      <c r="G381" s="266">
        <v>2</v>
      </c>
      <c r="H381" s="266"/>
      <c r="I381" s="277">
        <v>43102</v>
      </c>
      <c r="J381" s="277"/>
      <c r="K381" s="266" t="s">
        <v>29842</v>
      </c>
    </row>
    <row r="382" spans="1:11">
      <c r="A382" s="266">
        <v>381</v>
      </c>
      <c r="B382" s="266" t="s">
        <v>43</v>
      </c>
      <c r="C382" s="276">
        <v>7002473</v>
      </c>
      <c r="D382" s="266">
        <v>307793</v>
      </c>
      <c r="E382" s="266" t="s">
        <v>3450</v>
      </c>
      <c r="F382" s="266" t="s">
        <v>132</v>
      </c>
      <c r="G382" s="266">
        <v>10</v>
      </c>
      <c r="H382" s="266"/>
      <c r="I382" s="277">
        <v>43102</v>
      </c>
      <c r="J382" s="277"/>
      <c r="K382" s="266" t="s">
        <v>29842</v>
      </c>
    </row>
    <row r="383" spans="1:11">
      <c r="A383" s="266">
        <v>382</v>
      </c>
      <c r="B383" s="266" t="s">
        <v>43</v>
      </c>
      <c r="C383" s="276">
        <v>7002473</v>
      </c>
      <c r="D383" s="266">
        <v>321141</v>
      </c>
      <c r="E383" s="266" t="s">
        <v>3450</v>
      </c>
      <c r="F383" s="266" t="s">
        <v>132</v>
      </c>
      <c r="G383" s="266">
        <v>2</v>
      </c>
      <c r="H383" s="266"/>
      <c r="I383" s="277">
        <v>43102</v>
      </c>
      <c r="J383" s="277"/>
      <c r="K383" s="266" t="s">
        <v>29842</v>
      </c>
    </row>
    <row r="384" spans="1:11">
      <c r="A384" s="266">
        <v>383</v>
      </c>
      <c r="B384" s="266" t="s">
        <v>43</v>
      </c>
      <c r="C384" s="276">
        <v>7002473</v>
      </c>
      <c r="D384" s="266">
        <v>321140</v>
      </c>
      <c r="E384" s="266" t="s">
        <v>3450</v>
      </c>
      <c r="F384" s="266" t="s">
        <v>132</v>
      </c>
      <c r="G384" s="266">
        <v>2</v>
      </c>
      <c r="H384" s="266"/>
      <c r="I384" s="277">
        <v>43102</v>
      </c>
      <c r="J384" s="277"/>
      <c r="K384" s="266" t="s">
        <v>29842</v>
      </c>
    </row>
    <row r="385" spans="1:11">
      <c r="A385" s="266">
        <v>384</v>
      </c>
      <c r="B385" s="266" t="s">
        <v>43</v>
      </c>
      <c r="C385" s="276">
        <v>7002288</v>
      </c>
      <c r="D385" s="266">
        <v>321662</v>
      </c>
      <c r="E385" s="266" t="s">
        <v>3450</v>
      </c>
      <c r="F385" s="266" t="s">
        <v>132</v>
      </c>
      <c r="G385" s="266">
        <v>4</v>
      </c>
      <c r="H385" s="266"/>
      <c r="I385" s="277">
        <v>43102</v>
      </c>
      <c r="J385" s="277"/>
      <c r="K385" s="266" t="s">
        <v>29843</v>
      </c>
    </row>
    <row r="386" spans="1:11">
      <c r="A386" s="266">
        <v>385</v>
      </c>
      <c r="B386" s="266" t="s">
        <v>43</v>
      </c>
      <c r="C386" s="276">
        <v>7002288</v>
      </c>
      <c r="D386" s="266">
        <v>321648</v>
      </c>
      <c r="E386" s="266" t="s">
        <v>3450</v>
      </c>
      <c r="F386" s="266" t="s">
        <v>132</v>
      </c>
      <c r="G386" s="266">
        <v>18</v>
      </c>
      <c r="H386" s="266"/>
      <c r="I386" s="277">
        <v>43102</v>
      </c>
      <c r="J386" s="277"/>
      <c r="K386" s="266" t="s">
        <v>29843</v>
      </c>
    </row>
    <row r="387" spans="1:11">
      <c r="A387" s="266">
        <v>386</v>
      </c>
      <c r="B387" s="266" t="s">
        <v>43</v>
      </c>
      <c r="C387" s="276">
        <v>7002288</v>
      </c>
      <c r="D387" s="266">
        <v>320665</v>
      </c>
      <c r="E387" s="266" t="s">
        <v>3450</v>
      </c>
      <c r="F387" s="266" t="s">
        <v>132</v>
      </c>
      <c r="G387" s="266">
        <v>1</v>
      </c>
      <c r="H387" s="266"/>
      <c r="I387" s="277">
        <v>43102</v>
      </c>
      <c r="J387" s="277"/>
      <c r="K387" s="266" t="s">
        <v>29843</v>
      </c>
    </row>
    <row r="388" spans="1:11">
      <c r="A388" s="266">
        <v>387</v>
      </c>
      <c r="B388" s="266" t="s">
        <v>43</v>
      </c>
      <c r="C388" s="276">
        <v>7002288</v>
      </c>
      <c r="D388" s="266">
        <v>321649</v>
      </c>
      <c r="E388" s="266" t="s">
        <v>3450</v>
      </c>
      <c r="F388" s="266" t="s">
        <v>132</v>
      </c>
      <c r="G388" s="266">
        <v>4</v>
      </c>
      <c r="H388" s="266"/>
      <c r="I388" s="277">
        <v>43102</v>
      </c>
      <c r="J388" s="277"/>
      <c r="K388" s="266" t="s">
        <v>29843</v>
      </c>
    </row>
    <row r="389" spans="1:11">
      <c r="A389" s="266">
        <v>388</v>
      </c>
      <c r="B389" s="266" t="s">
        <v>43</v>
      </c>
      <c r="C389" s="276">
        <v>7002288</v>
      </c>
      <c r="D389" s="266">
        <v>332062</v>
      </c>
      <c r="E389" s="266" t="s">
        <v>3450</v>
      </c>
      <c r="F389" s="266" t="s">
        <v>132</v>
      </c>
      <c r="G389" s="266">
        <v>6</v>
      </c>
      <c r="H389" s="266"/>
      <c r="I389" s="277">
        <v>43102</v>
      </c>
      <c r="J389" s="277"/>
      <c r="K389" s="266" t="s">
        <v>29843</v>
      </c>
    </row>
    <row r="390" spans="1:11">
      <c r="A390" s="266">
        <v>389</v>
      </c>
      <c r="B390" s="266" t="s">
        <v>43</v>
      </c>
      <c r="C390" s="276">
        <v>7002288</v>
      </c>
      <c r="D390" s="266">
        <v>320682</v>
      </c>
      <c r="E390" s="266" t="s">
        <v>3450</v>
      </c>
      <c r="F390" s="266" t="s">
        <v>132</v>
      </c>
      <c r="G390" s="266">
        <v>2</v>
      </c>
      <c r="H390" s="266"/>
      <c r="I390" s="277">
        <v>43102</v>
      </c>
      <c r="J390" s="277"/>
      <c r="K390" s="266" t="s">
        <v>29843</v>
      </c>
    </row>
    <row r="391" spans="1:11">
      <c r="A391" s="266">
        <v>390</v>
      </c>
      <c r="B391" s="266" t="s">
        <v>43</v>
      </c>
      <c r="C391" s="276">
        <v>7002288</v>
      </c>
      <c r="D391" s="266">
        <v>320661</v>
      </c>
      <c r="E391" s="266" t="s">
        <v>3450</v>
      </c>
      <c r="F391" s="266" t="s">
        <v>132</v>
      </c>
      <c r="G391" s="266">
        <v>2</v>
      </c>
      <c r="H391" s="266"/>
      <c r="I391" s="277">
        <v>43102</v>
      </c>
      <c r="J391" s="277"/>
      <c r="K391" s="266" t="s">
        <v>29843</v>
      </c>
    </row>
    <row r="392" spans="1:11">
      <c r="A392" s="266">
        <v>391</v>
      </c>
      <c r="B392" s="266" t="s">
        <v>43</v>
      </c>
      <c r="C392" s="276">
        <v>7002288</v>
      </c>
      <c r="D392" s="266">
        <v>320681</v>
      </c>
      <c r="E392" s="266" t="s">
        <v>3450</v>
      </c>
      <c r="F392" s="266" t="s">
        <v>132</v>
      </c>
      <c r="G392" s="266">
        <v>2</v>
      </c>
      <c r="H392" s="266"/>
      <c r="I392" s="277">
        <v>43102</v>
      </c>
      <c r="J392" s="277"/>
      <c r="K392" s="266" t="s">
        <v>29843</v>
      </c>
    </row>
    <row r="393" spans="1:11">
      <c r="A393" s="266">
        <v>392</v>
      </c>
      <c r="B393" s="266" t="s">
        <v>43</v>
      </c>
      <c r="C393" s="276">
        <v>7002288</v>
      </c>
      <c r="D393" s="266">
        <v>307793</v>
      </c>
      <c r="E393" s="266" t="s">
        <v>3450</v>
      </c>
      <c r="F393" s="266" t="s">
        <v>132</v>
      </c>
      <c r="G393" s="266">
        <v>5</v>
      </c>
      <c r="H393" s="266"/>
      <c r="I393" s="277">
        <v>43102</v>
      </c>
      <c r="J393" s="277"/>
      <c r="K393" s="266" t="s">
        <v>29843</v>
      </c>
    </row>
    <row r="394" spans="1:11">
      <c r="A394" s="266">
        <v>393</v>
      </c>
      <c r="B394" s="266" t="s">
        <v>43</v>
      </c>
      <c r="C394" s="276">
        <v>7002288</v>
      </c>
      <c r="D394" s="266">
        <v>321140</v>
      </c>
      <c r="E394" s="266" t="s">
        <v>3450</v>
      </c>
      <c r="F394" s="266" t="s">
        <v>132</v>
      </c>
      <c r="G394" s="266">
        <v>4</v>
      </c>
      <c r="H394" s="266"/>
      <c r="I394" s="277">
        <v>43102</v>
      </c>
      <c r="J394" s="277"/>
      <c r="K394" s="266" t="s">
        <v>29843</v>
      </c>
    </row>
    <row r="395" spans="1:11">
      <c r="A395" s="266">
        <v>394</v>
      </c>
      <c r="B395" s="266" t="s">
        <v>43</v>
      </c>
      <c r="C395" s="276">
        <v>7002288</v>
      </c>
      <c r="D395" s="266">
        <v>308350</v>
      </c>
      <c r="E395" s="266" t="s">
        <v>3450</v>
      </c>
      <c r="F395" s="266" t="s">
        <v>132</v>
      </c>
      <c r="G395" s="266">
        <v>4</v>
      </c>
      <c r="H395" s="266"/>
      <c r="I395" s="277">
        <v>43102</v>
      </c>
      <c r="J395" s="277"/>
      <c r="K395" s="266" t="s">
        <v>29843</v>
      </c>
    </row>
    <row r="396" spans="1:11">
      <c r="A396" s="266">
        <v>395</v>
      </c>
      <c r="B396" s="266" t="s">
        <v>43</v>
      </c>
      <c r="C396" s="276">
        <v>7002166</v>
      </c>
      <c r="D396" s="266">
        <v>321649</v>
      </c>
      <c r="E396" s="266" t="s">
        <v>3450</v>
      </c>
      <c r="F396" s="266" t="s">
        <v>132</v>
      </c>
      <c r="G396" s="266">
        <v>10</v>
      </c>
      <c r="H396" s="266"/>
      <c r="I396" s="277">
        <v>43102</v>
      </c>
      <c r="J396" s="277"/>
      <c r="K396" s="266" t="s">
        <v>29844</v>
      </c>
    </row>
    <row r="397" spans="1:11">
      <c r="A397" s="266">
        <v>396</v>
      </c>
      <c r="B397" s="266" t="s">
        <v>43</v>
      </c>
      <c r="C397" s="276">
        <v>7002166</v>
      </c>
      <c r="D397" s="266">
        <v>321648</v>
      </c>
      <c r="E397" s="266" t="s">
        <v>3450</v>
      </c>
      <c r="F397" s="266" t="s">
        <v>132</v>
      </c>
      <c r="G397" s="266">
        <v>97</v>
      </c>
      <c r="H397" s="266"/>
      <c r="I397" s="277">
        <v>43102</v>
      </c>
      <c r="J397" s="277"/>
      <c r="K397" s="266" t="s">
        <v>29844</v>
      </c>
    </row>
    <row r="398" spans="1:11">
      <c r="A398" s="266">
        <v>397</v>
      </c>
      <c r="B398" s="266" t="s">
        <v>43</v>
      </c>
      <c r="C398" s="276">
        <v>7002166</v>
      </c>
      <c r="D398" s="266">
        <v>320687</v>
      </c>
      <c r="E398" s="266" t="s">
        <v>3450</v>
      </c>
      <c r="F398" s="266" t="s">
        <v>132</v>
      </c>
      <c r="G398" s="266">
        <v>21</v>
      </c>
      <c r="H398" s="266"/>
      <c r="I398" s="277">
        <v>43102</v>
      </c>
      <c r="J398" s="277"/>
      <c r="K398" s="266" t="s">
        <v>29844</v>
      </c>
    </row>
    <row r="399" spans="1:11">
      <c r="A399" s="266">
        <v>398</v>
      </c>
      <c r="B399" s="266" t="s">
        <v>43</v>
      </c>
      <c r="C399" s="276">
        <v>7002166</v>
      </c>
      <c r="D399" s="266">
        <v>332747</v>
      </c>
      <c r="E399" s="266" t="s">
        <v>3450</v>
      </c>
      <c r="F399" s="266" t="s">
        <v>132</v>
      </c>
      <c r="G399" s="266">
        <v>2</v>
      </c>
      <c r="H399" s="266"/>
      <c r="I399" s="277">
        <v>43102</v>
      </c>
      <c r="J399" s="277"/>
      <c r="K399" s="266" t="s">
        <v>29844</v>
      </c>
    </row>
    <row r="400" spans="1:11">
      <c r="A400" s="266">
        <v>399</v>
      </c>
      <c r="B400" s="266" t="s">
        <v>43</v>
      </c>
      <c r="C400" s="276">
        <v>7002166</v>
      </c>
      <c r="D400" s="266">
        <v>322574</v>
      </c>
      <c r="E400" s="266" t="s">
        <v>3450</v>
      </c>
      <c r="F400" s="266" t="s">
        <v>132</v>
      </c>
      <c r="G400" s="266">
        <v>5</v>
      </c>
      <c r="H400" s="266"/>
      <c r="I400" s="277">
        <v>43102</v>
      </c>
      <c r="J400" s="277"/>
      <c r="K400" s="266" t="s">
        <v>29844</v>
      </c>
    </row>
    <row r="401" spans="1:11">
      <c r="A401" s="266">
        <v>400</v>
      </c>
      <c r="B401" s="266" t="s">
        <v>43</v>
      </c>
      <c r="C401" s="276">
        <v>7002166</v>
      </c>
      <c r="D401" s="266">
        <v>320661</v>
      </c>
      <c r="E401" s="266" t="s">
        <v>3450</v>
      </c>
      <c r="F401" s="266" t="s">
        <v>132</v>
      </c>
      <c r="G401" s="266">
        <v>14</v>
      </c>
      <c r="H401" s="266"/>
      <c r="I401" s="277">
        <v>43102</v>
      </c>
      <c r="J401" s="277"/>
      <c r="K401" s="266" t="s">
        <v>29844</v>
      </c>
    </row>
    <row r="402" spans="1:11">
      <c r="A402" s="266">
        <v>401</v>
      </c>
      <c r="B402" s="266" t="s">
        <v>43</v>
      </c>
      <c r="C402" s="276">
        <v>7002166</v>
      </c>
      <c r="D402" s="266">
        <v>320682</v>
      </c>
      <c r="E402" s="266" t="s">
        <v>3450</v>
      </c>
      <c r="F402" s="266" t="s">
        <v>132</v>
      </c>
      <c r="G402" s="266">
        <v>24</v>
      </c>
      <c r="H402" s="266"/>
      <c r="I402" s="277">
        <v>43102</v>
      </c>
      <c r="J402" s="277"/>
      <c r="K402" s="266" t="s">
        <v>29844</v>
      </c>
    </row>
    <row r="403" spans="1:11">
      <c r="A403" s="266">
        <v>402</v>
      </c>
      <c r="B403" s="266" t="s">
        <v>43</v>
      </c>
      <c r="C403" s="276">
        <v>7002166</v>
      </c>
      <c r="D403" s="266">
        <v>321140</v>
      </c>
      <c r="E403" s="266" t="s">
        <v>3450</v>
      </c>
      <c r="F403" s="266" t="s">
        <v>132</v>
      </c>
      <c r="G403" s="266">
        <v>44</v>
      </c>
      <c r="H403" s="266"/>
      <c r="I403" s="277">
        <v>43102</v>
      </c>
      <c r="J403" s="277"/>
      <c r="K403" s="266" t="s">
        <v>29844</v>
      </c>
    </row>
    <row r="404" spans="1:11">
      <c r="A404" s="266">
        <v>403</v>
      </c>
      <c r="B404" s="266" t="s">
        <v>43</v>
      </c>
      <c r="C404" s="276">
        <v>7002166</v>
      </c>
      <c r="D404" s="266">
        <v>321129</v>
      </c>
      <c r="E404" s="266" t="s">
        <v>3450</v>
      </c>
      <c r="F404" s="266" t="s">
        <v>132</v>
      </c>
      <c r="G404" s="266">
        <v>7</v>
      </c>
      <c r="H404" s="266"/>
      <c r="I404" s="277">
        <v>43102</v>
      </c>
      <c r="J404" s="277"/>
      <c r="K404" s="266" t="s">
        <v>29844</v>
      </c>
    </row>
    <row r="405" spans="1:11">
      <c r="A405" s="266">
        <v>404</v>
      </c>
      <c r="B405" s="266" t="s">
        <v>43</v>
      </c>
      <c r="C405" s="276">
        <v>7002480</v>
      </c>
      <c r="D405" s="266">
        <v>321662</v>
      </c>
      <c r="E405" s="266" t="s">
        <v>3450</v>
      </c>
      <c r="F405" s="266" t="s">
        <v>132</v>
      </c>
      <c r="G405" s="266">
        <v>25</v>
      </c>
      <c r="H405" s="266"/>
      <c r="I405" s="277">
        <v>43102</v>
      </c>
      <c r="J405" s="277"/>
      <c r="K405" s="266" t="s">
        <v>29845</v>
      </c>
    </row>
    <row r="406" spans="1:11">
      <c r="A406" s="266">
        <v>405</v>
      </c>
      <c r="B406" s="266" t="s">
        <v>43</v>
      </c>
      <c r="C406" s="276">
        <v>7002480</v>
      </c>
      <c r="D406" s="266">
        <v>321649</v>
      </c>
      <c r="E406" s="266" t="s">
        <v>3450</v>
      </c>
      <c r="F406" s="266" t="s">
        <v>132</v>
      </c>
      <c r="G406" s="266">
        <v>79</v>
      </c>
      <c r="H406" s="266"/>
      <c r="I406" s="277">
        <v>43102</v>
      </c>
      <c r="J406" s="277"/>
      <c r="K406" s="266" t="s">
        <v>29845</v>
      </c>
    </row>
    <row r="407" spans="1:11">
      <c r="A407" s="266">
        <v>406</v>
      </c>
      <c r="B407" s="266" t="s">
        <v>43</v>
      </c>
      <c r="C407" s="276">
        <v>7002480</v>
      </c>
      <c r="D407" s="266">
        <v>320687</v>
      </c>
      <c r="E407" s="266" t="s">
        <v>3450</v>
      </c>
      <c r="F407" s="266" t="s">
        <v>132</v>
      </c>
      <c r="G407" s="266">
        <v>1</v>
      </c>
      <c r="H407" s="266"/>
      <c r="I407" s="277">
        <v>43102</v>
      </c>
      <c r="J407" s="277"/>
      <c r="K407" s="266" t="s">
        <v>29845</v>
      </c>
    </row>
    <row r="408" spans="1:11">
      <c r="A408" s="266">
        <v>407</v>
      </c>
      <c r="B408" s="266" t="s">
        <v>43</v>
      </c>
      <c r="C408" s="276">
        <v>7002480</v>
      </c>
      <c r="D408" s="266">
        <v>320665</v>
      </c>
      <c r="E408" s="266" t="s">
        <v>3450</v>
      </c>
      <c r="F408" s="266" t="s">
        <v>132</v>
      </c>
      <c r="G408" s="266">
        <v>11</v>
      </c>
      <c r="H408" s="266"/>
      <c r="I408" s="277">
        <v>43102</v>
      </c>
      <c r="J408" s="277"/>
      <c r="K408" s="266" t="s">
        <v>29845</v>
      </c>
    </row>
    <row r="409" spans="1:11">
      <c r="A409" s="266">
        <v>408</v>
      </c>
      <c r="B409" s="266" t="s">
        <v>43</v>
      </c>
      <c r="C409" s="276">
        <v>7002480</v>
      </c>
      <c r="D409" s="266">
        <v>321648</v>
      </c>
      <c r="E409" s="266" t="s">
        <v>3450</v>
      </c>
      <c r="F409" s="266" t="s">
        <v>132</v>
      </c>
      <c r="G409" s="266">
        <v>161</v>
      </c>
      <c r="H409" s="266"/>
      <c r="I409" s="277">
        <v>43102</v>
      </c>
      <c r="J409" s="277"/>
      <c r="K409" s="266" t="s">
        <v>29845</v>
      </c>
    </row>
    <row r="410" spans="1:11">
      <c r="A410" s="266">
        <v>409</v>
      </c>
      <c r="B410" s="266" t="s">
        <v>43</v>
      </c>
      <c r="C410" s="276">
        <v>7002480</v>
      </c>
      <c r="D410" s="266">
        <v>321648</v>
      </c>
      <c r="E410" s="266" t="s">
        <v>3450</v>
      </c>
      <c r="F410" s="266" t="s">
        <v>132</v>
      </c>
      <c r="G410" s="266">
        <v>121</v>
      </c>
      <c r="H410" s="266"/>
      <c r="I410" s="277">
        <v>43102</v>
      </c>
      <c r="J410" s="277"/>
      <c r="K410" s="266" t="s">
        <v>29845</v>
      </c>
    </row>
    <row r="411" spans="1:11">
      <c r="A411" s="266">
        <v>410</v>
      </c>
      <c r="B411" s="266" t="s">
        <v>43</v>
      </c>
      <c r="C411" s="276">
        <v>7002480</v>
      </c>
      <c r="D411" s="266">
        <v>321648</v>
      </c>
      <c r="E411" s="266" t="s">
        <v>3450</v>
      </c>
      <c r="F411" s="266" t="s">
        <v>132</v>
      </c>
      <c r="G411" s="266">
        <v>19</v>
      </c>
      <c r="H411" s="266"/>
      <c r="I411" s="277">
        <v>43102</v>
      </c>
      <c r="J411" s="277"/>
      <c r="K411" s="266" t="s">
        <v>29845</v>
      </c>
    </row>
    <row r="412" spans="1:11">
      <c r="A412" s="266">
        <v>411</v>
      </c>
      <c r="B412" s="266" t="s">
        <v>43</v>
      </c>
      <c r="C412" s="276">
        <v>7002480</v>
      </c>
      <c r="D412" s="266">
        <v>332747</v>
      </c>
      <c r="E412" s="266" t="s">
        <v>3450</v>
      </c>
      <c r="F412" s="266" t="s">
        <v>132</v>
      </c>
      <c r="G412" s="266">
        <v>5</v>
      </c>
      <c r="H412" s="266"/>
      <c r="I412" s="277">
        <v>43102</v>
      </c>
      <c r="J412" s="277"/>
      <c r="K412" s="266" t="s">
        <v>29845</v>
      </c>
    </row>
    <row r="413" spans="1:11">
      <c r="A413" s="266">
        <v>412</v>
      </c>
      <c r="B413" s="266" t="s">
        <v>43</v>
      </c>
      <c r="C413" s="276">
        <v>7002480</v>
      </c>
      <c r="D413" s="266">
        <v>320661</v>
      </c>
      <c r="E413" s="266" t="s">
        <v>3450</v>
      </c>
      <c r="F413" s="266" t="s">
        <v>132</v>
      </c>
      <c r="G413" s="266">
        <v>23</v>
      </c>
      <c r="H413" s="266"/>
      <c r="I413" s="277">
        <v>43102</v>
      </c>
      <c r="J413" s="277"/>
      <c r="K413" s="266" t="s">
        <v>29845</v>
      </c>
    </row>
    <row r="414" spans="1:11">
      <c r="A414" s="266">
        <v>413</v>
      </c>
      <c r="B414" s="266" t="s">
        <v>43</v>
      </c>
      <c r="C414" s="276">
        <v>7002480</v>
      </c>
      <c r="D414" s="266">
        <v>320682</v>
      </c>
      <c r="E414" s="266" t="s">
        <v>3450</v>
      </c>
      <c r="F414" s="266" t="s">
        <v>132</v>
      </c>
      <c r="G414" s="266">
        <v>74</v>
      </c>
      <c r="H414" s="266"/>
      <c r="I414" s="277">
        <v>43102</v>
      </c>
      <c r="J414" s="277"/>
      <c r="K414" s="266" t="s">
        <v>29845</v>
      </c>
    </row>
    <row r="415" spans="1:11">
      <c r="A415" s="266">
        <v>414</v>
      </c>
      <c r="B415" s="266" t="s">
        <v>43</v>
      </c>
      <c r="C415" s="276">
        <v>7002480</v>
      </c>
      <c r="D415" s="266">
        <v>320682</v>
      </c>
      <c r="E415" s="266" t="s">
        <v>3450</v>
      </c>
      <c r="F415" s="266" t="s">
        <v>132</v>
      </c>
      <c r="G415" s="266">
        <v>260</v>
      </c>
      <c r="H415" s="266"/>
      <c r="I415" s="277">
        <v>43102</v>
      </c>
      <c r="J415" s="277"/>
      <c r="K415" s="266" t="s">
        <v>29845</v>
      </c>
    </row>
    <row r="416" spans="1:11">
      <c r="A416" s="266">
        <v>415</v>
      </c>
      <c r="B416" s="266" t="s">
        <v>43</v>
      </c>
      <c r="C416" s="276">
        <v>7002480</v>
      </c>
      <c r="D416" s="266">
        <v>332062</v>
      </c>
      <c r="E416" s="266" t="s">
        <v>3450</v>
      </c>
      <c r="F416" s="266" t="s">
        <v>132</v>
      </c>
      <c r="G416" s="266">
        <v>1</v>
      </c>
      <c r="H416" s="266"/>
      <c r="I416" s="277">
        <v>43102</v>
      </c>
      <c r="J416" s="277"/>
      <c r="K416" s="266" t="s">
        <v>29845</v>
      </c>
    </row>
    <row r="417" spans="1:11">
      <c r="A417" s="266">
        <v>416</v>
      </c>
      <c r="B417" s="266" t="s">
        <v>43</v>
      </c>
      <c r="C417" s="276">
        <v>7002480</v>
      </c>
      <c r="D417" s="266">
        <v>320681</v>
      </c>
      <c r="E417" s="266" t="s">
        <v>3450</v>
      </c>
      <c r="F417" s="266" t="s">
        <v>132</v>
      </c>
      <c r="G417" s="266">
        <v>29</v>
      </c>
      <c r="H417" s="266"/>
      <c r="I417" s="277">
        <v>43102</v>
      </c>
      <c r="J417" s="277"/>
      <c r="K417" s="266" t="s">
        <v>29845</v>
      </c>
    </row>
    <row r="418" spans="1:11">
      <c r="A418" s="266">
        <v>417</v>
      </c>
      <c r="B418" s="266" t="s">
        <v>43</v>
      </c>
      <c r="C418" s="276">
        <v>7002480</v>
      </c>
      <c r="D418" s="266">
        <v>320681</v>
      </c>
      <c r="E418" s="266" t="s">
        <v>3450</v>
      </c>
      <c r="F418" s="266" t="s">
        <v>132</v>
      </c>
      <c r="G418" s="266">
        <v>10</v>
      </c>
      <c r="H418" s="266"/>
      <c r="I418" s="277">
        <v>43102</v>
      </c>
      <c r="J418" s="277"/>
      <c r="K418" s="266" t="s">
        <v>29845</v>
      </c>
    </row>
    <row r="419" spans="1:11">
      <c r="A419" s="266">
        <v>418</v>
      </c>
      <c r="B419" s="266" t="s">
        <v>43</v>
      </c>
      <c r="C419" s="276">
        <v>7002480</v>
      </c>
      <c r="D419" s="266">
        <v>308350</v>
      </c>
      <c r="E419" s="266" t="s">
        <v>3450</v>
      </c>
      <c r="F419" s="266" t="s">
        <v>132</v>
      </c>
      <c r="G419" s="266">
        <v>3</v>
      </c>
      <c r="H419" s="266"/>
      <c r="I419" s="277">
        <v>43102</v>
      </c>
      <c r="J419" s="277"/>
      <c r="K419" s="266" t="s">
        <v>29845</v>
      </c>
    </row>
    <row r="420" spans="1:11">
      <c r="A420" s="266">
        <v>419</v>
      </c>
      <c r="B420" s="266" t="s">
        <v>43</v>
      </c>
      <c r="C420" s="276">
        <v>7002480</v>
      </c>
      <c r="D420" s="266">
        <v>321141</v>
      </c>
      <c r="E420" s="266" t="s">
        <v>3450</v>
      </c>
      <c r="F420" s="266" t="s">
        <v>132</v>
      </c>
      <c r="G420" s="266">
        <v>18</v>
      </c>
      <c r="H420" s="266"/>
      <c r="I420" s="277">
        <v>43102</v>
      </c>
      <c r="J420" s="277"/>
      <c r="K420" s="266" t="s">
        <v>29845</v>
      </c>
    </row>
    <row r="421" spans="1:11">
      <c r="A421" s="266">
        <v>420</v>
      </c>
      <c r="B421" s="266" t="s">
        <v>43</v>
      </c>
      <c r="C421" s="276">
        <v>7002480</v>
      </c>
      <c r="D421" s="266">
        <v>321129</v>
      </c>
      <c r="E421" s="266" t="s">
        <v>3450</v>
      </c>
      <c r="F421" s="266" t="s">
        <v>132</v>
      </c>
      <c r="G421" s="266">
        <v>1</v>
      </c>
      <c r="H421" s="266"/>
      <c r="I421" s="277">
        <v>43102</v>
      </c>
      <c r="J421" s="277"/>
      <c r="K421" s="266" t="s">
        <v>29845</v>
      </c>
    </row>
    <row r="422" spans="1:11">
      <c r="A422" s="266">
        <v>421</v>
      </c>
      <c r="B422" s="266" t="s">
        <v>43</v>
      </c>
      <c r="C422" s="276">
        <v>7002480</v>
      </c>
      <c r="D422" s="266">
        <v>307793</v>
      </c>
      <c r="E422" s="266" t="s">
        <v>3450</v>
      </c>
      <c r="F422" s="266" t="s">
        <v>132</v>
      </c>
      <c r="G422" s="266">
        <v>24</v>
      </c>
      <c r="H422" s="266"/>
      <c r="I422" s="277">
        <v>43102</v>
      </c>
      <c r="J422" s="277"/>
      <c r="K422" s="266" t="s">
        <v>29845</v>
      </c>
    </row>
    <row r="423" spans="1:11">
      <c r="A423" s="266">
        <v>422</v>
      </c>
      <c r="B423" s="266" t="s">
        <v>43</v>
      </c>
      <c r="C423" s="276">
        <v>7001171</v>
      </c>
      <c r="D423" s="266">
        <v>332747</v>
      </c>
      <c r="E423" s="266" t="s">
        <v>3450</v>
      </c>
      <c r="F423" s="266" t="s">
        <v>132</v>
      </c>
      <c r="G423" s="266">
        <v>2</v>
      </c>
      <c r="H423" s="266"/>
      <c r="I423" s="277">
        <v>43102</v>
      </c>
      <c r="J423" s="277"/>
      <c r="K423" s="266" t="s">
        <v>29846</v>
      </c>
    </row>
    <row r="424" spans="1:11">
      <c r="A424" s="266">
        <v>423</v>
      </c>
      <c r="B424" s="266" t="s">
        <v>43</v>
      </c>
      <c r="C424" s="276">
        <v>7001171</v>
      </c>
      <c r="D424" s="266">
        <v>320665</v>
      </c>
      <c r="E424" s="266" t="s">
        <v>3450</v>
      </c>
      <c r="F424" s="266" t="s">
        <v>132</v>
      </c>
      <c r="G424" s="266">
        <v>5</v>
      </c>
      <c r="H424" s="266"/>
      <c r="I424" s="277">
        <v>43102</v>
      </c>
      <c r="J424" s="277"/>
      <c r="K424" s="266" t="s">
        <v>29846</v>
      </c>
    </row>
    <row r="425" spans="1:11">
      <c r="A425" s="266">
        <v>424</v>
      </c>
      <c r="B425" s="266" t="s">
        <v>43</v>
      </c>
      <c r="C425" s="276">
        <v>7001171</v>
      </c>
      <c r="D425" s="266">
        <v>321649</v>
      </c>
      <c r="E425" s="266" t="s">
        <v>3450</v>
      </c>
      <c r="F425" s="266" t="s">
        <v>132</v>
      </c>
      <c r="G425" s="266">
        <v>31</v>
      </c>
      <c r="H425" s="266"/>
      <c r="I425" s="277">
        <v>43102</v>
      </c>
      <c r="J425" s="277"/>
      <c r="K425" s="266" t="s">
        <v>29846</v>
      </c>
    </row>
    <row r="426" spans="1:11">
      <c r="A426" s="266">
        <v>425</v>
      </c>
      <c r="B426" s="266" t="s">
        <v>43</v>
      </c>
      <c r="C426" s="276">
        <v>7001171</v>
      </c>
      <c r="D426" s="266">
        <v>321648</v>
      </c>
      <c r="E426" s="266" t="s">
        <v>3450</v>
      </c>
      <c r="F426" s="266" t="s">
        <v>132</v>
      </c>
      <c r="G426" s="266">
        <v>50</v>
      </c>
      <c r="H426" s="266"/>
      <c r="I426" s="277">
        <v>43102</v>
      </c>
      <c r="J426" s="277"/>
      <c r="K426" s="266" t="s">
        <v>29846</v>
      </c>
    </row>
    <row r="427" spans="1:11">
      <c r="A427" s="266">
        <v>426</v>
      </c>
      <c r="B427" s="266" t="s">
        <v>43</v>
      </c>
      <c r="C427" s="276">
        <v>7001171</v>
      </c>
      <c r="D427" s="266">
        <v>320661</v>
      </c>
      <c r="E427" s="266" t="s">
        <v>3450</v>
      </c>
      <c r="F427" s="266" t="s">
        <v>132</v>
      </c>
      <c r="G427" s="266">
        <v>16</v>
      </c>
      <c r="H427" s="266"/>
      <c r="I427" s="277">
        <v>43102</v>
      </c>
      <c r="J427" s="277"/>
      <c r="K427" s="266" t="s">
        <v>29846</v>
      </c>
    </row>
    <row r="428" spans="1:11">
      <c r="A428" s="266">
        <v>427</v>
      </c>
      <c r="B428" s="266" t="s">
        <v>43</v>
      </c>
      <c r="C428" s="276">
        <v>7001171</v>
      </c>
      <c r="D428" s="266">
        <v>320681</v>
      </c>
      <c r="E428" s="266" t="s">
        <v>3450</v>
      </c>
      <c r="F428" s="266" t="s">
        <v>132</v>
      </c>
      <c r="G428" s="266">
        <v>29</v>
      </c>
      <c r="H428" s="266"/>
      <c r="I428" s="277">
        <v>43102</v>
      </c>
      <c r="J428" s="277"/>
      <c r="K428" s="266" t="s">
        <v>29846</v>
      </c>
    </row>
    <row r="429" spans="1:11">
      <c r="A429" s="266">
        <v>428</v>
      </c>
      <c r="B429" s="266" t="s">
        <v>43</v>
      </c>
      <c r="C429" s="276">
        <v>7001171</v>
      </c>
      <c r="D429" s="266">
        <v>308350</v>
      </c>
      <c r="E429" s="266" t="s">
        <v>3450</v>
      </c>
      <c r="F429" s="266" t="s">
        <v>132</v>
      </c>
      <c r="G429" s="266">
        <v>1</v>
      </c>
      <c r="H429" s="266"/>
      <c r="I429" s="277">
        <v>43102</v>
      </c>
      <c r="J429" s="277"/>
      <c r="K429" s="266" t="s">
        <v>29846</v>
      </c>
    </row>
    <row r="430" spans="1:11">
      <c r="A430" s="266">
        <v>429</v>
      </c>
      <c r="B430" s="266" t="s">
        <v>43</v>
      </c>
      <c r="C430" s="276">
        <v>7002198</v>
      </c>
      <c r="D430" s="266">
        <v>320681</v>
      </c>
      <c r="E430" s="266" t="s">
        <v>3450</v>
      </c>
      <c r="F430" s="266" t="s">
        <v>132</v>
      </c>
      <c r="G430" s="266">
        <v>17</v>
      </c>
      <c r="H430" s="266"/>
      <c r="I430" s="277">
        <v>43102</v>
      </c>
      <c r="J430" s="277"/>
      <c r="K430" s="266" t="s">
        <v>29847</v>
      </c>
    </row>
    <row r="431" spans="1:11">
      <c r="A431" s="266">
        <v>430</v>
      </c>
      <c r="B431" s="266" t="s">
        <v>43</v>
      </c>
      <c r="C431" s="276">
        <v>7002198</v>
      </c>
      <c r="D431" s="266">
        <v>332062</v>
      </c>
      <c r="E431" s="266" t="s">
        <v>3450</v>
      </c>
      <c r="F431" s="266" t="s">
        <v>132</v>
      </c>
      <c r="G431" s="266">
        <v>11</v>
      </c>
      <c r="H431" s="266"/>
      <c r="I431" s="277">
        <v>43102</v>
      </c>
      <c r="J431" s="277"/>
      <c r="K431" s="266" t="s">
        <v>29847</v>
      </c>
    </row>
    <row r="432" spans="1:11">
      <c r="A432" s="266">
        <v>431</v>
      </c>
      <c r="B432" s="266" t="s">
        <v>43</v>
      </c>
      <c r="C432" s="276">
        <v>7002198</v>
      </c>
      <c r="D432" s="266">
        <v>320682</v>
      </c>
      <c r="E432" s="266" t="s">
        <v>3450</v>
      </c>
      <c r="F432" s="266" t="s">
        <v>132</v>
      </c>
      <c r="G432" s="266">
        <v>75</v>
      </c>
      <c r="H432" s="266"/>
      <c r="I432" s="277">
        <v>43102</v>
      </c>
      <c r="J432" s="277"/>
      <c r="K432" s="266" t="s">
        <v>29847</v>
      </c>
    </row>
    <row r="433" spans="1:11">
      <c r="A433" s="266">
        <v>432</v>
      </c>
      <c r="B433" s="266" t="s">
        <v>43</v>
      </c>
      <c r="C433" s="276">
        <v>7002198</v>
      </c>
      <c r="D433" s="266">
        <v>308350</v>
      </c>
      <c r="E433" s="266" t="s">
        <v>3450</v>
      </c>
      <c r="F433" s="266" t="s">
        <v>132</v>
      </c>
      <c r="G433" s="266">
        <v>1</v>
      </c>
      <c r="H433" s="266"/>
      <c r="I433" s="277">
        <v>43102</v>
      </c>
      <c r="J433" s="277"/>
      <c r="K433" s="266" t="s">
        <v>29847</v>
      </c>
    </row>
    <row r="434" spans="1:11">
      <c r="A434" s="266">
        <v>433</v>
      </c>
      <c r="B434" s="266" t="s">
        <v>43</v>
      </c>
      <c r="C434" s="276">
        <v>7002198</v>
      </c>
      <c r="D434" s="266">
        <v>320687</v>
      </c>
      <c r="E434" s="266" t="s">
        <v>3450</v>
      </c>
      <c r="F434" s="266" t="s">
        <v>132</v>
      </c>
      <c r="G434" s="266">
        <v>13</v>
      </c>
      <c r="H434" s="266"/>
      <c r="I434" s="277">
        <v>43102</v>
      </c>
      <c r="J434" s="277"/>
      <c r="K434" s="266" t="s">
        <v>29847</v>
      </c>
    </row>
    <row r="435" spans="1:11">
      <c r="A435" s="266">
        <v>434</v>
      </c>
      <c r="B435" s="266" t="s">
        <v>43</v>
      </c>
      <c r="C435" s="276">
        <v>7002198</v>
      </c>
      <c r="D435" s="266">
        <v>321649</v>
      </c>
      <c r="E435" s="266" t="s">
        <v>3450</v>
      </c>
      <c r="F435" s="266" t="s">
        <v>132</v>
      </c>
      <c r="G435" s="266">
        <v>27</v>
      </c>
      <c r="H435" s="266"/>
      <c r="I435" s="277">
        <v>43102</v>
      </c>
      <c r="J435" s="277"/>
      <c r="K435" s="266" t="s">
        <v>29847</v>
      </c>
    </row>
    <row r="436" spans="1:11">
      <c r="A436" s="266">
        <v>435</v>
      </c>
      <c r="B436" s="266" t="s">
        <v>43</v>
      </c>
      <c r="C436" s="276">
        <v>7002198</v>
      </c>
      <c r="D436" s="266">
        <v>321649</v>
      </c>
      <c r="E436" s="266" t="s">
        <v>3450</v>
      </c>
      <c r="F436" s="266" t="s">
        <v>132</v>
      </c>
      <c r="G436" s="266">
        <v>32</v>
      </c>
      <c r="H436" s="266"/>
      <c r="I436" s="277">
        <v>43102</v>
      </c>
      <c r="J436" s="277"/>
      <c r="K436" s="266" t="s">
        <v>29847</v>
      </c>
    </row>
    <row r="437" spans="1:11">
      <c r="A437" s="266">
        <v>436</v>
      </c>
      <c r="B437" s="266" t="s">
        <v>43</v>
      </c>
      <c r="C437" s="276">
        <v>7002198</v>
      </c>
      <c r="D437" s="266">
        <v>321662</v>
      </c>
      <c r="E437" s="266" t="s">
        <v>3450</v>
      </c>
      <c r="F437" s="266" t="s">
        <v>132</v>
      </c>
      <c r="G437" s="266">
        <v>15</v>
      </c>
      <c r="H437" s="266"/>
      <c r="I437" s="277">
        <v>43102</v>
      </c>
      <c r="J437" s="277"/>
      <c r="K437" s="266" t="s">
        <v>29847</v>
      </c>
    </row>
    <row r="438" spans="1:11">
      <c r="A438" s="266">
        <v>437</v>
      </c>
      <c r="B438" s="266" t="s">
        <v>43</v>
      </c>
      <c r="C438" s="276">
        <v>7005052</v>
      </c>
      <c r="D438" s="266">
        <v>320661</v>
      </c>
      <c r="E438" s="266" t="s">
        <v>3450</v>
      </c>
      <c r="F438" s="266" t="s">
        <v>132</v>
      </c>
      <c r="G438" s="266">
        <v>1</v>
      </c>
      <c r="H438" s="266"/>
      <c r="I438" s="277">
        <v>43103</v>
      </c>
      <c r="J438" s="277"/>
      <c r="K438" s="266" t="s">
        <v>29848</v>
      </c>
    </row>
    <row r="439" spans="1:11">
      <c r="A439" s="266">
        <v>438</v>
      </c>
      <c r="B439" s="266" t="s">
        <v>43</v>
      </c>
      <c r="C439" s="276">
        <v>7005052</v>
      </c>
      <c r="D439" s="266">
        <v>321662</v>
      </c>
      <c r="E439" s="266" t="s">
        <v>3450</v>
      </c>
      <c r="F439" s="266" t="s">
        <v>132</v>
      </c>
      <c r="G439" s="266">
        <v>2</v>
      </c>
      <c r="H439" s="266"/>
      <c r="I439" s="277">
        <v>43103</v>
      </c>
      <c r="J439" s="277"/>
      <c r="K439" s="266" t="s">
        <v>29848</v>
      </c>
    </row>
    <row r="440" spans="1:11">
      <c r="A440" s="266">
        <v>439</v>
      </c>
      <c r="B440" s="266" t="s">
        <v>43</v>
      </c>
      <c r="C440" s="276">
        <v>7005052</v>
      </c>
      <c r="D440" s="266">
        <v>321649</v>
      </c>
      <c r="E440" s="266" t="s">
        <v>3450</v>
      </c>
      <c r="F440" s="266" t="s">
        <v>132</v>
      </c>
      <c r="G440" s="266">
        <v>3</v>
      </c>
      <c r="H440" s="266"/>
      <c r="I440" s="277">
        <v>43103</v>
      </c>
      <c r="J440" s="277"/>
      <c r="K440" s="266" t="s">
        <v>29848</v>
      </c>
    </row>
    <row r="441" spans="1:11">
      <c r="A441" s="266">
        <v>440</v>
      </c>
      <c r="B441" s="266" t="s">
        <v>43</v>
      </c>
      <c r="C441" s="276">
        <v>7005052</v>
      </c>
      <c r="D441" s="266">
        <v>321648</v>
      </c>
      <c r="E441" s="266" t="s">
        <v>3450</v>
      </c>
      <c r="F441" s="266" t="s">
        <v>132</v>
      </c>
      <c r="G441" s="266">
        <v>198</v>
      </c>
      <c r="H441" s="266"/>
      <c r="I441" s="277">
        <v>43103</v>
      </c>
      <c r="J441" s="277"/>
      <c r="K441" s="266" t="s">
        <v>29848</v>
      </c>
    </row>
    <row r="442" spans="1:11">
      <c r="A442" s="266">
        <v>441</v>
      </c>
      <c r="B442" s="266" t="s">
        <v>43</v>
      </c>
      <c r="C442" s="276">
        <v>7005052</v>
      </c>
      <c r="D442" s="266">
        <v>307793</v>
      </c>
      <c r="E442" s="266" t="s">
        <v>3450</v>
      </c>
      <c r="F442" s="266" t="s">
        <v>132</v>
      </c>
      <c r="G442" s="266">
        <v>75</v>
      </c>
      <c r="H442" s="266"/>
      <c r="I442" s="277">
        <v>43103</v>
      </c>
      <c r="J442" s="277"/>
      <c r="K442" s="266" t="s">
        <v>29848</v>
      </c>
    </row>
    <row r="443" spans="1:11">
      <c r="A443" s="266">
        <v>442</v>
      </c>
      <c r="B443" s="266" t="s">
        <v>43</v>
      </c>
      <c r="C443" s="276">
        <v>7005052</v>
      </c>
      <c r="D443" s="266">
        <v>307793</v>
      </c>
      <c r="E443" s="266" t="s">
        <v>3450</v>
      </c>
      <c r="F443" s="266" t="s">
        <v>132</v>
      </c>
      <c r="G443" s="266">
        <v>39</v>
      </c>
      <c r="H443" s="266"/>
      <c r="I443" s="277">
        <v>43103</v>
      </c>
      <c r="J443" s="277"/>
      <c r="K443" s="266" t="s">
        <v>29848</v>
      </c>
    </row>
    <row r="444" spans="1:11">
      <c r="A444" s="266">
        <v>443</v>
      </c>
      <c r="B444" s="266" t="s">
        <v>43</v>
      </c>
      <c r="C444" s="276">
        <v>7004688</v>
      </c>
      <c r="D444" s="266">
        <v>307990</v>
      </c>
      <c r="E444" s="266" t="s">
        <v>3450</v>
      </c>
      <c r="F444" s="266" t="s">
        <v>132</v>
      </c>
      <c r="G444" s="266">
        <v>17</v>
      </c>
      <c r="H444" s="266"/>
      <c r="I444" s="277">
        <v>43103</v>
      </c>
      <c r="J444" s="277"/>
      <c r="K444" s="266" t="s">
        <v>29849</v>
      </c>
    </row>
    <row r="445" spans="1:11">
      <c r="A445" s="266">
        <v>444</v>
      </c>
      <c r="B445" s="266" t="s">
        <v>43</v>
      </c>
      <c r="C445" s="276">
        <v>7004688</v>
      </c>
      <c r="D445" s="266">
        <v>307990</v>
      </c>
      <c r="E445" s="266" t="s">
        <v>3450</v>
      </c>
      <c r="F445" s="266" t="s">
        <v>132</v>
      </c>
      <c r="G445" s="266">
        <v>99</v>
      </c>
      <c r="H445" s="266"/>
      <c r="I445" s="277">
        <v>43103</v>
      </c>
      <c r="J445" s="277"/>
      <c r="K445" s="266" t="s">
        <v>29849</v>
      </c>
    </row>
    <row r="446" spans="1:11">
      <c r="A446" s="266">
        <v>445</v>
      </c>
      <c r="B446" s="266" t="s">
        <v>43</v>
      </c>
      <c r="C446" s="276">
        <v>7004688</v>
      </c>
      <c r="D446" s="266">
        <v>307990</v>
      </c>
      <c r="E446" s="266" t="s">
        <v>3450</v>
      </c>
      <c r="F446" s="266" t="s">
        <v>132</v>
      </c>
      <c r="G446" s="266">
        <v>67</v>
      </c>
      <c r="H446" s="266"/>
      <c r="I446" s="277">
        <v>43103</v>
      </c>
      <c r="J446" s="277"/>
      <c r="K446" s="266" t="s">
        <v>29849</v>
      </c>
    </row>
    <row r="447" spans="1:11">
      <c r="A447" s="266">
        <v>446</v>
      </c>
      <c r="B447" s="266" t="s">
        <v>43</v>
      </c>
      <c r="C447" s="276">
        <v>7004688</v>
      </c>
      <c r="D447" s="266">
        <v>307990</v>
      </c>
      <c r="E447" s="266" t="s">
        <v>3450</v>
      </c>
      <c r="F447" s="266" t="s">
        <v>132</v>
      </c>
      <c r="G447" s="266">
        <v>19</v>
      </c>
      <c r="H447" s="266"/>
      <c r="I447" s="277">
        <v>43103</v>
      </c>
      <c r="J447" s="277"/>
      <c r="K447" s="266" t="s">
        <v>29849</v>
      </c>
    </row>
    <row r="448" spans="1:11">
      <c r="A448" s="266">
        <v>447</v>
      </c>
      <c r="B448" s="266" t="s">
        <v>43</v>
      </c>
      <c r="C448" s="276">
        <v>7005021</v>
      </c>
      <c r="D448" s="266">
        <v>321662</v>
      </c>
      <c r="E448" s="266" t="s">
        <v>3450</v>
      </c>
      <c r="F448" s="266" t="s">
        <v>132</v>
      </c>
      <c r="G448" s="266">
        <v>6</v>
      </c>
      <c r="H448" s="266"/>
      <c r="I448" s="277">
        <v>43103</v>
      </c>
      <c r="J448" s="277"/>
      <c r="K448" s="266" t="s">
        <v>29850</v>
      </c>
    </row>
    <row r="449" spans="1:11">
      <c r="A449" s="266">
        <v>448</v>
      </c>
      <c r="B449" s="266" t="s">
        <v>43</v>
      </c>
      <c r="C449" s="276">
        <v>7005021</v>
      </c>
      <c r="D449" s="266">
        <v>332747</v>
      </c>
      <c r="E449" s="266" t="s">
        <v>3450</v>
      </c>
      <c r="F449" s="266" t="s">
        <v>132</v>
      </c>
      <c r="G449" s="266">
        <v>1</v>
      </c>
      <c r="H449" s="266"/>
      <c r="I449" s="277">
        <v>43103</v>
      </c>
      <c r="J449" s="277"/>
      <c r="K449" s="266" t="s">
        <v>29850</v>
      </c>
    </row>
    <row r="450" spans="1:11">
      <c r="A450" s="266">
        <v>449</v>
      </c>
      <c r="B450" s="266" t="s">
        <v>43</v>
      </c>
      <c r="C450" s="276">
        <v>7005021</v>
      </c>
      <c r="D450" s="266">
        <v>320687</v>
      </c>
      <c r="E450" s="266" t="s">
        <v>3450</v>
      </c>
      <c r="F450" s="266" t="s">
        <v>132</v>
      </c>
      <c r="G450" s="266">
        <v>1</v>
      </c>
      <c r="H450" s="266"/>
      <c r="I450" s="277">
        <v>43103</v>
      </c>
      <c r="J450" s="277"/>
      <c r="K450" s="266" t="s">
        <v>29850</v>
      </c>
    </row>
    <row r="451" spans="1:11">
      <c r="A451" s="266">
        <v>450</v>
      </c>
      <c r="B451" s="266" t="s">
        <v>43</v>
      </c>
      <c r="C451" s="276">
        <v>7005021</v>
      </c>
      <c r="D451" s="266">
        <v>321648</v>
      </c>
      <c r="E451" s="266" t="s">
        <v>3450</v>
      </c>
      <c r="F451" s="266" t="s">
        <v>132</v>
      </c>
      <c r="G451" s="266">
        <v>2</v>
      </c>
      <c r="H451" s="266"/>
      <c r="I451" s="277">
        <v>43103</v>
      </c>
      <c r="J451" s="277"/>
      <c r="K451" s="266" t="s">
        <v>29850</v>
      </c>
    </row>
    <row r="452" spans="1:11">
      <c r="A452" s="266">
        <v>451</v>
      </c>
      <c r="B452" s="266" t="s">
        <v>43</v>
      </c>
      <c r="C452" s="276">
        <v>7005021</v>
      </c>
      <c r="D452" s="266">
        <v>321649</v>
      </c>
      <c r="E452" s="266" t="s">
        <v>3450</v>
      </c>
      <c r="F452" s="266" t="s">
        <v>132</v>
      </c>
      <c r="G452" s="266">
        <v>5</v>
      </c>
      <c r="H452" s="266"/>
      <c r="I452" s="277">
        <v>43103</v>
      </c>
      <c r="J452" s="277"/>
      <c r="K452" s="266" t="s">
        <v>29850</v>
      </c>
    </row>
    <row r="453" spans="1:11">
      <c r="A453" s="266">
        <v>452</v>
      </c>
      <c r="B453" s="266" t="s">
        <v>43</v>
      </c>
      <c r="C453" s="276">
        <v>7001483</v>
      </c>
      <c r="D453" s="266">
        <v>321662</v>
      </c>
      <c r="E453" s="266" t="s">
        <v>3450</v>
      </c>
      <c r="F453" s="266" t="s">
        <v>132</v>
      </c>
      <c r="G453" s="266">
        <v>13</v>
      </c>
      <c r="H453" s="266"/>
      <c r="I453" s="277">
        <v>43103</v>
      </c>
      <c r="J453" s="277"/>
      <c r="K453" s="266" t="s">
        <v>29851</v>
      </c>
    </row>
    <row r="454" spans="1:11">
      <c r="A454" s="266">
        <v>453</v>
      </c>
      <c r="B454" s="266" t="s">
        <v>43</v>
      </c>
      <c r="C454" s="276">
        <v>7001483</v>
      </c>
      <c r="D454" s="266">
        <v>321648</v>
      </c>
      <c r="E454" s="266" t="s">
        <v>3450</v>
      </c>
      <c r="F454" s="266" t="s">
        <v>132</v>
      </c>
      <c r="G454" s="266">
        <v>10</v>
      </c>
      <c r="H454" s="266"/>
      <c r="I454" s="277">
        <v>43103</v>
      </c>
      <c r="J454" s="277"/>
      <c r="K454" s="266" t="s">
        <v>29851</v>
      </c>
    </row>
    <row r="455" spans="1:11">
      <c r="A455" s="266">
        <v>454</v>
      </c>
      <c r="B455" s="266" t="s">
        <v>43</v>
      </c>
      <c r="C455" s="276">
        <v>7001483</v>
      </c>
      <c r="D455" s="266">
        <v>320665</v>
      </c>
      <c r="E455" s="266" t="s">
        <v>3450</v>
      </c>
      <c r="F455" s="266" t="s">
        <v>132</v>
      </c>
      <c r="G455" s="266">
        <v>1</v>
      </c>
      <c r="H455" s="266"/>
      <c r="I455" s="277">
        <v>43103</v>
      </c>
      <c r="J455" s="277"/>
      <c r="K455" s="266" t="s">
        <v>29851</v>
      </c>
    </row>
    <row r="456" spans="1:11">
      <c r="A456" s="266">
        <v>455</v>
      </c>
      <c r="B456" s="266" t="s">
        <v>43</v>
      </c>
      <c r="C456" s="276">
        <v>7001483</v>
      </c>
      <c r="D456" s="266">
        <v>321649</v>
      </c>
      <c r="E456" s="266" t="s">
        <v>3450</v>
      </c>
      <c r="F456" s="266" t="s">
        <v>132</v>
      </c>
      <c r="G456" s="266">
        <v>15</v>
      </c>
      <c r="H456" s="266"/>
      <c r="I456" s="277">
        <v>43103</v>
      </c>
      <c r="J456" s="277"/>
      <c r="K456" s="266" t="s">
        <v>29851</v>
      </c>
    </row>
    <row r="457" spans="1:11">
      <c r="A457" s="266">
        <v>456</v>
      </c>
      <c r="B457" s="266" t="s">
        <v>43</v>
      </c>
      <c r="C457" s="276">
        <v>7001483</v>
      </c>
      <c r="D457" s="266">
        <v>332062</v>
      </c>
      <c r="E457" s="266" t="s">
        <v>3450</v>
      </c>
      <c r="F457" s="266" t="s">
        <v>132</v>
      </c>
      <c r="G457" s="266">
        <v>3</v>
      </c>
      <c r="H457" s="266"/>
      <c r="I457" s="277">
        <v>43103</v>
      </c>
      <c r="J457" s="277"/>
      <c r="K457" s="266" t="s">
        <v>29851</v>
      </c>
    </row>
    <row r="458" spans="1:11">
      <c r="A458" s="266">
        <v>457</v>
      </c>
      <c r="B458" s="266" t="s">
        <v>43</v>
      </c>
      <c r="C458" s="276">
        <v>7001483</v>
      </c>
      <c r="D458" s="266">
        <v>320682</v>
      </c>
      <c r="E458" s="266" t="s">
        <v>3450</v>
      </c>
      <c r="F458" s="266" t="s">
        <v>132</v>
      </c>
      <c r="G458" s="266">
        <v>10</v>
      </c>
      <c r="H458" s="266"/>
      <c r="I458" s="277">
        <v>43103</v>
      </c>
      <c r="J458" s="277"/>
      <c r="K458" s="266" t="s">
        <v>29851</v>
      </c>
    </row>
    <row r="459" spans="1:11">
      <c r="A459" s="266">
        <v>458</v>
      </c>
      <c r="B459" s="266" t="s">
        <v>43</v>
      </c>
      <c r="C459" s="276">
        <v>7001483</v>
      </c>
      <c r="D459" s="266">
        <v>320661</v>
      </c>
      <c r="E459" s="266" t="s">
        <v>3450</v>
      </c>
      <c r="F459" s="266" t="s">
        <v>132</v>
      </c>
      <c r="G459" s="266">
        <v>6</v>
      </c>
      <c r="H459" s="266"/>
      <c r="I459" s="277">
        <v>43103</v>
      </c>
      <c r="J459" s="277"/>
      <c r="K459" s="266" t="s">
        <v>29851</v>
      </c>
    </row>
    <row r="460" spans="1:11">
      <c r="A460" s="266">
        <v>459</v>
      </c>
      <c r="B460" s="266" t="s">
        <v>43</v>
      </c>
      <c r="C460" s="276">
        <v>7001483</v>
      </c>
      <c r="D460" s="266">
        <v>320681</v>
      </c>
      <c r="E460" s="266" t="s">
        <v>3450</v>
      </c>
      <c r="F460" s="266" t="s">
        <v>132</v>
      </c>
      <c r="G460" s="266">
        <v>3</v>
      </c>
      <c r="H460" s="266"/>
      <c r="I460" s="277">
        <v>43103</v>
      </c>
      <c r="J460" s="277"/>
      <c r="K460" s="266" t="s">
        <v>29851</v>
      </c>
    </row>
    <row r="461" spans="1:11">
      <c r="A461" s="266">
        <v>460</v>
      </c>
      <c r="B461" s="266" t="s">
        <v>43</v>
      </c>
      <c r="C461" s="276">
        <v>7005021</v>
      </c>
      <c r="D461" s="266">
        <v>307793</v>
      </c>
      <c r="E461" s="266" t="s">
        <v>3450</v>
      </c>
      <c r="F461" s="266" t="s">
        <v>132</v>
      </c>
      <c r="G461" s="266">
        <v>12</v>
      </c>
      <c r="H461" s="266"/>
      <c r="I461" s="277">
        <v>43103</v>
      </c>
      <c r="J461" s="277"/>
      <c r="K461" s="266" t="s">
        <v>29850</v>
      </c>
    </row>
    <row r="462" spans="1:11">
      <c r="A462" s="266">
        <v>461</v>
      </c>
      <c r="B462" s="266" t="s">
        <v>43</v>
      </c>
      <c r="C462" s="276">
        <v>7002465</v>
      </c>
      <c r="D462" s="266">
        <v>321662</v>
      </c>
      <c r="E462" s="266" t="s">
        <v>3450</v>
      </c>
      <c r="F462" s="266" t="s">
        <v>132</v>
      </c>
      <c r="G462" s="266">
        <v>3</v>
      </c>
      <c r="H462" s="266"/>
      <c r="I462" s="277">
        <v>43103</v>
      </c>
      <c r="J462" s="277"/>
      <c r="K462" s="266" t="s">
        <v>29852</v>
      </c>
    </row>
    <row r="463" spans="1:11">
      <c r="A463" s="266">
        <v>462</v>
      </c>
      <c r="B463" s="266" t="s">
        <v>43</v>
      </c>
      <c r="C463" s="276">
        <v>7002465</v>
      </c>
      <c r="D463" s="266">
        <v>321648</v>
      </c>
      <c r="E463" s="266" t="s">
        <v>3450</v>
      </c>
      <c r="F463" s="266" t="s">
        <v>132</v>
      </c>
      <c r="G463" s="266">
        <v>10</v>
      </c>
      <c r="H463" s="266"/>
      <c r="I463" s="277">
        <v>43103</v>
      </c>
      <c r="J463" s="277"/>
      <c r="K463" s="266" t="s">
        <v>29852</v>
      </c>
    </row>
    <row r="464" spans="1:11">
      <c r="A464" s="266">
        <v>463</v>
      </c>
      <c r="B464" s="266" t="s">
        <v>43</v>
      </c>
      <c r="C464" s="276">
        <v>7002465</v>
      </c>
      <c r="D464" s="266">
        <v>321649</v>
      </c>
      <c r="E464" s="266" t="s">
        <v>3450</v>
      </c>
      <c r="F464" s="266" t="s">
        <v>132</v>
      </c>
      <c r="G464" s="266">
        <v>3</v>
      </c>
      <c r="H464" s="266"/>
      <c r="I464" s="277">
        <v>43103</v>
      </c>
      <c r="J464" s="277"/>
      <c r="K464" s="266" t="s">
        <v>29852</v>
      </c>
    </row>
    <row r="465" spans="1:11">
      <c r="A465" s="266">
        <v>464</v>
      </c>
      <c r="B465" s="266" t="s">
        <v>43</v>
      </c>
      <c r="C465" s="276">
        <v>7002465</v>
      </c>
      <c r="D465" s="266">
        <v>320687</v>
      </c>
      <c r="E465" s="266" t="s">
        <v>3450</v>
      </c>
      <c r="F465" s="266" t="s">
        <v>132</v>
      </c>
      <c r="G465" s="266">
        <v>5</v>
      </c>
      <c r="H465" s="266"/>
      <c r="I465" s="277">
        <v>43103</v>
      </c>
      <c r="J465" s="277"/>
      <c r="K465" s="266" t="s">
        <v>29852</v>
      </c>
    </row>
    <row r="466" spans="1:11">
      <c r="A466" s="266">
        <v>465</v>
      </c>
      <c r="B466" s="266" t="s">
        <v>43</v>
      </c>
      <c r="C466" s="276">
        <v>7002465</v>
      </c>
      <c r="D466" s="266">
        <v>332062</v>
      </c>
      <c r="E466" s="266" t="s">
        <v>3450</v>
      </c>
      <c r="F466" s="266" t="s">
        <v>132</v>
      </c>
      <c r="G466" s="266">
        <v>2</v>
      </c>
      <c r="H466" s="266"/>
      <c r="I466" s="277">
        <v>43103</v>
      </c>
      <c r="J466" s="277"/>
      <c r="K466" s="266" t="s">
        <v>29852</v>
      </c>
    </row>
    <row r="467" spans="1:11">
      <c r="A467" s="266">
        <v>466</v>
      </c>
      <c r="B467" s="266" t="s">
        <v>43</v>
      </c>
      <c r="C467" s="276">
        <v>7002465</v>
      </c>
      <c r="D467" s="266">
        <v>320681</v>
      </c>
      <c r="E467" s="266" t="s">
        <v>3450</v>
      </c>
      <c r="F467" s="266" t="s">
        <v>132</v>
      </c>
      <c r="G467" s="266">
        <v>5</v>
      </c>
      <c r="H467" s="266"/>
      <c r="I467" s="277">
        <v>43103</v>
      </c>
      <c r="J467" s="277"/>
      <c r="K467" s="266" t="s">
        <v>29852</v>
      </c>
    </row>
    <row r="468" spans="1:11">
      <c r="A468" s="266">
        <v>467</v>
      </c>
      <c r="B468" s="266" t="s">
        <v>43</v>
      </c>
      <c r="C468" s="276">
        <v>7002465</v>
      </c>
      <c r="D468" s="266">
        <v>307793</v>
      </c>
      <c r="E468" s="266" t="s">
        <v>3450</v>
      </c>
      <c r="F468" s="266" t="s">
        <v>132</v>
      </c>
      <c r="G468" s="266">
        <v>2</v>
      </c>
      <c r="H468" s="266"/>
      <c r="I468" s="277">
        <v>43103</v>
      </c>
      <c r="J468" s="277"/>
      <c r="K468" s="266" t="s">
        <v>29852</v>
      </c>
    </row>
    <row r="469" spans="1:11">
      <c r="A469" s="266">
        <v>468</v>
      </c>
      <c r="B469" s="266" t="s">
        <v>43</v>
      </c>
      <c r="C469" s="276">
        <v>7002465</v>
      </c>
      <c r="D469" s="266">
        <v>329719</v>
      </c>
      <c r="E469" s="266" t="s">
        <v>3450</v>
      </c>
      <c r="F469" s="266" t="s">
        <v>132</v>
      </c>
      <c r="G469" s="266">
        <v>1</v>
      </c>
      <c r="H469" s="266"/>
      <c r="I469" s="277">
        <v>43103</v>
      </c>
      <c r="J469" s="277"/>
      <c r="K469" s="266" t="s">
        <v>29852</v>
      </c>
    </row>
    <row r="470" spans="1:11">
      <c r="A470" s="266">
        <v>469</v>
      </c>
      <c r="B470" s="266" t="s">
        <v>43</v>
      </c>
      <c r="C470" s="276">
        <v>7003294</v>
      </c>
      <c r="D470" s="266">
        <v>307990</v>
      </c>
      <c r="E470" s="266" t="s">
        <v>3450</v>
      </c>
      <c r="F470" s="266" t="s">
        <v>132</v>
      </c>
      <c r="G470" s="266">
        <v>15</v>
      </c>
      <c r="H470" s="266"/>
      <c r="I470" s="277">
        <v>43103</v>
      </c>
      <c r="J470" s="277"/>
      <c r="K470" s="266" t="s">
        <v>29853</v>
      </c>
    </row>
    <row r="471" spans="1:11">
      <c r="A471" s="266">
        <v>470</v>
      </c>
      <c r="B471" s="266" t="s">
        <v>43</v>
      </c>
      <c r="C471" s="276">
        <v>7002161</v>
      </c>
      <c r="D471" s="266">
        <v>332062</v>
      </c>
      <c r="E471" s="266" t="s">
        <v>3450</v>
      </c>
      <c r="F471" s="266" t="s">
        <v>132</v>
      </c>
      <c r="G471" s="266">
        <v>6</v>
      </c>
      <c r="H471" s="266"/>
      <c r="I471" s="277">
        <v>43103</v>
      </c>
      <c r="J471" s="277"/>
      <c r="K471" s="266" t="s">
        <v>29854</v>
      </c>
    </row>
    <row r="472" spans="1:11">
      <c r="A472" s="266">
        <v>471</v>
      </c>
      <c r="B472" s="266" t="s">
        <v>43</v>
      </c>
      <c r="C472" s="276">
        <v>7002161</v>
      </c>
      <c r="D472" s="266">
        <v>320661</v>
      </c>
      <c r="E472" s="266" t="s">
        <v>3450</v>
      </c>
      <c r="F472" s="266" t="s">
        <v>132</v>
      </c>
      <c r="G472" s="266">
        <v>50</v>
      </c>
      <c r="H472" s="266"/>
      <c r="I472" s="277">
        <v>43103</v>
      </c>
      <c r="J472" s="277"/>
      <c r="K472" s="266" t="s">
        <v>29854</v>
      </c>
    </row>
    <row r="473" spans="1:11">
      <c r="A473" s="266">
        <v>472</v>
      </c>
      <c r="B473" s="266" t="s">
        <v>43</v>
      </c>
      <c r="C473" s="276">
        <v>7002161</v>
      </c>
      <c r="D473" s="266">
        <v>321141</v>
      </c>
      <c r="E473" s="266" t="s">
        <v>3450</v>
      </c>
      <c r="F473" s="266" t="s">
        <v>132</v>
      </c>
      <c r="G473" s="266">
        <v>10</v>
      </c>
      <c r="H473" s="266"/>
      <c r="I473" s="277">
        <v>43103</v>
      </c>
      <c r="J473" s="277"/>
      <c r="K473" s="266" t="s">
        <v>29854</v>
      </c>
    </row>
    <row r="474" spans="1:11">
      <c r="A474" s="266">
        <v>473</v>
      </c>
      <c r="B474" s="266" t="s">
        <v>43</v>
      </c>
      <c r="C474" s="276">
        <v>7002161</v>
      </c>
      <c r="D474" s="266">
        <v>321140</v>
      </c>
      <c r="E474" s="266" t="s">
        <v>3450</v>
      </c>
      <c r="F474" s="266" t="s">
        <v>132</v>
      </c>
      <c r="G474" s="266">
        <v>34</v>
      </c>
      <c r="H474" s="266"/>
      <c r="I474" s="277">
        <v>43103</v>
      </c>
      <c r="J474" s="277"/>
      <c r="K474" s="266" t="s">
        <v>29854</v>
      </c>
    </row>
    <row r="475" spans="1:11">
      <c r="A475" s="266">
        <v>474</v>
      </c>
      <c r="B475" s="266" t="s">
        <v>43</v>
      </c>
      <c r="C475" s="276">
        <v>7002161</v>
      </c>
      <c r="D475" s="266">
        <v>321649</v>
      </c>
      <c r="E475" s="266" t="s">
        <v>3450</v>
      </c>
      <c r="F475" s="266" t="s">
        <v>132</v>
      </c>
      <c r="G475" s="266">
        <v>39</v>
      </c>
      <c r="H475" s="266"/>
      <c r="I475" s="277">
        <v>43103</v>
      </c>
      <c r="J475" s="277"/>
      <c r="K475" s="266" t="s">
        <v>29854</v>
      </c>
    </row>
    <row r="476" spans="1:11">
      <c r="A476" s="266">
        <v>475</v>
      </c>
      <c r="B476" s="266" t="s">
        <v>43</v>
      </c>
      <c r="C476" s="276">
        <v>7002161</v>
      </c>
      <c r="D476" s="266">
        <v>321649</v>
      </c>
      <c r="E476" s="266" t="s">
        <v>3450</v>
      </c>
      <c r="F476" s="266" t="s">
        <v>132</v>
      </c>
      <c r="G476" s="266">
        <v>92</v>
      </c>
      <c r="H476" s="266"/>
      <c r="I476" s="277">
        <v>43103</v>
      </c>
      <c r="J476" s="277"/>
      <c r="K476" s="266" t="s">
        <v>29854</v>
      </c>
    </row>
    <row r="477" spans="1:11">
      <c r="A477" s="266">
        <v>476</v>
      </c>
      <c r="B477" s="266" t="s">
        <v>43</v>
      </c>
      <c r="C477" s="276">
        <v>7002161</v>
      </c>
      <c r="D477" s="266">
        <v>320687</v>
      </c>
      <c r="E477" s="266" t="s">
        <v>3450</v>
      </c>
      <c r="F477" s="266" t="s">
        <v>132</v>
      </c>
      <c r="G477" s="266">
        <v>12</v>
      </c>
      <c r="H477" s="266"/>
      <c r="I477" s="277">
        <v>43103</v>
      </c>
      <c r="J477" s="277"/>
      <c r="K477" s="266" t="s">
        <v>29854</v>
      </c>
    </row>
    <row r="478" spans="1:11">
      <c r="A478" s="266">
        <v>477</v>
      </c>
      <c r="B478" s="266" t="s">
        <v>43</v>
      </c>
      <c r="C478" s="276">
        <v>7002161</v>
      </c>
      <c r="D478" s="266">
        <v>321648</v>
      </c>
      <c r="E478" s="266" t="s">
        <v>3450</v>
      </c>
      <c r="F478" s="266" t="s">
        <v>132</v>
      </c>
      <c r="G478" s="266">
        <v>281</v>
      </c>
      <c r="H478" s="266"/>
      <c r="I478" s="277">
        <v>43103</v>
      </c>
      <c r="J478" s="277"/>
      <c r="K478" s="266" t="s">
        <v>29854</v>
      </c>
    </row>
    <row r="479" spans="1:11">
      <c r="A479" s="266">
        <v>478</v>
      </c>
      <c r="B479" s="266" t="s">
        <v>43</v>
      </c>
      <c r="C479" s="276">
        <v>7002161</v>
      </c>
      <c r="D479" s="266">
        <v>321648</v>
      </c>
      <c r="E479" s="266" t="s">
        <v>3450</v>
      </c>
      <c r="F479" s="266" t="s">
        <v>132</v>
      </c>
      <c r="G479" s="266">
        <v>31</v>
      </c>
      <c r="H479" s="266"/>
      <c r="I479" s="277">
        <v>43103</v>
      </c>
      <c r="J479" s="277"/>
      <c r="K479" s="266" t="s">
        <v>29854</v>
      </c>
    </row>
    <row r="480" spans="1:11">
      <c r="A480" s="266">
        <v>479</v>
      </c>
      <c r="B480" s="266" t="s">
        <v>43</v>
      </c>
      <c r="C480" s="276">
        <v>7002161</v>
      </c>
      <c r="D480" s="266">
        <v>321648</v>
      </c>
      <c r="E480" s="266" t="s">
        <v>3450</v>
      </c>
      <c r="F480" s="266" t="s">
        <v>132</v>
      </c>
      <c r="G480" s="266">
        <v>13</v>
      </c>
      <c r="H480" s="266"/>
      <c r="I480" s="277">
        <v>43103</v>
      </c>
      <c r="J480" s="277"/>
      <c r="K480" s="266" t="s">
        <v>29854</v>
      </c>
    </row>
    <row r="481" spans="1:11">
      <c r="A481" s="266">
        <v>480</v>
      </c>
      <c r="B481" s="266" t="s">
        <v>43</v>
      </c>
      <c r="C481" s="276">
        <v>7002161</v>
      </c>
      <c r="D481" s="266">
        <v>332747</v>
      </c>
      <c r="E481" s="266" t="s">
        <v>3450</v>
      </c>
      <c r="F481" s="266" t="s">
        <v>132</v>
      </c>
      <c r="G481" s="266">
        <v>7</v>
      </c>
      <c r="H481" s="266"/>
      <c r="I481" s="277">
        <v>43103</v>
      </c>
      <c r="J481" s="277"/>
      <c r="K481" s="266" t="s">
        <v>29854</v>
      </c>
    </row>
    <row r="482" spans="1:11">
      <c r="A482" s="266">
        <v>481</v>
      </c>
      <c r="B482" s="266" t="s">
        <v>43</v>
      </c>
      <c r="C482" s="276">
        <v>7002161</v>
      </c>
      <c r="D482" s="266">
        <v>307793</v>
      </c>
      <c r="E482" s="266" t="s">
        <v>3450</v>
      </c>
      <c r="F482" s="266" t="s">
        <v>132</v>
      </c>
      <c r="G482" s="266">
        <v>45</v>
      </c>
      <c r="H482" s="266"/>
      <c r="I482" s="277">
        <v>43103</v>
      </c>
      <c r="J482" s="277"/>
      <c r="K482" s="266" t="s">
        <v>29854</v>
      </c>
    </row>
    <row r="483" spans="1:11">
      <c r="A483" s="266">
        <v>482</v>
      </c>
      <c r="B483" s="266" t="s">
        <v>43</v>
      </c>
      <c r="C483" s="276">
        <v>7005024</v>
      </c>
      <c r="D483" s="266">
        <v>321662</v>
      </c>
      <c r="E483" s="266" t="s">
        <v>3450</v>
      </c>
      <c r="F483" s="266" t="s">
        <v>132</v>
      </c>
      <c r="G483" s="266">
        <v>2</v>
      </c>
      <c r="H483" s="266"/>
      <c r="I483" s="277">
        <v>43103</v>
      </c>
      <c r="J483" s="277"/>
      <c r="K483" s="266" t="s">
        <v>29855</v>
      </c>
    </row>
    <row r="484" spans="1:11">
      <c r="A484" s="266">
        <v>483</v>
      </c>
      <c r="B484" s="266" t="s">
        <v>43</v>
      </c>
      <c r="C484" s="276">
        <v>7005024</v>
      </c>
      <c r="D484" s="266">
        <v>332747</v>
      </c>
      <c r="E484" s="266" t="s">
        <v>3450</v>
      </c>
      <c r="F484" s="266" t="s">
        <v>132</v>
      </c>
      <c r="G484" s="266">
        <v>1</v>
      </c>
      <c r="H484" s="266"/>
      <c r="I484" s="277">
        <v>43103</v>
      </c>
      <c r="J484" s="277"/>
      <c r="K484" s="266" t="s">
        <v>29855</v>
      </c>
    </row>
    <row r="485" spans="1:11">
      <c r="A485" s="266">
        <v>484</v>
      </c>
      <c r="B485" s="266" t="s">
        <v>43</v>
      </c>
      <c r="C485" s="276">
        <v>7005024</v>
      </c>
      <c r="D485" s="266">
        <v>321648</v>
      </c>
      <c r="E485" s="266" t="s">
        <v>3450</v>
      </c>
      <c r="F485" s="266" t="s">
        <v>132</v>
      </c>
      <c r="G485" s="266">
        <v>26</v>
      </c>
      <c r="H485" s="266"/>
      <c r="I485" s="277">
        <v>43103</v>
      </c>
      <c r="J485" s="277"/>
      <c r="K485" s="266" t="s">
        <v>29855</v>
      </c>
    </row>
    <row r="486" spans="1:11">
      <c r="A486" s="266">
        <v>485</v>
      </c>
      <c r="B486" s="266" t="s">
        <v>43</v>
      </c>
      <c r="C486" s="276">
        <v>7005024</v>
      </c>
      <c r="D486" s="266">
        <v>320687</v>
      </c>
      <c r="E486" s="266" t="s">
        <v>3450</v>
      </c>
      <c r="F486" s="266" t="s">
        <v>132</v>
      </c>
      <c r="G486" s="266">
        <v>1</v>
      </c>
      <c r="H486" s="266"/>
      <c r="I486" s="277">
        <v>43103</v>
      </c>
      <c r="J486" s="277"/>
      <c r="K486" s="266" t="s">
        <v>29855</v>
      </c>
    </row>
    <row r="487" spans="1:11">
      <c r="A487" s="266">
        <v>486</v>
      </c>
      <c r="B487" s="266" t="s">
        <v>43</v>
      </c>
      <c r="C487" s="276">
        <v>7005024</v>
      </c>
      <c r="D487" s="266">
        <v>321649</v>
      </c>
      <c r="E487" s="266" t="s">
        <v>3450</v>
      </c>
      <c r="F487" s="266" t="s">
        <v>132</v>
      </c>
      <c r="G487" s="266">
        <v>36</v>
      </c>
      <c r="H487" s="266"/>
      <c r="I487" s="277">
        <v>43103</v>
      </c>
      <c r="J487" s="277"/>
      <c r="K487" s="266" t="s">
        <v>29855</v>
      </c>
    </row>
    <row r="488" spans="1:11">
      <c r="A488" s="266">
        <v>487</v>
      </c>
      <c r="B488" s="266" t="s">
        <v>43</v>
      </c>
      <c r="C488" s="276">
        <v>7005024</v>
      </c>
      <c r="D488" s="266">
        <v>320665</v>
      </c>
      <c r="E488" s="266" t="s">
        <v>3450</v>
      </c>
      <c r="F488" s="266" t="s">
        <v>132</v>
      </c>
      <c r="G488" s="266">
        <v>8</v>
      </c>
      <c r="H488" s="266"/>
      <c r="I488" s="277">
        <v>43103</v>
      </c>
      <c r="J488" s="277"/>
      <c r="K488" s="266" t="s">
        <v>29855</v>
      </c>
    </row>
    <row r="489" spans="1:11">
      <c r="A489" s="266">
        <v>488</v>
      </c>
      <c r="B489" s="266" t="s">
        <v>43</v>
      </c>
      <c r="C489" s="276">
        <v>7005024</v>
      </c>
      <c r="D489" s="266">
        <v>320682</v>
      </c>
      <c r="E489" s="266" t="s">
        <v>3450</v>
      </c>
      <c r="F489" s="266" t="s">
        <v>132</v>
      </c>
      <c r="G489" s="266">
        <v>62</v>
      </c>
      <c r="H489" s="266"/>
      <c r="I489" s="277">
        <v>43103</v>
      </c>
      <c r="J489" s="277"/>
      <c r="K489" s="266" t="s">
        <v>29855</v>
      </c>
    </row>
    <row r="490" spans="1:11">
      <c r="A490" s="266">
        <v>489</v>
      </c>
      <c r="B490" s="266" t="s">
        <v>43</v>
      </c>
      <c r="C490" s="276">
        <v>7005024</v>
      </c>
      <c r="D490" s="266">
        <v>320661</v>
      </c>
      <c r="E490" s="266" t="s">
        <v>3450</v>
      </c>
      <c r="F490" s="266" t="s">
        <v>132</v>
      </c>
      <c r="G490" s="266">
        <v>29</v>
      </c>
      <c r="H490" s="266"/>
      <c r="I490" s="277">
        <v>43103</v>
      </c>
      <c r="J490" s="277"/>
      <c r="K490" s="266" t="s">
        <v>29855</v>
      </c>
    </row>
    <row r="491" spans="1:11">
      <c r="A491" s="266">
        <v>490</v>
      </c>
      <c r="B491" s="266" t="s">
        <v>43</v>
      </c>
      <c r="C491" s="276">
        <v>7005024</v>
      </c>
      <c r="D491" s="266">
        <v>332062</v>
      </c>
      <c r="E491" s="266" t="s">
        <v>3450</v>
      </c>
      <c r="F491" s="266" t="s">
        <v>132</v>
      </c>
      <c r="G491" s="266">
        <v>1</v>
      </c>
      <c r="H491" s="266"/>
      <c r="I491" s="277">
        <v>43103</v>
      </c>
      <c r="J491" s="277"/>
      <c r="K491" s="266" t="s">
        <v>29855</v>
      </c>
    </row>
    <row r="492" spans="1:11">
      <c r="A492" s="266">
        <v>491</v>
      </c>
      <c r="B492" s="266" t="s">
        <v>43</v>
      </c>
      <c r="C492" s="276">
        <v>7005024</v>
      </c>
      <c r="D492" s="266">
        <v>308350</v>
      </c>
      <c r="E492" s="266" t="s">
        <v>3450</v>
      </c>
      <c r="F492" s="266" t="s">
        <v>132</v>
      </c>
      <c r="G492" s="266">
        <v>6</v>
      </c>
      <c r="H492" s="266"/>
      <c r="I492" s="277">
        <v>43103</v>
      </c>
      <c r="J492" s="277"/>
      <c r="K492" s="266" t="s">
        <v>29855</v>
      </c>
    </row>
    <row r="493" spans="1:11">
      <c r="A493" s="266">
        <v>492</v>
      </c>
      <c r="B493" s="266" t="s">
        <v>43</v>
      </c>
      <c r="C493" s="276">
        <v>7005024</v>
      </c>
      <c r="D493" s="266">
        <v>307793</v>
      </c>
      <c r="E493" s="266" t="s">
        <v>3450</v>
      </c>
      <c r="F493" s="266" t="s">
        <v>132</v>
      </c>
      <c r="G493" s="266">
        <v>13</v>
      </c>
      <c r="H493" s="266"/>
      <c r="I493" s="277">
        <v>43103</v>
      </c>
      <c r="J493" s="277"/>
      <c r="K493" s="266" t="s">
        <v>29855</v>
      </c>
    </row>
    <row r="494" spans="1:11">
      <c r="A494" s="266">
        <v>493</v>
      </c>
      <c r="B494" s="266" t="s">
        <v>43</v>
      </c>
      <c r="C494" s="276">
        <v>7005024</v>
      </c>
      <c r="D494" s="266">
        <v>321129</v>
      </c>
      <c r="E494" s="266" t="s">
        <v>3450</v>
      </c>
      <c r="F494" s="266" t="s">
        <v>132</v>
      </c>
      <c r="G494" s="266">
        <v>3</v>
      </c>
      <c r="H494" s="266"/>
      <c r="I494" s="277">
        <v>43103</v>
      </c>
      <c r="J494" s="277"/>
      <c r="K494" s="266" t="s">
        <v>29855</v>
      </c>
    </row>
    <row r="495" spans="1:11">
      <c r="A495" s="266">
        <v>494</v>
      </c>
      <c r="B495" s="266" t="s">
        <v>43</v>
      </c>
      <c r="C495" s="276">
        <v>7005072</v>
      </c>
      <c r="D495" s="266">
        <v>332062</v>
      </c>
      <c r="E495" s="266" t="s">
        <v>3450</v>
      </c>
      <c r="F495" s="266" t="s">
        <v>132</v>
      </c>
      <c r="G495" s="266">
        <v>1</v>
      </c>
      <c r="H495" s="266"/>
      <c r="I495" s="277">
        <v>43103</v>
      </c>
      <c r="J495" s="277"/>
      <c r="K495" s="266" t="s">
        <v>29856</v>
      </c>
    </row>
    <row r="496" spans="1:11">
      <c r="A496" s="266">
        <v>495</v>
      </c>
      <c r="B496" s="266" t="s">
        <v>43</v>
      </c>
      <c r="C496" s="276">
        <v>7005072</v>
      </c>
      <c r="D496" s="266">
        <v>320661</v>
      </c>
      <c r="E496" s="266" t="s">
        <v>3450</v>
      </c>
      <c r="F496" s="266" t="s">
        <v>132</v>
      </c>
      <c r="G496" s="266">
        <v>24</v>
      </c>
      <c r="H496" s="266"/>
      <c r="I496" s="277">
        <v>43103</v>
      </c>
      <c r="J496" s="277"/>
      <c r="K496" s="266" t="s">
        <v>29856</v>
      </c>
    </row>
    <row r="497" spans="1:11">
      <c r="A497" s="266">
        <v>496</v>
      </c>
      <c r="B497" s="266" t="s">
        <v>43</v>
      </c>
      <c r="C497" s="276">
        <v>7005072</v>
      </c>
      <c r="D497" s="266">
        <v>322574</v>
      </c>
      <c r="E497" s="266" t="s">
        <v>3450</v>
      </c>
      <c r="F497" s="266" t="s">
        <v>132</v>
      </c>
      <c r="G497" s="266">
        <v>1</v>
      </c>
      <c r="H497" s="266"/>
      <c r="I497" s="277">
        <v>43103</v>
      </c>
      <c r="J497" s="277"/>
      <c r="K497" s="266" t="s">
        <v>29856</v>
      </c>
    </row>
    <row r="498" spans="1:11">
      <c r="A498" s="266">
        <v>497</v>
      </c>
      <c r="B498" s="266" t="s">
        <v>43</v>
      </c>
      <c r="C498" s="276">
        <v>7005072</v>
      </c>
      <c r="D498" s="266">
        <v>320682</v>
      </c>
      <c r="E498" s="266" t="s">
        <v>3450</v>
      </c>
      <c r="F498" s="266" t="s">
        <v>132</v>
      </c>
      <c r="G498" s="266">
        <v>17</v>
      </c>
      <c r="H498" s="266"/>
      <c r="I498" s="277">
        <v>43103</v>
      </c>
      <c r="J498" s="277"/>
      <c r="K498" s="266" t="s">
        <v>29856</v>
      </c>
    </row>
    <row r="499" spans="1:11">
      <c r="A499" s="266">
        <v>498</v>
      </c>
      <c r="B499" s="266" t="s">
        <v>43</v>
      </c>
      <c r="C499" s="276">
        <v>7005072</v>
      </c>
      <c r="D499" s="266">
        <v>321662</v>
      </c>
      <c r="E499" s="266" t="s">
        <v>3450</v>
      </c>
      <c r="F499" s="266" t="s">
        <v>132</v>
      </c>
      <c r="G499" s="266">
        <v>41</v>
      </c>
      <c r="H499" s="266"/>
      <c r="I499" s="277">
        <v>43103</v>
      </c>
      <c r="J499" s="277"/>
      <c r="K499" s="266" t="s">
        <v>29856</v>
      </c>
    </row>
    <row r="500" spans="1:11">
      <c r="A500" s="266">
        <v>499</v>
      </c>
      <c r="B500" s="266" t="s">
        <v>43</v>
      </c>
      <c r="C500" s="276">
        <v>7005072</v>
      </c>
      <c r="D500" s="266">
        <v>320665</v>
      </c>
      <c r="E500" s="266" t="s">
        <v>3450</v>
      </c>
      <c r="F500" s="266" t="s">
        <v>132</v>
      </c>
      <c r="G500" s="266">
        <v>10</v>
      </c>
      <c r="H500" s="266"/>
      <c r="I500" s="277">
        <v>43103</v>
      </c>
      <c r="J500" s="277"/>
      <c r="K500" s="266" t="s">
        <v>29856</v>
      </c>
    </row>
    <row r="501" spans="1:11">
      <c r="A501" s="266">
        <v>500</v>
      </c>
      <c r="B501" s="266" t="s">
        <v>43</v>
      </c>
      <c r="C501" s="276">
        <v>7005072</v>
      </c>
      <c r="D501" s="266">
        <v>321649</v>
      </c>
      <c r="E501" s="266" t="s">
        <v>3450</v>
      </c>
      <c r="F501" s="266" t="s">
        <v>132</v>
      </c>
      <c r="G501" s="266">
        <v>58</v>
      </c>
      <c r="H501" s="266"/>
      <c r="I501" s="277">
        <v>43103</v>
      </c>
      <c r="J501" s="277"/>
      <c r="K501" s="266" t="s">
        <v>29856</v>
      </c>
    </row>
    <row r="502" spans="1:11">
      <c r="A502" s="266">
        <v>501</v>
      </c>
      <c r="B502" s="266" t="s">
        <v>43</v>
      </c>
      <c r="C502" s="276">
        <v>7005072</v>
      </c>
      <c r="D502" s="266">
        <v>320687</v>
      </c>
      <c r="E502" s="266" t="s">
        <v>3450</v>
      </c>
      <c r="F502" s="266" t="s">
        <v>132</v>
      </c>
      <c r="G502" s="266">
        <v>2</v>
      </c>
      <c r="H502" s="266"/>
      <c r="I502" s="277">
        <v>43103</v>
      </c>
      <c r="J502" s="277"/>
      <c r="K502" s="266" t="s">
        <v>29856</v>
      </c>
    </row>
    <row r="503" spans="1:11">
      <c r="A503" s="266">
        <v>502</v>
      </c>
      <c r="B503" s="266" t="s">
        <v>43</v>
      </c>
      <c r="C503" s="276">
        <v>7005072</v>
      </c>
      <c r="D503" s="266">
        <v>320681</v>
      </c>
      <c r="E503" s="266" t="s">
        <v>3450</v>
      </c>
      <c r="F503" s="266" t="s">
        <v>132</v>
      </c>
      <c r="G503" s="266">
        <v>1</v>
      </c>
      <c r="H503" s="266"/>
      <c r="I503" s="277">
        <v>43103</v>
      </c>
      <c r="J503" s="277"/>
      <c r="K503" s="266" t="s">
        <v>29856</v>
      </c>
    </row>
    <row r="504" spans="1:11">
      <c r="A504" s="266">
        <v>503</v>
      </c>
      <c r="B504" s="266" t="s">
        <v>43</v>
      </c>
      <c r="C504" s="276">
        <v>7005072</v>
      </c>
      <c r="D504" s="266">
        <v>320681</v>
      </c>
      <c r="E504" s="266" t="s">
        <v>3450</v>
      </c>
      <c r="F504" s="266" t="s">
        <v>132</v>
      </c>
      <c r="G504" s="266">
        <v>10</v>
      </c>
      <c r="H504" s="266"/>
      <c r="I504" s="277">
        <v>43103</v>
      </c>
      <c r="J504" s="277"/>
      <c r="K504" s="266" t="s">
        <v>29856</v>
      </c>
    </row>
    <row r="505" spans="1:11">
      <c r="A505" s="266">
        <v>504</v>
      </c>
      <c r="B505" s="266" t="s">
        <v>43</v>
      </c>
      <c r="C505" s="276">
        <v>7005072</v>
      </c>
      <c r="D505" s="266">
        <v>307793</v>
      </c>
      <c r="E505" s="266" t="s">
        <v>3450</v>
      </c>
      <c r="F505" s="266" t="s">
        <v>132</v>
      </c>
      <c r="G505" s="266">
        <v>10</v>
      </c>
      <c r="H505" s="266"/>
      <c r="I505" s="277">
        <v>43103</v>
      </c>
      <c r="J505" s="277"/>
      <c r="K505" s="266" t="s">
        <v>29856</v>
      </c>
    </row>
    <row r="506" spans="1:11">
      <c r="A506" s="266">
        <v>505</v>
      </c>
      <c r="B506" s="266" t="s">
        <v>43</v>
      </c>
      <c r="C506" s="276">
        <v>7005072</v>
      </c>
      <c r="D506" s="266">
        <v>308350</v>
      </c>
      <c r="E506" s="266" t="s">
        <v>3450</v>
      </c>
      <c r="F506" s="266" t="s">
        <v>132</v>
      </c>
      <c r="G506" s="266">
        <v>1</v>
      </c>
      <c r="H506" s="266"/>
      <c r="I506" s="277">
        <v>43103</v>
      </c>
      <c r="J506" s="277"/>
      <c r="K506" s="266" t="s">
        <v>29856</v>
      </c>
    </row>
    <row r="507" spans="1:11">
      <c r="A507" s="266">
        <v>506</v>
      </c>
      <c r="B507" s="266" t="s">
        <v>43</v>
      </c>
      <c r="C507" s="276">
        <v>7005072</v>
      </c>
      <c r="D507" s="266">
        <v>321129</v>
      </c>
      <c r="E507" s="266" t="s">
        <v>3450</v>
      </c>
      <c r="F507" s="266" t="s">
        <v>132</v>
      </c>
      <c r="G507" s="266">
        <v>2</v>
      </c>
      <c r="H507" s="266"/>
      <c r="I507" s="277">
        <v>43103</v>
      </c>
      <c r="J507" s="277"/>
      <c r="K507" s="266" t="s">
        <v>29856</v>
      </c>
    </row>
    <row r="508" spans="1:11">
      <c r="A508" s="266">
        <v>507</v>
      </c>
      <c r="B508" s="266" t="s">
        <v>43</v>
      </c>
      <c r="C508" s="276">
        <v>7003002</v>
      </c>
      <c r="D508" s="266">
        <v>321662</v>
      </c>
      <c r="E508" s="266" t="s">
        <v>3450</v>
      </c>
      <c r="F508" s="266" t="s">
        <v>132</v>
      </c>
      <c r="G508" s="266">
        <v>15</v>
      </c>
      <c r="H508" s="266"/>
      <c r="I508" s="277">
        <v>43103</v>
      </c>
      <c r="J508" s="277"/>
      <c r="K508" s="266" t="s">
        <v>29857</v>
      </c>
    </row>
    <row r="509" spans="1:11">
      <c r="A509" s="266">
        <v>508</v>
      </c>
      <c r="B509" s="266" t="s">
        <v>43</v>
      </c>
      <c r="C509" s="276">
        <v>7003002</v>
      </c>
      <c r="D509" s="266">
        <v>332747</v>
      </c>
      <c r="E509" s="266" t="s">
        <v>3450</v>
      </c>
      <c r="F509" s="266" t="s">
        <v>132</v>
      </c>
      <c r="G509" s="266">
        <v>2</v>
      </c>
      <c r="H509" s="266"/>
      <c r="I509" s="277">
        <v>43103</v>
      </c>
      <c r="J509" s="277"/>
      <c r="K509" s="266" t="s">
        <v>29857</v>
      </c>
    </row>
    <row r="510" spans="1:11">
      <c r="A510" s="266">
        <v>509</v>
      </c>
      <c r="B510" s="266" t="s">
        <v>43</v>
      </c>
      <c r="C510" s="276">
        <v>7003002</v>
      </c>
      <c r="D510" s="266">
        <v>320665</v>
      </c>
      <c r="E510" s="266" t="s">
        <v>3450</v>
      </c>
      <c r="F510" s="266" t="s">
        <v>132</v>
      </c>
      <c r="G510" s="266">
        <v>2</v>
      </c>
      <c r="H510" s="266"/>
      <c r="I510" s="277">
        <v>43103</v>
      </c>
      <c r="J510" s="277"/>
      <c r="K510" s="266" t="s">
        <v>29857</v>
      </c>
    </row>
    <row r="511" spans="1:11">
      <c r="A511" s="266">
        <v>510</v>
      </c>
      <c r="B511" s="266" t="s">
        <v>43</v>
      </c>
      <c r="C511" s="276">
        <v>7003002</v>
      </c>
      <c r="D511" s="266">
        <v>321649</v>
      </c>
      <c r="E511" s="266" t="s">
        <v>3450</v>
      </c>
      <c r="F511" s="266" t="s">
        <v>132</v>
      </c>
      <c r="G511" s="266">
        <v>15</v>
      </c>
      <c r="H511" s="266"/>
      <c r="I511" s="277">
        <v>43103</v>
      </c>
      <c r="J511" s="277"/>
      <c r="K511" s="266" t="s">
        <v>29857</v>
      </c>
    </row>
    <row r="512" spans="1:11">
      <c r="A512" s="266">
        <v>511</v>
      </c>
      <c r="B512" s="266" t="s">
        <v>43</v>
      </c>
      <c r="C512" s="276">
        <v>7003002</v>
      </c>
      <c r="D512" s="266">
        <v>322777</v>
      </c>
      <c r="E512" s="266" t="s">
        <v>3450</v>
      </c>
      <c r="F512" s="266" t="s">
        <v>132</v>
      </c>
      <c r="G512" s="266">
        <v>1</v>
      </c>
      <c r="H512" s="266"/>
      <c r="I512" s="277">
        <v>43103</v>
      </c>
      <c r="J512" s="277"/>
      <c r="K512" s="266" t="s">
        <v>29857</v>
      </c>
    </row>
    <row r="513" spans="1:11">
      <c r="A513" s="266">
        <v>512</v>
      </c>
      <c r="B513" s="266" t="s">
        <v>43</v>
      </c>
      <c r="C513" s="276">
        <v>7003002</v>
      </c>
      <c r="D513" s="266">
        <v>321129</v>
      </c>
      <c r="E513" s="266" t="s">
        <v>3450</v>
      </c>
      <c r="F513" s="266" t="s">
        <v>132</v>
      </c>
      <c r="G513" s="266">
        <v>2</v>
      </c>
      <c r="H513" s="266"/>
      <c r="I513" s="277">
        <v>43103</v>
      </c>
      <c r="J513" s="277"/>
      <c r="K513" s="266" t="s">
        <v>29857</v>
      </c>
    </row>
    <row r="514" spans="1:11">
      <c r="A514" s="266">
        <v>513</v>
      </c>
      <c r="B514" s="266" t="s">
        <v>43</v>
      </c>
      <c r="C514" s="276">
        <v>7003002</v>
      </c>
      <c r="D514" s="266">
        <v>321141</v>
      </c>
      <c r="E514" s="266" t="s">
        <v>3450</v>
      </c>
      <c r="F514" s="266" t="s">
        <v>132</v>
      </c>
      <c r="G514" s="266">
        <v>7</v>
      </c>
      <c r="H514" s="266"/>
      <c r="I514" s="277">
        <v>43103</v>
      </c>
      <c r="J514" s="277"/>
      <c r="K514" s="266" t="s">
        <v>29857</v>
      </c>
    </row>
    <row r="515" spans="1:11">
      <c r="A515" s="266">
        <v>514</v>
      </c>
      <c r="B515" s="266" t="s">
        <v>43</v>
      </c>
      <c r="C515" s="276">
        <v>7005023</v>
      </c>
      <c r="D515" s="266">
        <v>321662</v>
      </c>
      <c r="E515" s="266" t="s">
        <v>3450</v>
      </c>
      <c r="F515" s="266" t="s">
        <v>132</v>
      </c>
      <c r="G515" s="266">
        <v>50</v>
      </c>
      <c r="H515" s="266"/>
      <c r="I515" s="277">
        <v>43103</v>
      </c>
      <c r="J515" s="277"/>
      <c r="K515" s="266" t="s">
        <v>29858</v>
      </c>
    </row>
    <row r="516" spans="1:11">
      <c r="A516" s="266">
        <v>515</v>
      </c>
      <c r="B516" s="266" t="s">
        <v>43</v>
      </c>
      <c r="C516" s="276">
        <v>7005023</v>
      </c>
      <c r="D516" s="266">
        <v>320665</v>
      </c>
      <c r="E516" s="266" t="s">
        <v>3450</v>
      </c>
      <c r="F516" s="266" t="s">
        <v>132</v>
      </c>
      <c r="G516" s="266">
        <v>10</v>
      </c>
      <c r="H516" s="266"/>
      <c r="I516" s="277">
        <v>43103</v>
      </c>
      <c r="J516" s="277"/>
      <c r="K516" s="266" t="s">
        <v>29858</v>
      </c>
    </row>
    <row r="517" spans="1:11">
      <c r="A517" s="266">
        <v>516</v>
      </c>
      <c r="B517" s="266" t="s">
        <v>43</v>
      </c>
      <c r="C517" s="276">
        <v>7005023</v>
      </c>
      <c r="D517" s="266">
        <v>320661</v>
      </c>
      <c r="E517" s="266" t="s">
        <v>3450</v>
      </c>
      <c r="F517" s="266" t="s">
        <v>132</v>
      </c>
      <c r="G517" s="266">
        <v>20</v>
      </c>
      <c r="H517" s="266"/>
      <c r="I517" s="277">
        <v>43103</v>
      </c>
      <c r="J517" s="277"/>
      <c r="K517" s="266" t="s">
        <v>29858</v>
      </c>
    </row>
    <row r="518" spans="1:11">
      <c r="A518" s="266">
        <v>517</v>
      </c>
      <c r="B518" s="266" t="s">
        <v>43</v>
      </c>
      <c r="C518" s="276">
        <v>7005070</v>
      </c>
      <c r="D518" s="266">
        <v>307990</v>
      </c>
      <c r="E518" s="266" t="s">
        <v>3450</v>
      </c>
      <c r="F518" s="266" t="s">
        <v>132</v>
      </c>
      <c r="G518" s="266">
        <v>40</v>
      </c>
      <c r="H518" s="266"/>
      <c r="I518" s="277">
        <v>43103</v>
      </c>
      <c r="J518" s="277"/>
      <c r="K518" s="266" t="s">
        <v>29859</v>
      </c>
    </row>
    <row r="519" spans="1:11">
      <c r="A519" s="266">
        <v>518</v>
      </c>
      <c r="B519" s="266" t="s">
        <v>43</v>
      </c>
      <c r="C519" s="276">
        <v>7002198</v>
      </c>
      <c r="D519" s="266">
        <v>321648</v>
      </c>
      <c r="E519" s="266" t="s">
        <v>3450</v>
      </c>
      <c r="F519" s="266" t="s">
        <v>132</v>
      </c>
      <c r="G519" s="266">
        <v>100</v>
      </c>
      <c r="H519" s="266"/>
      <c r="I519" s="277">
        <v>43103</v>
      </c>
      <c r="J519" s="277"/>
      <c r="K519" s="266" t="s">
        <v>29847</v>
      </c>
    </row>
    <row r="520" spans="1:11">
      <c r="A520" s="266">
        <v>519</v>
      </c>
      <c r="B520" s="266" t="s">
        <v>43</v>
      </c>
      <c r="C520" s="276">
        <v>7002198</v>
      </c>
      <c r="D520" s="266">
        <v>307793</v>
      </c>
      <c r="E520" s="266" t="s">
        <v>3450</v>
      </c>
      <c r="F520" s="266" t="s">
        <v>132</v>
      </c>
      <c r="G520" s="266">
        <v>19</v>
      </c>
      <c r="H520" s="266"/>
      <c r="I520" s="277">
        <v>43103</v>
      </c>
      <c r="J520" s="277"/>
      <c r="K520" s="266" t="s">
        <v>29847</v>
      </c>
    </row>
    <row r="521" spans="1:11">
      <c r="A521" s="266">
        <v>520</v>
      </c>
      <c r="B521" s="266" t="s">
        <v>43</v>
      </c>
      <c r="C521" s="276">
        <v>7001107</v>
      </c>
      <c r="D521" s="266">
        <v>321662</v>
      </c>
      <c r="E521" s="266" t="s">
        <v>3450</v>
      </c>
      <c r="F521" s="266" t="s">
        <v>132</v>
      </c>
      <c r="G521" s="266">
        <v>18</v>
      </c>
      <c r="H521" s="266"/>
      <c r="I521" s="277">
        <v>43104</v>
      </c>
      <c r="J521" s="277"/>
      <c r="K521" s="266" t="s">
        <v>29860</v>
      </c>
    </row>
    <row r="522" spans="1:11">
      <c r="A522" s="266">
        <v>521</v>
      </c>
      <c r="B522" s="266" t="s">
        <v>43</v>
      </c>
      <c r="C522" s="276">
        <v>7001107</v>
      </c>
      <c r="D522" s="266">
        <v>321649</v>
      </c>
      <c r="E522" s="266" t="s">
        <v>3450</v>
      </c>
      <c r="F522" s="266" t="s">
        <v>132</v>
      </c>
      <c r="G522" s="266">
        <v>18</v>
      </c>
      <c r="H522" s="266"/>
      <c r="I522" s="277">
        <v>43104</v>
      </c>
      <c r="J522" s="277"/>
      <c r="K522" s="266" t="s">
        <v>29860</v>
      </c>
    </row>
    <row r="523" spans="1:11">
      <c r="A523" s="266">
        <v>522</v>
      </c>
      <c r="B523" s="266" t="s">
        <v>43</v>
      </c>
      <c r="C523" s="276">
        <v>7001107</v>
      </c>
      <c r="D523" s="266">
        <v>321648</v>
      </c>
      <c r="E523" s="266" t="s">
        <v>3450</v>
      </c>
      <c r="F523" s="266" t="s">
        <v>132</v>
      </c>
      <c r="G523" s="266">
        <v>50</v>
      </c>
      <c r="H523" s="266"/>
      <c r="I523" s="277">
        <v>43104</v>
      </c>
      <c r="J523" s="277"/>
      <c r="K523" s="266" t="s">
        <v>29860</v>
      </c>
    </row>
    <row r="524" spans="1:11">
      <c r="A524" s="266">
        <v>523</v>
      </c>
      <c r="B524" s="266" t="s">
        <v>43</v>
      </c>
      <c r="C524" s="276">
        <v>7001107</v>
      </c>
      <c r="D524" s="266">
        <v>320665</v>
      </c>
      <c r="E524" s="266" t="s">
        <v>3450</v>
      </c>
      <c r="F524" s="266" t="s">
        <v>132</v>
      </c>
      <c r="G524" s="266">
        <v>2</v>
      </c>
      <c r="H524" s="266"/>
      <c r="I524" s="277">
        <v>43104</v>
      </c>
      <c r="J524" s="277"/>
      <c r="K524" s="266" t="s">
        <v>29860</v>
      </c>
    </row>
    <row r="525" spans="1:11">
      <c r="A525" s="266">
        <v>524</v>
      </c>
      <c r="B525" s="266" t="s">
        <v>43</v>
      </c>
      <c r="C525" s="276">
        <v>7001107</v>
      </c>
      <c r="D525" s="266">
        <v>320661</v>
      </c>
      <c r="E525" s="266" t="s">
        <v>3450</v>
      </c>
      <c r="F525" s="266" t="s">
        <v>132</v>
      </c>
      <c r="G525" s="266">
        <v>5</v>
      </c>
      <c r="H525" s="266"/>
      <c r="I525" s="277">
        <v>43104</v>
      </c>
      <c r="J525" s="277"/>
      <c r="K525" s="266" t="s">
        <v>29860</v>
      </c>
    </row>
    <row r="526" spans="1:11">
      <c r="A526" s="266">
        <v>525</v>
      </c>
      <c r="B526" s="266" t="s">
        <v>43</v>
      </c>
      <c r="C526" s="276">
        <v>7001107</v>
      </c>
      <c r="D526" s="266">
        <v>307793</v>
      </c>
      <c r="E526" s="266" t="s">
        <v>3450</v>
      </c>
      <c r="F526" s="266" t="s">
        <v>132</v>
      </c>
      <c r="G526" s="266">
        <v>5</v>
      </c>
      <c r="H526" s="266"/>
      <c r="I526" s="277">
        <v>43104</v>
      </c>
      <c r="J526" s="277"/>
      <c r="K526" s="266" t="s">
        <v>29860</v>
      </c>
    </row>
    <row r="527" spans="1:11">
      <c r="A527" s="266">
        <v>526</v>
      </c>
      <c r="B527" s="266" t="s">
        <v>43</v>
      </c>
      <c r="C527" s="276">
        <v>7001107</v>
      </c>
      <c r="D527" s="266">
        <v>321141</v>
      </c>
      <c r="E527" s="266" t="s">
        <v>3450</v>
      </c>
      <c r="F527" s="266" t="s">
        <v>132</v>
      </c>
      <c r="G527" s="266">
        <v>10</v>
      </c>
      <c r="H527" s="266"/>
      <c r="I527" s="277">
        <v>43104</v>
      </c>
      <c r="J527" s="277"/>
      <c r="K527" s="266" t="s">
        <v>29860</v>
      </c>
    </row>
    <row r="528" spans="1:11">
      <c r="A528" s="266">
        <v>527</v>
      </c>
      <c r="B528" s="266" t="s">
        <v>43</v>
      </c>
      <c r="C528" s="276">
        <v>7002307</v>
      </c>
      <c r="D528" s="266">
        <v>321662</v>
      </c>
      <c r="E528" s="266" t="s">
        <v>3450</v>
      </c>
      <c r="F528" s="266" t="s">
        <v>132</v>
      </c>
      <c r="G528" s="266">
        <v>19</v>
      </c>
      <c r="H528" s="266"/>
      <c r="I528" s="277">
        <v>43104</v>
      </c>
      <c r="J528" s="277"/>
      <c r="K528" s="266" t="s">
        <v>11069</v>
      </c>
    </row>
    <row r="529" spans="1:11">
      <c r="A529" s="266">
        <v>528</v>
      </c>
      <c r="B529" s="266" t="s">
        <v>43</v>
      </c>
      <c r="C529" s="276">
        <v>7002307</v>
      </c>
      <c r="D529" s="266">
        <v>321648</v>
      </c>
      <c r="E529" s="266" t="s">
        <v>3450</v>
      </c>
      <c r="F529" s="266" t="s">
        <v>132</v>
      </c>
      <c r="G529" s="266">
        <v>31</v>
      </c>
      <c r="H529" s="266"/>
      <c r="I529" s="277">
        <v>43104</v>
      </c>
      <c r="J529" s="277"/>
      <c r="K529" s="266" t="s">
        <v>11069</v>
      </c>
    </row>
    <row r="530" spans="1:11">
      <c r="A530" s="266">
        <v>529</v>
      </c>
      <c r="B530" s="266" t="s">
        <v>43</v>
      </c>
      <c r="C530" s="276">
        <v>7002307</v>
      </c>
      <c r="D530" s="266">
        <v>321649</v>
      </c>
      <c r="E530" s="266" t="s">
        <v>3450</v>
      </c>
      <c r="F530" s="266" t="s">
        <v>132</v>
      </c>
      <c r="G530" s="266">
        <v>29</v>
      </c>
      <c r="H530" s="266"/>
      <c r="I530" s="277">
        <v>43104</v>
      </c>
      <c r="J530" s="277"/>
      <c r="K530" s="266" t="s">
        <v>11069</v>
      </c>
    </row>
    <row r="531" spans="1:11">
      <c r="A531" s="266">
        <v>530</v>
      </c>
      <c r="B531" s="266" t="s">
        <v>43</v>
      </c>
      <c r="C531" s="276">
        <v>7002307</v>
      </c>
      <c r="D531" s="266">
        <v>332747</v>
      </c>
      <c r="E531" s="266" t="s">
        <v>3450</v>
      </c>
      <c r="F531" s="266" t="s">
        <v>132</v>
      </c>
      <c r="G531" s="266">
        <v>24</v>
      </c>
      <c r="H531" s="266"/>
      <c r="I531" s="277">
        <v>43104</v>
      </c>
      <c r="J531" s="277"/>
      <c r="K531" s="266" t="s">
        <v>11069</v>
      </c>
    </row>
    <row r="532" spans="1:11">
      <c r="A532" s="266">
        <v>531</v>
      </c>
      <c r="B532" s="266" t="s">
        <v>43</v>
      </c>
      <c r="C532" s="276">
        <v>7002307</v>
      </c>
      <c r="D532" s="266">
        <v>332062</v>
      </c>
      <c r="E532" s="266" t="s">
        <v>3450</v>
      </c>
      <c r="F532" s="266" t="s">
        <v>132</v>
      </c>
      <c r="G532" s="266">
        <v>3</v>
      </c>
      <c r="H532" s="266"/>
      <c r="I532" s="277">
        <v>43104</v>
      </c>
      <c r="J532" s="277"/>
      <c r="K532" s="266" t="s">
        <v>11069</v>
      </c>
    </row>
    <row r="533" spans="1:11">
      <c r="A533" s="266">
        <v>532</v>
      </c>
      <c r="B533" s="266" t="s">
        <v>43</v>
      </c>
      <c r="C533" s="276">
        <v>7002307</v>
      </c>
      <c r="D533" s="266">
        <v>320681</v>
      </c>
      <c r="E533" s="266" t="s">
        <v>3450</v>
      </c>
      <c r="F533" s="266" t="s">
        <v>132</v>
      </c>
      <c r="G533" s="266">
        <v>3</v>
      </c>
      <c r="H533" s="266"/>
      <c r="I533" s="277">
        <v>43104</v>
      </c>
      <c r="J533" s="277"/>
      <c r="K533" s="266" t="s">
        <v>11069</v>
      </c>
    </row>
    <row r="534" spans="1:11">
      <c r="A534" s="266">
        <v>533</v>
      </c>
      <c r="B534" s="266" t="s">
        <v>43</v>
      </c>
      <c r="C534" s="276">
        <v>7002307</v>
      </c>
      <c r="D534" s="266">
        <v>307793</v>
      </c>
      <c r="E534" s="266" t="s">
        <v>3450</v>
      </c>
      <c r="F534" s="266" t="s">
        <v>132</v>
      </c>
      <c r="G534" s="266">
        <v>30</v>
      </c>
      <c r="H534" s="266"/>
      <c r="I534" s="277">
        <v>43104</v>
      </c>
      <c r="J534" s="277"/>
      <c r="K534" s="266" t="s">
        <v>11069</v>
      </c>
    </row>
    <row r="535" spans="1:11">
      <c r="A535" s="266">
        <v>534</v>
      </c>
      <c r="B535" s="266" t="s">
        <v>43</v>
      </c>
      <c r="C535" s="276">
        <v>7005021</v>
      </c>
      <c r="D535" s="266">
        <v>307990</v>
      </c>
      <c r="E535" s="266" t="s">
        <v>3450</v>
      </c>
      <c r="F535" s="266" t="s">
        <v>132</v>
      </c>
      <c r="G535" s="266">
        <v>6</v>
      </c>
      <c r="H535" s="266"/>
      <c r="I535" s="277">
        <v>43104</v>
      </c>
      <c r="J535" s="277"/>
      <c r="K535" s="266" t="s">
        <v>29850</v>
      </c>
    </row>
    <row r="536" spans="1:11">
      <c r="A536" s="266">
        <v>535</v>
      </c>
      <c r="B536" s="266" t="s">
        <v>43</v>
      </c>
      <c r="C536" s="276">
        <v>7001386</v>
      </c>
      <c r="D536" s="266">
        <v>321662</v>
      </c>
      <c r="E536" s="266" t="s">
        <v>3450</v>
      </c>
      <c r="F536" s="266" t="s">
        <v>132</v>
      </c>
      <c r="G536" s="266">
        <v>22</v>
      </c>
      <c r="H536" s="266"/>
      <c r="I536" s="277">
        <v>43104</v>
      </c>
      <c r="J536" s="277"/>
      <c r="K536" s="266" t="s">
        <v>29861</v>
      </c>
    </row>
    <row r="537" spans="1:11">
      <c r="A537" s="266">
        <v>536</v>
      </c>
      <c r="B537" s="266" t="s">
        <v>43</v>
      </c>
      <c r="C537" s="276">
        <v>7001386</v>
      </c>
      <c r="D537" s="266">
        <v>332747</v>
      </c>
      <c r="E537" s="266" t="s">
        <v>3450</v>
      </c>
      <c r="F537" s="266" t="s">
        <v>132</v>
      </c>
      <c r="G537" s="266">
        <v>1</v>
      </c>
      <c r="H537" s="266"/>
      <c r="I537" s="277">
        <v>43104</v>
      </c>
      <c r="J537" s="277"/>
      <c r="K537" s="266" t="s">
        <v>29861</v>
      </c>
    </row>
    <row r="538" spans="1:11">
      <c r="A538" s="266">
        <v>537</v>
      </c>
      <c r="B538" s="266" t="s">
        <v>43</v>
      </c>
      <c r="C538" s="276">
        <v>7001386</v>
      </c>
      <c r="D538" s="266">
        <v>321649</v>
      </c>
      <c r="E538" s="266" t="s">
        <v>3450</v>
      </c>
      <c r="F538" s="266" t="s">
        <v>132</v>
      </c>
      <c r="G538" s="266">
        <v>56</v>
      </c>
      <c r="H538" s="266"/>
      <c r="I538" s="277">
        <v>43104</v>
      </c>
      <c r="J538" s="277"/>
      <c r="K538" s="266" t="s">
        <v>29861</v>
      </c>
    </row>
    <row r="539" spans="1:11">
      <c r="A539" s="266">
        <v>538</v>
      </c>
      <c r="B539" s="266" t="s">
        <v>43</v>
      </c>
      <c r="C539" s="276">
        <v>7001386</v>
      </c>
      <c r="D539" s="266">
        <v>321648</v>
      </c>
      <c r="E539" s="266" t="s">
        <v>3450</v>
      </c>
      <c r="F539" s="266" t="s">
        <v>132</v>
      </c>
      <c r="G539" s="266">
        <v>72</v>
      </c>
      <c r="H539" s="266"/>
      <c r="I539" s="277">
        <v>43104</v>
      </c>
      <c r="J539" s="277"/>
      <c r="K539" s="266" t="s">
        <v>29861</v>
      </c>
    </row>
    <row r="540" spans="1:11">
      <c r="A540" s="266">
        <v>539</v>
      </c>
      <c r="B540" s="266" t="s">
        <v>43</v>
      </c>
      <c r="C540" s="276">
        <v>7001386</v>
      </c>
      <c r="D540" s="266">
        <v>322574</v>
      </c>
      <c r="E540" s="266" t="s">
        <v>3450</v>
      </c>
      <c r="F540" s="266" t="s">
        <v>132</v>
      </c>
      <c r="G540" s="266">
        <v>14</v>
      </c>
      <c r="H540" s="266"/>
      <c r="I540" s="277">
        <v>43104</v>
      </c>
      <c r="J540" s="277"/>
      <c r="K540" s="266" t="s">
        <v>29861</v>
      </c>
    </row>
    <row r="541" spans="1:11">
      <c r="A541" s="266">
        <v>540</v>
      </c>
      <c r="B541" s="266" t="s">
        <v>43</v>
      </c>
      <c r="C541" s="276">
        <v>7001386</v>
      </c>
      <c r="D541" s="266">
        <v>320661</v>
      </c>
      <c r="E541" s="266" t="s">
        <v>3450</v>
      </c>
      <c r="F541" s="266" t="s">
        <v>132</v>
      </c>
      <c r="G541" s="266">
        <v>34</v>
      </c>
      <c r="H541" s="266"/>
      <c r="I541" s="277">
        <v>43104</v>
      </c>
      <c r="J541" s="277"/>
      <c r="K541" s="266" t="s">
        <v>29861</v>
      </c>
    </row>
    <row r="542" spans="1:11">
      <c r="A542" s="266">
        <v>541</v>
      </c>
      <c r="B542" s="266" t="s">
        <v>43</v>
      </c>
      <c r="C542" s="276">
        <v>7001386</v>
      </c>
      <c r="D542" s="266">
        <v>320681</v>
      </c>
      <c r="E542" s="266" t="s">
        <v>3450</v>
      </c>
      <c r="F542" s="266" t="s">
        <v>132</v>
      </c>
      <c r="G542" s="266">
        <v>9</v>
      </c>
      <c r="H542" s="266"/>
      <c r="I542" s="277">
        <v>43104</v>
      </c>
      <c r="J542" s="277"/>
      <c r="K542" s="266" t="s">
        <v>29861</v>
      </c>
    </row>
    <row r="543" spans="1:11">
      <c r="A543" s="266">
        <v>542</v>
      </c>
      <c r="B543" s="266" t="s">
        <v>43</v>
      </c>
      <c r="C543" s="276">
        <v>7001386</v>
      </c>
      <c r="D543" s="266">
        <v>320681</v>
      </c>
      <c r="E543" s="266" t="s">
        <v>3450</v>
      </c>
      <c r="F543" s="266" t="s">
        <v>132</v>
      </c>
      <c r="G543" s="266">
        <v>17</v>
      </c>
      <c r="H543" s="266"/>
      <c r="I543" s="277">
        <v>43104</v>
      </c>
      <c r="J543" s="277"/>
      <c r="K543" s="266" t="s">
        <v>29861</v>
      </c>
    </row>
    <row r="544" spans="1:11">
      <c r="A544" s="266">
        <v>543</v>
      </c>
      <c r="B544" s="266" t="s">
        <v>43</v>
      </c>
      <c r="C544" s="276">
        <v>7001386</v>
      </c>
      <c r="D544" s="266">
        <v>307793</v>
      </c>
      <c r="E544" s="266" t="s">
        <v>3450</v>
      </c>
      <c r="F544" s="266" t="s">
        <v>132</v>
      </c>
      <c r="G544" s="266">
        <v>10</v>
      </c>
      <c r="H544" s="266"/>
      <c r="I544" s="277">
        <v>43104</v>
      </c>
      <c r="J544" s="277"/>
      <c r="K544" s="266" t="s">
        <v>29861</v>
      </c>
    </row>
    <row r="545" spans="1:11">
      <c r="A545" s="266">
        <v>544</v>
      </c>
      <c r="B545" s="266" t="s">
        <v>43</v>
      </c>
      <c r="C545" s="276">
        <v>7001386</v>
      </c>
      <c r="D545" s="266">
        <v>321140</v>
      </c>
      <c r="E545" s="266" t="s">
        <v>3450</v>
      </c>
      <c r="F545" s="266" t="s">
        <v>132</v>
      </c>
      <c r="G545" s="266">
        <v>20</v>
      </c>
      <c r="H545" s="266"/>
      <c r="I545" s="277">
        <v>43104</v>
      </c>
      <c r="J545" s="277"/>
      <c r="K545" s="266" t="s">
        <v>29861</v>
      </c>
    </row>
    <row r="546" spans="1:11">
      <c r="A546" s="266">
        <v>545</v>
      </c>
      <c r="B546" s="266" t="s">
        <v>43</v>
      </c>
      <c r="C546" s="276">
        <v>7001386</v>
      </c>
      <c r="D546" s="266">
        <v>321129</v>
      </c>
      <c r="E546" s="266" t="s">
        <v>3450</v>
      </c>
      <c r="F546" s="266" t="s">
        <v>132</v>
      </c>
      <c r="G546" s="266">
        <v>3</v>
      </c>
      <c r="H546" s="266"/>
      <c r="I546" s="277">
        <v>43104</v>
      </c>
      <c r="J546" s="277"/>
      <c r="K546" s="266" t="s">
        <v>29861</v>
      </c>
    </row>
    <row r="547" spans="1:11">
      <c r="A547" s="266">
        <v>546</v>
      </c>
      <c r="B547" s="266" t="s">
        <v>43</v>
      </c>
      <c r="C547" s="276">
        <v>7002269</v>
      </c>
      <c r="D547" s="266">
        <v>321662</v>
      </c>
      <c r="E547" s="266" t="s">
        <v>3450</v>
      </c>
      <c r="F547" s="266" t="s">
        <v>132</v>
      </c>
      <c r="G547" s="266">
        <v>35</v>
      </c>
      <c r="H547" s="266"/>
      <c r="I547" s="277">
        <v>43104</v>
      </c>
      <c r="J547" s="277"/>
      <c r="K547" s="266" t="s">
        <v>29862</v>
      </c>
    </row>
    <row r="548" spans="1:11">
      <c r="A548" s="266">
        <v>547</v>
      </c>
      <c r="B548" s="266" t="s">
        <v>43</v>
      </c>
      <c r="C548" s="276">
        <v>7002269</v>
      </c>
      <c r="D548" s="266">
        <v>320687</v>
      </c>
      <c r="E548" s="266" t="s">
        <v>3450</v>
      </c>
      <c r="F548" s="266" t="s">
        <v>132</v>
      </c>
      <c r="G548" s="266">
        <v>2</v>
      </c>
      <c r="H548" s="266"/>
      <c r="I548" s="277">
        <v>43104</v>
      </c>
      <c r="J548" s="277"/>
      <c r="K548" s="266" t="s">
        <v>29862</v>
      </c>
    </row>
    <row r="549" spans="1:11">
      <c r="A549" s="266">
        <v>548</v>
      </c>
      <c r="B549" s="266" t="s">
        <v>43</v>
      </c>
      <c r="C549" s="276">
        <v>7002269</v>
      </c>
      <c r="D549" s="266">
        <v>320665</v>
      </c>
      <c r="E549" s="266" t="s">
        <v>3450</v>
      </c>
      <c r="F549" s="266" t="s">
        <v>132</v>
      </c>
      <c r="G549" s="266">
        <v>1</v>
      </c>
      <c r="H549" s="266"/>
      <c r="I549" s="277">
        <v>43104</v>
      </c>
      <c r="J549" s="277"/>
      <c r="K549" s="266" t="s">
        <v>29862</v>
      </c>
    </row>
    <row r="550" spans="1:11">
      <c r="A550" s="266">
        <v>549</v>
      </c>
      <c r="B550" s="266" t="s">
        <v>43</v>
      </c>
      <c r="C550" s="276">
        <v>7002269</v>
      </c>
      <c r="D550" s="266">
        <v>321649</v>
      </c>
      <c r="E550" s="266" t="s">
        <v>3450</v>
      </c>
      <c r="F550" s="266" t="s">
        <v>132</v>
      </c>
      <c r="G550" s="266">
        <v>43</v>
      </c>
      <c r="H550" s="266"/>
      <c r="I550" s="277">
        <v>43104</v>
      </c>
      <c r="J550" s="277"/>
      <c r="K550" s="266" t="s">
        <v>29862</v>
      </c>
    </row>
    <row r="551" spans="1:11">
      <c r="A551" s="266">
        <v>550</v>
      </c>
      <c r="B551" s="266" t="s">
        <v>43</v>
      </c>
      <c r="C551" s="276">
        <v>7002269</v>
      </c>
      <c r="D551" s="266">
        <v>321648</v>
      </c>
      <c r="E551" s="266" t="s">
        <v>3450</v>
      </c>
      <c r="F551" s="266" t="s">
        <v>132</v>
      </c>
      <c r="G551" s="266">
        <v>67</v>
      </c>
      <c r="H551" s="266"/>
      <c r="I551" s="277">
        <v>43104</v>
      </c>
      <c r="J551" s="277"/>
      <c r="K551" s="266" t="s">
        <v>29862</v>
      </c>
    </row>
    <row r="552" spans="1:11">
      <c r="A552" s="266">
        <v>551</v>
      </c>
      <c r="B552" s="266" t="s">
        <v>43</v>
      </c>
      <c r="C552" s="276">
        <v>7002269</v>
      </c>
      <c r="D552" s="266">
        <v>320682</v>
      </c>
      <c r="E552" s="266" t="s">
        <v>3450</v>
      </c>
      <c r="F552" s="266" t="s">
        <v>132</v>
      </c>
      <c r="G552" s="266">
        <v>19</v>
      </c>
      <c r="H552" s="266"/>
      <c r="I552" s="277">
        <v>43104</v>
      </c>
      <c r="J552" s="277"/>
      <c r="K552" s="266" t="s">
        <v>29862</v>
      </c>
    </row>
    <row r="553" spans="1:11">
      <c r="A553" s="266">
        <v>552</v>
      </c>
      <c r="B553" s="266" t="s">
        <v>43</v>
      </c>
      <c r="C553" s="276">
        <v>7002269</v>
      </c>
      <c r="D553" s="266">
        <v>320661</v>
      </c>
      <c r="E553" s="266" t="s">
        <v>3450</v>
      </c>
      <c r="F553" s="266" t="s">
        <v>132</v>
      </c>
      <c r="G553" s="266">
        <v>8</v>
      </c>
      <c r="H553" s="266"/>
      <c r="I553" s="277">
        <v>43104</v>
      </c>
      <c r="J553" s="277"/>
      <c r="K553" s="266" t="s">
        <v>29862</v>
      </c>
    </row>
    <row r="554" spans="1:11">
      <c r="A554" s="266">
        <v>553</v>
      </c>
      <c r="B554" s="266" t="s">
        <v>43</v>
      </c>
      <c r="C554" s="276">
        <v>7002269</v>
      </c>
      <c r="D554" s="266">
        <v>320681</v>
      </c>
      <c r="E554" s="266" t="s">
        <v>3450</v>
      </c>
      <c r="F554" s="266" t="s">
        <v>132</v>
      </c>
      <c r="G554" s="266">
        <v>9</v>
      </c>
      <c r="H554" s="266"/>
      <c r="I554" s="277">
        <v>43104</v>
      </c>
      <c r="J554" s="277"/>
      <c r="K554" s="266" t="s">
        <v>29862</v>
      </c>
    </row>
    <row r="555" spans="1:11">
      <c r="A555" s="266">
        <v>554</v>
      </c>
      <c r="B555" s="266" t="s">
        <v>43</v>
      </c>
      <c r="C555" s="276">
        <v>7002269</v>
      </c>
      <c r="D555" s="266">
        <v>307793</v>
      </c>
      <c r="E555" s="266" t="s">
        <v>3450</v>
      </c>
      <c r="F555" s="266" t="s">
        <v>132</v>
      </c>
      <c r="G555" s="266">
        <v>18</v>
      </c>
      <c r="H555" s="266"/>
      <c r="I555" s="277">
        <v>43104</v>
      </c>
      <c r="J555" s="277"/>
      <c r="K555" s="266" t="s">
        <v>29862</v>
      </c>
    </row>
    <row r="556" spans="1:11">
      <c r="A556" s="266">
        <v>555</v>
      </c>
      <c r="B556" s="266" t="s">
        <v>43</v>
      </c>
      <c r="C556" s="276">
        <v>7002269</v>
      </c>
      <c r="D556" s="266">
        <v>321140</v>
      </c>
      <c r="E556" s="266" t="s">
        <v>3450</v>
      </c>
      <c r="F556" s="266" t="s">
        <v>132</v>
      </c>
      <c r="G556" s="266">
        <v>4</v>
      </c>
      <c r="H556" s="266"/>
      <c r="I556" s="277">
        <v>43104</v>
      </c>
      <c r="J556" s="277"/>
      <c r="K556" s="266" t="s">
        <v>29862</v>
      </c>
    </row>
    <row r="557" spans="1:11">
      <c r="A557" s="266">
        <v>556</v>
      </c>
      <c r="B557" s="266" t="s">
        <v>43</v>
      </c>
      <c r="C557" s="276">
        <v>7002269</v>
      </c>
      <c r="D557" s="266">
        <v>321141</v>
      </c>
      <c r="E557" s="266" t="s">
        <v>3450</v>
      </c>
      <c r="F557" s="266" t="s">
        <v>132</v>
      </c>
      <c r="G557" s="266">
        <v>11</v>
      </c>
      <c r="H557" s="266"/>
      <c r="I557" s="277">
        <v>43104</v>
      </c>
      <c r="J557" s="277"/>
      <c r="K557" s="266" t="s">
        <v>29862</v>
      </c>
    </row>
    <row r="558" spans="1:11">
      <c r="A558" s="266">
        <v>557</v>
      </c>
      <c r="B558" s="266" t="s">
        <v>43</v>
      </c>
      <c r="C558" s="276">
        <v>7002147</v>
      </c>
      <c r="D558" s="266">
        <v>321140</v>
      </c>
      <c r="E558" s="266" t="s">
        <v>3450</v>
      </c>
      <c r="F558" s="266" t="s">
        <v>132</v>
      </c>
      <c r="G558" s="266">
        <v>6</v>
      </c>
      <c r="H558" s="266"/>
      <c r="I558" s="277">
        <v>43104</v>
      </c>
      <c r="J558" s="277"/>
      <c r="K558" s="266" t="s">
        <v>29863</v>
      </c>
    </row>
    <row r="559" spans="1:11">
      <c r="A559" s="266">
        <v>558</v>
      </c>
      <c r="B559" s="266" t="s">
        <v>43</v>
      </c>
      <c r="C559" s="276">
        <v>7002147</v>
      </c>
      <c r="D559" s="266">
        <v>321141</v>
      </c>
      <c r="E559" s="266" t="s">
        <v>3450</v>
      </c>
      <c r="F559" s="266" t="s">
        <v>132</v>
      </c>
      <c r="G559" s="266">
        <v>2</v>
      </c>
      <c r="H559" s="266"/>
      <c r="I559" s="277">
        <v>43104</v>
      </c>
      <c r="J559" s="277"/>
      <c r="K559" s="266" t="s">
        <v>29863</v>
      </c>
    </row>
    <row r="560" spans="1:11">
      <c r="A560" s="266">
        <v>559</v>
      </c>
      <c r="B560" s="266" t="s">
        <v>43</v>
      </c>
      <c r="C560" s="276">
        <v>7002473</v>
      </c>
      <c r="D560" s="266">
        <v>320682</v>
      </c>
      <c r="E560" s="266" t="s">
        <v>3450</v>
      </c>
      <c r="F560" s="266" t="s">
        <v>132</v>
      </c>
      <c r="G560" s="266">
        <v>8</v>
      </c>
      <c r="H560" s="266"/>
      <c r="I560" s="277">
        <v>43104</v>
      </c>
      <c r="J560" s="277"/>
      <c r="K560" s="266" t="s">
        <v>29842</v>
      </c>
    </row>
    <row r="561" spans="1:11">
      <c r="A561" s="266">
        <v>560</v>
      </c>
      <c r="B561" s="266" t="s">
        <v>43</v>
      </c>
      <c r="C561" s="276">
        <v>7002354</v>
      </c>
      <c r="D561" s="266">
        <v>307793</v>
      </c>
      <c r="E561" s="266" t="s">
        <v>3450</v>
      </c>
      <c r="F561" s="266" t="s">
        <v>132</v>
      </c>
      <c r="G561" s="266">
        <v>30</v>
      </c>
      <c r="H561" s="266"/>
      <c r="I561" s="277">
        <v>43104</v>
      </c>
      <c r="J561" s="277"/>
      <c r="K561" s="266" t="s">
        <v>29864</v>
      </c>
    </row>
    <row r="562" spans="1:11">
      <c r="A562" s="266">
        <v>561</v>
      </c>
      <c r="B562" s="266" t="s">
        <v>43</v>
      </c>
      <c r="C562" s="276">
        <v>7002354</v>
      </c>
      <c r="D562" s="266">
        <v>321141</v>
      </c>
      <c r="E562" s="266" t="s">
        <v>3450</v>
      </c>
      <c r="F562" s="266" t="s">
        <v>132</v>
      </c>
      <c r="G562" s="266">
        <v>8</v>
      </c>
      <c r="H562" s="266"/>
      <c r="I562" s="277">
        <v>43104</v>
      </c>
      <c r="J562" s="277"/>
      <c r="K562" s="266" t="s">
        <v>29864</v>
      </c>
    </row>
    <row r="563" spans="1:11">
      <c r="A563" s="266">
        <v>562</v>
      </c>
      <c r="B563" s="266" t="s">
        <v>43</v>
      </c>
      <c r="C563" s="276">
        <v>7002354</v>
      </c>
      <c r="D563" s="266">
        <v>321141</v>
      </c>
      <c r="E563" s="266" t="s">
        <v>3450</v>
      </c>
      <c r="F563" s="266" t="s">
        <v>132</v>
      </c>
      <c r="G563" s="266">
        <v>4</v>
      </c>
      <c r="H563" s="266"/>
      <c r="I563" s="277">
        <v>43104</v>
      </c>
      <c r="J563" s="277"/>
      <c r="K563" s="266" t="s">
        <v>29864</v>
      </c>
    </row>
    <row r="564" spans="1:11">
      <c r="A564" s="266">
        <v>563</v>
      </c>
      <c r="B564" s="266" t="s">
        <v>43</v>
      </c>
      <c r="C564" s="276">
        <v>7002354</v>
      </c>
      <c r="D564" s="266">
        <v>321140</v>
      </c>
      <c r="E564" s="266" t="s">
        <v>3450</v>
      </c>
      <c r="F564" s="266" t="s">
        <v>132</v>
      </c>
      <c r="G564" s="266">
        <v>10</v>
      </c>
      <c r="H564" s="266"/>
      <c r="I564" s="277">
        <v>43104</v>
      </c>
      <c r="J564" s="277"/>
      <c r="K564" s="266" t="s">
        <v>29864</v>
      </c>
    </row>
    <row r="565" spans="1:11">
      <c r="A565" s="266">
        <v>564</v>
      </c>
      <c r="B565" s="266" t="s">
        <v>43</v>
      </c>
      <c r="C565" s="276">
        <v>7002354</v>
      </c>
      <c r="D565" s="266">
        <v>321129</v>
      </c>
      <c r="E565" s="266" t="s">
        <v>3450</v>
      </c>
      <c r="F565" s="266" t="s">
        <v>132</v>
      </c>
      <c r="G565" s="266">
        <v>1</v>
      </c>
      <c r="H565" s="266"/>
      <c r="I565" s="277">
        <v>43104</v>
      </c>
      <c r="J565" s="277"/>
      <c r="K565" s="266" t="s">
        <v>29864</v>
      </c>
    </row>
    <row r="566" spans="1:11">
      <c r="A566" s="266">
        <v>565</v>
      </c>
      <c r="B566" s="266" t="s">
        <v>43</v>
      </c>
      <c r="C566" s="276">
        <v>7002354</v>
      </c>
      <c r="D566" s="266">
        <v>320687</v>
      </c>
      <c r="E566" s="266" t="s">
        <v>3450</v>
      </c>
      <c r="F566" s="266" t="s">
        <v>132</v>
      </c>
      <c r="G566" s="266">
        <v>4</v>
      </c>
      <c r="H566" s="266"/>
      <c r="I566" s="277">
        <v>43104</v>
      </c>
      <c r="J566" s="277"/>
      <c r="K566" s="266" t="s">
        <v>29864</v>
      </c>
    </row>
    <row r="567" spans="1:11">
      <c r="A567" s="266">
        <v>566</v>
      </c>
      <c r="B567" s="266" t="s">
        <v>43</v>
      </c>
      <c r="C567" s="276">
        <v>7002354</v>
      </c>
      <c r="D567" s="266">
        <v>332747</v>
      </c>
      <c r="E567" s="266" t="s">
        <v>3450</v>
      </c>
      <c r="F567" s="266" t="s">
        <v>132</v>
      </c>
      <c r="G567" s="266">
        <v>5</v>
      </c>
      <c r="H567" s="266"/>
      <c r="I567" s="277">
        <v>43104</v>
      </c>
      <c r="J567" s="277"/>
      <c r="K567" s="266" t="s">
        <v>29864</v>
      </c>
    </row>
    <row r="568" spans="1:11">
      <c r="A568" s="266">
        <v>567</v>
      </c>
      <c r="B568" s="266" t="s">
        <v>43</v>
      </c>
      <c r="C568" s="276">
        <v>7002354</v>
      </c>
      <c r="D568" s="266">
        <v>322574</v>
      </c>
      <c r="E568" s="266" t="s">
        <v>3450</v>
      </c>
      <c r="F568" s="266" t="s">
        <v>132</v>
      </c>
      <c r="G568" s="266">
        <v>10</v>
      </c>
      <c r="H568" s="266"/>
      <c r="I568" s="277">
        <v>43104</v>
      </c>
      <c r="J568" s="277"/>
      <c r="K568" s="266" t="s">
        <v>29864</v>
      </c>
    </row>
    <row r="569" spans="1:11">
      <c r="A569" s="266">
        <v>568</v>
      </c>
      <c r="B569" s="266" t="s">
        <v>43</v>
      </c>
      <c r="C569" s="276">
        <v>7002354</v>
      </c>
      <c r="D569" s="266">
        <v>320661</v>
      </c>
      <c r="E569" s="266" t="s">
        <v>3450</v>
      </c>
      <c r="F569" s="266" t="s">
        <v>132</v>
      </c>
      <c r="G569" s="266">
        <v>50</v>
      </c>
      <c r="H569" s="266"/>
      <c r="I569" s="277">
        <v>43104</v>
      </c>
      <c r="J569" s="277"/>
      <c r="K569" s="266" t="s">
        <v>29864</v>
      </c>
    </row>
    <row r="570" spans="1:11">
      <c r="A570" s="266">
        <v>569</v>
      </c>
      <c r="B570" s="266" t="s">
        <v>43</v>
      </c>
      <c r="C570" s="276">
        <v>7002354</v>
      </c>
      <c r="D570" s="266">
        <v>321662</v>
      </c>
      <c r="E570" s="266" t="s">
        <v>3450</v>
      </c>
      <c r="F570" s="266" t="s">
        <v>132</v>
      </c>
      <c r="G570" s="266">
        <v>142</v>
      </c>
      <c r="H570" s="266"/>
      <c r="I570" s="277">
        <v>43104</v>
      </c>
      <c r="J570" s="277"/>
      <c r="K570" s="266" t="s">
        <v>29864</v>
      </c>
    </row>
    <row r="571" spans="1:11">
      <c r="A571" s="266">
        <v>570</v>
      </c>
      <c r="B571" s="266" t="s">
        <v>43</v>
      </c>
      <c r="C571" s="276">
        <v>7002354</v>
      </c>
      <c r="D571" s="266">
        <v>321649</v>
      </c>
      <c r="E571" s="266" t="s">
        <v>3450</v>
      </c>
      <c r="F571" s="266" t="s">
        <v>132</v>
      </c>
      <c r="G571" s="266">
        <v>194</v>
      </c>
      <c r="H571" s="266"/>
      <c r="I571" s="277">
        <v>43104</v>
      </c>
      <c r="J571" s="277"/>
      <c r="K571" s="266" t="s">
        <v>29864</v>
      </c>
    </row>
    <row r="572" spans="1:11">
      <c r="A572" s="266">
        <v>571</v>
      </c>
      <c r="B572" s="266" t="s">
        <v>43</v>
      </c>
      <c r="C572" s="276">
        <v>7002354</v>
      </c>
      <c r="D572" s="266">
        <v>320665</v>
      </c>
      <c r="E572" s="266" t="s">
        <v>3450</v>
      </c>
      <c r="F572" s="266" t="s">
        <v>132</v>
      </c>
      <c r="G572" s="266">
        <v>14</v>
      </c>
      <c r="H572" s="266"/>
      <c r="I572" s="277">
        <v>43104</v>
      </c>
      <c r="J572" s="277"/>
      <c r="K572" s="266" t="s">
        <v>29864</v>
      </c>
    </row>
    <row r="573" spans="1:11">
      <c r="A573" s="266">
        <v>572</v>
      </c>
      <c r="B573" s="266" t="s">
        <v>43</v>
      </c>
      <c r="C573" s="276">
        <v>7002354</v>
      </c>
      <c r="D573" s="266">
        <v>320665</v>
      </c>
      <c r="E573" s="266" t="s">
        <v>3450</v>
      </c>
      <c r="F573" s="266" t="s">
        <v>132</v>
      </c>
      <c r="G573" s="266">
        <v>5</v>
      </c>
      <c r="H573" s="266"/>
      <c r="I573" s="277">
        <v>43104</v>
      </c>
      <c r="J573" s="277"/>
      <c r="K573" s="266" t="s">
        <v>29864</v>
      </c>
    </row>
    <row r="574" spans="1:11">
      <c r="A574" s="266">
        <v>573</v>
      </c>
      <c r="B574" s="266" t="s">
        <v>43</v>
      </c>
      <c r="C574" s="276">
        <v>7002354</v>
      </c>
      <c r="D574" s="266">
        <v>321648</v>
      </c>
      <c r="E574" s="266" t="s">
        <v>3450</v>
      </c>
      <c r="F574" s="266" t="s">
        <v>132</v>
      </c>
      <c r="G574" s="266">
        <v>157</v>
      </c>
      <c r="H574" s="266"/>
      <c r="I574" s="277">
        <v>43104</v>
      </c>
      <c r="J574" s="277"/>
      <c r="K574" s="266" t="s">
        <v>29864</v>
      </c>
    </row>
    <row r="575" spans="1:11">
      <c r="A575" s="266">
        <v>574</v>
      </c>
      <c r="B575" s="266" t="s">
        <v>43</v>
      </c>
      <c r="C575" s="276">
        <v>7002354</v>
      </c>
      <c r="D575" s="266">
        <v>321648</v>
      </c>
      <c r="E575" s="266" t="s">
        <v>3450</v>
      </c>
      <c r="F575" s="266" t="s">
        <v>132</v>
      </c>
      <c r="G575" s="266">
        <v>125</v>
      </c>
      <c r="H575" s="266"/>
      <c r="I575" s="277">
        <v>43104</v>
      </c>
      <c r="J575" s="277"/>
      <c r="K575" s="266" t="s">
        <v>29864</v>
      </c>
    </row>
    <row r="576" spans="1:11">
      <c r="A576" s="266">
        <v>575</v>
      </c>
      <c r="B576" s="266" t="s">
        <v>43</v>
      </c>
      <c r="C576" s="276">
        <v>7002354</v>
      </c>
      <c r="D576" s="266">
        <v>321648</v>
      </c>
      <c r="E576" s="266" t="s">
        <v>3450</v>
      </c>
      <c r="F576" s="266" t="s">
        <v>132</v>
      </c>
      <c r="G576" s="266">
        <v>19</v>
      </c>
      <c r="H576" s="266"/>
      <c r="I576" s="277">
        <v>43104</v>
      </c>
      <c r="J576" s="277"/>
      <c r="K576" s="266" t="s">
        <v>29864</v>
      </c>
    </row>
    <row r="577" spans="1:11">
      <c r="A577" s="266">
        <v>576</v>
      </c>
      <c r="B577" s="266" t="s">
        <v>43</v>
      </c>
      <c r="C577" s="276">
        <v>7002354</v>
      </c>
      <c r="D577" s="266">
        <v>320681</v>
      </c>
      <c r="E577" s="266" t="s">
        <v>3450</v>
      </c>
      <c r="F577" s="266" t="s">
        <v>132</v>
      </c>
      <c r="G577" s="266">
        <v>26</v>
      </c>
      <c r="H577" s="266"/>
      <c r="I577" s="277">
        <v>43104</v>
      </c>
      <c r="J577" s="277"/>
      <c r="K577" s="266" t="s">
        <v>29864</v>
      </c>
    </row>
    <row r="578" spans="1:11">
      <c r="A578" s="266">
        <v>577</v>
      </c>
      <c r="B578" s="266" t="s">
        <v>43</v>
      </c>
      <c r="C578" s="276">
        <v>7002354</v>
      </c>
      <c r="D578" s="266">
        <v>320681</v>
      </c>
      <c r="E578" s="266" t="s">
        <v>3450</v>
      </c>
      <c r="F578" s="266" t="s">
        <v>132</v>
      </c>
      <c r="G578" s="266">
        <v>25</v>
      </c>
      <c r="H578" s="266"/>
      <c r="I578" s="277">
        <v>43104</v>
      </c>
      <c r="J578" s="277"/>
      <c r="K578" s="266" t="s">
        <v>29864</v>
      </c>
    </row>
    <row r="579" spans="1:11">
      <c r="A579" s="266">
        <v>578</v>
      </c>
      <c r="B579" s="266" t="s">
        <v>43</v>
      </c>
      <c r="C579" s="276">
        <v>7002354</v>
      </c>
      <c r="D579" s="266">
        <v>322574</v>
      </c>
      <c r="E579" s="266" t="s">
        <v>3450</v>
      </c>
      <c r="F579" s="266" t="s">
        <v>132</v>
      </c>
      <c r="G579" s="266">
        <v>8</v>
      </c>
      <c r="H579" s="266"/>
      <c r="I579" s="277">
        <v>43104</v>
      </c>
      <c r="J579" s="277"/>
      <c r="K579" s="266" t="s">
        <v>29864</v>
      </c>
    </row>
    <row r="580" spans="1:11">
      <c r="A580" s="266">
        <v>579</v>
      </c>
      <c r="B580" s="266" t="s">
        <v>43</v>
      </c>
      <c r="C580" s="276">
        <v>7002354</v>
      </c>
      <c r="D580" s="266">
        <v>320682</v>
      </c>
      <c r="E580" s="266" t="s">
        <v>3450</v>
      </c>
      <c r="F580" s="266" t="s">
        <v>132</v>
      </c>
      <c r="G580" s="266">
        <v>103</v>
      </c>
      <c r="H580" s="266"/>
      <c r="I580" s="277">
        <v>43104</v>
      </c>
      <c r="J580" s="277"/>
      <c r="K580" s="266" t="s">
        <v>29864</v>
      </c>
    </row>
    <row r="581" spans="1:11">
      <c r="A581" s="266">
        <v>580</v>
      </c>
      <c r="B581" s="266" t="s">
        <v>43</v>
      </c>
      <c r="C581" s="276">
        <v>7002354</v>
      </c>
      <c r="D581" s="266">
        <v>308350</v>
      </c>
      <c r="E581" s="266" t="s">
        <v>3450</v>
      </c>
      <c r="F581" s="266" t="s">
        <v>132</v>
      </c>
      <c r="G581" s="266">
        <v>1</v>
      </c>
      <c r="H581" s="266"/>
      <c r="I581" s="277">
        <v>43104</v>
      </c>
      <c r="J581" s="277"/>
      <c r="K581" s="266" t="s">
        <v>29864</v>
      </c>
    </row>
    <row r="582" spans="1:11">
      <c r="A582" s="266">
        <v>581</v>
      </c>
      <c r="B582" s="266" t="s">
        <v>43</v>
      </c>
      <c r="C582" s="276">
        <v>7002354</v>
      </c>
      <c r="D582" s="266">
        <v>307793</v>
      </c>
      <c r="E582" s="266" t="s">
        <v>3450</v>
      </c>
      <c r="F582" s="266" t="s">
        <v>132</v>
      </c>
      <c r="G582" s="266">
        <v>33</v>
      </c>
      <c r="H582" s="266"/>
      <c r="I582" s="277">
        <v>43104</v>
      </c>
      <c r="J582" s="277"/>
      <c r="K582" s="266" t="s">
        <v>29864</v>
      </c>
    </row>
    <row r="583" spans="1:11">
      <c r="A583" s="266">
        <v>582</v>
      </c>
      <c r="B583" s="266" t="s">
        <v>43</v>
      </c>
      <c r="C583" s="276">
        <v>7002354</v>
      </c>
      <c r="D583" s="266">
        <v>321140</v>
      </c>
      <c r="E583" s="266" t="s">
        <v>3450</v>
      </c>
      <c r="F583" s="266" t="s">
        <v>132</v>
      </c>
      <c r="G583" s="266">
        <v>5</v>
      </c>
      <c r="H583" s="266"/>
      <c r="I583" s="277">
        <v>43104</v>
      </c>
      <c r="J583" s="277"/>
      <c r="K583" s="266" t="s">
        <v>29864</v>
      </c>
    </row>
    <row r="584" spans="1:11">
      <c r="A584" s="266">
        <v>583</v>
      </c>
      <c r="B584" s="266" t="s">
        <v>43</v>
      </c>
      <c r="C584" s="276">
        <v>7005111</v>
      </c>
      <c r="D584" s="266">
        <v>321662</v>
      </c>
      <c r="E584" s="266" t="s">
        <v>3450</v>
      </c>
      <c r="F584" s="266" t="s">
        <v>132</v>
      </c>
      <c r="G584" s="266">
        <v>30</v>
      </c>
      <c r="H584" s="266"/>
      <c r="I584" s="277">
        <v>43104</v>
      </c>
      <c r="J584" s="277"/>
      <c r="K584" s="266" t="s">
        <v>29865</v>
      </c>
    </row>
    <row r="585" spans="1:11">
      <c r="A585" s="266">
        <v>584</v>
      </c>
      <c r="B585" s="266" t="s">
        <v>43</v>
      </c>
      <c r="C585" s="276">
        <v>7005111</v>
      </c>
      <c r="D585" s="266">
        <v>320665</v>
      </c>
      <c r="E585" s="266" t="s">
        <v>3450</v>
      </c>
      <c r="F585" s="266" t="s">
        <v>132</v>
      </c>
      <c r="G585" s="266">
        <v>2</v>
      </c>
      <c r="H585" s="266"/>
      <c r="I585" s="277">
        <v>43104</v>
      </c>
      <c r="J585" s="277"/>
      <c r="K585" s="266" t="s">
        <v>29865</v>
      </c>
    </row>
    <row r="586" spans="1:11">
      <c r="A586" s="266">
        <v>585</v>
      </c>
      <c r="B586" s="266" t="s">
        <v>43</v>
      </c>
      <c r="C586" s="276">
        <v>7005111</v>
      </c>
      <c r="D586" s="266">
        <v>321648</v>
      </c>
      <c r="E586" s="266" t="s">
        <v>3450</v>
      </c>
      <c r="F586" s="266" t="s">
        <v>132</v>
      </c>
      <c r="G586" s="266">
        <v>70</v>
      </c>
      <c r="H586" s="266"/>
      <c r="I586" s="277">
        <v>43104</v>
      </c>
      <c r="J586" s="277"/>
      <c r="K586" s="266" t="s">
        <v>29865</v>
      </c>
    </row>
    <row r="587" spans="1:11">
      <c r="A587" s="266">
        <v>586</v>
      </c>
      <c r="B587" s="266" t="s">
        <v>43</v>
      </c>
      <c r="C587" s="276">
        <v>7005111</v>
      </c>
      <c r="D587" s="266">
        <v>321649</v>
      </c>
      <c r="E587" s="266" t="s">
        <v>3450</v>
      </c>
      <c r="F587" s="266" t="s">
        <v>132</v>
      </c>
      <c r="G587" s="266">
        <v>30</v>
      </c>
      <c r="H587" s="266"/>
      <c r="I587" s="277">
        <v>43104</v>
      </c>
      <c r="J587" s="277"/>
      <c r="K587" s="266" t="s">
        <v>29865</v>
      </c>
    </row>
    <row r="588" spans="1:11">
      <c r="A588" s="266">
        <v>587</v>
      </c>
      <c r="B588" s="266" t="s">
        <v>43</v>
      </c>
      <c r="C588" s="276">
        <v>7005111</v>
      </c>
      <c r="D588" s="266">
        <v>320681</v>
      </c>
      <c r="E588" s="266" t="s">
        <v>3450</v>
      </c>
      <c r="F588" s="266" t="s">
        <v>132</v>
      </c>
      <c r="G588" s="266">
        <v>10</v>
      </c>
      <c r="H588" s="266"/>
      <c r="I588" s="277">
        <v>43104</v>
      </c>
      <c r="J588" s="277"/>
      <c r="K588" s="266" t="s">
        <v>29865</v>
      </c>
    </row>
    <row r="589" spans="1:11">
      <c r="A589" s="266">
        <v>588</v>
      </c>
      <c r="B589" s="266" t="s">
        <v>43</v>
      </c>
      <c r="C589" s="276">
        <v>7005111</v>
      </c>
      <c r="D589" s="266">
        <v>308350</v>
      </c>
      <c r="E589" s="266" t="s">
        <v>3450</v>
      </c>
      <c r="F589" s="266" t="s">
        <v>132</v>
      </c>
      <c r="G589" s="266">
        <v>1</v>
      </c>
      <c r="H589" s="266"/>
      <c r="I589" s="277">
        <v>43104</v>
      </c>
      <c r="J589" s="277"/>
      <c r="K589" s="266" t="s">
        <v>29865</v>
      </c>
    </row>
    <row r="590" spans="1:11">
      <c r="A590" s="266">
        <v>589</v>
      </c>
      <c r="B590" s="266" t="s">
        <v>43</v>
      </c>
      <c r="C590" s="276">
        <v>7005111</v>
      </c>
      <c r="D590" s="266">
        <v>307793</v>
      </c>
      <c r="E590" s="266" t="s">
        <v>3450</v>
      </c>
      <c r="F590" s="266" t="s">
        <v>132</v>
      </c>
      <c r="G590" s="266">
        <v>15</v>
      </c>
      <c r="H590" s="266"/>
      <c r="I590" s="277">
        <v>43104</v>
      </c>
      <c r="J590" s="277"/>
      <c r="K590" s="266" t="s">
        <v>29865</v>
      </c>
    </row>
    <row r="591" spans="1:11">
      <c r="A591" s="266">
        <v>590</v>
      </c>
      <c r="B591" s="266" t="s">
        <v>43</v>
      </c>
      <c r="C591" s="276">
        <v>7005111</v>
      </c>
      <c r="D591" s="266">
        <v>320682</v>
      </c>
      <c r="E591" s="266" t="s">
        <v>3450</v>
      </c>
      <c r="F591" s="266" t="s">
        <v>132</v>
      </c>
      <c r="G591" s="266">
        <v>12</v>
      </c>
      <c r="H591" s="266"/>
      <c r="I591" s="277">
        <v>43104</v>
      </c>
      <c r="J591" s="277"/>
      <c r="K591" s="266" t="s">
        <v>29865</v>
      </c>
    </row>
    <row r="592" spans="1:11">
      <c r="A592" s="266">
        <v>591</v>
      </c>
      <c r="B592" s="266" t="s">
        <v>43</v>
      </c>
      <c r="C592" s="276">
        <v>7005070</v>
      </c>
      <c r="D592" s="266">
        <v>321662</v>
      </c>
      <c r="E592" s="266" t="s">
        <v>3450</v>
      </c>
      <c r="F592" s="266" t="s">
        <v>132</v>
      </c>
      <c r="G592" s="266">
        <v>26</v>
      </c>
      <c r="H592" s="266"/>
      <c r="I592" s="277">
        <v>43104</v>
      </c>
      <c r="J592" s="277"/>
      <c r="K592" s="266" t="s">
        <v>29859</v>
      </c>
    </row>
    <row r="593" spans="1:11">
      <c r="A593" s="266">
        <v>592</v>
      </c>
      <c r="B593" s="266" t="s">
        <v>43</v>
      </c>
      <c r="C593" s="276">
        <v>7005070</v>
      </c>
      <c r="D593" s="266">
        <v>321662</v>
      </c>
      <c r="E593" s="266" t="s">
        <v>3450</v>
      </c>
      <c r="F593" s="266" t="s">
        <v>132</v>
      </c>
      <c r="G593" s="266">
        <v>55</v>
      </c>
      <c r="H593" s="266"/>
      <c r="I593" s="277">
        <v>43104</v>
      </c>
      <c r="J593" s="277"/>
      <c r="K593" s="266" t="s">
        <v>29859</v>
      </c>
    </row>
    <row r="594" spans="1:11">
      <c r="A594" s="266">
        <v>593</v>
      </c>
      <c r="B594" s="266" t="s">
        <v>43</v>
      </c>
      <c r="C594" s="276">
        <v>7005070</v>
      </c>
      <c r="D594" s="266">
        <v>321649</v>
      </c>
      <c r="E594" s="266" t="s">
        <v>3450</v>
      </c>
      <c r="F594" s="266" t="s">
        <v>132</v>
      </c>
      <c r="G594" s="266">
        <v>30</v>
      </c>
      <c r="H594" s="266"/>
      <c r="I594" s="277">
        <v>43104</v>
      </c>
      <c r="J594" s="277"/>
      <c r="K594" s="266" t="s">
        <v>29859</v>
      </c>
    </row>
    <row r="595" spans="1:11">
      <c r="A595" s="266">
        <v>594</v>
      </c>
      <c r="B595" s="266" t="s">
        <v>43</v>
      </c>
      <c r="C595" s="276">
        <v>7005070</v>
      </c>
      <c r="D595" s="266">
        <v>320665</v>
      </c>
      <c r="E595" s="266" t="s">
        <v>3450</v>
      </c>
      <c r="F595" s="266" t="s">
        <v>132</v>
      </c>
      <c r="G595" s="266">
        <v>5</v>
      </c>
      <c r="H595" s="266"/>
      <c r="I595" s="277">
        <v>43104</v>
      </c>
      <c r="J595" s="277"/>
      <c r="K595" s="266" t="s">
        <v>29859</v>
      </c>
    </row>
    <row r="596" spans="1:11">
      <c r="A596" s="266">
        <v>595</v>
      </c>
      <c r="B596" s="266" t="s">
        <v>43</v>
      </c>
      <c r="C596" s="276">
        <v>7005070</v>
      </c>
      <c r="D596" s="266">
        <v>332747</v>
      </c>
      <c r="E596" s="266" t="s">
        <v>3450</v>
      </c>
      <c r="F596" s="266" t="s">
        <v>132</v>
      </c>
      <c r="G596" s="266">
        <v>2</v>
      </c>
      <c r="H596" s="266"/>
      <c r="I596" s="277">
        <v>43104</v>
      </c>
      <c r="J596" s="277"/>
      <c r="K596" s="266" t="s">
        <v>29859</v>
      </c>
    </row>
    <row r="597" spans="1:11">
      <c r="A597" s="266">
        <v>596</v>
      </c>
      <c r="B597" s="266" t="s">
        <v>43</v>
      </c>
      <c r="C597" s="276">
        <v>7005070</v>
      </c>
      <c r="D597" s="266">
        <v>308350</v>
      </c>
      <c r="E597" s="266" t="s">
        <v>3450</v>
      </c>
      <c r="F597" s="266" t="s">
        <v>132</v>
      </c>
      <c r="G597" s="266">
        <v>3</v>
      </c>
      <c r="H597" s="266"/>
      <c r="I597" s="277">
        <v>43104</v>
      </c>
      <c r="J597" s="277"/>
      <c r="K597" s="266" t="s">
        <v>29859</v>
      </c>
    </row>
    <row r="598" spans="1:11">
      <c r="A598" s="266">
        <v>597</v>
      </c>
      <c r="B598" s="266" t="s">
        <v>43</v>
      </c>
      <c r="C598" s="276">
        <v>7005070</v>
      </c>
      <c r="D598" s="266">
        <v>329719</v>
      </c>
      <c r="E598" s="266" t="s">
        <v>3450</v>
      </c>
      <c r="F598" s="266" t="s">
        <v>132</v>
      </c>
      <c r="G598" s="266">
        <v>1</v>
      </c>
      <c r="H598" s="266"/>
      <c r="I598" s="277">
        <v>43104</v>
      </c>
      <c r="J598" s="277"/>
      <c r="K598" s="266" t="s">
        <v>29859</v>
      </c>
    </row>
    <row r="599" spans="1:11">
      <c r="A599" s="266">
        <v>598</v>
      </c>
      <c r="B599" s="266" t="s">
        <v>43</v>
      </c>
      <c r="C599" s="276">
        <v>7005070</v>
      </c>
      <c r="D599" s="266">
        <v>321140</v>
      </c>
      <c r="E599" s="266" t="s">
        <v>3450</v>
      </c>
      <c r="F599" s="266" t="s">
        <v>132</v>
      </c>
      <c r="G599" s="266">
        <v>30</v>
      </c>
      <c r="H599" s="266"/>
      <c r="I599" s="277">
        <v>43104</v>
      </c>
      <c r="J599" s="277"/>
      <c r="K599" s="266" t="s">
        <v>29859</v>
      </c>
    </row>
    <row r="600" spans="1:11">
      <c r="A600" s="266">
        <v>599</v>
      </c>
      <c r="B600" s="266" t="s">
        <v>43</v>
      </c>
      <c r="C600" s="276">
        <v>7005070</v>
      </c>
      <c r="D600" s="266">
        <v>321129</v>
      </c>
      <c r="E600" s="266" t="s">
        <v>3450</v>
      </c>
      <c r="F600" s="266" t="s">
        <v>132</v>
      </c>
      <c r="G600" s="266">
        <v>15</v>
      </c>
      <c r="H600" s="266"/>
      <c r="I600" s="277">
        <v>43104</v>
      </c>
      <c r="J600" s="277"/>
      <c r="K600" s="266" t="s">
        <v>29859</v>
      </c>
    </row>
    <row r="601" spans="1:11">
      <c r="A601" s="266">
        <v>600</v>
      </c>
      <c r="B601" s="266" t="s">
        <v>43</v>
      </c>
      <c r="C601" s="276">
        <v>7005116</v>
      </c>
      <c r="D601" s="266">
        <v>321662</v>
      </c>
      <c r="E601" s="266" t="s">
        <v>3450</v>
      </c>
      <c r="F601" s="266" t="s">
        <v>132</v>
      </c>
      <c r="G601" s="266">
        <v>76</v>
      </c>
      <c r="H601" s="266"/>
      <c r="I601" s="277">
        <v>43104</v>
      </c>
      <c r="J601" s="277"/>
      <c r="K601" s="266" t="s">
        <v>29866</v>
      </c>
    </row>
    <row r="602" spans="1:11">
      <c r="A602" s="266">
        <v>601</v>
      </c>
      <c r="B602" s="266" t="s">
        <v>43</v>
      </c>
      <c r="C602" s="276">
        <v>7005116</v>
      </c>
      <c r="D602" s="266">
        <v>320665</v>
      </c>
      <c r="E602" s="266" t="s">
        <v>3450</v>
      </c>
      <c r="F602" s="266" t="s">
        <v>132</v>
      </c>
      <c r="G602" s="266">
        <v>4</v>
      </c>
      <c r="H602" s="266"/>
      <c r="I602" s="277">
        <v>43104</v>
      </c>
      <c r="J602" s="277"/>
      <c r="K602" s="266" t="s">
        <v>29866</v>
      </c>
    </row>
    <row r="603" spans="1:11">
      <c r="A603" s="266">
        <v>602</v>
      </c>
      <c r="B603" s="266" t="s">
        <v>43</v>
      </c>
      <c r="C603" s="276">
        <v>7005116</v>
      </c>
      <c r="D603" s="266">
        <v>321648</v>
      </c>
      <c r="E603" s="266" t="s">
        <v>3450</v>
      </c>
      <c r="F603" s="266" t="s">
        <v>132</v>
      </c>
      <c r="G603" s="266">
        <v>65</v>
      </c>
      <c r="H603" s="266"/>
      <c r="I603" s="277">
        <v>43104</v>
      </c>
      <c r="J603" s="277"/>
      <c r="K603" s="266" t="s">
        <v>29866</v>
      </c>
    </row>
    <row r="604" spans="1:11">
      <c r="A604" s="266">
        <v>603</v>
      </c>
      <c r="B604" s="266" t="s">
        <v>43</v>
      </c>
      <c r="C604" s="276">
        <v>7005116</v>
      </c>
      <c r="D604" s="266">
        <v>321649</v>
      </c>
      <c r="E604" s="266" t="s">
        <v>3450</v>
      </c>
      <c r="F604" s="266" t="s">
        <v>132</v>
      </c>
      <c r="G604" s="266">
        <v>36</v>
      </c>
      <c r="H604" s="266"/>
      <c r="I604" s="277">
        <v>43104</v>
      </c>
      <c r="J604" s="277"/>
      <c r="K604" s="266" t="s">
        <v>29866</v>
      </c>
    </row>
    <row r="605" spans="1:11">
      <c r="A605" s="266">
        <v>604</v>
      </c>
      <c r="B605" s="266" t="s">
        <v>43</v>
      </c>
      <c r="C605" s="276">
        <v>7005116</v>
      </c>
      <c r="D605" s="266">
        <v>322574</v>
      </c>
      <c r="E605" s="266" t="s">
        <v>3450</v>
      </c>
      <c r="F605" s="266" t="s">
        <v>132</v>
      </c>
      <c r="G605" s="266">
        <v>5</v>
      </c>
      <c r="H605" s="266"/>
      <c r="I605" s="277">
        <v>43104</v>
      </c>
      <c r="J605" s="277"/>
      <c r="K605" s="266" t="s">
        <v>29866</v>
      </c>
    </row>
    <row r="606" spans="1:11">
      <c r="A606" s="266">
        <v>605</v>
      </c>
      <c r="B606" s="266" t="s">
        <v>43</v>
      </c>
      <c r="C606" s="276">
        <v>7005116</v>
      </c>
      <c r="D606" s="266">
        <v>320661</v>
      </c>
      <c r="E606" s="266" t="s">
        <v>3450</v>
      </c>
      <c r="F606" s="266" t="s">
        <v>132</v>
      </c>
      <c r="G606" s="266">
        <v>2</v>
      </c>
      <c r="H606" s="266"/>
      <c r="I606" s="277">
        <v>43104</v>
      </c>
      <c r="J606" s="277"/>
      <c r="K606" s="266" t="s">
        <v>29866</v>
      </c>
    </row>
    <row r="607" spans="1:11">
      <c r="A607" s="266">
        <v>606</v>
      </c>
      <c r="B607" s="266" t="s">
        <v>43</v>
      </c>
      <c r="C607" s="276">
        <v>7005116</v>
      </c>
      <c r="D607" s="266">
        <v>320682</v>
      </c>
      <c r="E607" s="266" t="s">
        <v>3450</v>
      </c>
      <c r="F607" s="266" t="s">
        <v>132</v>
      </c>
      <c r="G607" s="266">
        <v>27</v>
      </c>
      <c r="H607" s="266"/>
      <c r="I607" s="277">
        <v>43104</v>
      </c>
      <c r="J607" s="277"/>
      <c r="K607" s="266" t="s">
        <v>29866</v>
      </c>
    </row>
    <row r="608" spans="1:11">
      <c r="A608" s="266">
        <v>607</v>
      </c>
      <c r="B608" s="266" t="s">
        <v>43</v>
      </c>
      <c r="C608" s="276">
        <v>7005116</v>
      </c>
      <c r="D608" s="266">
        <v>320681</v>
      </c>
      <c r="E608" s="266" t="s">
        <v>3450</v>
      </c>
      <c r="F608" s="266" t="s">
        <v>132</v>
      </c>
      <c r="G608" s="266">
        <v>25</v>
      </c>
      <c r="H608" s="266"/>
      <c r="I608" s="277">
        <v>43104</v>
      </c>
      <c r="J608" s="277"/>
      <c r="K608" s="266" t="s">
        <v>29866</v>
      </c>
    </row>
    <row r="609" spans="1:11">
      <c r="A609" s="266">
        <v>608</v>
      </c>
      <c r="B609" s="266" t="s">
        <v>43</v>
      </c>
      <c r="C609" s="276">
        <v>7005116</v>
      </c>
      <c r="D609" s="266">
        <v>307793</v>
      </c>
      <c r="E609" s="266" t="s">
        <v>3450</v>
      </c>
      <c r="F609" s="266" t="s">
        <v>132</v>
      </c>
      <c r="G609" s="266">
        <v>39</v>
      </c>
      <c r="H609" s="266"/>
      <c r="I609" s="277">
        <v>43104</v>
      </c>
      <c r="J609" s="277"/>
      <c r="K609" s="266" t="s">
        <v>29866</v>
      </c>
    </row>
    <row r="610" spans="1:11">
      <c r="A610" s="266">
        <v>609</v>
      </c>
      <c r="B610" s="266" t="s">
        <v>43</v>
      </c>
      <c r="C610" s="276">
        <v>7005116</v>
      </c>
      <c r="D610" s="266">
        <v>321141</v>
      </c>
      <c r="E610" s="266" t="s">
        <v>3450</v>
      </c>
      <c r="F610" s="266" t="s">
        <v>132</v>
      </c>
      <c r="G610" s="266">
        <v>1</v>
      </c>
      <c r="H610" s="266"/>
      <c r="I610" s="277">
        <v>43104</v>
      </c>
      <c r="J610" s="277"/>
      <c r="K610" s="266" t="s">
        <v>29866</v>
      </c>
    </row>
    <row r="611" spans="1:11">
      <c r="A611" s="266">
        <v>610</v>
      </c>
      <c r="B611" s="266" t="s">
        <v>43</v>
      </c>
      <c r="C611" s="276">
        <v>7005116</v>
      </c>
      <c r="D611" s="266">
        <v>321140</v>
      </c>
      <c r="E611" s="266" t="s">
        <v>3450</v>
      </c>
      <c r="F611" s="266" t="s">
        <v>132</v>
      </c>
      <c r="G611" s="266">
        <v>1</v>
      </c>
      <c r="H611" s="266"/>
      <c r="I611" s="277">
        <v>43104</v>
      </c>
      <c r="J611" s="277"/>
      <c r="K611" s="266" t="s">
        <v>29866</v>
      </c>
    </row>
    <row r="612" spans="1:11">
      <c r="A612" s="266">
        <v>611</v>
      </c>
      <c r="B612" s="266" t="s">
        <v>43</v>
      </c>
      <c r="C612" s="276">
        <v>7005055</v>
      </c>
      <c r="D612" s="266">
        <v>321662</v>
      </c>
      <c r="E612" s="266" t="s">
        <v>3450</v>
      </c>
      <c r="F612" s="266" t="s">
        <v>132</v>
      </c>
      <c r="G612" s="266">
        <v>34</v>
      </c>
      <c r="H612" s="266"/>
      <c r="I612" s="277">
        <v>43104</v>
      </c>
      <c r="J612" s="277"/>
      <c r="K612" s="266" t="s">
        <v>29867</v>
      </c>
    </row>
    <row r="613" spans="1:11">
      <c r="A613" s="266">
        <v>612</v>
      </c>
      <c r="B613" s="266" t="s">
        <v>43</v>
      </c>
      <c r="C613" s="276">
        <v>7005055</v>
      </c>
      <c r="D613" s="266">
        <v>307793</v>
      </c>
      <c r="E613" s="266" t="s">
        <v>3450</v>
      </c>
      <c r="F613" s="266" t="s">
        <v>132</v>
      </c>
      <c r="G613" s="266">
        <v>26</v>
      </c>
      <c r="H613" s="266"/>
      <c r="I613" s="277">
        <v>43104</v>
      </c>
      <c r="J613" s="277"/>
      <c r="K613" s="266" t="s">
        <v>29867</v>
      </c>
    </row>
    <row r="614" spans="1:11">
      <c r="A614" s="266">
        <v>613</v>
      </c>
      <c r="B614" s="266" t="s">
        <v>43</v>
      </c>
      <c r="C614" s="276">
        <v>7002297</v>
      </c>
      <c r="D614" s="266">
        <v>321129</v>
      </c>
      <c r="E614" s="266" t="s">
        <v>3450</v>
      </c>
      <c r="F614" s="266" t="s">
        <v>132</v>
      </c>
      <c r="G614" s="266">
        <v>2</v>
      </c>
      <c r="H614" s="266"/>
      <c r="I614" s="277">
        <v>43104</v>
      </c>
      <c r="J614" s="277"/>
      <c r="K614" s="266" t="s">
        <v>29868</v>
      </c>
    </row>
    <row r="615" spans="1:11">
      <c r="A615" s="266">
        <v>614</v>
      </c>
      <c r="B615" s="266" t="s">
        <v>43</v>
      </c>
      <c r="C615" s="276">
        <v>7002297</v>
      </c>
      <c r="D615" s="266">
        <v>321140</v>
      </c>
      <c r="E615" s="266" t="s">
        <v>3450</v>
      </c>
      <c r="F615" s="266" t="s">
        <v>132</v>
      </c>
      <c r="G615" s="266">
        <v>3</v>
      </c>
      <c r="H615" s="266"/>
      <c r="I615" s="277">
        <v>43104</v>
      </c>
      <c r="J615" s="277"/>
      <c r="K615" s="266" t="s">
        <v>29868</v>
      </c>
    </row>
    <row r="616" spans="1:11">
      <c r="A616" s="266">
        <v>615</v>
      </c>
      <c r="B616" s="266" t="s">
        <v>43</v>
      </c>
      <c r="C616" s="276">
        <v>7002297</v>
      </c>
      <c r="D616" s="266">
        <v>332062</v>
      </c>
      <c r="E616" s="266" t="s">
        <v>3450</v>
      </c>
      <c r="F616" s="266" t="s">
        <v>132</v>
      </c>
      <c r="G616" s="266">
        <v>1</v>
      </c>
      <c r="H616" s="266"/>
      <c r="I616" s="277">
        <v>43104</v>
      </c>
      <c r="J616" s="277"/>
      <c r="K616" s="266" t="s">
        <v>29868</v>
      </c>
    </row>
    <row r="617" spans="1:11">
      <c r="A617" s="266">
        <v>616</v>
      </c>
      <c r="B617" s="266" t="s">
        <v>43</v>
      </c>
      <c r="C617" s="276">
        <v>7002297</v>
      </c>
      <c r="D617" s="266">
        <v>320682</v>
      </c>
      <c r="E617" s="266" t="s">
        <v>3450</v>
      </c>
      <c r="F617" s="266" t="s">
        <v>132</v>
      </c>
      <c r="G617" s="266">
        <v>10</v>
      </c>
      <c r="H617" s="266"/>
      <c r="I617" s="277">
        <v>43104</v>
      </c>
      <c r="J617" s="277"/>
      <c r="K617" s="266" t="s">
        <v>29868</v>
      </c>
    </row>
    <row r="618" spans="1:11">
      <c r="A618" s="266">
        <v>617</v>
      </c>
      <c r="B618" s="266" t="s">
        <v>43</v>
      </c>
      <c r="C618" s="276">
        <v>7002297</v>
      </c>
      <c r="D618" s="266">
        <v>320661</v>
      </c>
      <c r="E618" s="266" t="s">
        <v>3450</v>
      </c>
      <c r="F618" s="266" t="s">
        <v>132</v>
      </c>
      <c r="G618" s="266">
        <v>10</v>
      </c>
      <c r="H618" s="266"/>
      <c r="I618" s="277">
        <v>43104</v>
      </c>
      <c r="J618" s="277"/>
      <c r="K618" s="266" t="s">
        <v>29868</v>
      </c>
    </row>
    <row r="619" spans="1:11">
      <c r="A619" s="266">
        <v>618</v>
      </c>
      <c r="B619" s="266" t="s">
        <v>43</v>
      </c>
      <c r="C619" s="276">
        <v>7002198</v>
      </c>
      <c r="D619" s="266">
        <v>321141</v>
      </c>
      <c r="E619" s="266" t="s">
        <v>3450</v>
      </c>
      <c r="F619" s="266" t="s">
        <v>132</v>
      </c>
      <c r="G619" s="266">
        <v>20</v>
      </c>
      <c r="H619" s="266"/>
      <c r="I619" s="277">
        <v>43104</v>
      </c>
      <c r="J619" s="277"/>
      <c r="K619" s="266" t="s">
        <v>29847</v>
      </c>
    </row>
    <row r="620" spans="1:11">
      <c r="A620" s="266">
        <v>619</v>
      </c>
      <c r="B620" s="266" t="s">
        <v>43</v>
      </c>
      <c r="C620" s="276">
        <v>7001171</v>
      </c>
      <c r="D620" s="266">
        <v>307793</v>
      </c>
      <c r="E620" s="266" t="s">
        <v>3450</v>
      </c>
      <c r="F620" s="266" t="s">
        <v>132</v>
      </c>
      <c r="G620" s="266">
        <v>20</v>
      </c>
      <c r="H620" s="266"/>
      <c r="I620" s="277">
        <v>43104</v>
      </c>
      <c r="J620" s="277"/>
      <c r="K620" s="266" t="s">
        <v>29846</v>
      </c>
    </row>
    <row r="621" spans="1:11">
      <c r="A621" s="266">
        <v>620</v>
      </c>
      <c r="B621" s="266" t="s">
        <v>43</v>
      </c>
      <c r="C621" s="276">
        <v>7001107</v>
      </c>
      <c r="D621" s="266">
        <v>320661</v>
      </c>
      <c r="E621" s="266" t="s">
        <v>3450</v>
      </c>
      <c r="F621" s="266" t="s">
        <v>132</v>
      </c>
      <c r="G621" s="266">
        <v>5</v>
      </c>
      <c r="H621" s="266"/>
      <c r="I621" s="277">
        <v>43104</v>
      </c>
      <c r="J621" s="277"/>
      <c r="K621" s="266" t="s">
        <v>29860</v>
      </c>
    </row>
    <row r="622" spans="1:11">
      <c r="A622" s="266">
        <v>621</v>
      </c>
      <c r="B622" s="266" t="s">
        <v>43</v>
      </c>
      <c r="C622" s="276">
        <v>7001107</v>
      </c>
      <c r="D622" s="266">
        <v>321141</v>
      </c>
      <c r="E622" s="266" t="s">
        <v>3450</v>
      </c>
      <c r="F622" s="266" t="s">
        <v>132</v>
      </c>
      <c r="G622" s="266">
        <v>10</v>
      </c>
      <c r="H622" s="266"/>
      <c r="I622" s="277">
        <v>43104</v>
      </c>
      <c r="J622" s="277"/>
      <c r="K622" s="266" t="s">
        <v>29860</v>
      </c>
    </row>
    <row r="623" spans="1:11">
      <c r="A623" s="266">
        <v>622</v>
      </c>
      <c r="B623" s="266" t="s">
        <v>43</v>
      </c>
      <c r="C623" s="276">
        <v>7005018</v>
      </c>
      <c r="D623" s="266">
        <v>332062</v>
      </c>
      <c r="E623" s="266" t="s">
        <v>3450</v>
      </c>
      <c r="F623" s="266" t="s">
        <v>132</v>
      </c>
      <c r="G623" s="266">
        <v>1</v>
      </c>
      <c r="H623" s="266"/>
      <c r="I623" s="277">
        <v>43105</v>
      </c>
      <c r="J623" s="277"/>
      <c r="K623" s="266" t="s">
        <v>29841</v>
      </c>
    </row>
    <row r="624" spans="1:11">
      <c r="A624" s="266">
        <v>623</v>
      </c>
      <c r="B624" s="266" t="s">
        <v>43</v>
      </c>
      <c r="C624" s="276">
        <v>7005018</v>
      </c>
      <c r="D624" s="266">
        <v>307990</v>
      </c>
      <c r="E624" s="266" t="s">
        <v>3450</v>
      </c>
      <c r="F624" s="266" t="s">
        <v>132</v>
      </c>
      <c r="G624" s="266">
        <v>79</v>
      </c>
      <c r="H624" s="266"/>
      <c r="I624" s="277">
        <v>43105</v>
      </c>
      <c r="J624" s="277"/>
      <c r="K624" s="266" t="s">
        <v>29841</v>
      </c>
    </row>
    <row r="625" spans="1:11">
      <c r="A625" s="266">
        <v>624</v>
      </c>
      <c r="B625" s="266" t="s">
        <v>43</v>
      </c>
      <c r="C625" s="276">
        <v>7005018</v>
      </c>
      <c r="D625" s="266">
        <v>307990</v>
      </c>
      <c r="E625" s="266" t="s">
        <v>3450</v>
      </c>
      <c r="F625" s="266" t="s">
        <v>132</v>
      </c>
      <c r="G625" s="266">
        <v>22</v>
      </c>
      <c r="H625" s="266"/>
      <c r="I625" s="277">
        <v>43105</v>
      </c>
      <c r="J625" s="277"/>
      <c r="K625" s="266" t="s">
        <v>29841</v>
      </c>
    </row>
    <row r="626" spans="1:11">
      <c r="A626" s="266">
        <v>625</v>
      </c>
      <c r="B626" s="266" t="s">
        <v>43</v>
      </c>
      <c r="C626" s="276">
        <v>7001386</v>
      </c>
      <c r="D626" s="266">
        <v>322574</v>
      </c>
      <c r="E626" s="266" t="s">
        <v>3450</v>
      </c>
      <c r="F626" s="266" t="s">
        <v>132</v>
      </c>
      <c r="G626" s="266">
        <v>14</v>
      </c>
      <c r="H626" s="266"/>
      <c r="I626" s="277">
        <v>43104</v>
      </c>
      <c r="J626" s="277"/>
      <c r="K626" s="266" t="s">
        <v>29861</v>
      </c>
    </row>
    <row r="627" spans="1:11">
      <c r="A627" s="266">
        <v>626</v>
      </c>
      <c r="B627" s="266" t="s">
        <v>43</v>
      </c>
      <c r="C627" s="276">
        <v>7001386</v>
      </c>
      <c r="D627" s="266">
        <v>320661</v>
      </c>
      <c r="E627" s="266" t="s">
        <v>3450</v>
      </c>
      <c r="F627" s="266" t="s">
        <v>132</v>
      </c>
      <c r="G627" s="266">
        <v>34</v>
      </c>
      <c r="H627" s="266"/>
      <c r="I627" s="277">
        <v>43104</v>
      </c>
      <c r="J627" s="277"/>
      <c r="K627" s="266" t="s">
        <v>29861</v>
      </c>
    </row>
    <row r="628" spans="1:11">
      <c r="A628" s="266">
        <v>627</v>
      </c>
      <c r="B628" s="266" t="s">
        <v>43</v>
      </c>
      <c r="C628" s="276">
        <v>7001386</v>
      </c>
      <c r="D628" s="266">
        <v>321140</v>
      </c>
      <c r="E628" s="266" t="s">
        <v>3450</v>
      </c>
      <c r="F628" s="266" t="s">
        <v>132</v>
      </c>
      <c r="G628" s="266">
        <v>20</v>
      </c>
      <c r="H628" s="266"/>
      <c r="I628" s="277">
        <v>43104</v>
      </c>
      <c r="J628" s="277"/>
      <c r="K628" s="266" t="s">
        <v>29861</v>
      </c>
    </row>
    <row r="629" spans="1:11">
      <c r="A629" s="266">
        <v>628</v>
      </c>
      <c r="B629" s="266" t="s">
        <v>43</v>
      </c>
      <c r="C629" s="276">
        <v>7001386</v>
      </c>
      <c r="D629" s="266">
        <v>321129</v>
      </c>
      <c r="E629" s="266" t="s">
        <v>3450</v>
      </c>
      <c r="F629" s="266" t="s">
        <v>132</v>
      </c>
      <c r="G629" s="266">
        <v>3</v>
      </c>
      <c r="H629" s="266"/>
      <c r="I629" s="277">
        <v>43104</v>
      </c>
      <c r="J629" s="277"/>
      <c r="K629" s="266" t="s">
        <v>29861</v>
      </c>
    </row>
    <row r="630" spans="1:11">
      <c r="A630" s="266">
        <v>629</v>
      </c>
      <c r="B630" s="266" t="s">
        <v>43</v>
      </c>
      <c r="C630" s="276">
        <v>7005112</v>
      </c>
      <c r="D630" s="266">
        <v>321662</v>
      </c>
      <c r="E630" s="266" t="s">
        <v>3450</v>
      </c>
      <c r="F630" s="266" t="s">
        <v>132</v>
      </c>
      <c r="G630" s="266">
        <v>7</v>
      </c>
      <c r="H630" s="266"/>
      <c r="I630" s="277">
        <v>43105</v>
      </c>
      <c r="J630" s="277"/>
      <c r="K630" s="266" t="s">
        <v>29869</v>
      </c>
    </row>
    <row r="631" spans="1:11">
      <c r="A631" s="266">
        <v>630</v>
      </c>
      <c r="B631" s="266" t="s">
        <v>43</v>
      </c>
      <c r="C631" s="276">
        <v>7005112</v>
      </c>
      <c r="D631" s="266">
        <v>321649</v>
      </c>
      <c r="E631" s="266" t="s">
        <v>3450</v>
      </c>
      <c r="F631" s="266" t="s">
        <v>132</v>
      </c>
      <c r="G631" s="266">
        <v>11</v>
      </c>
      <c r="H631" s="266"/>
      <c r="I631" s="277">
        <v>43105</v>
      </c>
      <c r="J631" s="277"/>
      <c r="K631" s="266" t="s">
        <v>29869</v>
      </c>
    </row>
    <row r="632" spans="1:11">
      <c r="A632" s="266">
        <v>631</v>
      </c>
      <c r="B632" s="266" t="s">
        <v>43</v>
      </c>
      <c r="C632" s="276">
        <v>7005112</v>
      </c>
      <c r="D632" s="266">
        <v>321648</v>
      </c>
      <c r="E632" s="266" t="s">
        <v>3450</v>
      </c>
      <c r="F632" s="266" t="s">
        <v>132</v>
      </c>
      <c r="G632" s="266">
        <v>7</v>
      </c>
      <c r="H632" s="266"/>
      <c r="I632" s="277">
        <v>43105</v>
      </c>
      <c r="J632" s="277"/>
      <c r="K632" s="266" t="s">
        <v>29869</v>
      </c>
    </row>
    <row r="633" spans="1:11">
      <c r="A633" s="266">
        <v>632</v>
      </c>
      <c r="B633" s="266" t="s">
        <v>43</v>
      </c>
      <c r="C633" s="276">
        <v>7005112</v>
      </c>
      <c r="D633" s="266">
        <v>320665</v>
      </c>
      <c r="E633" s="266" t="s">
        <v>3450</v>
      </c>
      <c r="F633" s="266" t="s">
        <v>132</v>
      </c>
      <c r="G633" s="266">
        <v>4</v>
      </c>
      <c r="H633" s="266"/>
      <c r="I633" s="277">
        <v>43105</v>
      </c>
      <c r="J633" s="277"/>
      <c r="K633" s="266" t="s">
        <v>29869</v>
      </c>
    </row>
    <row r="634" spans="1:11">
      <c r="A634" s="266">
        <v>633</v>
      </c>
      <c r="B634" s="266" t="s">
        <v>43</v>
      </c>
      <c r="C634" s="276">
        <v>7005112</v>
      </c>
      <c r="D634" s="266">
        <v>320681</v>
      </c>
      <c r="E634" s="266" t="s">
        <v>3450</v>
      </c>
      <c r="F634" s="266" t="s">
        <v>132</v>
      </c>
      <c r="G634" s="266">
        <v>2</v>
      </c>
      <c r="H634" s="266"/>
      <c r="I634" s="277">
        <v>43105</v>
      </c>
      <c r="J634" s="277"/>
      <c r="K634" s="266" t="s">
        <v>29869</v>
      </c>
    </row>
    <row r="635" spans="1:11">
      <c r="A635" s="266">
        <v>634</v>
      </c>
      <c r="B635" s="266" t="s">
        <v>43</v>
      </c>
      <c r="C635" s="276">
        <v>7005112</v>
      </c>
      <c r="D635" s="266">
        <v>320681</v>
      </c>
      <c r="E635" s="266" t="s">
        <v>3450</v>
      </c>
      <c r="F635" s="266" t="s">
        <v>132</v>
      </c>
      <c r="G635" s="266">
        <v>5</v>
      </c>
      <c r="H635" s="266"/>
      <c r="I635" s="277">
        <v>43105</v>
      </c>
      <c r="J635" s="277"/>
      <c r="K635" s="266" t="s">
        <v>29869</v>
      </c>
    </row>
    <row r="636" spans="1:11">
      <c r="A636" s="266">
        <v>635</v>
      </c>
      <c r="B636" s="266" t="s">
        <v>43</v>
      </c>
      <c r="C636" s="276">
        <v>7005112</v>
      </c>
      <c r="D636" s="266">
        <v>307793</v>
      </c>
      <c r="E636" s="266" t="s">
        <v>3450</v>
      </c>
      <c r="F636" s="266" t="s">
        <v>132</v>
      </c>
      <c r="G636" s="266">
        <v>5</v>
      </c>
      <c r="H636" s="266"/>
      <c r="I636" s="277">
        <v>43105</v>
      </c>
      <c r="J636" s="277"/>
      <c r="K636" s="266" t="s">
        <v>29869</v>
      </c>
    </row>
    <row r="637" spans="1:11">
      <c r="A637" s="266">
        <v>636</v>
      </c>
      <c r="B637" s="266" t="s">
        <v>43</v>
      </c>
      <c r="C637" s="276">
        <v>7002269</v>
      </c>
      <c r="D637" s="266">
        <v>320682</v>
      </c>
      <c r="E637" s="266" t="s">
        <v>3450</v>
      </c>
      <c r="F637" s="266" t="s">
        <v>132</v>
      </c>
      <c r="G637" s="266">
        <v>19</v>
      </c>
      <c r="H637" s="266"/>
      <c r="I637" s="277">
        <v>43104</v>
      </c>
      <c r="J637" s="277"/>
      <c r="K637" s="266" t="s">
        <v>29862</v>
      </c>
    </row>
    <row r="638" spans="1:11">
      <c r="A638" s="266">
        <v>637</v>
      </c>
      <c r="B638" s="266" t="s">
        <v>43</v>
      </c>
      <c r="C638" s="276">
        <v>7002269</v>
      </c>
      <c r="D638" s="266">
        <v>320661</v>
      </c>
      <c r="E638" s="266" t="s">
        <v>3450</v>
      </c>
      <c r="F638" s="266" t="s">
        <v>132</v>
      </c>
      <c r="G638" s="266">
        <v>8</v>
      </c>
      <c r="H638" s="266"/>
      <c r="I638" s="277">
        <v>43104</v>
      </c>
      <c r="J638" s="277"/>
      <c r="K638" s="266" t="s">
        <v>29862</v>
      </c>
    </row>
    <row r="639" spans="1:11">
      <c r="A639" s="266">
        <v>638</v>
      </c>
      <c r="B639" s="266" t="s">
        <v>43</v>
      </c>
      <c r="C639" s="276">
        <v>7002269</v>
      </c>
      <c r="D639" s="266">
        <v>321140</v>
      </c>
      <c r="E639" s="266" t="s">
        <v>3450</v>
      </c>
      <c r="F639" s="266" t="s">
        <v>132</v>
      </c>
      <c r="G639" s="266">
        <v>4</v>
      </c>
      <c r="H639" s="266"/>
      <c r="I639" s="277">
        <v>43104</v>
      </c>
      <c r="J639" s="277"/>
      <c r="K639" s="266" t="s">
        <v>29862</v>
      </c>
    </row>
    <row r="640" spans="1:11">
      <c r="A640" s="266">
        <v>639</v>
      </c>
      <c r="B640" s="266" t="s">
        <v>43</v>
      </c>
      <c r="C640" s="276">
        <v>7002269</v>
      </c>
      <c r="D640" s="266">
        <v>321141</v>
      </c>
      <c r="E640" s="266" t="s">
        <v>3450</v>
      </c>
      <c r="F640" s="266" t="s">
        <v>132</v>
      </c>
      <c r="G640" s="266">
        <v>11</v>
      </c>
      <c r="H640" s="266"/>
      <c r="I640" s="277">
        <v>43104</v>
      </c>
      <c r="J640" s="277"/>
      <c r="K640" s="266" t="s">
        <v>29862</v>
      </c>
    </row>
    <row r="641" spans="1:11">
      <c r="A641" s="266">
        <v>640</v>
      </c>
      <c r="B641" s="266" t="s">
        <v>43</v>
      </c>
      <c r="C641" s="276">
        <v>7003294</v>
      </c>
      <c r="D641" s="266">
        <v>321662</v>
      </c>
      <c r="E641" s="266" t="s">
        <v>3450</v>
      </c>
      <c r="F641" s="266" t="s">
        <v>132</v>
      </c>
      <c r="G641" s="266">
        <v>10</v>
      </c>
      <c r="H641" s="266"/>
      <c r="I641" s="277">
        <v>43105</v>
      </c>
      <c r="J641" s="277"/>
      <c r="K641" s="266" t="s">
        <v>29853</v>
      </c>
    </row>
    <row r="642" spans="1:11">
      <c r="A642" s="266">
        <v>641</v>
      </c>
      <c r="B642" s="266" t="s">
        <v>43</v>
      </c>
      <c r="C642" s="276">
        <v>7003294</v>
      </c>
      <c r="D642" s="266">
        <v>332747</v>
      </c>
      <c r="E642" s="266" t="s">
        <v>3450</v>
      </c>
      <c r="F642" s="266" t="s">
        <v>132</v>
      </c>
      <c r="G642" s="266">
        <v>2</v>
      </c>
      <c r="H642" s="266"/>
      <c r="I642" s="277">
        <v>43105</v>
      </c>
      <c r="J642" s="277"/>
      <c r="K642" s="266" t="s">
        <v>29853</v>
      </c>
    </row>
    <row r="643" spans="1:11">
      <c r="A643" s="266">
        <v>642</v>
      </c>
      <c r="B643" s="266" t="s">
        <v>43</v>
      </c>
      <c r="C643" s="276">
        <v>7003294</v>
      </c>
      <c r="D643" s="266">
        <v>321649</v>
      </c>
      <c r="E643" s="266" t="s">
        <v>3450</v>
      </c>
      <c r="F643" s="266" t="s">
        <v>132</v>
      </c>
      <c r="G643" s="266">
        <v>23</v>
      </c>
      <c r="H643" s="266"/>
      <c r="I643" s="277">
        <v>43105</v>
      </c>
      <c r="J643" s="277"/>
      <c r="K643" s="266" t="s">
        <v>29853</v>
      </c>
    </row>
    <row r="644" spans="1:11">
      <c r="A644" s="266">
        <v>643</v>
      </c>
      <c r="B644" s="266" t="s">
        <v>43</v>
      </c>
      <c r="C644" s="276">
        <v>7003294</v>
      </c>
      <c r="D644" s="266">
        <v>320665</v>
      </c>
      <c r="E644" s="266" t="s">
        <v>3450</v>
      </c>
      <c r="F644" s="266" t="s">
        <v>132</v>
      </c>
      <c r="G644" s="266">
        <v>3</v>
      </c>
      <c r="H644" s="266"/>
      <c r="I644" s="277">
        <v>43105</v>
      </c>
      <c r="J644" s="277"/>
      <c r="K644" s="266" t="s">
        <v>29853</v>
      </c>
    </row>
    <row r="645" spans="1:11">
      <c r="A645" s="266">
        <v>644</v>
      </c>
      <c r="B645" s="266" t="s">
        <v>43</v>
      </c>
      <c r="C645" s="276">
        <v>7003294</v>
      </c>
      <c r="D645" s="266">
        <v>321648</v>
      </c>
      <c r="E645" s="266" t="s">
        <v>3450</v>
      </c>
      <c r="F645" s="266" t="s">
        <v>132</v>
      </c>
      <c r="G645" s="266">
        <v>61</v>
      </c>
      <c r="H645" s="266"/>
      <c r="I645" s="277">
        <v>43105</v>
      </c>
      <c r="J645" s="277"/>
      <c r="K645" s="266" t="s">
        <v>29853</v>
      </c>
    </row>
    <row r="646" spans="1:11">
      <c r="A646" s="266">
        <v>645</v>
      </c>
      <c r="B646" s="266" t="s">
        <v>43</v>
      </c>
      <c r="C646" s="276">
        <v>7003294</v>
      </c>
      <c r="D646" s="266">
        <v>320661</v>
      </c>
      <c r="E646" s="266" t="s">
        <v>3450</v>
      </c>
      <c r="F646" s="266" t="s">
        <v>132</v>
      </c>
      <c r="G646" s="266">
        <v>18</v>
      </c>
      <c r="H646" s="266"/>
      <c r="I646" s="277">
        <v>43105</v>
      </c>
      <c r="J646" s="277"/>
      <c r="K646" s="266" t="s">
        <v>29853</v>
      </c>
    </row>
    <row r="647" spans="1:11">
      <c r="A647" s="266">
        <v>646</v>
      </c>
      <c r="B647" s="266" t="s">
        <v>43</v>
      </c>
      <c r="C647" s="276">
        <v>7003294</v>
      </c>
      <c r="D647" s="266">
        <v>332062</v>
      </c>
      <c r="E647" s="266" t="s">
        <v>3450</v>
      </c>
      <c r="F647" s="266" t="s">
        <v>132</v>
      </c>
      <c r="G647" s="266">
        <v>1</v>
      </c>
      <c r="H647" s="266"/>
      <c r="I647" s="277">
        <v>43105</v>
      </c>
      <c r="J647" s="277"/>
      <c r="K647" s="266" t="s">
        <v>29853</v>
      </c>
    </row>
    <row r="648" spans="1:11">
      <c r="A648" s="266">
        <v>647</v>
      </c>
      <c r="B648" s="266" t="s">
        <v>43</v>
      </c>
      <c r="C648" s="276">
        <v>7003294</v>
      </c>
      <c r="D648" s="266">
        <v>320682</v>
      </c>
      <c r="E648" s="266" t="s">
        <v>3450</v>
      </c>
      <c r="F648" s="266" t="s">
        <v>132</v>
      </c>
      <c r="G648" s="266">
        <v>32</v>
      </c>
      <c r="H648" s="266"/>
      <c r="I648" s="277">
        <v>43105</v>
      </c>
      <c r="J648" s="277"/>
      <c r="K648" s="266" t="s">
        <v>29853</v>
      </c>
    </row>
    <row r="649" spans="1:11">
      <c r="A649" s="266">
        <v>648</v>
      </c>
      <c r="B649" s="266" t="s">
        <v>43</v>
      </c>
      <c r="C649" s="276">
        <v>7003294</v>
      </c>
      <c r="D649" s="266">
        <v>320681</v>
      </c>
      <c r="E649" s="266" t="s">
        <v>3450</v>
      </c>
      <c r="F649" s="266" t="s">
        <v>132</v>
      </c>
      <c r="G649" s="266">
        <v>10</v>
      </c>
      <c r="H649" s="266"/>
      <c r="I649" s="277">
        <v>43105</v>
      </c>
      <c r="J649" s="277"/>
      <c r="K649" s="266" t="s">
        <v>29853</v>
      </c>
    </row>
    <row r="650" spans="1:11">
      <c r="A650" s="266">
        <v>649</v>
      </c>
      <c r="B650" s="266" t="s">
        <v>43</v>
      </c>
      <c r="C650" s="276">
        <v>7003294</v>
      </c>
      <c r="D650" s="266">
        <v>322777</v>
      </c>
      <c r="E650" s="266" t="s">
        <v>3450</v>
      </c>
      <c r="F650" s="266" t="s">
        <v>132</v>
      </c>
      <c r="G650" s="266">
        <v>1</v>
      </c>
      <c r="H650" s="266"/>
      <c r="I650" s="277">
        <v>43105</v>
      </c>
      <c r="J650" s="277"/>
      <c r="K650" s="266" t="s">
        <v>29853</v>
      </c>
    </row>
    <row r="651" spans="1:11">
      <c r="A651" s="266">
        <v>650</v>
      </c>
      <c r="B651" s="266" t="s">
        <v>43</v>
      </c>
      <c r="C651" s="276">
        <v>7003294</v>
      </c>
      <c r="D651" s="266">
        <v>321140</v>
      </c>
      <c r="E651" s="266" t="s">
        <v>3450</v>
      </c>
      <c r="F651" s="266" t="s">
        <v>132</v>
      </c>
      <c r="G651" s="266">
        <v>10</v>
      </c>
      <c r="H651" s="266"/>
      <c r="I651" s="277">
        <v>43105</v>
      </c>
      <c r="J651" s="277"/>
      <c r="K651" s="266" t="s">
        <v>29853</v>
      </c>
    </row>
    <row r="652" spans="1:11">
      <c r="A652" s="266">
        <v>651</v>
      </c>
      <c r="B652" s="266" t="s">
        <v>43</v>
      </c>
      <c r="C652" s="276">
        <v>7003294</v>
      </c>
      <c r="D652" s="266">
        <v>321141</v>
      </c>
      <c r="E652" s="266" t="s">
        <v>3450</v>
      </c>
      <c r="F652" s="266" t="s">
        <v>132</v>
      </c>
      <c r="G652" s="266">
        <v>1</v>
      </c>
      <c r="H652" s="266"/>
      <c r="I652" s="277">
        <v>43105</v>
      </c>
      <c r="J652" s="277"/>
      <c r="K652" s="266" t="s">
        <v>29853</v>
      </c>
    </row>
    <row r="653" spans="1:11">
      <c r="A653" s="266">
        <v>652</v>
      </c>
      <c r="B653" s="266" t="s">
        <v>43</v>
      </c>
      <c r="C653" s="276">
        <v>7003294</v>
      </c>
      <c r="D653" s="266">
        <v>307793</v>
      </c>
      <c r="E653" s="266" t="s">
        <v>3450</v>
      </c>
      <c r="F653" s="266" t="s">
        <v>132</v>
      </c>
      <c r="G653" s="266">
        <v>16</v>
      </c>
      <c r="H653" s="266"/>
      <c r="I653" s="277">
        <v>43105</v>
      </c>
      <c r="J653" s="277"/>
      <c r="K653" s="266" t="s">
        <v>29853</v>
      </c>
    </row>
    <row r="654" spans="1:11">
      <c r="A654" s="266">
        <v>653</v>
      </c>
      <c r="B654" s="266" t="s">
        <v>43</v>
      </c>
      <c r="C654" s="276">
        <v>7002161</v>
      </c>
      <c r="D654" s="266">
        <v>321662</v>
      </c>
      <c r="E654" s="266" t="s">
        <v>3450</v>
      </c>
      <c r="F654" s="266" t="s">
        <v>132</v>
      </c>
      <c r="G654" s="266">
        <v>37</v>
      </c>
      <c r="H654" s="266"/>
      <c r="I654" s="277">
        <v>43105</v>
      </c>
      <c r="J654" s="277"/>
      <c r="K654" s="266" t="s">
        <v>29854</v>
      </c>
    </row>
    <row r="655" spans="1:11">
      <c r="A655" s="266">
        <v>654</v>
      </c>
      <c r="B655" s="266" t="s">
        <v>43</v>
      </c>
      <c r="C655" s="276">
        <v>7002161</v>
      </c>
      <c r="D655" s="266">
        <v>320665</v>
      </c>
      <c r="E655" s="266" t="s">
        <v>3450</v>
      </c>
      <c r="F655" s="266" t="s">
        <v>132</v>
      </c>
      <c r="G655" s="266">
        <v>23</v>
      </c>
      <c r="H655" s="266"/>
      <c r="I655" s="277">
        <v>43105</v>
      </c>
      <c r="J655" s="277"/>
      <c r="K655" s="266" t="s">
        <v>29854</v>
      </c>
    </row>
    <row r="656" spans="1:11">
      <c r="A656" s="266">
        <v>655</v>
      </c>
      <c r="B656" s="266" t="s">
        <v>43</v>
      </c>
      <c r="C656" s="276">
        <v>7002161</v>
      </c>
      <c r="D656" s="266">
        <v>322574</v>
      </c>
      <c r="E656" s="266" t="s">
        <v>3450</v>
      </c>
      <c r="F656" s="266" t="s">
        <v>132</v>
      </c>
      <c r="G656" s="266">
        <v>15</v>
      </c>
      <c r="H656" s="266"/>
      <c r="I656" s="277">
        <v>43105</v>
      </c>
      <c r="J656" s="277"/>
      <c r="K656" s="266" t="s">
        <v>29854</v>
      </c>
    </row>
    <row r="657" spans="1:11">
      <c r="A657" s="266">
        <v>656</v>
      </c>
      <c r="B657" s="266" t="s">
        <v>43</v>
      </c>
      <c r="C657" s="276">
        <v>7002161</v>
      </c>
      <c r="D657" s="266">
        <v>320661</v>
      </c>
      <c r="E657" s="266" t="s">
        <v>3450</v>
      </c>
      <c r="F657" s="266" t="s">
        <v>132</v>
      </c>
      <c r="G657" s="266">
        <v>6</v>
      </c>
      <c r="H657" s="266"/>
      <c r="I657" s="277">
        <v>43105</v>
      </c>
      <c r="J657" s="277"/>
      <c r="K657" s="266" t="s">
        <v>29854</v>
      </c>
    </row>
    <row r="658" spans="1:11">
      <c r="A658" s="266">
        <v>657</v>
      </c>
      <c r="B658" s="266" t="s">
        <v>43</v>
      </c>
      <c r="C658" s="276">
        <v>7002161</v>
      </c>
      <c r="D658" s="266">
        <v>320682</v>
      </c>
      <c r="E658" s="266" t="s">
        <v>3450</v>
      </c>
      <c r="F658" s="266" t="s">
        <v>132</v>
      </c>
      <c r="G658" s="266">
        <v>9</v>
      </c>
      <c r="H658" s="266"/>
      <c r="I658" s="277">
        <v>43105</v>
      </c>
      <c r="J658" s="277"/>
      <c r="K658" s="266" t="s">
        <v>29854</v>
      </c>
    </row>
    <row r="659" spans="1:11">
      <c r="A659" s="266">
        <v>658</v>
      </c>
      <c r="B659" s="266" t="s">
        <v>43</v>
      </c>
      <c r="C659" s="276">
        <v>7002161</v>
      </c>
      <c r="D659" s="266">
        <v>320682</v>
      </c>
      <c r="E659" s="266" t="s">
        <v>3450</v>
      </c>
      <c r="F659" s="266" t="s">
        <v>132</v>
      </c>
      <c r="G659" s="266">
        <v>167</v>
      </c>
      <c r="H659" s="266"/>
      <c r="I659" s="277">
        <v>43105</v>
      </c>
      <c r="J659" s="277"/>
      <c r="K659" s="266" t="s">
        <v>29854</v>
      </c>
    </row>
    <row r="660" spans="1:11">
      <c r="A660" s="266">
        <v>659</v>
      </c>
      <c r="B660" s="266" t="s">
        <v>43</v>
      </c>
      <c r="C660" s="276">
        <v>7002161</v>
      </c>
      <c r="D660" s="266">
        <v>320681</v>
      </c>
      <c r="E660" s="266" t="s">
        <v>3450</v>
      </c>
      <c r="F660" s="266" t="s">
        <v>132</v>
      </c>
      <c r="G660" s="266">
        <v>53</v>
      </c>
      <c r="H660" s="266"/>
      <c r="I660" s="277">
        <v>43105</v>
      </c>
      <c r="J660" s="277"/>
      <c r="K660" s="266" t="s">
        <v>29854</v>
      </c>
    </row>
    <row r="661" spans="1:11">
      <c r="A661" s="266">
        <v>660</v>
      </c>
      <c r="B661" s="266" t="s">
        <v>43</v>
      </c>
      <c r="C661" s="276">
        <v>7002161</v>
      </c>
      <c r="D661" s="266">
        <v>322777</v>
      </c>
      <c r="E661" s="266" t="s">
        <v>3450</v>
      </c>
      <c r="F661" s="266" t="s">
        <v>132</v>
      </c>
      <c r="G661" s="266">
        <v>1</v>
      </c>
      <c r="H661" s="266"/>
      <c r="I661" s="277">
        <v>43105</v>
      </c>
      <c r="J661" s="277"/>
      <c r="K661" s="266" t="s">
        <v>29854</v>
      </c>
    </row>
    <row r="662" spans="1:11">
      <c r="A662" s="266">
        <v>661</v>
      </c>
      <c r="B662" s="266" t="s">
        <v>43</v>
      </c>
      <c r="C662" s="276">
        <v>7002161</v>
      </c>
      <c r="D662" s="266">
        <v>321129</v>
      </c>
      <c r="E662" s="266" t="s">
        <v>3450</v>
      </c>
      <c r="F662" s="266" t="s">
        <v>132</v>
      </c>
      <c r="G662" s="266">
        <v>11</v>
      </c>
      <c r="H662" s="266"/>
      <c r="I662" s="277">
        <v>43105</v>
      </c>
      <c r="J662" s="277"/>
      <c r="K662" s="266" t="s">
        <v>29854</v>
      </c>
    </row>
    <row r="663" spans="1:11">
      <c r="A663" s="266">
        <v>662</v>
      </c>
      <c r="B663" s="266" t="s">
        <v>43</v>
      </c>
      <c r="C663" s="276">
        <v>7002161</v>
      </c>
      <c r="D663" s="266">
        <v>307793</v>
      </c>
      <c r="E663" s="266" t="s">
        <v>3450</v>
      </c>
      <c r="F663" s="266" t="s">
        <v>132</v>
      </c>
      <c r="G663" s="266">
        <v>26</v>
      </c>
      <c r="H663" s="266"/>
      <c r="I663" s="277">
        <v>43105</v>
      </c>
      <c r="J663" s="277"/>
      <c r="K663" s="266" t="s">
        <v>29854</v>
      </c>
    </row>
    <row r="664" spans="1:11">
      <c r="A664" s="266">
        <v>663</v>
      </c>
      <c r="B664" s="266" t="s">
        <v>43</v>
      </c>
      <c r="C664" s="276">
        <v>7002161</v>
      </c>
      <c r="D664" s="266">
        <v>329719</v>
      </c>
      <c r="E664" s="266" t="s">
        <v>3450</v>
      </c>
      <c r="F664" s="266" t="s">
        <v>132</v>
      </c>
      <c r="G664" s="266">
        <v>1</v>
      </c>
      <c r="H664" s="266"/>
      <c r="I664" s="277">
        <v>43105</v>
      </c>
      <c r="J664" s="277"/>
      <c r="K664" s="266" t="s">
        <v>29854</v>
      </c>
    </row>
    <row r="665" spans="1:11">
      <c r="A665" s="266">
        <v>664</v>
      </c>
      <c r="B665" s="266" t="s">
        <v>43</v>
      </c>
      <c r="C665" s="276">
        <v>7002473</v>
      </c>
      <c r="D665" s="266">
        <v>320682</v>
      </c>
      <c r="E665" s="266" t="s">
        <v>3450</v>
      </c>
      <c r="F665" s="266" t="s">
        <v>132</v>
      </c>
      <c r="G665" s="266">
        <v>8</v>
      </c>
      <c r="H665" s="266"/>
      <c r="I665" s="277">
        <v>43104</v>
      </c>
      <c r="J665" s="277"/>
      <c r="K665" s="266" t="s">
        <v>29842</v>
      </c>
    </row>
    <row r="666" spans="1:11">
      <c r="A666" s="266">
        <v>665</v>
      </c>
      <c r="B666" s="266" t="s">
        <v>43</v>
      </c>
      <c r="C666" s="276">
        <v>7002473</v>
      </c>
      <c r="D666" s="266">
        <v>308350</v>
      </c>
      <c r="E666" s="266" t="s">
        <v>3450</v>
      </c>
      <c r="F666" s="266" t="s">
        <v>132</v>
      </c>
      <c r="G666" s="266">
        <v>1</v>
      </c>
      <c r="H666" s="266"/>
      <c r="I666" s="277">
        <v>43105</v>
      </c>
      <c r="J666" s="277"/>
      <c r="K666" s="266" t="s">
        <v>29842</v>
      </c>
    </row>
    <row r="667" spans="1:11">
      <c r="A667" s="266">
        <v>666</v>
      </c>
      <c r="B667" s="266" t="s">
        <v>43</v>
      </c>
      <c r="C667" s="276">
        <v>7005051</v>
      </c>
      <c r="D667" s="266">
        <v>321662</v>
      </c>
      <c r="E667" s="266" t="s">
        <v>3450</v>
      </c>
      <c r="F667" s="266" t="s">
        <v>132</v>
      </c>
      <c r="G667" s="266">
        <v>2</v>
      </c>
      <c r="H667" s="266"/>
      <c r="I667" s="277">
        <v>43105</v>
      </c>
      <c r="J667" s="277"/>
      <c r="K667" s="266" t="s">
        <v>29870</v>
      </c>
    </row>
    <row r="668" spans="1:11">
      <c r="A668" s="266">
        <v>667</v>
      </c>
      <c r="B668" s="266" t="s">
        <v>43</v>
      </c>
      <c r="C668" s="276">
        <v>7005051</v>
      </c>
      <c r="D668" s="266">
        <v>321649</v>
      </c>
      <c r="E668" s="266" t="s">
        <v>3450</v>
      </c>
      <c r="F668" s="266" t="s">
        <v>132</v>
      </c>
      <c r="G668" s="266">
        <v>1</v>
      </c>
      <c r="H668" s="266"/>
      <c r="I668" s="277">
        <v>43105</v>
      </c>
      <c r="J668" s="277"/>
      <c r="K668" s="266" t="s">
        <v>29870</v>
      </c>
    </row>
    <row r="669" spans="1:11">
      <c r="A669" s="266">
        <v>668</v>
      </c>
      <c r="B669" s="266" t="s">
        <v>43</v>
      </c>
      <c r="C669" s="276">
        <v>7005051</v>
      </c>
      <c r="D669" s="266">
        <v>321649</v>
      </c>
      <c r="E669" s="266" t="s">
        <v>3450</v>
      </c>
      <c r="F669" s="266" t="s">
        <v>132</v>
      </c>
      <c r="G669" s="266">
        <v>8</v>
      </c>
      <c r="H669" s="266"/>
      <c r="I669" s="277">
        <v>43105</v>
      </c>
      <c r="J669" s="277"/>
      <c r="K669" s="266" t="s">
        <v>29870</v>
      </c>
    </row>
    <row r="670" spans="1:11">
      <c r="A670" s="266">
        <v>669</v>
      </c>
      <c r="B670" s="266" t="s">
        <v>43</v>
      </c>
      <c r="C670" s="276">
        <v>7005024</v>
      </c>
      <c r="D670" s="266">
        <v>307990</v>
      </c>
      <c r="E670" s="266" t="s">
        <v>3450</v>
      </c>
      <c r="F670" s="266" t="s">
        <v>132</v>
      </c>
      <c r="G670" s="266">
        <v>50</v>
      </c>
      <c r="H670" s="266"/>
      <c r="I670" s="277">
        <v>43105</v>
      </c>
      <c r="J670" s="277"/>
      <c r="K670" s="266" t="s">
        <v>29855</v>
      </c>
    </row>
    <row r="671" spans="1:11">
      <c r="A671" s="266">
        <v>670</v>
      </c>
      <c r="B671" s="266" t="s">
        <v>43</v>
      </c>
      <c r="C671" s="276">
        <v>7005111</v>
      </c>
      <c r="D671" s="266">
        <v>320682</v>
      </c>
      <c r="E671" s="266" t="s">
        <v>3450</v>
      </c>
      <c r="F671" s="266" t="s">
        <v>132</v>
      </c>
      <c r="G671" s="266">
        <v>12</v>
      </c>
      <c r="H671" s="266"/>
      <c r="I671" s="277">
        <v>43104</v>
      </c>
      <c r="J671" s="277"/>
      <c r="K671" s="266" t="s">
        <v>29865</v>
      </c>
    </row>
    <row r="672" spans="1:11">
      <c r="A672" s="266">
        <v>671</v>
      </c>
      <c r="B672" s="266" t="s">
        <v>43</v>
      </c>
      <c r="C672" s="276">
        <v>7002354</v>
      </c>
      <c r="D672" s="266">
        <v>307990</v>
      </c>
      <c r="E672" s="266" t="s">
        <v>3450</v>
      </c>
      <c r="F672" s="266" t="s">
        <v>132</v>
      </c>
      <c r="G672" s="266">
        <v>15</v>
      </c>
      <c r="H672" s="266"/>
      <c r="I672" s="277">
        <v>43105</v>
      </c>
      <c r="J672" s="277"/>
      <c r="K672" s="266" t="s">
        <v>29864</v>
      </c>
    </row>
    <row r="673" spans="1:11">
      <c r="A673" s="266">
        <v>672</v>
      </c>
      <c r="B673" s="266" t="s">
        <v>43</v>
      </c>
      <c r="C673" s="276">
        <v>7004730</v>
      </c>
      <c r="D673" s="266">
        <v>321662</v>
      </c>
      <c r="E673" s="266" t="s">
        <v>3450</v>
      </c>
      <c r="F673" s="266" t="s">
        <v>132</v>
      </c>
      <c r="G673" s="266">
        <v>56</v>
      </c>
      <c r="H673" s="266"/>
      <c r="I673" s="277">
        <v>43105</v>
      </c>
      <c r="J673" s="277"/>
      <c r="K673" s="266" t="s">
        <v>29871</v>
      </c>
    </row>
    <row r="674" spans="1:11">
      <c r="A674" s="266">
        <v>673</v>
      </c>
      <c r="B674" s="266" t="s">
        <v>43</v>
      </c>
      <c r="C674" s="276">
        <v>7004730</v>
      </c>
      <c r="D674" s="266">
        <v>320687</v>
      </c>
      <c r="E674" s="266" t="s">
        <v>3450</v>
      </c>
      <c r="F674" s="266" t="s">
        <v>132</v>
      </c>
      <c r="G674" s="266">
        <v>8</v>
      </c>
      <c r="H674" s="266"/>
      <c r="I674" s="277">
        <v>43105</v>
      </c>
      <c r="J674" s="277"/>
      <c r="K674" s="266" t="s">
        <v>29871</v>
      </c>
    </row>
    <row r="675" spans="1:11">
      <c r="A675" s="266">
        <v>674</v>
      </c>
      <c r="B675" s="266" t="s">
        <v>43</v>
      </c>
      <c r="C675" s="276">
        <v>7004730</v>
      </c>
      <c r="D675" s="266">
        <v>321649</v>
      </c>
      <c r="E675" s="266" t="s">
        <v>3450</v>
      </c>
      <c r="F675" s="266" t="s">
        <v>132</v>
      </c>
      <c r="G675" s="266">
        <v>49</v>
      </c>
      <c r="H675" s="266"/>
      <c r="I675" s="277">
        <v>43105</v>
      </c>
      <c r="J675" s="277"/>
      <c r="K675" s="266" t="s">
        <v>29871</v>
      </c>
    </row>
    <row r="676" spans="1:11">
      <c r="A676" s="266">
        <v>675</v>
      </c>
      <c r="B676" s="266" t="s">
        <v>43</v>
      </c>
      <c r="C676" s="276">
        <v>7004730</v>
      </c>
      <c r="D676" s="266">
        <v>321649</v>
      </c>
      <c r="E676" s="266" t="s">
        <v>3450</v>
      </c>
      <c r="F676" s="266" t="s">
        <v>132</v>
      </c>
      <c r="G676" s="266">
        <v>22</v>
      </c>
      <c r="H676" s="266"/>
      <c r="I676" s="277">
        <v>43105</v>
      </c>
      <c r="J676" s="277"/>
      <c r="K676" s="266" t="s">
        <v>29871</v>
      </c>
    </row>
    <row r="677" spans="1:11">
      <c r="A677" s="266">
        <v>676</v>
      </c>
      <c r="B677" s="266" t="s">
        <v>43</v>
      </c>
      <c r="C677" s="276">
        <v>7004730</v>
      </c>
      <c r="D677" s="266">
        <v>332747</v>
      </c>
      <c r="E677" s="266" t="s">
        <v>3450</v>
      </c>
      <c r="F677" s="266" t="s">
        <v>132</v>
      </c>
      <c r="G677" s="266">
        <v>7</v>
      </c>
      <c r="H677" s="266"/>
      <c r="I677" s="277">
        <v>43105</v>
      </c>
      <c r="J677" s="277"/>
      <c r="K677" s="266" t="s">
        <v>29871</v>
      </c>
    </row>
    <row r="678" spans="1:11">
      <c r="A678" s="266">
        <v>677</v>
      </c>
      <c r="B678" s="266" t="s">
        <v>43</v>
      </c>
      <c r="C678" s="276">
        <v>7004730</v>
      </c>
      <c r="D678" s="266">
        <v>321648</v>
      </c>
      <c r="E678" s="266" t="s">
        <v>3450</v>
      </c>
      <c r="F678" s="266" t="s">
        <v>132</v>
      </c>
      <c r="G678" s="266">
        <v>50</v>
      </c>
      <c r="H678" s="266"/>
      <c r="I678" s="277">
        <v>43105</v>
      </c>
      <c r="J678" s="277"/>
      <c r="K678" s="266" t="s">
        <v>29871</v>
      </c>
    </row>
    <row r="679" spans="1:11">
      <c r="A679" s="266">
        <v>678</v>
      </c>
      <c r="B679" s="266" t="s">
        <v>43</v>
      </c>
      <c r="C679" s="276">
        <v>7004730</v>
      </c>
      <c r="D679" s="266">
        <v>320682</v>
      </c>
      <c r="E679" s="266" t="s">
        <v>3450</v>
      </c>
      <c r="F679" s="266" t="s">
        <v>132</v>
      </c>
      <c r="G679" s="266">
        <v>148</v>
      </c>
      <c r="H679" s="266"/>
      <c r="I679" s="277">
        <v>43105</v>
      </c>
      <c r="J679" s="277"/>
      <c r="K679" s="266" t="s">
        <v>29871</v>
      </c>
    </row>
    <row r="680" spans="1:11">
      <c r="A680" s="266">
        <v>679</v>
      </c>
      <c r="B680" s="266" t="s">
        <v>43</v>
      </c>
      <c r="C680" s="276">
        <v>7004730</v>
      </c>
      <c r="D680" s="266">
        <v>320681</v>
      </c>
      <c r="E680" s="266" t="s">
        <v>3450</v>
      </c>
      <c r="F680" s="266" t="s">
        <v>132</v>
      </c>
      <c r="G680" s="266">
        <v>25</v>
      </c>
      <c r="H680" s="266"/>
      <c r="I680" s="277">
        <v>43105</v>
      </c>
      <c r="J680" s="277"/>
      <c r="K680" s="266" t="s">
        <v>29871</v>
      </c>
    </row>
    <row r="681" spans="1:11">
      <c r="A681" s="266">
        <v>680</v>
      </c>
      <c r="B681" s="266" t="s">
        <v>43</v>
      </c>
      <c r="C681" s="276">
        <v>7004730</v>
      </c>
      <c r="D681" s="266">
        <v>322574</v>
      </c>
      <c r="E681" s="266" t="s">
        <v>3450</v>
      </c>
      <c r="F681" s="266" t="s">
        <v>132</v>
      </c>
      <c r="G681" s="266">
        <v>20</v>
      </c>
      <c r="H681" s="266"/>
      <c r="I681" s="277">
        <v>43105</v>
      </c>
      <c r="J681" s="277"/>
      <c r="K681" s="266" t="s">
        <v>29871</v>
      </c>
    </row>
    <row r="682" spans="1:11">
      <c r="A682" s="266">
        <v>681</v>
      </c>
      <c r="B682" s="266" t="s">
        <v>43</v>
      </c>
      <c r="C682" s="276">
        <v>7004730</v>
      </c>
      <c r="D682" s="266">
        <v>320661</v>
      </c>
      <c r="E682" s="266" t="s">
        <v>3450</v>
      </c>
      <c r="F682" s="266" t="s">
        <v>132</v>
      </c>
      <c r="G682" s="266">
        <v>24</v>
      </c>
      <c r="H682" s="266"/>
      <c r="I682" s="277">
        <v>43105</v>
      </c>
      <c r="J682" s="277"/>
      <c r="K682" s="266" t="s">
        <v>29871</v>
      </c>
    </row>
    <row r="683" spans="1:11">
      <c r="A683" s="266">
        <v>682</v>
      </c>
      <c r="B683" s="266" t="s">
        <v>43</v>
      </c>
      <c r="C683" s="276">
        <v>7004730</v>
      </c>
      <c r="D683" s="266">
        <v>320665</v>
      </c>
      <c r="E683" s="266" t="s">
        <v>3450</v>
      </c>
      <c r="F683" s="266" t="s">
        <v>132</v>
      </c>
      <c r="G683" s="266">
        <v>5</v>
      </c>
      <c r="H683" s="266"/>
      <c r="I683" s="277">
        <v>43105</v>
      </c>
      <c r="J683" s="277"/>
      <c r="K683" s="266" t="s">
        <v>29871</v>
      </c>
    </row>
    <row r="684" spans="1:11">
      <c r="A684" s="266">
        <v>683</v>
      </c>
      <c r="B684" s="266" t="s">
        <v>43</v>
      </c>
      <c r="C684" s="276">
        <v>7004730</v>
      </c>
      <c r="D684" s="266">
        <v>308350</v>
      </c>
      <c r="E684" s="266" t="s">
        <v>3450</v>
      </c>
      <c r="F684" s="266" t="s">
        <v>132</v>
      </c>
      <c r="G684" s="266">
        <v>2</v>
      </c>
      <c r="H684" s="266"/>
      <c r="I684" s="277">
        <v>43105</v>
      </c>
      <c r="J684" s="277"/>
      <c r="K684" s="266" t="s">
        <v>29871</v>
      </c>
    </row>
    <row r="685" spans="1:11">
      <c r="A685" s="266">
        <v>684</v>
      </c>
      <c r="B685" s="266" t="s">
        <v>43</v>
      </c>
      <c r="C685" s="276">
        <v>7004730</v>
      </c>
      <c r="D685" s="266">
        <v>321140</v>
      </c>
      <c r="E685" s="266" t="s">
        <v>3450</v>
      </c>
      <c r="F685" s="266" t="s">
        <v>132</v>
      </c>
      <c r="G685" s="266">
        <v>25</v>
      </c>
      <c r="H685" s="266"/>
      <c r="I685" s="277">
        <v>43105</v>
      </c>
      <c r="J685" s="277"/>
      <c r="K685" s="266" t="s">
        <v>29871</v>
      </c>
    </row>
    <row r="686" spans="1:11">
      <c r="A686" s="266">
        <v>685</v>
      </c>
      <c r="B686" s="266" t="s">
        <v>43</v>
      </c>
      <c r="C686" s="276">
        <v>7004730</v>
      </c>
      <c r="D686" s="266">
        <v>321141</v>
      </c>
      <c r="E686" s="266" t="s">
        <v>3450</v>
      </c>
      <c r="F686" s="266" t="s">
        <v>132</v>
      </c>
      <c r="G686" s="266">
        <v>2</v>
      </c>
      <c r="H686" s="266"/>
      <c r="I686" s="277">
        <v>43105</v>
      </c>
      <c r="J686" s="277"/>
      <c r="K686" s="266" t="s">
        <v>29871</v>
      </c>
    </row>
    <row r="687" spans="1:11">
      <c r="A687" s="266">
        <v>686</v>
      </c>
      <c r="B687" s="266" t="s">
        <v>43</v>
      </c>
      <c r="C687" s="276">
        <v>7004730</v>
      </c>
      <c r="D687" s="266">
        <v>321129</v>
      </c>
      <c r="E687" s="266" t="s">
        <v>3450</v>
      </c>
      <c r="F687" s="266" t="s">
        <v>132</v>
      </c>
      <c r="G687" s="266">
        <v>9</v>
      </c>
      <c r="H687" s="266"/>
      <c r="I687" s="277">
        <v>43105</v>
      </c>
      <c r="J687" s="277"/>
      <c r="K687" s="266" t="s">
        <v>29871</v>
      </c>
    </row>
    <row r="688" spans="1:11">
      <c r="A688" s="266">
        <v>687</v>
      </c>
      <c r="B688" s="266" t="s">
        <v>43</v>
      </c>
      <c r="C688" s="276">
        <v>7002388</v>
      </c>
      <c r="D688" s="266">
        <v>321662</v>
      </c>
      <c r="E688" s="266" t="s">
        <v>3450</v>
      </c>
      <c r="F688" s="266" t="s">
        <v>132</v>
      </c>
      <c r="G688" s="266">
        <v>31</v>
      </c>
      <c r="H688" s="266"/>
      <c r="I688" s="277">
        <v>43105</v>
      </c>
      <c r="J688" s="277"/>
      <c r="K688" s="266" t="s">
        <v>29872</v>
      </c>
    </row>
    <row r="689" spans="1:11">
      <c r="A689" s="266">
        <v>688</v>
      </c>
      <c r="B689" s="266" t="s">
        <v>43</v>
      </c>
      <c r="C689" s="276">
        <v>7002388</v>
      </c>
      <c r="D689" s="266">
        <v>321648</v>
      </c>
      <c r="E689" s="266" t="s">
        <v>3450</v>
      </c>
      <c r="F689" s="266" t="s">
        <v>132</v>
      </c>
      <c r="G689" s="266">
        <v>23</v>
      </c>
      <c r="H689" s="266"/>
      <c r="I689" s="277">
        <v>43105</v>
      </c>
      <c r="J689" s="277"/>
      <c r="K689" s="266" t="s">
        <v>29872</v>
      </c>
    </row>
    <row r="690" spans="1:11">
      <c r="A690" s="266">
        <v>689</v>
      </c>
      <c r="B690" s="266" t="s">
        <v>43</v>
      </c>
      <c r="C690" s="276">
        <v>7002388</v>
      </c>
      <c r="D690" s="266">
        <v>321649</v>
      </c>
      <c r="E690" s="266" t="s">
        <v>3450</v>
      </c>
      <c r="F690" s="266" t="s">
        <v>132</v>
      </c>
      <c r="G690" s="266">
        <v>41</v>
      </c>
      <c r="H690" s="266"/>
      <c r="I690" s="277">
        <v>43105</v>
      </c>
      <c r="J690" s="277"/>
      <c r="K690" s="266" t="s">
        <v>29872</v>
      </c>
    </row>
    <row r="691" spans="1:11">
      <c r="A691" s="266">
        <v>690</v>
      </c>
      <c r="B691" s="266" t="s">
        <v>43</v>
      </c>
      <c r="C691" s="276">
        <v>7002388</v>
      </c>
      <c r="D691" s="266">
        <v>320665</v>
      </c>
      <c r="E691" s="266" t="s">
        <v>3450</v>
      </c>
      <c r="F691" s="266" t="s">
        <v>132</v>
      </c>
      <c r="G691" s="266">
        <v>1</v>
      </c>
      <c r="H691" s="266"/>
      <c r="I691" s="277">
        <v>43105</v>
      </c>
      <c r="J691" s="277"/>
      <c r="K691" s="266" t="s">
        <v>29872</v>
      </c>
    </row>
    <row r="692" spans="1:11">
      <c r="A692" s="266">
        <v>691</v>
      </c>
      <c r="B692" s="266" t="s">
        <v>43</v>
      </c>
      <c r="C692" s="276">
        <v>7002388</v>
      </c>
      <c r="D692" s="266">
        <v>320681</v>
      </c>
      <c r="E692" s="266" t="s">
        <v>3450</v>
      </c>
      <c r="F692" s="266" t="s">
        <v>132</v>
      </c>
      <c r="G692" s="266">
        <v>6</v>
      </c>
      <c r="H692" s="266"/>
      <c r="I692" s="277">
        <v>43105</v>
      </c>
      <c r="J692" s="277"/>
      <c r="K692" s="266" t="s">
        <v>29872</v>
      </c>
    </row>
    <row r="693" spans="1:11">
      <c r="A693" s="266">
        <v>692</v>
      </c>
      <c r="B693" s="266" t="s">
        <v>43</v>
      </c>
      <c r="C693" s="276">
        <v>7002388</v>
      </c>
      <c r="D693" s="266">
        <v>320661</v>
      </c>
      <c r="E693" s="266" t="s">
        <v>3450</v>
      </c>
      <c r="F693" s="266" t="s">
        <v>132</v>
      </c>
      <c r="G693" s="266">
        <v>10</v>
      </c>
      <c r="H693" s="266"/>
      <c r="I693" s="277">
        <v>43105</v>
      </c>
      <c r="J693" s="277"/>
      <c r="K693" s="266" t="s">
        <v>29872</v>
      </c>
    </row>
    <row r="694" spans="1:11">
      <c r="A694" s="266">
        <v>693</v>
      </c>
      <c r="B694" s="266" t="s">
        <v>43</v>
      </c>
      <c r="C694" s="276">
        <v>7002388</v>
      </c>
      <c r="D694" s="266">
        <v>320682</v>
      </c>
      <c r="E694" s="266" t="s">
        <v>3450</v>
      </c>
      <c r="F694" s="266" t="s">
        <v>132</v>
      </c>
      <c r="G694" s="266">
        <v>6</v>
      </c>
      <c r="H694" s="266"/>
      <c r="I694" s="277">
        <v>43105</v>
      </c>
      <c r="J694" s="277"/>
      <c r="K694" s="266" t="s">
        <v>29872</v>
      </c>
    </row>
    <row r="695" spans="1:11">
      <c r="A695" s="266">
        <v>694</v>
      </c>
      <c r="B695" s="266" t="s">
        <v>43</v>
      </c>
      <c r="C695" s="276">
        <v>7002388</v>
      </c>
      <c r="D695" s="266">
        <v>307793</v>
      </c>
      <c r="E695" s="266" t="s">
        <v>3450</v>
      </c>
      <c r="F695" s="266" t="s">
        <v>132</v>
      </c>
      <c r="G695" s="266">
        <v>12</v>
      </c>
      <c r="H695" s="266"/>
      <c r="I695" s="277">
        <v>43105</v>
      </c>
      <c r="J695" s="277"/>
      <c r="K695" s="266" t="s">
        <v>29872</v>
      </c>
    </row>
    <row r="696" spans="1:11">
      <c r="A696" s="266">
        <v>695</v>
      </c>
      <c r="B696" s="266" t="s">
        <v>43</v>
      </c>
      <c r="C696" s="276">
        <v>7002480</v>
      </c>
      <c r="D696" s="266">
        <v>307990</v>
      </c>
      <c r="E696" s="266" t="s">
        <v>3450</v>
      </c>
      <c r="F696" s="266" t="s">
        <v>132</v>
      </c>
      <c r="G696" s="266">
        <v>10</v>
      </c>
      <c r="H696" s="266"/>
      <c r="I696" s="277">
        <v>43105</v>
      </c>
      <c r="J696" s="277"/>
      <c r="K696" s="266" t="s">
        <v>29845</v>
      </c>
    </row>
    <row r="697" spans="1:11">
      <c r="A697" s="266">
        <v>696</v>
      </c>
      <c r="B697" s="266" t="s">
        <v>43</v>
      </c>
      <c r="C697" s="276">
        <v>7001171</v>
      </c>
      <c r="D697" s="266">
        <v>321662</v>
      </c>
      <c r="E697" s="266" t="s">
        <v>3450</v>
      </c>
      <c r="F697" s="266" t="s">
        <v>132</v>
      </c>
      <c r="G697" s="266">
        <v>12</v>
      </c>
      <c r="H697" s="266"/>
      <c r="I697" s="277">
        <v>43105</v>
      </c>
      <c r="J697" s="277"/>
      <c r="K697" s="266" t="s">
        <v>29846</v>
      </c>
    </row>
    <row r="698" spans="1:11">
      <c r="A698" s="266">
        <v>697</v>
      </c>
      <c r="B698" s="266" t="s">
        <v>43</v>
      </c>
      <c r="C698" s="276">
        <v>7001171</v>
      </c>
      <c r="D698" s="266">
        <v>320665</v>
      </c>
      <c r="E698" s="266" t="s">
        <v>3450</v>
      </c>
      <c r="F698" s="266" t="s">
        <v>132</v>
      </c>
      <c r="G698" s="266">
        <v>1</v>
      </c>
      <c r="H698" s="266"/>
      <c r="I698" s="277">
        <v>43105</v>
      </c>
      <c r="J698" s="277"/>
      <c r="K698" s="266" t="s">
        <v>29846</v>
      </c>
    </row>
    <row r="699" spans="1:11">
      <c r="A699" s="266">
        <v>698</v>
      </c>
      <c r="B699" s="266" t="s">
        <v>43</v>
      </c>
      <c r="C699" s="276">
        <v>7001171</v>
      </c>
      <c r="D699" s="266">
        <v>321648</v>
      </c>
      <c r="E699" s="266" t="s">
        <v>3450</v>
      </c>
      <c r="F699" s="266" t="s">
        <v>132</v>
      </c>
      <c r="G699" s="266">
        <v>80</v>
      </c>
      <c r="H699" s="266"/>
      <c r="I699" s="277">
        <v>43105</v>
      </c>
      <c r="J699" s="277"/>
      <c r="K699" s="266" t="s">
        <v>29846</v>
      </c>
    </row>
    <row r="700" spans="1:11">
      <c r="A700" s="266">
        <v>699</v>
      </c>
      <c r="B700" s="266" t="s">
        <v>43</v>
      </c>
      <c r="C700" s="276">
        <v>7005019</v>
      </c>
      <c r="D700" s="266">
        <v>307990</v>
      </c>
      <c r="E700" s="266" t="s">
        <v>3450</v>
      </c>
      <c r="F700" s="266" t="s">
        <v>132</v>
      </c>
      <c r="G700" s="266">
        <v>10</v>
      </c>
      <c r="H700" s="266"/>
      <c r="I700" s="277">
        <v>43108</v>
      </c>
      <c r="J700" s="277"/>
      <c r="K700" s="266" t="s">
        <v>29839</v>
      </c>
    </row>
    <row r="701" spans="1:11">
      <c r="A701" s="266">
        <v>700</v>
      </c>
      <c r="B701" s="266" t="s">
        <v>43</v>
      </c>
      <c r="C701" s="276">
        <v>7005017</v>
      </c>
      <c r="D701" s="266">
        <v>321662</v>
      </c>
      <c r="E701" s="266" t="s">
        <v>3450</v>
      </c>
      <c r="F701" s="266" t="s">
        <v>132</v>
      </c>
      <c r="G701" s="266">
        <v>2</v>
      </c>
      <c r="H701" s="266"/>
      <c r="I701" s="277">
        <v>43108</v>
      </c>
      <c r="J701" s="277"/>
      <c r="K701" s="266" t="s">
        <v>29840</v>
      </c>
    </row>
    <row r="702" spans="1:11">
      <c r="A702" s="266">
        <v>701</v>
      </c>
      <c r="B702" s="266" t="s">
        <v>43</v>
      </c>
      <c r="C702" s="276">
        <v>7005017</v>
      </c>
      <c r="D702" s="266">
        <v>321648</v>
      </c>
      <c r="E702" s="266" t="s">
        <v>3450</v>
      </c>
      <c r="F702" s="266" t="s">
        <v>132</v>
      </c>
      <c r="G702" s="266">
        <v>6</v>
      </c>
      <c r="H702" s="266"/>
      <c r="I702" s="277">
        <v>43108</v>
      </c>
      <c r="J702" s="277"/>
      <c r="K702" s="266" t="s">
        <v>29840</v>
      </c>
    </row>
    <row r="703" spans="1:11">
      <c r="A703" s="266">
        <v>702</v>
      </c>
      <c r="B703" s="266" t="s">
        <v>43</v>
      </c>
      <c r="C703" s="276">
        <v>7005017</v>
      </c>
      <c r="D703" s="266">
        <v>321649</v>
      </c>
      <c r="E703" s="266" t="s">
        <v>3450</v>
      </c>
      <c r="F703" s="266" t="s">
        <v>132</v>
      </c>
      <c r="G703" s="266">
        <v>6</v>
      </c>
      <c r="H703" s="266"/>
      <c r="I703" s="277">
        <v>43108</v>
      </c>
      <c r="J703" s="277"/>
      <c r="K703" s="266" t="s">
        <v>29840</v>
      </c>
    </row>
    <row r="704" spans="1:11">
      <c r="A704" s="266">
        <v>703</v>
      </c>
      <c r="B704" s="266" t="s">
        <v>43</v>
      </c>
      <c r="C704" s="276">
        <v>7005025</v>
      </c>
      <c r="D704" s="266">
        <v>320665</v>
      </c>
      <c r="E704" s="266" t="s">
        <v>3450</v>
      </c>
      <c r="F704" s="266" t="s">
        <v>132</v>
      </c>
      <c r="G704" s="266">
        <v>4</v>
      </c>
      <c r="H704" s="266"/>
      <c r="I704" s="277">
        <v>43108</v>
      </c>
      <c r="J704" s="277"/>
      <c r="K704" s="266" t="s">
        <v>29873</v>
      </c>
    </row>
    <row r="705" spans="1:11">
      <c r="A705" s="266">
        <v>704</v>
      </c>
      <c r="B705" s="266" t="s">
        <v>43</v>
      </c>
      <c r="C705" s="276">
        <v>7005025</v>
      </c>
      <c r="D705" s="266">
        <v>321648</v>
      </c>
      <c r="E705" s="266" t="s">
        <v>3450</v>
      </c>
      <c r="F705" s="266" t="s">
        <v>132</v>
      </c>
      <c r="G705" s="266">
        <v>120</v>
      </c>
      <c r="H705" s="266"/>
      <c r="I705" s="277">
        <v>43108</v>
      </c>
      <c r="J705" s="277"/>
      <c r="K705" s="266" t="s">
        <v>29873</v>
      </c>
    </row>
    <row r="706" spans="1:11">
      <c r="A706" s="266">
        <v>705</v>
      </c>
      <c r="B706" s="266" t="s">
        <v>43</v>
      </c>
      <c r="C706" s="276">
        <v>7005025</v>
      </c>
      <c r="D706" s="266">
        <v>320687</v>
      </c>
      <c r="E706" s="266" t="s">
        <v>3450</v>
      </c>
      <c r="F706" s="266" t="s">
        <v>132</v>
      </c>
      <c r="G706" s="266">
        <v>5</v>
      </c>
      <c r="H706" s="266"/>
      <c r="I706" s="277">
        <v>43108</v>
      </c>
      <c r="J706" s="277"/>
      <c r="K706" s="266" t="s">
        <v>29873</v>
      </c>
    </row>
    <row r="707" spans="1:11">
      <c r="A707" s="266">
        <v>706</v>
      </c>
      <c r="B707" s="266" t="s">
        <v>43</v>
      </c>
      <c r="C707" s="276">
        <v>7005025</v>
      </c>
      <c r="D707" s="266">
        <v>320682</v>
      </c>
      <c r="E707" s="266" t="s">
        <v>3450</v>
      </c>
      <c r="F707" s="266" t="s">
        <v>132</v>
      </c>
      <c r="G707" s="266">
        <v>24</v>
      </c>
      <c r="H707" s="266"/>
      <c r="I707" s="277">
        <v>43108</v>
      </c>
      <c r="J707" s="277"/>
      <c r="K707" s="266" t="s">
        <v>29873</v>
      </c>
    </row>
    <row r="708" spans="1:11">
      <c r="A708" s="266">
        <v>707</v>
      </c>
      <c r="B708" s="266" t="s">
        <v>43</v>
      </c>
      <c r="C708" s="276">
        <v>7005025</v>
      </c>
      <c r="D708" s="266">
        <v>332062</v>
      </c>
      <c r="E708" s="266" t="s">
        <v>3450</v>
      </c>
      <c r="F708" s="266" t="s">
        <v>132</v>
      </c>
      <c r="G708" s="266">
        <v>14</v>
      </c>
      <c r="H708" s="266"/>
      <c r="I708" s="277">
        <v>43108</v>
      </c>
      <c r="J708" s="277"/>
      <c r="K708" s="266" t="s">
        <v>29873</v>
      </c>
    </row>
    <row r="709" spans="1:11">
      <c r="A709" s="266">
        <v>708</v>
      </c>
      <c r="B709" s="266" t="s">
        <v>43</v>
      </c>
      <c r="C709" s="276">
        <v>7005025</v>
      </c>
      <c r="D709" s="266">
        <v>320661</v>
      </c>
      <c r="E709" s="266" t="s">
        <v>3450</v>
      </c>
      <c r="F709" s="266" t="s">
        <v>132</v>
      </c>
      <c r="G709" s="266">
        <v>12</v>
      </c>
      <c r="H709" s="266"/>
      <c r="I709" s="277">
        <v>43108</v>
      </c>
      <c r="J709" s="277"/>
      <c r="K709" s="266" t="s">
        <v>29873</v>
      </c>
    </row>
    <row r="710" spans="1:11">
      <c r="A710" s="266">
        <v>709</v>
      </c>
      <c r="B710" s="266" t="s">
        <v>43</v>
      </c>
      <c r="C710" s="276">
        <v>7005025</v>
      </c>
      <c r="D710" s="266">
        <v>320681</v>
      </c>
      <c r="E710" s="266" t="s">
        <v>3450</v>
      </c>
      <c r="F710" s="266" t="s">
        <v>132</v>
      </c>
      <c r="G710" s="266">
        <v>15</v>
      </c>
      <c r="H710" s="266"/>
      <c r="I710" s="277">
        <v>43108</v>
      </c>
      <c r="J710" s="277"/>
      <c r="K710" s="266" t="s">
        <v>29873</v>
      </c>
    </row>
    <row r="711" spans="1:11">
      <c r="A711" s="266">
        <v>710</v>
      </c>
      <c r="B711" s="266" t="s">
        <v>43</v>
      </c>
      <c r="C711" s="276">
        <v>7005025</v>
      </c>
      <c r="D711" s="266">
        <v>308350</v>
      </c>
      <c r="E711" s="266" t="s">
        <v>3450</v>
      </c>
      <c r="F711" s="266" t="s">
        <v>132</v>
      </c>
      <c r="G711" s="266">
        <v>10</v>
      </c>
      <c r="H711" s="266"/>
      <c r="I711" s="277">
        <v>43108</v>
      </c>
      <c r="J711" s="277"/>
      <c r="K711" s="266" t="s">
        <v>29873</v>
      </c>
    </row>
    <row r="712" spans="1:11">
      <c r="A712" s="266">
        <v>711</v>
      </c>
      <c r="B712" s="266" t="s">
        <v>43</v>
      </c>
      <c r="C712" s="276">
        <v>7005025</v>
      </c>
      <c r="D712" s="266">
        <v>321140</v>
      </c>
      <c r="E712" s="266" t="s">
        <v>3450</v>
      </c>
      <c r="F712" s="266" t="s">
        <v>132</v>
      </c>
      <c r="G712" s="266">
        <v>50</v>
      </c>
      <c r="H712" s="266"/>
      <c r="I712" s="277">
        <v>43108</v>
      </c>
      <c r="J712" s="277"/>
      <c r="K712" s="266" t="s">
        <v>29873</v>
      </c>
    </row>
    <row r="713" spans="1:11">
      <c r="A713" s="266">
        <v>712</v>
      </c>
      <c r="B713" s="266" t="s">
        <v>43</v>
      </c>
      <c r="C713" s="276">
        <v>7005071</v>
      </c>
      <c r="D713" s="266">
        <v>321648</v>
      </c>
      <c r="E713" s="266" t="s">
        <v>3450</v>
      </c>
      <c r="F713" s="266" t="s">
        <v>132</v>
      </c>
      <c r="G713" s="266">
        <v>64</v>
      </c>
      <c r="H713" s="266"/>
      <c r="I713" s="277">
        <v>43108</v>
      </c>
      <c r="J713" s="277"/>
      <c r="K713" s="266" t="s">
        <v>29874</v>
      </c>
    </row>
    <row r="714" spans="1:11">
      <c r="A714" s="266">
        <v>713</v>
      </c>
      <c r="B714" s="266" t="s">
        <v>43</v>
      </c>
      <c r="C714" s="276">
        <v>7005071</v>
      </c>
      <c r="D714" s="266">
        <v>321649</v>
      </c>
      <c r="E714" s="266" t="s">
        <v>3450</v>
      </c>
      <c r="F714" s="266" t="s">
        <v>132</v>
      </c>
      <c r="G714" s="266">
        <v>20</v>
      </c>
      <c r="H714" s="266"/>
      <c r="I714" s="277">
        <v>43108</v>
      </c>
      <c r="J714" s="277"/>
      <c r="K714" s="266" t="s">
        <v>29874</v>
      </c>
    </row>
    <row r="715" spans="1:11">
      <c r="A715" s="266">
        <v>714</v>
      </c>
      <c r="B715" s="266" t="s">
        <v>43</v>
      </c>
      <c r="C715" s="276">
        <v>7005071</v>
      </c>
      <c r="D715" s="266">
        <v>321662</v>
      </c>
      <c r="E715" s="266" t="s">
        <v>3450</v>
      </c>
      <c r="F715" s="266" t="s">
        <v>132</v>
      </c>
      <c r="G715" s="266">
        <v>13</v>
      </c>
      <c r="H715" s="266"/>
      <c r="I715" s="277">
        <v>43108</v>
      </c>
      <c r="J715" s="277"/>
      <c r="K715" s="266" t="s">
        <v>29874</v>
      </c>
    </row>
    <row r="716" spans="1:11">
      <c r="A716" s="266">
        <v>715</v>
      </c>
      <c r="B716" s="266" t="s">
        <v>43</v>
      </c>
      <c r="C716" s="276">
        <v>7005071</v>
      </c>
      <c r="D716" s="266">
        <v>307793</v>
      </c>
      <c r="E716" s="266" t="s">
        <v>3450</v>
      </c>
      <c r="F716" s="266" t="s">
        <v>132</v>
      </c>
      <c r="G716" s="266">
        <v>3</v>
      </c>
      <c r="H716" s="266"/>
      <c r="I716" s="277">
        <v>43108</v>
      </c>
      <c r="J716" s="277"/>
      <c r="K716" s="266" t="s">
        <v>29874</v>
      </c>
    </row>
    <row r="717" spans="1:11">
      <c r="A717" s="266">
        <v>716</v>
      </c>
      <c r="B717" s="266" t="s">
        <v>43</v>
      </c>
      <c r="C717" s="276">
        <v>7004687</v>
      </c>
      <c r="D717" s="266">
        <v>322795</v>
      </c>
      <c r="E717" s="266" t="s">
        <v>3450</v>
      </c>
      <c r="F717" s="266" t="s">
        <v>132</v>
      </c>
      <c r="G717" s="266">
        <v>44</v>
      </c>
      <c r="H717" s="266"/>
      <c r="I717" s="277">
        <v>43108</v>
      </c>
      <c r="J717" s="277"/>
      <c r="K717" s="266" t="s">
        <v>29875</v>
      </c>
    </row>
    <row r="718" spans="1:11">
      <c r="A718" s="266">
        <v>717</v>
      </c>
      <c r="B718" s="266" t="s">
        <v>43</v>
      </c>
      <c r="C718" s="276">
        <v>7004687</v>
      </c>
      <c r="D718" s="266">
        <v>322795</v>
      </c>
      <c r="E718" s="266" t="s">
        <v>3450</v>
      </c>
      <c r="F718" s="266" t="s">
        <v>132</v>
      </c>
      <c r="G718" s="266">
        <v>75</v>
      </c>
      <c r="H718" s="266"/>
      <c r="I718" s="277">
        <v>43108</v>
      </c>
      <c r="J718" s="277"/>
      <c r="K718" s="266" t="s">
        <v>29875</v>
      </c>
    </row>
    <row r="719" spans="1:11">
      <c r="A719" s="266">
        <v>718</v>
      </c>
      <c r="B719" s="266" t="s">
        <v>43</v>
      </c>
      <c r="C719" s="276">
        <v>7004687</v>
      </c>
      <c r="D719" s="266">
        <v>322795</v>
      </c>
      <c r="E719" s="266" t="s">
        <v>3450</v>
      </c>
      <c r="F719" s="266" t="s">
        <v>132</v>
      </c>
      <c r="G719" s="266">
        <v>42</v>
      </c>
      <c r="H719" s="266"/>
      <c r="I719" s="277">
        <v>43108</v>
      </c>
      <c r="J719" s="277"/>
      <c r="K719" s="266" t="s">
        <v>29875</v>
      </c>
    </row>
    <row r="720" spans="1:11">
      <c r="A720" s="266">
        <v>719</v>
      </c>
      <c r="B720" s="266" t="s">
        <v>43</v>
      </c>
      <c r="C720" s="276">
        <v>7002166</v>
      </c>
      <c r="D720" s="266">
        <v>320692</v>
      </c>
      <c r="E720" s="266" t="s">
        <v>3450</v>
      </c>
      <c r="F720" s="266" t="s">
        <v>132</v>
      </c>
      <c r="G720" s="266">
        <v>1</v>
      </c>
      <c r="H720" s="266"/>
      <c r="I720" s="277">
        <v>43108</v>
      </c>
      <c r="J720" s="277"/>
      <c r="K720" s="266" t="s">
        <v>29844</v>
      </c>
    </row>
    <row r="721" spans="1:11">
      <c r="A721" s="266">
        <v>720</v>
      </c>
      <c r="B721" s="266" t="s">
        <v>43</v>
      </c>
      <c r="C721" s="276">
        <v>7002198</v>
      </c>
      <c r="D721" s="266">
        <v>320665</v>
      </c>
      <c r="E721" s="266" t="s">
        <v>3450</v>
      </c>
      <c r="F721" s="266" t="s">
        <v>132</v>
      </c>
      <c r="G721" s="266">
        <v>6</v>
      </c>
      <c r="H721" s="266"/>
      <c r="I721" s="277">
        <v>43108</v>
      </c>
      <c r="J721" s="277"/>
      <c r="K721" s="266" t="s">
        <v>29847</v>
      </c>
    </row>
    <row r="722" spans="1:11">
      <c r="A722" s="266">
        <v>721</v>
      </c>
      <c r="B722" s="266" t="s">
        <v>43</v>
      </c>
      <c r="C722" s="276">
        <v>7002198</v>
      </c>
      <c r="D722" s="266">
        <v>321648</v>
      </c>
      <c r="E722" s="266" t="s">
        <v>3450</v>
      </c>
      <c r="F722" s="266" t="s">
        <v>132</v>
      </c>
      <c r="G722" s="266">
        <v>100</v>
      </c>
      <c r="H722" s="266"/>
      <c r="I722" s="277">
        <v>43108</v>
      </c>
      <c r="J722" s="277"/>
      <c r="K722" s="266" t="s">
        <v>29847</v>
      </c>
    </row>
    <row r="723" spans="1:11">
      <c r="A723" s="266">
        <v>722</v>
      </c>
      <c r="B723" s="266" t="s">
        <v>43</v>
      </c>
      <c r="C723" s="276">
        <v>7002198</v>
      </c>
      <c r="D723" s="266">
        <v>332747</v>
      </c>
      <c r="E723" s="266" t="s">
        <v>3450</v>
      </c>
      <c r="F723" s="266" t="s">
        <v>132</v>
      </c>
      <c r="G723" s="266">
        <v>2</v>
      </c>
      <c r="H723" s="266"/>
      <c r="I723" s="277">
        <v>43108</v>
      </c>
      <c r="J723" s="277"/>
      <c r="K723" s="266" t="s">
        <v>29847</v>
      </c>
    </row>
    <row r="724" spans="1:11">
      <c r="A724" s="266">
        <v>723</v>
      </c>
      <c r="B724" s="266" t="s">
        <v>43</v>
      </c>
      <c r="C724" s="276">
        <v>7002161</v>
      </c>
      <c r="D724" s="266">
        <v>307990</v>
      </c>
      <c r="E724" s="266" t="s">
        <v>3450</v>
      </c>
      <c r="F724" s="266" t="s">
        <v>132</v>
      </c>
      <c r="G724" s="266">
        <v>35</v>
      </c>
      <c r="H724" s="266"/>
      <c r="I724" s="277">
        <v>43109</v>
      </c>
      <c r="J724" s="277"/>
      <c r="K724" s="266" t="s">
        <v>29854</v>
      </c>
    </row>
    <row r="725" spans="1:11">
      <c r="A725" s="266">
        <v>724</v>
      </c>
      <c r="B725" s="266" t="s">
        <v>43</v>
      </c>
      <c r="C725" s="276">
        <v>7002473</v>
      </c>
      <c r="D725" s="266">
        <v>321649</v>
      </c>
      <c r="E725" s="266" t="s">
        <v>3450</v>
      </c>
      <c r="F725" s="266" t="s">
        <v>132</v>
      </c>
      <c r="G725" s="266">
        <v>27</v>
      </c>
      <c r="H725" s="266"/>
      <c r="I725" s="277">
        <v>43109</v>
      </c>
      <c r="J725" s="277"/>
      <c r="K725" s="266" t="s">
        <v>29842</v>
      </c>
    </row>
    <row r="726" spans="1:11">
      <c r="A726" s="266">
        <v>725</v>
      </c>
      <c r="B726" s="266" t="s">
        <v>43</v>
      </c>
      <c r="C726" s="276">
        <v>7002473</v>
      </c>
      <c r="D726" s="266">
        <v>320665</v>
      </c>
      <c r="E726" s="266" t="s">
        <v>3450</v>
      </c>
      <c r="F726" s="266" t="s">
        <v>132</v>
      </c>
      <c r="G726" s="266">
        <v>1</v>
      </c>
      <c r="H726" s="266"/>
      <c r="I726" s="277">
        <v>43109</v>
      </c>
      <c r="J726" s="277"/>
      <c r="K726" s="266" t="s">
        <v>29842</v>
      </c>
    </row>
    <row r="727" spans="1:11">
      <c r="A727" s="266">
        <v>726</v>
      </c>
      <c r="B727" s="266" t="s">
        <v>43</v>
      </c>
      <c r="C727" s="276">
        <v>7002473</v>
      </c>
      <c r="D727" s="266">
        <v>320682</v>
      </c>
      <c r="E727" s="266" t="s">
        <v>3450</v>
      </c>
      <c r="F727" s="266" t="s">
        <v>132</v>
      </c>
      <c r="G727" s="266">
        <v>6</v>
      </c>
      <c r="H727" s="266"/>
      <c r="I727" s="277">
        <v>43109</v>
      </c>
      <c r="J727" s="277"/>
      <c r="K727" s="266" t="s">
        <v>29842</v>
      </c>
    </row>
    <row r="728" spans="1:11">
      <c r="A728" s="266">
        <v>727</v>
      </c>
      <c r="B728" s="266" t="s">
        <v>43</v>
      </c>
      <c r="C728" s="276">
        <v>7002473</v>
      </c>
      <c r="D728" s="266">
        <v>320681</v>
      </c>
      <c r="E728" s="266" t="s">
        <v>3450</v>
      </c>
      <c r="F728" s="266" t="s">
        <v>132</v>
      </c>
      <c r="G728" s="266">
        <v>5</v>
      </c>
      <c r="H728" s="266"/>
      <c r="I728" s="277">
        <v>43109</v>
      </c>
      <c r="J728" s="277"/>
      <c r="K728" s="266" t="s">
        <v>29842</v>
      </c>
    </row>
    <row r="729" spans="1:11">
      <c r="A729" s="266">
        <v>728</v>
      </c>
      <c r="B729" s="266" t="s">
        <v>43</v>
      </c>
      <c r="C729" s="276">
        <v>7002473</v>
      </c>
      <c r="D729" s="266">
        <v>307793</v>
      </c>
      <c r="E729" s="266" t="s">
        <v>3450</v>
      </c>
      <c r="F729" s="266" t="s">
        <v>132</v>
      </c>
      <c r="G729" s="266">
        <v>10</v>
      </c>
      <c r="H729" s="266"/>
      <c r="I729" s="277">
        <v>43109</v>
      </c>
      <c r="J729" s="277"/>
      <c r="K729" s="266" t="s">
        <v>29842</v>
      </c>
    </row>
    <row r="730" spans="1:11">
      <c r="A730" s="266">
        <v>729</v>
      </c>
      <c r="B730" s="266" t="s">
        <v>43</v>
      </c>
      <c r="C730" s="276">
        <v>7002473</v>
      </c>
      <c r="D730" s="266">
        <v>321140</v>
      </c>
      <c r="E730" s="266" t="s">
        <v>3450</v>
      </c>
      <c r="F730" s="266" t="s">
        <v>132</v>
      </c>
      <c r="G730" s="266">
        <v>1</v>
      </c>
      <c r="H730" s="266"/>
      <c r="I730" s="277">
        <v>43109</v>
      </c>
      <c r="J730" s="277"/>
      <c r="K730" s="266" t="s">
        <v>29842</v>
      </c>
    </row>
    <row r="731" spans="1:11">
      <c r="A731" s="266">
        <v>730</v>
      </c>
      <c r="B731" s="266" t="s">
        <v>43</v>
      </c>
      <c r="C731" s="276">
        <v>7002473</v>
      </c>
      <c r="D731" s="266">
        <v>321141</v>
      </c>
      <c r="E731" s="266" t="s">
        <v>3450</v>
      </c>
      <c r="F731" s="266" t="s">
        <v>132</v>
      </c>
      <c r="G731" s="266">
        <v>2</v>
      </c>
      <c r="H731" s="266"/>
      <c r="I731" s="277">
        <v>43109</v>
      </c>
      <c r="J731" s="277"/>
      <c r="K731" s="266" t="s">
        <v>29842</v>
      </c>
    </row>
    <row r="732" spans="1:11">
      <c r="A732" s="266">
        <v>731</v>
      </c>
      <c r="B732" s="266" t="s">
        <v>43</v>
      </c>
      <c r="C732" s="276">
        <v>7002479</v>
      </c>
      <c r="D732" s="266">
        <v>320681</v>
      </c>
      <c r="E732" s="266" t="s">
        <v>3450</v>
      </c>
      <c r="F732" s="266" t="s">
        <v>132</v>
      </c>
      <c r="G732" s="266">
        <v>17</v>
      </c>
      <c r="H732" s="266"/>
      <c r="I732" s="277">
        <v>43109</v>
      </c>
      <c r="J732" s="277"/>
      <c r="K732" s="266" t="s">
        <v>29876</v>
      </c>
    </row>
    <row r="733" spans="1:11">
      <c r="A733" s="266">
        <v>732</v>
      </c>
      <c r="B733" s="266" t="s">
        <v>43</v>
      </c>
      <c r="C733" s="276">
        <v>7002479</v>
      </c>
      <c r="D733" s="266">
        <v>320661</v>
      </c>
      <c r="E733" s="266" t="s">
        <v>3450</v>
      </c>
      <c r="F733" s="266" t="s">
        <v>132</v>
      </c>
      <c r="G733" s="266">
        <v>31</v>
      </c>
      <c r="H733" s="266"/>
      <c r="I733" s="277">
        <v>43109</v>
      </c>
      <c r="J733" s="277"/>
      <c r="K733" s="266" t="s">
        <v>29876</v>
      </c>
    </row>
    <row r="734" spans="1:11">
      <c r="A734" s="266">
        <v>733</v>
      </c>
      <c r="B734" s="266" t="s">
        <v>43</v>
      </c>
      <c r="C734" s="276">
        <v>7002479</v>
      </c>
      <c r="D734" s="266">
        <v>320682</v>
      </c>
      <c r="E734" s="266" t="s">
        <v>3450</v>
      </c>
      <c r="F734" s="266" t="s">
        <v>132</v>
      </c>
      <c r="G734" s="266">
        <v>36</v>
      </c>
      <c r="H734" s="266"/>
      <c r="I734" s="277">
        <v>43109</v>
      </c>
      <c r="J734" s="277"/>
      <c r="K734" s="266" t="s">
        <v>29876</v>
      </c>
    </row>
    <row r="735" spans="1:11">
      <c r="A735" s="266">
        <v>734</v>
      </c>
      <c r="B735" s="266" t="s">
        <v>43</v>
      </c>
      <c r="C735" s="276">
        <v>7002479</v>
      </c>
      <c r="D735" s="266">
        <v>332062</v>
      </c>
      <c r="E735" s="266" t="s">
        <v>3450</v>
      </c>
      <c r="F735" s="266" t="s">
        <v>132</v>
      </c>
      <c r="G735" s="266">
        <v>1</v>
      </c>
      <c r="H735" s="266"/>
      <c r="I735" s="277">
        <v>43109</v>
      </c>
      <c r="J735" s="277"/>
      <c r="K735" s="266" t="s">
        <v>29876</v>
      </c>
    </row>
    <row r="736" spans="1:11">
      <c r="A736" s="266">
        <v>735</v>
      </c>
      <c r="B736" s="266" t="s">
        <v>43</v>
      </c>
      <c r="C736" s="276">
        <v>7002479</v>
      </c>
      <c r="D736" s="266">
        <v>322574</v>
      </c>
      <c r="E736" s="266" t="s">
        <v>3450</v>
      </c>
      <c r="F736" s="266" t="s">
        <v>132</v>
      </c>
      <c r="G736" s="266">
        <v>10</v>
      </c>
      <c r="H736" s="266"/>
      <c r="I736" s="277">
        <v>43109</v>
      </c>
      <c r="J736" s="277"/>
      <c r="K736" s="266" t="s">
        <v>29876</v>
      </c>
    </row>
    <row r="737" spans="1:11">
      <c r="A737" s="266">
        <v>736</v>
      </c>
      <c r="B737" s="266" t="s">
        <v>43</v>
      </c>
      <c r="C737" s="276">
        <v>7002479</v>
      </c>
      <c r="D737" s="266">
        <v>332747</v>
      </c>
      <c r="E737" s="266" t="s">
        <v>3450</v>
      </c>
      <c r="F737" s="266" t="s">
        <v>132</v>
      </c>
      <c r="G737" s="266">
        <v>5</v>
      </c>
      <c r="H737" s="266"/>
      <c r="I737" s="277">
        <v>43109</v>
      </c>
      <c r="J737" s="277"/>
      <c r="K737" s="266" t="s">
        <v>29876</v>
      </c>
    </row>
    <row r="738" spans="1:11">
      <c r="A738" s="266">
        <v>737</v>
      </c>
      <c r="B738" s="266" t="s">
        <v>43</v>
      </c>
      <c r="C738" s="276">
        <v>7002479</v>
      </c>
      <c r="D738" s="266">
        <v>321648</v>
      </c>
      <c r="E738" s="266" t="s">
        <v>3450</v>
      </c>
      <c r="F738" s="266" t="s">
        <v>132</v>
      </c>
      <c r="G738" s="266">
        <v>84</v>
      </c>
      <c r="H738" s="266"/>
      <c r="I738" s="277">
        <v>43109</v>
      </c>
      <c r="J738" s="277"/>
      <c r="K738" s="266" t="s">
        <v>29876</v>
      </c>
    </row>
    <row r="739" spans="1:11">
      <c r="A739" s="266">
        <v>738</v>
      </c>
      <c r="B739" s="266" t="s">
        <v>43</v>
      </c>
      <c r="C739" s="276">
        <v>7002479</v>
      </c>
      <c r="D739" s="266">
        <v>321648</v>
      </c>
      <c r="E739" s="266" t="s">
        <v>3450</v>
      </c>
      <c r="F739" s="266" t="s">
        <v>132</v>
      </c>
      <c r="G739" s="266">
        <v>19</v>
      </c>
      <c r="H739" s="266"/>
      <c r="I739" s="277">
        <v>43109</v>
      </c>
      <c r="J739" s="277"/>
      <c r="K739" s="266" t="s">
        <v>29876</v>
      </c>
    </row>
    <row r="740" spans="1:11">
      <c r="A740" s="266">
        <v>739</v>
      </c>
      <c r="B740" s="266" t="s">
        <v>43</v>
      </c>
      <c r="C740" s="276">
        <v>7002479</v>
      </c>
      <c r="D740" s="266">
        <v>320665</v>
      </c>
      <c r="E740" s="266" t="s">
        <v>3450</v>
      </c>
      <c r="F740" s="266" t="s">
        <v>132</v>
      </c>
      <c r="G740" s="266">
        <v>14</v>
      </c>
      <c r="H740" s="266"/>
      <c r="I740" s="277">
        <v>43109</v>
      </c>
      <c r="J740" s="277"/>
      <c r="K740" s="266" t="s">
        <v>29876</v>
      </c>
    </row>
    <row r="741" spans="1:11">
      <c r="A741" s="266">
        <v>740</v>
      </c>
      <c r="B741" s="266" t="s">
        <v>43</v>
      </c>
      <c r="C741" s="276">
        <v>7002479</v>
      </c>
      <c r="D741" s="266">
        <v>321649</v>
      </c>
      <c r="E741" s="266" t="s">
        <v>3450</v>
      </c>
      <c r="F741" s="266" t="s">
        <v>132</v>
      </c>
      <c r="G741" s="266">
        <v>66</v>
      </c>
      <c r="H741" s="266"/>
      <c r="I741" s="277">
        <v>43109</v>
      </c>
      <c r="J741" s="277"/>
      <c r="K741" s="266" t="s">
        <v>29876</v>
      </c>
    </row>
    <row r="742" spans="1:11">
      <c r="A742" s="266">
        <v>741</v>
      </c>
      <c r="B742" s="266" t="s">
        <v>43</v>
      </c>
      <c r="C742" s="276">
        <v>7002479</v>
      </c>
      <c r="D742" s="266">
        <v>321662</v>
      </c>
      <c r="E742" s="266" t="s">
        <v>3450</v>
      </c>
      <c r="F742" s="266" t="s">
        <v>132</v>
      </c>
      <c r="G742" s="266">
        <v>18</v>
      </c>
      <c r="H742" s="266"/>
      <c r="I742" s="277">
        <v>43109</v>
      </c>
      <c r="J742" s="277"/>
      <c r="K742" s="266" t="s">
        <v>29876</v>
      </c>
    </row>
    <row r="743" spans="1:11">
      <c r="A743" s="266">
        <v>742</v>
      </c>
      <c r="B743" s="266" t="s">
        <v>43</v>
      </c>
      <c r="C743" s="276">
        <v>7002479</v>
      </c>
      <c r="D743" s="266">
        <v>321141</v>
      </c>
      <c r="E743" s="266" t="s">
        <v>3450</v>
      </c>
      <c r="F743" s="266" t="s">
        <v>132</v>
      </c>
      <c r="G743" s="266">
        <v>2</v>
      </c>
      <c r="H743" s="266"/>
      <c r="I743" s="277">
        <v>43109</v>
      </c>
      <c r="J743" s="277"/>
      <c r="K743" s="266" t="s">
        <v>29876</v>
      </c>
    </row>
    <row r="744" spans="1:11">
      <c r="A744" s="266">
        <v>743</v>
      </c>
      <c r="B744" s="266" t="s">
        <v>43</v>
      </c>
      <c r="C744" s="276">
        <v>7002479</v>
      </c>
      <c r="D744" s="266">
        <v>321140</v>
      </c>
      <c r="E744" s="266" t="s">
        <v>3450</v>
      </c>
      <c r="F744" s="266" t="s">
        <v>132</v>
      </c>
      <c r="G744" s="266">
        <v>9</v>
      </c>
      <c r="H744" s="266"/>
      <c r="I744" s="277">
        <v>43109</v>
      </c>
      <c r="J744" s="277"/>
      <c r="K744" s="266" t="s">
        <v>29876</v>
      </c>
    </row>
    <row r="745" spans="1:11">
      <c r="A745" s="266">
        <v>744</v>
      </c>
      <c r="B745" s="266" t="s">
        <v>43</v>
      </c>
      <c r="C745" s="276">
        <v>7002479</v>
      </c>
      <c r="D745" s="266">
        <v>307793</v>
      </c>
      <c r="E745" s="266" t="s">
        <v>3450</v>
      </c>
      <c r="F745" s="266" t="s">
        <v>132</v>
      </c>
      <c r="G745" s="266">
        <v>44</v>
      </c>
      <c r="H745" s="266"/>
      <c r="I745" s="277">
        <v>43109</v>
      </c>
      <c r="J745" s="277"/>
      <c r="K745" s="266" t="s">
        <v>29876</v>
      </c>
    </row>
    <row r="746" spans="1:11">
      <c r="A746" s="266">
        <v>745</v>
      </c>
      <c r="B746" s="266" t="s">
        <v>43</v>
      </c>
      <c r="C746" s="276">
        <v>7005023</v>
      </c>
      <c r="D746" s="266">
        <v>321662</v>
      </c>
      <c r="E746" s="266" t="s">
        <v>3450</v>
      </c>
      <c r="F746" s="266" t="s">
        <v>132</v>
      </c>
      <c r="G746" s="266">
        <v>30</v>
      </c>
      <c r="H746" s="266"/>
      <c r="I746" s="277">
        <v>43109</v>
      </c>
      <c r="J746" s="277"/>
      <c r="K746" s="266" t="s">
        <v>29858</v>
      </c>
    </row>
    <row r="747" spans="1:11">
      <c r="A747" s="266">
        <v>746</v>
      </c>
      <c r="B747" s="266" t="s">
        <v>43</v>
      </c>
      <c r="C747" s="276">
        <v>7005023</v>
      </c>
      <c r="D747" s="266">
        <v>332747</v>
      </c>
      <c r="E747" s="266" t="s">
        <v>3450</v>
      </c>
      <c r="F747" s="266" t="s">
        <v>132</v>
      </c>
      <c r="G747" s="266">
        <v>1</v>
      </c>
      <c r="H747" s="266"/>
      <c r="I747" s="277">
        <v>43109</v>
      </c>
      <c r="J747" s="277"/>
      <c r="K747" s="266" t="s">
        <v>29858</v>
      </c>
    </row>
    <row r="748" spans="1:11">
      <c r="A748" s="266">
        <v>747</v>
      </c>
      <c r="B748" s="266" t="s">
        <v>43</v>
      </c>
      <c r="C748" s="276">
        <v>7005023</v>
      </c>
      <c r="D748" s="266">
        <v>321649</v>
      </c>
      <c r="E748" s="266" t="s">
        <v>3450</v>
      </c>
      <c r="F748" s="266" t="s">
        <v>132</v>
      </c>
      <c r="G748" s="266">
        <v>20</v>
      </c>
      <c r="H748" s="266"/>
      <c r="I748" s="277">
        <v>43109</v>
      </c>
      <c r="J748" s="277"/>
      <c r="K748" s="266" t="s">
        <v>29858</v>
      </c>
    </row>
    <row r="749" spans="1:11">
      <c r="A749" s="266">
        <v>748</v>
      </c>
      <c r="B749" s="266" t="s">
        <v>43</v>
      </c>
      <c r="C749" s="276">
        <v>7005023</v>
      </c>
      <c r="D749" s="266">
        <v>321648</v>
      </c>
      <c r="E749" s="266" t="s">
        <v>3450</v>
      </c>
      <c r="F749" s="266" t="s">
        <v>132</v>
      </c>
      <c r="G749" s="266">
        <v>30</v>
      </c>
      <c r="H749" s="266"/>
      <c r="I749" s="277">
        <v>43109</v>
      </c>
      <c r="J749" s="277"/>
      <c r="K749" s="266" t="s">
        <v>29858</v>
      </c>
    </row>
    <row r="750" spans="1:11">
      <c r="A750" s="266">
        <v>749</v>
      </c>
      <c r="B750" s="266" t="s">
        <v>43</v>
      </c>
      <c r="C750" s="276">
        <v>7005023</v>
      </c>
      <c r="D750" s="266">
        <v>320665</v>
      </c>
      <c r="E750" s="266" t="s">
        <v>3450</v>
      </c>
      <c r="F750" s="266" t="s">
        <v>132</v>
      </c>
      <c r="G750" s="266">
        <v>5</v>
      </c>
      <c r="H750" s="266"/>
      <c r="I750" s="277">
        <v>43109</v>
      </c>
      <c r="J750" s="277"/>
      <c r="K750" s="266" t="s">
        <v>29858</v>
      </c>
    </row>
    <row r="751" spans="1:11">
      <c r="A751" s="266">
        <v>750</v>
      </c>
      <c r="B751" s="266" t="s">
        <v>43</v>
      </c>
      <c r="C751" s="276">
        <v>7005023</v>
      </c>
      <c r="D751" s="266">
        <v>320661</v>
      </c>
      <c r="E751" s="266" t="s">
        <v>3450</v>
      </c>
      <c r="F751" s="266" t="s">
        <v>132</v>
      </c>
      <c r="G751" s="266">
        <v>10</v>
      </c>
      <c r="H751" s="266"/>
      <c r="I751" s="277">
        <v>43109</v>
      </c>
      <c r="J751" s="277"/>
      <c r="K751" s="266" t="s">
        <v>29858</v>
      </c>
    </row>
    <row r="752" spans="1:11">
      <c r="A752" s="266">
        <v>751</v>
      </c>
      <c r="B752" s="266" t="s">
        <v>43</v>
      </c>
      <c r="C752" s="276">
        <v>7005023</v>
      </c>
      <c r="D752" s="266">
        <v>320681</v>
      </c>
      <c r="E752" s="266" t="s">
        <v>3450</v>
      </c>
      <c r="F752" s="266" t="s">
        <v>132</v>
      </c>
      <c r="G752" s="266">
        <v>20</v>
      </c>
      <c r="H752" s="266"/>
      <c r="I752" s="277">
        <v>43109</v>
      </c>
      <c r="J752" s="277"/>
      <c r="K752" s="266" t="s">
        <v>29858</v>
      </c>
    </row>
    <row r="753" spans="1:11">
      <c r="A753" s="266">
        <v>752</v>
      </c>
      <c r="B753" s="266" t="s">
        <v>43</v>
      </c>
      <c r="C753" s="276">
        <v>7005023</v>
      </c>
      <c r="D753" s="266">
        <v>307793</v>
      </c>
      <c r="E753" s="266" t="s">
        <v>3450</v>
      </c>
      <c r="F753" s="266" t="s">
        <v>132</v>
      </c>
      <c r="G753" s="266">
        <v>25</v>
      </c>
      <c r="H753" s="266"/>
      <c r="I753" s="277">
        <v>43109</v>
      </c>
      <c r="J753" s="277"/>
      <c r="K753" s="266" t="s">
        <v>29858</v>
      </c>
    </row>
    <row r="754" spans="1:11">
      <c r="A754" s="266">
        <v>753</v>
      </c>
      <c r="B754" s="266" t="s">
        <v>43</v>
      </c>
      <c r="C754" s="276">
        <v>7005023</v>
      </c>
      <c r="D754" s="266">
        <v>307793</v>
      </c>
      <c r="E754" s="266" t="s">
        <v>3450</v>
      </c>
      <c r="F754" s="266" t="s">
        <v>132</v>
      </c>
      <c r="G754" s="266">
        <v>75</v>
      </c>
      <c r="H754" s="266"/>
      <c r="I754" s="277">
        <v>43109</v>
      </c>
      <c r="J754" s="277"/>
      <c r="K754" s="266" t="s">
        <v>29858</v>
      </c>
    </row>
    <row r="755" spans="1:11">
      <c r="A755" s="266">
        <v>754</v>
      </c>
      <c r="B755" s="266" t="s">
        <v>43</v>
      </c>
      <c r="C755" s="276">
        <v>7002480</v>
      </c>
      <c r="D755" s="266">
        <v>321129</v>
      </c>
      <c r="E755" s="266" t="s">
        <v>3450</v>
      </c>
      <c r="F755" s="266" t="s">
        <v>132</v>
      </c>
      <c r="G755" s="266">
        <v>5</v>
      </c>
      <c r="H755" s="266"/>
      <c r="I755" s="277">
        <v>43109</v>
      </c>
      <c r="J755" s="277"/>
      <c r="K755" s="266" t="s">
        <v>29845</v>
      </c>
    </row>
    <row r="756" spans="1:11">
      <c r="A756" s="266">
        <v>755</v>
      </c>
      <c r="B756" s="266" t="s">
        <v>43</v>
      </c>
      <c r="C756" s="276">
        <v>7002480</v>
      </c>
      <c r="D756" s="266">
        <v>322777</v>
      </c>
      <c r="E756" s="266" t="s">
        <v>3450</v>
      </c>
      <c r="F756" s="266" t="s">
        <v>132</v>
      </c>
      <c r="G756" s="266">
        <v>1</v>
      </c>
      <c r="H756" s="266"/>
      <c r="I756" s="277">
        <v>43109</v>
      </c>
      <c r="J756" s="277"/>
      <c r="K756" s="266" t="s">
        <v>29845</v>
      </c>
    </row>
    <row r="757" spans="1:11">
      <c r="A757" s="266">
        <v>756</v>
      </c>
      <c r="B757" s="266" t="s">
        <v>43</v>
      </c>
      <c r="C757" s="276">
        <v>7001171</v>
      </c>
      <c r="D757" s="266">
        <v>320682</v>
      </c>
      <c r="E757" s="266" t="s">
        <v>3450</v>
      </c>
      <c r="F757" s="266" t="s">
        <v>132</v>
      </c>
      <c r="G757" s="266">
        <v>119</v>
      </c>
      <c r="H757" s="266"/>
      <c r="I757" s="277">
        <v>43109</v>
      </c>
      <c r="J757" s="277"/>
      <c r="K757" s="266" t="s">
        <v>29846</v>
      </c>
    </row>
    <row r="758" spans="1:11">
      <c r="A758" s="266">
        <v>757</v>
      </c>
      <c r="B758" s="266" t="s">
        <v>43</v>
      </c>
      <c r="C758" s="276">
        <v>7001171</v>
      </c>
      <c r="D758" s="266">
        <v>321129</v>
      </c>
      <c r="E758" s="266" t="s">
        <v>3450</v>
      </c>
      <c r="F758" s="266" t="s">
        <v>132</v>
      </c>
      <c r="G758" s="266">
        <v>7</v>
      </c>
      <c r="H758" s="266"/>
      <c r="I758" s="277">
        <v>43109</v>
      </c>
      <c r="J758" s="277"/>
      <c r="K758" s="266" t="s">
        <v>29846</v>
      </c>
    </row>
    <row r="759" spans="1:11">
      <c r="A759" s="266">
        <v>758</v>
      </c>
      <c r="B759" s="266" t="s">
        <v>43</v>
      </c>
      <c r="C759" s="276">
        <v>7001171</v>
      </c>
      <c r="D759" s="266">
        <v>320665</v>
      </c>
      <c r="E759" s="266" t="s">
        <v>3450</v>
      </c>
      <c r="F759" s="266" t="s">
        <v>132</v>
      </c>
      <c r="G759" s="266">
        <v>3</v>
      </c>
      <c r="H759" s="266"/>
      <c r="I759" s="277">
        <v>43109</v>
      </c>
      <c r="J759" s="277"/>
      <c r="K759" s="266" t="s">
        <v>29846</v>
      </c>
    </row>
    <row r="760" spans="1:11">
      <c r="A760" s="266">
        <v>759</v>
      </c>
      <c r="B760" s="266" t="s">
        <v>43</v>
      </c>
      <c r="C760" s="276">
        <v>7001171</v>
      </c>
      <c r="D760" s="266">
        <v>321649</v>
      </c>
      <c r="E760" s="266" t="s">
        <v>3450</v>
      </c>
      <c r="F760" s="266" t="s">
        <v>132</v>
      </c>
      <c r="G760" s="266">
        <v>20</v>
      </c>
      <c r="H760" s="266"/>
      <c r="I760" s="277">
        <v>43109</v>
      </c>
      <c r="J760" s="277"/>
      <c r="K760" s="266" t="s">
        <v>29846</v>
      </c>
    </row>
    <row r="761" spans="1:11">
      <c r="A761" s="266">
        <v>760</v>
      </c>
      <c r="B761" s="266" t="s">
        <v>43</v>
      </c>
      <c r="C761" s="276">
        <v>7001171</v>
      </c>
      <c r="D761" s="266">
        <v>332747</v>
      </c>
      <c r="E761" s="266" t="s">
        <v>3450</v>
      </c>
      <c r="F761" s="266" t="s">
        <v>132</v>
      </c>
      <c r="G761" s="266">
        <v>3</v>
      </c>
      <c r="H761" s="266"/>
      <c r="I761" s="277">
        <v>43109</v>
      </c>
      <c r="J761" s="277"/>
      <c r="K761" s="266" t="s">
        <v>29846</v>
      </c>
    </row>
    <row r="762" spans="1:11">
      <c r="A762" s="266">
        <v>761</v>
      </c>
      <c r="B762" s="266" t="s">
        <v>43</v>
      </c>
      <c r="C762" s="276">
        <v>7001171</v>
      </c>
      <c r="D762" s="266">
        <v>320661</v>
      </c>
      <c r="E762" s="266" t="s">
        <v>3450</v>
      </c>
      <c r="F762" s="266" t="s">
        <v>132</v>
      </c>
      <c r="G762" s="266">
        <v>40</v>
      </c>
      <c r="H762" s="266"/>
      <c r="I762" s="277">
        <v>43109</v>
      </c>
      <c r="J762" s="277"/>
      <c r="K762" s="266" t="s">
        <v>29846</v>
      </c>
    </row>
    <row r="763" spans="1:11">
      <c r="A763" s="266">
        <v>762</v>
      </c>
      <c r="B763" s="266" t="s">
        <v>43</v>
      </c>
      <c r="C763" s="276">
        <v>7001171</v>
      </c>
      <c r="D763" s="266">
        <v>307990</v>
      </c>
      <c r="E763" s="266" t="s">
        <v>3450</v>
      </c>
      <c r="F763" s="266" t="s">
        <v>132</v>
      </c>
      <c r="G763" s="266">
        <v>5</v>
      </c>
      <c r="H763" s="266"/>
      <c r="I763" s="277">
        <v>43109</v>
      </c>
      <c r="J763" s="277"/>
      <c r="K763" s="266" t="s">
        <v>29846</v>
      </c>
    </row>
    <row r="764" spans="1:11">
      <c r="A764" s="266">
        <v>763</v>
      </c>
      <c r="B764" s="266" t="s">
        <v>43</v>
      </c>
      <c r="C764" s="276">
        <v>7005018</v>
      </c>
      <c r="D764" s="266">
        <v>320661</v>
      </c>
      <c r="E764" s="266" t="s">
        <v>3450</v>
      </c>
      <c r="F764" s="266" t="s">
        <v>132</v>
      </c>
      <c r="G764" s="266">
        <v>1</v>
      </c>
      <c r="H764" s="266"/>
      <c r="I764" s="277">
        <v>43110</v>
      </c>
      <c r="J764" s="277"/>
      <c r="K764" s="266" t="s">
        <v>29841</v>
      </c>
    </row>
    <row r="765" spans="1:11">
      <c r="A765" s="266">
        <v>764</v>
      </c>
      <c r="B765" s="266" t="s">
        <v>43</v>
      </c>
      <c r="C765" s="276">
        <v>7005018</v>
      </c>
      <c r="D765" s="266">
        <v>322777</v>
      </c>
      <c r="E765" s="266" t="s">
        <v>3450</v>
      </c>
      <c r="F765" s="266" t="s">
        <v>132</v>
      </c>
      <c r="G765" s="266">
        <v>1</v>
      </c>
      <c r="H765" s="266"/>
      <c r="I765" s="277">
        <v>43110</v>
      </c>
      <c r="J765" s="277"/>
      <c r="K765" s="266" t="s">
        <v>29841</v>
      </c>
    </row>
    <row r="766" spans="1:11">
      <c r="A766" s="266">
        <v>765</v>
      </c>
      <c r="B766" s="266" t="s">
        <v>43</v>
      </c>
      <c r="C766" s="276">
        <v>7005018</v>
      </c>
      <c r="D766" s="266">
        <v>321140</v>
      </c>
      <c r="E766" s="266" t="s">
        <v>3450</v>
      </c>
      <c r="F766" s="266" t="s">
        <v>132</v>
      </c>
      <c r="G766" s="266">
        <v>2</v>
      </c>
      <c r="H766" s="266"/>
      <c r="I766" s="277">
        <v>43110</v>
      </c>
      <c r="J766" s="277"/>
      <c r="K766" s="266" t="s">
        <v>29841</v>
      </c>
    </row>
    <row r="767" spans="1:11">
      <c r="A767" s="266">
        <v>766</v>
      </c>
      <c r="B767" s="266" t="s">
        <v>43</v>
      </c>
      <c r="C767" s="276">
        <v>7005018</v>
      </c>
      <c r="D767" s="266">
        <v>321662</v>
      </c>
      <c r="E767" s="266" t="s">
        <v>3450</v>
      </c>
      <c r="F767" s="266" t="s">
        <v>132</v>
      </c>
      <c r="G767" s="266">
        <v>91</v>
      </c>
      <c r="H767" s="266"/>
      <c r="I767" s="277">
        <v>43110</v>
      </c>
      <c r="J767" s="277"/>
      <c r="K767" s="266" t="s">
        <v>29841</v>
      </c>
    </row>
    <row r="768" spans="1:11">
      <c r="A768" s="266">
        <v>767</v>
      </c>
      <c r="B768" s="266" t="s">
        <v>43</v>
      </c>
      <c r="C768" s="276">
        <v>7005018</v>
      </c>
      <c r="D768" s="266">
        <v>321662</v>
      </c>
      <c r="E768" s="266" t="s">
        <v>3450</v>
      </c>
      <c r="F768" s="266" t="s">
        <v>132</v>
      </c>
      <c r="G768" s="266">
        <v>8</v>
      </c>
      <c r="H768" s="266"/>
      <c r="I768" s="277">
        <v>43110</v>
      </c>
      <c r="J768" s="277"/>
      <c r="K768" s="266" t="s">
        <v>29841</v>
      </c>
    </row>
    <row r="769" spans="1:11">
      <c r="A769" s="266">
        <v>768</v>
      </c>
      <c r="B769" s="266" t="s">
        <v>43</v>
      </c>
      <c r="C769" s="276">
        <v>7005018</v>
      </c>
      <c r="D769" s="266">
        <v>320665</v>
      </c>
      <c r="E769" s="266" t="s">
        <v>3450</v>
      </c>
      <c r="F769" s="266" t="s">
        <v>132</v>
      </c>
      <c r="G769" s="266">
        <v>4</v>
      </c>
      <c r="H769" s="266"/>
      <c r="I769" s="277">
        <v>43110</v>
      </c>
      <c r="J769" s="277"/>
      <c r="K769" s="266" t="s">
        <v>29841</v>
      </c>
    </row>
    <row r="770" spans="1:11">
      <c r="A770" s="266">
        <v>769</v>
      </c>
      <c r="B770" s="266" t="s">
        <v>43</v>
      </c>
      <c r="C770" s="276">
        <v>7005018</v>
      </c>
      <c r="D770" s="266">
        <v>321648</v>
      </c>
      <c r="E770" s="266" t="s">
        <v>3450</v>
      </c>
      <c r="F770" s="266" t="s">
        <v>132</v>
      </c>
      <c r="G770" s="266">
        <v>78</v>
      </c>
      <c r="H770" s="266"/>
      <c r="I770" s="277">
        <v>43110</v>
      </c>
      <c r="J770" s="277"/>
      <c r="K770" s="266" t="s">
        <v>29841</v>
      </c>
    </row>
    <row r="771" spans="1:11">
      <c r="A771" s="266">
        <v>770</v>
      </c>
      <c r="B771" s="266" t="s">
        <v>43</v>
      </c>
      <c r="C771" s="276">
        <v>7005018</v>
      </c>
      <c r="D771" s="266">
        <v>321649</v>
      </c>
      <c r="E771" s="266" t="s">
        <v>3450</v>
      </c>
      <c r="F771" s="266" t="s">
        <v>132</v>
      </c>
      <c r="G771" s="266">
        <v>83</v>
      </c>
      <c r="H771" s="266"/>
      <c r="I771" s="277">
        <v>43110</v>
      </c>
      <c r="J771" s="277"/>
      <c r="K771" s="266" t="s">
        <v>29841</v>
      </c>
    </row>
    <row r="772" spans="1:11">
      <c r="A772" s="266">
        <v>771</v>
      </c>
      <c r="B772" s="266" t="s">
        <v>43</v>
      </c>
      <c r="C772" s="276">
        <v>7005018</v>
      </c>
      <c r="D772" s="266">
        <v>320681</v>
      </c>
      <c r="E772" s="266" t="s">
        <v>3450</v>
      </c>
      <c r="F772" s="266" t="s">
        <v>132</v>
      </c>
      <c r="G772" s="266">
        <v>3</v>
      </c>
      <c r="H772" s="266"/>
      <c r="I772" s="277">
        <v>43110</v>
      </c>
      <c r="J772" s="277"/>
      <c r="K772" s="266" t="s">
        <v>29841</v>
      </c>
    </row>
    <row r="773" spans="1:11">
      <c r="A773" s="266">
        <v>772</v>
      </c>
      <c r="B773" s="266" t="s">
        <v>43</v>
      </c>
      <c r="C773" s="276">
        <v>7005018</v>
      </c>
      <c r="D773" s="266">
        <v>320681</v>
      </c>
      <c r="E773" s="266" t="s">
        <v>3450</v>
      </c>
      <c r="F773" s="266" t="s">
        <v>132</v>
      </c>
      <c r="G773" s="266">
        <v>44</v>
      </c>
      <c r="H773" s="266"/>
      <c r="I773" s="277">
        <v>43110</v>
      </c>
      <c r="J773" s="277"/>
      <c r="K773" s="266" t="s">
        <v>29841</v>
      </c>
    </row>
    <row r="774" spans="1:11">
      <c r="A774" s="266">
        <v>773</v>
      </c>
      <c r="B774" s="266" t="s">
        <v>43</v>
      </c>
      <c r="C774" s="276">
        <v>7005018</v>
      </c>
      <c r="D774" s="266">
        <v>307793</v>
      </c>
      <c r="E774" s="266" t="s">
        <v>3450</v>
      </c>
      <c r="F774" s="266" t="s">
        <v>132</v>
      </c>
      <c r="G774" s="266">
        <v>75</v>
      </c>
      <c r="H774" s="266"/>
      <c r="I774" s="277">
        <v>43110</v>
      </c>
      <c r="J774" s="277"/>
      <c r="K774" s="266" t="s">
        <v>29841</v>
      </c>
    </row>
    <row r="775" spans="1:11">
      <c r="A775" s="266">
        <v>774</v>
      </c>
      <c r="B775" s="266" t="s">
        <v>43</v>
      </c>
      <c r="C775" s="276">
        <v>7005018</v>
      </c>
      <c r="D775" s="266">
        <v>307793</v>
      </c>
      <c r="E775" s="266" t="s">
        <v>3450</v>
      </c>
      <c r="F775" s="266" t="s">
        <v>132</v>
      </c>
      <c r="G775" s="266">
        <v>25</v>
      </c>
      <c r="H775" s="266"/>
      <c r="I775" s="277">
        <v>43110</v>
      </c>
      <c r="J775" s="277"/>
      <c r="K775" s="266" t="s">
        <v>29841</v>
      </c>
    </row>
    <row r="776" spans="1:11">
      <c r="A776" s="266">
        <v>775</v>
      </c>
      <c r="B776" s="266" t="s">
        <v>43</v>
      </c>
      <c r="C776" s="276">
        <v>7005020</v>
      </c>
      <c r="D776" s="266">
        <v>320687</v>
      </c>
      <c r="E776" s="266" t="s">
        <v>3450</v>
      </c>
      <c r="F776" s="266" t="s">
        <v>132</v>
      </c>
      <c r="G776" s="266">
        <v>81</v>
      </c>
      <c r="H776" s="266"/>
      <c r="I776" s="277">
        <v>43110</v>
      </c>
      <c r="J776" s="277"/>
      <c r="K776" s="266" t="s">
        <v>29838</v>
      </c>
    </row>
    <row r="777" spans="1:11">
      <c r="A777" s="266">
        <v>776</v>
      </c>
      <c r="B777" s="266" t="s">
        <v>43</v>
      </c>
      <c r="C777" s="276">
        <v>7005020</v>
      </c>
      <c r="D777" s="266">
        <v>332062</v>
      </c>
      <c r="E777" s="266" t="s">
        <v>3450</v>
      </c>
      <c r="F777" s="266" t="s">
        <v>132</v>
      </c>
      <c r="G777" s="266">
        <v>19</v>
      </c>
      <c r="H777" s="266"/>
      <c r="I777" s="277">
        <v>43110</v>
      </c>
      <c r="J777" s="277"/>
      <c r="K777" s="266" t="s">
        <v>29838</v>
      </c>
    </row>
    <row r="778" spans="1:11">
      <c r="A778" s="266">
        <v>777</v>
      </c>
      <c r="B778" s="266" t="s">
        <v>43</v>
      </c>
      <c r="C778" s="276">
        <v>7005020</v>
      </c>
      <c r="D778" s="266">
        <v>321129</v>
      </c>
      <c r="E778" s="266" t="s">
        <v>3450</v>
      </c>
      <c r="F778" s="266" t="s">
        <v>132</v>
      </c>
      <c r="G778" s="266">
        <v>3</v>
      </c>
      <c r="H778" s="266"/>
      <c r="I778" s="277">
        <v>43110</v>
      </c>
      <c r="J778" s="277"/>
      <c r="K778" s="266" t="s">
        <v>29838</v>
      </c>
    </row>
    <row r="779" spans="1:11">
      <c r="A779" s="266">
        <v>778</v>
      </c>
      <c r="B779" s="266" t="s">
        <v>43</v>
      </c>
      <c r="C779" s="276">
        <v>7005019</v>
      </c>
      <c r="D779" s="266">
        <v>320692</v>
      </c>
      <c r="E779" s="266" t="s">
        <v>3450</v>
      </c>
      <c r="F779" s="266" t="s">
        <v>132</v>
      </c>
      <c r="G779" s="266">
        <v>10</v>
      </c>
      <c r="H779" s="266"/>
      <c r="I779" s="277">
        <v>43110</v>
      </c>
      <c r="J779" s="277"/>
      <c r="K779" s="266" t="s">
        <v>29839</v>
      </c>
    </row>
    <row r="780" spans="1:11">
      <c r="A780" s="266">
        <v>779</v>
      </c>
      <c r="B780" s="266" t="s">
        <v>43</v>
      </c>
      <c r="C780" s="276">
        <v>7004688</v>
      </c>
      <c r="D780" s="266">
        <v>307990</v>
      </c>
      <c r="E780" s="266" t="s">
        <v>3450</v>
      </c>
      <c r="F780" s="266" t="s">
        <v>132</v>
      </c>
      <c r="G780" s="266">
        <v>25</v>
      </c>
      <c r="H780" s="266"/>
      <c r="I780" s="277">
        <v>43110</v>
      </c>
      <c r="J780" s="277"/>
      <c r="K780" s="266" t="s">
        <v>29849</v>
      </c>
    </row>
    <row r="781" spans="1:11">
      <c r="A781" s="266">
        <v>780</v>
      </c>
      <c r="B781" s="266" t="s">
        <v>43</v>
      </c>
      <c r="C781" s="276">
        <v>7004688</v>
      </c>
      <c r="D781" s="266">
        <v>307990</v>
      </c>
      <c r="E781" s="266" t="s">
        <v>3450</v>
      </c>
      <c r="F781" s="266" t="s">
        <v>132</v>
      </c>
      <c r="G781" s="266">
        <v>76</v>
      </c>
      <c r="H781" s="266"/>
      <c r="I781" s="277">
        <v>43110</v>
      </c>
      <c r="J781" s="277"/>
      <c r="K781" s="266" t="s">
        <v>29849</v>
      </c>
    </row>
    <row r="782" spans="1:11">
      <c r="A782" s="266">
        <v>781</v>
      </c>
      <c r="B782" s="266" t="s">
        <v>43</v>
      </c>
      <c r="C782" s="276">
        <v>7005052</v>
      </c>
      <c r="D782" s="266">
        <v>320661</v>
      </c>
      <c r="E782" s="266" t="s">
        <v>3450</v>
      </c>
      <c r="F782" s="266" t="s">
        <v>132</v>
      </c>
      <c r="G782" s="266">
        <v>6</v>
      </c>
      <c r="H782" s="266"/>
      <c r="I782" s="277">
        <v>43110</v>
      </c>
      <c r="J782" s="277"/>
      <c r="K782" s="266" t="s">
        <v>29848</v>
      </c>
    </row>
    <row r="783" spans="1:11">
      <c r="A783" s="266">
        <v>782</v>
      </c>
      <c r="B783" s="266" t="s">
        <v>43</v>
      </c>
      <c r="C783" s="276">
        <v>7005052</v>
      </c>
      <c r="D783" s="266">
        <v>321140</v>
      </c>
      <c r="E783" s="266" t="s">
        <v>3450</v>
      </c>
      <c r="F783" s="266" t="s">
        <v>132</v>
      </c>
      <c r="G783" s="266">
        <v>10</v>
      </c>
      <c r="H783" s="266"/>
      <c r="I783" s="277">
        <v>43110</v>
      </c>
      <c r="J783" s="277"/>
      <c r="K783" s="266" t="s">
        <v>29848</v>
      </c>
    </row>
    <row r="784" spans="1:11">
      <c r="A784" s="266">
        <v>783</v>
      </c>
      <c r="B784" s="266" t="s">
        <v>43</v>
      </c>
      <c r="C784" s="276">
        <v>7005021</v>
      </c>
      <c r="D784" s="266">
        <v>320692</v>
      </c>
      <c r="E784" s="266" t="s">
        <v>3450</v>
      </c>
      <c r="F784" s="266" t="s">
        <v>132</v>
      </c>
      <c r="G784" s="266">
        <v>1</v>
      </c>
      <c r="H784" s="266"/>
      <c r="I784" s="277">
        <v>43110</v>
      </c>
      <c r="J784" s="277"/>
      <c r="K784" s="266" t="s">
        <v>29850</v>
      </c>
    </row>
    <row r="785" spans="1:11">
      <c r="A785" s="266">
        <v>784</v>
      </c>
      <c r="B785" s="266" t="s">
        <v>43</v>
      </c>
      <c r="C785" s="276">
        <v>7001483</v>
      </c>
      <c r="D785" s="266">
        <v>320687</v>
      </c>
      <c r="E785" s="266" t="s">
        <v>3450</v>
      </c>
      <c r="F785" s="266" t="s">
        <v>132</v>
      </c>
      <c r="G785" s="266">
        <v>1</v>
      </c>
      <c r="H785" s="266"/>
      <c r="I785" s="277">
        <v>43110</v>
      </c>
      <c r="J785" s="277"/>
      <c r="K785" s="266" t="s">
        <v>29851</v>
      </c>
    </row>
    <row r="786" spans="1:11">
      <c r="A786" s="266">
        <v>785</v>
      </c>
      <c r="B786" s="266" t="s">
        <v>43</v>
      </c>
      <c r="C786" s="276">
        <v>7002269</v>
      </c>
      <c r="D786" s="266">
        <v>307990</v>
      </c>
      <c r="E786" s="266" t="s">
        <v>3450</v>
      </c>
      <c r="F786" s="266" t="s">
        <v>132</v>
      </c>
      <c r="G786" s="266">
        <v>10</v>
      </c>
      <c r="H786" s="266"/>
      <c r="I786" s="277">
        <v>43110</v>
      </c>
      <c r="J786" s="277"/>
      <c r="K786" s="266" t="s">
        <v>29862</v>
      </c>
    </row>
    <row r="787" spans="1:11">
      <c r="A787" s="266">
        <v>786</v>
      </c>
      <c r="B787" s="266" t="s">
        <v>43</v>
      </c>
      <c r="C787" s="276">
        <v>7005116</v>
      </c>
      <c r="D787" s="266">
        <v>307990</v>
      </c>
      <c r="E787" s="266" t="s">
        <v>3450</v>
      </c>
      <c r="F787" s="266" t="s">
        <v>132</v>
      </c>
      <c r="G787" s="266">
        <v>5</v>
      </c>
      <c r="H787" s="266"/>
      <c r="I787" s="277">
        <v>43110</v>
      </c>
      <c r="J787" s="277"/>
      <c r="K787" s="266" t="s">
        <v>29866</v>
      </c>
    </row>
    <row r="788" spans="1:11">
      <c r="A788" s="266">
        <v>787</v>
      </c>
      <c r="B788" s="266" t="s">
        <v>43</v>
      </c>
      <c r="C788" s="276">
        <v>7002480</v>
      </c>
      <c r="D788" s="266">
        <v>340157</v>
      </c>
      <c r="E788" s="266" t="s">
        <v>3450</v>
      </c>
      <c r="F788" s="266" t="s">
        <v>132</v>
      </c>
      <c r="G788" s="266">
        <v>20</v>
      </c>
      <c r="H788" s="266"/>
      <c r="I788" s="277">
        <v>43110</v>
      </c>
      <c r="J788" s="277"/>
      <c r="K788" s="266" t="s">
        <v>29845</v>
      </c>
    </row>
    <row r="789" spans="1:11">
      <c r="A789" s="266">
        <v>788</v>
      </c>
      <c r="B789" s="266" t="s">
        <v>43</v>
      </c>
      <c r="C789" s="276">
        <v>7005019</v>
      </c>
      <c r="D789" s="266">
        <v>320681</v>
      </c>
      <c r="E789" s="266" t="s">
        <v>3450</v>
      </c>
      <c r="F789" s="266" t="s">
        <v>132</v>
      </c>
      <c r="G789" s="266">
        <v>31</v>
      </c>
      <c r="H789" s="266"/>
      <c r="I789" s="277">
        <v>43111</v>
      </c>
      <c r="J789" s="277"/>
      <c r="K789" s="266" t="s">
        <v>29839</v>
      </c>
    </row>
    <row r="790" spans="1:11">
      <c r="A790" s="266">
        <v>789</v>
      </c>
      <c r="B790" s="266" t="s">
        <v>43</v>
      </c>
      <c r="C790" s="276">
        <v>7005019</v>
      </c>
      <c r="D790" s="266">
        <v>321129</v>
      </c>
      <c r="E790" s="266" t="s">
        <v>3450</v>
      </c>
      <c r="F790" s="266" t="s">
        <v>132</v>
      </c>
      <c r="G790" s="266">
        <v>36</v>
      </c>
      <c r="H790" s="266"/>
      <c r="I790" s="277">
        <v>43111</v>
      </c>
      <c r="J790" s="277"/>
      <c r="K790" s="266" t="s">
        <v>29839</v>
      </c>
    </row>
    <row r="791" spans="1:11">
      <c r="A791" s="266">
        <v>790</v>
      </c>
      <c r="B791" s="266" t="s">
        <v>43</v>
      </c>
      <c r="C791" s="276">
        <v>7005021</v>
      </c>
      <c r="D791" s="266">
        <v>320692</v>
      </c>
      <c r="E791" s="266" t="s">
        <v>3450</v>
      </c>
      <c r="F791" s="266" t="s">
        <v>132</v>
      </c>
      <c r="G791" s="266">
        <v>1</v>
      </c>
      <c r="H791" s="266"/>
      <c r="I791" s="277">
        <v>43111</v>
      </c>
      <c r="J791" s="277"/>
      <c r="K791" s="266" t="s">
        <v>29850</v>
      </c>
    </row>
    <row r="792" spans="1:11">
      <c r="A792" s="266">
        <v>791</v>
      </c>
      <c r="B792" s="266" t="s">
        <v>43</v>
      </c>
      <c r="C792" s="276">
        <v>7002465</v>
      </c>
      <c r="D792" s="266">
        <v>329719</v>
      </c>
      <c r="E792" s="266" t="s">
        <v>3450</v>
      </c>
      <c r="F792" s="266" t="s">
        <v>132</v>
      </c>
      <c r="G792" s="266">
        <v>1</v>
      </c>
      <c r="H792" s="266"/>
      <c r="I792" s="277">
        <v>43111</v>
      </c>
      <c r="J792" s="277"/>
      <c r="K792" s="266" t="s">
        <v>29852</v>
      </c>
    </row>
    <row r="793" spans="1:11">
      <c r="A793" s="266">
        <v>792</v>
      </c>
      <c r="B793" s="266" t="s">
        <v>43</v>
      </c>
      <c r="C793" s="276">
        <v>7005124</v>
      </c>
      <c r="D793" s="266">
        <v>321662</v>
      </c>
      <c r="E793" s="266" t="s">
        <v>3450</v>
      </c>
      <c r="F793" s="266" t="s">
        <v>132</v>
      </c>
      <c r="G793" s="266">
        <v>2</v>
      </c>
      <c r="H793" s="266"/>
      <c r="I793" s="277">
        <v>43111</v>
      </c>
      <c r="J793" s="277"/>
      <c r="K793" s="266" t="s">
        <v>29877</v>
      </c>
    </row>
    <row r="794" spans="1:11">
      <c r="A794" s="266">
        <v>793</v>
      </c>
      <c r="B794" s="266" t="s">
        <v>43</v>
      </c>
      <c r="C794" s="276">
        <v>7005124</v>
      </c>
      <c r="D794" s="266">
        <v>320665</v>
      </c>
      <c r="E794" s="266" t="s">
        <v>3450</v>
      </c>
      <c r="F794" s="266" t="s">
        <v>132</v>
      </c>
      <c r="G794" s="266">
        <v>3</v>
      </c>
      <c r="H794" s="266"/>
      <c r="I794" s="277">
        <v>43111</v>
      </c>
      <c r="J794" s="277"/>
      <c r="K794" s="266" t="s">
        <v>29877</v>
      </c>
    </row>
    <row r="795" spans="1:11">
      <c r="A795" s="266">
        <v>794</v>
      </c>
      <c r="B795" s="266" t="s">
        <v>43</v>
      </c>
      <c r="C795" s="276">
        <v>7005124</v>
      </c>
      <c r="D795" s="266">
        <v>321649</v>
      </c>
      <c r="E795" s="266" t="s">
        <v>3450</v>
      </c>
      <c r="F795" s="266" t="s">
        <v>132</v>
      </c>
      <c r="G795" s="266">
        <v>5</v>
      </c>
      <c r="H795" s="266"/>
      <c r="I795" s="277">
        <v>43111</v>
      </c>
      <c r="J795" s="277"/>
      <c r="K795" s="266" t="s">
        <v>29877</v>
      </c>
    </row>
    <row r="796" spans="1:11">
      <c r="A796" s="266">
        <v>795</v>
      </c>
      <c r="B796" s="266" t="s">
        <v>43</v>
      </c>
      <c r="C796" s="276">
        <v>7005124</v>
      </c>
      <c r="D796" s="266">
        <v>321648</v>
      </c>
      <c r="E796" s="266" t="s">
        <v>3450</v>
      </c>
      <c r="F796" s="266" t="s">
        <v>132</v>
      </c>
      <c r="G796" s="266">
        <v>7</v>
      </c>
      <c r="H796" s="266"/>
      <c r="I796" s="277">
        <v>43111</v>
      </c>
      <c r="J796" s="277"/>
      <c r="K796" s="266" t="s">
        <v>29877</v>
      </c>
    </row>
    <row r="797" spans="1:11">
      <c r="A797" s="266">
        <v>796</v>
      </c>
      <c r="B797" s="266" t="s">
        <v>43</v>
      </c>
      <c r="C797" s="276">
        <v>7005124</v>
      </c>
      <c r="D797" s="266">
        <v>320682</v>
      </c>
      <c r="E797" s="266" t="s">
        <v>3450</v>
      </c>
      <c r="F797" s="266" t="s">
        <v>132</v>
      </c>
      <c r="G797" s="266">
        <v>2</v>
      </c>
      <c r="H797" s="266"/>
      <c r="I797" s="277">
        <v>43111</v>
      </c>
      <c r="J797" s="277"/>
      <c r="K797" s="266" t="s">
        <v>29877</v>
      </c>
    </row>
    <row r="798" spans="1:11">
      <c r="A798" s="266">
        <v>797</v>
      </c>
      <c r="B798" s="266" t="s">
        <v>43</v>
      </c>
      <c r="C798" s="276">
        <v>7005124</v>
      </c>
      <c r="D798" s="266">
        <v>320661</v>
      </c>
      <c r="E798" s="266" t="s">
        <v>3450</v>
      </c>
      <c r="F798" s="266" t="s">
        <v>132</v>
      </c>
      <c r="G798" s="266">
        <v>5</v>
      </c>
      <c r="H798" s="266"/>
      <c r="I798" s="277">
        <v>43111</v>
      </c>
      <c r="J798" s="277"/>
      <c r="K798" s="266" t="s">
        <v>29877</v>
      </c>
    </row>
    <row r="799" spans="1:11">
      <c r="A799" s="266">
        <v>798</v>
      </c>
      <c r="B799" s="266" t="s">
        <v>43</v>
      </c>
      <c r="C799" s="276">
        <v>7005124</v>
      </c>
      <c r="D799" s="266">
        <v>320681</v>
      </c>
      <c r="E799" s="266" t="s">
        <v>3450</v>
      </c>
      <c r="F799" s="266" t="s">
        <v>132</v>
      </c>
      <c r="G799" s="266">
        <v>5</v>
      </c>
      <c r="H799" s="266"/>
      <c r="I799" s="277">
        <v>43111</v>
      </c>
      <c r="J799" s="277"/>
      <c r="K799" s="266" t="s">
        <v>29877</v>
      </c>
    </row>
    <row r="800" spans="1:11">
      <c r="A800" s="266">
        <v>799</v>
      </c>
      <c r="B800" s="266" t="s">
        <v>43</v>
      </c>
      <c r="C800" s="276">
        <v>7005124</v>
      </c>
      <c r="D800" s="266">
        <v>307793</v>
      </c>
      <c r="E800" s="266" t="s">
        <v>3450</v>
      </c>
      <c r="F800" s="266" t="s">
        <v>132</v>
      </c>
      <c r="G800" s="266">
        <v>3</v>
      </c>
      <c r="H800" s="266"/>
      <c r="I800" s="277">
        <v>43111</v>
      </c>
      <c r="J800" s="277"/>
      <c r="K800" s="266" t="s">
        <v>29877</v>
      </c>
    </row>
    <row r="801" spans="1:11">
      <c r="A801" s="266">
        <v>800</v>
      </c>
      <c r="B801" s="266" t="s">
        <v>43</v>
      </c>
      <c r="C801" s="276">
        <v>7005124</v>
      </c>
      <c r="D801" s="266">
        <v>321140</v>
      </c>
      <c r="E801" s="266" t="s">
        <v>3450</v>
      </c>
      <c r="F801" s="266" t="s">
        <v>132</v>
      </c>
      <c r="G801" s="266">
        <v>2</v>
      </c>
      <c r="H801" s="266"/>
      <c r="I801" s="277">
        <v>43111</v>
      </c>
      <c r="J801" s="277"/>
      <c r="K801" s="266" t="s">
        <v>29877</v>
      </c>
    </row>
    <row r="802" spans="1:11">
      <c r="A802" s="266">
        <v>801</v>
      </c>
      <c r="B802" s="266" t="s">
        <v>43</v>
      </c>
      <c r="C802" s="276">
        <v>7005025</v>
      </c>
      <c r="D802" s="266">
        <v>307990</v>
      </c>
      <c r="E802" s="266" t="s">
        <v>3450</v>
      </c>
      <c r="F802" s="266" t="s">
        <v>132</v>
      </c>
      <c r="G802" s="266">
        <v>10</v>
      </c>
      <c r="H802" s="266"/>
      <c r="I802" s="277">
        <v>43111</v>
      </c>
      <c r="J802" s="277"/>
      <c r="K802" s="266" t="s">
        <v>29873</v>
      </c>
    </row>
    <row r="803" spans="1:11">
      <c r="A803" s="266">
        <v>802</v>
      </c>
      <c r="B803" s="266" t="s">
        <v>43</v>
      </c>
      <c r="C803" s="276">
        <v>7005051</v>
      </c>
      <c r="D803" s="266">
        <v>320661</v>
      </c>
      <c r="E803" s="266" t="s">
        <v>3450</v>
      </c>
      <c r="F803" s="266" t="s">
        <v>132</v>
      </c>
      <c r="G803" s="266">
        <v>2</v>
      </c>
      <c r="H803" s="266"/>
      <c r="I803" s="277">
        <v>43111</v>
      </c>
      <c r="J803" s="277"/>
      <c r="K803" s="266" t="s">
        <v>29870</v>
      </c>
    </row>
    <row r="804" spans="1:11">
      <c r="A804" s="266">
        <v>803</v>
      </c>
      <c r="B804" s="266" t="s">
        <v>43</v>
      </c>
      <c r="C804" s="276">
        <v>7005051</v>
      </c>
      <c r="D804" s="266">
        <v>321648</v>
      </c>
      <c r="E804" s="266" t="s">
        <v>3450</v>
      </c>
      <c r="F804" s="266" t="s">
        <v>132</v>
      </c>
      <c r="G804" s="266">
        <v>20</v>
      </c>
      <c r="H804" s="266"/>
      <c r="I804" s="277">
        <v>43111</v>
      </c>
      <c r="J804" s="277"/>
      <c r="K804" s="266" t="s">
        <v>29870</v>
      </c>
    </row>
    <row r="805" spans="1:11">
      <c r="A805" s="266">
        <v>804</v>
      </c>
      <c r="B805" s="266" t="s">
        <v>43</v>
      </c>
      <c r="C805" s="276">
        <v>7005051</v>
      </c>
      <c r="D805" s="266">
        <v>308350</v>
      </c>
      <c r="E805" s="266" t="s">
        <v>3450</v>
      </c>
      <c r="F805" s="266" t="s">
        <v>132</v>
      </c>
      <c r="G805" s="266">
        <v>1</v>
      </c>
      <c r="H805" s="266"/>
      <c r="I805" s="277">
        <v>43111</v>
      </c>
      <c r="J805" s="277"/>
      <c r="K805" s="266" t="s">
        <v>29870</v>
      </c>
    </row>
    <row r="806" spans="1:11">
      <c r="A806" s="266">
        <v>805</v>
      </c>
      <c r="B806" s="266" t="s">
        <v>43</v>
      </c>
      <c r="C806" s="276">
        <v>7005051</v>
      </c>
      <c r="D806" s="266">
        <v>307793</v>
      </c>
      <c r="E806" s="266" t="s">
        <v>3450</v>
      </c>
      <c r="F806" s="266" t="s">
        <v>132</v>
      </c>
      <c r="G806" s="266">
        <v>5</v>
      </c>
      <c r="H806" s="266"/>
      <c r="I806" s="277">
        <v>43111</v>
      </c>
      <c r="J806" s="277"/>
      <c r="K806" s="266" t="s">
        <v>29870</v>
      </c>
    </row>
    <row r="807" spans="1:11">
      <c r="A807" s="266">
        <v>806</v>
      </c>
      <c r="B807" s="266" t="s">
        <v>43</v>
      </c>
      <c r="C807" s="276">
        <v>7002354</v>
      </c>
      <c r="D807" s="266">
        <v>321648</v>
      </c>
      <c r="E807" s="266" t="s">
        <v>3450</v>
      </c>
      <c r="F807" s="266" t="s">
        <v>132</v>
      </c>
      <c r="G807" s="266">
        <v>32</v>
      </c>
      <c r="H807" s="266"/>
      <c r="I807" s="277">
        <v>43111</v>
      </c>
      <c r="J807" s="277"/>
      <c r="K807" s="266" t="s">
        <v>29864</v>
      </c>
    </row>
    <row r="808" spans="1:11">
      <c r="A808" s="266">
        <v>807</v>
      </c>
      <c r="B808" s="266" t="s">
        <v>43</v>
      </c>
      <c r="C808" s="276">
        <v>7002354</v>
      </c>
      <c r="D808" s="266">
        <v>332747</v>
      </c>
      <c r="E808" s="266" t="s">
        <v>3450</v>
      </c>
      <c r="F808" s="266" t="s">
        <v>132</v>
      </c>
      <c r="G808" s="266">
        <v>1</v>
      </c>
      <c r="H808" s="266"/>
      <c r="I808" s="277">
        <v>43111</v>
      </c>
      <c r="J808" s="277"/>
      <c r="K808" s="266" t="s">
        <v>29864</v>
      </c>
    </row>
    <row r="809" spans="1:11">
      <c r="A809" s="266">
        <v>808</v>
      </c>
      <c r="B809" s="266" t="s">
        <v>43</v>
      </c>
      <c r="C809" s="276">
        <v>7002354</v>
      </c>
      <c r="D809" s="266">
        <v>320681</v>
      </c>
      <c r="E809" s="266" t="s">
        <v>3450</v>
      </c>
      <c r="F809" s="266" t="s">
        <v>132</v>
      </c>
      <c r="G809" s="266">
        <v>6</v>
      </c>
      <c r="H809" s="266"/>
      <c r="I809" s="277">
        <v>43111</v>
      </c>
      <c r="J809" s="277"/>
      <c r="K809" s="266" t="s">
        <v>29864</v>
      </c>
    </row>
    <row r="810" spans="1:11">
      <c r="A810" s="266">
        <v>809</v>
      </c>
      <c r="B810" s="266" t="s">
        <v>43</v>
      </c>
      <c r="C810" s="276">
        <v>7002354</v>
      </c>
      <c r="D810" s="266">
        <v>320681</v>
      </c>
      <c r="E810" s="266" t="s">
        <v>3450</v>
      </c>
      <c r="F810" s="266" t="s">
        <v>132</v>
      </c>
      <c r="G810" s="266">
        <v>1</v>
      </c>
      <c r="H810" s="266"/>
      <c r="I810" s="277">
        <v>43111</v>
      </c>
      <c r="J810" s="277"/>
      <c r="K810" s="266" t="s">
        <v>29864</v>
      </c>
    </row>
    <row r="811" spans="1:11">
      <c r="A811" s="266">
        <v>810</v>
      </c>
      <c r="B811" s="266" t="s">
        <v>43</v>
      </c>
      <c r="C811" s="276">
        <v>7002354</v>
      </c>
      <c r="D811" s="266">
        <v>321129</v>
      </c>
      <c r="E811" s="266" t="s">
        <v>3450</v>
      </c>
      <c r="F811" s="266" t="s">
        <v>132</v>
      </c>
      <c r="G811" s="266">
        <v>1</v>
      </c>
      <c r="H811" s="266"/>
      <c r="I811" s="277">
        <v>43111</v>
      </c>
      <c r="J811" s="277"/>
      <c r="K811" s="266" t="s">
        <v>29864</v>
      </c>
    </row>
    <row r="812" spans="1:11">
      <c r="A812" s="266">
        <v>811</v>
      </c>
      <c r="B812" s="266" t="s">
        <v>43</v>
      </c>
      <c r="C812" s="276">
        <v>7003002</v>
      </c>
      <c r="D812" s="266">
        <v>321662</v>
      </c>
      <c r="E812" s="266" t="s">
        <v>3450</v>
      </c>
      <c r="F812" s="266" t="s">
        <v>132</v>
      </c>
      <c r="G812" s="266">
        <v>5</v>
      </c>
      <c r="H812" s="266"/>
      <c r="I812" s="277">
        <v>43111</v>
      </c>
      <c r="J812" s="277"/>
      <c r="K812" s="266" t="s">
        <v>29857</v>
      </c>
    </row>
    <row r="813" spans="1:11">
      <c r="A813" s="266">
        <v>812</v>
      </c>
      <c r="B813" s="266" t="s">
        <v>43</v>
      </c>
      <c r="C813" s="276">
        <v>7003002</v>
      </c>
      <c r="D813" s="266">
        <v>321662</v>
      </c>
      <c r="E813" s="266" t="s">
        <v>3450</v>
      </c>
      <c r="F813" s="266" t="s">
        <v>132</v>
      </c>
      <c r="G813" s="266">
        <v>2</v>
      </c>
      <c r="H813" s="266"/>
      <c r="I813" s="277">
        <v>43111</v>
      </c>
      <c r="J813" s="277"/>
      <c r="K813" s="266" t="s">
        <v>29857</v>
      </c>
    </row>
    <row r="814" spans="1:11">
      <c r="A814" s="266">
        <v>813</v>
      </c>
      <c r="B814" s="266" t="s">
        <v>43</v>
      </c>
      <c r="C814" s="276">
        <v>7003002</v>
      </c>
      <c r="D814" s="266">
        <v>320665</v>
      </c>
      <c r="E814" s="266" t="s">
        <v>3450</v>
      </c>
      <c r="F814" s="266" t="s">
        <v>132</v>
      </c>
      <c r="G814" s="266">
        <v>2</v>
      </c>
      <c r="H814" s="266"/>
      <c r="I814" s="277">
        <v>43111</v>
      </c>
      <c r="J814" s="277"/>
      <c r="K814" s="266" t="s">
        <v>29857</v>
      </c>
    </row>
    <row r="815" spans="1:11">
      <c r="A815" s="266">
        <v>814</v>
      </c>
      <c r="B815" s="266" t="s">
        <v>43</v>
      </c>
      <c r="C815" s="276">
        <v>7003002</v>
      </c>
      <c r="D815" s="266">
        <v>321648</v>
      </c>
      <c r="E815" s="266" t="s">
        <v>3450</v>
      </c>
      <c r="F815" s="266" t="s">
        <v>132</v>
      </c>
      <c r="G815" s="266">
        <v>91</v>
      </c>
      <c r="H815" s="266"/>
      <c r="I815" s="277">
        <v>43111</v>
      </c>
      <c r="J815" s="277"/>
      <c r="K815" s="266" t="s">
        <v>29857</v>
      </c>
    </row>
    <row r="816" spans="1:11">
      <c r="A816" s="266">
        <v>815</v>
      </c>
      <c r="B816" s="266" t="s">
        <v>43</v>
      </c>
      <c r="C816" s="276">
        <v>7003002</v>
      </c>
      <c r="D816" s="266">
        <v>321649</v>
      </c>
      <c r="E816" s="266" t="s">
        <v>3450</v>
      </c>
      <c r="F816" s="266" t="s">
        <v>132</v>
      </c>
      <c r="G816" s="266">
        <v>12</v>
      </c>
      <c r="H816" s="266"/>
      <c r="I816" s="277">
        <v>43111</v>
      </c>
      <c r="J816" s="277"/>
      <c r="K816" s="266" t="s">
        <v>29857</v>
      </c>
    </row>
    <row r="817" spans="1:11">
      <c r="A817" s="266">
        <v>816</v>
      </c>
      <c r="B817" s="266" t="s">
        <v>43</v>
      </c>
      <c r="C817" s="276">
        <v>7003002</v>
      </c>
      <c r="D817" s="266">
        <v>320682</v>
      </c>
      <c r="E817" s="266" t="s">
        <v>3450</v>
      </c>
      <c r="F817" s="266" t="s">
        <v>132</v>
      </c>
      <c r="G817" s="266">
        <v>20</v>
      </c>
      <c r="H817" s="266"/>
      <c r="I817" s="277">
        <v>43111</v>
      </c>
      <c r="J817" s="277"/>
      <c r="K817" s="266" t="s">
        <v>29857</v>
      </c>
    </row>
    <row r="818" spans="1:11">
      <c r="A818" s="266">
        <v>817</v>
      </c>
      <c r="B818" s="266" t="s">
        <v>43</v>
      </c>
      <c r="C818" s="276">
        <v>7003002</v>
      </c>
      <c r="D818" s="266">
        <v>320681</v>
      </c>
      <c r="E818" s="266" t="s">
        <v>3450</v>
      </c>
      <c r="F818" s="266" t="s">
        <v>132</v>
      </c>
      <c r="G818" s="266">
        <v>10</v>
      </c>
      <c r="H818" s="266"/>
      <c r="I818" s="277">
        <v>43111</v>
      </c>
      <c r="J818" s="277"/>
      <c r="K818" s="266" t="s">
        <v>29857</v>
      </c>
    </row>
    <row r="819" spans="1:11">
      <c r="A819" s="266">
        <v>818</v>
      </c>
      <c r="B819" s="266" t="s">
        <v>43</v>
      </c>
      <c r="C819" s="276">
        <v>7003002</v>
      </c>
      <c r="D819" s="266">
        <v>307793</v>
      </c>
      <c r="E819" s="266" t="s">
        <v>3450</v>
      </c>
      <c r="F819" s="266" t="s">
        <v>132</v>
      </c>
      <c r="G819" s="266">
        <v>40</v>
      </c>
      <c r="H819" s="266"/>
      <c r="I819" s="277">
        <v>43111</v>
      </c>
      <c r="J819" s="277"/>
      <c r="K819" s="266" t="s">
        <v>29857</v>
      </c>
    </row>
    <row r="820" spans="1:11">
      <c r="A820" s="266">
        <v>819</v>
      </c>
      <c r="B820" s="266" t="s">
        <v>43</v>
      </c>
      <c r="C820" s="276">
        <v>7005070</v>
      </c>
      <c r="D820" s="266">
        <v>320687</v>
      </c>
      <c r="E820" s="266" t="s">
        <v>3450</v>
      </c>
      <c r="F820" s="266" t="s">
        <v>132</v>
      </c>
      <c r="G820" s="266">
        <v>5</v>
      </c>
      <c r="H820" s="266"/>
      <c r="I820" s="277">
        <v>43111</v>
      </c>
      <c r="J820" s="277"/>
      <c r="K820" s="266" t="s">
        <v>29859</v>
      </c>
    </row>
    <row r="821" spans="1:11">
      <c r="A821" s="266">
        <v>820</v>
      </c>
      <c r="B821" s="266" t="s">
        <v>43</v>
      </c>
      <c r="C821" s="276">
        <v>7005070</v>
      </c>
      <c r="D821" s="266">
        <v>320661</v>
      </c>
      <c r="E821" s="266" t="s">
        <v>3450</v>
      </c>
      <c r="F821" s="266" t="s">
        <v>132</v>
      </c>
      <c r="G821" s="266">
        <v>5</v>
      </c>
      <c r="H821" s="266"/>
      <c r="I821" s="277">
        <v>43111</v>
      </c>
      <c r="J821" s="277"/>
      <c r="K821" s="266" t="s">
        <v>29859</v>
      </c>
    </row>
    <row r="822" spans="1:11">
      <c r="A822" s="266">
        <v>821</v>
      </c>
      <c r="B822" s="266" t="s">
        <v>43</v>
      </c>
      <c r="C822" s="276">
        <v>7005116</v>
      </c>
      <c r="D822" s="266">
        <v>332747</v>
      </c>
      <c r="E822" s="266" t="s">
        <v>3450</v>
      </c>
      <c r="F822" s="266" t="s">
        <v>132</v>
      </c>
      <c r="G822" s="266">
        <v>3</v>
      </c>
      <c r="H822" s="266"/>
      <c r="I822" s="277">
        <v>43111</v>
      </c>
      <c r="J822" s="277"/>
      <c r="K822" s="266" t="s">
        <v>29866</v>
      </c>
    </row>
    <row r="823" spans="1:11">
      <c r="A823" s="266">
        <v>822</v>
      </c>
      <c r="B823" s="266" t="s">
        <v>43</v>
      </c>
      <c r="C823" s="276">
        <v>7005070</v>
      </c>
      <c r="D823" s="266">
        <v>321129</v>
      </c>
      <c r="E823" s="266" t="s">
        <v>3450</v>
      </c>
      <c r="F823" s="266" t="s">
        <v>132</v>
      </c>
      <c r="G823" s="266">
        <v>4</v>
      </c>
      <c r="H823" s="266"/>
      <c r="I823" s="277">
        <v>43111</v>
      </c>
      <c r="J823" s="277"/>
      <c r="K823" s="266" t="s">
        <v>29859</v>
      </c>
    </row>
    <row r="824" spans="1:11">
      <c r="A824" s="266">
        <v>823</v>
      </c>
      <c r="B824" s="266" t="s">
        <v>43</v>
      </c>
      <c r="C824" s="276">
        <v>7005005</v>
      </c>
      <c r="D824" s="266">
        <v>320661</v>
      </c>
      <c r="E824" s="266" t="s">
        <v>3450</v>
      </c>
      <c r="F824" s="266" t="s">
        <v>132</v>
      </c>
      <c r="G824" s="266">
        <v>1</v>
      </c>
      <c r="H824" s="266"/>
      <c r="I824" s="277">
        <v>43111</v>
      </c>
      <c r="J824" s="277"/>
      <c r="K824" s="266" t="s">
        <v>29878</v>
      </c>
    </row>
    <row r="825" spans="1:11">
      <c r="A825" s="266">
        <v>824</v>
      </c>
      <c r="B825" s="266" t="s">
        <v>43</v>
      </c>
      <c r="C825" s="276">
        <v>7005005</v>
      </c>
      <c r="D825" s="266">
        <v>321140</v>
      </c>
      <c r="E825" s="266" t="s">
        <v>3450</v>
      </c>
      <c r="F825" s="266" t="s">
        <v>132</v>
      </c>
      <c r="G825" s="266">
        <v>1</v>
      </c>
      <c r="H825" s="266"/>
      <c r="I825" s="277">
        <v>43111</v>
      </c>
      <c r="J825" s="277"/>
      <c r="K825" s="266" t="s">
        <v>29878</v>
      </c>
    </row>
    <row r="826" spans="1:11">
      <c r="A826" s="266">
        <v>825</v>
      </c>
      <c r="B826" s="266" t="s">
        <v>43</v>
      </c>
      <c r="C826" s="276">
        <v>7002288</v>
      </c>
      <c r="D826" s="266">
        <v>320687</v>
      </c>
      <c r="E826" s="266" t="s">
        <v>3450</v>
      </c>
      <c r="F826" s="266" t="s">
        <v>132</v>
      </c>
      <c r="G826" s="266">
        <v>1</v>
      </c>
      <c r="H826" s="266"/>
      <c r="I826" s="277">
        <v>43111</v>
      </c>
      <c r="J826" s="277"/>
      <c r="K826" s="266" t="s">
        <v>29843</v>
      </c>
    </row>
    <row r="827" spans="1:11">
      <c r="A827" s="266">
        <v>826</v>
      </c>
      <c r="B827" s="266" t="s">
        <v>43</v>
      </c>
      <c r="C827" s="276">
        <v>7004688</v>
      </c>
      <c r="D827" s="266">
        <v>307990</v>
      </c>
      <c r="E827" s="266" t="s">
        <v>3450</v>
      </c>
      <c r="F827" s="266" t="s">
        <v>132</v>
      </c>
      <c r="G827" s="266">
        <v>22</v>
      </c>
      <c r="H827" s="266"/>
      <c r="I827" s="277">
        <v>43112</v>
      </c>
      <c r="J827" s="277"/>
      <c r="K827" s="266" t="s">
        <v>29849</v>
      </c>
    </row>
    <row r="828" spans="1:11">
      <c r="A828" s="266">
        <v>827</v>
      </c>
      <c r="B828" s="266" t="s">
        <v>43</v>
      </c>
      <c r="C828" s="276">
        <v>7004688</v>
      </c>
      <c r="D828" s="266">
        <v>307990</v>
      </c>
      <c r="E828" s="266" t="s">
        <v>3450</v>
      </c>
      <c r="F828" s="266" t="s">
        <v>132</v>
      </c>
      <c r="G828" s="266">
        <v>93</v>
      </c>
      <c r="H828" s="266"/>
      <c r="I828" s="277">
        <v>43112</v>
      </c>
      <c r="J828" s="277"/>
      <c r="K828" s="266" t="s">
        <v>29849</v>
      </c>
    </row>
    <row r="829" spans="1:11">
      <c r="A829" s="266">
        <v>828</v>
      </c>
      <c r="B829" s="266" t="s">
        <v>43</v>
      </c>
      <c r="C829" s="276">
        <v>7004688</v>
      </c>
      <c r="D829" s="266">
        <v>307990</v>
      </c>
      <c r="E829" s="266" t="s">
        <v>3450</v>
      </c>
      <c r="F829" s="266" t="s">
        <v>132</v>
      </c>
      <c r="G829" s="266">
        <v>72</v>
      </c>
      <c r="H829" s="266"/>
      <c r="I829" s="277">
        <v>43112</v>
      </c>
      <c r="J829" s="277"/>
      <c r="K829" s="266" t="s">
        <v>29849</v>
      </c>
    </row>
    <row r="830" spans="1:11">
      <c r="A830" s="266">
        <v>829</v>
      </c>
      <c r="B830" s="266" t="s">
        <v>43</v>
      </c>
      <c r="C830" s="276">
        <v>7004688</v>
      </c>
      <c r="D830" s="266">
        <v>307990</v>
      </c>
      <c r="E830" s="266" t="s">
        <v>3450</v>
      </c>
      <c r="F830" s="266" t="s">
        <v>132</v>
      </c>
      <c r="G830" s="266">
        <v>43</v>
      </c>
      <c r="H830" s="266"/>
      <c r="I830" s="277">
        <v>43112</v>
      </c>
      <c r="J830" s="277"/>
      <c r="K830" s="266" t="s">
        <v>29849</v>
      </c>
    </row>
    <row r="831" spans="1:11">
      <c r="A831" s="266">
        <v>830</v>
      </c>
      <c r="B831" s="266" t="s">
        <v>43</v>
      </c>
      <c r="C831" s="276">
        <v>7004688</v>
      </c>
      <c r="D831" s="266">
        <v>307990</v>
      </c>
      <c r="E831" s="266" t="s">
        <v>3450</v>
      </c>
      <c r="F831" s="266" t="s">
        <v>132</v>
      </c>
      <c r="G831" s="266">
        <v>115</v>
      </c>
      <c r="H831" s="266"/>
      <c r="I831" s="277">
        <v>43112</v>
      </c>
      <c r="J831" s="277"/>
      <c r="K831" s="266" t="s">
        <v>29849</v>
      </c>
    </row>
    <row r="832" spans="1:11">
      <c r="A832" s="266">
        <v>831</v>
      </c>
      <c r="B832" s="266" t="s">
        <v>43</v>
      </c>
      <c r="C832" s="276">
        <v>7004688</v>
      </c>
      <c r="D832" s="266">
        <v>307990</v>
      </c>
      <c r="E832" s="266" t="s">
        <v>3450</v>
      </c>
      <c r="F832" s="266" t="s">
        <v>132</v>
      </c>
      <c r="G832" s="266">
        <v>9</v>
      </c>
      <c r="H832" s="266"/>
      <c r="I832" s="277">
        <v>43112</v>
      </c>
      <c r="J832" s="277"/>
      <c r="K832" s="266" t="s">
        <v>29849</v>
      </c>
    </row>
    <row r="833" spans="1:11">
      <c r="A833" s="266">
        <v>832</v>
      </c>
      <c r="B833" s="266" t="s">
        <v>43</v>
      </c>
      <c r="C833" s="276">
        <v>7004688</v>
      </c>
      <c r="D833" s="266">
        <v>307990</v>
      </c>
      <c r="E833" s="266" t="s">
        <v>3450</v>
      </c>
      <c r="F833" s="266" t="s">
        <v>132</v>
      </c>
      <c r="G833" s="266">
        <v>106</v>
      </c>
      <c r="H833" s="266"/>
      <c r="I833" s="277">
        <v>43112</v>
      </c>
      <c r="J833" s="277"/>
      <c r="K833" s="266" t="s">
        <v>29849</v>
      </c>
    </row>
    <row r="834" spans="1:11">
      <c r="A834" s="266">
        <v>833</v>
      </c>
      <c r="B834" s="266" t="s">
        <v>43</v>
      </c>
      <c r="C834" s="276">
        <v>7004688</v>
      </c>
      <c r="D834" s="266">
        <v>307990</v>
      </c>
      <c r="E834" s="266" t="s">
        <v>3450</v>
      </c>
      <c r="F834" s="266" t="s">
        <v>132</v>
      </c>
      <c r="G834" s="266">
        <v>21</v>
      </c>
      <c r="H834" s="266"/>
      <c r="I834" s="277">
        <v>43112</v>
      </c>
      <c r="J834" s="277"/>
      <c r="K834" s="266" t="s">
        <v>29849</v>
      </c>
    </row>
    <row r="835" spans="1:11">
      <c r="A835" s="266">
        <v>834</v>
      </c>
      <c r="B835" s="266" t="s">
        <v>43</v>
      </c>
      <c r="C835" s="276">
        <v>7004688</v>
      </c>
      <c r="D835" s="266">
        <v>307990</v>
      </c>
      <c r="E835" s="266" t="s">
        <v>3450</v>
      </c>
      <c r="F835" s="266" t="s">
        <v>132</v>
      </c>
      <c r="G835" s="266">
        <v>94</v>
      </c>
      <c r="H835" s="266"/>
      <c r="I835" s="277">
        <v>43112</v>
      </c>
      <c r="J835" s="277"/>
      <c r="K835" s="266" t="s">
        <v>29849</v>
      </c>
    </row>
    <row r="836" spans="1:11">
      <c r="A836" s="266">
        <v>835</v>
      </c>
      <c r="B836" s="266" t="s">
        <v>43</v>
      </c>
      <c r="C836" s="276">
        <v>7004688</v>
      </c>
      <c r="D836" s="266">
        <v>307990</v>
      </c>
      <c r="E836" s="266" t="s">
        <v>3450</v>
      </c>
      <c r="F836" s="266" t="s">
        <v>132</v>
      </c>
      <c r="G836" s="266">
        <v>1</v>
      </c>
      <c r="H836" s="266"/>
      <c r="I836" s="277">
        <v>43112</v>
      </c>
      <c r="J836" s="277"/>
      <c r="K836" s="266" t="s">
        <v>29849</v>
      </c>
    </row>
    <row r="837" spans="1:11">
      <c r="A837" s="266">
        <v>836</v>
      </c>
      <c r="B837" s="266" t="s">
        <v>43</v>
      </c>
      <c r="C837" s="276">
        <v>7004688</v>
      </c>
      <c r="D837" s="266">
        <v>307990</v>
      </c>
      <c r="E837" s="266" t="s">
        <v>3450</v>
      </c>
      <c r="F837" s="266" t="s">
        <v>132</v>
      </c>
      <c r="G837" s="266">
        <v>1</v>
      </c>
      <c r="H837" s="266"/>
      <c r="I837" s="277">
        <v>43112</v>
      </c>
      <c r="J837" s="277"/>
      <c r="K837" s="266" t="s">
        <v>29849</v>
      </c>
    </row>
    <row r="838" spans="1:11">
      <c r="A838" s="266">
        <v>837</v>
      </c>
      <c r="B838" s="266" t="s">
        <v>43</v>
      </c>
      <c r="C838" s="276">
        <v>7004688</v>
      </c>
      <c r="D838" s="266">
        <v>307990</v>
      </c>
      <c r="E838" s="266" t="s">
        <v>3450</v>
      </c>
      <c r="F838" s="266" t="s">
        <v>132</v>
      </c>
      <c r="G838" s="266">
        <v>1</v>
      </c>
      <c r="H838" s="266"/>
      <c r="I838" s="277">
        <v>43112</v>
      </c>
      <c r="J838" s="277"/>
      <c r="K838" s="266" t="s">
        <v>29849</v>
      </c>
    </row>
    <row r="839" spans="1:11">
      <c r="A839" s="266">
        <v>838</v>
      </c>
      <c r="B839" s="266" t="s">
        <v>43</v>
      </c>
      <c r="C839" s="276">
        <v>7004688</v>
      </c>
      <c r="D839" s="266">
        <v>307990</v>
      </c>
      <c r="E839" s="266" t="s">
        <v>3450</v>
      </c>
      <c r="F839" s="266" t="s">
        <v>132</v>
      </c>
      <c r="G839" s="266">
        <v>1</v>
      </c>
      <c r="H839" s="266"/>
      <c r="I839" s="277">
        <v>43112</v>
      </c>
      <c r="J839" s="277"/>
      <c r="K839" s="266" t="s">
        <v>29849</v>
      </c>
    </row>
    <row r="840" spans="1:11">
      <c r="A840" s="266">
        <v>839</v>
      </c>
      <c r="B840" s="266" t="s">
        <v>43</v>
      </c>
      <c r="C840" s="276">
        <v>7004688</v>
      </c>
      <c r="D840" s="266">
        <v>307990</v>
      </c>
      <c r="E840" s="266" t="s">
        <v>3450</v>
      </c>
      <c r="F840" s="266" t="s">
        <v>132</v>
      </c>
      <c r="G840" s="266">
        <v>24</v>
      </c>
      <c r="H840" s="266"/>
      <c r="I840" s="277">
        <v>43112</v>
      </c>
      <c r="J840" s="277"/>
      <c r="K840" s="266" t="s">
        <v>29849</v>
      </c>
    </row>
    <row r="841" spans="1:11">
      <c r="A841" s="266">
        <v>840</v>
      </c>
      <c r="B841" s="266" t="s">
        <v>43</v>
      </c>
      <c r="C841" s="276">
        <v>7005021</v>
      </c>
      <c r="D841" s="266">
        <v>321648</v>
      </c>
      <c r="E841" s="266" t="s">
        <v>3450</v>
      </c>
      <c r="F841" s="266" t="s">
        <v>132</v>
      </c>
      <c r="G841" s="266">
        <v>2</v>
      </c>
      <c r="H841" s="266"/>
      <c r="I841" s="277">
        <v>43112</v>
      </c>
      <c r="J841" s="277"/>
      <c r="K841" s="266" t="s">
        <v>29850</v>
      </c>
    </row>
    <row r="842" spans="1:11">
      <c r="A842" s="266">
        <v>841</v>
      </c>
      <c r="B842" s="266" t="s">
        <v>43</v>
      </c>
      <c r="C842" s="276">
        <v>7005021</v>
      </c>
      <c r="D842" s="266">
        <v>332747</v>
      </c>
      <c r="E842" s="266" t="s">
        <v>3450</v>
      </c>
      <c r="F842" s="266" t="s">
        <v>132</v>
      </c>
      <c r="G842" s="266">
        <v>1</v>
      </c>
      <c r="H842" s="266"/>
      <c r="I842" s="277">
        <v>43112</v>
      </c>
      <c r="J842" s="277"/>
      <c r="K842" s="266" t="s">
        <v>29850</v>
      </c>
    </row>
    <row r="843" spans="1:11">
      <c r="A843" s="266">
        <v>842</v>
      </c>
      <c r="B843" s="266" t="s">
        <v>43</v>
      </c>
      <c r="C843" s="276">
        <v>7005021</v>
      </c>
      <c r="D843" s="266">
        <v>321649</v>
      </c>
      <c r="E843" s="266" t="s">
        <v>3450</v>
      </c>
      <c r="F843" s="266" t="s">
        <v>132</v>
      </c>
      <c r="G843" s="266">
        <v>2</v>
      </c>
      <c r="H843" s="266"/>
      <c r="I843" s="277">
        <v>43112</v>
      </c>
      <c r="J843" s="277"/>
      <c r="K843" s="266" t="s">
        <v>29850</v>
      </c>
    </row>
    <row r="844" spans="1:11">
      <c r="A844" s="266">
        <v>843</v>
      </c>
      <c r="B844" s="266" t="s">
        <v>43</v>
      </c>
      <c r="C844" s="276">
        <v>7005021</v>
      </c>
      <c r="D844" s="266">
        <v>320681</v>
      </c>
      <c r="E844" s="266" t="s">
        <v>3450</v>
      </c>
      <c r="F844" s="266" t="s">
        <v>132</v>
      </c>
      <c r="G844" s="266">
        <v>1</v>
      </c>
      <c r="H844" s="266"/>
      <c r="I844" s="277">
        <v>43112</v>
      </c>
      <c r="J844" s="277"/>
      <c r="K844" s="266" t="s">
        <v>29850</v>
      </c>
    </row>
    <row r="845" spans="1:11">
      <c r="A845" s="266">
        <v>844</v>
      </c>
      <c r="B845" s="266" t="s">
        <v>43</v>
      </c>
      <c r="C845" s="276">
        <v>7005021</v>
      </c>
      <c r="D845" s="266">
        <v>307793</v>
      </c>
      <c r="E845" s="266" t="s">
        <v>3450</v>
      </c>
      <c r="F845" s="266" t="s">
        <v>132</v>
      </c>
      <c r="G845" s="266">
        <v>4</v>
      </c>
      <c r="H845" s="266"/>
      <c r="I845" s="277">
        <v>43112</v>
      </c>
      <c r="J845" s="277"/>
      <c r="K845" s="266" t="s">
        <v>29850</v>
      </c>
    </row>
    <row r="846" spans="1:11">
      <c r="A846" s="266">
        <v>845</v>
      </c>
      <c r="B846" s="266" t="s">
        <v>43</v>
      </c>
      <c r="C846" s="276">
        <v>7001483</v>
      </c>
      <c r="D846" s="266">
        <v>307793</v>
      </c>
      <c r="E846" s="266" t="s">
        <v>3450</v>
      </c>
      <c r="F846" s="266" t="s">
        <v>132</v>
      </c>
      <c r="G846" s="266">
        <v>16</v>
      </c>
      <c r="H846" s="266"/>
      <c r="I846" s="277">
        <v>43112</v>
      </c>
      <c r="J846" s="277"/>
      <c r="K846" s="266" t="s">
        <v>29851</v>
      </c>
    </row>
    <row r="847" spans="1:11">
      <c r="A847" s="266">
        <v>846</v>
      </c>
      <c r="B847" s="266" t="s">
        <v>43</v>
      </c>
      <c r="C847" s="276">
        <v>7001483</v>
      </c>
      <c r="D847" s="266">
        <v>321648</v>
      </c>
      <c r="E847" s="266" t="s">
        <v>3450</v>
      </c>
      <c r="F847" s="266" t="s">
        <v>132</v>
      </c>
      <c r="G847" s="266">
        <v>21</v>
      </c>
      <c r="H847" s="266"/>
      <c r="I847" s="277">
        <v>43112</v>
      </c>
      <c r="J847" s="277"/>
      <c r="K847" s="266" t="s">
        <v>29851</v>
      </c>
    </row>
    <row r="848" spans="1:11">
      <c r="A848" s="266">
        <v>847</v>
      </c>
      <c r="B848" s="266" t="s">
        <v>43</v>
      </c>
      <c r="C848" s="276">
        <v>7001483</v>
      </c>
      <c r="D848" s="266">
        <v>320665</v>
      </c>
      <c r="E848" s="266" t="s">
        <v>3450</v>
      </c>
      <c r="F848" s="266" t="s">
        <v>132</v>
      </c>
      <c r="G848" s="266">
        <v>4</v>
      </c>
      <c r="H848" s="266"/>
      <c r="I848" s="277">
        <v>43112</v>
      </c>
      <c r="J848" s="277"/>
      <c r="K848" s="266" t="s">
        <v>29851</v>
      </c>
    </row>
    <row r="849" spans="1:11">
      <c r="A849" s="266">
        <v>848</v>
      </c>
      <c r="B849" s="266" t="s">
        <v>43</v>
      </c>
      <c r="C849" s="276">
        <v>7001483</v>
      </c>
      <c r="D849" s="266">
        <v>321649</v>
      </c>
      <c r="E849" s="266" t="s">
        <v>3450</v>
      </c>
      <c r="F849" s="266" t="s">
        <v>132</v>
      </c>
      <c r="G849" s="266">
        <v>24</v>
      </c>
      <c r="H849" s="266"/>
      <c r="I849" s="277">
        <v>43112</v>
      </c>
      <c r="J849" s="277"/>
      <c r="K849" s="266" t="s">
        <v>29851</v>
      </c>
    </row>
    <row r="850" spans="1:11">
      <c r="A850" s="266">
        <v>849</v>
      </c>
      <c r="B850" s="266" t="s">
        <v>43</v>
      </c>
      <c r="C850" s="276">
        <v>7002269</v>
      </c>
      <c r="D850" s="266">
        <v>340157</v>
      </c>
      <c r="E850" s="266" t="s">
        <v>3450</v>
      </c>
      <c r="F850" s="266" t="s">
        <v>132</v>
      </c>
      <c r="G850" s="266">
        <v>5</v>
      </c>
      <c r="H850" s="266"/>
      <c r="I850" s="277">
        <v>43112</v>
      </c>
      <c r="J850" s="277"/>
      <c r="K850" s="266" t="s">
        <v>29862</v>
      </c>
    </row>
    <row r="851" spans="1:11">
      <c r="A851" s="266">
        <v>850</v>
      </c>
      <c r="B851" s="266" t="s">
        <v>43</v>
      </c>
      <c r="C851" s="276">
        <v>7002269</v>
      </c>
      <c r="D851" s="266">
        <v>321662</v>
      </c>
      <c r="E851" s="266" t="s">
        <v>3450</v>
      </c>
      <c r="F851" s="266" t="s">
        <v>132</v>
      </c>
      <c r="G851" s="266">
        <v>15</v>
      </c>
      <c r="H851" s="266"/>
      <c r="I851" s="277">
        <v>43112</v>
      </c>
      <c r="J851" s="277"/>
      <c r="K851" s="266" t="s">
        <v>29862</v>
      </c>
    </row>
    <row r="852" spans="1:11">
      <c r="A852" s="266">
        <v>851</v>
      </c>
      <c r="B852" s="266" t="s">
        <v>43</v>
      </c>
      <c r="C852" s="276">
        <v>7002269</v>
      </c>
      <c r="D852" s="266">
        <v>321649</v>
      </c>
      <c r="E852" s="266" t="s">
        <v>3450</v>
      </c>
      <c r="F852" s="266" t="s">
        <v>132</v>
      </c>
      <c r="G852" s="266">
        <v>15</v>
      </c>
      <c r="H852" s="266"/>
      <c r="I852" s="277">
        <v>43112</v>
      </c>
      <c r="J852" s="277"/>
      <c r="K852" s="266" t="s">
        <v>29862</v>
      </c>
    </row>
    <row r="853" spans="1:11">
      <c r="A853" s="266">
        <v>852</v>
      </c>
      <c r="B853" s="266" t="s">
        <v>43</v>
      </c>
      <c r="C853" s="276">
        <v>7002269</v>
      </c>
      <c r="D853" s="266">
        <v>332747</v>
      </c>
      <c r="E853" s="266" t="s">
        <v>3450</v>
      </c>
      <c r="F853" s="266" t="s">
        <v>132</v>
      </c>
      <c r="G853" s="266">
        <v>2</v>
      </c>
      <c r="H853" s="266"/>
      <c r="I853" s="277">
        <v>43112</v>
      </c>
      <c r="J853" s="277"/>
      <c r="K853" s="266" t="s">
        <v>29862</v>
      </c>
    </row>
    <row r="854" spans="1:11">
      <c r="A854" s="266">
        <v>853</v>
      </c>
      <c r="B854" s="266" t="s">
        <v>43</v>
      </c>
      <c r="C854" s="276">
        <v>7003294</v>
      </c>
      <c r="D854" s="266">
        <v>321648</v>
      </c>
      <c r="E854" s="266" t="s">
        <v>3450</v>
      </c>
      <c r="F854" s="266" t="s">
        <v>132</v>
      </c>
      <c r="G854" s="266">
        <v>10</v>
      </c>
      <c r="H854" s="266"/>
      <c r="I854" s="277">
        <v>43112</v>
      </c>
      <c r="J854" s="277"/>
      <c r="K854" s="266" t="s">
        <v>29853</v>
      </c>
    </row>
    <row r="855" spans="1:11">
      <c r="A855" s="266">
        <v>854</v>
      </c>
      <c r="B855" s="266" t="s">
        <v>43</v>
      </c>
      <c r="C855" s="276">
        <v>7002161</v>
      </c>
      <c r="D855" s="266">
        <v>340157</v>
      </c>
      <c r="E855" s="266" t="s">
        <v>3450</v>
      </c>
      <c r="F855" s="266" t="s">
        <v>132</v>
      </c>
      <c r="G855" s="266">
        <v>73</v>
      </c>
      <c r="H855" s="266"/>
      <c r="I855" s="277">
        <v>43112</v>
      </c>
      <c r="J855" s="277"/>
      <c r="K855" s="266" t="s">
        <v>29854</v>
      </c>
    </row>
    <row r="856" spans="1:11">
      <c r="A856" s="266">
        <v>855</v>
      </c>
      <c r="B856" s="266" t="s">
        <v>43</v>
      </c>
      <c r="C856" s="276">
        <v>7002161</v>
      </c>
      <c r="D856" s="266">
        <v>321648</v>
      </c>
      <c r="E856" s="266" t="s">
        <v>3450</v>
      </c>
      <c r="F856" s="266" t="s">
        <v>132</v>
      </c>
      <c r="G856" s="266">
        <v>150</v>
      </c>
      <c r="H856" s="266"/>
      <c r="I856" s="277">
        <v>43112</v>
      </c>
      <c r="J856" s="277"/>
      <c r="K856" s="266" t="s">
        <v>29854</v>
      </c>
    </row>
    <row r="857" spans="1:11">
      <c r="A857" s="266">
        <v>856</v>
      </c>
      <c r="B857" s="266" t="s">
        <v>43</v>
      </c>
      <c r="C857" s="276">
        <v>7002161</v>
      </c>
      <c r="D857" s="266">
        <v>307793</v>
      </c>
      <c r="E857" s="266" t="s">
        <v>3450</v>
      </c>
      <c r="F857" s="266" t="s">
        <v>132</v>
      </c>
      <c r="G857" s="266">
        <v>22</v>
      </c>
      <c r="H857" s="266"/>
      <c r="I857" s="277">
        <v>43112</v>
      </c>
      <c r="J857" s="277"/>
      <c r="K857" s="266" t="s">
        <v>29854</v>
      </c>
    </row>
    <row r="858" spans="1:11">
      <c r="A858" s="266">
        <v>857</v>
      </c>
      <c r="B858" s="266" t="s">
        <v>43</v>
      </c>
      <c r="C858" s="276">
        <v>7002266</v>
      </c>
      <c r="D858" s="266">
        <v>307990</v>
      </c>
      <c r="E858" s="266" t="s">
        <v>3450</v>
      </c>
      <c r="F858" s="266" t="s">
        <v>132</v>
      </c>
      <c r="G858" s="266">
        <v>5</v>
      </c>
      <c r="H858" s="266"/>
      <c r="I858" s="277">
        <v>43112</v>
      </c>
      <c r="J858" s="277"/>
      <c r="K858" s="266" t="s">
        <v>29879</v>
      </c>
    </row>
    <row r="859" spans="1:11">
      <c r="A859" s="266">
        <v>858</v>
      </c>
      <c r="B859" s="266" t="s">
        <v>43</v>
      </c>
      <c r="C859" s="276">
        <v>7002473</v>
      </c>
      <c r="D859" s="266">
        <v>340157</v>
      </c>
      <c r="E859" s="266" t="s">
        <v>3450</v>
      </c>
      <c r="F859" s="266" t="s">
        <v>132</v>
      </c>
      <c r="G859" s="266">
        <v>12</v>
      </c>
      <c r="H859" s="266"/>
      <c r="I859" s="277">
        <v>43112</v>
      </c>
      <c r="J859" s="277"/>
      <c r="K859" s="266" t="s">
        <v>29842</v>
      </c>
    </row>
    <row r="860" spans="1:11">
      <c r="A860" s="266">
        <v>859</v>
      </c>
      <c r="B860" s="266" t="s">
        <v>43</v>
      </c>
      <c r="C860" s="276">
        <v>7002479</v>
      </c>
      <c r="D860" s="266">
        <v>332747</v>
      </c>
      <c r="E860" s="266" t="s">
        <v>3450</v>
      </c>
      <c r="F860" s="266" t="s">
        <v>132</v>
      </c>
      <c r="G860" s="266">
        <v>5</v>
      </c>
      <c r="H860" s="266"/>
      <c r="I860" s="277">
        <v>43112</v>
      </c>
      <c r="J860" s="277"/>
      <c r="K860" s="266" t="s">
        <v>29876</v>
      </c>
    </row>
    <row r="861" spans="1:11">
      <c r="A861" s="266">
        <v>860</v>
      </c>
      <c r="B861" s="266" t="s">
        <v>43</v>
      </c>
      <c r="C861" s="276">
        <v>7005024</v>
      </c>
      <c r="D861" s="266">
        <v>321662</v>
      </c>
      <c r="E861" s="266" t="s">
        <v>3450</v>
      </c>
      <c r="F861" s="266" t="s">
        <v>132</v>
      </c>
      <c r="G861" s="266">
        <v>12</v>
      </c>
      <c r="H861" s="266"/>
      <c r="I861" s="277">
        <v>43112</v>
      </c>
      <c r="J861" s="277"/>
      <c r="K861" s="266" t="s">
        <v>29855</v>
      </c>
    </row>
    <row r="862" spans="1:11">
      <c r="A862" s="266">
        <v>861</v>
      </c>
      <c r="B862" s="266" t="s">
        <v>43</v>
      </c>
      <c r="C862" s="276">
        <v>7005024</v>
      </c>
      <c r="D862" s="266">
        <v>321648</v>
      </c>
      <c r="E862" s="266" t="s">
        <v>3450</v>
      </c>
      <c r="F862" s="266" t="s">
        <v>132</v>
      </c>
      <c r="G862" s="266">
        <v>58</v>
      </c>
      <c r="H862" s="266"/>
      <c r="I862" s="277">
        <v>43112</v>
      </c>
      <c r="J862" s="277"/>
      <c r="K862" s="266" t="s">
        <v>29855</v>
      </c>
    </row>
    <row r="863" spans="1:11">
      <c r="A863" s="266">
        <v>862</v>
      </c>
      <c r="B863" s="266" t="s">
        <v>43</v>
      </c>
      <c r="C863" s="276">
        <v>7005024</v>
      </c>
      <c r="D863" s="266">
        <v>320665</v>
      </c>
      <c r="E863" s="266" t="s">
        <v>3450</v>
      </c>
      <c r="F863" s="266" t="s">
        <v>132</v>
      </c>
      <c r="G863" s="266">
        <v>6</v>
      </c>
      <c r="H863" s="266"/>
      <c r="I863" s="277">
        <v>43112</v>
      </c>
      <c r="J863" s="277"/>
      <c r="K863" s="266" t="s">
        <v>29855</v>
      </c>
    </row>
    <row r="864" spans="1:11">
      <c r="A864" s="266">
        <v>863</v>
      </c>
      <c r="B864" s="266" t="s">
        <v>43</v>
      </c>
      <c r="C864" s="276">
        <v>7005024</v>
      </c>
      <c r="D864" s="266">
        <v>320681</v>
      </c>
      <c r="E864" s="266" t="s">
        <v>3450</v>
      </c>
      <c r="F864" s="266" t="s">
        <v>132</v>
      </c>
      <c r="G864" s="266">
        <v>38</v>
      </c>
      <c r="H864" s="266"/>
      <c r="I864" s="277">
        <v>43112</v>
      </c>
      <c r="J864" s="277"/>
      <c r="K864" s="266" t="s">
        <v>29855</v>
      </c>
    </row>
    <row r="865" spans="1:11">
      <c r="A865" s="266">
        <v>864</v>
      </c>
      <c r="B865" s="266" t="s">
        <v>43</v>
      </c>
      <c r="C865" s="276">
        <v>7005024</v>
      </c>
      <c r="D865" s="266">
        <v>307793</v>
      </c>
      <c r="E865" s="266" t="s">
        <v>3450</v>
      </c>
      <c r="F865" s="266" t="s">
        <v>132</v>
      </c>
      <c r="G865" s="266">
        <v>31</v>
      </c>
      <c r="H865" s="266"/>
      <c r="I865" s="277">
        <v>43112</v>
      </c>
      <c r="J865" s="277"/>
      <c r="K865" s="266" t="s">
        <v>29855</v>
      </c>
    </row>
    <row r="866" spans="1:11">
      <c r="A866" s="266">
        <v>865</v>
      </c>
      <c r="B866" s="266" t="s">
        <v>43</v>
      </c>
      <c r="C866" s="276">
        <v>7002354</v>
      </c>
      <c r="D866" s="266">
        <v>321129</v>
      </c>
      <c r="E866" s="266" t="s">
        <v>3450</v>
      </c>
      <c r="F866" s="266" t="s">
        <v>132</v>
      </c>
      <c r="G866" s="266">
        <v>1</v>
      </c>
      <c r="H866" s="266"/>
      <c r="I866" s="277">
        <v>43111</v>
      </c>
      <c r="J866" s="277"/>
      <c r="K866" s="266" t="s">
        <v>29864</v>
      </c>
    </row>
    <row r="867" spans="1:11">
      <c r="A867" s="266">
        <v>866</v>
      </c>
      <c r="B867" s="266" t="s">
        <v>43</v>
      </c>
      <c r="C867" s="276">
        <v>7002354</v>
      </c>
      <c r="D867" s="266">
        <v>340157</v>
      </c>
      <c r="E867" s="266" t="s">
        <v>3450</v>
      </c>
      <c r="F867" s="266" t="s">
        <v>132</v>
      </c>
      <c r="G867" s="266">
        <v>3</v>
      </c>
      <c r="H867" s="266"/>
      <c r="I867" s="277">
        <v>43112</v>
      </c>
      <c r="J867" s="277"/>
      <c r="K867" s="266" t="s">
        <v>29864</v>
      </c>
    </row>
    <row r="868" spans="1:11">
      <c r="A868" s="266">
        <v>867</v>
      </c>
      <c r="B868" s="266" t="s">
        <v>43</v>
      </c>
      <c r="C868" s="276">
        <v>7003002</v>
      </c>
      <c r="D868" s="266">
        <v>320682</v>
      </c>
      <c r="E868" s="266" t="s">
        <v>3450</v>
      </c>
      <c r="F868" s="266" t="s">
        <v>132</v>
      </c>
      <c r="G868" s="266">
        <v>20</v>
      </c>
      <c r="H868" s="266"/>
      <c r="I868" s="277">
        <v>43111</v>
      </c>
      <c r="J868" s="277"/>
      <c r="K868" s="266" t="s">
        <v>29857</v>
      </c>
    </row>
    <row r="869" spans="1:11">
      <c r="A869" s="266">
        <v>868</v>
      </c>
      <c r="B869" s="266" t="s">
        <v>43</v>
      </c>
      <c r="C869" s="276">
        <v>7005070</v>
      </c>
      <c r="D869" s="266">
        <v>320661</v>
      </c>
      <c r="E869" s="266" t="s">
        <v>3450</v>
      </c>
      <c r="F869" s="266" t="s">
        <v>132</v>
      </c>
      <c r="G869" s="266">
        <v>5</v>
      </c>
      <c r="H869" s="266"/>
      <c r="I869" s="277">
        <v>43111</v>
      </c>
      <c r="J869" s="277"/>
      <c r="K869" s="266" t="s">
        <v>29859</v>
      </c>
    </row>
    <row r="870" spans="1:11">
      <c r="A870" s="266">
        <v>869</v>
      </c>
      <c r="B870" s="266" t="s">
        <v>43</v>
      </c>
      <c r="C870" s="276">
        <v>7005070</v>
      </c>
      <c r="D870" s="266">
        <v>321129</v>
      </c>
      <c r="E870" s="266" t="s">
        <v>3450</v>
      </c>
      <c r="F870" s="266" t="s">
        <v>132</v>
      </c>
      <c r="G870" s="266">
        <v>4</v>
      </c>
      <c r="H870" s="266"/>
      <c r="I870" s="277">
        <v>43111</v>
      </c>
      <c r="J870" s="277"/>
      <c r="K870" s="266" t="s">
        <v>29859</v>
      </c>
    </row>
    <row r="871" spans="1:11">
      <c r="A871" s="266">
        <v>870</v>
      </c>
      <c r="B871" s="266" t="s">
        <v>43</v>
      </c>
      <c r="C871" s="276">
        <v>7005070</v>
      </c>
      <c r="D871" s="266">
        <v>320687</v>
      </c>
      <c r="E871" s="266" t="s">
        <v>3450</v>
      </c>
      <c r="F871" s="266" t="s">
        <v>132</v>
      </c>
      <c r="G871" s="266">
        <v>4</v>
      </c>
      <c r="H871" s="266"/>
      <c r="I871" s="277">
        <v>43112</v>
      </c>
      <c r="J871" s="277"/>
      <c r="K871" s="266" t="s">
        <v>29859</v>
      </c>
    </row>
    <row r="872" spans="1:11">
      <c r="A872" s="266">
        <v>871</v>
      </c>
      <c r="B872" s="266" t="s">
        <v>43</v>
      </c>
      <c r="C872" s="276">
        <v>7005070</v>
      </c>
      <c r="D872" s="266">
        <v>307990</v>
      </c>
      <c r="E872" s="266" t="s">
        <v>3450</v>
      </c>
      <c r="F872" s="266" t="s">
        <v>132</v>
      </c>
      <c r="G872" s="266">
        <v>49</v>
      </c>
      <c r="H872" s="266"/>
      <c r="I872" s="277">
        <v>43112</v>
      </c>
      <c r="J872" s="277"/>
      <c r="K872" s="266" t="s">
        <v>29859</v>
      </c>
    </row>
    <row r="873" spans="1:11">
      <c r="A873" s="266">
        <v>872</v>
      </c>
      <c r="B873" s="266" t="s">
        <v>43</v>
      </c>
      <c r="C873" s="276">
        <v>7005070</v>
      </c>
      <c r="D873" s="266">
        <v>307990</v>
      </c>
      <c r="E873" s="266" t="s">
        <v>3450</v>
      </c>
      <c r="F873" s="266" t="s">
        <v>132</v>
      </c>
      <c r="G873" s="266">
        <v>32</v>
      </c>
      <c r="H873" s="266"/>
      <c r="I873" s="277">
        <v>43112</v>
      </c>
      <c r="J873" s="277"/>
      <c r="K873" s="266" t="s">
        <v>29859</v>
      </c>
    </row>
    <row r="874" spans="1:11">
      <c r="A874" s="266">
        <v>873</v>
      </c>
      <c r="B874" s="266" t="s">
        <v>43</v>
      </c>
      <c r="C874" s="276">
        <v>7002198</v>
      </c>
      <c r="D874" s="266">
        <v>321662</v>
      </c>
      <c r="E874" s="266" t="s">
        <v>3450</v>
      </c>
      <c r="F874" s="266" t="s">
        <v>132</v>
      </c>
      <c r="G874" s="266">
        <v>15</v>
      </c>
      <c r="H874" s="266"/>
      <c r="I874" s="277">
        <v>43112</v>
      </c>
      <c r="J874" s="277"/>
      <c r="K874" s="266" t="s">
        <v>29847</v>
      </c>
    </row>
    <row r="875" spans="1:11">
      <c r="A875" s="266">
        <v>874</v>
      </c>
      <c r="B875" s="266" t="s">
        <v>43</v>
      </c>
      <c r="C875" s="276">
        <v>7002198</v>
      </c>
      <c r="D875" s="266">
        <v>321649</v>
      </c>
      <c r="E875" s="266" t="s">
        <v>3450</v>
      </c>
      <c r="F875" s="266" t="s">
        <v>132</v>
      </c>
      <c r="G875" s="266">
        <v>20</v>
      </c>
      <c r="H875" s="266"/>
      <c r="I875" s="277">
        <v>43112</v>
      </c>
      <c r="J875" s="277"/>
      <c r="K875" s="266" t="s">
        <v>29847</v>
      </c>
    </row>
    <row r="876" spans="1:11">
      <c r="A876" s="266">
        <v>875</v>
      </c>
      <c r="B876" s="266" t="s">
        <v>43</v>
      </c>
      <c r="C876" s="276">
        <v>7002198</v>
      </c>
      <c r="D876" s="266">
        <v>321648</v>
      </c>
      <c r="E876" s="266" t="s">
        <v>3450</v>
      </c>
      <c r="F876" s="266" t="s">
        <v>132</v>
      </c>
      <c r="G876" s="266">
        <v>53</v>
      </c>
      <c r="H876" s="266"/>
      <c r="I876" s="277">
        <v>43112</v>
      </c>
      <c r="J876" s="277"/>
      <c r="K876" s="266" t="s">
        <v>29847</v>
      </c>
    </row>
    <row r="877" spans="1:11">
      <c r="A877" s="266">
        <v>876</v>
      </c>
      <c r="B877" s="266" t="s">
        <v>43</v>
      </c>
      <c r="C877" s="276">
        <v>7005019</v>
      </c>
      <c r="D877" s="266">
        <v>320692</v>
      </c>
      <c r="E877" s="266" t="s">
        <v>3450</v>
      </c>
      <c r="F877" s="266" t="s">
        <v>132</v>
      </c>
      <c r="G877" s="266">
        <v>5</v>
      </c>
      <c r="H877" s="266"/>
      <c r="I877" s="277">
        <v>43115</v>
      </c>
      <c r="J877" s="277"/>
      <c r="K877" s="266" t="s">
        <v>29839</v>
      </c>
    </row>
    <row r="878" spans="1:11">
      <c r="A878" s="266">
        <v>877</v>
      </c>
      <c r="B878" s="266" t="s">
        <v>43</v>
      </c>
      <c r="C878" s="276">
        <v>7005104</v>
      </c>
      <c r="D878" s="266">
        <v>321662</v>
      </c>
      <c r="E878" s="266" t="s">
        <v>3450</v>
      </c>
      <c r="F878" s="266" t="s">
        <v>132</v>
      </c>
      <c r="G878" s="266">
        <v>2</v>
      </c>
      <c r="H878" s="266"/>
      <c r="I878" s="277">
        <v>43115</v>
      </c>
      <c r="J878" s="277"/>
      <c r="K878" s="266" t="s">
        <v>29880</v>
      </c>
    </row>
    <row r="879" spans="1:11">
      <c r="A879" s="266">
        <v>878</v>
      </c>
      <c r="B879" s="266" t="s">
        <v>43</v>
      </c>
      <c r="C879" s="276">
        <v>7005104</v>
      </c>
      <c r="D879" s="266">
        <v>321649</v>
      </c>
      <c r="E879" s="266" t="s">
        <v>3450</v>
      </c>
      <c r="F879" s="266" t="s">
        <v>132</v>
      </c>
      <c r="G879" s="266">
        <v>4</v>
      </c>
      <c r="H879" s="266"/>
      <c r="I879" s="277">
        <v>43115</v>
      </c>
      <c r="J879" s="277"/>
      <c r="K879" s="266" t="s">
        <v>29880</v>
      </c>
    </row>
    <row r="880" spans="1:11">
      <c r="A880" s="266">
        <v>879</v>
      </c>
      <c r="B880" s="266" t="s">
        <v>43</v>
      </c>
      <c r="C880" s="276">
        <v>7005104</v>
      </c>
      <c r="D880" s="266">
        <v>320687</v>
      </c>
      <c r="E880" s="266" t="s">
        <v>3450</v>
      </c>
      <c r="F880" s="266" t="s">
        <v>132</v>
      </c>
      <c r="G880" s="266">
        <v>1</v>
      </c>
      <c r="H880" s="266"/>
      <c r="I880" s="277">
        <v>43115</v>
      </c>
      <c r="J880" s="277"/>
      <c r="K880" s="266" t="s">
        <v>29880</v>
      </c>
    </row>
    <row r="881" spans="1:11">
      <c r="A881" s="266">
        <v>880</v>
      </c>
      <c r="B881" s="266" t="s">
        <v>43</v>
      </c>
      <c r="C881" s="276">
        <v>7005104</v>
      </c>
      <c r="D881" s="266">
        <v>332062</v>
      </c>
      <c r="E881" s="266" t="s">
        <v>3450</v>
      </c>
      <c r="F881" s="266" t="s">
        <v>132</v>
      </c>
      <c r="G881" s="266">
        <v>1</v>
      </c>
      <c r="H881" s="266"/>
      <c r="I881" s="277">
        <v>43115</v>
      </c>
      <c r="J881" s="277"/>
      <c r="K881" s="266" t="s">
        <v>29880</v>
      </c>
    </row>
    <row r="882" spans="1:11">
      <c r="A882" s="266">
        <v>881</v>
      </c>
      <c r="B882" s="266" t="s">
        <v>43</v>
      </c>
      <c r="C882" s="276">
        <v>7005104</v>
      </c>
      <c r="D882" s="266">
        <v>320681</v>
      </c>
      <c r="E882" s="266" t="s">
        <v>3450</v>
      </c>
      <c r="F882" s="266" t="s">
        <v>132</v>
      </c>
      <c r="G882" s="266">
        <v>2</v>
      </c>
      <c r="H882" s="266"/>
      <c r="I882" s="277">
        <v>43115</v>
      </c>
      <c r="J882" s="277"/>
      <c r="K882" s="266" t="s">
        <v>29880</v>
      </c>
    </row>
    <row r="883" spans="1:11">
      <c r="A883" s="266">
        <v>882</v>
      </c>
      <c r="B883" s="266" t="s">
        <v>43</v>
      </c>
      <c r="C883" s="276">
        <v>7005104</v>
      </c>
      <c r="D883" s="266">
        <v>307793</v>
      </c>
      <c r="E883" s="266" t="s">
        <v>3450</v>
      </c>
      <c r="F883" s="266" t="s">
        <v>132</v>
      </c>
      <c r="G883" s="266">
        <v>2</v>
      </c>
      <c r="H883" s="266"/>
      <c r="I883" s="277">
        <v>43115</v>
      </c>
      <c r="J883" s="277"/>
      <c r="K883" s="266" t="s">
        <v>29880</v>
      </c>
    </row>
    <row r="884" spans="1:11">
      <c r="A884" s="266">
        <v>883</v>
      </c>
      <c r="B884" s="266" t="s">
        <v>43</v>
      </c>
      <c r="C884" s="276">
        <v>7002354</v>
      </c>
      <c r="D884" s="266">
        <v>320661</v>
      </c>
      <c r="E884" s="266" t="s">
        <v>3450</v>
      </c>
      <c r="F884" s="266" t="s">
        <v>132</v>
      </c>
      <c r="G884" s="266">
        <v>25</v>
      </c>
      <c r="H884" s="266"/>
      <c r="I884" s="277">
        <v>43115</v>
      </c>
      <c r="J884" s="277"/>
      <c r="K884" s="266" t="s">
        <v>29864</v>
      </c>
    </row>
    <row r="885" spans="1:11">
      <c r="A885" s="266">
        <v>884</v>
      </c>
      <c r="B885" s="266" t="s">
        <v>43</v>
      </c>
      <c r="C885" s="276">
        <v>7005072</v>
      </c>
      <c r="D885" s="266">
        <v>340157</v>
      </c>
      <c r="E885" s="266" t="s">
        <v>3450</v>
      </c>
      <c r="F885" s="266" t="s">
        <v>132</v>
      </c>
      <c r="G885" s="266">
        <v>3</v>
      </c>
      <c r="H885" s="266"/>
      <c r="I885" s="277">
        <v>43115</v>
      </c>
      <c r="J885" s="277"/>
      <c r="K885" s="266" t="s">
        <v>29856</v>
      </c>
    </row>
    <row r="886" spans="1:11">
      <c r="A886" s="266">
        <v>885</v>
      </c>
      <c r="B886" s="266" t="s">
        <v>43</v>
      </c>
      <c r="C886" s="276">
        <v>7005072</v>
      </c>
      <c r="D886" s="266">
        <v>321648</v>
      </c>
      <c r="E886" s="266" t="s">
        <v>3450</v>
      </c>
      <c r="F886" s="266" t="s">
        <v>132</v>
      </c>
      <c r="G886" s="266">
        <v>200</v>
      </c>
      <c r="H886" s="266"/>
      <c r="I886" s="277">
        <v>43115</v>
      </c>
      <c r="J886" s="277"/>
      <c r="K886" s="266" t="s">
        <v>29856</v>
      </c>
    </row>
    <row r="887" spans="1:11">
      <c r="A887" s="266">
        <v>886</v>
      </c>
      <c r="B887" s="266" t="s">
        <v>43</v>
      </c>
      <c r="C887" s="276">
        <v>7005071</v>
      </c>
      <c r="D887" s="266">
        <v>332062</v>
      </c>
      <c r="E887" s="266" t="s">
        <v>3450</v>
      </c>
      <c r="F887" s="266" t="s">
        <v>132</v>
      </c>
      <c r="G887" s="266">
        <v>1</v>
      </c>
      <c r="H887" s="266"/>
      <c r="I887" s="277">
        <v>43115</v>
      </c>
      <c r="J887" s="277"/>
      <c r="K887" s="266" t="s">
        <v>29874</v>
      </c>
    </row>
    <row r="888" spans="1:11">
      <c r="A888" s="266">
        <v>887</v>
      </c>
      <c r="B888" s="266" t="s">
        <v>43</v>
      </c>
      <c r="C888" s="276">
        <v>7005071</v>
      </c>
      <c r="D888" s="266">
        <v>332062</v>
      </c>
      <c r="E888" s="266" t="s">
        <v>3450</v>
      </c>
      <c r="F888" s="266" t="s">
        <v>132</v>
      </c>
      <c r="G888" s="266">
        <v>1</v>
      </c>
      <c r="H888" s="266"/>
      <c r="I888" s="277">
        <v>43115</v>
      </c>
      <c r="J888" s="277"/>
      <c r="K888" s="266" t="s">
        <v>29874</v>
      </c>
    </row>
    <row r="889" spans="1:11">
      <c r="A889" s="266">
        <v>888</v>
      </c>
      <c r="B889" s="266" t="s">
        <v>43</v>
      </c>
      <c r="C889" s="276">
        <v>7003002</v>
      </c>
      <c r="D889" s="266">
        <v>332747</v>
      </c>
      <c r="E889" s="266" t="s">
        <v>3450</v>
      </c>
      <c r="F889" s="266" t="s">
        <v>132</v>
      </c>
      <c r="G889" s="266">
        <v>3</v>
      </c>
      <c r="H889" s="266"/>
      <c r="I889" s="277">
        <v>43115</v>
      </c>
      <c r="J889" s="277"/>
      <c r="K889" s="266" t="s">
        <v>29857</v>
      </c>
    </row>
    <row r="890" spans="1:11">
      <c r="A890" s="266">
        <v>889</v>
      </c>
      <c r="B890" s="266" t="s">
        <v>43</v>
      </c>
      <c r="C890" s="276">
        <v>7003002</v>
      </c>
      <c r="D890" s="266">
        <v>320665</v>
      </c>
      <c r="E890" s="266" t="s">
        <v>3450</v>
      </c>
      <c r="F890" s="266" t="s">
        <v>132</v>
      </c>
      <c r="G890" s="266">
        <v>2</v>
      </c>
      <c r="H890" s="266"/>
      <c r="I890" s="277">
        <v>43115</v>
      </c>
      <c r="J890" s="277"/>
      <c r="K890" s="266" t="s">
        <v>29857</v>
      </c>
    </row>
    <row r="891" spans="1:11">
      <c r="A891" s="266">
        <v>890</v>
      </c>
      <c r="B891" s="266" t="s">
        <v>43</v>
      </c>
      <c r="C891" s="276">
        <v>7003002</v>
      </c>
      <c r="D891" s="266">
        <v>320695</v>
      </c>
      <c r="E891" s="266" t="s">
        <v>3450</v>
      </c>
      <c r="F891" s="266" t="s">
        <v>132</v>
      </c>
      <c r="G891" s="266">
        <v>2</v>
      </c>
      <c r="H891" s="266"/>
      <c r="I891" s="277">
        <v>43115</v>
      </c>
      <c r="J891" s="277"/>
      <c r="K891" s="266" t="s">
        <v>29857</v>
      </c>
    </row>
    <row r="892" spans="1:11">
      <c r="A892" s="266">
        <v>891</v>
      </c>
      <c r="B892" s="266" t="s">
        <v>43</v>
      </c>
      <c r="C892" s="276">
        <v>7003002</v>
      </c>
      <c r="D892" s="266">
        <v>320661</v>
      </c>
      <c r="E892" s="266" t="s">
        <v>3450</v>
      </c>
      <c r="F892" s="266" t="s">
        <v>132</v>
      </c>
      <c r="G892" s="266">
        <v>10</v>
      </c>
      <c r="H892" s="266"/>
      <c r="I892" s="277">
        <v>43115</v>
      </c>
      <c r="J892" s="277"/>
      <c r="K892" s="266" t="s">
        <v>29857</v>
      </c>
    </row>
    <row r="893" spans="1:11">
      <c r="A893" s="266">
        <v>892</v>
      </c>
      <c r="B893" s="266" t="s">
        <v>43</v>
      </c>
      <c r="C893" s="276">
        <v>7003002</v>
      </c>
      <c r="D893" s="266">
        <v>321140</v>
      </c>
      <c r="E893" s="266" t="s">
        <v>3450</v>
      </c>
      <c r="F893" s="266" t="s">
        <v>132</v>
      </c>
      <c r="G893" s="266">
        <v>1</v>
      </c>
      <c r="H893" s="266"/>
      <c r="I893" s="277">
        <v>43115</v>
      </c>
      <c r="J893" s="277"/>
      <c r="K893" s="266" t="s">
        <v>29857</v>
      </c>
    </row>
    <row r="894" spans="1:11">
      <c r="A894" s="266">
        <v>893</v>
      </c>
      <c r="B894" s="266" t="s">
        <v>43</v>
      </c>
      <c r="C894" s="276">
        <v>7003002</v>
      </c>
      <c r="D894" s="266">
        <v>321129</v>
      </c>
      <c r="E894" s="266" t="s">
        <v>3450</v>
      </c>
      <c r="F894" s="266" t="s">
        <v>132</v>
      </c>
      <c r="G894" s="266">
        <v>3</v>
      </c>
      <c r="H894" s="266"/>
      <c r="I894" s="277">
        <v>43115</v>
      </c>
      <c r="J894" s="277"/>
      <c r="K894" s="266" t="s">
        <v>29857</v>
      </c>
    </row>
    <row r="895" spans="1:11">
      <c r="A895" s="266">
        <v>894</v>
      </c>
      <c r="B895" s="266" t="s">
        <v>43</v>
      </c>
      <c r="C895" s="276">
        <v>7001531</v>
      </c>
      <c r="D895" s="266">
        <v>307990</v>
      </c>
      <c r="E895" s="266" t="s">
        <v>3450</v>
      </c>
      <c r="F895" s="266" t="s">
        <v>132</v>
      </c>
      <c r="G895" s="266">
        <v>6</v>
      </c>
      <c r="H895" s="266"/>
      <c r="I895" s="277">
        <v>43115</v>
      </c>
      <c r="J895" s="277"/>
      <c r="K895" s="266" t="s">
        <v>29881</v>
      </c>
    </row>
    <row r="896" spans="1:11">
      <c r="A896" s="266">
        <v>895</v>
      </c>
      <c r="B896" s="266" t="s">
        <v>43</v>
      </c>
      <c r="C896" s="276">
        <v>7001107</v>
      </c>
      <c r="D896" s="266">
        <v>320695</v>
      </c>
      <c r="E896" s="266" t="s">
        <v>3450</v>
      </c>
      <c r="F896" s="266" t="s">
        <v>132</v>
      </c>
      <c r="G896" s="266">
        <v>2</v>
      </c>
      <c r="H896" s="266"/>
      <c r="I896" s="277">
        <v>43116</v>
      </c>
      <c r="J896" s="277"/>
      <c r="K896" s="266" t="s">
        <v>29860</v>
      </c>
    </row>
    <row r="897" spans="1:11">
      <c r="A897" s="266">
        <v>896</v>
      </c>
      <c r="B897" s="266" t="s">
        <v>43</v>
      </c>
      <c r="C897" s="276">
        <v>7001107</v>
      </c>
      <c r="D897" s="266">
        <v>320692</v>
      </c>
      <c r="E897" s="266" t="s">
        <v>3450</v>
      </c>
      <c r="F897" s="266" t="s">
        <v>132</v>
      </c>
      <c r="G897" s="266">
        <v>1</v>
      </c>
      <c r="H897" s="266"/>
      <c r="I897" s="277">
        <v>43116</v>
      </c>
      <c r="J897" s="277"/>
      <c r="K897" s="266" t="s">
        <v>29860</v>
      </c>
    </row>
    <row r="898" spans="1:11">
      <c r="A898" s="266">
        <v>897</v>
      </c>
      <c r="B898" s="266" t="s">
        <v>43</v>
      </c>
      <c r="C898" s="276">
        <v>7001107</v>
      </c>
      <c r="D898" s="266">
        <v>320661</v>
      </c>
      <c r="E898" s="266" t="s">
        <v>3450</v>
      </c>
      <c r="F898" s="266" t="s">
        <v>132</v>
      </c>
      <c r="G898" s="266">
        <v>6</v>
      </c>
      <c r="H898" s="266"/>
      <c r="I898" s="277">
        <v>43116</v>
      </c>
      <c r="J898" s="277"/>
      <c r="K898" s="266" t="s">
        <v>29860</v>
      </c>
    </row>
    <row r="899" spans="1:11">
      <c r="A899" s="266">
        <v>898</v>
      </c>
      <c r="B899" s="266" t="s">
        <v>43</v>
      </c>
      <c r="C899" s="276">
        <v>7001107</v>
      </c>
      <c r="D899" s="266">
        <v>320681</v>
      </c>
      <c r="E899" s="266" t="s">
        <v>3450</v>
      </c>
      <c r="F899" s="266" t="s">
        <v>132</v>
      </c>
      <c r="G899" s="266">
        <v>5</v>
      </c>
      <c r="H899" s="266"/>
      <c r="I899" s="277">
        <v>43116</v>
      </c>
      <c r="J899" s="277"/>
      <c r="K899" s="266" t="s">
        <v>29860</v>
      </c>
    </row>
    <row r="900" spans="1:11">
      <c r="A900" s="266">
        <v>899</v>
      </c>
      <c r="B900" s="266" t="s">
        <v>43</v>
      </c>
      <c r="C900" s="276">
        <v>7001107</v>
      </c>
      <c r="D900" s="266">
        <v>321141</v>
      </c>
      <c r="E900" s="266" t="s">
        <v>3450</v>
      </c>
      <c r="F900" s="266" t="s">
        <v>132</v>
      </c>
      <c r="G900" s="266">
        <v>1</v>
      </c>
      <c r="H900" s="266"/>
      <c r="I900" s="277">
        <v>43116</v>
      </c>
      <c r="J900" s="277"/>
      <c r="K900" s="266" t="s">
        <v>29860</v>
      </c>
    </row>
    <row r="901" spans="1:11">
      <c r="A901" s="266">
        <v>900</v>
      </c>
      <c r="B901" s="266" t="s">
        <v>43</v>
      </c>
      <c r="C901" s="276">
        <v>7001107</v>
      </c>
      <c r="D901" s="266">
        <v>321129</v>
      </c>
      <c r="E901" s="266" t="s">
        <v>3450</v>
      </c>
      <c r="F901" s="266" t="s">
        <v>132</v>
      </c>
      <c r="G901" s="266">
        <v>1</v>
      </c>
      <c r="H901" s="266"/>
      <c r="I901" s="277">
        <v>43116</v>
      </c>
      <c r="J901" s="277"/>
      <c r="K901" s="266" t="s">
        <v>29860</v>
      </c>
    </row>
    <row r="902" spans="1:11">
      <c r="A902" s="266">
        <v>901</v>
      </c>
      <c r="B902" s="266" t="s">
        <v>43</v>
      </c>
      <c r="C902" s="276">
        <v>7005020</v>
      </c>
      <c r="D902" s="266">
        <v>320687</v>
      </c>
      <c r="E902" s="266" t="s">
        <v>3450</v>
      </c>
      <c r="F902" s="266" t="s">
        <v>132</v>
      </c>
      <c r="G902" s="266">
        <v>1</v>
      </c>
      <c r="H902" s="266"/>
      <c r="I902" s="277">
        <v>43116</v>
      </c>
      <c r="J902" s="277"/>
      <c r="K902" s="266" t="s">
        <v>29838</v>
      </c>
    </row>
    <row r="903" spans="1:11">
      <c r="A903" s="266">
        <v>902</v>
      </c>
      <c r="B903" s="266" t="s">
        <v>43</v>
      </c>
      <c r="C903" s="276">
        <v>7002307</v>
      </c>
      <c r="D903" s="266">
        <v>321648</v>
      </c>
      <c r="E903" s="266" t="s">
        <v>3450</v>
      </c>
      <c r="F903" s="266" t="s">
        <v>132</v>
      </c>
      <c r="G903" s="266">
        <v>40</v>
      </c>
      <c r="H903" s="266"/>
      <c r="I903" s="277">
        <v>43116</v>
      </c>
      <c r="J903" s="277"/>
      <c r="K903" s="266" t="s">
        <v>11069</v>
      </c>
    </row>
    <row r="904" spans="1:11">
      <c r="A904" s="266">
        <v>903</v>
      </c>
      <c r="B904" s="266" t="s">
        <v>43</v>
      </c>
      <c r="C904" s="276">
        <v>7002307</v>
      </c>
      <c r="D904" s="266">
        <v>307793</v>
      </c>
      <c r="E904" s="266" t="s">
        <v>3450</v>
      </c>
      <c r="F904" s="266" t="s">
        <v>132</v>
      </c>
      <c r="G904" s="266">
        <v>16</v>
      </c>
      <c r="H904" s="266"/>
      <c r="I904" s="277">
        <v>43116</v>
      </c>
      <c r="J904" s="277"/>
      <c r="K904" s="266" t="s">
        <v>11069</v>
      </c>
    </row>
    <row r="905" spans="1:11">
      <c r="A905" s="266">
        <v>904</v>
      </c>
      <c r="B905" s="266" t="s">
        <v>43</v>
      </c>
      <c r="C905" s="276">
        <v>7002307</v>
      </c>
      <c r="D905" s="266">
        <v>329719</v>
      </c>
      <c r="E905" s="266" t="s">
        <v>3450</v>
      </c>
      <c r="F905" s="266" t="s">
        <v>132</v>
      </c>
      <c r="G905" s="266">
        <v>1</v>
      </c>
      <c r="H905" s="266"/>
      <c r="I905" s="277">
        <v>43116</v>
      </c>
      <c r="J905" s="277"/>
      <c r="K905" s="266" t="s">
        <v>11069</v>
      </c>
    </row>
    <row r="906" spans="1:11">
      <c r="A906" s="266">
        <v>905</v>
      </c>
      <c r="B906" s="266" t="s">
        <v>43</v>
      </c>
      <c r="C906" s="276">
        <v>7005018</v>
      </c>
      <c r="D906" s="266">
        <v>307990</v>
      </c>
      <c r="E906" s="266" t="s">
        <v>3450</v>
      </c>
      <c r="F906" s="266" t="s">
        <v>132</v>
      </c>
      <c r="G906" s="266">
        <v>107</v>
      </c>
      <c r="H906" s="266"/>
      <c r="I906" s="277">
        <v>43116</v>
      </c>
      <c r="J906" s="277"/>
      <c r="K906" s="266" t="s">
        <v>29841</v>
      </c>
    </row>
    <row r="907" spans="1:11">
      <c r="A907" s="266">
        <v>906</v>
      </c>
      <c r="B907" s="266" t="s">
        <v>43</v>
      </c>
      <c r="C907" s="276">
        <v>7005018</v>
      </c>
      <c r="D907" s="266">
        <v>307990</v>
      </c>
      <c r="E907" s="266" t="s">
        <v>3450</v>
      </c>
      <c r="F907" s="266" t="s">
        <v>132</v>
      </c>
      <c r="G907" s="266">
        <v>9</v>
      </c>
      <c r="H907" s="266"/>
      <c r="I907" s="277">
        <v>43116</v>
      </c>
      <c r="J907" s="277"/>
      <c r="K907" s="266" t="s">
        <v>29841</v>
      </c>
    </row>
    <row r="908" spans="1:11">
      <c r="A908" s="266">
        <v>907</v>
      </c>
      <c r="B908" s="266" t="s">
        <v>43</v>
      </c>
      <c r="C908" s="276">
        <v>7005018</v>
      </c>
      <c r="D908" s="266">
        <v>307990</v>
      </c>
      <c r="E908" s="266" t="s">
        <v>3450</v>
      </c>
      <c r="F908" s="266" t="s">
        <v>132</v>
      </c>
      <c r="G908" s="266">
        <v>85</v>
      </c>
      <c r="H908" s="266"/>
      <c r="I908" s="277">
        <v>43116</v>
      </c>
      <c r="J908" s="277"/>
      <c r="K908" s="266" t="s">
        <v>29841</v>
      </c>
    </row>
    <row r="909" spans="1:11">
      <c r="A909" s="266">
        <v>908</v>
      </c>
      <c r="B909" s="266" t="s">
        <v>43</v>
      </c>
      <c r="C909" s="276">
        <v>7005021</v>
      </c>
      <c r="D909" s="266">
        <v>322777</v>
      </c>
      <c r="E909" s="266" t="s">
        <v>3450</v>
      </c>
      <c r="F909" s="266" t="s">
        <v>132</v>
      </c>
      <c r="G909" s="266">
        <v>1</v>
      </c>
      <c r="H909" s="266"/>
      <c r="I909" s="277">
        <v>43116</v>
      </c>
      <c r="J909" s="277"/>
      <c r="K909" s="266" t="s">
        <v>29850</v>
      </c>
    </row>
    <row r="910" spans="1:11">
      <c r="A910" s="266">
        <v>909</v>
      </c>
      <c r="B910" s="266" t="s">
        <v>43</v>
      </c>
      <c r="C910" s="276">
        <v>7005021</v>
      </c>
      <c r="D910" s="266">
        <v>307990</v>
      </c>
      <c r="E910" s="266" t="s">
        <v>3450</v>
      </c>
      <c r="F910" s="266" t="s">
        <v>132</v>
      </c>
      <c r="G910" s="266">
        <v>5</v>
      </c>
      <c r="H910" s="266"/>
      <c r="I910" s="277">
        <v>43116</v>
      </c>
      <c r="J910" s="277"/>
      <c r="K910" s="266" t="s">
        <v>29850</v>
      </c>
    </row>
    <row r="911" spans="1:11">
      <c r="A911" s="266">
        <v>910</v>
      </c>
      <c r="B911" s="266" t="s">
        <v>43</v>
      </c>
      <c r="C911" s="276">
        <v>7005123</v>
      </c>
      <c r="D911" s="266">
        <v>321662</v>
      </c>
      <c r="E911" s="266" t="s">
        <v>3450</v>
      </c>
      <c r="F911" s="266" t="s">
        <v>132</v>
      </c>
      <c r="G911" s="266">
        <v>5</v>
      </c>
      <c r="H911" s="266"/>
      <c r="I911" s="277">
        <v>43116</v>
      </c>
      <c r="J911" s="277"/>
      <c r="K911" s="266" t="s">
        <v>29882</v>
      </c>
    </row>
    <row r="912" spans="1:11">
      <c r="A912" s="266">
        <v>911</v>
      </c>
      <c r="B912" s="266" t="s">
        <v>43</v>
      </c>
      <c r="C912" s="276">
        <v>7005123</v>
      </c>
      <c r="D912" s="266">
        <v>321648</v>
      </c>
      <c r="E912" s="266" t="s">
        <v>3450</v>
      </c>
      <c r="F912" s="266" t="s">
        <v>132</v>
      </c>
      <c r="G912" s="266">
        <v>11</v>
      </c>
      <c r="H912" s="266"/>
      <c r="I912" s="277">
        <v>43116</v>
      </c>
      <c r="J912" s="277"/>
      <c r="K912" s="266" t="s">
        <v>29882</v>
      </c>
    </row>
    <row r="913" spans="1:11">
      <c r="A913" s="266">
        <v>912</v>
      </c>
      <c r="B913" s="266" t="s">
        <v>43</v>
      </c>
      <c r="C913" s="276">
        <v>7005123</v>
      </c>
      <c r="D913" s="266">
        <v>321649</v>
      </c>
      <c r="E913" s="266" t="s">
        <v>3450</v>
      </c>
      <c r="F913" s="266" t="s">
        <v>132</v>
      </c>
      <c r="G913" s="266">
        <v>5</v>
      </c>
      <c r="H913" s="266"/>
      <c r="I913" s="277">
        <v>43116</v>
      </c>
      <c r="J913" s="277"/>
      <c r="K913" s="266" t="s">
        <v>29882</v>
      </c>
    </row>
    <row r="914" spans="1:11">
      <c r="A914" s="266">
        <v>913</v>
      </c>
      <c r="B914" s="266" t="s">
        <v>43</v>
      </c>
      <c r="C914" s="276">
        <v>7005123</v>
      </c>
      <c r="D914" s="266">
        <v>320681</v>
      </c>
      <c r="E914" s="266" t="s">
        <v>3450</v>
      </c>
      <c r="F914" s="266" t="s">
        <v>132</v>
      </c>
      <c r="G914" s="266">
        <v>6</v>
      </c>
      <c r="H914" s="266"/>
      <c r="I914" s="277">
        <v>43116</v>
      </c>
      <c r="J914" s="277"/>
      <c r="K914" s="266" t="s">
        <v>29882</v>
      </c>
    </row>
    <row r="915" spans="1:11">
      <c r="A915" s="266">
        <v>914</v>
      </c>
      <c r="B915" s="266" t="s">
        <v>43</v>
      </c>
      <c r="C915" s="276">
        <v>7005123</v>
      </c>
      <c r="D915" s="266">
        <v>307793</v>
      </c>
      <c r="E915" s="266" t="s">
        <v>3450</v>
      </c>
      <c r="F915" s="266" t="s">
        <v>132</v>
      </c>
      <c r="G915" s="266">
        <v>1</v>
      </c>
      <c r="H915" s="266"/>
      <c r="I915" s="277">
        <v>43116</v>
      </c>
      <c r="J915" s="277"/>
      <c r="K915" s="266" t="s">
        <v>29882</v>
      </c>
    </row>
    <row r="916" spans="1:11">
      <c r="A916" s="266">
        <v>915</v>
      </c>
      <c r="B916" s="266" t="s">
        <v>43</v>
      </c>
      <c r="C916" s="276">
        <v>7002473</v>
      </c>
      <c r="D916" s="266">
        <v>307990</v>
      </c>
      <c r="E916" s="266" t="s">
        <v>3450</v>
      </c>
      <c r="F916" s="266" t="s">
        <v>132</v>
      </c>
      <c r="G916" s="266">
        <v>4</v>
      </c>
      <c r="H916" s="266"/>
      <c r="I916" s="277">
        <v>43116</v>
      </c>
      <c r="J916" s="277"/>
      <c r="K916" s="266" t="s">
        <v>29842</v>
      </c>
    </row>
    <row r="917" spans="1:11">
      <c r="A917" s="266">
        <v>916</v>
      </c>
      <c r="B917" s="266" t="s">
        <v>43</v>
      </c>
      <c r="C917" s="276">
        <v>7002354</v>
      </c>
      <c r="D917" s="266">
        <v>307990</v>
      </c>
      <c r="E917" s="266" t="s">
        <v>3450</v>
      </c>
      <c r="F917" s="266" t="s">
        <v>132</v>
      </c>
      <c r="G917" s="266">
        <v>5</v>
      </c>
      <c r="H917" s="266"/>
      <c r="I917" s="277">
        <v>43116</v>
      </c>
      <c r="J917" s="277"/>
      <c r="K917" s="266" t="s">
        <v>29864</v>
      </c>
    </row>
    <row r="918" spans="1:11">
      <c r="A918" s="266">
        <v>917</v>
      </c>
      <c r="B918" s="266" t="s">
        <v>43</v>
      </c>
      <c r="C918" s="276">
        <v>7002166</v>
      </c>
      <c r="D918" s="266">
        <v>307990</v>
      </c>
      <c r="E918" s="266" t="s">
        <v>3450</v>
      </c>
      <c r="F918" s="266" t="s">
        <v>132</v>
      </c>
      <c r="G918" s="266">
        <v>4</v>
      </c>
      <c r="H918" s="266"/>
      <c r="I918" s="277">
        <v>43116</v>
      </c>
      <c r="J918" s="277"/>
      <c r="K918" s="266" t="s">
        <v>29844</v>
      </c>
    </row>
    <row r="919" spans="1:11">
      <c r="A919" s="266">
        <v>918</v>
      </c>
      <c r="B919" s="266" t="s">
        <v>43</v>
      </c>
      <c r="C919" s="276">
        <v>7001107</v>
      </c>
      <c r="D919" s="266">
        <v>320661</v>
      </c>
      <c r="E919" s="266" t="s">
        <v>3450</v>
      </c>
      <c r="F919" s="266" t="s">
        <v>132</v>
      </c>
      <c r="G919" s="266">
        <v>4</v>
      </c>
      <c r="H919" s="266"/>
      <c r="I919" s="277">
        <v>43117</v>
      </c>
      <c r="J919" s="277"/>
      <c r="K919" s="266" t="s">
        <v>29860</v>
      </c>
    </row>
    <row r="920" spans="1:11">
      <c r="A920" s="266">
        <v>919</v>
      </c>
      <c r="B920" s="266" t="s">
        <v>43</v>
      </c>
      <c r="C920" s="276">
        <v>7001107</v>
      </c>
      <c r="D920" s="266">
        <v>321662</v>
      </c>
      <c r="E920" s="266" t="s">
        <v>3450</v>
      </c>
      <c r="F920" s="266" t="s">
        <v>132</v>
      </c>
      <c r="G920" s="266">
        <v>15</v>
      </c>
      <c r="H920" s="266"/>
      <c r="I920" s="277">
        <v>43117</v>
      </c>
      <c r="J920" s="277"/>
      <c r="K920" s="266" t="s">
        <v>29860</v>
      </c>
    </row>
    <row r="921" spans="1:11">
      <c r="A921" s="266">
        <v>920</v>
      </c>
      <c r="B921" s="266" t="s">
        <v>43</v>
      </c>
      <c r="C921" s="276">
        <v>7001107</v>
      </c>
      <c r="D921" s="266">
        <v>321649</v>
      </c>
      <c r="E921" s="266" t="s">
        <v>3450</v>
      </c>
      <c r="F921" s="266" t="s">
        <v>132</v>
      </c>
      <c r="G921" s="266">
        <v>10</v>
      </c>
      <c r="H921" s="266"/>
      <c r="I921" s="277">
        <v>43117</v>
      </c>
      <c r="J921" s="277"/>
      <c r="K921" s="266" t="s">
        <v>29860</v>
      </c>
    </row>
    <row r="922" spans="1:11">
      <c r="A922" s="266">
        <v>921</v>
      </c>
      <c r="B922" s="266" t="s">
        <v>43</v>
      </c>
      <c r="C922" s="276">
        <v>7001107</v>
      </c>
      <c r="D922" s="266">
        <v>321649</v>
      </c>
      <c r="E922" s="266" t="s">
        <v>3450</v>
      </c>
      <c r="F922" s="266" t="s">
        <v>132</v>
      </c>
      <c r="G922" s="266">
        <v>6</v>
      </c>
      <c r="H922" s="266"/>
      <c r="I922" s="277">
        <v>43117</v>
      </c>
      <c r="J922" s="277"/>
      <c r="K922" s="266" t="s">
        <v>29860</v>
      </c>
    </row>
    <row r="923" spans="1:11">
      <c r="A923" s="266">
        <v>922</v>
      </c>
      <c r="B923" s="266" t="s">
        <v>43</v>
      </c>
      <c r="C923" s="276">
        <v>7001107</v>
      </c>
      <c r="D923" s="266">
        <v>321141</v>
      </c>
      <c r="E923" s="266" t="s">
        <v>3450</v>
      </c>
      <c r="F923" s="266" t="s">
        <v>132</v>
      </c>
      <c r="G923" s="266">
        <v>4</v>
      </c>
      <c r="H923" s="266"/>
      <c r="I923" s="277">
        <v>43117</v>
      </c>
      <c r="J923" s="277"/>
      <c r="K923" s="266" t="s">
        <v>29860</v>
      </c>
    </row>
    <row r="924" spans="1:11">
      <c r="A924" s="266">
        <v>923</v>
      </c>
      <c r="B924" s="266" t="s">
        <v>43</v>
      </c>
      <c r="C924" s="276">
        <v>7005019</v>
      </c>
      <c r="D924" s="266">
        <v>308350</v>
      </c>
      <c r="E924" s="266" t="s">
        <v>3450</v>
      </c>
      <c r="F924" s="266" t="s">
        <v>132</v>
      </c>
      <c r="G924" s="266">
        <v>20</v>
      </c>
      <c r="H924" s="266"/>
      <c r="I924" s="277">
        <v>43117</v>
      </c>
      <c r="J924" s="277"/>
      <c r="K924" s="266" t="s">
        <v>29839</v>
      </c>
    </row>
    <row r="925" spans="1:11">
      <c r="A925" s="266">
        <v>924</v>
      </c>
      <c r="B925" s="266" t="s">
        <v>43</v>
      </c>
      <c r="C925" s="276">
        <v>7005018</v>
      </c>
      <c r="D925" s="266">
        <v>332747</v>
      </c>
      <c r="E925" s="266" t="s">
        <v>3450</v>
      </c>
      <c r="F925" s="266" t="s">
        <v>132</v>
      </c>
      <c r="G925" s="266">
        <v>8</v>
      </c>
      <c r="H925" s="266"/>
      <c r="I925" s="277">
        <v>43117</v>
      </c>
      <c r="J925" s="277"/>
      <c r="K925" s="266" t="s">
        <v>29841</v>
      </c>
    </row>
    <row r="926" spans="1:11">
      <c r="A926" s="266">
        <v>925</v>
      </c>
      <c r="B926" s="266" t="s">
        <v>43</v>
      </c>
      <c r="C926" s="276">
        <v>7005018</v>
      </c>
      <c r="D926" s="266">
        <v>320687</v>
      </c>
      <c r="E926" s="266" t="s">
        <v>3450</v>
      </c>
      <c r="F926" s="266" t="s">
        <v>132</v>
      </c>
      <c r="G926" s="266">
        <v>5</v>
      </c>
      <c r="H926" s="266"/>
      <c r="I926" s="277">
        <v>43117</v>
      </c>
      <c r="J926" s="277"/>
      <c r="K926" s="266" t="s">
        <v>29841</v>
      </c>
    </row>
    <row r="927" spans="1:11">
      <c r="A927" s="266">
        <v>926</v>
      </c>
      <c r="B927" s="266" t="s">
        <v>43</v>
      </c>
      <c r="C927" s="276">
        <v>7005018</v>
      </c>
      <c r="D927" s="266">
        <v>321662</v>
      </c>
      <c r="E927" s="266" t="s">
        <v>3450</v>
      </c>
      <c r="F927" s="266" t="s">
        <v>132</v>
      </c>
      <c r="G927" s="266">
        <v>150</v>
      </c>
      <c r="H927" s="266"/>
      <c r="I927" s="277">
        <v>43117</v>
      </c>
      <c r="J927" s="277"/>
      <c r="K927" s="266" t="s">
        <v>29841</v>
      </c>
    </row>
    <row r="928" spans="1:11">
      <c r="A928" s="266">
        <v>927</v>
      </c>
      <c r="B928" s="266" t="s">
        <v>43</v>
      </c>
      <c r="C928" s="276">
        <v>7005018</v>
      </c>
      <c r="D928" s="266">
        <v>321648</v>
      </c>
      <c r="E928" s="266" t="s">
        <v>3450</v>
      </c>
      <c r="F928" s="266" t="s">
        <v>132</v>
      </c>
      <c r="G928" s="266">
        <v>200</v>
      </c>
      <c r="H928" s="266"/>
      <c r="I928" s="277">
        <v>43117</v>
      </c>
      <c r="J928" s="277"/>
      <c r="K928" s="266" t="s">
        <v>29841</v>
      </c>
    </row>
    <row r="929" spans="1:11">
      <c r="A929" s="266">
        <v>928</v>
      </c>
      <c r="B929" s="266" t="s">
        <v>43</v>
      </c>
      <c r="C929" s="276">
        <v>7005018</v>
      </c>
      <c r="D929" s="266">
        <v>321649</v>
      </c>
      <c r="E929" s="266" t="s">
        <v>3450</v>
      </c>
      <c r="F929" s="266" t="s">
        <v>132</v>
      </c>
      <c r="G929" s="266">
        <v>98</v>
      </c>
      <c r="H929" s="266"/>
      <c r="I929" s="277">
        <v>43117</v>
      </c>
      <c r="J929" s="277"/>
      <c r="K929" s="266" t="s">
        <v>29841</v>
      </c>
    </row>
    <row r="930" spans="1:11">
      <c r="A930" s="266">
        <v>929</v>
      </c>
      <c r="B930" s="266" t="s">
        <v>43</v>
      </c>
      <c r="C930" s="276">
        <v>7005018</v>
      </c>
      <c r="D930" s="266">
        <v>321649</v>
      </c>
      <c r="E930" s="266" t="s">
        <v>3450</v>
      </c>
      <c r="F930" s="266" t="s">
        <v>132</v>
      </c>
      <c r="G930" s="266">
        <v>53</v>
      </c>
      <c r="H930" s="266"/>
      <c r="I930" s="277">
        <v>43117</v>
      </c>
      <c r="J930" s="277"/>
      <c r="K930" s="266" t="s">
        <v>29841</v>
      </c>
    </row>
    <row r="931" spans="1:11">
      <c r="A931" s="266">
        <v>930</v>
      </c>
      <c r="B931" s="266" t="s">
        <v>43</v>
      </c>
      <c r="C931" s="276">
        <v>7005018</v>
      </c>
      <c r="D931" s="266">
        <v>320682</v>
      </c>
      <c r="E931" s="266" t="s">
        <v>3450</v>
      </c>
      <c r="F931" s="266" t="s">
        <v>132</v>
      </c>
      <c r="G931" s="266">
        <v>3</v>
      </c>
      <c r="H931" s="266"/>
      <c r="I931" s="277">
        <v>43117</v>
      </c>
      <c r="J931" s="277"/>
      <c r="K931" s="266" t="s">
        <v>29841</v>
      </c>
    </row>
    <row r="932" spans="1:11">
      <c r="A932" s="266">
        <v>931</v>
      </c>
      <c r="B932" s="266" t="s">
        <v>43</v>
      </c>
      <c r="C932" s="276">
        <v>7005018</v>
      </c>
      <c r="D932" s="266">
        <v>320661</v>
      </c>
      <c r="E932" s="266" t="s">
        <v>3450</v>
      </c>
      <c r="F932" s="266" t="s">
        <v>132</v>
      </c>
      <c r="G932" s="266">
        <v>20</v>
      </c>
      <c r="H932" s="266"/>
      <c r="I932" s="277">
        <v>43117</v>
      </c>
      <c r="J932" s="277"/>
      <c r="K932" s="266" t="s">
        <v>29841</v>
      </c>
    </row>
    <row r="933" spans="1:11">
      <c r="A933" s="266">
        <v>932</v>
      </c>
      <c r="B933" s="266" t="s">
        <v>43</v>
      </c>
      <c r="C933" s="276">
        <v>7005018</v>
      </c>
      <c r="D933" s="266">
        <v>320681</v>
      </c>
      <c r="E933" s="266" t="s">
        <v>3450</v>
      </c>
      <c r="F933" s="266" t="s">
        <v>132</v>
      </c>
      <c r="G933" s="266">
        <v>46</v>
      </c>
      <c r="H933" s="266"/>
      <c r="I933" s="277">
        <v>43117</v>
      </c>
      <c r="J933" s="277"/>
      <c r="K933" s="266" t="s">
        <v>29841</v>
      </c>
    </row>
    <row r="934" spans="1:11">
      <c r="A934" s="266">
        <v>933</v>
      </c>
      <c r="B934" s="266" t="s">
        <v>43</v>
      </c>
      <c r="C934" s="276">
        <v>7005020</v>
      </c>
      <c r="D934" s="266">
        <v>320681</v>
      </c>
      <c r="E934" s="266" t="s">
        <v>3450</v>
      </c>
      <c r="F934" s="266" t="s">
        <v>132</v>
      </c>
      <c r="G934" s="266">
        <v>1</v>
      </c>
      <c r="H934" s="266"/>
      <c r="I934" s="277">
        <v>43117</v>
      </c>
      <c r="J934" s="277"/>
      <c r="K934" s="266" t="s">
        <v>29838</v>
      </c>
    </row>
    <row r="935" spans="1:11">
      <c r="A935" s="266">
        <v>934</v>
      </c>
      <c r="B935" s="266" t="s">
        <v>43</v>
      </c>
      <c r="C935" s="276">
        <v>7005020</v>
      </c>
      <c r="D935" s="266">
        <v>332062</v>
      </c>
      <c r="E935" s="266" t="s">
        <v>3450</v>
      </c>
      <c r="F935" s="266" t="s">
        <v>132</v>
      </c>
      <c r="G935" s="266">
        <v>40</v>
      </c>
      <c r="H935" s="266"/>
      <c r="I935" s="277">
        <v>43117</v>
      </c>
      <c r="J935" s="277"/>
      <c r="K935" s="266" t="s">
        <v>29838</v>
      </c>
    </row>
    <row r="936" spans="1:11">
      <c r="A936" s="266">
        <v>935</v>
      </c>
      <c r="B936" s="266" t="s">
        <v>43</v>
      </c>
      <c r="C936" s="276">
        <v>7005020</v>
      </c>
      <c r="D936" s="266">
        <v>320687</v>
      </c>
      <c r="E936" s="266" t="s">
        <v>3450</v>
      </c>
      <c r="F936" s="266" t="s">
        <v>132</v>
      </c>
      <c r="G936" s="266">
        <v>100</v>
      </c>
      <c r="H936" s="266"/>
      <c r="I936" s="277">
        <v>43117</v>
      </c>
      <c r="J936" s="277"/>
      <c r="K936" s="266" t="s">
        <v>29838</v>
      </c>
    </row>
    <row r="937" spans="1:11">
      <c r="A937" s="266">
        <v>936</v>
      </c>
      <c r="B937" s="266" t="s">
        <v>43</v>
      </c>
      <c r="C937" s="276">
        <v>7005017</v>
      </c>
      <c r="D937" s="266">
        <v>307793</v>
      </c>
      <c r="E937" s="266" t="s">
        <v>3450</v>
      </c>
      <c r="F937" s="266" t="s">
        <v>132</v>
      </c>
      <c r="G937" s="266">
        <v>50</v>
      </c>
      <c r="H937" s="266"/>
      <c r="I937" s="277">
        <v>43117</v>
      </c>
      <c r="J937" s="277"/>
      <c r="K937" s="266" t="s">
        <v>29840</v>
      </c>
    </row>
    <row r="938" spans="1:11">
      <c r="A938" s="266">
        <v>937</v>
      </c>
      <c r="B938" s="266" t="s">
        <v>43</v>
      </c>
      <c r="C938" s="276">
        <v>7005017</v>
      </c>
      <c r="D938" s="266">
        <v>320681</v>
      </c>
      <c r="E938" s="266" t="s">
        <v>3450</v>
      </c>
      <c r="F938" s="266" t="s">
        <v>132</v>
      </c>
      <c r="G938" s="266">
        <v>35</v>
      </c>
      <c r="H938" s="266"/>
      <c r="I938" s="277">
        <v>43117</v>
      </c>
      <c r="J938" s="277"/>
      <c r="K938" s="266" t="s">
        <v>29840</v>
      </c>
    </row>
    <row r="939" spans="1:11">
      <c r="A939" s="266">
        <v>938</v>
      </c>
      <c r="B939" s="266" t="s">
        <v>43</v>
      </c>
      <c r="C939" s="276">
        <v>7005017</v>
      </c>
      <c r="D939" s="266">
        <v>320665</v>
      </c>
      <c r="E939" s="266" t="s">
        <v>3450</v>
      </c>
      <c r="F939" s="266" t="s">
        <v>132</v>
      </c>
      <c r="G939" s="266">
        <v>1</v>
      </c>
      <c r="H939" s="266"/>
      <c r="I939" s="277">
        <v>43117</v>
      </c>
      <c r="J939" s="277"/>
      <c r="K939" s="266" t="s">
        <v>29840</v>
      </c>
    </row>
    <row r="940" spans="1:11">
      <c r="A940" s="266">
        <v>939</v>
      </c>
      <c r="B940" s="266" t="s">
        <v>43</v>
      </c>
      <c r="C940" s="276">
        <v>7005017</v>
      </c>
      <c r="D940" s="266">
        <v>321662</v>
      </c>
      <c r="E940" s="266" t="s">
        <v>3450</v>
      </c>
      <c r="F940" s="266" t="s">
        <v>132</v>
      </c>
      <c r="G940" s="266">
        <v>15</v>
      </c>
      <c r="H940" s="266"/>
      <c r="I940" s="277">
        <v>43117</v>
      </c>
      <c r="J940" s="277"/>
      <c r="K940" s="266" t="s">
        <v>29840</v>
      </c>
    </row>
    <row r="941" spans="1:11">
      <c r="A941" s="266">
        <v>940</v>
      </c>
      <c r="B941" s="266" t="s">
        <v>43</v>
      </c>
      <c r="C941" s="276">
        <v>7005017</v>
      </c>
      <c r="D941" s="266">
        <v>321649</v>
      </c>
      <c r="E941" s="266" t="s">
        <v>3450</v>
      </c>
      <c r="F941" s="266" t="s">
        <v>132</v>
      </c>
      <c r="G941" s="266">
        <v>15</v>
      </c>
      <c r="H941" s="266"/>
      <c r="I941" s="277">
        <v>43117</v>
      </c>
      <c r="J941" s="277"/>
      <c r="K941" s="266" t="s">
        <v>29840</v>
      </c>
    </row>
    <row r="942" spans="1:11">
      <c r="A942" s="266">
        <v>941</v>
      </c>
      <c r="B942" s="266" t="s">
        <v>43</v>
      </c>
      <c r="C942" s="276">
        <v>7005017</v>
      </c>
      <c r="D942" s="266">
        <v>321648</v>
      </c>
      <c r="E942" s="266" t="s">
        <v>3450</v>
      </c>
      <c r="F942" s="266" t="s">
        <v>132</v>
      </c>
      <c r="G942" s="266">
        <v>20</v>
      </c>
      <c r="H942" s="266"/>
      <c r="I942" s="277">
        <v>43117</v>
      </c>
      <c r="J942" s="277"/>
      <c r="K942" s="266" t="s">
        <v>29840</v>
      </c>
    </row>
    <row r="943" spans="1:11">
      <c r="A943" s="266">
        <v>942</v>
      </c>
      <c r="B943" s="266" t="s">
        <v>43</v>
      </c>
      <c r="C943" s="276">
        <v>7005017</v>
      </c>
      <c r="D943" s="266">
        <v>320682</v>
      </c>
      <c r="E943" s="266" t="s">
        <v>3450</v>
      </c>
      <c r="F943" s="266" t="s">
        <v>132</v>
      </c>
      <c r="G943" s="266">
        <v>30</v>
      </c>
      <c r="H943" s="266"/>
      <c r="I943" s="277">
        <v>43117</v>
      </c>
      <c r="J943" s="277"/>
      <c r="K943" s="266" t="s">
        <v>29840</v>
      </c>
    </row>
    <row r="944" spans="1:11">
      <c r="A944" s="266">
        <v>943</v>
      </c>
      <c r="B944" s="266" t="s">
        <v>43</v>
      </c>
      <c r="C944" s="276">
        <v>7005021</v>
      </c>
      <c r="D944" s="266">
        <v>321662</v>
      </c>
      <c r="E944" s="266" t="s">
        <v>3450</v>
      </c>
      <c r="F944" s="266" t="s">
        <v>132</v>
      </c>
      <c r="G944" s="266">
        <v>9</v>
      </c>
      <c r="H944" s="266"/>
      <c r="I944" s="277">
        <v>43117</v>
      </c>
      <c r="J944" s="277"/>
      <c r="K944" s="266" t="s">
        <v>29850</v>
      </c>
    </row>
    <row r="945" spans="1:11">
      <c r="A945" s="266">
        <v>944</v>
      </c>
      <c r="B945" s="266" t="s">
        <v>43</v>
      </c>
      <c r="C945" s="276">
        <v>7005021</v>
      </c>
      <c r="D945" s="266">
        <v>320687</v>
      </c>
      <c r="E945" s="266" t="s">
        <v>3450</v>
      </c>
      <c r="F945" s="266" t="s">
        <v>132</v>
      </c>
      <c r="G945" s="266">
        <v>2</v>
      </c>
      <c r="H945" s="266"/>
      <c r="I945" s="277">
        <v>43117</v>
      </c>
      <c r="J945" s="277"/>
      <c r="K945" s="266" t="s">
        <v>29850</v>
      </c>
    </row>
    <row r="946" spans="1:11">
      <c r="A946" s="266">
        <v>945</v>
      </c>
      <c r="B946" s="266" t="s">
        <v>43</v>
      </c>
      <c r="C946" s="276">
        <v>7005021</v>
      </c>
      <c r="D946" s="266">
        <v>321649</v>
      </c>
      <c r="E946" s="266" t="s">
        <v>3450</v>
      </c>
      <c r="F946" s="266" t="s">
        <v>132</v>
      </c>
      <c r="G946" s="266">
        <v>2</v>
      </c>
      <c r="H946" s="266"/>
      <c r="I946" s="277">
        <v>43117</v>
      </c>
      <c r="J946" s="277"/>
      <c r="K946" s="266" t="s">
        <v>29850</v>
      </c>
    </row>
    <row r="947" spans="1:11">
      <c r="A947" s="266">
        <v>946</v>
      </c>
      <c r="B947" s="266" t="s">
        <v>43</v>
      </c>
      <c r="C947" s="276">
        <v>7005021</v>
      </c>
      <c r="D947" s="266">
        <v>307793</v>
      </c>
      <c r="E947" s="266" t="s">
        <v>3450</v>
      </c>
      <c r="F947" s="266" t="s">
        <v>132</v>
      </c>
      <c r="G947" s="266">
        <v>16</v>
      </c>
      <c r="H947" s="266"/>
      <c r="I947" s="277">
        <v>43117</v>
      </c>
      <c r="J947" s="277"/>
      <c r="K947" s="266" t="s">
        <v>29850</v>
      </c>
    </row>
    <row r="948" spans="1:11">
      <c r="A948" s="266">
        <v>947</v>
      </c>
      <c r="B948" s="266" t="s">
        <v>43</v>
      </c>
      <c r="C948" s="276">
        <v>7001386</v>
      </c>
      <c r="D948" s="266">
        <v>321140</v>
      </c>
      <c r="E948" s="266" t="s">
        <v>3450</v>
      </c>
      <c r="F948" s="266" t="s">
        <v>132</v>
      </c>
      <c r="G948" s="266">
        <v>14</v>
      </c>
      <c r="H948" s="266"/>
      <c r="I948" s="277">
        <v>43117</v>
      </c>
      <c r="J948" s="277"/>
      <c r="K948" s="266" t="s">
        <v>29861</v>
      </c>
    </row>
    <row r="949" spans="1:11">
      <c r="A949" s="266">
        <v>948</v>
      </c>
      <c r="B949" s="266" t="s">
        <v>43</v>
      </c>
      <c r="C949" s="276">
        <v>7001386</v>
      </c>
      <c r="D949" s="266">
        <v>321129</v>
      </c>
      <c r="E949" s="266" t="s">
        <v>3450</v>
      </c>
      <c r="F949" s="266" t="s">
        <v>132</v>
      </c>
      <c r="G949" s="266">
        <v>4</v>
      </c>
      <c r="H949" s="266"/>
      <c r="I949" s="277">
        <v>43117</v>
      </c>
      <c r="J949" s="277"/>
      <c r="K949" s="266" t="s">
        <v>29861</v>
      </c>
    </row>
    <row r="950" spans="1:11">
      <c r="A950" s="266">
        <v>949</v>
      </c>
      <c r="B950" s="266" t="s">
        <v>43</v>
      </c>
      <c r="C950" s="276">
        <v>7001386</v>
      </c>
      <c r="D950" s="266">
        <v>308350</v>
      </c>
      <c r="E950" s="266" t="s">
        <v>3450</v>
      </c>
      <c r="F950" s="266" t="s">
        <v>132</v>
      </c>
      <c r="G950" s="266">
        <v>1</v>
      </c>
      <c r="H950" s="266"/>
      <c r="I950" s="277">
        <v>43117</v>
      </c>
      <c r="J950" s="277"/>
      <c r="K950" s="266" t="s">
        <v>29861</v>
      </c>
    </row>
    <row r="951" spans="1:11">
      <c r="A951" s="266">
        <v>950</v>
      </c>
      <c r="B951" s="266" t="s">
        <v>43</v>
      </c>
      <c r="C951" s="276">
        <v>7001386</v>
      </c>
      <c r="D951" s="266">
        <v>321662</v>
      </c>
      <c r="E951" s="266" t="s">
        <v>3450</v>
      </c>
      <c r="F951" s="266" t="s">
        <v>132</v>
      </c>
      <c r="G951" s="266">
        <v>30</v>
      </c>
      <c r="H951" s="266"/>
      <c r="I951" s="277">
        <v>43117</v>
      </c>
      <c r="J951" s="277"/>
      <c r="K951" s="266" t="s">
        <v>29861</v>
      </c>
    </row>
    <row r="952" spans="1:11">
      <c r="A952" s="266">
        <v>951</v>
      </c>
      <c r="B952" s="266" t="s">
        <v>43</v>
      </c>
      <c r="C952" s="276">
        <v>7001386</v>
      </c>
      <c r="D952" s="266">
        <v>332747</v>
      </c>
      <c r="E952" s="266" t="s">
        <v>3450</v>
      </c>
      <c r="F952" s="266" t="s">
        <v>132</v>
      </c>
      <c r="G952" s="266">
        <v>2</v>
      </c>
      <c r="H952" s="266"/>
      <c r="I952" s="277">
        <v>43117</v>
      </c>
      <c r="J952" s="277"/>
      <c r="K952" s="266" t="s">
        <v>29861</v>
      </c>
    </row>
    <row r="953" spans="1:11">
      <c r="A953" s="266">
        <v>952</v>
      </c>
      <c r="B953" s="266" t="s">
        <v>43</v>
      </c>
      <c r="C953" s="276">
        <v>7001386</v>
      </c>
      <c r="D953" s="266">
        <v>321649</v>
      </c>
      <c r="E953" s="266" t="s">
        <v>3450</v>
      </c>
      <c r="F953" s="266" t="s">
        <v>132</v>
      </c>
      <c r="G953" s="266">
        <v>108</v>
      </c>
      <c r="H953" s="266"/>
      <c r="I953" s="277">
        <v>43117</v>
      </c>
      <c r="J953" s="277"/>
      <c r="K953" s="266" t="s">
        <v>29861</v>
      </c>
    </row>
    <row r="954" spans="1:11">
      <c r="A954" s="266">
        <v>953</v>
      </c>
      <c r="B954" s="266" t="s">
        <v>43</v>
      </c>
      <c r="C954" s="276">
        <v>7001386</v>
      </c>
      <c r="D954" s="266">
        <v>320665</v>
      </c>
      <c r="E954" s="266" t="s">
        <v>3450</v>
      </c>
      <c r="F954" s="266" t="s">
        <v>132</v>
      </c>
      <c r="G954" s="266">
        <v>15</v>
      </c>
      <c r="H954" s="266"/>
      <c r="I954" s="277">
        <v>43117</v>
      </c>
      <c r="J954" s="277"/>
      <c r="K954" s="266" t="s">
        <v>29861</v>
      </c>
    </row>
    <row r="955" spans="1:11">
      <c r="A955" s="266">
        <v>954</v>
      </c>
      <c r="B955" s="266" t="s">
        <v>43</v>
      </c>
      <c r="C955" s="276">
        <v>7001386</v>
      </c>
      <c r="D955" s="266">
        <v>320687</v>
      </c>
      <c r="E955" s="266" t="s">
        <v>3450</v>
      </c>
      <c r="F955" s="266" t="s">
        <v>132</v>
      </c>
      <c r="G955" s="266">
        <v>7</v>
      </c>
      <c r="H955" s="266"/>
      <c r="I955" s="277">
        <v>43117</v>
      </c>
      <c r="J955" s="277"/>
      <c r="K955" s="266" t="s">
        <v>29861</v>
      </c>
    </row>
    <row r="956" spans="1:11">
      <c r="A956" s="266">
        <v>955</v>
      </c>
      <c r="B956" s="266" t="s">
        <v>43</v>
      </c>
      <c r="C956" s="276">
        <v>7001386</v>
      </c>
      <c r="D956" s="266">
        <v>321648</v>
      </c>
      <c r="E956" s="266" t="s">
        <v>3450</v>
      </c>
      <c r="F956" s="266" t="s">
        <v>132</v>
      </c>
      <c r="G956" s="266">
        <v>15</v>
      </c>
      <c r="H956" s="266"/>
      <c r="I956" s="277">
        <v>43117</v>
      </c>
      <c r="J956" s="277"/>
      <c r="K956" s="266" t="s">
        <v>29861</v>
      </c>
    </row>
    <row r="957" spans="1:11">
      <c r="A957" s="266">
        <v>956</v>
      </c>
      <c r="B957" s="266" t="s">
        <v>43</v>
      </c>
      <c r="C957" s="276">
        <v>7001386</v>
      </c>
      <c r="D957" s="266">
        <v>320681</v>
      </c>
      <c r="E957" s="266" t="s">
        <v>3450</v>
      </c>
      <c r="F957" s="266" t="s">
        <v>132</v>
      </c>
      <c r="G957" s="266">
        <v>3</v>
      </c>
      <c r="H957" s="266"/>
      <c r="I957" s="277">
        <v>43117</v>
      </c>
      <c r="J957" s="277"/>
      <c r="K957" s="266" t="s">
        <v>29861</v>
      </c>
    </row>
    <row r="958" spans="1:11">
      <c r="A958" s="266">
        <v>957</v>
      </c>
      <c r="B958" s="266" t="s">
        <v>43</v>
      </c>
      <c r="C958" s="276">
        <v>7001386</v>
      </c>
      <c r="D958" s="266">
        <v>340157</v>
      </c>
      <c r="E958" s="266" t="s">
        <v>3450</v>
      </c>
      <c r="F958" s="266" t="s">
        <v>132</v>
      </c>
      <c r="G958" s="266">
        <v>11</v>
      </c>
      <c r="H958" s="266"/>
      <c r="I958" s="277">
        <v>43117</v>
      </c>
      <c r="J958" s="277"/>
      <c r="K958" s="266" t="s">
        <v>29861</v>
      </c>
    </row>
    <row r="959" spans="1:11">
      <c r="A959" s="266">
        <v>958</v>
      </c>
      <c r="B959" s="266" t="s">
        <v>43</v>
      </c>
      <c r="C959" s="276">
        <v>7001386</v>
      </c>
      <c r="D959" s="266">
        <v>321648</v>
      </c>
      <c r="E959" s="266" t="s">
        <v>3450</v>
      </c>
      <c r="F959" s="266" t="s">
        <v>132</v>
      </c>
      <c r="G959" s="266">
        <v>135</v>
      </c>
      <c r="H959" s="266"/>
      <c r="I959" s="277">
        <v>43117</v>
      </c>
      <c r="J959" s="277"/>
      <c r="K959" s="266" t="s">
        <v>29861</v>
      </c>
    </row>
    <row r="960" spans="1:11">
      <c r="A960" s="266">
        <v>959</v>
      </c>
      <c r="B960" s="266" t="s">
        <v>43</v>
      </c>
      <c r="C960" s="276">
        <v>7001386</v>
      </c>
      <c r="D960" s="266">
        <v>322574</v>
      </c>
      <c r="E960" s="266" t="s">
        <v>3450</v>
      </c>
      <c r="F960" s="266" t="s">
        <v>132</v>
      </c>
      <c r="G960" s="266">
        <v>11</v>
      </c>
      <c r="H960" s="266"/>
      <c r="I960" s="277">
        <v>43117</v>
      </c>
      <c r="J960" s="277"/>
      <c r="K960" s="266" t="s">
        <v>29861</v>
      </c>
    </row>
    <row r="961" spans="1:11">
      <c r="A961" s="266">
        <v>960</v>
      </c>
      <c r="B961" s="266" t="s">
        <v>43</v>
      </c>
      <c r="C961" s="276">
        <v>7001386</v>
      </c>
      <c r="D961" s="266">
        <v>320661</v>
      </c>
      <c r="E961" s="266" t="s">
        <v>3450</v>
      </c>
      <c r="F961" s="266" t="s">
        <v>132</v>
      </c>
      <c r="G961" s="266">
        <v>21</v>
      </c>
      <c r="H961" s="266"/>
      <c r="I961" s="277">
        <v>43117</v>
      </c>
      <c r="J961" s="277"/>
      <c r="K961" s="266" t="s">
        <v>29861</v>
      </c>
    </row>
    <row r="962" spans="1:11">
      <c r="A962" s="266">
        <v>961</v>
      </c>
      <c r="B962" s="266" t="s">
        <v>43</v>
      </c>
      <c r="C962" s="276">
        <v>7001386</v>
      </c>
      <c r="D962" s="266">
        <v>332062</v>
      </c>
      <c r="E962" s="266" t="s">
        <v>3450</v>
      </c>
      <c r="F962" s="266" t="s">
        <v>132</v>
      </c>
      <c r="G962" s="266">
        <v>2</v>
      </c>
      <c r="H962" s="266"/>
      <c r="I962" s="277">
        <v>43117</v>
      </c>
      <c r="J962" s="277"/>
      <c r="K962" s="266" t="s">
        <v>29861</v>
      </c>
    </row>
    <row r="963" spans="1:11">
      <c r="A963" s="266">
        <v>962</v>
      </c>
      <c r="B963" s="266" t="s">
        <v>43</v>
      </c>
      <c r="C963" s="276">
        <v>7001386</v>
      </c>
      <c r="D963" s="266">
        <v>320682</v>
      </c>
      <c r="E963" s="266" t="s">
        <v>3450</v>
      </c>
      <c r="F963" s="266" t="s">
        <v>132</v>
      </c>
      <c r="G963" s="266">
        <v>86</v>
      </c>
      <c r="H963" s="266"/>
      <c r="I963" s="277">
        <v>43117</v>
      </c>
      <c r="J963" s="277"/>
      <c r="K963" s="266" t="s">
        <v>29861</v>
      </c>
    </row>
    <row r="964" spans="1:11">
      <c r="A964" s="266">
        <v>963</v>
      </c>
      <c r="B964" s="266" t="s">
        <v>43</v>
      </c>
      <c r="C964" s="276">
        <v>7001386</v>
      </c>
      <c r="D964" s="266">
        <v>320682</v>
      </c>
      <c r="E964" s="266" t="s">
        <v>3450</v>
      </c>
      <c r="F964" s="266" t="s">
        <v>132</v>
      </c>
      <c r="G964" s="266">
        <v>7</v>
      </c>
      <c r="H964" s="266"/>
      <c r="I964" s="277">
        <v>43117</v>
      </c>
      <c r="J964" s="277"/>
      <c r="K964" s="266" t="s">
        <v>29861</v>
      </c>
    </row>
    <row r="965" spans="1:11">
      <c r="A965" s="266">
        <v>964</v>
      </c>
      <c r="B965" s="266" t="s">
        <v>43</v>
      </c>
      <c r="C965" s="276">
        <v>7001386</v>
      </c>
      <c r="D965" s="266">
        <v>307990</v>
      </c>
      <c r="E965" s="266" t="s">
        <v>3450</v>
      </c>
      <c r="F965" s="266" t="s">
        <v>132</v>
      </c>
      <c r="G965" s="266">
        <v>25</v>
      </c>
      <c r="H965" s="266"/>
      <c r="I965" s="277">
        <v>43117</v>
      </c>
      <c r="J965" s="277"/>
      <c r="K965" s="266" t="s">
        <v>29861</v>
      </c>
    </row>
    <row r="966" spans="1:11">
      <c r="A966" s="266">
        <v>965</v>
      </c>
      <c r="B966" s="266" t="s">
        <v>43</v>
      </c>
      <c r="C966" s="276">
        <v>7001386</v>
      </c>
      <c r="D966" s="266">
        <v>307793</v>
      </c>
      <c r="E966" s="266" t="s">
        <v>3450</v>
      </c>
      <c r="F966" s="266" t="s">
        <v>132</v>
      </c>
      <c r="G966" s="266">
        <v>22</v>
      </c>
      <c r="H966" s="266"/>
      <c r="I966" s="277">
        <v>43117</v>
      </c>
      <c r="J966" s="277"/>
      <c r="K966" s="266" t="s">
        <v>29861</v>
      </c>
    </row>
    <row r="967" spans="1:11">
      <c r="A967" s="266">
        <v>966</v>
      </c>
      <c r="B967" s="266" t="s">
        <v>43</v>
      </c>
      <c r="C967" s="276">
        <v>7002161</v>
      </c>
      <c r="D967" s="266">
        <v>320681</v>
      </c>
      <c r="E967" s="266" t="s">
        <v>3450</v>
      </c>
      <c r="F967" s="266" t="s">
        <v>132</v>
      </c>
      <c r="G967" s="266">
        <v>62</v>
      </c>
      <c r="H967" s="266"/>
      <c r="I967" s="277">
        <v>43117</v>
      </c>
      <c r="J967" s="277"/>
      <c r="K967" s="266" t="s">
        <v>29854</v>
      </c>
    </row>
    <row r="968" spans="1:11">
      <c r="A968" s="266">
        <v>967</v>
      </c>
      <c r="B968" s="266" t="s">
        <v>43</v>
      </c>
      <c r="C968" s="276">
        <v>7002161</v>
      </c>
      <c r="D968" s="266">
        <v>320681</v>
      </c>
      <c r="E968" s="266" t="s">
        <v>3450</v>
      </c>
      <c r="F968" s="266" t="s">
        <v>132</v>
      </c>
      <c r="G968" s="266">
        <v>16</v>
      </c>
      <c r="H968" s="266"/>
      <c r="I968" s="277">
        <v>43117</v>
      </c>
      <c r="J968" s="277"/>
      <c r="K968" s="266" t="s">
        <v>29854</v>
      </c>
    </row>
    <row r="969" spans="1:11">
      <c r="A969" s="266">
        <v>968</v>
      </c>
      <c r="B969" s="266" t="s">
        <v>43</v>
      </c>
      <c r="C969" s="276">
        <v>7002161</v>
      </c>
      <c r="D969" s="266">
        <v>320682</v>
      </c>
      <c r="E969" s="266" t="s">
        <v>3450</v>
      </c>
      <c r="F969" s="266" t="s">
        <v>132</v>
      </c>
      <c r="G969" s="266">
        <v>177</v>
      </c>
      <c r="H969" s="266"/>
      <c r="I969" s="277">
        <v>43117</v>
      </c>
      <c r="J969" s="277"/>
      <c r="K969" s="266" t="s">
        <v>29854</v>
      </c>
    </row>
    <row r="970" spans="1:11">
      <c r="A970" s="266">
        <v>969</v>
      </c>
      <c r="B970" s="266" t="s">
        <v>43</v>
      </c>
      <c r="C970" s="276">
        <v>7002161</v>
      </c>
      <c r="D970" s="266">
        <v>320661</v>
      </c>
      <c r="E970" s="266" t="s">
        <v>3450</v>
      </c>
      <c r="F970" s="266" t="s">
        <v>132</v>
      </c>
      <c r="G970" s="266">
        <v>77</v>
      </c>
      <c r="H970" s="266"/>
      <c r="I970" s="277">
        <v>43117</v>
      </c>
      <c r="J970" s="277"/>
      <c r="K970" s="266" t="s">
        <v>29854</v>
      </c>
    </row>
    <row r="971" spans="1:11">
      <c r="A971" s="266">
        <v>970</v>
      </c>
      <c r="B971" s="266" t="s">
        <v>43</v>
      </c>
      <c r="C971" s="276">
        <v>7002161</v>
      </c>
      <c r="D971" s="266">
        <v>332062</v>
      </c>
      <c r="E971" s="266" t="s">
        <v>3450</v>
      </c>
      <c r="F971" s="266" t="s">
        <v>132</v>
      </c>
      <c r="G971" s="266">
        <v>2</v>
      </c>
      <c r="H971" s="266"/>
      <c r="I971" s="277">
        <v>43117</v>
      </c>
      <c r="J971" s="277"/>
      <c r="K971" s="266" t="s">
        <v>29854</v>
      </c>
    </row>
    <row r="972" spans="1:11">
      <c r="A972" s="266">
        <v>971</v>
      </c>
      <c r="B972" s="266" t="s">
        <v>43</v>
      </c>
      <c r="C972" s="276">
        <v>7002161</v>
      </c>
      <c r="D972" s="266">
        <v>320665</v>
      </c>
      <c r="E972" s="266" t="s">
        <v>3450</v>
      </c>
      <c r="F972" s="266" t="s">
        <v>132</v>
      </c>
      <c r="G972" s="266">
        <v>17</v>
      </c>
      <c r="H972" s="266"/>
      <c r="I972" s="277">
        <v>43117</v>
      </c>
      <c r="J972" s="277"/>
      <c r="K972" s="266" t="s">
        <v>29854</v>
      </c>
    </row>
    <row r="973" spans="1:11">
      <c r="A973" s="266">
        <v>972</v>
      </c>
      <c r="B973" s="266" t="s">
        <v>43</v>
      </c>
      <c r="C973" s="276">
        <v>7002161</v>
      </c>
      <c r="D973" s="266">
        <v>321648</v>
      </c>
      <c r="E973" s="266" t="s">
        <v>3450</v>
      </c>
      <c r="F973" s="266" t="s">
        <v>132</v>
      </c>
      <c r="G973" s="266">
        <v>206</v>
      </c>
      <c r="H973" s="266"/>
      <c r="I973" s="277">
        <v>43117</v>
      </c>
      <c r="J973" s="277"/>
      <c r="K973" s="266" t="s">
        <v>29854</v>
      </c>
    </row>
    <row r="974" spans="1:11">
      <c r="A974" s="266">
        <v>973</v>
      </c>
      <c r="B974" s="266" t="s">
        <v>43</v>
      </c>
      <c r="C974" s="276">
        <v>7002161</v>
      </c>
      <c r="D974" s="266">
        <v>321649</v>
      </c>
      <c r="E974" s="266" t="s">
        <v>3450</v>
      </c>
      <c r="F974" s="266" t="s">
        <v>132</v>
      </c>
      <c r="G974" s="266">
        <v>152</v>
      </c>
      <c r="H974" s="266"/>
      <c r="I974" s="277">
        <v>43117</v>
      </c>
      <c r="J974" s="277"/>
      <c r="K974" s="266" t="s">
        <v>29854</v>
      </c>
    </row>
    <row r="975" spans="1:11">
      <c r="A975" s="266">
        <v>974</v>
      </c>
      <c r="B975" s="266" t="s">
        <v>43</v>
      </c>
      <c r="C975" s="276">
        <v>7002161</v>
      </c>
      <c r="D975" s="266">
        <v>320692</v>
      </c>
      <c r="E975" s="266" t="s">
        <v>3450</v>
      </c>
      <c r="F975" s="266" t="s">
        <v>132</v>
      </c>
      <c r="G975" s="266">
        <v>1</v>
      </c>
      <c r="H975" s="266"/>
      <c r="I975" s="277">
        <v>43117</v>
      </c>
      <c r="J975" s="277"/>
      <c r="K975" s="266" t="s">
        <v>29854</v>
      </c>
    </row>
    <row r="976" spans="1:11">
      <c r="A976" s="266">
        <v>975</v>
      </c>
      <c r="B976" s="266" t="s">
        <v>43</v>
      </c>
      <c r="C976" s="276">
        <v>7002161</v>
      </c>
      <c r="D976" s="266">
        <v>320687</v>
      </c>
      <c r="E976" s="266" t="s">
        <v>3450</v>
      </c>
      <c r="F976" s="266" t="s">
        <v>132</v>
      </c>
      <c r="G976" s="266">
        <v>1</v>
      </c>
      <c r="H976" s="266"/>
      <c r="I976" s="277">
        <v>43117</v>
      </c>
      <c r="J976" s="277"/>
      <c r="K976" s="266" t="s">
        <v>29854</v>
      </c>
    </row>
    <row r="977" spans="1:11">
      <c r="A977" s="266">
        <v>976</v>
      </c>
      <c r="B977" s="266" t="s">
        <v>43</v>
      </c>
      <c r="C977" s="276">
        <v>7002161</v>
      </c>
      <c r="D977" s="266">
        <v>321662</v>
      </c>
      <c r="E977" s="266" t="s">
        <v>3450</v>
      </c>
      <c r="F977" s="266" t="s">
        <v>132</v>
      </c>
      <c r="G977" s="266">
        <v>43</v>
      </c>
      <c r="H977" s="266"/>
      <c r="I977" s="277">
        <v>43117</v>
      </c>
      <c r="J977" s="277"/>
      <c r="K977" s="266" t="s">
        <v>29854</v>
      </c>
    </row>
    <row r="978" spans="1:11">
      <c r="A978" s="266">
        <v>977</v>
      </c>
      <c r="B978" s="266" t="s">
        <v>43</v>
      </c>
      <c r="C978" s="276">
        <v>7002161</v>
      </c>
      <c r="D978" s="266">
        <v>308350</v>
      </c>
      <c r="E978" s="266" t="s">
        <v>3450</v>
      </c>
      <c r="F978" s="266" t="s">
        <v>132</v>
      </c>
      <c r="G978" s="266">
        <v>2</v>
      </c>
      <c r="H978" s="266"/>
      <c r="I978" s="277">
        <v>43117</v>
      </c>
      <c r="J978" s="277"/>
      <c r="K978" s="266" t="s">
        <v>29854</v>
      </c>
    </row>
    <row r="979" spans="1:11">
      <c r="A979" s="266">
        <v>978</v>
      </c>
      <c r="B979" s="266" t="s">
        <v>43</v>
      </c>
      <c r="C979" s="276">
        <v>7002161</v>
      </c>
      <c r="D979" s="266">
        <v>307793</v>
      </c>
      <c r="E979" s="266" t="s">
        <v>3450</v>
      </c>
      <c r="F979" s="266" t="s">
        <v>132</v>
      </c>
      <c r="G979" s="266">
        <v>75</v>
      </c>
      <c r="H979" s="266"/>
      <c r="I979" s="277">
        <v>43117</v>
      </c>
      <c r="J979" s="277"/>
      <c r="K979" s="266" t="s">
        <v>29854</v>
      </c>
    </row>
    <row r="980" spans="1:11">
      <c r="A980" s="266">
        <v>979</v>
      </c>
      <c r="B980" s="266" t="s">
        <v>43</v>
      </c>
      <c r="C980" s="276">
        <v>7002161</v>
      </c>
      <c r="D980" s="266">
        <v>307793</v>
      </c>
      <c r="E980" s="266" t="s">
        <v>3450</v>
      </c>
      <c r="F980" s="266" t="s">
        <v>132</v>
      </c>
      <c r="G980" s="266">
        <v>7</v>
      </c>
      <c r="H980" s="266"/>
      <c r="I980" s="277">
        <v>43117</v>
      </c>
      <c r="J980" s="277"/>
      <c r="K980" s="266" t="s">
        <v>29854</v>
      </c>
    </row>
    <row r="981" spans="1:11">
      <c r="A981" s="266">
        <v>980</v>
      </c>
      <c r="B981" s="266" t="s">
        <v>43</v>
      </c>
      <c r="C981" s="276">
        <v>7002161</v>
      </c>
      <c r="D981" s="266">
        <v>321141</v>
      </c>
      <c r="E981" s="266" t="s">
        <v>3450</v>
      </c>
      <c r="F981" s="266" t="s">
        <v>132</v>
      </c>
      <c r="G981" s="266">
        <v>33</v>
      </c>
      <c r="H981" s="266"/>
      <c r="I981" s="277">
        <v>43117</v>
      </c>
      <c r="J981" s="277"/>
      <c r="K981" s="266" t="s">
        <v>29854</v>
      </c>
    </row>
    <row r="982" spans="1:11">
      <c r="A982" s="266">
        <v>981</v>
      </c>
      <c r="B982" s="266" t="s">
        <v>43</v>
      </c>
      <c r="C982" s="276">
        <v>7002161</v>
      </c>
      <c r="D982" s="266">
        <v>321140</v>
      </c>
      <c r="E982" s="266" t="s">
        <v>3450</v>
      </c>
      <c r="F982" s="266" t="s">
        <v>132</v>
      </c>
      <c r="G982" s="266">
        <v>59</v>
      </c>
      <c r="H982" s="266"/>
      <c r="I982" s="277">
        <v>43117</v>
      </c>
      <c r="J982" s="277"/>
      <c r="K982" s="266" t="s">
        <v>29854</v>
      </c>
    </row>
    <row r="983" spans="1:11">
      <c r="A983" s="266">
        <v>982</v>
      </c>
      <c r="B983" s="266" t="s">
        <v>43</v>
      </c>
      <c r="C983" s="276">
        <v>7003294</v>
      </c>
      <c r="D983" s="266">
        <v>321648</v>
      </c>
      <c r="E983" s="266" t="s">
        <v>3450</v>
      </c>
      <c r="F983" s="266" t="s">
        <v>132</v>
      </c>
      <c r="G983" s="266">
        <v>60</v>
      </c>
      <c r="H983" s="266"/>
      <c r="I983" s="277">
        <v>43117</v>
      </c>
      <c r="J983" s="277"/>
      <c r="K983" s="266" t="s">
        <v>29853</v>
      </c>
    </row>
    <row r="984" spans="1:11">
      <c r="A984" s="266">
        <v>983</v>
      </c>
      <c r="B984" s="266" t="s">
        <v>43</v>
      </c>
      <c r="C984" s="276">
        <v>7003294</v>
      </c>
      <c r="D984" s="266">
        <v>321140</v>
      </c>
      <c r="E984" s="266" t="s">
        <v>3450</v>
      </c>
      <c r="F984" s="266" t="s">
        <v>132</v>
      </c>
      <c r="G984" s="266">
        <v>10</v>
      </c>
      <c r="H984" s="266"/>
      <c r="I984" s="277">
        <v>43117</v>
      </c>
      <c r="J984" s="277"/>
      <c r="K984" s="266" t="s">
        <v>29853</v>
      </c>
    </row>
    <row r="985" spans="1:11">
      <c r="A985" s="266">
        <v>984</v>
      </c>
      <c r="B985" s="266" t="s">
        <v>43</v>
      </c>
      <c r="C985" s="276">
        <v>7002473</v>
      </c>
      <c r="D985" s="266">
        <v>320661</v>
      </c>
      <c r="E985" s="266" t="s">
        <v>3450</v>
      </c>
      <c r="F985" s="266" t="s">
        <v>132</v>
      </c>
      <c r="G985" s="266">
        <v>10</v>
      </c>
      <c r="H985" s="266"/>
      <c r="I985" s="277">
        <v>43117</v>
      </c>
      <c r="J985" s="277"/>
      <c r="K985" s="266" t="s">
        <v>29842</v>
      </c>
    </row>
    <row r="986" spans="1:11">
      <c r="A986" s="266">
        <v>985</v>
      </c>
      <c r="B986" s="266" t="s">
        <v>43</v>
      </c>
      <c r="C986" s="276">
        <v>7002473</v>
      </c>
      <c r="D986" s="266">
        <v>320682</v>
      </c>
      <c r="E986" s="266" t="s">
        <v>3450</v>
      </c>
      <c r="F986" s="266" t="s">
        <v>132</v>
      </c>
      <c r="G986" s="266">
        <v>13</v>
      </c>
      <c r="H986" s="266"/>
      <c r="I986" s="277">
        <v>43117</v>
      </c>
      <c r="J986" s="277"/>
      <c r="K986" s="266" t="s">
        <v>29842</v>
      </c>
    </row>
    <row r="987" spans="1:11">
      <c r="A987" s="266">
        <v>986</v>
      </c>
      <c r="B987" s="266" t="s">
        <v>43</v>
      </c>
      <c r="C987" s="276">
        <v>7002473</v>
      </c>
      <c r="D987" s="266">
        <v>321662</v>
      </c>
      <c r="E987" s="266" t="s">
        <v>3450</v>
      </c>
      <c r="F987" s="266" t="s">
        <v>132</v>
      </c>
      <c r="G987" s="266">
        <v>25</v>
      </c>
      <c r="H987" s="266"/>
      <c r="I987" s="277">
        <v>43117</v>
      </c>
      <c r="J987" s="277"/>
      <c r="K987" s="266" t="s">
        <v>29842</v>
      </c>
    </row>
    <row r="988" spans="1:11">
      <c r="A988" s="266">
        <v>987</v>
      </c>
      <c r="B988" s="266" t="s">
        <v>43</v>
      </c>
      <c r="C988" s="276">
        <v>7002473</v>
      </c>
      <c r="D988" s="266">
        <v>321648</v>
      </c>
      <c r="E988" s="266" t="s">
        <v>3450</v>
      </c>
      <c r="F988" s="266" t="s">
        <v>132</v>
      </c>
      <c r="G988" s="266">
        <v>50</v>
      </c>
      <c r="H988" s="266"/>
      <c r="I988" s="277">
        <v>43117</v>
      </c>
      <c r="J988" s="277"/>
      <c r="K988" s="266" t="s">
        <v>29842</v>
      </c>
    </row>
    <row r="989" spans="1:11">
      <c r="A989" s="266">
        <v>988</v>
      </c>
      <c r="B989" s="266" t="s">
        <v>43</v>
      </c>
      <c r="C989" s="276">
        <v>7002473</v>
      </c>
      <c r="D989" s="266">
        <v>320665</v>
      </c>
      <c r="E989" s="266" t="s">
        <v>3450</v>
      </c>
      <c r="F989" s="266" t="s">
        <v>132</v>
      </c>
      <c r="G989" s="266">
        <v>3</v>
      </c>
      <c r="H989" s="266"/>
      <c r="I989" s="277">
        <v>43117</v>
      </c>
      <c r="J989" s="277"/>
      <c r="K989" s="266" t="s">
        <v>29842</v>
      </c>
    </row>
    <row r="990" spans="1:11">
      <c r="A990" s="266">
        <v>989</v>
      </c>
      <c r="B990" s="266" t="s">
        <v>43</v>
      </c>
      <c r="C990" s="276">
        <v>7002473</v>
      </c>
      <c r="D990" s="266">
        <v>321649</v>
      </c>
      <c r="E990" s="266" t="s">
        <v>3450</v>
      </c>
      <c r="F990" s="266" t="s">
        <v>132</v>
      </c>
      <c r="G990" s="266">
        <v>40</v>
      </c>
      <c r="H990" s="266"/>
      <c r="I990" s="277">
        <v>43117</v>
      </c>
      <c r="J990" s="277"/>
      <c r="K990" s="266" t="s">
        <v>29842</v>
      </c>
    </row>
    <row r="991" spans="1:11">
      <c r="A991" s="266">
        <v>990</v>
      </c>
      <c r="B991" s="266" t="s">
        <v>43</v>
      </c>
      <c r="C991" s="276">
        <v>7002473</v>
      </c>
      <c r="D991" s="266">
        <v>320681</v>
      </c>
      <c r="E991" s="266" t="s">
        <v>3450</v>
      </c>
      <c r="F991" s="266" t="s">
        <v>132</v>
      </c>
      <c r="G991" s="266">
        <v>5</v>
      </c>
      <c r="H991" s="266"/>
      <c r="I991" s="277">
        <v>43117</v>
      </c>
      <c r="J991" s="277"/>
      <c r="K991" s="266" t="s">
        <v>29842</v>
      </c>
    </row>
    <row r="992" spans="1:11">
      <c r="A992" s="266">
        <v>991</v>
      </c>
      <c r="B992" s="266" t="s">
        <v>43</v>
      </c>
      <c r="C992" s="276">
        <v>7002473</v>
      </c>
      <c r="D992" s="266">
        <v>321140</v>
      </c>
      <c r="E992" s="266" t="s">
        <v>3450</v>
      </c>
      <c r="F992" s="266" t="s">
        <v>132</v>
      </c>
      <c r="G992" s="266">
        <v>4</v>
      </c>
      <c r="H992" s="266"/>
      <c r="I992" s="277">
        <v>43117</v>
      </c>
      <c r="J992" s="277"/>
      <c r="K992" s="266" t="s">
        <v>29842</v>
      </c>
    </row>
    <row r="993" spans="1:11">
      <c r="A993" s="266">
        <v>992</v>
      </c>
      <c r="B993" s="266" t="s">
        <v>43</v>
      </c>
      <c r="C993" s="276">
        <v>7002473</v>
      </c>
      <c r="D993" s="266">
        <v>321141</v>
      </c>
      <c r="E993" s="266" t="s">
        <v>3450</v>
      </c>
      <c r="F993" s="266" t="s">
        <v>132</v>
      </c>
      <c r="G993" s="266">
        <v>5</v>
      </c>
      <c r="H993" s="266"/>
      <c r="I993" s="277">
        <v>43117</v>
      </c>
      <c r="J993" s="277"/>
      <c r="K993" s="266" t="s">
        <v>29842</v>
      </c>
    </row>
    <row r="994" spans="1:11">
      <c r="A994" s="266">
        <v>993</v>
      </c>
      <c r="B994" s="266" t="s">
        <v>43</v>
      </c>
      <c r="C994" s="276">
        <v>7002473</v>
      </c>
      <c r="D994" s="266">
        <v>307793</v>
      </c>
      <c r="E994" s="266" t="s">
        <v>3450</v>
      </c>
      <c r="F994" s="266" t="s">
        <v>132</v>
      </c>
      <c r="G994" s="266">
        <v>10</v>
      </c>
      <c r="H994" s="266"/>
      <c r="I994" s="277">
        <v>43117</v>
      </c>
      <c r="J994" s="277"/>
      <c r="K994" s="266" t="s">
        <v>29842</v>
      </c>
    </row>
    <row r="995" spans="1:11">
      <c r="A995" s="266">
        <v>994</v>
      </c>
      <c r="B995" s="266" t="s">
        <v>43</v>
      </c>
      <c r="C995" s="276">
        <v>7005024</v>
      </c>
      <c r="D995" s="266">
        <v>321662</v>
      </c>
      <c r="E995" s="266" t="s">
        <v>3450</v>
      </c>
      <c r="F995" s="266" t="s">
        <v>132</v>
      </c>
      <c r="G995" s="266">
        <v>7</v>
      </c>
      <c r="H995" s="266"/>
      <c r="I995" s="277">
        <v>43117</v>
      </c>
      <c r="J995" s="277"/>
      <c r="K995" s="266" t="s">
        <v>29855</v>
      </c>
    </row>
    <row r="996" spans="1:11">
      <c r="A996" s="266">
        <v>995</v>
      </c>
      <c r="B996" s="266" t="s">
        <v>43</v>
      </c>
      <c r="C996" s="276">
        <v>7005024</v>
      </c>
      <c r="D996" s="266">
        <v>321649</v>
      </c>
      <c r="E996" s="266" t="s">
        <v>3450</v>
      </c>
      <c r="F996" s="266" t="s">
        <v>132</v>
      </c>
      <c r="G996" s="266">
        <v>50</v>
      </c>
      <c r="H996" s="266"/>
      <c r="I996" s="277">
        <v>43117</v>
      </c>
      <c r="J996" s="277"/>
      <c r="K996" s="266" t="s">
        <v>29855</v>
      </c>
    </row>
    <row r="997" spans="1:11">
      <c r="A997" s="266">
        <v>996</v>
      </c>
      <c r="B997" s="266" t="s">
        <v>43</v>
      </c>
      <c r="C997" s="276">
        <v>7005024</v>
      </c>
      <c r="D997" s="266">
        <v>320665</v>
      </c>
      <c r="E997" s="266" t="s">
        <v>3450</v>
      </c>
      <c r="F997" s="266" t="s">
        <v>132</v>
      </c>
      <c r="G997" s="266">
        <v>5</v>
      </c>
      <c r="H997" s="266"/>
      <c r="I997" s="277">
        <v>43117</v>
      </c>
      <c r="J997" s="277"/>
      <c r="K997" s="266" t="s">
        <v>29855</v>
      </c>
    </row>
    <row r="998" spans="1:11">
      <c r="A998" s="266">
        <v>997</v>
      </c>
      <c r="B998" s="266" t="s">
        <v>43</v>
      </c>
      <c r="C998" s="276">
        <v>7005024</v>
      </c>
      <c r="D998" s="266">
        <v>320661</v>
      </c>
      <c r="E998" s="266" t="s">
        <v>3450</v>
      </c>
      <c r="F998" s="266" t="s">
        <v>132</v>
      </c>
      <c r="G998" s="266">
        <v>38</v>
      </c>
      <c r="H998" s="266"/>
      <c r="I998" s="277">
        <v>43117</v>
      </c>
      <c r="J998" s="277"/>
      <c r="K998" s="266" t="s">
        <v>29855</v>
      </c>
    </row>
    <row r="999" spans="1:11">
      <c r="A999" s="266">
        <v>998</v>
      </c>
      <c r="B999" s="266" t="s">
        <v>43</v>
      </c>
      <c r="C999" s="276">
        <v>7005024</v>
      </c>
      <c r="D999" s="266">
        <v>320682</v>
      </c>
      <c r="E999" s="266" t="s">
        <v>3450</v>
      </c>
      <c r="F999" s="266" t="s">
        <v>132</v>
      </c>
      <c r="G999" s="266">
        <v>100</v>
      </c>
      <c r="H999" s="266"/>
      <c r="I999" s="277">
        <v>43117</v>
      </c>
      <c r="J999" s="277"/>
      <c r="K999" s="266" t="s">
        <v>29855</v>
      </c>
    </row>
    <row r="1000" spans="1:11">
      <c r="A1000" s="266">
        <v>999</v>
      </c>
      <c r="B1000" s="266" t="s">
        <v>43</v>
      </c>
      <c r="C1000" s="276">
        <v>7005024</v>
      </c>
      <c r="D1000" s="266">
        <v>321129</v>
      </c>
      <c r="E1000" s="266" t="s">
        <v>3450</v>
      </c>
      <c r="F1000" s="266" t="s">
        <v>132</v>
      </c>
      <c r="G1000" s="266">
        <v>1</v>
      </c>
      <c r="H1000" s="266"/>
      <c r="I1000" s="277">
        <v>43117</v>
      </c>
      <c r="J1000" s="277"/>
      <c r="K1000" s="266" t="s">
        <v>29855</v>
      </c>
    </row>
    <row r="1001" spans="1:11">
      <c r="A1001" s="266">
        <v>1000</v>
      </c>
      <c r="B1001" s="266" t="s">
        <v>43</v>
      </c>
      <c r="C1001" s="276">
        <v>7005024</v>
      </c>
      <c r="D1001" s="266">
        <v>321141</v>
      </c>
      <c r="E1001" s="266" t="s">
        <v>3450</v>
      </c>
      <c r="F1001" s="266" t="s">
        <v>132</v>
      </c>
      <c r="G1001" s="266">
        <v>3</v>
      </c>
      <c r="H1001" s="266"/>
      <c r="I1001" s="277">
        <v>43117</v>
      </c>
      <c r="J1001" s="277"/>
      <c r="K1001" s="266" t="s">
        <v>29855</v>
      </c>
    </row>
    <row r="1002" spans="1:11">
      <c r="A1002" s="266">
        <v>1001</v>
      </c>
      <c r="B1002" s="266" t="s">
        <v>43</v>
      </c>
      <c r="C1002" s="276">
        <v>7005024</v>
      </c>
      <c r="D1002" s="266">
        <v>308350</v>
      </c>
      <c r="E1002" s="266" t="s">
        <v>3450</v>
      </c>
      <c r="F1002" s="266" t="s">
        <v>132</v>
      </c>
      <c r="G1002" s="266">
        <v>6</v>
      </c>
      <c r="H1002" s="266"/>
      <c r="I1002" s="277">
        <v>43117</v>
      </c>
      <c r="J1002" s="277"/>
      <c r="K1002" s="266" t="s">
        <v>29855</v>
      </c>
    </row>
    <row r="1003" spans="1:11">
      <c r="A1003" s="266">
        <v>1002</v>
      </c>
      <c r="B1003" s="266" t="s">
        <v>43</v>
      </c>
      <c r="C1003" s="276">
        <v>7005024</v>
      </c>
      <c r="D1003" s="266">
        <v>307793</v>
      </c>
      <c r="E1003" s="266" t="s">
        <v>3450</v>
      </c>
      <c r="F1003" s="266" t="s">
        <v>132</v>
      </c>
      <c r="G1003" s="266">
        <v>30</v>
      </c>
      <c r="H1003" s="266"/>
      <c r="I1003" s="277">
        <v>43117</v>
      </c>
      <c r="J1003" s="277"/>
      <c r="K1003" s="266" t="s">
        <v>29855</v>
      </c>
    </row>
    <row r="1004" spans="1:11">
      <c r="A1004" s="266">
        <v>1003</v>
      </c>
      <c r="B1004" s="266" t="s">
        <v>43</v>
      </c>
      <c r="C1004" s="276">
        <v>7005025</v>
      </c>
      <c r="D1004" s="266">
        <v>321662</v>
      </c>
      <c r="E1004" s="266" t="s">
        <v>3450</v>
      </c>
      <c r="F1004" s="266" t="s">
        <v>132</v>
      </c>
      <c r="G1004" s="266">
        <v>30</v>
      </c>
      <c r="H1004" s="266"/>
      <c r="I1004" s="277">
        <v>43117</v>
      </c>
      <c r="J1004" s="277"/>
      <c r="K1004" s="266" t="s">
        <v>29873</v>
      </c>
    </row>
    <row r="1005" spans="1:11">
      <c r="A1005" s="266">
        <v>1004</v>
      </c>
      <c r="B1005" s="266" t="s">
        <v>43</v>
      </c>
      <c r="C1005" s="276">
        <v>7005025</v>
      </c>
      <c r="D1005" s="266">
        <v>321649</v>
      </c>
      <c r="E1005" s="266" t="s">
        <v>3450</v>
      </c>
      <c r="F1005" s="266" t="s">
        <v>132</v>
      </c>
      <c r="G1005" s="266">
        <v>100</v>
      </c>
      <c r="H1005" s="266"/>
      <c r="I1005" s="277">
        <v>43117</v>
      </c>
      <c r="J1005" s="277"/>
      <c r="K1005" s="266" t="s">
        <v>29873</v>
      </c>
    </row>
    <row r="1006" spans="1:11">
      <c r="A1006" s="266">
        <v>1005</v>
      </c>
      <c r="B1006" s="266" t="s">
        <v>43</v>
      </c>
      <c r="C1006" s="276">
        <v>7005025</v>
      </c>
      <c r="D1006" s="266">
        <v>320687</v>
      </c>
      <c r="E1006" s="266" t="s">
        <v>3450</v>
      </c>
      <c r="F1006" s="266" t="s">
        <v>132</v>
      </c>
      <c r="G1006" s="266">
        <v>10</v>
      </c>
      <c r="H1006" s="266"/>
      <c r="I1006" s="277">
        <v>43117</v>
      </c>
      <c r="J1006" s="277"/>
      <c r="K1006" s="266" t="s">
        <v>29873</v>
      </c>
    </row>
    <row r="1007" spans="1:11">
      <c r="A1007" s="266">
        <v>1006</v>
      </c>
      <c r="B1007" s="266" t="s">
        <v>43</v>
      </c>
      <c r="C1007" s="276">
        <v>7005025</v>
      </c>
      <c r="D1007" s="266">
        <v>320665</v>
      </c>
      <c r="E1007" s="266" t="s">
        <v>3450</v>
      </c>
      <c r="F1007" s="266" t="s">
        <v>132</v>
      </c>
      <c r="G1007" s="266">
        <v>5</v>
      </c>
      <c r="H1007" s="266"/>
      <c r="I1007" s="277">
        <v>43117</v>
      </c>
      <c r="J1007" s="277"/>
      <c r="K1007" s="266" t="s">
        <v>29873</v>
      </c>
    </row>
    <row r="1008" spans="1:11">
      <c r="A1008" s="266">
        <v>1007</v>
      </c>
      <c r="B1008" s="266" t="s">
        <v>43</v>
      </c>
      <c r="C1008" s="276">
        <v>7005025</v>
      </c>
      <c r="D1008" s="266">
        <v>332747</v>
      </c>
      <c r="E1008" s="266" t="s">
        <v>3450</v>
      </c>
      <c r="F1008" s="266" t="s">
        <v>132</v>
      </c>
      <c r="G1008" s="266">
        <v>2</v>
      </c>
      <c r="H1008" s="266"/>
      <c r="I1008" s="277">
        <v>43117</v>
      </c>
      <c r="J1008" s="277"/>
      <c r="K1008" s="266" t="s">
        <v>29873</v>
      </c>
    </row>
    <row r="1009" spans="1:11">
      <c r="A1009" s="266">
        <v>1008</v>
      </c>
      <c r="B1009" s="266" t="s">
        <v>43</v>
      </c>
      <c r="C1009" s="276">
        <v>7005025</v>
      </c>
      <c r="D1009" s="266">
        <v>321648</v>
      </c>
      <c r="E1009" s="266" t="s">
        <v>3450</v>
      </c>
      <c r="F1009" s="266" t="s">
        <v>132</v>
      </c>
      <c r="G1009" s="266">
        <v>5</v>
      </c>
      <c r="H1009" s="266"/>
      <c r="I1009" s="277">
        <v>43117</v>
      </c>
      <c r="J1009" s="277"/>
      <c r="K1009" s="266" t="s">
        <v>29873</v>
      </c>
    </row>
    <row r="1010" spans="1:11">
      <c r="A1010" s="266">
        <v>1009</v>
      </c>
      <c r="B1010" s="266" t="s">
        <v>43</v>
      </c>
      <c r="C1010" s="276">
        <v>7005025</v>
      </c>
      <c r="D1010" s="266">
        <v>321648</v>
      </c>
      <c r="E1010" s="266" t="s">
        <v>3450</v>
      </c>
      <c r="F1010" s="266" t="s">
        <v>132</v>
      </c>
      <c r="G1010" s="266">
        <v>146</v>
      </c>
      <c r="H1010" s="266"/>
      <c r="I1010" s="277">
        <v>43117</v>
      </c>
      <c r="J1010" s="277"/>
      <c r="K1010" s="266" t="s">
        <v>29873</v>
      </c>
    </row>
    <row r="1011" spans="1:11">
      <c r="A1011" s="266">
        <v>1010</v>
      </c>
      <c r="B1011" s="266" t="s">
        <v>43</v>
      </c>
      <c r="C1011" s="276">
        <v>7005025</v>
      </c>
      <c r="D1011" s="266">
        <v>320682</v>
      </c>
      <c r="E1011" s="266" t="s">
        <v>3450</v>
      </c>
      <c r="F1011" s="266" t="s">
        <v>132</v>
      </c>
      <c r="G1011" s="266">
        <v>19</v>
      </c>
      <c r="H1011" s="266"/>
      <c r="I1011" s="277">
        <v>43117</v>
      </c>
      <c r="J1011" s="277"/>
      <c r="K1011" s="266" t="s">
        <v>29873</v>
      </c>
    </row>
    <row r="1012" spans="1:11">
      <c r="A1012" s="266">
        <v>1011</v>
      </c>
      <c r="B1012" s="266" t="s">
        <v>43</v>
      </c>
      <c r="C1012" s="276">
        <v>7005025</v>
      </c>
      <c r="D1012" s="266">
        <v>320661</v>
      </c>
      <c r="E1012" s="266" t="s">
        <v>3450</v>
      </c>
      <c r="F1012" s="266" t="s">
        <v>132</v>
      </c>
      <c r="G1012" s="266">
        <v>10</v>
      </c>
      <c r="H1012" s="266"/>
      <c r="I1012" s="277">
        <v>43117</v>
      </c>
      <c r="J1012" s="277"/>
      <c r="K1012" s="266" t="s">
        <v>29873</v>
      </c>
    </row>
    <row r="1013" spans="1:11">
      <c r="A1013" s="266">
        <v>1012</v>
      </c>
      <c r="B1013" s="266" t="s">
        <v>43</v>
      </c>
      <c r="C1013" s="276">
        <v>7005025</v>
      </c>
      <c r="D1013" s="266">
        <v>320681</v>
      </c>
      <c r="E1013" s="266" t="s">
        <v>3450</v>
      </c>
      <c r="F1013" s="266" t="s">
        <v>132</v>
      </c>
      <c r="G1013" s="266">
        <v>20</v>
      </c>
      <c r="H1013" s="266"/>
      <c r="I1013" s="277">
        <v>43117</v>
      </c>
      <c r="J1013" s="277"/>
      <c r="K1013" s="266" t="s">
        <v>29873</v>
      </c>
    </row>
    <row r="1014" spans="1:11">
      <c r="A1014" s="266">
        <v>1013</v>
      </c>
      <c r="B1014" s="266" t="s">
        <v>43</v>
      </c>
      <c r="C1014" s="276">
        <v>7005025</v>
      </c>
      <c r="D1014" s="266">
        <v>308350</v>
      </c>
      <c r="E1014" s="266" t="s">
        <v>3450</v>
      </c>
      <c r="F1014" s="266" t="s">
        <v>132</v>
      </c>
      <c r="G1014" s="266">
        <v>10</v>
      </c>
      <c r="H1014" s="266"/>
      <c r="I1014" s="277">
        <v>43117</v>
      </c>
      <c r="J1014" s="277"/>
      <c r="K1014" s="266" t="s">
        <v>29873</v>
      </c>
    </row>
    <row r="1015" spans="1:11">
      <c r="A1015" s="266">
        <v>1014</v>
      </c>
      <c r="B1015" s="266" t="s">
        <v>43</v>
      </c>
      <c r="C1015" s="276">
        <v>7005025</v>
      </c>
      <c r="D1015" s="266">
        <v>307793</v>
      </c>
      <c r="E1015" s="266" t="s">
        <v>3450</v>
      </c>
      <c r="F1015" s="266" t="s">
        <v>132</v>
      </c>
      <c r="G1015" s="266">
        <v>65</v>
      </c>
      <c r="H1015" s="266"/>
      <c r="I1015" s="277">
        <v>43117</v>
      </c>
      <c r="J1015" s="277"/>
      <c r="K1015" s="266" t="s">
        <v>29873</v>
      </c>
    </row>
    <row r="1016" spans="1:11">
      <c r="A1016" s="266">
        <v>1015</v>
      </c>
      <c r="B1016" s="266" t="s">
        <v>43</v>
      </c>
      <c r="C1016" s="276">
        <v>7005025</v>
      </c>
      <c r="D1016" s="266">
        <v>321140</v>
      </c>
      <c r="E1016" s="266" t="s">
        <v>3450</v>
      </c>
      <c r="F1016" s="266" t="s">
        <v>132</v>
      </c>
      <c r="G1016" s="266">
        <v>41</v>
      </c>
      <c r="H1016" s="266"/>
      <c r="I1016" s="277">
        <v>43117</v>
      </c>
      <c r="J1016" s="277"/>
      <c r="K1016" s="266" t="s">
        <v>29873</v>
      </c>
    </row>
    <row r="1017" spans="1:11">
      <c r="A1017" s="266">
        <v>1016</v>
      </c>
      <c r="B1017" s="266" t="s">
        <v>43</v>
      </c>
      <c r="C1017" s="276">
        <v>7002354</v>
      </c>
      <c r="D1017" s="266">
        <v>320687</v>
      </c>
      <c r="E1017" s="266" t="s">
        <v>3450</v>
      </c>
      <c r="F1017" s="266" t="s">
        <v>132</v>
      </c>
      <c r="G1017" s="266">
        <v>2</v>
      </c>
      <c r="H1017" s="266"/>
      <c r="I1017" s="277">
        <v>43117</v>
      </c>
      <c r="J1017" s="277"/>
      <c r="K1017" s="266" t="s">
        <v>29864</v>
      </c>
    </row>
    <row r="1018" spans="1:11">
      <c r="A1018" s="266">
        <v>1017</v>
      </c>
      <c r="B1018" s="266" t="s">
        <v>43</v>
      </c>
      <c r="C1018" s="276">
        <v>7002354</v>
      </c>
      <c r="D1018" s="266">
        <v>321649</v>
      </c>
      <c r="E1018" s="266" t="s">
        <v>3450</v>
      </c>
      <c r="F1018" s="266" t="s">
        <v>132</v>
      </c>
      <c r="G1018" s="266">
        <v>200</v>
      </c>
      <c r="H1018" s="266"/>
      <c r="I1018" s="277">
        <v>43117</v>
      </c>
      <c r="J1018" s="277"/>
      <c r="K1018" s="266" t="s">
        <v>29864</v>
      </c>
    </row>
    <row r="1019" spans="1:11">
      <c r="A1019" s="266">
        <v>1018</v>
      </c>
      <c r="B1019" s="266" t="s">
        <v>43</v>
      </c>
      <c r="C1019" s="276">
        <v>7002354</v>
      </c>
      <c r="D1019" s="266">
        <v>332747</v>
      </c>
      <c r="E1019" s="266" t="s">
        <v>3450</v>
      </c>
      <c r="F1019" s="266" t="s">
        <v>132</v>
      </c>
      <c r="G1019" s="266">
        <v>3</v>
      </c>
      <c r="H1019" s="266"/>
      <c r="I1019" s="277">
        <v>43117</v>
      </c>
      <c r="J1019" s="277"/>
      <c r="K1019" s="266" t="s">
        <v>29864</v>
      </c>
    </row>
    <row r="1020" spans="1:11">
      <c r="A1020" s="266">
        <v>1019</v>
      </c>
      <c r="B1020" s="266" t="s">
        <v>43</v>
      </c>
      <c r="C1020" s="276">
        <v>7002354</v>
      </c>
      <c r="D1020" s="266">
        <v>320665</v>
      </c>
      <c r="E1020" s="266" t="s">
        <v>3450</v>
      </c>
      <c r="F1020" s="266" t="s">
        <v>132</v>
      </c>
      <c r="G1020" s="266">
        <v>20</v>
      </c>
      <c r="H1020" s="266"/>
      <c r="I1020" s="277">
        <v>43117</v>
      </c>
      <c r="J1020" s="277"/>
      <c r="K1020" s="266" t="s">
        <v>29864</v>
      </c>
    </row>
    <row r="1021" spans="1:11">
      <c r="A1021" s="266">
        <v>1020</v>
      </c>
      <c r="B1021" s="266" t="s">
        <v>43</v>
      </c>
      <c r="C1021" s="276">
        <v>7002354</v>
      </c>
      <c r="D1021" s="266">
        <v>321648</v>
      </c>
      <c r="E1021" s="266" t="s">
        <v>3450</v>
      </c>
      <c r="F1021" s="266" t="s">
        <v>132</v>
      </c>
      <c r="G1021" s="266">
        <v>19</v>
      </c>
      <c r="H1021" s="266"/>
      <c r="I1021" s="277">
        <v>43117</v>
      </c>
      <c r="J1021" s="277"/>
      <c r="K1021" s="266" t="s">
        <v>29864</v>
      </c>
    </row>
    <row r="1022" spans="1:11">
      <c r="A1022" s="266">
        <v>1021</v>
      </c>
      <c r="B1022" s="266" t="s">
        <v>43</v>
      </c>
      <c r="C1022" s="276">
        <v>7002354</v>
      </c>
      <c r="D1022" s="266">
        <v>321648</v>
      </c>
      <c r="E1022" s="266" t="s">
        <v>3450</v>
      </c>
      <c r="F1022" s="266" t="s">
        <v>132</v>
      </c>
      <c r="G1022" s="266">
        <v>281</v>
      </c>
      <c r="H1022" s="266"/>
      <c r="I1022" s="277">
        <v>43117</v>
      </c>
      <c r="J1022" s="277"/>
      <c r="K1022" s="266" t="s">
        <v>29864</v>
      </c>
    </row>
    <row r="1023" spans="1:11">
      <c r="A1023" s="266">
        <v>1022</v>
      </c>
      <c r="B1023" s="266" t="s">
        <v>43</v>
      </c>
      <c r="C1023" s="276">
        <v>7002354</v>
      </c>
      <c r="D1023" s="266">
        <v>321662</v>
      </c>
      <c r="E1023" s="266" t="s">
        <v>3450</v>
      </c>
      <c r="F1023" s="266" t="s">
        <v>132</v>
      </c>
      <c r="G1023" s="266">
        <v>100</v>
      </c>
      <c r="H1023" s="266"/>
      <c r="I1023" s="277">
        <v>43117</v>
      </c>
      <c r="J1023" s="277"/>
      <c r="K1023" s="266" t="s">
        <v>29864</v>
      </c>
    </row>
    <row r="1024" spans="1:11">
      <c r="A1024" s="266">
        <v>1023</v>
      </c>
      <c r="B1024" s="266" t="s">
        <v>43</v>
      </c>
      <c r="C1024" s="276">
        <v>7002354</v>
      </c>
      <c r="D1024" s="266">
        <v>320661</v>
      </c>
      <c r="E1024" s="266" t="s">
        <v>3450</v>
      </c>
      <c r="F1024" s="266" t="s">
        <v>132</v>
      </c>
      <c r="G1024" s="266">
        <v>25</v>
      </c>
      <c r="H1024" s="266"/>
      <c r="I1024" s="277">
        <v>43117</v>
      </c>
      <c r="J1024" s="277"/>
      <c r="K1024" s="266" t="s">
        <v>29864</v>
      </c>
    </row>
    <row r="1025" spans="1:11">
      <c r="A1025" s="266">
        <v>1024</v>
      </c>
      <c r="B1025" s="266" t="s">
        <v>43</v>
      </c>
      <c r="C1025" s="276">
        <v>7002354</v>
      </c>
      <c r="D1025" s="266">
        <v>320682</v>
      </c>
      <c r="E1025" s="266" t="s">
        <v>3450</v>
      </c>
      <c r="F1025" s="266" t="s">
        <v>132</v>
      </c>
      <c r="G1025" s="266">
        <v>200</v>
      </c>
      <c r="H1025" s="266"/>
      <c r="I1025" s="277">
        <v>43117</v>
      </c>
      <c r="J1025" s="277"/>
      <c r="K1025" s="266" t="s">
        <v>29864</v>
      </c>
    </row>
    <row r="1026" spans="1:11">
      <c r="A1026" s="266">
        <v>1025</v>
      </c>
      <c r="B1026" s="266" t="s">
        <v>43</v>
      </c>
      <c r="C1026" s="276">
        <v>7002354</v>
      </c>
      <c r="D1026" s="266">
        <v>322574</v>
      </c>
      <c r="E1026" s="266" t="s">
        <v>3450</v>
      </c>
      <c r="F1026" s="266" t="s">
        <v>132</v>
      </c>
      <c r="G1026" s="266">
        <v>10</v>
      </c>
      <c r="H1026" s="266"/>
      <c r="I1026" s="277">
        <v>43117</v>
      </c>
      <c r="J1026" s="277"/>
      <c r="K1026" s="266" t="s">
        <v>29864</v>
      </c>
    </row>
    <row r="1027" spans="1:11">
      <c r="A1027" s="266">
        <v>1026</v>
      </c>
      <c r="B1027" s="266" t="s">
        <v>43</v>
      </c>
      <c r="C1027" s="276">
        <v>7002354</v>
      </c>
      <c r="D1027" s="266">
        <v>320681</v>
      </c>
      <c r="E1027" s="266" t="s">
        <v>3450</v>
      </c>
      <c r="F1027" s="266" t="s">
        <v>132</v>
      </c>
      <c r="G1027" s="266">
        <v>30</v>
      </c>
      <c r="H1027" s="266"/>
      <c r="I1027" s="277">
        <v>43117</v>
      </c>
      <c r="J1027" s="277"/>
      <c r="K1027" s="266" t="s">
        <v>29864</v>
      </c>
    </row>
    <row r="1028" spans="1:11">
      <c r="A1028" s="266">
        <v>1027</v>
      </c>
      <c r="B1028" s="266" t="s">
        <v>43</v>
      </c>
      <c r="C1028" s="276">
        <v>7002354</v>
      </c>
      <c r="D1028" s="266">
        <v>321141</v>
      </c>
      <c r="E1028" s="266" t="s">
        <v>3450</v>
      </c>
      <c r="F1028" s="266" t="s">
        <v>132</v>
      </c>
      <c r="G1028" s="266">
        <v>17</v>
      </c>
      <c r="H1028" s="266"/>
      <c r="I1028" s="277">
        <v>43117</v>
      </c>
      <c r="J1028" s="277"/>
      <c r="K1028" s="266" t="s">
        <v>29864</v>
      </c>
    </row>
    <row r="1029" spans="1:11">
      <c r="A1029" s="266">
        <v>1028</v>
      </c>
      <c r="B1029" s="266" t="s">
        <v>43</v>
      </c>
      <c r="C1029" s="276">
        <v>7002354</v>
      </c>
      <c r="D1029" s="266">
        <v>321129</v>
      </c>
      <c r="E1029" s="266" t="s">
        <v>3450</v>
      </c>
      <c r="F1029" s="266" t="s">
        <v>132</v>
      </c>
      <c r="G1029" s="266">
        <v>5</v>
      </c>
      <c r="H1029" s="266"/>
      <c r="I1029" s="277">
        <v>43117</v>
      </c>
      <c r="J1029" s="277"/>
      <c r="K1029" s="266" t="s">
        <v>29864</v>
      </c>
    </row>
    <row r="1030" spans="1:11">
      <c r="A1030" s="266">
        <v>1029</v>
      </c>
      <c r="B1030" s="266" t="s">
        <v>43</v>
      </c>
      <c r="C1030" s="276">
        <v>7002354</v>
      </c>
      <c r="D1030" s="266">
        <v>321140</v>
      </c>
      <c r="E1030" s="266" t="s">
        <v>3450</v>
      </c>
      <c r="F1030" s="266" t="s">
        <v>132</v>
      </c>
      <c r="G1030" s="266">
        <v>7</v>
      </c>
      <c r="H1030" s="266"/>
      <c r="I1030" s="277">
        <v>43117</v>
      </c>
      <c r="J1030" s="277"/>
      <c r="K1030" s="266" t="s">
        <v>29864</v>
      </c>
    </row>
    <row r="1031" spans="1:11">
      <c r="A1031" s="266">
        <v>1030</v>
      </c>
      <c r="B1031" s="266" t="s">
        <v>43</v>
      </c>
      <c r="C1031" s="276">
        <v>7002354</v>
      </c>
      <c r="D1031" s="266">
        <v>307793</v>
      </c>
      <c r="E1031" s="266" t="s">
        <v>3450</v>
      </c>
      <c r="F1031" s="266" t="s">
        <v>132</v>
      </c>
      <c r="G1031" s="266">
        <v>70</v>
      </c>
      <c r="H1031" s="266"/>
      <c r="I1031" s="277">
        <v>43117</v>
      </c>
      <c r="J1031" s="277"/>
      <c r="K1031" s="266" t="s">
        <v>29864</v>
      </c>
    </row>
    <row r="1032" spans="1:11">
      <c r="A1032" s="266">
        <v>1031</v>
      </c>
      <c r="B1032" s="266" t="s">
        <v>43</v>
      </c>
      <c r="C1032" s="276">
        <v>7005072</v>
      </c>
      <c r="D1032" s="266">
        <v>320682</v>
      </c>
      <c r="E1032" s="266" t="s">
        <v>3450</v>
      </c>
      <c r="F1032" s="266" t="s">
        <v>132</v>
      </c>
      <c r="G1032" s="266">
        <v>27</v>
      </c>
      <c r="H1032" s="266"/>
      <c r="I1032" s="277">
        <v>43117</v>
      </c>
      <c r="J1032" s="277"/>
      <c r="K1032" s="266" t="s">
        <v>29856</v>
      </c>
    </row>
    <row r="1033" spans="1:11">
      <c r="A1033" s="266">
        <v>1032</v>
      </c>
      <c r="B1033" s="266" t="s">
        <v>43</v>
      </c>
      <c r="C1033" s="276">
        <v>7005072</v>
      </c>
      <c r="D1033" s="266">
        <v>320661</v>
      </c>
      <c r="E1033" s="266" t="s">
        <v>3450</v>
      </c>
      <c r="F1033" s="266" t="s">
        <v>132</v>
      </c>
      <c r="G1033" s="266">
        <v>31</v>
      </c>
      <c r="H1033" s="266"/>
      <c r="I1033" s="277">
        <v>43117</v>
      </c>
      <c r="J1033" s="277"/>
      <c r="K1033" s="266" t="s">
        <v>29856</v>
      </c>
    </row>
    <row r="1034" spans="1:11">
      <c r="A1034" s="266">
        <v>1033</v>
      </c>
      <c r="B1034" s="266" t="s">
        <v>43</v>
      </c>
      <c r="C1034" s="276">
        <v>7005072</v>
      </c>
      <c r="D1034" s="266">
        <v>320661</v>
      </c>
      <c r="E1034" s="266" t="s">
        <v>3450</v>
      </c>
      <c r="F1034" s="266" t="s">
        <v>132</v>
      </c>
      <c r="G1034" s="266">
        <v>6</v>
      </c>
      <c r="H1034" s="266"/>
      <c r="I1034" s="277">
        <v>43117</v>
      </c>
      <c r="J1034" s="277"/>
      <c r="K1034" s="266" t="s">
        <v>29856</v>
      </c>
    </row>
    <row r="1035" spans="1:11">
      <c r="A1035" s="266">
        <v>1034</v>
      </c>
      <c r="B1035" s="266" t="s">
        <v>43</v>
      </c>
      <c r="C1035" s="276">
        <v>7005072</v>
      </c>
      <c r="D1035" s="266">
        <v>321662</v>
      </c>
      <c r="E1035" s="266" t="s">
        <v>3450</v>
      </c>
      <c r="F1035" s="266" t="s">
        <v>132</v>
      </c>
      <c r="G1035" s="266">
        <v>26</v>
      </c>
      <c r="H1035" s="266"/>
      <c r="I1035" s="277">
        <v>43117</v>
      </c>
      <c r="J1035" s="277"/>
      <c r="K1035" s="266" t="s">
        <v>29856</v>
      </c>
    </row>
    <row r="1036" spans="1:11">
      <c r="A1036" s="266">
        <v>1035</v>
      </c>
      <c r="B1036" s="266" t="s">
        <v>43</v>
      </c>
      <c r="C1036" s="276">
        <v>7005072</v>
      </c>
      <c r="D1036" s="266">
        <v>332747</v>
      </c>
      <c r="E1036" s="266" t="s">
        <v>3450</v>
      </c>
      <c r="F1036" s="266" t="s">
        <v>132</v>
      </c>
      <c r="G1036" s="266">
        <v>4</v>
      </c>
      <c r="H1036" s="266"/>
      <c r="I1036" s="277">
        <v>43117</v>
      </c>
      <c r="J1036" s="277"/>
      <c r="K1036" s="266" t="s">
        <v>29856</v>
      </c>
    </row>
    <row r="1037" spans="1:11">
      <c r="A1037" s="266">
        <v>1036</v>
      </c>
      <c r="B1037" s="266" t="s">
        <v>43</v>
      </c>
      <c r="C1037" s="276">
        <v>7005072</v>
      </c>
      <c r="D1037" s="266">
        <v>321649</v>
      </c>
      <c r="E1037" s="266" t="s">
        <v>3450</v>
      </c>
      <c r="F1037" s="266" t="s">
        <v>132</v>
      </c>
      <c r="G1037" s="266">
        <v>51</v>
      </c>
      <c r="H1037" s="266"/>
      <c r="I1037" s="277">
        <v>43117</v>
      </c>
      <c r="J1037" s="277"/>
      <c r="K1037" s="266" t="s">
        <v>29856</v>
      </c>
    </row>
    <row r="1038" spans="1:11">
      <c r="A1038" s="266">
        <v>1037</v>
      </c>
      <c r="B1038" s="266" t="s">
        <v>43</v>
      </c>
      <c r="C1038" s="276">
        <v>7005072</v>
      </c>
      <c r="D1038" s="266">
        <v>320665</v>
      </c>
      <c r="E1038" s="266" t="s">
        <v>3450</v>
      </c>
      <c r="F1038" s="266" t="s">
        <v>132</v>
      </c>
      <c r="G1038" s="266">
        <v>8</v>
      </c>
      <c r="H1038" s="266"/>
      <c r="I1038" s="277">
        <v>43117</v>
      </c>
      <c r="J1038" s="277"/>
      <c r="K1038" s="266" t="s">
        <v>29856</v>
      </c>
    </row>
    <row r="1039" spans="1:11">
      <c r="A1039" s="266">
        <v>1038</v>
      </c>
      <c r="B1039" s="266" t="s">
        <v>43</v>
      </c>
      <c r="C1039" s="276">
        <v>7005072</v>
      </c>
      <c r="D1039" s="266">
        <v>321648</v>
      </c>
      <c r="E1039" s="266" t="s">
        <v>3450</v>
      </c>
      <c r="F1039" s="266" t="s">
        <v>132</v>
      </c>
      <c r="G1039" s="266">
        <v>150</v>
      </c>
      <c r="H1039" s="266"/>
      <c r="I1039" s="277">
        <v>43117</v>
      </c>
      <c r="J1039" s="277"/>
      <c r="K1039" s="266" t="s">
        <v>29856</v>
      </c>
    </row>
    <row r="1040" spans="1:11">
      <c r="A1040" s="266">
        <v>1039</v>
      </c>
      <c r="B1040" s="266" t="s">
        <v>43</v>
      </c>
      <c r="C1040" s="276">
        <v>7005072</v>
      </c>
      <c r="D1040" s="266">
        <v>320681</v>
      </c>
      <c r="E1040" s="266" t="s">
        <v>3450</v>
      </c>
      <c r="F1040" s="266" t="s">
        <v>132</v>
      </c>
      <c r="G1040" s="266">
        <v>20</v>
      </c>
      <c r="H1040" s="266"/>
      <c r="I1040" s="277">
        <v>43117</v>
      </c>
      <c r="J1040" s="277"/>
      <c r="K1040" s="266" t="s">
        <v>29856</v>
      </c>
    </row>
    <row r="1041" spans="1:11">
      <c r="A1041" s="266">
        <v>1040</v>
      </c>
      <c r="B1041" s="266" t="s">
        <v>43</v>
      </c>
      <c r="C1041" s="276">
        <v>7005072</v>
      </c>
      <c r="D1041" s="266">
        <v>308350</v>
      </c>
      <c r="E1041" s="266" t="s">
        <v>3450</v>
      </c>
      <c r="F1041" s="266" t="s">
        <v>132</v>
      </c>
      <c r="G1041" s="266">
        <v>1</v>
      </c>
      <c r="H1041" s="266"/>
      <c r="I1041" s="277">
        <v>43117</v>
      </c>
      <c r="J1041" s="277"/>
      <c r="K1041" s="266" t="s">
        <v>29856</v>
      </c>
    </row>
    <row r="1042" spans="1:11">
      <c r="A1042" s="266">
        <v>1041</v>
      </c>
      <c r="B1042" s="266" t="s">
        <v>43</v>
      </c>
      <c r="C1042" s="276">
        <v>7005072</v>
      </c>
      <c r="D1042" s="266">
        <v>321141</v>
      </c>
      <c r="E1042" s="266" t="s">
        <v>3450</v>
      </c>
      <c r="F1042" s="266" t="s">
        <v>132</v>
      </c>
      <c r="G1042" s="266">
        <v>6</v>
      </c>
      <c r="H1042" s="266"/>
      <c r="I1042" s="277">
        <v>43117</v>
      </c>
      <c r="J1042" s="277"/>
      <c r="K1042" s="266" t="s">
        <v>29856</v>
      </c>
    </row>
    <row r="1043" spans="1:11">
      <c r="A1043" s="266">
        <v>1042</v>
      </c>
      <c r="B1043" s="266" t="s">
        <v>43</v>
      </c>
      <c r="C1043" s="276">
        <v>7005072</v>
      </c>
      <c r="D1043" s="266">
        <v>321129</v>
      </c>
      <c r="E1043" s="266" t="s">
        <v>3450</v>
      </c>
      <c r="F1043" s="266" t="s">
        <v>132</v>
      </c>
      <c r="G1043" s="266">
        <v>2</v>
      </c>
      <c r="H1043" s="266"/>
      <c r="I1043" s="277">
        <v>43117</v>
      </c>
      <c r="J1043" s="277"/>
      <c r="K1043" s="266" t="s">
        <v>29856</v>
      </c>
    </row>
    <row r="1044" spans="1:11">
      <c r="A1044" s="266">
        <v>1043</v>
      </c>
      <c r="B1044" s="266" t="s">
        <v>43</v>
      </c>
      <c r="C1044" s="276">
        <v>7005072</v>
      </c>
      <c r="D1044" s="266">
        <v>307793</v>
      </c>
      <c r="E1044" s="266" t="s">
        <v>3450</v>
      </c>
      <c r="F1044" s="266" t="s">
        <v>132</v>
      </c>
      <c r="G1044" s="266">
        <v>30</v>
      </c>
      <c r="H1044" s="266"/>
      <c r="I1044" s="277">
        <v>43117</v>
      </c>
      <c r="J1044" s="277"/>
      <c r="K1044" s="266" t="s">
        <v>29856</v>
      </c>
    </row>
    <row r="1045" spans="1:11">
      <c r="A1045" s="266">
        <v>1044</v>
      </c>
      <c r="B1045" s="266" t="s">
        <v>43</v>
      </c>
      <c r="C1045" s="276">
        <v>7005071</v>
      </c>
      <c r="D1045" s="266">
        <v>321649</v>
      </c>
      <c r="E1045" s="266" t="s">
        <v>3450</v>
      </c>
      <c r="F1045" s="266" t="s">
        <v>132</v>
      </c>
      <c r="G1045" s="266">
        <v>20</v>
      </c>
      <c r="H1045" s="266"/>
      <c r="I1045" s="277">
        <v>43117</v>
      </c>
      <c r="J1045" s="277"/>
      <c r="K1045" s="266" t="s">
        <v>29874</v>
      </c>
    </row>
    <row r="1046" spans="1:11">
      <c r="A1046" s="266">
        <v>1045</v>
      </c>
      <c r="B1046" s="266" t="s">
        <v>43</v>
      </c>
      <c r="C1046" s="276">
        <v>7005071</v>
      </c>
      <c r="D1046" s="266">
        <v>321662</v>
      </c>
      <c r="E1046" s="266" t="s">
        <v>3450</v>
      </c>
      <c r="F1046" s="266" t="s">
        <v>132</v>
      </c>
      <c r="G1046" s="266">
        <v>15</v>
      </c>
      <c r="H1046" s="266"/>
      <c r="I1046" s="277">
        <v>43117</v>
      </c>
      <c r="J1046" s="277"/>
      <c r="K1046" s="266" t="s">
        <v>29874</v>
      </c>
    </row>
    <row r="1047" spans="1:11">
      <c r="A1047" s="266">
        <v>1046</v>
      </c>
      <c r="B1047" s="266" t="s">
        <v>43</v>
      </c>
      <c r="C1047" s="276">
        <v>7005071</v>
      </c>
      <c r="D1047" s="266">
        <v>321140</v>
      </c>
      <c r="E1047" s="266" t="s">
        <v>3450</v>
      </c>
      <c r="F1047" s="266" t="s">
        <v>132</v>
      </c>
      <c r="G1047" s="266">
        <v>6</v>
      </c>
      <c r="H1047" s="266"/>
      <c r="I1047" s="277">
        <v>43117</v>
      </c>
      <c r="J1047" s="277"/>
      <c r="K1047" s="266" t="s">
        <v>29874</v>
      </c>
    </row>
    <row r="1048" spans="1:11">
      <c r="A1048" s="266">
        <v>1047</v>
      </c>
      <c r="B1048" s="266" t="s">
        <v>43</v>
      </c>
      <c r="C1048" s="276">
        <v>7005071</v>
      </c>
      <c r="D1048" s="266">
        <v>321141</v>
      </c>
      <c r="E1048" s="266" t="s">
        <v>3450</v>
      </c>
      <c r="F1048" s="266" t="s">
        <v>132</v>
      </c>
      <c r="G1048" s="266">
        <v>4</v>
      </c>
      <c r="H1048" s="266"/>
      <c r="I1048" s="277">
        <v>43117</v>
      </c>
      <c r="J1048" s="277"/>
      <c r="K1048" s="266" t="s">
        <v>29874</v>
      </c>
    </row>
    <row r="1049" spans="1:11">
      <c r="A1049" s="266">
        <v>1048</v>
      </c>
      <c r="B1049" s="266" t="s">
        <v>43</v>
      </c>
      <c r="C1049" s="276">
        <v>7005071</v>
      </c>
      <c r="D1049" s="266">
        <v>321648</v>
      </c>
      <c r="E1049" s="266" t="s">
        <v>3450</v>
      </c>
      <c r="F1049" s="266" t="s">
        <v>132</v>
      </c>
      <c r="G1049" s="266">
        <v>100</v>
      </c>
      <c r="H1049" s="266"/>
      <c r="I1049" s="277">
        <v>43117</v>
      </c>
      <c r="J1049" s="277"/>
      <c r="K1049" s="266" t="s">
        <v>29874</v>
      </c>
    </row>
    <row r="1050" spans="1:11">
      <c r="A1050" s="266">
        <v>1049</v>
      </c>
      <c r="B1050" s="266" t="s">
        <v>43</v>
      </c>
      <c r="C1050" s="276">
        <v>7005071</v>
      </c>
      <c r="D1050" s="266">
        <v>320681</v>
      </c>
      <c r="E1050" s="266" t="s">
        <v>3450</v>
      </c>
      <c r="F1050" s="266" t="s">
        <v>132</v>
      </c>
      <c r="G1050" s="266">
        <v>2</v>
      </c>
      <c r="H1050" s="266"/>
      <c r="I1050" s="277">
        <v>43117</v>
      </c>
      <c r="J1050" s="277"/>
      <c r="K1050" s="266" t="s">
        <v>29874</v>
      </c>
    </row>
    <row r="1051" spans="1:11">
      <c r="A1051" s="266">
        <v>1050</v>
      </c>
      <c r="B1051" s="266" t="s">
        <v>43</v>
      </c>
      <c r="C1051" s="276">
        <v>7005071</v>
      </c>
      <c r="D1051" s="266">
        <v>307793</v>
      </c>
      <c r="E1051" s="266" t="s">
        <v>3450</v>
      </c>
      <c r="F1051" s="266" t="s">
        <v>132</v>
      </c>
      <c r="G1051" s="266">
        <v>3</v>
      </c>
      <c r="H1051" s="266"/>
      <c r="I1051" s="277">
        <v>43117</v>
      </c>
      <c r="J1051" s="277"/>
      <c r="K1051" s="266" t="s">
        <v>29874</v>
      </c>
    </row>
    <row r="1052" spans="1:11">
      <c r="A1052" s="266">
        <v>1051</v>
      </c>
      <c r="B1052" s="266" t="s">
        <v>43</v>
      </c>
      <c r="C1052" s="276">
        <v>7005071</v>
      </c>
      <c r="D1052" s="266">
        <v>320682</v>
      </c>
      <c r="E1052" s="266" t="s">
        <v>3450</v>
      </c>
      <c r="F1052" s="266" t="s">
        <v>132</v>
      </c>
      <c r="G1052" s="266">
        <v>30</v>
      </c>
      <c r="H1052" s="266"/>
      <c r="I1052" s="277">
        <v>43117</v>
      </c>
      <c r="J1052" s="277"/>
      <c r="K1052" s="266" t="s">
        <v>29874</v>
      </c>
    </row>
    <row r="1053" spans="1:11">
      <c r="A1053" s="266">
        <v>1052</v>
      </c>
      <c r="B1053" s="266" t="s">
        <v>43</v>
      </c>
      <c r="C1053" s="276">
        <v>7005071</v>
      </c>
      <c r="D1053" s="266">
        <v>320661</v>
      </c>
      <c r="E1053" s="266" t="s">
        <v>3450</v>
      </c>
      <c r="F1053" s="266" t="s">
        <v>132</v>
      </c>
      <c r="G1053" s="266">
        <v>9</v>
      </c>
      <c r="H1053" s="266"/>
      <c r="I1053" s="277">
        <v>43117</v>
      </c>
      <c r="J1053" s="277"/>
      <c r="K1053" s="266" t="s">
        <v>29874</v>
      </c>
    </row>
    <row r="1054" spans="1:11">
      <c r="A1054" s="266">
        <v>1053</v>
      </c>
      <c r="B1054" s="266" t="s">
        <v>43</v>
      </c>
      <c r="C1054" s="276">
        <v>7003002</v>
      </c>
      <c r="D1054" s="266">
        <v>321662</v>
      </c>
      <c r="E1054" s="266" t="s">
        <v>3450</v>
      </c>
      <c r="F1054" s="266" t="s">
        <v>132</v>
      </c>
      <c r="G1054" s="266">
        <v>20</v>
      </c>
      <c r="H1054" s="266"/>
      <c r="I1054" s="277">
        <v>43117</v>
      </c>
      <c r="J1054" s="277"/>
      <c r="K1054" s="266" t="s">
        <v>29857</v>
      </c>
    </row>
    <row r="1055" spans="1:11">
      <c r="A1055" s="266">
        <v>1054</v>
      </c>
      <c r="B1055" s="266" t="s">
        <v>43</v>
      </c>
      <c r="C1055" s="276">
        <v>7003002</v>
      </c>
      <c r="D1055" s="266">
        <v>320665</v>
      </c>
      <c r="E1055" s="266" t="s">
        <v>3450</v>
      </c>
      <c r="F1055" s="266" t="s">
        <v>132</v>
      </c>
      <c r="G1055" s="266">
        <v>3</v>
      </c>
      <c r="H1055" s="266"/>
      <c r="I1055" s="277">
        <v>43117</v>
      </c>
      <c r="J1055" s="277"/>
      <c r="K1055" s="266" t="s">
        <v>29857</v>
      </c>
    </row>
    <row r="1056" spans="1:11">
      <c r="A1056" s="266">
        <v>1055</v>
      </c>
      <c r="B1056" s="266" t="s">
        <v>43</v>
      </c>
      <c r="C1056" s="276">
        <v>7003002</v>
      </c>
      <c r="D1056" s="266">
        <v>321649</v>
      </c>
      <c r="E1056" s="266" t="s">
        <v>3450</v>
      </c>
      <c r="F1056" s="266" t="s">
        <v>132</v>
      </c>
      <c r="G1056" s="266">
        <v>20</v>
      </c>
      <c r="H1056" s="266"/>
      <c r="I1056" s="277">
        <v>43117</v>
      </c>
      <c r="J1056" s="277"/>
      <c r="K1056" s="266" t="s">
        <v>29857</v>
      </c>
    </row>
    <row r="1057" spans="1:11">
      <c r="A1057" s="266">
        <v>1056</v>
      </c>
      <c r="B1057" s="266" t="s">
        <v>43</v>
      </c>
      <c r="C1057" s="276">
        <v>7005070</v>
      </c>
      <c r="D1057" s="266">
        <v>321140</v>
      </c>
      <c r="E1057" s="266" t="s">
        <v>3450</v>
      </c>
      <c r="F1057" s="266" t="s">
        <v>132</v>
      </c>
      <c r="G1057" s="266">
        <v>70</v>
      </c>
      <c r="H1057" s="266"/>
      <c r="I1057" s="277">
        <v>43117</v>
      </c>
      <c r="J1057" s="277"/>
      <c r="K1057" s="266" t="s">
        <v>29859</v>
      </c>
    </row>
    <row r="1058" spans="1:11">
      <c r="A1058" s="266">
        <v>1057</v>
      </c>
      <c r="B1058" s="266" t="s">
        <v>43</v>
      </c>
      <c r="C1058" s="276">
        <v>7005070</v>
      </c>
      <c r="D1058" s="266">
        <v>321141</v>
      </c>
      <c r="E1058" s="266" t="s">
        <v>3450</v>
      </c>
      <c r="F1058" s="266" t="s">
        <v>132</v>
      </c>
      <c r="G1058" s="266">
        <v>10</v>
      </c>
      <c r="H1058" s="266"/>
      <c r="I1058" s="277">
        <v>43117</v>
      </c>
      <c r="J1058" s="277"/>
      <c r="K1058" s="266" t="s">
        <v>29859</v>
      </c>
    </row>
    <row r="1059" spans="1:11">
      <c r="A1059" s="266">
        <v>1058</v>
      </c>
      <c r="B1059" s="266" t="s">
        <v>43</v>
      </c>
      <c r="C1059" s="276">
        <v>7005070</v>
      </c>
      <c r="D1059" s="266">
        <v>321662</v>
      </c>
      <c r="E1059" s="266" t="s">
        <v>3450</v>
      </c>
      <c r="F1059" s="266" t="s">
        <v>132</v>
      </c>
      <c r="G1059" s="266">
        <v>150</v>
      </c>
      <c r="H1059" s="266"/>
      <c r="I1059" s="277">
        <v>43117</v>
      </c>
      <c r="J1059" s="277"/>
      <c r="K1059" s="266" t="s">
        <v>29859</v>
      </c>
    </row>
    <row r="1060" spans="1:11">
      <c r="A1060" s="266">
        <v>1059</v>
      </c>
      <c r="B1060" s="266" t="s">
        <v>43</v>
      </c>
      <c r="C1060" s="276">
        <v>7005070</v>
      </c>
      <c r="D1060" s="266">
        <v>320665</v>
      </c>
      <c r="E1060" s="266" t="s">
        <v>3450</v>
      </c>
      <c r="F1060" s="266" t="s">
        <v>132</v>
      </c>
      <c r="G1060" s="266">
        <v>10</v>
      </c>
      <c r="H1060" s="266"/>
      <c r="I1060" s="277">
        <v>43117</v>
      </c>
      <c r="J1060" s="277"/>
      <c r="K1060" s="266" t="s">
        <v>29859</v>
      </c>
    </row>
    <row r="1061" spans="1:11">
      <c r="A1061" s="266">
        <v>1060</v>
      </c>
      <c r="B1061" s="266" t="s">
        <v>43</v>
      </c>
      <c r="C1061" s="276">
        <v>7005070</v>
      </c>
      <c r="D1061" s="266">
        <v>321649</v>
      </c>
      <c r="E1061" s="266" t="s">
        <v>3450</v>
      </c>
      <c r="F1061" s="266" t="s">
        <v>132</v>
      </c>
      <c r="G1061" s="266">
        <v>50</v>
      </c>
      <c r="H1061" s="266"/>
      <c r="I1061" s="277">
        <v>43117</v>
      </c>
      <c r="J1061" s="277"/>
      <c r="K1061" s="266" t="s">
        <v>29859</v>
      </c>
    </row>
    <row r="1062" spans="1:11">
      <c r="A1062" s="266">
        <v>1061</v>
      </c>
      <c r="B1062" s="266" t="s">
        <v>43</v>
      </c>
      <c r="C1062" s="276">
        <v>7005070</v>
      </c>
      <c r="D1062" s="266">
        <v>321648</v>
      </c>
      <c r="E1062" s="266" t="s">
        <v>3450</v>
      </c>
      <c r="F1062" s="266" t="s">
        <v>132</v>
      </c>
      <c r="G1062" s="266">
        <v>30</v>
      </c>
      <c r="H1062" s="266"/>
      <c r="I1062" s="277">
        <v>43117</v>
      </c>
      <c r="J1062" s="277"/>
      <c r="K1062" s="266" t="s">
        <v>29859</v>
      </c>
    </row>
    <row r="1063" spans="1:11">
      <c r="A1063" s="266">
        <v>1062</v>
      </c>
      <c r="B1063" s="266" t="s">
        <v>43</v>
      </c>
      <c r="C1063" s="276">
        <v>7005070</v>
      </c>
      <c r="D1063" s="266">
        <v>332062</v>
      </c>
      <c r="E1063" s="266" t="s">
        <v>3450</v>
      </c>
      <c r="F1063" s="266" t="s">
        <v>132</v>
      </c>
      <c r="G1063" s="266">
        <v>4</v>
      </c>
      <c r="H1063" s="266"/>
      <c r="I1063" s="277">
        <v>43117</v>
      </c>
      <c r="J1063" s="277"/>
      <c r="K1063" s="266" t="s">
        <v>29859</v>
      </c>
    </row>
    <row r="1064" spans="1:11">
      <c r="A1064" s="266">
        <v>1063</v>
      </c>
      <c r="B1064" s="266" t="s">
        <v>43</v>
      </c>
      <c r="C1064" s="276">
        <v>7005070</v>
      </c>
      <c r="D1064" s="266">
        <v>320661</v>
      </c>
      <c r="E1064" s="266" t="s">
        <v>3450</v>
      </c>
      <c r="F1064" s="266" t="s">
        <v>132</v>
      </c>
      <c r="G1064" s="266">
        <v>8</v>
      </c>
      <c r="H1064" s="266"/>
      <c r="I1064" s="277">
        <v>43117</v>
      </c>
      <c r="J1064" s="277"/>
      <c r="K1064" s="266" t="s">
        <v>29859</v>
      </c>
    </row>
    <row r="1065" spans="1:11">
      <c r="A1065" s="266">
        <v>1064</v>
      </c>
      <c r="B1065" s="266" t="s">
        <v>43</v>
      </c>
      <c r="C1065" s="276">
        <v>7005070</v>
      </c>
      <c r="D1065" s="266">
        <v>320681</v>
      </c>
      <c r="E1065" s="266" t="s">
        <v>3450</v>
      </c>
      <c r="F1065" s="266" t="s">
        <v>132</v>
      </c>
      <c r="G1065" s="266">
        <v>20</v>
      </c>
      <c r="H1065" s="266"/>
      <c r="I1065" s="277">
        <v>43117</v>
      </c>
      <c r="J1065" s="277"/>
      <c r="K1065" s="266" t="s">
        <v>29859</v>
      </c>
    </row>
    <row r="1066" spans="1:11">
      <c r="A1066" s="266">
        <v>1065</v>
      </c>
      <c r="B1066" s="266" t="s">
        <v>43</v>
      </c>
      <c r="C1066" s="276">
        <v>7005070</v>
      </c>
      <c r="D1066" s="266">
        <v>307793</v>
      </c>
      <c r="E1066" s="266" t="s">
        <v>3450</v>
      </c>
      <c r="F1066" s="266" t="s">
        <v>132</v>
      </c>
      <c r="G1066" s="266">
        <v>30</v>
      </c>
      <c r="H1066" s="266"/>
      <c r="I1066" s="277">
        <v>43117</v>
      </c>
      <c r="J1066" s="277"/>
      <c r="K1066" s="266" t="s">
        <v>29859</v>
      </c>
    </row>
    <row r="1067" spans="1:11">
      <c r="A1067" s="266">
        <v>1066</v>
      </c>
      <c r="B1067" s="266" t="s">
        <v>43</v>
      </c>
      <c r="C1067" s="276">
        <v>7005070</v>
      </c>
      <c r="D1067" s="266">
        <v>321129</v>
      </c>
      <c r="E1067" s="266" t="s">
        <v>3450</v>
      </c>
      <c r="F1067" s="266" t="s">
        <v>132</v>
      </c>
      <c r="G1067" s="266">
        <v>15</v>
      </c>
      <c r="H1067" s="266"/>
      <c r="I1067" s="277">
        <v>43117</v>
      </c>
      <c r="J1067" s="277"/>
      <c r="K1067" s="266" t="s">
        <v>29859</v>
      </c>
    </row>
    <row r="1068" spans="1:11">
      <c r="A1068" s="266">
        <v>1067</v>
      </c>
      <c r="B1068" s="266" t="s">
        <v>43</v>
      </c>
      <c r="C1068" s="276">
        <v>7005070</v>
      </c>
      <c r="D1068" s="266">
        <v>321140</v>
      </c>
      <c r="E1068" s="266" t="s">
        <v>3450</v>
      </c>
      <c r="F1068" s="266" t="s">
        <v>132</v>
      </c>
      <c r="G1068" s="266">
        <v>65</v>
      </c>
      <c r="H1068" s="266"/>
      <c r="I1068" s="277">
        <v>43117</v>
      </c>
      <c r="J1068" s="277"/>
      <c r="K1068" s="266" t="s">
        <v>29859</v>
      </c>
    </row>
    <row r="1069" spans="1:11">
      <c r="A1069" s="266">
        <v>1068</v>
      </c>
      <c r="B1069" s="266" t="s">
        <v>43</v>
      </c>
      <c r="C1069" s="276">
        <v>7005070</v>
      </c>
      <c r="D1069" s="266">
        <v>321141</v>
      </c>
      <c r="E1069" s="266" t="s">
        <v>3450</v>
      </c>
      <c r="F1069" s="266" t="s">
        <v>132</v>
      </c>
      <c r="G1069" s="266">
        <v>20</v>
      </c>
      <c r="H1069" s="266"/>
      <c r="I1069" s="277">
        <v>43117</v>
      </c>
      <c r="J1069" s="277"/>
      <c r="K1069" s="266" t="s">
        <v>29859</v>
      </c>
    </row>
    <row r="1070" spans="1:11">
      <c r="A1070" s="266">
        <v>1069</v>
      </c>
      <c r="B1070" s="266" t="s">
        <v>43</v>
      </c>
      <c r="C1070" s="276">
        <v>7002166</v>
      </c>
      <c r="D1070" s="266">
        <v>321662</v>
      </c>
      <c r="E1070" s="266" t="s">
        <v>3450</v>
      </c>
      <c r="F1070" s="266" t="s">
        <v>132</v>
      </c>
      <c r="G1070" s="266">
        <v>28</v>
      </c>
      <c r="H1070" s="266"/>
      <c r="I1070" s="277">
        <v>43117</v>
      </c>
      <c r="J1070" s="277"/>
      <c r="K1070" s="266" t="s">
        <v>29844</v>
      </c>
    </row>
    <row r="1071" spans="1:11">
      <c r="A1071" s="266">
        <v>1070</v>
      </c>
      <c r="B1071" s="266" t="s">
        <v>43</v>
      </c>
      <c r="C1071" s="276">
        <v>7002166</v>
      </c>
      <c r="D1071" s="266">
        <v>321662</v>
      </c>
      <c r="E1071" s="266" t="s">
        <v>3450</v>
      </c>
      <c r="F1071" s="266" t="s">
        <v>132</v>
      </c>
      <c r="G1071" s="266">
        <v>23</v>
      </c>
      <c r="H1071" s="266"/>
      <c r="I1071" s="277">
        <v>43117</v>
      </c>
      <c r="J1071" s="277"/>
      <c r="K1071" s="266" t="s">
        <v>29844</v>
      </c>
    </row>
    <row r="1072" spans="1:11">
      <c r="A1072" s="266">
        <v>1071</v>
      </c>
      <c r="B1072" s="266" t="s">
        <v>43</v>
      </c>
      <c r="C1072" s="276">
        <v>7002166</v>
      </c>
      <c r="D1072" s="266">
        <v>320687</v>
      </c>
      <c r="E1072" s="266" t="s">
        <v>3450</v>
      </c>
      <c r="F1072" s="266" t="s">
        <v>132</v>
      </c>
      <c r="G1072" s="266">
        <v>6</v>
      </c>
      <c r="H1072" s="266"/>
      <c r="I1072" s="277">
        <v>43117</v>
      </c>
      <c r="J1072" s="277"/>
      <c r="K1072" s="266" t="s">
        <v>29844</v>
      </c>
    </row>
    <row r="1073" spans="1:11">
      <c r="A1073" s="266">
        <v>1072</v>
      </c>
      <c r="B1073" s="266" t="s">
        <v>43</v>
      </c>
      <c r="C1073" s="276">
        <v>7002166</v>
      </c>
      <c r="D1073" s="266">
        <v>320687</v>
      </c>
      <c r="E1073" s="266" t="s">
        <v>3450</v>
      </c>
      <c r="F1073" s="266" t="s">
        <v>132</v>
      </c>
      <c r="G1073" s="266">
        <v>20</v>
      </c>
      <c r="H1073" s="266"/>
      <c r="I1073" s="277">
        <v>43117</v>
      </c>
      <c r="J1073" s="277"/>
      <c r="K1073" s="266" t="s">
        <v>29844</v>
      </c>
    </row>
    <row r="1074" spans="1:11">
      <c r="A1074" s="266">
        <v>1073</v>
      </c>
      <c r="B1074" s="266" t="s">
        <v>43</v>
      </c>
      <c r="C1074" s="276">
        <v>7002166</v>
      </c>
      <c r="D1074" s="266">
        <v>321648</v>
      </c>
      <c r="E1074" s="266" t="s">
        <v>3450</v>
      </c>
      <c r="F1074" s="266" t="s">
        <v>132</v>
      </c>
      <c r="G1074" s="266">
        <v>150</v>
      </c>
      <c r="H1074" s="266"/>
      <c r="I1074" s="277">
        <v>43117</v>
      </c>
      <c r="J1074" s="277"/>
      <c r="K1074" s="266" t="s">
        <v>29844</v>
      </c>
    </row>
    <row r="1075" spans="1:11">
      <c r="A1075" s="266">
        <v>1074</v>
      </c>
      <c r="B1075" s="266" t="s">
        <v>43</v>
      </c>
      <c r="C1075" s="276">
        <v>7002166</v>
      </c>
      <c r="D1075" s="266">
        <v>321649</v>
      </c>
      <c r="E1075" s="266" t="s">
        <v>3450</v>
      </c>
      <c r="F1075" s="266" t="s">
        <v>132</v>
      </c>
      <c r="G1075" s="266">
        <v>50</v>
      </c>
      <c r="H1075" s="266"/>
      <c r="I1075" s="277">
        <v>43117</v>
      </c>
      <c r="J1075" s="277"/>
      <c r="K1075" s="266" t="s">
        <v>29844</v>
      </c>
    </row>
    <row r="1076" spans="1:11">
      <c r="A1076" s="266">
        <v>1075</v>
      </c>
      <c r="B1076" s="266" t="s">
        <v>43</v>
      </c>
      <c r="C1076" s="276">
        <v>7002166</v>
      </c>
      <c r="D1076" s="266">
        <v>320665</v>
      </c>
      <c r="E1076" s="266" t="s">
        <v>3450</v>
      </c>
      <c r="F1076" s="266" t="s">
        <v>132</v>
      </c>
      <c r="G1076" s="266">
        <v>5</v>
      </c>
      <c r="H1076" s="266"/>
      <c r="I1076" s="277">
        <v>43117</v>
      </c>
      <c r="J1076" s="277"/>
      <c r="K1076" s="266" t="s">
        <v>29844</v>
      </c>
    </row>
    <row r="1077" spans="1:11">
      <c r="A1077" s="266">
        <v>1076</v>
      </c>
      <c r="B1077" s="266" t="s">
        <v>43</v>
      </c>
      <c r="C1077" s="276">
        <v>7002166</v>
      </c>
      <c r="D1077" s="266">
        <v>320681</v>
      </c>
      <c r="E1077" s="266" t="s">
        <v>3450</v>
      </c>
      <c r="F1077" s="266" t="s">
        <v>132</v>
      </c>
      <c r="G1077" s="266">
        <v>10</v>
      </c>
      <c r="H1077" s="266"/>
      <c r="I1077" s="277">
        <v>43117</v>
      </c>
      <c r="J1077" s="277"/>
      <c r="K1077" s="266" t="s">
        <v>29844</v>
      </c>
    </row>
    <row r="1078" spans="1:11">
      <c r="A1078" s="266">
        <v>1077</v>
      </c>
      <c r="B1078" s="266" t="s">
        <v>43</v>
      </c>
      <c r="C1078" s="276">
        <v>7002166</v>
      </c>
      <c r="D1078" s="266">
        <v>320681</v>
      </c>
      <c r="E1078" s="266" t="s">
        <v>3450</v>
      </c>
      <c r="F1078" s="266" t="s">
        <v>132</v>
      </c>
      <c r="G1078" s="266">
        <v>11</v>
      </c>
      <c r="H1078" s="266"/>
      <c r="I1078" s="277">
        <v>43117</v>
      </c>
      <c r="J1078" s="277"/>
      <c r="K1078" s="266" t="s">
        <v>29844</v>
      </c>
    </row>
    <row r="1079" spans="1:11">
      <c r="A1079" s="266">
        <v>1078</v>
      </c>
      <c r="B1079" s="266" t="s">
        <v>43</v>
      </c>
      <c r="C1079" s="276">
        <v>7002166</v>
      </c>
      <c r="D1079" s="266">
        <v>308350</v>
      </c>
      <c r="E1079" s="266" t="s">
        <v>3450</v>
      </c>
      <c r="F1079" s="266" t="s">
        <v>132</v>
      </c>
      <c r="G1079" s="266">
        <v>15</v>
      </c>
      <c r="H1079" s="266"/>
      <c r="I1079" s="277">
        <v>43117</v>
      </c>
      <c r="J1079" s="277"/>
      <c r="K1079" s="266" t="s">
        <v>29844</v>
      </c>
    </row>
    <row r="1080" spans="1:11">
      <c r="A1080" s="266">
        <v>1079</v>
      </c>
      <c r="B1080" s="266" t="s">
        <v>43</v>
      </c>
      <c r="C1080" s="276">
        <v>7002166</v>
      </c>
      <c r="D1080" s="266">
        <v>307793</v>
      </c>
      <c r="E1080" s="266" t="s">
        <v>3450</v>
      </c>
      <c r="F1080" s="266" t="s">
        <v>132</v>
      </c>
      <c r="G1080" s="266">
        <v>13</v>
      </c>
      <c r="H1080" s="266"/>
      <c r="I1080" s="277">
        <v>43117</v>
      </c>
      <c r="J1080" s="277"/>
      <c r="K1080" s="266" t="s">
        <v>29844</v>
      </c>
    </row>
    <row r="1081" spans="1:11">
      <c r="A1081" s="266">
        <v>1080</v>
      </c>
      <c r="B1081" s="266" t="s">
        <v>43</v>
      </c>
      <c r="C1081" s="276">
        <v>7002166</v>
      </c>
      <c r="D1081" s="266">
        <v>307793</v>
      </c>
      <c r="E1081" s="266" t="s">
        <v>3450</v>
      </c>
      <c r="F1081" s="266" t="s">
        <v>132</v>
      </c>
      <c r="G1081" s="266">
        <v>18</v>
      </c>
      <c r="H1081" s="266"/>
      <c r="I1081" s="277">
        <v>43117</v>
      </c>
      <c r="J1081" s="277"/>
      <c r="K1081" s="266" t="s">
        <v>29844</v>
      </c>
    </row>
    <row r="1082" spans="1:11">
      <c r="A1082" s="266">
        <v>1081</v>
      </c>
      <c r="B1082" s="266" t="s">
        <v>43</v>
      </c>
      <c r="C1082" s="276">
        <v>7002480</v>
      </c>
      <c r="D1082" s="266">
        <v>307793</v>
      </c>
      <c r="E1082" s="266" t="s">
        <v>3450</v>
      </c>
      <c r="F1082" s="266" t="s">
        <v>132</v>
      </c>
      <c r="G1082" s="266">
        <v>22</v>
      </c>
      <c r="H1082" s="266"/>
      <c r="I1082" s="277">
        <v>43117</v>
      </c>
      <c r="J1082" s="277"/>
      <c r="K1082" s="266" t="s">
        <v>29845</v>
      </c>
    </row>
    <row r="1083" spans="1:11">
      <c r="A1083" s="266">
        <v>1082</v>
      </c>
      <c r="B1083" s="266" t="s">
        <v>43</v>
      </c>
      <c r="C1083" s="276">
        <v>7002480</v>
      </c>
      <c r="D1083" s="266">
        <v>321141</v>
      </c>
      <c r="E1083" s="266" t="s">
        <v>3450</v>
      </c>
      <c r="F1083" s="266" t="s">
        <v>132</v>
      </c>
      <c r="G1083" s="266">
        <v>20</v>
      </c>
      <c r="H1083" s="266"/>
      <c r="I1083" s="277">
        <v>43117</v>
      </c>
      <c r="J1083" s="277"/>
      <c r="K1083" s="266" t="s">
        <v>29845</v>
      </c>
    </row>
    <row r="1084" spans="1:11">
      <c r="A1084" s="266">
        <v>1083</v>
      </c>
      <c r="B1084" s="266" t="s">
        <v>43</v>
      </c>
      <c r="C1084" s="276">
        <v>7002480</v>
      </c>
      <c r="D1084" s="266">
        <v>320687</v>
      </c>
      <c r="E1084" s="266" t="s">
        <v>3450</v>
      </c>
      <c r="F1084" s="266" t="s">
        <v>132</v>
      </c>
      <c r="G1084" s="266">
        <v>2</v>
      </c>
      <c r="H1084" s="266"/>
      <c r="I1084" s="277">
        <v>43117</v>
      </c>
      <c r="J1084" s="277"/>
      <c r="K1084" s="266" t="s">
        <v>29845</v>
      </c>
    </row>
    <row r="1085" spans="1:11">
      <c r="A1085" s="266">
        <v>1084</v>
      </c>
      <c r="B1085" s="266" t="s">
        <v>43</v>
      </c>
      <c r="C1085" s="276">
        <v>7002480</v>
      </c>
      <c r="D1085" s="266">
        <v>321648</v>
      </c>
      <c r="E1085" s="266" t="s">
        <v>3450</v>
      </c>
      <c r="F1085" s="266" t="s">
        <v>132</v>
      </c>
      <c r="G1085" s="266">
        <v>23</v>
      </c>
      <c r="H1085" s="266"/>
      <c r="I1085" s="277">
        <v>43117</v>
      </c>
      <c r="J1085" s="277"/>
      <c r="K1085" s="266" t="s">
        <v>29845</v>
      </c>
    </row>
    <row r="1086" spans="1:11">
      <c r="A1086" s="266">
        <v>1085</v>
      </c>
      <c r="B1086" s="266" t="s">
        <v>43</v>
      </c>
      <c r="C1086" s="276">
        <v>7002480</v>
      </c>
      <c r="D1086" s="266">
        <v>321648</v>
      </c>
      <c r="E1086" s="266" t="s">
        <v>3450</v>
      </c>
      <c r="F1086" s="266" t="s">
        <v>132</v>
      </c>
      <c r="G1086" s="266">
        <v>66</v>
      </c>
      <c r="H1086" s="266"/>
      <c r="I1086" s="277">
        <v>43117</v>
      </c>
      <c r="J1086" s="277"/>
      <c r="K1086" s="266" t="s">
        <v>29845</v>
      </c>
    </row>
    <row r="1087" spans="1:11">
      <c r="A1087" s="266">
        <v>1086</v>
      </c>
      <c r="B1087" s="266" t="s">
        <v>43</v>
      </c>
      <c r="C1087" s="276">
        <v>7002480</v>
      </c>
      <c r="D1087" s="266">
        <v>321648</v>
      </c>
      <c r="E1087" s="266" t="s">
        <v>3450</v>
      </c>
      <c r="F1087" s="266" t="s">
        <v>132</v>
      </c>
      <c r="G1087" s="266">
        <v>216</v>
      </c>
      <c r="H1087" s="266"/>
      <c r="I1087" s="277">
        <v>43117</v>
      </c>
      <c r="J1087" s="277"/>
      <c r="K1087" s="266" t="s">
        <v>29845</v>
      </c>
    </row>
    <row r="1088" spans="1:11">
      <c r="A1088" s="266">
        <v>1087</v>
      </c>
      <c r="B1088" s="266" t="s">
        <v>43</v>
      </c>
      <c r="C1088" s="276">
        <v>7002480</v>
      </c>
      <c r="D1088" s="266">
        <v>321649</v>
      </c>
      <c r="E1088" s="266" t="s">
        <v>3450</v>
      </c>
      <c r="F1088" s="266" t="s">
        <v>132</v>
      </c>
      <c r="G1088" s="266">
        <v>123</v>
      </c>
      <c r="H1088" s="266"/>
      <c r="I1088" s="277">
        <v>43117</v>
      </c>
      <c r="J1088" s="277"/>
      <c r="K1088" s="266" t="s">
        <v>29845</v>
      </c>
    </row>
    <row r="1089" spans="1:11">
      <c r="A1089" s="266">
        <v>1088</v>
      </c>
      <c r="B1089" s="266" t="s">
        <v>43</v>
      </c>
      <c r="C1089" s="276">
        <v>7002480</v>
      </c>
      <c r="D1089" s="266">
        <v>320665</v>
      </c>
      <c r="E1089" s="266" t="s">
        <v>3450</v>
      </c>
      <c r="F1089" s="266" t="s">
        <v>132</v>
      </c>
      <c r="G1089" s="266">
        <v>1</v>
      </c>
      <c r="H1089" s="266"/>
      <c r="I1089" s="277">
        <v>43117</v>
      </c>
      <c r="J1089" s="277"/>
      <c r="K1089" s="266" t="s">
        <v>29845</v>
      </c>
    </row>
    <row r="1090" spans="1:11">
      <c r="A1090" s="266">
        <v>1089</v>
      </c>
      <c r="B1090" s="266" t="s">
        <v>43</v>
      </c>
      <c r="C1090" s="276">
        <v>7002480</v>
      </c>
      <c r="D1090" s="266">
        <v>321662</v>
      </c>
      <c r="E1090" s="266" t="s">
        <v>3450</v>
      </c>
      <c r="F1090" s="266" t="s">
        <v>132</v>
      </c>
      <c r="G1090" s="266">
        <v>28</v>
      </c>
      <c r="H1090" s="266"/>
      <c r="I1090" s="277">
        <v>43117</v>
      </c>
      <c r="J1090" s="277"/>
      <c r="K1090" s="266" t="s">
        <v>29845</v>
      </c>
    </row>
    <row r="1091" spans="1:11">
      <c r="A1091" s="266">
        <v>1090</v>
      </c>
      <c r="B1091" s="266" t="s">
        <v>43</v>
      </c>
      <c r="C1091" s="276">
        <v>7002480</v>
      </c>
      <c r="D1091" s="266">
        <v>320661</v>
      </c>
      <c r="E1091" s="266" t="s">
        <v>3450</v>
      </c>
      <c r="F1091" s="266" t="s">
        <v>132</v>
      </c>
      <c r="G1091" s="266">
        <v>79</v>
      </c>
      <c r="H1091" s="266"/>
      <c r="I1091" s="277">
        <v>43117</v>
      </c>
      <c r="J1091" s="277"/>
      <c r="K1091" s="266" t="s">
        <v>29845</v>
      </c>
    </row>
    <row r="1092" spans="1:11">
      <c r="A1092" s="266">
        <v>1091</v>
      </c>
      <c r="B1092" s="266" t="s">
        <v>43</v>
      </c>
      <c r="C1092" s="276">
        <v>7002480</v>
      </c>
      <c r="D1092" s="266">
        <v>322574</v>
      </c>
      <c r="E1092" s="266" t="s">
        <v>3450</v>
      </c>
      <c r="F1092" s="266" t="s">
        <v>132</v>
      </c>
      <c r="G1092" s="266">
        <v>5</v>
      </c>
      <c r="H1092" s="266"/>
      <c r="I1092" s="277">
        <v>43117</v>
      </c>
      <c r="J1092" s="277"/>
      <c r="K1092" s="266" t="s">
        <v>29845</v>
      </c>
    </row>
    <row r="1093" spans="1:11">
      <c r="A1093" s="266">
        <v>1092</v>
      </c>
      <c r="B1093" s="266" t="s">
        <v>43</v>
      </c>
      <c r="C1093" s="276">
        <v>7002480</v>
      </c>
      <c r="D1093" s="266">
        <v>320681</v>
      </c>
      <c r="E1093" s="266" t="s">
        <v>3450</v>
      </c>
      <c r="F1093" s="266" t="s">
        <v>132</v>
      </c>
      <c r="G1093" s="266">
        <v>16</v>
      </c>
      <c r="H1093" s="266"/>
      <c r="I1093" s="277">
        <v>43117</v>
      </c>
      <c r="J1093" s="277"/>
      <c r="K1093" s="266" t="s">
        <v>29845</v>
      </c>
    </row>
    <row r="1094" spans="1:11">
      <c r="A1094" s="266">
        <v>1093</v>
      </c>
      <c r="B1094" s="266" t="s">
        <v>43</v>
      </c>
      <c r="C1094" s="276">
        <v>7002480</v>
      </c>
      <c r="D1094" s="266">
        <v>320681</v>
      </c>
      <c r="E1094" s="266" t="s">
        <v>3450</v>
      </c>
      <c r="F1094" s="266" t="s">
        <v>132</v>
      </c>
      <c r="G1094" s="266">
        <v>28</v>
      </c>
      <c r="H1094" s="266"/>
      <c r="I1094" s="277">
        <v>43117</v>
      </c>
      <c r="J1094" s="277"/>
      <c r="K1094" s="266" t="s">
        <v>29845</v>
      </c>
    </row>
    <row r="1095" spans="1:11">
      <c r="A1095" s="266">
        <v>1094</v>
      </c>
      <c r="B1095" s="266" t="s">
        <v>43</v>
      </c>
      <c r="C1095" s="276">
        <v>7002198</v>
      </c>
      <c r="D1095" s="266">
        <v>321662</v>
      </c>
      <c r="E1095" s="266" t="s">
        <v>3450</v>
      </c>
      <c r="F1095" s="266" t="s">
        <v>132</v>
      </c>
      <c r="G1095" s="266">
        <v>1</v>
      </c>
      <c r="H1095" s="266"/>
      <c r="I1095" s="277">
        <v>43117</v>
      </c>
      <c r="J1095" s="277"/>
      <c r="K1095" s="266" t="s">
        <v>29847</v>
      </c>
    </row>
    <row r="1096" spans="1:11">
      <c r="A1096" s="266">
        <v>1095</v>
      </c>
      <c r="B1096" s="266" t="s">
        <v>43</v>
      </c>
      <c r="C1096" s="276">
        <v>7002198</v>
      </c>
      <c r="D1096" s="266">
        <v>320665</v>
      </c>
      <c r="E1096" s="266" t="s">
        <v>3450</v>
      </c>
      <c r="F1096" s="266" t="s">
        <v>132</v>
      </c>
      <c r="G1096" s="266">
        <v>1</v>
      </c>
      <c r="H1096" s="266"/>
      <c r="I1096" s="277">
        <v>43117</v>
      </c>
      <c r="J1096" s="277"/>
      <c r="K1096" s="266" t="s">
        <v>29847</v>
      </c>
    </row>
    <row r="1097" spans="1:11">
      <c r="A1097" s="266">
        <v>1096</v>
      </c>
      <c r="B1097" s="266" t="s">
        <v>43</v>
      </c>
      <c r="C1097" s="276">
        <v>7002198</v>
      </c>
      <c r="D1097" s="266">
        <v>320687</v>
      </c>
      <c r="E1097" s="266" t="s">
        <v>3450</v>
      </c>
      <c r="F1097" s="266" t="s">
        <v>132</v>
      </c>
      <c r="G1097" s="266">
        <v>13</v>
      </c>
      <c r="H1097" s="266"/>
      <c r="I1097" s="277">
        <v>43117</v>
      </c>
      <c r="J1097" s="277"/>
      <c r="K1097" s="266" t="s">
        <v>29847</v>
      </c>
    </row>
    <row r="1098" spans="1:11">
      <c r="A1098" s="266">
        <v>1097</v>
      </c>
      <c r="B1098" s="266" t="s">
        <v>43</v>
      </c>
      <c r="C1098" s="276">
        <v>7002198</v>
      </c>
      <c r="D1098" s="266">
        <v>321649</v>
      </c>
      <c r="E1098" s="266" t="s">
        <v>3450</v>
      </c>
      <c r="F1098" s="266" t="s">
        <v>132</v>
      </c>
      <c r="G1098" s="266">
        <v>56</v>
      </c>
      <c r="H1098" s="266"/>
      <c r="I1098" s="277">
        <v>43117</v>
      </c>
      <c r="J1098" s="277"/>
      <c r="K1098" s="266" t="s">
        <v>29847</v>
      </c>
    </row>
    <row r="1099" spans="1:11">
      <c r="A1099" s="266">
        <v>1098</v>
      </c>
      <c r="B1099" s="266" t="s">
        <v>43</v>
      </c>
      <c r="C1099" s="276">
        <v>7002198</v>
      </c>
      <c r="D1099" s="266">
        <v>321648</v>
      </c>
      <c r="E1099" s="266" t="s">
        <v>3450</v>
      </c>
      <c r="F1099" s="266" t="s">
        <v>132</v>
      </c>
      <c r="G1099" s="266">
        <v>132</v>
      </c>
      <c r="H1099" s="266"/>
      <c r="I1099" s="277">
        <v>43117</v>
      </c>
      <c r="J1099" s="277"/>
      <c r="K1099" s="266" t="s">
        <v>29847</v>
      </c>
    </row>
    <row r="1100" spans="1:11">
      <c r="A1100" s="266">
        <v>1099</v>
      </c>
      <c r="B1100" s="266" t="s">
        <v>43</v>
      </c>
      <c r="C1100" s="276">
        <v>7002198</v>
      </c>
      <c r="D1100" s="266">
        <v>322574</v>
      </c>
      <c r="E1100" s="266" t="s">
        <v>3450</v>
      </c>
      <c r="F1100" s="266" t="s">
        <v>132</v>
      </c>
      <c r="G1100" s="266">
        <v>3</v>
      </c>
      <c r="H1100" s="266"/>
      <c r="I1100" s="277">
        <v>43117</v>
      </c>
      <c r="J1100" s="277"/>
      <c r="K1100" s="266" t="s">
        <v>29847</v>
      </c>
    </row>
    <row r="1101" spans="1:11">
      <c r="A1101" s="266">
        <v>1100</v>
      </c>
      <c r="B1101" s="266" t="s">
        <v>43</v>
      </c>
      <c r="C1101" s="276">
        <v>7002198</v>
      </c>
      <c r="D1101" s="266">
        <v>320661</v>
      </c>
      <c r="E1101" s="266" t="s">
        <v>3450</v>
      </c>
      <c r="F1101" s="266" t="s">
        <v>132</v>
      </c>
      <c r="G1101" s="266">
        <v>2</v>
      </c>
      <c r="H1101" s="266"/>
      <c r="I1101" s="277">
        <v>43117</v>
      </c>
      <c r="J1101" s="277"/>
      <c r="K1101" s="266" t="s">
        <v>29847</v>
      </c>
    </row>
    <row r="1102" spans="1:11">
      <c r="A1102" s="266">
        <v>1101</v>
      </c>
      <c r="B1102" s="266" t="s">
        <v>43</v>
      </c>
      <c r="C1102" s="276">
        <v>7002198</v>
      </c>
      <c r="D1102" s="266">
        <v>332062</v>
      </c>
      <c r="E1102" s="266" t="s">
        <v>3450</v>
      </c>
      <c r="F1102" s="266" t="s">
        <v>132</v>
      </c>
      <c r="G1102" s="266">
        <v>11</v>
      </c>
      <c r="H1102" s="266"/>
      <c r="I1102" s="277">
        <v>43117</v>
      </c>
      <c r="J1102" s="277"/>
      <c r="K1102" s="266" t="s">
        <v>29847</v>
      </c>
    </row>
    <row r="1103" spans="1:11">
      <c r="A1103" s="266">
        <v>1102</v>
      </c>
      <c r="B1103" s="266" t="s">
        <v>43</v>
      </c>
      <c r="C1103" s="276">
        <v>7002198</v>
      </c>
      <c r="D1103" s="266">
        <v>320682</v>
      </c>
      <c r="E1103" s="266" t="s">
        <v>3450</v>
      </c>
      <c r="F1103" s="266" t="s">
        <v>132</v>
      </c>
      <c r="G1103" s="266">
        <v>23</v>
      </c>
      <c r="H1103" s="266"/>
      <c r="I1103" s="277">
        <v>43117</v>
      </c>
      <c r="J1103" s="277"/>
      <c r="K1103" s="266" t="s">
        <v>29847</v>
      </c>
    </row>
    <row r="1104" spans="1:11">
      <c r="A1104" s="266">
        <v>1103</v>
      </c>
      <c r="B1104" s="266" t="s">
        <v>43</v>
      </c>
      <c r="C1104" s="276">
        <v>7002198</v>
      </c>
      <c r="D1104" s="266">
        <v>320681</v>
      </c>
      <c r="E1104" s="266" t="s">
        <v>3450</v>
      </c>
      <c r="F1104" s="266" t="s">
        <v>132</v>
      </c>
      <c r="G1104" s="266">
        <v>10</v>
      </c>
      <c r="H1104" s="266"/>
      <c r="I1104" s="277">
        <v>43117</v>
      </c>
      <c r="J1104" s="277"/>
      <c r="K1104" s="266" t="s">
        <v>29847</v>
      </c>
    </row>
    <row r="1105" spans="1:11">
      <c r="A1105" s="266">
        <v>1104</v>
      </c>
      <c r="B1105" s="266" t="s">
        <v>43</v>
      </c>
      <c r="C1105" s="276">
        <v>7002198</v>
      </c>
      <c r="D1105" s="266">
        <v>308350</v>
      </c>
      <c r="E1105" s="266" t="s">
        <v>3450</v>
      </c>
      <c r="F1105" s="266" t="s">
        <v>132</v>
      </c>
      <c r="G1105" s="266">
        <v>1</v>
      </c>
      <c r="H1105" s="266"/>
      <c r="I1105" s="277">
        <v>43117</v>
      </c>
      <c r="J1105" s="277"/>
      <c r="K1105" s="266" t="s">
        <v>29847</v>
      </c>
    </row>
    <row r="1106" spans="1:11">
      <c r="A1106" s="266">
        <v>1105</v>
      </c>
      <c r="B1106" s="266" t="s">
        <v>43</v>
      </c>
      <c r="C1106" s="276">
        <v>7002198</v>
      </c>
      <c r="D1106" s="266">
        <v>321141</v>
      </c>
      <c r="E1106" s="266" t="s">
        <v>3450</v>
      </c>
      <c r="F1106" s="266" t="s">
        <v>132</v>
      </c>
      <c r="G1106" s="266">
        <v>2</v>
      </c>
      <c r="H1106" s="266"/>
      <c r="I1106" s="277">
        <v>43117</v>
      </c>
      <c r="J1106" s="277"/>
      <c r="K1106" s="266" t="s">
        <v>29847</v>
      </c>
    </row>
    <row r="1107" spans="1:11">
      <c r="A1107" s="266">
        <v>1106</v>
      </c>
      <c r="B1107" s="266" t="s">
        <v>43</v>
      </c>
      <c r="C1107" s="276">
        <v>7002198</v>
      </c>
      <c r="D1107" s="266">
        <v>307793</v>
      </c>
      <c r="E1107" s="266" t="s">
        <v>3450</v>
      </c>
      <c r="F1107" s="266" t="s">
        <v>132</v>
      </c>
      <c r="G1107" s="266">
        <v>16</v>
      </c>
      <c r="H1107" s="266"/>
      <c r="I1107" s="277">
        <v>43117</v>
      </c>
      <c r="J1107" s="277"/>
      <c r="K1107" s="266" t="s">
        <v>29847</v>
      </c>
    </row>
    <row r="1108" spans="1:11">
      <c r="A1108" s="266">
        <v>1107</v>
      </c>
      <c r="B1108" s="266" t="s">
        <v>43</v>
      </c>
      <c r="C1108" s="276">
        <v>7005020</v>
      </c>
      <c r="D1108" s="266">
        <v>322777</v>
      </c>
      <c r="E1108" s="266" t="s">
        <v>3450</v>
      </c>
      <c r="F1108" s="266" t="s">
        <v>132</v>
      </c>
      <c r="G1108" s="266">
        <v>1</v>
      </c>
      <c r="H1108" s="266"/>
      <c r="I1108" s="277">
        <v>43118</v>
      </c>
      <c r="J1108" s="277"/>
      <c r="K1108" s="266" t="s">
        <v>29838</v>
      </c>
    </row>
    <row r="1109" spans="1:11">
      <c r="A1109" s="266">
        <v>1108</v>
      </c>
      <c r="B1109" s="266" t="s">
        <v>43</v>
      </c>
      <c r="C1109" s="276">
        <v>7005020</v>
      </c>
      <c r="D1109" s="266">
        <v>322777</v>
      </c>
      <c r="E1109" s="266" t="s">
        <v>3450</v>
      </c>
      <c r="F1109" s="266" t="s">
        <v>132</v>
      </c>
      <c r="G1109" s="266">
        <v>1</v>
      </c>
      <c r="H1109" s="266"/>
      <c r="I1109" s="277">
        <v>43118</v>
      </c>
      <c r="J1109" s="277"/>
      <c r="K1109" s="266" t="s">
        <v>29838</v>
      </c>
    </row>
    <row r="1110" spans="1:11">
      <c r="A1110" s="266">
        <v>1109</v>
      </c>
      <c r="B1110" s="266" t="s">
        <v>43</v>
      </c>
      <c r="C1110" s="276">
        <v>7005018</v>
      </c>
      <c r="D1110" s="266">
        <v>321140</v>
      </c>
      <c r="E1110" s="266" t="s">
        <v>3450</v>
      </c>
      <c r="F1110" s="266" t="s">
        <v>132</v>
      </c>
      <c r="G1110" s="266">
        <v>13</v>
      </c>
      <c r="H1110" s="266"/>
      <c r="I1110" s="277">
        <v>43118</v>
      </c>
      <c r="J1110" s="277"/>
      <c r="K1110" s="266" t="s">
        <v>29841</v>
      </c>
    </row>
    <row r="1111" spans="1:11">
      <c r="A1111" s="266">
        <v>1110</v>
      </c>
      <c r="B1111" s="266" t="s">
        <v>43</v>
      </c>
      <c r="C1111" s="276">
        <v>7005018</v>
      </c>
      <c r="D1111" s="266">
        <v>321141</v>
      </c>
      <c r="E1111" s="266" t="s">
        <v>3450</v>
      </c>
      <c r="F1111" s="266" t="s">
        <v>132</v>
      </c>
      <c r="G1111" s="266">
        <v>7</v>
      </c>
      <c r="H1111" s="266"/>
      <c r="I1111" s="277">
        <v>43118</v>
      </c>
      <c r="J1111" s="277"/>
      <c r="K1111" s="266" t="s">
        <v>29841</v>
      </c>
    </row>
    <row r="1112" spans="1:11">
      <c r="A1112" s="266">
        <v>1111</v>
      </c>
      <c r="B1112" s="266" t="s">
        <v>43</v>
      </c>
      <c r="C1112" s="276">
        <v>7005019</v>
      </c>
      <c r="D1112" s="266">
        <v>332062</v>
      </c>
      <c r="E1112" s="266" t="s">
        <v>3450</v>
      </c>
      <c r="F1112" s="266" t="s">
        <v>132</v>
      </c>
      <c r="G1112" s="266">
        <v>2</v>
      </c>
      <c r="H1112" s="266"/>
      <c r="I1112" s="277">
        <v>43118</v>
      </c>
      <c r="J1112" s="277"/>
      <c r="K1112" s="266" t="s">
        <v>29839</v>
      </c>
    </row>
    <row r="1113" spans="1:11">
      <c r="A1113" s="266">
        <v>1112</v>
      </c>
      <c r="B1113" s="266" t="s">
        <v>43</v>
      </c>
      <c r="C1113" s="276">
        <v>7005019</v>
      </c>
      <c r="D1113" s="266">
        <v>321662</v>
      </c>
      <c r="E1113" s="266" t="s">
        <v>3450</v>
      </c>
      <c r="F1113" s="266" t="s">
        <v>132</v>
      </c>
      <c r="G1113" s="266">
        <v>28</v>
      </c>
      <c r="H1113" s="266"/>
      <c r="I1113" s="277">
        <v>43118</v>
      </c>
      <c r="J1113" s="277"/>
      <c r="K1113" s="266" t="s">
        <v>29839</v>
      </c>
    </row>
    <row r="1114" spans="1:11">
      <c r="A1114" s="266">
        <v>1113</v>
      </c>
      <c r="B1114" s="266" t="s">
        <v>43</v>
      </c>
      <c r="C1114" s="276">
        <v>7005019</v>
      </c>
      <c r="D1114" s="266">
        <v>321648</v>
      </c>
      <c r="E1114" s="266" t="s">
        <v>3450</v>
      </c>
      <c r="F1114" s="266" t="s">
        <v>132</v>
      </c>
      <c r="G1114" s="266">
        <v>22</v>
      </c>
      <c r="H1114" s="266"/>
      <c r="I1114" s="277">
        <v>43118</v>
      </c>
      <c r="J1114" s="277"/>
      <c r="K1114" s="266" t="s">
        <v>29839</v>
      </c>
    </row>
    <row r="1115" spans="1:11">
      <c r="A1115" s="266">
        <v>1114</v>
      </c>
      <c r="B1115" s="266" t="s">
        <v>43</v>
      </c>
      <c r="C1115" s="276">
        <v>7005019</v>
      </c>
      <c r="D1115" s="266">
        <v>321648</v>
      </c>
      <c r="E1115" s="266" t="s">
        <v>3450</v>
      </c>
      <c r="F1115" s="266" t="s">
        <v>132</v>
      </c>
      <c r="G1115" s="266">
        <v>259</v>
      </c>
      <c r="H1115" s="266"/>
      <c r="I1115" s="277">
        <v>43118</v>
      </c>
      <c r="J1115" s="277"/>
      <c r="K1115" s="266" t="s">
        <v>29839</v>
      </c>
    </row>
    <row r="1116" spans="1:11">
      <c r="A1116" s="266">
        <v>1115</v>
      </c>
      <c r="B1116" s="266" t="s">
        <v>43</v>
      </c>
      <c r="C1116" s="276">
        <v>7005019</v>
      </c>
      <c r="D1116" s="266">
        <v>320681</v>
      </c>
      <c r="E1116" s="266" t="s">
        <v>3450</v>
      </c>
      <c r="F1116" s="266" t="s">
        <v>132</v>
      </c>
      <c r="G1116" s="266">
        <v>8</v>
      </c>
      <c r="H1116" s="266"/>
      <c r="I1116" s="277">
        <v>43118</v>
      </c>
      <c r="J1116" s="277"/>
      <c r="K1116" s="266" t="s">
        <v>29839</v>
      </c>
    </row>
    <row r="1117" spans="1:11">
      <c r="A1117" s="266">
        <v>1116</v>
      </c>
      <c r="B1117" s="266" t="s">
        <v>43</v>
      </c>
      <c r="C1117" s="276">
        <v>7005019</v>
      </c>
      <c r="D1117" s="266">
        <v>320681</v>
      </c>
      <c r="E1117" s="266" t="s">
        <v>3450</v>
      </c>
      <c r="F1117" s="266" t="s">
        <v>132</v>
      </c>
      <c r="G1117" s="266">
        <v>35</v>
      </c>
      <c r="H1117" s="266"/>
      <c r="I1117" s="277">
        <v>43118</v>
      </c>
      <c r="J1117" s="277"/>
      <c r="K1117" s="266" t="s">
        <v>29839</v>
      </c>
    </row>
    <row r="1118" spans="1:11">
      <c r="A1118" s="266">
        <v>1117</v>
      </c>
      <c r="B1118" s="266" t="s">
        <v>43</v>
      </c>
      <c r="C1118" s="276">
        <v>7005019</v>
      </c>
      <c r="D1118" s="266">
        <v>320682</v>
      </c>
      <c r="E1118" s="266" t="s">
        <v>3450</v>
      </c>
      <c r="F1118" s="266" t="s">
        <v>132</v>
      </c>
      <c r="G1118" s="266">
        <v>100</v>
      </c>
      <c r="H1118" s="266"/>
      <c r="I1118" s="277">
        <v>43118</v>
      </c>
      <c r="J1118" s="277"/>
      <c r="K1118" s="266" t="s">
        <v>29839</v>
      </c>
    </row>
    <row r="1119" spans="1:11">
      <c r="A1119" s="266">
        <v>1118</v>
      </c>
      <c r="B1119" s="266" t="s">
        <v>43</v>
      </c>
      <c r="C1119" s="276">
        <v>7005019</v>
      </c>
      <c r="D1119" s="266">
        <v>321129</v>
      </c>
      <c r="E1119" s="266" t="s">
        <v>3450</v>
      </c>
      <c r="F1119" s="266" t="s">
        <v>132</v>
      </c>
      <c r="G1119" s="266">
        <v>30</v>
      </c>
      <c r="H1119" s="266"/>
      <c r="I1119" s="277">
        <v>43118</v>
      </c>
      <c r="J1119" s="277"/>
      <c r="K1119" s="266" t="s">
        <v>29839</v>
      </c>
    </row>
    <row r="1120" spans="1:11">
      <c r="A1120" s="266">
        <v>1119</v>
      </c>
      <c r="B1120" s="266" t="s">
        <v>43</v>
      </c>
      <c r="C1120" s="276">
        <v>7005019</v>
      </c>
      <c r="D1120" s="266">
        <v>321140</v>
      </c>
      <c r="E1120" s="266" t="s">
        <v>3450</v>
      </c>
      <c r="F1120" s="266" t="s">
        <v>132</v>
      </c>
      <c r="G1120" s="266">
        <v>50</v>
      </c>
      <c r="H1120" s="266"/>
      <c r="I1120" s="277">
        <v>43118</v>
      </c>
      <c r="J1120" s="277"/>
      <c r="K1120" s="266" t="s">
        <v>29839</v>
      </c>
    </row>
    <row r="1121" spans="1:11">
      <c r="A1121" s="266">
        <v>1120</v>
      </c>
      <c r="B1121" s="266" t="s">
        <v>43</v>
      </c>
      <c r="C1121" s="276">
        <v>7005019</v>
      </c>
      <c r="D1121" s="266">
        <v>321141</v>
      </c>
      <c r="E1121" s="266" t="s">
        <v>3450</v>
      </c>
      <c r="F1121" s="266" t="s">
        <v>132</v>
      </c>
      <c r="G1121" s="266">
        <v>96</v>
      </c>
      <c r="H1121" s="266"/>
      <c r="I1121" s="277">
        <v>43118</v>
      </c>
      <c r="J1121" s="277"/>
      <c r="K1121" s="266" t="s">
        <v>29839</v>
      </c>
    </row>
    <row r="1122" spans="1:11">
      <c r="A1122" s="266">
        <v>1121</v>
      </c>
      <c r="B1122" s="266" t="s">
        <v>43</v>
      </c>
      <c r="C1122" s="276">
        <v>7005019</v>
      </c>
      <c r="D1122" s="266">
        <v>321141</v>
      </c>
      <c r="E1122" s="266" t="s">
        <v>3450</v>
      </c>
      <c r="F1122" s="266" t="s">
        <v>132</v>
      </c>
      <c r="G1122" s="266">
        <v>4</v>
      </c>
      <c r="H1122" s="266"/>
      <c r="I1122" s="277">
        <v>43118</v>
      </c>
      <c r="J1122" s="277"/>
      <c r="K1122" s="266" t="s">
        <v>29839</v>
      </c>
    </row>
    <row r="1123" spans="1:11">
      <c r="A1123" s="266">
        <v>1122</v>
      </c>
      <c r="B1123" s="266" t="s">
        <v>43</v>
      </c>
      <c r="C1123" s="276">
        <v>7004985</v>
      </c>
      <c r="D1123" s="266">
        <v>321140</v>
      </c>
      <c r="E1123" s="266" t="s">
        <v>3450</v>
      </c>
      <c r="F1123" s="266" t="s">
        <v>132</v>
      </c>
      <c r="G1123" s="266">
        <v>3</v>
      </c>
      <c r="H1123" s="266"/>
      <c r="I1123" s="277">
        <v>43118</v>
      </c>
      <c r="J1123" s="277"/>
      <c r="K1123" s="266" t="s">
        <v>29883</v>
      </c>
    </row>
    <row r="1124" spans="1:11">
      <c r="A1124" s="266">
        <v>1123</v>
      </c>
      <c r="B1124" s="266" t="s">
        <v>43</v>
      </c>
      <c r="C1124" s="276">
        <v>7004985</v>
      </c>
      <c r="D1124" s="266">
        <v>321129</v>
      </c>
      <c r="E1124" s="266" t="s">
        <v>3450</v>
      </c>
      <c r="F1124" s="266" t="s">
        <v>132</v>
      </c>
      <c r="G1124" s="266">
        <v>4</v>
      </c>
      <c r="H1124" s="266"/>
      <c r="I1124" s="277">
        <v>43118</v>
      </c>
      <c r="J1124" s="277"/>
      <c r="K1124" s="266" t="s">
        <v>29883</v>
      </c>
    </row>
    <row r="1125" spans="1:11">
      <c r="A1125" s="266">
        <v>1124</v>
      </c>
      <c r="B1125" s="266" t="s">
        <v>43</v>
      </c>
      <c r="C1125" s="276">
        <v>7002473</v>
      </c>
      <c r="D1125" s="266">
        <v>308350</v>
      </c>
      <c r="E1125" s="266" t="s">
        <v>3450</v>
      </c>
      <c r="F1125" s="266" t="s">
        <v>132</v>
      </c>
      <c r="G1125" s="266">
        <v>1</v>
      </c>
      <c r="H1125" s="266"/>
      <c r="I1125" s="277">
        <v>43118</v>
      </c>
      <c r="J1125" s="277"/>
      <c r="K1125" s="266" t="s">
        <v>29842</v>
      </c>
    </row>
    <row r="1126" spans="1:11">
      <c r="A1126" s="266">
        <v>1125</v>
      </c>
      <c r="B1126" s="266" t="s">
        <v>43</v>
      </c>
      <c r="C1126" s="276">
        <v>7002479</v>
      </c>
      <c r="D1126" s="266">
        <v>307990</v>
      </c>
      <c r="E1126" s="266" t="s">
        <v>3450</v>
      </c>
      <c r="F1126" s="266" t="s">
        <v>132</v>
      </c>
      <c r="G1126" s="266">
        <v>30</v>
      </c>
      <c r="H1126" s="266"/>
      <c r="I1126" s="277">
        <v>43118</v>
      </c>
      <c r="J1126" s="277"/>
      <c r="K1126" s="266" t="s">
        <v>29876</v>
      </c>
    </row>
    <row r="1127" spans="1:11">
      <c r="A1127" s="266">
        <v>1126</v>
      </c>
      <c r="B1127" s="266" t="s">
        <v>43</v>
      </c>
      <c r="C1127" s="276">
        <v>7001563</v>
      </c>
      <c r="D1127" s="266">
        <v>320682</v>
      </c>
      <c r="E1127" s="266" t="s">
        <v>3450</v>
      </c>
      <c r="F1127" s="266" t="s">
        <v>132</v>
      </c>
      <c r="G1127" s="266">
        <v>13</v>
      </c>
      <c r="H1127" s="266"/>
      <c r="I1127" s="277">
        <v>43118</v>
      </c>
      <c r="J1127" s="277"/>
      <c r="K1127" s="266" t="s">
        <v>29884</v>
      </c>
    </row>
    <row r="1128" spans="1:11">
      <c r="A1128" s="266">
        <v>1127</v>
      </c>
      <c r="B1128" s="266" t="s">
        <v>43</v>
      </c>
      <c r="C1128" s="276">
        <v>7004730</v>
      </c>
      <c r="D1128" s="266">
        <v>321129</v>
      </c>
      <c r="E1128" s="266" t="s">
        <v>3450</v>
      </c>
      <c r="F1128" s="266" t="s">
        <v>132</v>
      </c>
      <c r="G1128" s="266">
        <v>11</v>
      </c>
      <c r="H1128" s="266"/>
      <c r="I1128" s="277">
        <v>43118</v>
      </c>
      <c r="J1128" s="277"/>
      <c r="K1128" s="266" t="s">
        <v>29871</v>
      </c>
    </row>
    <row r="1129" spans="1:11">
      <c r="A1129" s="266">
        <v>1128</v>
      </c>
      <c r="B1129" s="266" t="s">
        <v>43</v>
      </c>
      <c r="C1129" s="276">
        <v>7005103</v>
      </c>
      <c r="D1129" s="266">
        <v>320682</v>
      </c>
      <c r="E1129" s="266" t="s">
        <v>3450</v>
      </c>
      <c r="F1129" s="266" t="s">
        <v>132</v>
      </c>
      <c r="G1129" s="266">
        <v>25</v>
      </c>
      <c r="H1129" s="266"/>
      <c r="I1129" s="277">
        <v>43118</v>
      </c>
      <c r="J1129" s="277"/>
      <c r="K1129" s="266" t="s">
        <v>29885</v>
      </c>
    </row>
    <row r="1130" spans="1:11">
      <c r="A1130" s="266">
        <v>1129</v>
      </c>
      <c r="B1130" s="266" t="s">
        <v>43</v>
      </c>
      <c r="C1130" s="276">
        <v>7005103</v>
      </c>
      <c r="D1130" s="266">
        <v>320661</v>
      </c>
      <c r="E1130" s="266" t="s">
        <v>3450</v>
      </c>
      <c r="F1130" s="266" t="s">
        <v>132</v>
      </c>
      <c r="G1130" s="266">
        <v>2</v>
      </c>
      <c r="H1130" s="266"/>
      <c r="I1130" s="277">
        <v>43118</v>
      </c>
      <c r="J1130" s="277"/>
      <c r="K1130" s="266" t="s">
        <v>29885</v>
      </c>
    </row>
    <row r="1131" spans="1:11">
      <c r="A1131" s="266">
        <v>1130</v>
      </c>
      <c r="B1131" s="266" t="s">
        <v>43</v>
      </c>
      <c r="C1131" s="276">
        <v>7005103</v>
      </c>
      <c r="D1131" s="266">
        <v>321140</v>
      </c>
      <c r="E1131" s="266" t="s">
        <v>3450</v>
      </c>
      <c r="F1131" s="266" t="s">
        <v>132</v>
      </c>
      <c r="G1131" s="266">
        <v>2</v>
      </c>
      <c r="H1131" s="266"/>
      <c r="I1131" s="277">
        <v>43118</v>
      </c>
      <c r="J1131" s="277"/>
      <c r="K1131" s="266" t="s">
        <v>29885</v>
      </c>
    </row>
    <row r="1132" spans="1:11">
      <c r="A1132" s="266">
        <v>1131</v>
      </c>
      <c r="B1132" s="266" t="s">
        <v>43</v>
      </c>
      <c r="C1132" s="276">
        <v>7002101</v>
      </c>
      <c r="D1132" s="266">
        <v>322574</v>
      </c>
      <c r="E1132" s="266" t="s">
        <v>3450</v>
      </c>
      <c r="F1132" s="266" t="s">
        <v>132</v>
      </c>
      <c r="G1132" s="266">
        <v>1</v>
      </c>
      <c r="H1132" s="266"/>
      <c r="I1132" s="277">
        <v>43118</v>
      </c>
      <c r="J1132" s="277"/>
      <c r="K1132" s="266" t="s">
        <v>29886</v>
      </c>
    </row>
    <row r="1133" spans="1:11">
      <c r="A1133" s="266">
        <v>1132</v>
      </c>
      <c r="B1133" s="266" t="s">
        <v>43</v>
      </c>
      <c r="C1133" s="276">
        <v>7002101</v>
      </c>
      <c r="D1133" s="266">
        <v>320661</v>
      </c>
      <c r="E1133" s="266" t="s">
        <v>3450</v>
      </c>
      <c r="F1133" s="266" t="s">
        <v>132</v>
      </c>
      <c r="G1133" s="266">
        <v>7</v>
      </c>
      <c r="H1133" s="266"/>
      <c r="I1133" s="277">
        <v>43118</v>
      </c>
      <c r="J1133" s="277"/>
      <c r="K1133" s="266" t="s">
        <v>29886</v>
      </c>
    </row>
    <row r="1134" spans="1:11">
      <c r="A1134" s="266">
        <v>1133</v>
      </c>
      <c r="B1134" s="266" t="s">
        <v>43</v>
      </c>
      <c r="C1134" s="276">
        <v>7002101</v>
      </c>
      <c r="D1134" s="266">
        <v>320682</v>
      </c>
      <c r="E1134" s="266" t="s">
        <v>3450</v>
      </c>
      <c r="F1134" s="266" t="s">
        <v>132</v>
      </c>
      <c r="G1134" s="266">
        <v>8</v>
      </c>
      <c r="H1134" s="266"/>
      <c r="I1134" s="277">
        <v>43118</v>
      </c>
      <c r="J1134" s="277"/>
      <c r="K1134" s="266" t="s">
        <v>29886</v>
      </c>
    </row>
    <row r="1135" spans="1:11">
      <c r="A1135" s="266">
        <v>1134</v>
      </c>
      <c r="B1135" s="266" t="s">
        <v>43</v>
      </c>
      <c r="C1135" s="276">
        <v>7002101</v>
      </c>
      <c r="D1135" s="266">
        <v>321140</v>
      </c>
      <c r="E1135" s="266" t="s">
        <v>3450</v>
      </c>
      <c r="F1135" s="266" t="s">
        <v>132</v>
      </c>
      <c r="G1135" s="266">
        <v>4</v>
      </c>
      <c r="H1135" s="266"/>
      <c r="I1135" s="277">
        <v>43118</v>
      </c>
      <c r="J1135" s="277"/>
      <c r="K1135" s="266" t="s">
        <v>29886</v>
      </c>
    </row>
    <row r="1136" spans="1:11">
      <c r="A1136" s="266">
        <v>1135</v>
      </c>
      <c r="B1136" s="266" t="s">
        <v>43</v>
      </c>
      <c r="C1136" s="276">
        <v>7002288</v>
      </c>
      <c r="D1136" s="266">
        <v>320661</v>
      </c>
      <c r="E1136" s="266" t="s">
        <v>3450</v>
      </c>
      <c r="F1136" s="266" t="s">
        <v>132</v>
      </c>
      <c r="G1136" s="266">
        <v>1</v>
      </c>
      <c r="H1136" s="266"/>
      <c r="I1136" s="277">
        <v>43118</v>
      </c>
      <c r="J1136" s="277"/>
      <c r="K1136" s="266" t="s">
        <v>29843</v>
      </c>
    </row>
    <row r="1137" spans="1:11">
      <c r="A1137" s="266">
        <v>1136</v>
      </c>
      <c r="B1137" s="266" t="s">
        <v>43</v>
      </c>
      <c r="C1137" s="276">
        <v>7002288</v>
      </c>
      <c r="D1137" s="266">
        <v>320682</v>
      </c>
      <c r="E1137" s="266" t="s">
        <v>3450</v>
      </c>
      <c r="F1137" s="266" t="s">
        <v>132</v>
      </c>
      <c r="G1137" s="266">
        <v>2</v>
      </c>
      <c r="H1137" s="266"/>
      <c r="I1137" s="277">
        <v>43118</v>
      </c>
      <c r="J1137" s="277"/>
      <c r="K1137" s="266" t="s">
        <v>29843</v>
      </c>
    </row>
    <row r="1138" spans="1:11">
      <c r="A1138" s="266">
        <v>1137</v>
      </c>
      <c r="B1138" s="266" t="s">
        <v>43</v>
      </c>
      <c r="C1138" s="276">
        <v>7002288</v>
      </c>
      <c r="D1138" s="266">
        <v>332062</v>
      </c>
      <c r="E1138" s="266" t="s">
        <v>3450</v>
      </c>
      <c r="F1138" s="266" t="s">
        <v>132</v>
      </c>
      <c r="G1138" s="266">
        <v>5</v>
      </c>
      <c r="H1138" s="266"/>
      <c r="I1138" s="277">
        <v>43118</v>
      </c>
      <c r="J1138" s="277"/>
      <c r="K1138" s="266" t="s">
        <v>29843</v>
      </c>
    </row>
    <row r="1139" spans="1:11">
      <c r="A1139" s="266">
        <v>1138</v>
      </c>
      <c r="B1139" s="266" t="s">
        <v>43</v>
      </c>
      <c r="C1139" s="276">
        <v>7002288</v>
      </c>
      <c r="D1139" s="266">
        <v>320681</v>
      </c>
      <c r="E1139" s="266" t="s">
        <v>3450</v>
      </c>
      <c r="F1139" s="266" t="s">
        <v>132</v>
      </c>
      <c r="G1139" s="266">
        <v>2</v>
      </c>
      <c r="H1139" s="266"/>
      <c r="I1139" s="277">
        <v>43118</v>
      </c>
      <c r="J1139" s="277"/>
      <c r="K1139" s="266" t="s">
        <v>29843</v>
      </c>
    </row>
    <row r="1140" spans="1:11">
      <c r="A1140" s="266">
        <v>1139</v>
      </c>
      <c r="B1140" s="266" t="s">
        <v>43</v>
      </c>
      <c r="C1140" s="276">
        <v>7002288</v>
      </c>
      <c r="D1140" s="266">
        <v>308350</v>
      </c>
      <c r="E1140" s="266" t="s">
        <v>3450</v>
      </c>
      <c r="F1140" s="266" t="s">
        <v>132</v>
      </c>
      <c r="G1140" s="266">
        <v>5</v>
      </c>
      <c r="H1140" s="266"/>
      <c r="I1140" s="277">
        <v>43118</v>
      </c>
      <c r="J1140" s="277"/>
      <c r="K1140" s="266" t="s">
        <v>29843</v>
      </c>
    </row>
    <row r="1141" spans="1:11">
      <c r="A1141" s="266">
        <v>1140</v>
      </c>
      <c r="B1141" s="266" t="s">
        <v>43</v>
      </c>
      <c r="C1141" s="276">
        <v>7002288</v>
      </c>
      <c r="D1141" s="266">
        <v>307793</v>
      </c>
      <c r="E1141" s="266" t="s">
        <v>3450</v>
      </c>
      <c r="F1141" s="266" t="s">
        <v>132</v>
      </c>
      <c r="G1141" s="266">
        <v>5</v>
      </c>
      <c r="H1141" s="266"/>
      <c r="I1141" s="277">
        <v>43118</v>
      </c>
      <c r="J1141" s="277"/>
      <c r="K1141" s="266" t="s">
        <v>29843</v>
      </c>
    </row>
    <row r="1142" spans="1:11">
      <c r="A1142" s="266">
        <v>1141</v>
      </c>
      <c r="B1142" s="266" t="s">
        <v>43</v>
      </c>
      <c r="C1142" s="276">
        <v>7002288</v>
      </c>
      <c r="D1142" s="266">
        <v>321140</v>
      </c>
      <c r="E1142" s="266" t="s">
        <v>3450</v>
      </c>
      <c r="F1142" s="266" t="s">
        <v>132</v>
      </c>
      <c r="G1142" s="266">
        <v>10</v>
      </c>
      <c r="H1142" s="266"/>
      <c r="I1142" s="277">
        <v>43118</v>
      </c>
      <c r="J1142" s="277"/>
      <c r="K1142" s="266" t="s">
        <v>29843</v>
      </c>
    </row>
    <row r="1143" spans="1:11">
      <c r="A1143" s="266">
        <v>1142</v>
      </c>
      <c r="B1143" s="266" t="s">
        <v>43</v>
      </c>
      <c r="C1143" s="276">
        <v>7002288</v>
      </c>
      <c r="D1143" s="266">
        <v>321662</v>
      </c>
      <c r="E1143" s="266" t="s">
        <v>3450</v>
      </c>
      <c r="F1143" s="266" t="s">
        <v>132</v>
      </c>
      <c r="G1143" s="266">
        <v>7</v>
      </c>
      <c r="H1143" s="266"/>
      <c r="I1143" s="277">
        <v>43118</v>
      </c>
      <c r="J1143" s="277"/>
      <c r="K1143" s="266" t="s">
        <v>29843</v>
      </c>
    </row>
    <row r="1144" spans="1:11">
      <c r="A1144" s="266">
        <v>1143</v>
      </c>
      <c r="B1144" s="266" t="s">
        <v>43</v>
      </c>
      <c r="C1144" s="276">
        <v>7002288</v>
      </c>
      <c r="D1144" s="266">
        <v>320665</v>
      </c>
      <c r="E1144" s="266" t="s">
        <v>3450</v>
      </c>
      <c r="F1144" s="266" t="s">
        <v>132</v>
      </c>
      <c r="G1144" s="266">
        <v>3</v>
      </c>
      <c r="H1144" s="266"/>
      <c r="I1144" s="277">
        <v>43118</v>
      </c>
      <c r="J1144" s="277"/>
      <c r="K1144" s="266" t="s">
        <v>29843</v>
      </c>
    </row>
    <row r="1145" spans="1:11">
      <c r="A1145" s="266">
        <v>1144</v>
      </c>
      <c r="B1145" s="266" t="s">
        <v>43</v>
      </c>
      <c r="C1145" s="276">
        <v>7002288</v>
      </c>
      <c r="D1145" s="266">
        <v>321648</v>
      </c>
      <c r="E1145" s="266" t="s">
        <v>3450</v>
      </c>
      <c r="F1145" s="266" t="s">
        <v>132</v>
      </c>
      <c r="G1145" s="266">
        <v>30</v>
      </c>
      <c r="H1145" s="266"/>
      <c r="I1145" s="277">
        <v>43118</v>
      </c>
      <c r="J1145" s="277"/>
      <c r="K1145" s="266" t="s">
        <v>29843</v>
      </c>
    </row>
    <row r="1146" spans="1:11">
      <c r="A1146" s="266">
        <v>1145</v>
      </c>
      <c r="B1146" s="266" t="s">
        <v>43</v>
      </c>
      <c r="C1146" s="276">
        <v>7002288</v>
      </c>
      <c r="D1146" s="266">
        <v>321649</v>
      </c>
      <c r="E1146" s="266" t="s">
        <v>3450</v>
      </c>
      <c r="F1146" s="266" t="s">
        <v>132</v>
      </c>
      <c r="G1146" s="266">
        <v>9</v>
      </c>
      <c r="H1146" s="266"/>
      <c r="I1146" s="277">
        <v>43118</v>
      </c>
      <c r="J1146" s="277"/>
      <c r="K1146" s="266" t="s">
        <v>29843</v>
      </c>
    </row>
    <row r="1147" spans="1:11">
      <c r="A1147" s="266">
        <v>1146</v>
      </c>
      <c r="B1147" s="266" t="s">
        <v>43</v>
      </c>
      <c r="C1147" s="276">
        <v>7001171</v>
      </c>
      <c r="D1147" s="266">
        <v>321662</v>
      </c>
      <c r="E1147" s="266" t="s">
        <v>3450</v>
      </c>
      <c r="F1147" s="266" t="s">
        <v>132</v>
      </c>
      <c r="G1147" s="266">
        <v>5</v>
      </c>
      <c r="H1147" s="266"/>
      <c r="I1147" s="277">
        <v>43118</v>
      </c>
      <c r="J1147" s="277"/>
      <c r="K1147" s="266" t="s">
        <v>29846</v>
      </c>
    </row>
    <row r="1148" spans="1:11">
      <c r="A1148" s="266">
        <v>1147</v>
      </c>
      <c r="B1148" s="266" t="s">
        <v>43</v>
      </c>
      <c r="C1148" s="276">
        <v>7001171</v>
      </c>
      <c r="D1148" s="266">
        <v>321649</v>
      </c>
      <c r="E1148" s="266" t="s">
        <v>3450</v>
      </c>
      <c r="F1148" s="266" t="s">
        <v>132</v>
      </c>
      <c r="G1148" s="266">
        <v>26</v>
      </c>
      <c r="H1148" s="266"/>
      <c r="I1148" s="277">
        <v>43118</v>
      </c>
      <c r="J1148" s="277"/>
      <c r="K1148" s="266" t="s">
        <v>29846</v>
      </c>
    </row>
    <row r="1149" spans="1:11">
      <c r="A1149" s="266">
        <v>1148</v>
      </c>
      <c r="B1149" s="266" t="s">
        <v>43</v>
      </c>
      <c r="C1149" s="276">
        <v>7001171</v>
      </c>
      <c r="D1149" s="266">
        <v>321648</v>
      </c>
      <c r="E1149" s="266" t="s">
        <v>3450</v>
      </c>
      <c r="F1149" s="266" t="s">
        <v>132</v>
      </c>
      <c r="G1149" s="266">
        <v>67</v>
      </c>
      <c r="H1149" s="266"/>
      <c r="I1149" s="277">
        <v>43118</v>
      </c>
      <c r="J1149" s="277"/>
      <c r="K1149" s="266" t="s">
        <v>29846</v>
      </c>
    </row>
    <row r="1150" spans="1:11">
      <c r="A1150" s="266">
        <v>1149</v>
      </c>
      <c r="B1150" s="266" t="s">
        <v>43</v>
      </c>
      <c r="C1150" s="276">
        <v>7001171</v>
      </c>
      <c r="D1150" s="266">
        <v>320665</v>
      </c>
      <c r="E1150" s="266" t="s">
        <v>3450</v>
      </c>
      <c r="F1150" s="266" t="s">
        <v>132</v>
      </c>
      <c r="G1150" s="266">
        <v>4</v>
      </c>
      <c r="H1150" s="266"/>
      <c r="I1150" s="277">
        <v>43118</v>
      </c>
      <c r="J1150" s="277"/>
      <c r="K1150" s="266" t="s">
        <v>29846</v>
      </c>
    </row>
    <row r="1151" spans="1:11">
      <c r="A1151" s="266">
        <v>1150</v>
      </c>
      <c r="B1151" s="266" t="s">
        <v>43</v>
      </c>
      <c r="C1151" s="276">
        <v>7001171</v>
      </c>
      <c r="D1151" s="266">
        <v>320681</v>
      </c>
      <c r="E1151" s="266" t="s">
        <v>3450</v>
      </c>
      <c r="F1151" s="266" t="s">
        <v>132</v>
      </c>
      <c r="G1151" s="266">
        <v>23</v>
      </c>
      <c r="H1151" s="266"/>
      <c r="I1151" s="277">
        <v>43118</v>
      </c>
      <c r="J1151" s="277"/>
      <c r="K1151" s="266" t="s">
        <v>29846</v>
      </c>
    </row>
    <row r="1152" spans="1:11">
      <c r="A1152" s="266">
        <v>1151</v>
      </c>
      <c r="B1152" s="266" t="s">
        <v>43</v>
      </c>
      <c r="C1152" s="276">
        <v>7001171</v>
      </c>
      <c r="D1152" s="266">
        <v>322574</v>
      </c>
      <c r="E1152" s="266" t="s">
        <v>3450</v>
      </c>
      <c r="F1152" s="266" t="s">
        <v>132</v>
      </c>
      <c r="G1152" s="266">
        <v>5</v>
      </c>
      <c r="H1152" s="266"/>
      <c r="I1152" s="277">
        <v>43118</v>
      </c>
      <c r="J1152" s="277"/>
      <c r="K1152" s="266" t="s">
        <v>29846</v>
      </c>
    </row>
    <row r="1153" spans="1:11">
      <c r="A1153" s="266">
        <v>1152</v>
      </c>
      <c r="B1153" s="266" t="s">
        <v>43</v>
      </c>
      <c r="C1153" s="276">
        <v>7001171</v>
      </c>
      <c r="D1153" s="266">
        <v>320661</v>
      </c>
      <c r="E1153" s="266" t="s">
        <v>3450</v>
      </c>
      <c r="F1153" s="266" t="s">
        <v>132</v>
      </c>
      <c r="G1153" s="266">
        <v>10</v>
      </c>
      <c r="H1153" s="266"/>
      <c r="I1153" s="277">
        <v>43118</v>
      </c>
      <c r="J1153" s="277"/>
      <c r="K1153" s="266" t="s">
        <v>29846</v>
      </c>
    </row>
    <row r="1154" spans="1:11">
      <c r="A1154" s="266">
        <v>1153</v>
      </c>
      <c r="B1154" s="266" t="s">
        <v>43</v>
      </c>
      <c r="C1154" s="276">
        <v>7002480</v>
      </c>
      <c r="D1154" s="266">
        <v>307990</v>
      </c>
      <c r="E1154" s="266" t="s">
        <v>3450</v>
      </c>
      <c r="F1154" s="266" t="s">
        <v>132</v>
      </c>
      <c r="G1154" s="266">
        <v>10</v>
      </c>
      <c r="H1154" s="266"/>
      <c r="I1154" s="277">
        <v>43118</v>
      </c>
      <c r="J1154" s="277"/>
      <c r="K1154" s="266" t="s">
        <v>29845</v>
      </c>
    </row>
    <row r="1155" spans="1:11">
      <c r="A1155" s="266">
        <v>1154</v>
      </c>
      <c r="B1155" s="266" t="s">
        <v>43</v>
      </c>
      <c r="C1155" s="276">
        <v>7001171</v>
      </c>
      <c r="D1155" s="266">
        <v>321141</v>
      </c>
      <c r="E1155" s="266" t="s">
        <v>3450</v>
      </c>
      <c r="F1155" s="266" t="s">
        <v>132</v>
      </c>
      <c r="G1155" s="266">
        <v>2</v>
      </c>
      <c r="H1155" s="266"/>
      <c r="I1155" s="277">
        <v>43118</v>
      </c>
      <c r="J1155" s="277"/>
      <c r="K1155" s="266" t="s">
        <v>29846</v>
      </c>
    </row>
    <row r="1156" spans="1:11">
      <c r="A1156" s="266">
        <v>1155</v>
      </c>
      <c r="B1156" s="266" t="s">
        <v>43</v>
      </c>
      <c r="C1156" s="276">
        <v>7001171</v>
      </c>
      <c r="D1156" s="266">
        <v>307793</v>
      </c>
      <c r="E1156" s="266" t="s">
        <v>3450</v>
      </c>
      <c r="F1156" s="266" t="s">
        <v>132</v>
      </c>
      <c r="G1156" s="266">
        <v>14</v>
      </c>
      <c r="H1156" s="266"/>
      <c r="I1156" s="277">
        <v>43118</v>
      </c>
      <c r="J1156" s="277"/>
      <c r="K1156" s="266" t="s">
        <v>29846</v>
      </c>
    </row>
    <row r="1157" spans="1:11">
      <c r="A1157" s="266">
        <v>1156</v>
      </c>
      <c r="B1157" s="266" t="s">
        <v>43</v>
      </c>
      <c r="C1157" s="276">
        <v>7005017</v>
      </c>
      <c r="D1157" s="266">
        <v>329719</v>
      </c>
      <c r="E1157" s="266" t="s">
        <v>3450</v>
      </c>
      <c r="F1157" s="266" t="s">
        <v>132</v>
      </c>
      <c r="G1157" s="266">
        <v>1</v>
      </c>
      <c r="H1157" s="266"/>
      <c r="I1157" s="277">
        <v>43119</v>
      </c>
      <c r="J1157" s="277"/>
      <c r="K1157" s="266" t="s">
        <v>29840</v>
      </c>
    </row>
    <row r="1158" spans="1:11">
      <c r="A1158" s="266">
        <v>1157</v>
      </c>
      <c r="B1158" s="266" t="s">
        <v>43</v>
      </c>
      <c r="C1158" s="276">
        <v>7005019</v>
      </c>
      <c r="D1158" s="266">
        <v>307990</v>
      </c>
      <c r="E1158" s="266" t="s">
        <v>3450</v>
      </c>
      <c r="F1158" s="266" t="s">
        <v>132</v>
      </c>
      <c r="G1158" s="266">
        <v>24</v>
      </c>
      <c r="H1158" s="266"/>
      <c r="I1158" s="277">
        <v>43119</v>
      </c>
      <c r="J1158" s="277"/>
      <c r="K1158" s="266" t="s">
        <v>29839</v>
      </c>
    </row>
    <row r="1159" spans="1:11">
      <c r="A1159" s="266">
        <v>1158</v>
      </c>
      <c r="B1159" s="266" t="s">
        <v>43</v>
      </c>
      <c r="C1159" s="276">
        <v>7001483</v>
      </c>
      <c r="D1159" s="266">
        <v>321662</v>
      </c>
      <c r="E1159" s="266" t="s">
        <v>3450</v>
      </c>
      <c r="F1159" s="266" t="s">
        <v>132</v>
      </c>
      <c r="G1159" s="266">
        <v>16</v>
      </c>
      <c r="H1159" s="266"/>
      <c r="I1159" s="277">
        <v>43119</v>
      </c>
      <c r="J1159" s="277"/>
      <c r="K1159" s="266" t="s">
        <v>29851</v>
      </c>
    </row>
    <row r="1160" spans="1:11">
      <c r="A1160" s="266">
        <v>1159</v>
      </c>
      <c r="B1160" s="266" t="s">
        <v>43</v>
      </c>
      <c r="C1160" s="276">
        <v>7001483</v>
      </c>
      <c r="D1160" s="266">
        <v>321649</v>
      </c>
      <c r="E1160" s="266" t="s">
        <v>3450</v>
      </c>
      <c r="F1160" s="266" t="s">
        <v>132</v>
      </c>
      <c r="G1160" s="266">
        <v>24</v>
      </c>
      <c r="H1160" s="266"/>
      <c r="I1160" s="277">
        <v>43119</v>
      </c>
      <c r="J1160" s="277"/>
      <c r="K1160" s="266" t="s">
        <v>29851</v>
      </c>
    </row>
    <row r="1161" spans="1:11">
      <c r="A1161" s="266">
        <v>1160</v>
      </c>
      <c r="B1161" s="266" t="s">
        <v>43</v>
      </c>
      <c r="C1161" s="276">
        <v>7001483</v>
      </c>
      <c r="D1161" s="266">
        <v>321648</v>
      </c>
      <c r="E1161" s="266" t="s">
        <v>3450</v>
      </c>
      <c r="F1161" s="266" t="s">
        <v>132</v>
      </c>
      <c r="G1161" s="266">
        <v>22</v>
      </c>
      <c r="H1161" s="266"/>
      <c r="I1161" s="277">
        <v>43119</v>
      </c>
      <c r="J1161" s="277"/>
      <c r="K1161" s="266" t="s">
        <v>29851</v>
      </c>
    </row>
    <row r="1162" spans="1:11">
      <c r="A1162" s="266">
        <v>1161</v>
      </c>
      <c r="B1162" s="266" t="s">
        <v>43</v>
      </c>
      <c r="C1162" s="276">
        <v>7001483</v>
      </c>
      <c r="D1162" s="266">
        <v>307793</v>
      </c>
      <c r="E1162" s="266" t="s">
        <v>3450</v>
      </c>
      <c r="F1162" s="266" t="s">
        <v>132</v>
      </c>
      <c r="G1162" s="266">
        <v>10</v>
      </c>
      <c r="H1162" s="266"/>
      <c r="I1162" s="277">
        <v>43119</v>
      </c>
      <c r="J1162" s="277"/>
      <c r="K1162" s="266" t="s">
        <v>29851</v>
      </c>
    </row>
    <row r="1163" spans="1:11">
      <c r="A1163" s="266">
        <v>1162</v>
      </c>
      <c r="B1163" s="266" t="s">
        <v>43</v>
      </c>
      <c r="C1163" s="276">
        <v>7002269</v>
      </c>
      <c r="D1163" s="266">
        <v>321662</v>
      </c>
      <c r="E1163" s="266" t="s">
        <v>3450</v>
      </c>
      <c r="F1163" s="266" t="s">
        <v>132</v>
      </c>
      <c r="G1163" s="266">
        <v>24</v>
      </c>
      <c r="H1163" s="266"/>
      <c r="I1163" s="277">
        <v>43119</v>
      </c>
      <c r="J1163" s="277"/>
      <c r="K1163" s="266" t="s">
        <v>29862</v>
      </c>
    </row>
    <row r="1164" spans="1:11">
      <c r="A1164" s="266">
        <v>1163</v>
      </c>
      <c r="B1164" s="266" t="s">
        <v>43</v>
      </c>
      <c r="C1164" s="276">
        <v>7002269</v>
      </c>
      <c r="D1164" s="266">
        <v>320665</v>
      </c>
      <c r="E1164" s="266" t="s">
        <v>3450</v>
      </c>
      <c r="F1164" s="266" t="s">
        <v>132</v>
      </c>
      <c r="G1164" s="266">
        <v>2</v>
      </c>
      <c r="H1164" s="266"/>
      <c r="I1164" s="277">
        <v>43119</v>
      </c>
      <c r="J1164" s="277"/>
      <c r="K1164" s="266" t="s">
        <v>29862</v>
      </c>
    </row>
    <row r="1165" spans="1:11">
      <c r="A1165" s="266">
        <v>1164</v>
      </c>
      <c r="B1165" s="266" t="s">
        <v>43</v>
      </c>
      <c r="C1165" s="276">
        <v>7002269</v>
      </c>
      <c r="D1165" s="266">
        <v>321649</v>
      </c>
      <c r="E1165" s="266" t="s">
        <v>3450</v>
      </c>
      <c r="F1165" s="266" t="s">
        <v>132</v>
      </c>
      <c r="G1165" s="266">
        <v>40</v>
      </c>
      <c r="H1165" s="266"/>
      <c r="I1165" s="277">
        <v>43119</v>
      </c>
      <c r="J1165" s="277"/>
      <c r="K1165" s="266" t="s">
        <v>29862</v>
      </c>
    </row>
    <row r="1166" spans="1:11">
      <c r="A1166" s="266">
        <v>1165</v>
      </c>
      <c r="B1166" s="266" t="s">
        <v>43</v>
      </c>
      <c r="C1166" s="276">
        <v>7002269</v>
      </c>
      <c r="D1166" s="266">
        <v>320687</v>
      </c>
      <c r="E1166" s="266" t="s">
        <v>3450</v>
      </c>
      <c r="F1166" s="266" t="s">
        <v>132</v>
      </c>
      <c r="G1166" s="266">
        <v>3</v>
      </c>
      <c r="H1166" s="266"/>
      <c r="I1166" s="277">
        <v>43119</v>
      </c>
      <c r="J1166" s="277"/>
      <c r="K1166" s="266" t="s">
        <v>29862</v>
      </c>
    </row>
    <row r="1167" spans="1:11">
      <c r="A1167" s="266">
        <v>1166</v>
      </c>
      <c r="B1167" s="266" t="s">
        <v>43</v>
      </c>
      <c r="C1167" s="276">
        <v>7002269</v>
      </c>
      <c r="D1167" s="266">
        <v>321648</v>
      </c>
      <c r="E1167" s="266" t="s">
        <v>3450</v>
      </c>
      <c r="F1167" s="266" t="s">
        <v>132</v>
      </c>
      <c r="G1167" s="266">
        <v>130</v>
      </c>
      <c r="H1167" s="266"/>
      <c r="I1167" s="277">
        <v>43119</v>
      </c>
      <c r="J1167" s="277"/>
      <c r="K1167" s="266" t="s">
        <v>29862</v>
      </c>
    </row>
    <row r="1168" spans="1:11">
      <c r="A1168" s="266">
        <v>1167</v>
      </c>
      <c r="B1168" s="266" t="s">
        <v>43</v>
      </c>
      <c r="C1168" s="276">
        <v>7002269</v>
      </c>
      <c r="D1168" s="266">
        <v>320681</v>
      </c>
      <c r="E1168" s="266" t="s">
        <v>3450</v>
      </c>
      <c r="F1168" s="266" t="s">
        <v>132</v>
      </c>
      <c r="G1168" s="266">
        <v>10</v>
      </c>
      <c r="H1168" s="266"/>
      <c r="I1168" s="277">
        <v>43119</v>
      </c>
      <c r="J1168" s="277"/>
      <c r="K1168" s="266" t="s">
        <v>29862</v>
      </c>
    </row>
    <row r="1169" spans="1:11">
      <c r="A1169" s="266">
        <v>1168</v>
      </c>
      <c r="B1169" s="266" t="s">
        <v>43</v>
      </c>
      <c r="C1169" s="276">
        <v>7002269</v>
      </c>
      <c r="D1169" s="266">
        <v>308350</v>
      </c>
      <c r="E1169" s="266" t="s">
        <v>3450</v>
      </c>
      <c r="F1169" s="266" t="s">
        <v>132</v>
      </c>
      <c r="G1169" s="266">
        <v>1</v>
      </c>
      <c r="H1169" s="266"/>
      <c r="I1169" s="277">
        <v>43119</v>
      </c>
      <c r="J1169" s="277"/>
      <c r="K1169" s="266" t="s">
        <v>29862</v>
      </c>
    </row>
    <row r="1170" spans="1:11">
      <c r="A1170" s="266">
        <v>1169</v>
      </c>
      <c r="B1170" s="266" t="s">
        <v>43</v>
      </c>
      <c r="C1170" s="276">
        <v>7002269</v>
      </c>
      <c r="D1170" s="266">
        <v>307793</v>
      </c>
      <c r="E1170" s="266" t="s">
        <v>3450</v>
      </c>
      <c r="F1170" s="266" t="s">
        <v>132</v>
      </c>
      <c r="G1170" s="266">
        <v>19</v>
      </c>
      <c r="H1170" s="266"/>
      <c r="I1170" s="277">
        <v>43119</v>
      </c>
      <c r="J1170" s="277"/>
      <c r="K1170" s="266" t="s">
        <v>29862</v>
      </c>
    </row>
    <row r="1171" spans="1:11">
      <c r="A1171" s="266">
        <v>1170</v>
      </c>
      <c r="B1171" s="266" t="s">
        <v>43</v>
      </c>
      <c r="C1171" s="276">
        <v>7002269</v>
      </c>
      <c r="D1171" s="266">
        <v>321141</v>
      </c>
      <c r="E1171" s="266" t="s">
        <v>3450</v>
      </c>
      <c r="F1171" s="266" t="s">
        <v>132</v>
      </c>
      <c r="G1171" s="266">
        <v>25</v>
      </c>
      <c r="H1171" s="266"/>
      <c r="I1171" s="277">
        <v>43119</v>
      </c>
      <c r="J1171" s="277"/>
      <c r="K1171" s="266" t="s">
        <v>29862</v>
      </c>
    </row>
    <row r="1172" spans="1:11">
      <c r="A1172" s="266">
        <v>1171</v>
      </c>
      <c r="B1172" s="266" t="s">
        <v>43</v>
      </c>
      <c r="C1172" s="276">
        <v>7002269</v>
      </c>
      <c r="D1172" s="266">
        <v>321140</v>
      </c>
      <c r="E1172" s="266" t="s">
        <v>3450</v>
      </c>
      <c r="F1172" s="266" t="s">
        <v>132</v>
      </c>
      <c r="G1172" s="266">
        <v>15</v>
      </c>
      <c r="H1172" s="266"/>
      <c r="I1172" s="277">
        <v>43119</v>
      </c>
      <c r="J1172" s="277"/>
      <c r="K1172" s="266" t="s">
        <v>29862</v>
      </c>
    </row>
    <row r="1173" spans="1:11">
      <c r="A1173" s="266">
        <v>1172</v>
      </c>
      <c r="B1173" s="266" t="s">
        <v>43</v>
      </c>
      <c r="C1173" s="276">
        <v>7003294</v>
      </c>
      <c r="D1173" s="266">
        <v>321662</v>
      </c>
      <c r="E1173" s="266" t="s">
        <v>3450</v>
      </c>
      <c r="F1173" s="266" t="s">
        <v>132</v>
      </c>
      <c r="G1173" s="266">
        <v>10</v>
      </c>
      <c r="H1173" s="266"/>
      <c r="I1173" s="277">
        <v>43119</v>
      </c>
      <c r="J1173" s="277"/>
      <c r="K1173" s="266" t="s">
        <v>29853</v>
      </c>
    </row>
    <row r="1174" spans="1:11">
      <c r="A1174" s="266">
        <v>1173</v>
      </c>
      <c r="B1174" s="266" t="s">
        <v>43</v>
      </c>
      <c r="C1174" s="276">
        <v>7003294</v>
      </c>
      <c r="D1174" s="266">
        <v>320665</v>
      </c>
      <c r="E1174" s="266" t="s">
        <v>3450</v>
      </c>
      <c r="F1174" s="266" t="s">
        <v>132</v>
      </c>
      <c r="G1174" s="266">
        <v>3</v>
      </c>
      <c r="H1174" s="266"/>
      <c r="I1174" s="277">
        <v>43119</v>
      </c>
      <c r="J1174" s="277"/>
      <c r="K1174" s="266" t="s">
        <v>29853</v>
      </c>
    </row>
    <row r="1175" spans="1:11">
      <c r="A1175" s="266">
        <v>1174</v>
      </c>
      <c r="B1175" s="266" t="s">
        <v>43</v>
      </c>
      <c r="C1175" s="276">
        <v>7003294</v>
      </c>
      <c r="D1175" s="266">
        <v>321649</v>
      </c>
      <c r="E1175" s="266" t="s">
        <v>3450</v>
      </c>
      <c r="F1175" s="266" t="s">
        <v>132</v>
      </c>
      <c r="G1175" s="266">
        <v>50</v>
      </c>
      <c r="H1175" s="266"/>
      <c r="I1175" s="277">
        <v>43119</v>
      </c>
      <c r="J1175" s="277"/>
      <c r="K1175" s="266" t="s">
        <v>29853</v>
      </c>
    </row>
    <row r="1176" spans="1:11">
      <c r="A1176" s="266">
        <v>1175</v>
      </c>
      <c r="B1176" s="266" t="s">
        <v>43</v>
      </c>
      <c r="C1176" s="276">
        <v>7003294</v>
      </c>
      <c r="D1176" s="266">
        <v>320681</v>
      </c>
      <c r="E1176" s="266" t="s">
        <v>3450</v>
      </c>
      <c r="F1176" s="266" t="s">
        <v>132</v>
      </c>
      <c r="G1176" s="266">
        <v>15</v>
      </c>
      <c r="H1176" s="266"/>
      <c r="I1176" s="277">
        <v>43119</v>
      </c>
      <c r="J1176" s="277"/>
      <c r="K1176" s="266" t="s">
        <v>29853</v>
      </c>
    </row>
    <row r="1177" spans="1:11">
      <c r="A1177" s="266">
        <v>1176</v>
      </c>
      <c r="B1177" s="266" t="s">
        <v>43</v>
      </c>
      <c r="C1177" s="276">
        <v>7003294</v>
      </c>
      <c r="D1177" s="266">
        <v>320661</v>
      </c>
      <c r="E1177" s="266" t="s">
        <v>3450</v>
      </c>
      <c r="F1177" s="266" t="s">
        <v>132</v>
      </c>
      <c r="G1177" s="266">
        <v>10</v>
      </c>
      <c r="H1177" s="266"/>
      <c r="I1177" s="277">
        <v>43119</v>
      </c>
      <c r="J1177" s="277"/>
      <c r="K1177" s="266" t="s">
        <v>29853</v>
      </c>
    </row>
    <row r="1178" spans="1:11">
      <c r="A1178" s="266">
        <v>1177</v>
      </c>
      <c r="B1178" s="266" t="s">
        <v>43</v>
      </c>
      <c r="C1178" s="276">
        <v>7003294</v>
      </c>
      <c r="D1178" s="266">
        <v>320682</v>
      </c>
      <c r="E1178" s="266" t="s">
        <v>3450</v>
      </c>
      <c r="F1178" s="266" t="s">
        <v>132</v>
      </c>
      <c r="G1178" s="266">
        <v>43</v>
      </c>
      <c r="H1178" s="266"/>
      <c r="I1178" s="277">
        <v>43119</v>
      </c>
      <c r="J1178" s="277"/>
      <c r="K1178" s="266" t="s">
        <v>29853</v>
      </c>
    </row>
    <row r="1179" spans="1:11">
      <c r="A1179" s="266">
        <v>1178</v>
      </c>
      <c r="B1179" s="266" t="s">
        <v>43</v>
      </c>
      <c r="C1179" s="276">
        <v>7003294</v>
      </c>
      <c r="D1179" s="266">
        <v>307793</v>
      </c>
      <c r="E1179" s="266" t="s">
        <v>3450</v>
      </c>
      <c r="F1179" s="266" t="s">
        <v>132</v>
      </c>
      <c r="G1179" s="266">
        <v>38</v>
      </c>
      <c r="H1179" s="266"/>
      <c r="I1179" s="277">
        <v>43119</v>
      </c>
      <c r="J1179" s="277"/>
      <c r="K1179" s="266" t="s">
        <v>29853</v>
      </c>
    </row>
    <row r="1180" spans="1:11">
      <c r="A1180" s="266">
        <v>1179</v>
      </c>
      <c r="B1180" s="266" t="s">
        <v>43</v>
      </c>
      <c r="C1180" s="276">
        <v>7003002</v>
      </c>
      <c r="D1180" s="266">
        <v>321662</v>
      </c>
      <c r="E1180" s="266" t="s">
        <v>3450</v>
      </c>
      <c r="F1180" s="266" t="s">
        <v>132</v>
      </c>
      <c r="G1180" s="266">
        <v>7</v>
      </c>
      <c r="H1180" s="266"/>
      <c r="I1180" s="277">
        <v>43119</v>
      </c>
      <c r="J1180" s="277"/>
      <c r="K1180" s="266" t="s">
        <v>29857</v>
      </c>
    </row>
    <row r="1181" spans="1:11">
      <c r="A1181" s="266">
        <v>1180</v>
      </c>
      <c r="B1181" s="266" t="s">
        <v>43</v>
      </c>
      <c r="C1181" s="276">
        <v>7003002</v>
      </c>
      <c r="D1181" s="266">
        <v>332747</v>
      </c>
      <c r="E1181" s="266" t="s">
        <v>3450</v>
      </c>
      <c r="F1181" s="266" t="s">
        <v>132</v>
      </c>
      <c r="G1181" s="266">
        <v>2</v>
      </c>
      <c r="H1181" s="266"/>
      <c r="I1181" s="277">
        <v>43119</v>
      </c>
      <c r="J1181" s="277"/>
      <c r="K1181" s="266" t="s">
        <v>29857</v>
      </c>
    </row>
    <row r="1182" spans="1:11">
      <c r="A1182" s="266">
        <v>1181</v>
      </c>
      <c r="B1182" s="266" t="s">
        <v>43</v>
      </c>
      <c r="C1182" s="276">
        <v>7003002</v>
      </c>
      <c r="D1182" s="266">
        <v>321648</v>
      </c>
      <c r="E1182" s="266" t="s">
        <v>3450</v>
      </c>
      <c r="F1182" s="266" t="s">
        <v>132</v>
      </c>
      <c r="G1182" s="266">
        <v>60</v>
      </c>
      <c r="H1182" s="266"/>
      <c r="I1182" s="277">
        <v>43119</v>
      </c>
      <c r="J1182" s="277"/>
      <c r="K1182" s="266" t="s">
        <v>29857</v>
      </c>
    </row>
    <row r="1183" spans="1:11">
      <c r="A1183" s="266">
        <v>1182</v>
      </c>
      <c r="B1183" s="266" t="s">
        <v>43</v>
      </c>
      <c r="C1183" s="276">
        <v>7003002</v>
      </c>
      <c r="D1183" s="266">
        <v>320695</v>
      </c>
      <c r="E1183" s="266" t="s">
        <v>3450</v>
      </c>
      <c r="F1183" s="266" t="s">
        <v>132</v>
      </c>
      <c r="G1183" s="266">
        <v>1</v>
      </c>
      <c r="H1183" s="266"/>
      <c r="I1183" s="277">
        <v>43119</v>
      </c>
      <c r="J1183" s="277"/>
      <c r="K1183" s="266" t="s">
        <v>29857</v>
      </c>
    </row>
    <row r="1184" spans="1:11">
      <c r="A1184" s="266">
        <v>1183</v>
      </c>
      <c r="B1184" s="266" t="s">
        <v>43</v>
      </c>
      <c r="C1184" s="276">
        <v>7003002</v>
      </c>
      <c r="D1184" s="266">
        <v>321649</v>
      </c>
      <c r="E1184" s="266" t="s">
        <v>3450</v>
      </c>
      <c r="F1184" s="266" t="s">
        <v>132</v>
      </c>
      <c r="G1184" s="266">
        <v>20</v>
      </c>
      <c r="H1184" s="266"/>
      <c r="I1184" s="277">
        <v>43119</v>
      </c>
      <c r="J1184" s="277"/>
      <c r="K1184" s="266" t="s">
        <v>29857</v>
      </c>
    </row>
    <row r="1185" spans="1:11">
      <c r="A1185" s="266">
        <v>1184</v>
      </c>
      <c r="B1185" s="266" t="s">
        <v>43</v>
      </c>
      <c r="C1185" s="276">
        <v>7003002</v>
      </c>
      <c r="D1185" s="266">
        <v>320681</v>
      </c>
      <c r="E1185" s="266" t="s">
        <v>3450</v>
      </c>
      <c r="F1185" s="266" t="s">
        <v>132</v>
      </c>
      <c r="G1185" s="266">
        <v>3</v>
      </c>
      <c r="H1185" s="266"/>
      <c r="I1185" s="277">
        <v>43119</v>
      </c>
      <c r="J1185" s="277"/>
      <c r="K1185" s="266" t="s">
        <v>29857</v>
      </c>
    </row>
    <row r="1186" spans="1:11">
      <c r="A1186" s="266">
        <v>1185</v>
      </c>
      <c r="B1186" s="266" t="s">
        <v>43</v>
      </c>
      <c r="C1186" s="276">
        <v>7003002</v>
      </c>
      <c r="D1186" s="266">
        <v>320682</v>
      </c>
      <c r="E1186" s="266" t="s">
        <v>3450</v>
      </c>
      <c r="F1186" s="266" t="s">
        <v>132</v>
      </c>
      <c r="G1186" s="266">
        <v>30</v>
      </c>
      <c r="H1186" s="266"/>
      <c r="I1186" s="277">
        <v>43119</v>
      </c>
      <c r="J1186" s="277"/>
      <c r="K1186" s="266" t="s">
        <v>29857</v>
      </c>
    </row>
    <row r="1187" spans="1:11">
      <c r="A1187" s="266">
        <v>1186</v>
      </c>
      <c r="B1187" s="266" t="s">
        <v>43</v>
      </c>
      <c r="C1187" s="276">
        <v>7003002</v>
      </c>
      <c r="D1187" s="266">
        <v>320661</v>
      </c>
      <c r="E1187" s="266" t="s">
        <v>3450</v>
      </c>
      <c r="F1187" s="266" t="s">
        <v>132</v>
      </c>
      <c r="G1187" s="266">
        <v>7</v>
      </c>
      <c r="H1187" s="266"/>
      <c r="I1187" s="277">
        <v>43119</v>
      </c>
      <c r="J1187" s="277"/>
      <c r="K1187" s="266" t="s">
        <v>29857</v>
      </c>
    </row>
    <row r="1188" spans="1:11">
      <c r="A1188" s="266">
        <v>1187</v>
      </c>
      <c r="B1188" s="266" t="s">
        <v>43</v>
      </c>
      <c r="C1188" s="276">
        <v>7003002</v>
      </c>
      <c r="D1188" s="266">
        <v>307793</v>
      </c>
      <c r="E1188" s="266" t="s">
        <v>3450</v>
      </c>
      <c r="F1188" s="266" t="s">
        <v>132</v>
      </c>
      <c r="G1188" s="266">
        <v>28</v>
      </c>
      <c r="H1188" s="266"/>
      <c r="I1188" s="277">
        <v>43119</v>
      </c>
      <c r="J1188" s="277"/>
      <c r="K1188" s="266" t="s">
        <v>29857</v>
      </c>
    </row>
    <row r="1189" spans="1:11">
      <c r="A1189" s="266">
        <v>1188</v>
      </c>
      <c r="B1189" s="266" t="s">
        <v>43</v>
      </c>
      <c r="C1189" s="276">
        <v>7005023</v>
      </c>
      <c r="D1189" s="266">
        <v>321662</v>
      </c>
      <c r="E1189" s="266" t="s">
        <v>3450</v>
      </c>
      <c r="F1189" s="266" t="s">
        <v>132</v>
      </c>
      <c r="G1189" s="266">
        <v>20</v>
      </c>
      <c r="H1189" s="266"/>
      <c r="I1189" s="277">
        <v>43119</v>
      </c>
      <c r="J1189" s="277"/>
      <c r="K1189" s="266" t="s">
        <v>29858</v>
      </c>
    </row>
    <row r="1190" spans="1:11">
      <c r="A1190" s="266">
        <v>1189</v>
      </c>
      <c r="B1190" s="266" t="s">
        <v>43</v>
      </c>
      <c r="C1190" s="276">
        <v>7005023</v>
      </c>
      <c r="D1190" s="266">
        <v>321649</v>
      </c>
      <c r="E1190" s="266" t="s">
        <v>3450</v>
      </c>
      <c r="F1190" s="266" t="s">
        <v>132</v>
      </c>
      <c r="G1190" s="266">
        <v>10</v>
      </c>
      <c r="H1190" s="266"/>
      <c r="I1190" s="277">
        <v>43119</v>
      </c>
      <c r="J1190" s="277"/>
      <c r="K1190" s="266" t="s">
        <v>29858</v>
      </c>
    </row>
    <row r="1191" spans="1:11">
      <c r="A1191" s="266">
        <v>1190</v>
      </c>
      <c r="B1191" s="266" t="s">
        <v>43</v>
      </c>
      <c r="C1191" s="276">
        <v>7005023</v>
      </c>
      <c r="D1191" s="266">
        <v>320692</v>
      </c>
      <c r="E1191" s="266" t="s">
        <v>3450</v>
      </c>
      <c r="F1191" s="266" t="s">
        <v>132</v>
      </c>
      <c r="G1191" s="266">
        <v>1</v>
      </c>
      <c r="H1191" s="266"/>
      <c r="I1191" s="277">
        <v>43119</v>
      </c>
      <c r="J1191" s="277"/>
      <c r="K1191" s="266" t="s">
        <v>29858</v>
      </c>
    </row>
    <row r="1192" spans="1:11">
      <c r="A1192" s="266">
        <v>1191</v>
      </c>
      <c r="B1192" s="266" t="s">
        <v>43</v>
      </c>
      <c r="C1192" s="276">
        <v>7005023</v>
      </c>
      <c r="D1192" s="266">
        <v>320665</v>
      </c>
      <c r="E1192" s="266" t="s">
        <v>3450</v>
      </c>
      <c r="F1192" s="266" t="s">
        <v>132</v>
      </c>
      <c r="G1192" s="266">
        <v>5</v>
      </c>
      <c r="H1192" s="266"/>
      <c r="I1192" s="277">
        <v>43119</v>
      </c>
      <c r="J1192" s="277"/>
      <c r="K1192" s="266" t="s">
        <v>29858</v>
      </c>
    </row>
    <row r="1193" spans="1:11">
      <c r="A1193" s="266">
        <v>1192</v>
      </c>
      <c r="B1193" s="266" t="s">
        <v>43</v>
      </c>
      <c r="C1193" s="276">
        <v>7005023</v>
      </c>
      <c r="D1193" s="266">
        <v>321648</v>
      </c>
      <c r="E1193" s="266" t="s">
        <v>3450</v>
      </c>
      <c r="F1193" s="266" t="s">
        <v>132</v>
      </c>
      <c r="G1193" s="266">
        <v>30</v>
      </c>
      <c r="H1193" s="266"/>
      <c r="I1193" s="277">
        <v>43119</v>
      </c>
      <c r="J1193" s="277"/>
      <c r="K1193" s="266" t="s">
        <v>29858</v>
      </c>
    </row>
    <row r="1194" spans="1:11">
      <c r="A1194" s="266">
        <v>1193</v>
      </c>
      <c r="B1194" s="266" t="s">
        <v>43</v>
      </c>
      <c r="C1194" s="276">
        <v>7005023</v>
      </c>
      <c r="D1194" s="266">
        <v>320681</v>
      </c>
      <c r="E1194" s="266" t="s">
        <v>3450</v>
      </c>
      <c r="F1194" s="266" t="s">
        <v>132</v>
      </c>
      <c r="G1194" s="266">
        <v>20</v>
      </c>
      <c r="H1194" s="266"/>
      <c r="I1194" s="277">
        <v>43119</v>
      </c>
      <c r="J1194" s="277"/>
      <c r="K1194" s="266" t="s">
        <v>29858</v>
      </c>
    </row>
    <row r="1195" spans="1:11">
      <c r="A1195" s="266">
        <v>1194</v>
      </c>
      <c r="B1195" s="266" t="s">
        <v>43</v>
      </c>
      <c r="C1195" s="276">
        <v>7005023</v>
      </c>
      <c r="D1195" s="266">
        <v>322574</v>
      </c>
      <c r="E1195" s="266" t="s">
        <v>3450</v>
      </c>
      <c r="F1195" s="266" t="s">
        <v>132</v>
      </c>
      <c r="G1195" s="266">
        <v>1</v>
      </c>
      <c r="H1195" s="266"/>
      <c r="I1195" s="277">
        <v>43119</v>
      </c>
      <c r="J1195" s="277"/>
      <c r="K1195" s="266" t="s">
        <v>29858</v>
      </c>
    </row>
    <row r="1196" spans="1:11">
      <c r="A1196" s="266">
        <v>1195</v>
      </c>
      <c r="B1196" s="266" t="s">
        <v>43</v>
      </c>
      <c r="C1196" s="276">
        <v>7005023</v>
      </c>
      <c r="D1196" s="266">
        <v>320682</v>
      </c>
      <c r="E1196" s="266" t="s">
        <v>3450</v>
      </c>
      <c r="F1196" s="266" t="s">
        <v>132</v>
      </c>
      <c r="G1196" s="266">
        <v>3</v>
      </c>
      <c r="H1196" s="266"/>
      <c r="I1196" s="277">
        <v>43119</v>
      </c>
      <c r="J1196" s="277"/>
      <c r="K1196" s="266" t="s">
        <v>29858</v>
      </c>
    </row>
    <row r="1197" spans="1:11">
      <c r="A1197" s="266">
        <v>1196</v>
      </c>
      <c r="B1197" s="266" t="s">
        <v>43</v>
      </c>
      <c r="C1197" s="276">
        <v>7002288</v>
      </c>
      <c r="D1197" s="266">
        <v>307990</v>
      </c>
      <c r="E1197" s="266" t="s">
        <v>3450</v>
      </c>
      <c r="F1197" s="266" t="s">
        <v>132</v>
      </c>
      <c r="G1197" s="266">
        <v>3</v>
      </c>
      <c r="H1197" s="266"/>
      <c r="I1197" s="277">
        <v>43119</v>
      </c>
      <c r="J1197" s="277"/>
      <c r="K1197" s="266" t="s">
        <v>29843</v>
      </c>
    </row>
    <row r="1198" spans="1:11">
      <c r="A1198" s="266">
        <v>1197</v>
      </c>
      <c r="B1198" s="266" t="s">
        <v>43</v>
      </c>
      <c r="C1198" s="276">
        <v>7001171</v>
      </c>
      <c r="D1198" s="266">
        <v>322574</v>
      </c>
      <c r="E1198" s="266" t="s">
        <v>3450</v>
      </c>
      <c r="F1198" s="266" t="s">
        <v>132</v>
      </c>
      <c r="G1198" s="266">
        <v>5</v>
      </c>
      <c r="H1198" s="266"/>
      <c r="I1198" s="277">
        <v>43118</v>
      </c>
      <c r="J1198" s="277"/>
      <c r="K1198" s="266" t="s">
        <v>29846</v>
      </c>
    </row>
    <row r="1199" spans="1:11">
      <c r="A1199" s="266">
        <v>1198</v>
      </c>
      <c r="B1199" s="266" t="s">
        <v>43</v>
      </c>
      <c r="C1199" s="276">
        <v>7001171</v>
      </c>
      <c r="D1199" s="266">
        <v>320661</v>
      </c>
      <c r="E1199" s="266" t="s">
        <v>3450</v>
      </c>
      <c r="F1199" s="266" t="s">
        <v>132</v>
      </c>
      <c r="G1199" s="266">
        <v>10</v>
      </c>
      <c r="H1199" s="266"/>
      <c r="I1199" s="277">
        <v>43118</v>
      </c>
      <c r="J1199" s="277"/>
      <c r="K1199" s="266" t="s">
        <v>29846</v>
      </c>
    </row>
    <row r="1200" spans="1:11">
      <c r="A1200" s="266">
        <v>1199</v>
      </c>
      <c r="B1200" s="266" t="s">
        <v>43</v>
      </c>
      <c r="C1200" s="276">
        <v>7001171</v>
      </c>
      <c r="D1200" s="266">
        <v>321141</v>
      </c>
      <c r="E1200" s="266" t="s">
        <v>3450</v>
      </c>
      <c r="F1200" s="266" t="s">
        <v>132</v>
      </c>
      <c r="G1200" s="266">
        <v>2</v>
      </c>
      <c r="H1200" s="266"/>
      <c r="I1200" s="277">
        <v>43118</v>
      </c>
      <c r="J1200" s="277"/>
      <c r="K1200" s="266" t="s">
        <v>29846</v>
      </c>
    </row>
    <row r="1201" spans="1:11">
      <c r="A1201" s="266">
        <v>1200</v>
      </c>
      <c r="B1201" s="266" t="s">
        <v>43</v>
      </c>
      <c r="C1201" s="276">
        <v>7002198</v>
      </c>
      <c r="D1201" s="266">
        <v>321662</v>
      </c>
      <c r="E1201" s="266" t="s">
        <v>3450</v>
      </c>
      <c r="F1201" s="266" t="s">
        <v>132</v>
      </c>
      <c r="G1201" s="266">
        <v>4</v>
      </c>
      <c r="H1201" s="266"/>
      <c r="I1201" s="277">
        <v>43119</v>
      </c>
      <c r="J1201" s="277"/>
      <c r="K1201" s="266" t="s">
        <v>29847</v>
      </c>
    </row>
    <row r="1202" spans="1:11">
      <c r="A1202" s="266">
        <v>1201</v>
      </c>
      <c r="B1202" s="266" t="s">
        <v>43</v>
      </c>
      <c r="C1202" s="276">
        <v>7002198</v>
      </c>
      <c r="D1202" s="266">
        <v>321649</v>
      </c>
      <c r="E1202" s="266" t="s">
        <v>3450</v>
      </c>
      <c r="F1202" s="266" t="s">
        <v>132</v>
      </c>
      <c r="G1202" s="266">
        <v>33</v>
      </c>
      <c r="H1202" s="266"/>
      <c r="I1202" s="277">
        <v>43119</v>
      </c>
      <c r="J1202" s="277"/>
      <c r="K1202" s="266" t="s">
        <v>29847</v>
      </c>
    </row>
    <row r="1203" spans="1:11">
      <c r="A1203" s="266">
        <v>1202</v>
      </c>
      <c r="B1203" s="266" t="s">
        <v>43</v>
      </c>
      <c r="C1203" s="276">
        <v>7002198</v>
      </c>
      <c r="D1203" s="266">
        <v>320661</v>
      </c>
      <c r="E1203" s="266" t="s">
        <v>3450</v>
      </c>
      <c r="F1203" s="266" t="s">
        <v>132</v>
      </c>
      <c r="G1203" s="266">
        <v>8</v>
      </c>
      <c r="H1203" s="266"/>
      <c r="I1203" s="277">
        <v>43119</v>
      </c>
      <c r="J1203" s="277"/>
      <c r="K1203" s="266" t="s">
        <v>29847</v>
      </c>
    </row>
    <row r="1204" spans="1:11">
      <c r="A1204" s="266">
        <v>1203</v>
      </c>
      <c r="B1204" s="266" t="s">
        <v>43</v>
      </c>
      <c r="C1204" s="276">
        <v>7002307</v>
      </c>
      <c r="D1204" s="266">
        <v>332747</v>
      </c>
      <c r="E1204" s="266" t="s">
        <v>3450</v>
      </c>
      <c r="F1204" s="266" t="s">
        <v>132</v>
      </c>
      <c r="G1204" s="266">
        <v>20</v>
      </c>
      <c r="H1204" s="266"/>
      <c r="I1204" s="277">
        <v>43122</v>
      </c>
      <c r="J1204" s="277"/>
      <c r="K1204" s="266" t="s">
        <v>11069</v>
      </c>
    </row>
    <row r="1205" spans="1:11">
      <c r="A1205" s="266">
        <v>1204</v>
      </c>
      <c r="B1205" s="266" t="s">
        <v>43</v>
      </c>
      <c r="C1205" s="276">
        <v>7002307</v>
      </c>
      <c r="D1205" s="266">
        <v>320680</v>
      </c>
      <c r="E1205" s="266" t="s">
        <v>3450</v>
      </c>
      <c r="F1205" s="266" t="s">
        <v>132</v>
      </c>
      <c r="G1205" s="266">
        <v>57</v>
      </c>
      <c r="H1205" s="266"/>
      <c r="I1205" s="277">
        <v>43122</v>
      </c>
      <c r="J1205" s="277"/>
      <c r="K1205" s="266" t="s">
        <v>11069</v>
      </c>
    </row>
    <row r="1206" spans="1:11">
      <c r="A1206" s="266">
        <v>1205</v>
      </c>
      <c r="B1206" s="266" t="s">
        <v>43</v>
      </c>
      <c r="C1206" s="276">
        <v>7002307</v>
      </c>
      <c r="D1206" s="266">
        <v>320680</v>
      </c>
      <c r="E1206" s="266" t="s">
        <v>3450</v>
      </c>
      <c r="F1206" s="266" t="s">
        <v>132</v>
      </c>
      <c r="G1206" s="266">
        <v>44</v>
      </c>
      <c r="H1206" s="266"/>
      <c r="I1206" s="277">
        <v>43122</v>
      </c>
      <c r="J1206" s="277"/>
      <c r="K1206" s="266" t="s">
        <v>11069</v>
      </c>
    </row>
    <row r="1207" spans="1:11">
      <c r="A1207" s="266">
        <v>1206</v>
      </c>
      <c r="B1207" s="266" t="s">
        <v>43</v>
      </c>
      <c r="C1207" s="276">
        <v>7002354</v>
      </c>
      <c r="D1207" s="266">
        <v>320661</v>
      </c>
      <c r="E1207" s="266" t="s">
        <v>3450</v>
      </c>
      <c r="F1207" s="266" t="s">
        <v>132</v>
      </c>
      <c r="G1207" s="266">
        <v>55</v>
      </c>
      <c r="H1207" s="266"/>
      <c r="I1207" s="277">
        <v>43122</v>
      </c>
      <c r="J1207" s="277"/>
      <c r="K1207" s="266" t="s">
        <v>29864</v>
      </c>
    </row>
    <row r="1208" spans="1:11">
      <c r="A1208" s="266">
        <v>1207</v>
      </c>
      <c r="B1208" s="266" t="s">
        <v>43</v>
      </c>
      <c r="C1208" s="276">
        <v>7003002</v>
      </c>
      <c r="D1208" s="266">
        <v>307990</v>
      </c>
      <c r="E1208" s="266" t="s">
        <v>3450</v>
      </c>
      <c r="F1208" s="266" t="s">
        <v>132</v>
      </c>
      <c r="G1208" s="266">
        <v>8</v>
      </c>
      <c r="H1208" s="266"/>
      <c r="I1208" s="277">
        <v>43122</v>
      </c>
      <c r="J1208" s="277"/>
      <c r="K1208" s="266" t="s">
        <v>29857</v>
      </c>
    </row>
    <row r="1209" spans="1:11">
      <c r="A1209" s="266">
        <v>1208</v>
      </c>
      <c r="B1209" s="266" t="s">
        <v>43</v>
      </c>
      <c r="C1209" s="276">
        <v>7005055</v>
      </c>
      <c r="D1209" s="266">
        <v>321662</v>
      </c>
      <c r="E1209" s="266" t="s">
        <v>3450</v>
      </c>
      <c r="F1209" s="266" t="s">
        <v>132</v>
      </c>
      <c r="G1209" s="266">
        <v>26</v>
      </c>
      <c r="H1209" s="266"/>
      <c r="I1209" s="277">
        <v>43122</v>
      </c>
      <c r="J1209" s="277"/>
      <c r="K1209" s="266" t="s">
        <v>29867</v>
      </c>
    </row>
    <row r="1210" spans="1:11">
      <c r="A1210" s="266">
        <v>1209</v>
      </c>
      <c r="B1210" s="266" t="s">
        <v>43</v>
      </c>
      <c r="C1210" s="276">
        <v>7005055</v>
      </c>
      <c r="D1210" s="266">
        <v>321662</v>
      </c>
      <c r="E1210" s="266" t="s">
        <v>3450</v>
      </c>
      <c r="F1210" s="266" t="s">
        <v>132</v>
      </c>
      <c r="G1210" s="266">
        <v>35</v>
      </c>
      <c r="H1210" s="266"/>
      <c r="I1210" s="277">
        <v>43122</v>
      </c>
      <c r="J1210" s="277"/>
      <c r="K1210" s="266" t="s">
        <v>29867</v>
      </c>
    </row>
    <row r="1211" spans="1:11">
      <c r="A1211" s="266">
        <v>1210</v>
      </c>
      <c r="B1211" s="266" t="s">
        <v>43</v>
      </c>
      <c r="C1211" s="276">
        <v>7005055</v>
      </c>
      <c r="D1211" s="266">
        <v>321649</v>
      </c>
      <c r="E1211" s="266" t="s">
        <v>3450</v>
      </c>
      <c r="F1211" s="266" t="s">
        <v>132</v>
      </c>
      <c r="G1211" s="266">
        <v>10</v>
      </c>
      <c r="H1211" s="266"/>
      <c r="I1211" s="277">
        <v>43122</v>
      </c>
      <c r="J1211" s="277"/>
      <c r="K1211" s="266" t="s">
        <v>29867</v>
      </c>
    </row>
    <row r="1212" spans="1:11">
      <c r="A1212" s="266">
        <v>1211</v>
      </c>
      <c r="B1212" s="266" t="s">
        <v>43</v>
      </c>
      <c r="C1212" s="276">
        <v>7005055</v>
      </c>
      <c r="D1212" s="266">
        <v>321648</v>
      </c>
      <c r="E1212" s="266" t="s">
        <v>3450</v>
      </c>
      <c r="F1212" s="266" t="s">
        <v>132</v>
      </c>
      <c r="G1212" s="266">
        <v>8</v>
      </c>
      <c r="H1212" s="266"/>
      <c r="I1212" s="277">
        <v>43122</v>
      </c>
      <c r="J1212" s="277"/>
      <c r="K1212" s="266" t="s">
        <v>29867</v>
      </c>
    </row>
    <row r="1213" spans="1:11">
      <c r="A1213" s="266">
        <v>1212</v>
      </c>
      <c r="B1213" s="266" t="s">
        <v>43</v>
      </c>
      <c r="C1213" s="276">
        <v>7005055</v>
      </c>
      <c r="D1213" s="266">
        <v>307793</v>
      </c>
      <c r="E1213" s="266" t="s">
        <v>3450</v>
      </c>
      <c r="F1213" s="266" t="s">
        <v>132</v>
      </c>
      <c r="G1213" s="266">
        <v>6</v>
      </c>
      <c r="H1213" s="266"/>
      <c r="I1213" s="277">
        <v>43122</v>
      </c>
      <c r="J1213" s="277"/>
      <c r="K1213" s="266" t="s">
        <v>29867</v>
      </c>
    </row>
    <row r="1214" spans="1:11">
      <c r="A1214" s="266">
        <v>1213</v>
      </c>
      <c r="B1214" s="266" t="s">
        <v>43</v>
      </c>
      <c r="C1214" s="276">
        <v>7002166</v>
      </c>
      <c r="D1214" s="266">
        <v>320665</v>
      </c>
      <c r="E1214" s="266" t="s">
        <v>3450</v>
      </c>
      <c r="F1214" s="266" t="s">
        <v>132</v>
      </c>
      <c r="G1214" s="266">
        <v>5</v>
      </c>
      <c r="H1214" s="266"/>
      <c r="I1214" s="277">
        <v>43122</v>
      </c>
      <c r="J1214" s="277"/>
      <c r="K1214" s="266" t="s">
        <v>29844</v>
      </c>
    </row>
    <row r="1215" spans="1:11">
      <c r="A1215" s="266">
        <v>1214</v>
      </c>
      <c r="B1215" s="266" t="s">
        <v>43</v>
      </c>
      <c r="C1215" s="276">
        <v>7002166</v>
      </c>
      <c r="D1215" s="266">
        <v>320687</v>
      </c>
      <c r="E1215" s="266" t="s">
        <v>3450</v>
      </c>
      <c r="F1215" s="266" t="s">
        <v>132</v>
      </c>
      <c r="G1215" s="266">
        <v>2</v>
      </c>
      <c r="H1215" s="266"/>
      <c r="I1215" s="277">
        <v>43122</v>
      </c>
      <c r="J1215" s="277"/>
      <c r="K1215" s="266" t="s">
        <v>29844</v>
      </c>
    </row>
    <row r="1216" spans="1:11">
      <c r="A1216" s="266">
        <v>1215</v>
      </c>
      <c r="B1216" s="266" t="s">
        <v>43</v>
      </c>
      <c r="C1216" s="276">
        <v>7002166</v>
      </c>
      <c r="D1216" s="266">
        <v>322574</v>
      </c>
      <c r="E1216" s="266" t="s">
        <v>3450</v>
      </c>
      <c r="F1216" s="266" t="s">
        <v>132</v>
      </c>
      <c r="G1216" s="266">
        <v>18</v>
      </c>
      <c r="H1216" s="266"/>
      <c r="I1216" s="277">
        <v>43122</v>
      </c>
      <c r="J1216" s="277"/>
      <c r="K1216" s="266" t="s">
        <v>29844</v>
      </c>
    </row>
    <row r="1217" spans="1:11">
      <c r="A1217" s="266">
        <v>1216</v>
      </c>
      <c r="B1217" s="266" t="s">
        <v>43</v>
      </c>
      <c r="C1217" s="276">
        <v>7002166</v>
      </c>
      <c r="D1217" s="266">
        <v>320661</v>
      </c>
      <c r="E1217" s="266" t="s">
        <v>3450</v>
      </c>
      <c r="F1217" s="266" t="s">
        <v>132</v>
      </c>
      <c r="G1217" s="266">
        <v>11</v>
      </c>
      <c r="H1217" s="266"/>
      <c r="I1217" s="277">
        <v>43122</v>
      </c>
      <c r="J1217" s="277"/>
      <c r="K1217" s="266" t="s">
        <v>29844</v>
      </c>
    </row>
    <row r="1218" spans="1:11">
      <c r="A1218" s="266">
        <v>1217</v>
      </c>
      <c r="B1218" s="266" t="s">
        <v>43</v>
      </c>
      <c r="C1218" s="276">
        <v>7002166</v>
      </c>
      <c r="D1218" s="266">
        <v>320682</v>
      </c>
      <c r="E1218" s="266" t="s">
        <v>3450</v>
      </c>
      <c r="F1218" s="266" t="s">
        <v>132</v>
      </c>
      <c r="G1218" s="266">
        <v>17</v>
      </c>
      <c r="H1218" s="266"/>
      <c r="I1218" s="277">
        <v>43122</v>
      </c>
      <c r="J1218" s="277"/>
      <c r="K1218" s="266" t="s">
        <v>29844</v>
      </c>
    </row>
    <row r="1219" spans="1:11">
      <c r="A1219" s="266">
        <v>1218</v>
      </c>
      <c r="B1219" s="266" t="s">
        <v>43</v>
      </c>
      <c r="C1219" s="276">
        <v>7002166</v>
      </c>
      <c r="D1219" s="266">
        <v>320682</v>
      </c>
      <c r="E1219" s="266" t="s">
        <v>3450</v>
      </c>
      <c r="F1219" s="266" t="s">
        <v>132</v>
      </c>
      <c r="G1219" s="266">
        <v>56</v>
      </c>
      <c r="H1219" s="266"/>
      <c r="I1219" s="277">
        <v>43122</v>
      </c>
      <c r="J1219" s="277"/>
      <c r="K1219" s="266" t="s">
        <v>29844</v>
      </c>
    </row>
    <row r="1220" spans="1:11">
      <c r="A1220" s="266">
        <v>1219</v>
      </c>
      <c r="B1220" s="266" t="s">
        <v>43</v>
      </c>
      <c r="C1220" s="276">
        <v>7002166</v>
      </c>
      <c r="D1220" s="266">
        <v>308350</v>
      </c>
      <c r="E1220" s="266" t="s">
        <v>3450</v>
      </c>
      <c r="F1220" s="266" t="s">
        <v>132</v>
      </c>
      <c r="G1220" s="266">
        <v>1</v>
      </c>
      <c r="H1220" s="266"/>
      <c r="I1220" s="277">
        <v>43122</v>
      </c>
      <c r="J1220" s="277"/>
      <c r="K1220" s="266" t="s">
        <v>29844</v>
      </c>
    </row>
    <row r="1221" spans="1:11">
      <c r="A1221" s="266">
        <v>1220</v>
      </c>
      <c r="B1221" s="266" t="s">
        <v>43</v>
      </c>
      <c r="C1221" s="276">
        <v>7002166</v>
      </c>
      <c r="D1221" s="266">
        <v>307793</v>
      </c>
      <c r="E1221" s="266" t="s">
        <v>3450</v>
      </c>
      <c r="F1221" s="266" t="s">
        <v>132</v>
      </c>
      <c r="G1221" s="266">
        <v>21</v>
      </c>
      <c r="H1221" s="266"/>
      <c r="I1221" s="277">
        <v>43122</v>
      </c>
      <c r="J1221" s="277"/>
      <c r="K1221" s="266" t="s">
        <v>29844</v>
      </c>
    </row>
    <row r="1222" spans="1:11">
      <c r="A1222" s="266">
        <v>1221</v>
      </c>
      <c r="B1222" s="266" t="s">
        <v>43</v>
      </c>
      <c r="C1222" s="276">
        <v>7002166</v>
      </c>
      <c r="D1222" s="266">
        <v>321140</v>
      </c>
      <c r="E1222" s="266" t="s">
        <v>3450</v>
      </c>
      <c r="F1222" s="266" t="s">
        <v>132</v>
      </c>
      <c r="G1222" s="266">
        <v>3</v>
      </c>
      <c r="H1222" s="266"/>
      <c r="I1222" s="277">
        <v>43122</v>
      </c>
      <c r="J1222" s="277"/>
      <c r="K1222" s="266" t="s">
        <v>29844</v>
      </c>
    </row>
    <row r="1223" spans="1:11">
      <c r="A1223" s="266">
        <v>1222</v>
      </c>
      <c r="B1223" s="266" t="s">
        <v>43</v>
      </c>
      <c r="C1223" s="276">
        <v>7005018</v>
      </c>
      <c r="D1223" s="266">
        <v>308350</v>
      </c>
      <c r="E1223" s="266" t="s">
        <v>3450</v>
      </c>
      <c r="F1223" s="266" t="s">
        <v>132</v>
      </c>
      <c r="G1223" s="266">
        <v>1</v>
      </c>
      <c r="H1223" s="266"/>
      <c r="I1223" s="277">
        <v>43123</v>
      </c>
      <c r="J1223" s="277"/>
      <c r="K1223" s="266" t="s">
        <v>29841</v>
      </c>
    </row>
    <row r="1224" spans="1:11">
      <c r="A1224" s="266">
        <v>1223</v>
      </c>
      <c r="B1224" s="266" t="s">
        <v>43</v>
      </c>
      <c r="C1224" s="276">
        <v>7005018</v>
      </c>
      <c r="D1224" s="266">
        <v>321129</v>
      </c>
      <c r="E1224" s="266" t="s">
        <v>3450</v>
      </c>
      <c r="F1224" s="266" t="s">
        <v>132</v>
      </c>
      <c r="G1224" s="266">
        <v>2</v>
      </c>
      <c r="H1224" s="266"/>
      <c r="I1224" s="277">
        <v>43123</v>
      </c>
      <c r="J1224" s="277"/>
      <c r="K1224" s="266" t="s">
        <v>29841</v>
      </c>
    </row>
    <row r="1225" spans="1:11">
      <c r="A1225" s="266">
        <v>1224</v>
      </c>
      <c r="B1225" s="266" t="s">
        <v>43</v>
      </c>
      <c r="C1225" s="276">
        <v>7005018</v>
      </c>
      <c r="D1225" s="266">
        <v>321662</v>
      </c>
      <c r="E1225" s="266" t="s">
        <v>3450</v>
      </c>
      <c r="F1225" s="266" t="s">
        <v>132</v>
      </c>
      <c r="G1225" s="266">
        <v>60</v>
      </c>
      <c r="H1225" s="266"/>
      <c r="I1225" s="277">
        <v>43123</v>
      </c>
      <c r="J1225" s="277"/>
      <c r="K1225" s="266" t="s">
        <v>29841</v>
      </c>
    </row>
    <row r="1226" spans="1:11">
      <c r="A1226" s="266">
        <v>1225</v>
      </c>
      <c r="B1226" s="266" t="s">
        <v>43</v>
      </c>
      <c r="C1226" s="276">
        <v>7005018</v>
      </c>
      <c r="D1226" s="266">
        <v>321649</v>
      </c>
      <c r="E1226" s="266" t="s">
        <v>3450</v>
      </c>
      <c r="F1226" s="266" t="s">
        <v>132</v>
      </c>
      <c r="G1226" s="266">
        <v>200</v>
      </c>
      <c r="H1226" s="266"/>
      <c r="I1226" s="277">
        <v>43123</v>
      </c>
      <c r="J1226" s="277"/>
      <c r="K1226" s="266" t="s">
        <v>29841</v>
      </c>
    </row>
    <row r="1227" spans="1:11">
      <c r="A1227" s="266">
        <v>1226</v>
      </c>
      <c r="B1227" s="266" t="s">
        <v>43</v>
      </c>
      <c r="C1227" s="276">
        <v>7005018</v>
      </c>
      <c r="D1227" s="266">
        <v>320687</v>
      </c>
      <c r="E1227" s="266" t="s">
        <v>3450</v>
      </c>
      <c r="F1227" s="266" t="s">
        <v>132</v>
      </c>
      <c r="G1227" s="266">
        <v>5</v>
      </c>
      <c r="H1227" s="266"/>
      <c r="I1227" s="277">
        <v>43123</v>
      </c>
      <c r="J1227" s="277"/>
      <c r="K1227" s="266" t="s">
        <v>29841</v>
      </c>
    </row>
    <row r="1228" spans="1:11">
      <c r="A1228" s="266">
        <v>1227</v>
      </c>
      <c r="B1228" s="266" t="s">
        <v>43</v>
      </c>
      <c r="C1228" s="276">
        <v>7005018</v>
      </c>
      <c r="D1228" s="266">
        <v>332747</v>
      </c>
      <c r="E1228" s="266" t="s">
        <v>3450</v>
      </c>
      <c r="F1228" s="266" t="s">
        <v>132</v>
      </c>
      <c r="G1228" s="266">
        <v>3</v>
      </c>
      <c r="H1228" s="266"/>
      <c r="I1228" s="277">
        <v>43123</v>
      </c>
      <c r="J1228" s="277"/>
      <c r="K1228" s="266" t="s">
        <v>29841</v>
      </c>
    </row>
    <row r="1229" spans="1:11">
      <c r="A1229" s="266">
        <v>1228</v>
      </c>
      <c r="B1229" s="266" t="s">
        <v>43</v>
      </c>
      <c r="C1229" s="276">
        <v>7005018</v>
      </c>
      <c r="D1229" s="266">
        <v>320661</v>
      </c>
      <c r="E1229" s="266" t="s">
        <v>3450</v>
      </c>
      <c r="F1229" s="266" t="s">
        <v>132</v>
      </c>
      <c r="G1229" s="266">
        <v>2</v>
      </c>
      <c r="H1229" s="266"/>
      <c r="I1229" s="277">
        <v>43123</v>
      </c>
      <c r="J1229" s="277"/>
      <c r="K1229" s="266" t="s">
        <v>29841</v>
      </c>
    </row>
    <row r="1230" spans="1:11">
      <c r="A1230" s="266">
        <v>1229</v>
      </c>
      <c r="B1230" s="266" t="s">
        <v>43</v>
      </c>
      <c r="C1230" s="276">
        <v>7005018</v>
      </c>
      <c r="D1230" s="266">
        <v>307793</v>
      </c>
      <c r="E1230" s="266" t="s">
        <v>3450</v>
      </c>
      <c r="F1230" s="266" t="s">
        <v>132</v>
      </c>
      <c r="G1230" s="266">
        <v>65</v>
      </c>
      <c r="H1230" s="266"/>
      <c r="I1230" s="277">
        <v>43123</v>
      </c>
      <c r="J1230" s="277"/>
      <c r="K1230" s="266" t="s">
        <v>29841</v>
      </c>
    </row>
    <row r="1231" spans="1:11">
      <c r="A1231" s="266">
        <v>1230</v>
      </c>
      <c r="B1231" s="266" t="s">
        <v>43</v>
      </c>
      <c r="C1231" s="276">
        <v>7005018</v>
      </c>
      <c r="D1231" s="266">
        <v>307793</v>
      </c>
      <c r="E1231" s="266" t="s">
        <v>3450</v>
      </c>
      <c r="F1231" s="266" t="s">
        <v>132</v>
      </c>
      <c r="G1231" s="266">
        <v>75</v>
      </c>
      <c r="H1231" s="266"/>
      <c r="I1231" s="277">
        <v>43123</v>
      </c>
      <c r="J1231" s="277"/>
      <c r="K1231" s="266" t="s">
        <v>29841</v>
      </c>
    </row>
    <row r="1232" spans="1:11">
      <c r="A1232" s="266">
        <v>1231</v>
      </c>
      <c r="B1232" s="266" t="s">
        <v>43</v>
      </c>
      <c r="C1232" s="276">
        <v>7005018</v>
      </c>
      <c r="D1232" s="266">
        <v>307793</v>
      </c>
      <c r="E1232" s="266" t="s">
        <v>3450</v>
      </c>
      <c r="F1232" s="266" t="s">
        <v>132</v>
      </c>
      <c r="G1232" s="266">
        <v>75</v>
      </c>
      <c r="H1232" s="266"/>
      <c r="I1232" s="277">
        <v>43123</v>
      </c>
      <c r="J1232" s="277"/>
      <c r="K1232" s="266" t="s">
        <v>29841</v>
      </c>
    </row>
    <row r="1233" spans="1:11">
      <c r="A1233" s="266">
        <v>1232</v>
      </c>
      <c r="B1233" s="266" t="s">
        <v>43</v>
      </c>
      <c r="C1233" s="276">
        <v>7005018</v>
      </c>
      <c r="D1233" s="266">
        <v>307793</v>
      </c>
      <c r="E1233" s="266" t="s">
        <v>3450</v>
      </c>
      <c r="F1233" s="266" t="s">
        <v>132</v>
      </c>
      <c r="G1233" s="266">
        <v>25</v>
      </c>
      <c r="H1233" s="266"/>
      <c r="I1233" s="277">
        <v>43123</v>
      </c>
      <c r="J1233" s="277"/>
      <c r="K1233" s="266" t="s">
        <v>29841</v>
      </c>
    </row>
    <row r="1234" spans="1:11">
      <c r="A1234" s="266">
        <v>1233</v>
      </c>
      <c r="B1234" s="266" t="s">
        <v>43</v>
      </c>
      <c r="C1234" s="276">
        <v>7005020</v>
      </c>
      <c r="D1234" s="266">
        <v>320687</v>
      </c>
      <c r="E1234" s="266" t="s">
        <v>3450</v>
      </c>
      <c r="F1234" s="266" t="s">
        <v>132</v>
      </c>
      <c r="G1234" s="266">
        <v>104</v>
      </c>
      <c r="H1234" s="266"/>
      <c r="I1234" s="277">
        <v>43123</v>
      </c>
      <c r="J1234" s="277"/>
      <c r="K1234" s="266" t="s">
        <v>29838</v>
      </c>
    </row>
    <row r="1235" spans="1:11">
      <c r="A1235" s="266">
        <v>1234</v>
      </c>
      <c r="B1235" s="266" t="s">
        <v>43</v>
      </c>
      <c r="C1235" s="276">
        <v>7005020</v>
      </c>
      <c r="D1235" s="266">
        <v>332062</v>
      </c>
      <c r="E1235" s="266" t="s">
        <v>3450</v>
      </c>
      <c r="F1235" s="266" t="s">
        <v>132</v>
      </c>
      <c r="G1235" s="266">
        <v>41</v>
      </c>
      <c r="H1235" s="266"/>
      <c r="I1235" s="277">
        <v>43123</v>
      </c>
      <c r="J1235" s="277"/>
      <c r="K1235" s="266" t="s">
        <v>29838</v>
      </c>
    </row>
    <row r="1236" spans="1:11">
      <c r="A1236" s="266">
        <v>1235</v>
      </c>
      <c r="B1236" s="266" t="s">
        <v>43</v>
      </c>
      <c r="C1236" s="276">
        <v>7005052</v>
      </c>
      <c r="D1236" s="266">
        <v>321649</v>
      </c>
      <c r="E1236" s="266" t="s">
        <v>3450</v>
      </c>
      <c r="F1236" s="266" t="s">
        <v>132</v>
      </c>
      <c r="G1236" s="266">
        <v>4</v>
      </c>
      <c r="H1236" s="266"/>
      <c r="I1236" s="277">
        <v>43123</v>
      </c>
      <c r="J1236" s="277"/>
      <c r="K1236" s="266" t="s">
        <v>29848</v>
      </c>
    </row>
    <row r="1237" spans="1:11">
      <c r="A1237" s="266">
        <v>1236</v>
      </c>
      <c r="B1237" s="266" t="s">
        <v>43</v>
      </c>
      <c r="C1237" s="276">
        <v>7005052</v>
      </c>
      <c r="D1237" s="266">
        <v>321648</v>
      </c>
      <c r="E1237" s="266" t="s">
        <v>3450</v>
      </c>
      <c r="F1237" s="266" t="s">
        <v>132</v>
      </c>
      <c r="G1237" s="266">
        <v>150</v>
      </c>
      <c r="H1237" s="266"/>
      <c r="I1237" s="277">
        <v>43123</v>
      </c>
      <c r="J1237" s="277"/>
      <c r="K1237" s="266" t="s">
        <v>29848</v>
      </c>
    </row>
    <row r="1238" spans="1:11">
      <c r="A1238" s="266">
        <v>1237</v>
      </c>
      <c r="B1238" s="266" t="s">
        <v>43</v>
      </c>
      <c r="C1238" s="276">
        <v>7005052</v>
      </c>
      <c r="D1238" s="266">
        <v>321648</v>
      </c>
      <c r="E1238" s="266" t="s">
        <v>3450</v>
      </c>
      <c r="F1238" s="266" t="s">
        <v>132</v>
      </c>
      <c r="G1238" s="266">
        <v>50</v>
      </c>
      <c r="H1238" s="266"/>
      <c r="I1238" s="277">
        <v>43123</v>
      </c>
      <c r="J1238" s="277"/>
      <c r="K1238" s="266" t="s">
        <v>29848</v>
      </c>
    </row>
    <row r="1239" spans="1:11">
      <c r="A1239" s="266">
        <v>1238</v>
      </c>
      <c r="B1239" s="266" t="s">
        <v>43</v>
      </c>
      <c r="C1239" s="276">
        <v>7005052</v>
      </c>
      <c r="D1239" s="266">
        <v>307793</v>
      </c>
      <c r="E1239" s="266" t="s">
        <v>3450</v>
      </c>
      <c r="F1239" s="266" t="s">
        <v>132</v>
      </c>
      <c r="G1239" s="266">
        <v>75</v>
      </c>
      <c r="H1239" s="266"/>
      <c r="I1239" s="277">
        <v>43123</v>
      </c>
      <c r="J1239" s="277"/>
      <c r="K1239" s="266" t="s">
        <v>29848</v>
      </c>
    </row>
    <row r="1240" spans="1:11">
      <c r="A1240" s="266">
        <v>1239</v>
      </c>
      <c r="B1240" s="266" t="s">
        <v>43</v>
      </c>
      <c r="C1240" s="276">
        <v>7005052</v>
      </c>
      <c r="D1240" s="266">
        <v>307793</v>
      </c>
      <c r="E1240" s="266" t="s">
        <v>3450</v>
      </c>
      <c r="F1240" s="266" t="s">
        <v>132</v>
      </c>
      <c r="G1240" s="266">
        <v>25</v>
      </c>
      <c r="H1240" s="266"/>
      <c r="I1240" s="277">
        <v>43123</v>
      </c>
      <c r="J1240" s="277"/>
      <c r="K1240" s="266" t="s">
        <v>29848</v>
      </c>
    </row>
    <row r="1241" spans="1:11">
      <c r="A1241" s="266">
        <v>1240</v>
      </c>
      <c r="B1241" s="266" t="s">
        <v>43</v>
      </c>
      <c r="C1241" s="276">
        <v>7005019</v>
      </c>
      <c r="D1241" s="266">
        <v>320692</v>
      </c>
      <c r="E1241" s="266" t="s">
        <v>3450</v>
      </c>
      <c r="F1241" s="266" t="s">
        <v>132</v>
      </c>
      <c r="G1241" s="266">
        <v>12</v>
      </c>
      <c r="H1241" s="266"/>
      <c r="I1241" s="277">
        <v>43123</v>
      </c>
      <c r="J1241" s="277"/>
      <c r="K1241" s="266" t="s">
        <v>29839</v>
      </c>
    </row>
    <row r="1242" spans="1:11">
      <c r="A1242" s="266">
        <v>1241</v>
      </c>
      <c r="B1242" s="266" t="s">
        <v>43</v>
      </c>
      <c r="C1242" s="276">
        <v>7005019</v>
      </c>
      <c r="D1242" s="266">
        <v>320692</v>
      </c>
      <c r="E1242" s="266" t="s">
        <v>3450</v>
      </c>
      <c r="F1242" s="266" t="s">
        <v>132</v>
      </c>
      <c r="G1242" s="266">
        <v>9</v>
      </c>
      <c r="H1242" s="266"/>
      <c r="I1242" s="277">
        <v>43123</v>
      </c>
      <c r="J1242" s="277"/>
      <c r="K1242" s="266" t="s">
        <v>29839</v>
      </c>
    </row>
    <row r="1243" spans="1:11">
      <c r="A1243" s="266">
        <v>1242</v>
      </c>
      <c r="B1243" s="266" t="s">
        <v>43</v>
      </c>
      <c r="C1243" s="276">
        <v>7005019</v>
      </c>
      <c r="D1243" s="266">
        <v>332062</v>
      </c>
      <c r="E1243" s="266" t="s">
        <v>3450</v>
      </c>
      <c r="F1243" s="266" t="s">
        <v>132</v>
      </c>
      <c r="G1243" s="266">
        <v>1</v>
      </c>
      <c r="H1243" s="266"/>
      <c r="I1243" s="277">
        <v>43123</v>
      </c>
      <c r="J1243" s="277"/>
      <c r="K1243" s="266" t="s">
        <v>29839</v>
      </c>
    </row>
    <row r="1244" spans="1:11">
      <c r="A1244" s="266">
        <v>1243</v>
      </c>
      <c r="B1244" s="266" t="s">
        <v>43</v>
      </c>
      <c r="C1244" s="276">
        <v>7005017</v>
      </c>
      <c r="D1244" s="266">
        <v>307793</v>
      </c>
      <c r="E1244" s="266" t="s">
        <v>3450</v>
      </c>
      <c r="F1244" s="266" t="s">
        <v>132</v>
      </c>
      <c r="G1244" s="266">
        <v>50</v>
      </c>
      <c r="H1244" s="266"/>
      <c r="I1244" s="277">
        <v>43123</v>
      </c>
      <c r="J1244" s="277"/>
      <c r="K1244" s="266" t="s">
        <v>29840</v>
      </c>
    </row>
    <row r="1245" spans="1:11">
      <c r="A1245" s="266">
        <v>1244</v>
      </c>
      <c r="B1245" s="266" t="s">
        <v>43</v>
      </c>
      <c r="C1245" s="276">
        <v>7005017</v>
      </c>
      <c r="D1245" s="266">
        <v>321648</v>
      </c>
      <c r="E1245" s="266" t="s">
        <v>3450</v>
      </c>
      <c r="F1245" s="266" t="s">
        <v>132</v>
      </c>
      <c r="G1245" s="266">
        <v>13</v>
      </c>
      <c r="H1245" s="266"/>
      <c r="I1245" s="277">
        <v>43123</v>
      </c>
      <c r="J1245" s="277"/>
      <c r="K1245" s="266" t="s">
        <v>29840</v>
      </c>
    </row>
    <row r="1246" spans="1:11">
      <c r="A1246" s="266">
        <v>1245</v>
      </c>
      <c r="B1246" s="266" t="s">
        <v>43</v>
      </c>
      <c r="C1246" s="276">
        <v>7005017</v>
      </c>
      <c r="D1246" s="266">
        <v>332747</v>
      </c>
      <c r="E1246" s="266" t="s">
        <v>3450</v>
      </c>
      <c r="F1246" s="266" t="s">
        <v>132</v>
      </c>
      <c r="G1246" s="266">
        <v>5</v>
      </c>
      <c r="H1246" s="266"/>
      <c r="I1246" s="277">
        <v>43123</v>
      </c>
      <c r="J1246" s="277"/>
      <c r="K1246" s="266" t="s">
        <v>29840</v>
      </c>
    </row>
    <row r="1247" spans="1:11">
      <c r="A1247" s="266">
        <v>1246</v>
      </c>
      <c r="B1247" s="266" t="s">
        <v>43</v>
      </c>
      <c r="C1247" s="276">
        <v>7005021</v>
      </c>
      <c r="D1247" s="266">
        <v>320692</v>
      </c>
      <c r="E1247" s="266" t="s">
        <v>3450</v>
      </c>
      <c r="F1247" s="266" t="s">
        <v>132</v>
      </c>
      <c r="G1247" s="266">
        <v>1</v>
      </c>
      <c r="H1247" s="266"/>
      <c r="I1247" s="277">
        <v>43123</v>
      </c>
      <c r="J1247" s="277"/>
      <c r="K1247" s="266" t="s">
        <v>29850</v>
      </c>
    </row>
    <row r="1248" spans="1:11">
      <c r="A1248" s="266">
        <v>1247</v>
      </c>
      <c r="B1248" s="266" t="s">
        <v>43</v>
      </c>
      <c r="C1248" s="276">
        <v>7005021</v>
      </c>
      <c r="D1248" s="266">
        <v>320687</v>
      </c>
      <c r="E1248" s="266" t="s">
        <v>3450</v>
      </c>
      <c r="F1248" s="266" t="s">
        <v>132</v>
      </c>
      <c r="G1248" s="266">
        <v>1</v>
      </c>
      <c r="H1248" s="266"/>
      <c r="I1248" s="277">
        <v>43123</v>
      </c>
      <c r="J1248" s="277"/>
      <c r="K1248" s="266" t="s">
        <v>29850</v>
      </c>
    </row>
    <row r="1249" spans="1:11">
      <c r="A1249" s="266">
        <v>1248</v>
      </c>
      <c r="B1249" s="266" t="s">
        <v>43</v>
      </c>
      <c r="C1249" s="276">
        <v>7005021</v>
      </c>
      <c r="D1249" s="266">
        <v>332747</v>
      </c>
      <c r="E1249" s="266" t="s">
        <v>3450</v>
      </c>
      <c r="F1249" s="266" t="s">
        <v>132</v>
      </c>
      <c r="G1249" s="266">
        <v>2</v>
      </c>
      <c r="H1249" s="266"/>
      <c r="I1249" s="277">
        <v>43123</v>
      </c>
      <c r="J1249" s="277"/>
      <c r="K1249" s="266" t="s">
        <v>29850</v>
      </c>
    </row>
    <row r="1250" spans="1:11">
      <c r="A1250" s="266">
        <v>1249</v>
      </c>
      <c r="B1250" s="266" t="s">
        <v>43</v>
      </c>
      <c r="C1250" s="276">
        <v>7005021</v>
      </c>
      <c r="D1250" s="266">
        <v>320681</v>
      </c>
      <c r="E1250" s="266" t="s">
        <v>3450</v>
      </c>
      <c r="F1250" s="266" t="s">
        <v>132</v>
      </c>
      <c r="G1250" s="266">
        <v>1</v>
      </c>
      <c r="H1250" s="266"/>
      <c r="I1250" s="277">
        <v>43123</v>
      </c>
      <c r="J1250" s="277"/>
      <c r="K1250" s="266" t="s">
        <v>29850</v>
      </c>
    </row>
    <row r="1251" spans="1:11">
      <c r="A1251" s="266">
        <v>1250</v>
      </c>
      <c r="B1251" s="266" t="s">
        <v>43</v>
      </c>
      <c r="C1251" s="276">
        <v>7003294</v>
      </c>
      <c r="D1251" s="266">
        <v>321662</v>
      </c>
      <c r="E1251" s="266" t="s">
        <v>3450</v>
      </c>
      <c r="F1251" s="266" t="s">
        <v>132</v>
      </c>
      <c r="G1251" s="266">
        <v>1</v>
      </c>
      <c r="H1251" s="266"/>
      <c r="I1251" s="277">
        <v>43123</v>
      </c>
      <c r="J1251" s="277"/>
      <c r="K1251" s="266" t="s">
        <v>29853</v>
      </c>
    </row>
    <row r="1252" spans="1:11">
      <c r="A1252" s="266">
        <v>1251</v>
      </c>
      <c r="B1252" s="266" t="s">
        <v>43</v>
      </c>
      <c r="C1252" s="276">
        <v>7003294</v>
      </c>
      <c r="D1252" s="266">
        <v>320681</v>
      </c>
      <c r="E1252" s="266" t="s">
        <v>3450</v>
      </c>
      <c r="F1252" s="266" t="s">
        <v>132</v>
      </c>
      <c r="G1252" s="266">
        <v>2</v>
      </c>
      <c r="H1252" s="266"/>
      <c r="I1252" s="277">
        <v>43123</v>
      </c>
      <c r="J1252" s="277"/>
      <c r="K1252" s="266" t="s">
        <v>29853</v>
      </c>
    </row>
    <row r="1253" spans="1:11">
      <c r="A1253" s="266">
        <v>1252</v>
      </c>
      <c r="B1253" s="266" t="s">
        <v>43</v>
      </c>
      <c r="C1253" s="276">
        <v>7003294</v>
      </c>
      <c r="D1253" s="266">
        <v>321140</v>
      </c>
      <c r="E1253" s="266" t="s">
        <v>3450</v>
      </c>
      <c r="F1253" s="266" t="s">
        <v>132</v>
      </c>
      <c r="G1253" s="266">
        <v>8</v>
      </c>
      <c r="H1253" s="266"/>
      <c r="I1253" s="277">
        <v>43123</v>
      </c>
      <c r="J1253" s="277"/>
      <c r="K1253" s="266" t="s">
        <v>29853</v>
      </c>
    </row>
    <row r="1254" spans="1:11">
      <c r="A1254" s="266">
        <v>1253</v>
      </c>
      <c r="B1254" s="266" t="s">
        <v>43</v>
      </c>
      <c r="C1254" s="276">
        <v>7003294</v>
      </c>
      <c r="D1254" s="266">
        <v>307990</v>
      </c>
      <c r="E1254" s="266" t="s">
        <v>3450</v>
      </c>
      <c r="F1254" s="266" t="s">
        <v>132</v>
      </c>
      <c r="G1254" s="266">
        <v>15</v>
      </c>
      <c r="H1254" s="266"/>
      <c r="I1254" s="277">
        <v>43123</v>
      </c>
      <c r="J1254" s="277"/>
      <c r="K1254" s="266" t="s">
        <v>29853</v>
      </c>
    </row>
    <row r="1255" spans="1:11">
      <c r="A1255" s="266">
        <v>1254</v>
      </c>
      <c r="B1255" s="266" t="s">
        <v>43</v>
      </c>
      <c r="C1255" s="276">
        <v>7003002</v>
      </c>
      <c r="D1255" s="266">
        <v>321662</v>
      </c>
      <c r="E1255" s="266" t="s">
        <v>3450</v>
      </c>
      <c r="F1255" s="266" t="s">
        <v>132</v>
      </c>
      <c r="G1255" s="266">
        <v>5</v>
      </c>
      <c r="H1255" s="266"/>
      <c r="I1255" s="277">
        <v>43123</v>
      </c>
      <c r="J1255" s="277"/>
      <c r="K1255" s="266" t="s">
        <v>29857</v>
      </c>
    </row>
    <row r="1256" spans="1:11">
      <c r="A1256" s="266">
        <v>1255</v>
      </c>
      <c r="B1256" s="266" t="s">
        <v>43</v>
      </c>
      <c r="C1256" s="276">
        <v>7003002</v>
      </c>
      <c r="D1256" s="266">
        <v>321648</v>
      </c>
      <c r="E1256" s="266" t="s">
        <v>3450</v>
      </c>
      <c r="F1256" s="266" t="s">
        <v>132</v>
      </c>
      <c r="G1256" s="266">
        <v>30</v>
      </c>
      <c r="H1256" s="266"/>
      <c r="I1256" s="277">
        <v>43123</v>
      </c>
      <c r="J1256" s="277"/>
      <c r="K1256" s="266" t="s">
        <v>29857</v>
      </c>
    </row>
    <row r="1257" spans="1:11">
      <c r="A1257" s="266">
        <v>1256</v>
      </c>
      <c r="B1257" s="266" t="s">
        <v>43</v>
      </c>
      <c r="C1257" s="276">
        <v>7003002</v>
      </c>
      <c r="D1257" s="266">
        <v>321649</v>
      </c>
      <c r="E1257" s="266" t="s">
        <v>3450</v>
      </c>
      <c r="F1257" s="266" t="s">
        <v>132</v>
      </c>
      <c r="G1257" s="266">
        <v>10</v>
      </c>
      <c r="H1257" s="266"/>
      <c r="I1257" s="277">
        <v>43123</v>
      </c>
      <c r="J1257" s="277"/>
      <c r="K1257" s="266" t="s">
        <v>29857</v>
      </c>
    </row>
    <row r="1258" spans="1:11">
      <c r="A1258" s="266">
        <v>1257</v>
      </c>
      <c r="B1258" s="266" t="s">
        <v>43</v>
      </c>
      <c r="C1258" s="276">
        <v>7003002</v>
      </c>
      <c r="D1258" s="266">
        <v>320661</v>
      </c>
      <c r="E1258" s="266" t="s">
        <v>3450</v>
      </c>
      <c r="F1258" s="266" t="s">
        <v>132</v>
      </c>
      <c r="G1258" s="266">
        <v>10</v>
      </c>
      <c r="H1258" s="266"/>
      <c r="I1258" s="277">
        <v>43123</v>
      </c>
      <c r="J1258" s="277"/>
      <c r="K1258" s="266" t="s">
        <v>29857</v>
      </c>
    </row>
    <row r="1259" spans="1:11">
      <c r="A1259" s="266">
        <v>1258</v>
      </c>
      <c r="B1259" s="266" t="s">
        <v>43</v>
      </c>
      <c r="C1259" s="276">
        <v>7003002</v>
      </c>
      <c r="D1259" s="266">
        <v>332062</v>
      </c>
      <c r="E1259" s="266" t="s">
        <v>3450</v>
      </c>
      <c r="F1259" s="266" t="s">
        <v>132</v>
      </c>
      <c r="G1259" s="266">
        <v>1</v>
      </c>
      <c r="H1259" s="266"/>
      <c r="I1259" s="277">
        <v>43123</v>
      </c>
      <c r="J1259" s="277"/>
      <c r="K1259" s="266" t="s">
        <v>29857</v>
      </c>
    </row>
    <row r="1260" spans="1:11">
      <c r="A1260" s="266">
        <v>1259</v>
      </c>
      <c r="B1260" s="266" t="s">
        <v>43</v>
      </c>
      <c r="C1260" s="276">
        <v>7003002</v>
      </c>
      <c r="D1260" s="266">
        <v>320681</v>
      </c>
      <c r="E1260" s="266" t="s">
        <v>3450</v>
      </c>
      <c r="F1260" s="266" t="s">
        <v>132</v>
      </c>
      <c r="G1260" s="266">
        <v>5</v>
      </c>
      <c r="H1260" s="266"/>
      <c r="I1260" s="277">
        <v>43123</v>
      </c>
      <c r="J1260" s="277"/>
      <c r="K1260" s="266" t="s">
        <v>29857</v>
      </c>
    </row>
    <row r="1261" spans="1:11">
      <c r="A1261" s="266">
        <v>1260</v>
      </c>
      <c r="B1261" s="266" t="s">
        <v>43</v>
      </c>
      <c r="C1261" s="276">
        <v>7003002</v>
      </c>
      <c r="D1261" s="266">
        <v>307793</v>
      </c>
      <c r="E1261" s="266" t="s">
        <v>3450</v>
      </c>
      <c r="F1261" s="266" t="s">
        <v>132</v>
      </c>
      <c r="G1261" s="266">
        <v>25</v>
      </c>
      <c r="H1261" s="266"/>
      <c r="I1261" s="277">
        <v>43123</v>
      </c>
      <c r="J1261" s="277"/>
      <c r="K1261" s="266" t="s">
        <v>29857</v>
      </c>
    </row>
    <row r="1262" spans="1:11">
      <c r="A1262" s="266">
        <v>1261</v>
      </c>
      <c r="B1262" s="266" t="s">
        <v>43</v>
      </c>
      <c r="C1262" s="276">
        <v>7003002</v>
      </c>
      <c r="D1262" s="266">
        <v>321140</v>
      </c>
      <c r="E1262" s="266" t="s">
        <v>3450</v>
      </c>
      <c r="F1262" s="266" t="s">
        <v>132</v>
      </c>
      <c r="G1262" s="266">
        <v>1</v>
      </c>
      <c r="H1262" s="266"/>
      <c r="I1262" s="277">
        <v>43123</v>
      </c>
      <c r="J1262" s="277"/>
      <c r="K1262" s="266" t="s">
        <v>29857</v>
      </c>
    </row>
    <row r="1263" spans="1:11">
      <c r="A1263" s="266">
        <v>1262</v>
      </c>
      <c r="B1263" s="266" t="s">
        <v>43</v>
      </c>
      <c r="C1263" s="276">
        <v>7003002</v>
      </c>
      <c r="D1263" s="266">
        <v>321141</v>
      </c>
      <c r="E1263" s="266" t="s">
        <v>3450</v>
      </c>
      <c r="F1263" s="266" t="s">
        <v>132</v>
      </c>
      <c r="G1263" s="266">
        <v>3</v>
      </c>
      <c r="H1263" s="266"/>
      <c r="I1263" s="277">
        <v>43123</v>
      </c>
      <c r="J1263" s="277"/>
      <c r="K1263" s="266" t="s">
        <v>29857</v>
      </c>
    </row>
    <row r="1264" spans="1:11">
      <c r="A1264" s="266">
        <v>1263</v>
      </c>
      <c r="B1264" s="266" t="s">
        <v>43</v>
      </c>
      <c r="C1264" s="276">
        <v>7005070</v>
      </c>
      <c r="D1264" s="266">
        <v>320680</v>
      </c>
      <c r="E1264" s="266" t="s">
        <v>3450</v>
      </c>
      <c r="F1264" s="266" t="s">
        <v>132</v>
      </c>
      <c r="G1264" s="266">
        <v>10</v>
      </c>
      <c r="H1264" s="266"/>
      <c r="I1264" s="277">
        <v>43123</v>
      </c>
      <c r="J1264" s="277"/>
      <c r="K1264" s="266" t="s">
        <v>29859</v>
      </c>
    </row>
    <row r="1265" spans="1:11">
      <c r="A1265" s="266">
        <v>1264</v>
      </c>
      <c r="B1265" s="266" t="s">
        <v>43</v>
      </c>
      <c r="C1265" s="276">
        <v>7005070</v>
      </c>
      <c r="D1265" s="266">
        <v>332747</v>
      </c>
      <c r="E1265" s="266" t="s">
        <v>3450</v>
      </c>
      <c r="F1265" s="266" t="s">
        <v>132</v>
      </c>
      <c r="G1265" s="266">
        <v>2</v>
      </c>
      <c r="H1265" s="266"/>
      <c r="I1265" s="277">
        <v>43123</v>
      </c>
      <c r="J1265" s="277"/>
      <c r="K1265" s="266" t="s">
        <v>29859</v>
      </c>
    </row>
    <row r="1266" spans="1:11">
      <c r="A1266" s="266">
        <v>1265</v>
      </c>
      <c r="B1266" s="266" t="s">
        <v>43</v>
      </c>
      <c r="C1266" s="276">
        <v>7005070</v>
      </c>
      <c r="D1266" s="266">
        <v>320695</v>
      </c>
      <c r="E1266" s="266" t="s">
        <v>3450</v>
      </c>
      <c r="F1266" s="266" t="s">
        <v>132</v>
      </c>
      <c r="G1266" s="266">
        <v>5</v>
      </c>
      <c r="H1266" s="266"/>
      <c r="I1266" s="277">
        <v>43123</v>
      </c>
      <c r="J1266" s="277"/>
      <c r="K1266" s="266" t="s">
        <v>29859</v>
      </c>
    </row>
    <row r="1267" spans="1:11">
      <c r="A1267" s="266">
        <v>1266</v>
      </c>
      <c r="B1267" s="266" t="s">
        <v>43</v>
      </c>
      <c r="C1267" s="276">
        <v>7005070</v>
      </c>
      <c r="D1267" s="266">
        <v>322777</v>
      </c>
      <c r="E1267" s="266" t="s">
        <v>3450</v>
      </c>
      <c r="F1267" s="266" t="s">
        <v>132</v>
      </c>
      <c r="G1267" s="266">
        <v>1</v>
      </c>
      <c r="H1267" s="266"/>
      <c r="I1267" s="277">
        <v>43123</v>
      </c>
      <c r="J1267" s="277"/>
      <c r="K1267" s="266" t="s">
        <v>29859</v>
      </c>
    </row>
    <row r="1268" spans="1:11">
      <c r="A1268" s="266">
        <v>1267</v>
      </c>
      <c r="B1268" s="266" t="s">
        <v>43</v>
      </c>
      <c r="C1268" s="276">
        <v>7005070</v>
      </c>
      <c r="D1268" s="266">
        <v>308350</v>
      </c>
      <c r="E1268" s="266" t="s">
        <v>3450</v>
      </c>
      <c r="F1268" s="266" t="s">
        <v>132</v>
      </c>
      <c r="G1268" s="266">
        <v>5</v>
      </c>
      <c r="H1268" s="266"/>
      <c r="I1268" s="277">
        <v>43123</v>
      </c>
      <c r="J1268" s="277"/>
      <c r="K1268" s="266" t="s">
        <v>29859</v>
      </c>
    </row>
    <row r="1269" spans="1:11">
      <c r="A1269" s="266">
        <v>1268</v>
      </c>
      <c r="B1269" s="266" t="s">
        <v>43</v>
      </c>
      <c r="C1269" s="276">
        <v>7005116</v>
      </c>
      <c r="D1269" s="266">
        <v>321662</v>
      </c>
      <c r="E1269" s="266" t="s">
        <v>3450</v>
      </c>
      <c r="F1269" s="266" t="s">
        <v>132</v>
      </c>
      <c r="G1269" s="266">
        <v>59</v>
      </c>
      <c r="H1269" s="266"/>
      <c r="I1269" s="277">
        <v>43123</v>
      </c>
      <c r="J1269" s="277"/>
      <c r="K1269" s="266" t="s">
        <v>29866</v>
      </c>
    </row>
    <row r="1270" spans="1:11">
      <c r="A1270" s="266">
        <v>1269</v>
      </c>
      <c r="B1270" s="266" t="s">
        <v>43</v>
      </c>
      <c r="C1270" s="276">
        <v>7005116</v>
      </c>
      <c r="D1270" s="266">
        <v>321649</v>
      </c>
      <c r="E1270" s="266" t="s">
        <v>3450</v>
      </c>
      <c r="F1270" s="266" t="s">
        <v>132</v>
      </c>
      <c r="G1270" s="266">
        <v>69</v>
      </c>
      <c r="H1270" s="266"/>
      <c r="I1270" s="277">
        <v>43123</v>
      </c>
      <c r="J1270" s="277"/>
      <c r="K1270" s="266" t="s">
        <v>29866</v>
      </c>
    </row>
    <row r="1271" spans="1:11">
      <c r="A1271" s="266">
        <v>1270</v>
      </c>
      <c r="B1271" s="266" t="s">
        <v>43</v>
      </c>
      <c r="C1271" s="276">
        <v>7005116</v>
      </c>
      <c r="D1271" s="266">
        <v>321648</v>
      </c>
      <c r="E1271" s="266" t="s">
        <v>3450</v>
      </c>
      <c r="F1271" s="266" t="s">
        <v>132</v>
      </c>
      <c r="G1271" s="266">
        <v>117</v>
      </c>
      <c r="H1271" s="266"/>
      <c r="I1271" s="277">
        <v>43123</v>
      </c>
      <c r="J1271" s="277"/>
      <c r="K1271" s="266" t="s">
        <v>29866</v>
      </c>
    </row>
    <row r="1272" spans="1:11">
      <c r="A1272" s="266">
        <v>1271</v>
      </c>
      <c r="B1272" s="266" t="s">
        <v>43</v>
      </c>
      <c r="C1272" s="276">
        <v>7005116</v>
      </c>
      <c r="D1272" s="266">
        <v>320665</v>
      </c>
      <c r="E1272" s="266" t="s">
        <v>3450</v>
      </c>
      <c r="F1272" s="266" t="s">
        <v>132</v>
      </c>
      <c r="G1272" s="266">
        <v>4</v>
      </c>
      <c r="H1272" s="266"/>
      <c r="I1272" s="277">
        <v>43123</v>
      </c>
      <c r="J1272" s="277"/>
      <c r="K1272" s="266" t="s">
        <v>29866</v>
      </c>
    </row>
    <row r="1273" spans="1:11">
      <c r="A1273" s="266">
        <v>1272</v>
      </c>
      <c r="B1273" s="266" t="s">
        <v>43</v>
      </c>
      <c r="C1273" s="276">
        <v>7005116</v>
      </c>
      <c r="D1273" s="266">
        <v>320695</v>
      </c>
      <c r="E1273" s="266" t="s">
        <v>3450</v>
      </c>
      <c r="F1273" s="266" t="s">
        <v>132</v>
      </c>
      <c r="G1273" s="266">
        <v>1</v>
      </c>
      <c r="H1273" s="266"/>
      <c r="I1273" s="277">
        <v>43123</v>
      </c>
      <c r="J1273" s="277"/>
      <c r="K1273" s="266" t="s">
        <v>29866</v>
      </c>
    </row>
    <row r="1274" spans="1:11">
      <c r="A1274" s="266">
        <v>1273</v>
      </c>
      <c r="B1274" s="266" t="s">
        <v>43</v>
      </c>
      <c r="C1274" s="276">
        <v>7005116</v>
      </c>
      <c r="D1274" s="266">
        <v>322574</v>
      </c>
      <c r="E1274" s="266" t="s">
        <v>3450</v>
      </c>
      <c r="F1274" s="266" t="s">
        <v>132</v>
      </c>
      <c r="G1274" s="266">
        <v>7</v>
      </c>
      <c r="H1274" s="266"/>
      <c r="I1274" s="277">
        <v>43123</v>
      </c>
      <c r="J1274" s="277"/>
      <c r="K1274" s="266" t="s">
        <v>29866</v>
      </c>
    </row>
    <row r="1275" spans="1:11">
      <c r="A1275" s="266">
        <v>1274</v>
      </c>
      <c r="B1275" s="266" t="s">
        <v>43</v>
      </c>
      <c r="C1275" s="276">
        <v>7005116</v>
      </c>
      <c r="D1275" s="266">
        <v>320661</v>
      </c>
      <c r="E1275" s="266" t="s">
        <v>3450</v>
      </c>
      <c r="F1275" s="266" t="s">
        <v>132</v>
      </c>
      <c r="G1275" s="266">
        <v>2</v>
      </c>
      <c r="H1275" s="266"/>
      <c r="I1275" s="277">
        <v>43123</v>
      </c>
      <c r="J1275" s="277"/>
      <c r="K1275" s="266" t="s">
        <v>29866</v>
      </c>
    </row>
    <row r="1276" spans="1:11">
      <c r="A1276" s="266">
        <v>1275</v>
      </c>
      <c r="B1276" s="266" t="s">
        <v>43</v>
      </c>
      <c r="C1276" s="276">
        <v>7005116</v>
      </c>
      <c r="D1276" s="266">
        <v>320681</v>
      </c>
      <c r="E1276" s="266" t="s">
        <v>3450</v>
      </c>
      <c r="F1276" s="266" t="s">
        <v>132</v>
      </c>
      <c r="G1276" s="266">
        <v>12</v>
      </c>
      <c r="H1276" s="266"/>
      <c r="I1276" s="277">
        <v>43123</v>
      </c>
      <c r="J1276" s="277"/>
      <c r="K1276" s="266" t="s">
        <v>29866</v>
      </c>
    </row>
    <row r="1277" spans="1:11">
      <c r="A1277" s="266">
        <v>1276</v>
      </c>
      <c r="B1277" s="266" t="s">
        <v>43</v>
      </c>
      <c r="C1277" s="276">
        <v>7005116</v>
      </c>
      <c r="D1277" s="266">
        <v>307990</v>
      </c>
      <c r="E1277" s="266" t="s">
        <v>3450</v>
      </c>
      <c r="F1277" s="266" t="s">
        <v>132</v>
      </c>
      <c r="G1277" s="266">
        <v>6</v>
      </c>
      <c r="H1277" s="266"/>
      <c r="I1277" s="277">
        <v>43123</v>
      </c>
      <c r="J1277" s="277"/>
      <c r="K1277" s="266" t="s">
        <v>29866</v>
      </c>
    </row>
    <row r="1278" spans="1:11">
      <c r="A1278" s="266">
        <v>1277</v>
      </c>
      <c r="B1278" s="266" t="s">
        <v>43</v>
      </c>
      <c r="C1278" s="276">
        <v>7005116</v>
      </c>
      <c r="D1278" s="266">
        <v>307793</v>
      </c>
      <c r="E1278" s="266" t="s">
        <v>3450</v>
      </c>
      <c r="F1278" s="266" t="s">
        <v>132</v>
      </c>
      <c r="G1278" s="266">
        <v>37</v>
      </c>
      <c r="H1278" s="266"/>
      <c r="I1278" s="277">
        <v>43123</v>
      </c>
      <c r="J1278" s="277"/>
      <c r="K1278" s="266" t="s">
        <v>29866</v>
      </c>
    </row>
    <row r="1279" spans="1:11">
      <c r="A1279" s="266">
        <v>1278</v>
      </c>
      <c r="B1279" s="266" t="s">
        <v>43</v>
      </c>
      <c r="C1279" s="276">
        <v>7005116</v>
      </c>
      <c r="D1279" s="266">
        <v>321141</v>
      </c>
      <c r="E1279" s="266" t="s">
        <v>3450</v>
      </c>
      <c r="F1279" s="266" t="s">
        <v>132</v>
      </c>
      <c r="G1279" s="266">
        <v>1</v>
      </c>
      <c r="H1279" s="266"/>
      <c r="I1279" s="277">
        <v>43123</v>
      </c>
      <c r="J1279" s="277"/>
      <c r="K1279" s="266" t="s">
        <v>29866</v>
      </c>
    </row>
    <row r="1280" spans="1:11">
      <c r="A1280" s="266">
        <v>1279</v>
      </c>
      <c r="B1280" s="266" t="s">
        <v>43</v>
      </c>
      <c r="C1280" s="276">
        <v>7002480</v>
      </c>
      <c r="D1280" s="266">
        <v>320692</v>
      </c>
      <c r="E1280" s="266" t="s">
        <v>3450</v>
      </c>
      <c r="F1280" s="266" t="s">
        <v>132</v>
      </c>
      <c r="G1280" s="266">
        <v>1</v>
      </c>
      <c r="H1280" s="266"/>
      <c r="I1280" s="277">
        <v>43123</v>
      </c>
      <c r="J1280" s="277"/>
      <c r="K1280" s="266" t="s">
        <v>29845</v>
      </c>
    </row>
    <row r="1281" spans="1:11">
      <c r="A1281" s="266">
        <v>1280</v>
      </c>
      <c r="B1281" s="266" t="s">
        <v>43</v>
      </c>
      <c r="C1281" s="276">
        <v>7002480</v>
      </c>
      <c r="D1281" s="266">
        <v>321662</v>
      </c>
      <c r="E1281" s="266" t="s">
        <v>3450</v>
      </c>
      <c r="F1281" s="266" t="s">
        <v>132</v>
      </c>
      <c r="G1281" s="266">
        <v>7</v>
      </c>
      <c r="H1281" s="266"/>
      <c r="I1281" s="277">
        <v>43123</v>
      </c>
      <c r="J1281" s="277"/>
      <c r="K1281" s="266" t="s">
        <v>29845</v>
      </c>
    </row>
    <row r="1282" spans="1:11">
      <c r="A1282" s="266">
        <v>1281</v>
      </c>
      <c r="B1282" s="266" t="s">
        <v>43</v>
      </c>
      <c r="C1282" s="276">
        <v>7002480</v>
      </c>
      <c r="D1282" s="266">
        <v>332747</v>
      </c>
      <c r="E1282" s="266" t="s">
        <v>3450</v>
      </c>
      <c r="F1282" s="266" t="s">
        <v>132</v>
      </c>
      <c r="G1282" s="266">
        <v>1</v>
      </c>
      <c r="H1282" s="266"/>
      <c r="I1282" s="277">
        <v>43123</v>
      </c>
      <c r="J1282" s="277"/>
      <c r="K1282" s="266" t="s">
        <v>29845</v>
      </c>
    </row>
    <row r="1283" spans="1:11">
      <c r="A1283" s="266">
        <v>1282</v>
      </c>
      <c r="B1283" s="266" t="s">
        <v>43</v>
      </c>
      <c r="C1283" s="276">
        <v>7002480</v>
      </c>
      <c r="D1283" s="266">
        <v>321648</v>
      </c>
      <c r="E1283" s="266" t="s">
        <v>3450</v>
      </c>
      <c r="F1283" s="266" t="s">
        <v>132</v>
      </c>
      <c r="G1283" s="266">
        <v>89</v>
      </c>
      <c r="H1283" s="266"/>
      <c r="I1283" s="277">
        <v>43123</v>
      </c>
      <c r="J1283" s="277"/>
      <c r="K1283" s="266" t="s">
        <v>29845</v>
      </c>
    </row>
    <row r="1284" spans="1:11">
      <c r="A1284" s="266">
        <v>1283</v>
      </c>
      <c r="B1284" s="266" t="s">
        <v>43</v>
      </c>
      <c r="C1284" s="276">
        <v>7002480</v>
      </c>
      <c r="D1284" s="266">
        <v>321649</v>
      </c>
      <c r="E1284" s="266" t="s">
        <v>3450</v>
      </c>
      <c r="F1284" s="266" t="s">
        <v>132</v>
      </c>
      <c r="G1284" s="266">
        <v>18</v>
      </c>
      <c r="H1284" s="266"/>
      <c r="I1284" s="277">
        <v>43123</v>
      </c>
      <c r="J1284" s="277"/>
      <c r="K1284" s="266" t="s">
        <v>29845</v>
      </c>
    </row>
    <row r="1285" spans="1:11">
      <c r="A1285" s="266">
        <v>1284</v>
      </c>
      <c r="B1285" s="266" t="s">
        <v>43</v>
      </c>
      <c r="C1285" s="276">
        <v>7002480</v>
      </c>
      <c r="D1285" s="266">
        <v>320687</v>
      </c>
      <c r="E1285" s="266" t="s">
        <v>3450</v>
      </c>
      <c r="F1285" s="266" t="s">
        <v>132</v>
      </c>
      <c r="G1285" s="266">
        <v>1</v>
      </c>
      <c r="H1285" s="266"/>
      <c r="I1285" s="277">
        <v>43123</v>
      </c>
      <c r="J1285" s="277"/>
      <c r="K1285" s="266" t="s">
        <v>29845</v>
      </c>
    </row>
    <row r="1286" spans="1:11">
      <c r="A1286" s="266">
        <v>1285</v>
      </c>
      <c r="B1286" s="266" t="s">
        <v>43</v>
      </c>
      <c r="C1286" s="276">
        <v>7002480</v>
      </c>
      <c r="D1286" s="266">
        <v>332747</v>
      </c>
      <c r="E1286" s="266" t="s">
        <v>3450</v>
      </c>
      <c r="F1286" s="266" t="s">
        <v>132</v>
      </c>
      <c r="G1286" s="266">
        <v>15</v>
      </c>
      <c r="H1286" s="266"/>
      <c r="I1286" s="277">
        <v>43123</v>
      </c>
      <c r="J1286" s="277"/>
      <c r="K1286" s="266" t="s">
        <v>29845</v>
      </c>
    </row>
    <row r="1287" spans="1:11">
      <c r="A1287" s="266">
        <v>1286</v>
      </c>
      <c r="B1287" s="266" t="s">
        <v>43</v>
      </c>
      <c r="C1287" s="276">
        <v>7002480</v>
      </c>
      <c r="D1287" s="266">
        <v>320681</v>
      </c>
      <c r="E1287" s="266" t="s">
        <v>3450</v>
      </c>
      <c r="F1287" s="266" t="s">
        <v>132</v>
      </c>
      <c r="G1287" s="266">
        <v>8</v>
      </c>
      <c r="H1287" s="266"/>
      <c r="I1287" s="277">
        <v>43123</v>
      </c>
      <c r="J1287" s="277"/>
      <c r="K1287" s="266" t="s">
        <v>29845</v>
      </c>
    </row>
    <row r="1288" spans="1:11">
      <c r="A1288" s="266">
        <v>1287</v>
      </c>
      <c r="B1288" s="266" t="s">
        <v>43</v>
      </c>
      <c r="C1288" s="276">
        <v>7002480</v>
      </c>
      <c r="D1288" s="266">
        <v>322574</v>
      </c>
      <c r="E1288" s="266" t="s">
        <v>3450</v>
      </c>
      <c r="F1288" s="266" t="s">
        <v>132</v>
      </c>
      <c r="G1288" s="266">
        <v>1</v>
      </c>
      <c r="H1288" s="266"/>
      <c r="I1288" s="277">
        <v>43123</v>
      </c>
      <c r="J1288" s="277"/>
      <c r="K1288" s="266" t="s">
        <v>29845</v>
      </c>
    </row>
    <row r="1289" spans="1:11">
      <c r="A1289" s="266">
        <v>1288</v>
      </c>
      <c r="B1289" s="266" t="s">
        <v>43</v>
      </c>
      <c r="C1289" s="276">
        <v>7002480</v>
      </c>
      <c r="D1289" s="266">
        <v>307793</v>
      </c>
      <c r="E1289" s="266" t="s">
        <v>3450</v>
      </c>
      <c r="F1289" s="266" t="s">
        <v>132</v>
      </c>
      <c r="G1289" s="266">
        <v>5</v>
      </c>
      <c r="H1289" s="266"/>
      <c r="I1289" s="277">
        <v>43123</v>
      </c>
      <c r="J1289" s="277"/>
      <c r="K1289" s="266" t="s">
        <v>29845</v>
      </c>
    </row>
    <row r="1290" spans="1:11">
      <c r="A1290" s="266">
        <v>1289</v>
      </c>
      <c r="B1290" s="266" t="s">
        <v>43</v>
      </c>
      <c r="C1290" s="276">
        <v>7002480</v>
      </c>
      <c r="D1290" s="266">
        <v>308350</v>
      </c>
      <c r="E1290" s="266" t="s">
        <v>3450</v>
      </c>
      <c r="F1290" s="266" t="s">
        <v>132</v>
      </c>
      <c r="G1290" s="266">
        <v>1</v>
      </c>
      <c r="H1290" s="266"/>
      <c r="I1290" s="277">
        <v>43123</v>
      </c>
      <c r="J1290" s="277"/>
      <c r="K1290" s="266" t="s">
        <v>29845</v>
      </c>
    </row>
    <row r="1291" spans="1:11">
      <c r="A1291" s="266">
        <v>1290</v>
      </c>
      <c r="B1291" s="266" t="s">
        <v>43</v>
      </c>
      <c r="C1291" s="276">
        <v>7002480</v>
      </c>
      <c r="D1291" s="266">
        <v>321141</v>
      </c>
      <c r="E1291" s="266" t="s">
        <v>3450</v>
      </c>
      <c r="F1291" s="266" t="s">
        <v>132</v>
      </c>
      <c r="G1291" s="266">
        <v>10</v>
      </c>
      <c r="H1291" s="266"/>
      <c r="I1291" s="277">
        <v>43123</v>
      </c>
      <c r="J1291" s="277"/>
      <c r="K1291" s="266" t="s">
        <v>29845</v>
      </c>
    </row>
    <row r="1292" spans="1:11">
      <c r="A1292" s="266">
        <v>1291</v>
      </c>
      <c r="B1292" s="266" t="s">
        <v>43</v>
      </c>
      <c r="C1292" s="276">
        <v>7002198</v>
      </c>
      <c r="D1292" s="266">
        <v>320665</v>
      </c>
      <c r="E1292" s="266" t="s">
        <v>3450</v>
      </c>
      <c r="F1292" s="266" t="s">
        <v>132</v>
      </c>
      <c r="G1292" s="266">
        <v>5</v>
      </c>
      <c r="H1292" s="266"/>
      <c r="I1292" s="277">
        <v>43123</v>
      </c>
      <c r="J1292" s="277"/>
      <c r="K1292" s="266" t="s">
        <v>29847</v>
      </c>
    </row>
    <row r="1293" spans="1:11">
      <c r="A1293" s="266">
        <v>1292</v>
      </c>
      <c r="B1293" s="266" t="s">
        <v>43</v>
      </c>
      <c r="C1293" s="276">
        <v>7002198</v>
      </c>
      <c r="D1293" s="266">
        <v>332747</v>
      </c>
      <c r="E1293" s="266" t="s">
        <v>3450</v>
      </c>
      <c r="F1293" s="266" t="s">
        <v>132</v>
      </c>
      <c r="G1293" s="266">
        <v>6</v>
      </c>
      <c r="H1293" s="266"/>
      <c r="I1293" s="277">
        <v>43123</v>
      </c>
      <c r="J1293" s="277"/>
      <c r="K1293" s="266" t="s">
        <v>29847</v>
      </c>
    </row>
    <row r="1294" spans="1:11">
      <c r="A1294" s="266">
        <v>1293</v>
      </c>
      <c r="B1294" s="266" t="s">
        <v>43</v>
      </c>
      <c r="C1294" s="276">
        <v>7002198</v>
      </c>
      <c r="D1294" s="266">
        <v>321649</v>
      </c>
      <c r="E1294" s="266" t="s">
        <v>3450</v>
      </c>
      <c r="F1294" s="266" t="s">
        <v>132</v>
      </c>
      <c r="G1294" s="266">
        <v>30</v>
      </c>
      <c r="H1294" s="266"/>
      <c r="I1294" s="277">
        <v>43123</v>
      </c>
      <c r="J1294" s="277"/>
      <c r="K1294" s="266" t="s">
        <v>29847</v>
      </c>
    </row>
    <row r="1295" spans="1:11">
      <c r="A1295" s="266">
        <v>1294</v>
      </c>
      <c r="B1295" s="266" t="s">
        <v>43</v>
      </c>
      <c r="C1295" s="276">
        <v>7002198</v>
      </c>
      <c r="D1295" s="266">
        <v>320687</v>
      </c>
      <c r="E1295" s="266" t="s">
        <v>3450</v>
      </c>
      <c r="F1295" s="266" t="s">
        <v>132</v>
      </c>
      <c r="G1295" s="266">
        <v>6</v>
      </c>
      <c r="H1295" s="266"/>
      <c r="I1295" s="277">
        <v>43123</v>
      </c>
      <c r="J1295" s="277"/>
      <c r="K1295" s="266" t="s">
        <v>29847</v>
      </c>
    </row>
    <row r="1296" spans="1:11">
      <c r="A1296" s="266">
        <v>1295</v>
      </c>
      <c r="B1296" s="266" t="s">
        <v>43</v>
      </c>
      <c r="C1296" s="276">
        <v>7002198</v>
      </c>
      <c r="D1296" s="266">
        <v>321648</v>
      </c>
      <c r="E1296" s="266" t="s">
        <v>3450</v>
      </c>
      <c r="F1296" s="266" t="s">
        <v>132</v>
      </c>
      <c r="G1296" s="266">
        <v>131</v>
      </c>
      <c r="H1296" s="266"/>
      <c r="I1296" s="277">
        <v>43123</v>
      </c>
      <c r="J1296" s="277"/>
      <c r="K1296" s="266" t="s">
        <v>29847</v>
      </c>
    </row>
    <row r="1297" spans="1:11">
      <c r="A1297" s="266">
        <v>1296</v>
      </c>
      <c r="B1297" s="266" t="s">
        <v>43</v>
      </c>
      <c r="C1297" s="276">
        <v>7002198</v>
      </c>
      <c r="D1297" s="266">
        <v>321662</v>
      </c>
      <c r="E1297" s="266" t="s">
        <v>3450</v>
      </c>
      <c r="F1297" s="266" t="s">
        <v>132</v>
      </c>
      <c r="G1297" s="266">
        <v>4</v>
      </c>
      <c r="H1297" s="266"/>
      <c r="I1297" s="277">
        <v>43123</v>
      </c>
      <c r="J1297" s="277"/>
      <c r="K1297" s="266" t="s">
        <v>29847</v>
      </c>
    </row>
    <row r="1298" spans="1:11">
      <c r="A1298" s="266">
        <v>1297</v>
      </c>
      <c r="B1298" s="266" t="s">
        <v>43</v>
      </c>
      <c r="C1298" s="276">
        <v>7002198</v>
      </c>
      <c r="D1298" s="266">
        <v>320661</v>
      </c>
      <c r="E1298" s="266" t="s">
        <v>3450</v>
      </c>
      <c r="F1298" s="266" t="s">
        <v>132</v>
      </c>
      <c r="G1298" s="266">
        <v>21</v>
      </c>
      <c r="H1298" s="266"/>
      <c r="I1298" s="277">
        <v>43123</v>
      </c>
      <c r="J1298" s="277"/>
      <c r="K1298" s="266" t="s">
        <v>29847</v>
      </c>
    </row>
    <row r="1299" spans="1:11">
      <c r="A1299" s="266">
        <v>1298</v>
      </c>
      <c r="B1299" s="266" t="s">
        <v>43</v>
      </c>
      <c r="C1299" s="276">
        <v>7002198</v>
      </c>
      <c r="D1299" s="266">
        <v>320682</v>
      </c>
      <c r="E1299" s="266" t="s">
        <v>3450</v>
      </c>
      <c r="F1299" s="266" t="s">
        <v>132</v>
      </c>
      <c r="G1299" s="266">
        <v>19</v>
      </c>
      <c r="H1299" s="266"/>
      <c r="I1299" s="277">
        <v>43123</v>
      </c>
      <c r="J1299" s="277"/>
      <c r="K1299" s="266" t="s">
        <v>29847</v>
      </c>
    </row>
    <row r="1300" spans="1:11">
      <c r="A1300" s="266">
        <v>1299</v>
      </c>
      <c r="B1300" s="266" t="s">
        <v>43</v>
      </c>
      <c r="C1300" s="276">
        <v>7002198</v>
      </c>
      <c r="D1300" s="266">
        <v>332062</v>
      </c>
      <c r="E1300" s="266" t="s">
        <v>3450</v>
      </c>
      <c r="F1300" s="266" t="s">
        <v>132</v>
      </c>
      <c r="G1300" s="266">
        <v>5</v>
      </c>
      <c r="H1300" s="266"/>
      <c r="I1300" s="277">
        <v>43123</v>
      </c>
      <c r="J1300" s="277"/>
      <c r="K1300" s="266" t="s">
        <v>29847</v>
      </c>
    </row>
    <row r="1301" spans="1:11">
      <c r="A1301" s="266">
        <v>1300</v>
      </c>
      <c r="B1301" s="266" t="s">
        <v>43</v>
      </c>
      <c r="C1301" s="276">
        <v>7002198</v>
      </c>
      <c r="D1301" s="266">
        <v>322574</v>
      </c>
      <c r="E1301" s="266" t="s">
        <v>3450</v>
      </c>
      <c r="F1301" s="266" t="s">
        <v>132</v>
      </c>
      <c r="G1301" s="266">
        <v>1</v>
      </c>
      <c r="H1301" s="266"/>
      <c r="I1301" s="277">
        <v>43123</v>
      </c>
      <c r="J1301" s="277"/>
      <c r="K1301" s="266" t="s">
        <v>29847</v>
      </c>
    </row>
    <row r="1302" spans="1:11">
      <c r="A1302" s="266">
        <v>1301</v>
      </c>
      <c r="B1302" s="266" t="s">
        <v>43</v>
      </c>
      <c r="C1302" s="276">
        <v>7002198</v>
      </c>
      <c r="D1302" s="266">
        <v>320681</v>
      </c>
      <c r="E1302" s="266" t="s">
        <v>3450</v>
      </c>
      <c r="F1302" s="266" t="s">
        <v>132</v>
      </c>
      <c r="G1302" s="266">
        <v>19</v>
      </c>
      <c r="H1302" s="266"/>
      <c r="I1302" s="277">
        <v>43123</v>
      </c>
      <c r="J1302" s="277"/>
      <c r="K1302" s="266" t="s">
        <v>29847</v>
      </c>
    </row>
    <row r="1303" spans="1:11">
      <c r="A1303" s="266">
        <v>1302</v>
      </c>
      <c r="B1303" s="266" t="s">
        <v>43</v>
      </c>
      <c r="C1303" s="276">
        <v>7002198</v>
      </c>
      <c r="D1303" s="266">
        <v>307793</v>
      </c>
      <c r="E1303" s="266" t="s">
        <v>3450</v>
      </c>
      <c r="F1303" s="266" t="s">
        <v>132</v>
      </c>
      <c r="G1303" s="266">
        <v>15</v>
      </c>
      <c r="H1303" s="266"/>
      <c r="I1303" s="277">
        <v>43123</v>
      </c>
      <c r="J1303" s="277"/>
      <c r="K1303" s="266" t="s">
        <v>29847</v>
      </c>
    </row>
    <row r="1304" spans="1:11">
      <c r="A1304" s="266">
        <v>1303</v>
      </c>
      <c r="B1304" s="266" t="s">
        <v>43</v>
      </c>
      <c r="C1304" s="276">
        <v>7002198</v>
      </c>
      <c r="D1304" s="266">
        <v>308350</v>
      </c>
      <c r="E1304" s="266" t="s">
        <v>3450</v>
      </c>
      <c r="F1304" s="266" t="s">
        <v>132</v>
      </c>
      <c r="G1304" s="266">
        <v>1</v>
      </c>
      <c r="H1304" s="266"/>
      <c r="I1304" s="277">
        <v>43123</v>
      </c>
      <c r="J1304" s="277"/>
      <c r="K1304" s="266" t="s">
        <v>29847</v>
      </c>
    </row>
    <row r="1305" spans="1:11">
      <c r="A1305" s="266">
        <v>1304</v>
      </c>
      <c r="B1305" s="266" t="s">
        <v>43</v>
      </c>
      <c r="C1305" s="276">
        <v>7002198</v>
      </c>
      <c r="D1305" s="266">
        <v>321141</v>
      </c>
      <c r="E1305" s="266" t="s">
        <v>3450</v>
      </c>
      <c r="F1305" s="266" t="s">
        <v>132</v>
      </c>
      <c r="G1305" s="266">
        <v>6</v>
      </c>
      <c r="H1305" s="266"/>
      <c r="I1305" s="277">
        <v>43123</v>
      </c>
      <c r="J1305" s="277"/>
      <c r="K1305" s="266" t="s">
        <v>29847</v>
      </c>
    </row>
    <row r="1306" spans="1:11">
      <c r="A1306" s="266">
        <v>1305</v>
      </c>
      <c r="B1306" s="266" t="s">
        <v>43</v>
      </c>
      <c r="C1306" s="276">
        <v>7005019</v>
      </c>
      <c r="D1306" s="266">
        <v>322574</v>
      </c>
      <c r="E1306" s="266" t="s">
        <v>3450</v>
      </c>
      <c r="F1306" s="266" t="s">
        <v>132</v>
      </c>
      <c r="G1306" s="266">
        <v>61</v>
      </c>
      <c r="H1306" s="266"/>
      <c r="I1306" s="277">
        <v>43124</v>
      </c>
      <c r="J1306" s="277"/>
      <c r="K1306" s="266" t="s">
        <v>29839</v>
      </c>
    </row>
    <row r="1307" spans="1:11">
      <c r="A1307" s="266">
        <v>1306</v>
      </c>
      <c r="B1307" s="266" t="s">
        <v>43</v>
      </c>
      <c r="C1307" s="276">
        <v>7005019</v>
      </c>
      <c r="D1307" s="266">
        <v>320661</v>
      </c>
      <c r="E1307" s="266" t="s">
        <v>3450</v>
      </c>
      <c r="F1307" s="266" t="s">
        <v>132</v>
      </c>
      <c r="G1307" s="266">
        <v>74</v>
      </c>
      <c r="H1307" s="266"/>
      <c r="I1307" s="277">
        <v>43124</v>
      </c>
      <c r="J1307" s="277"/>
      <c r="K1307" s="266" t="s">
        <v>29839</v>
      </c>
    </row>
    <row r="1308" spans="1:11">
      <c r="A1308" s="266">
        <v>1307</v>
      </c>
      <c r="B1308" s="266" t="s">
        <v>43</v>
      </c>
      <c r="C1308" s="276">
        <v>7005019</v>
      </c>
      <c r="D1308" s="266">
        <v>320661</v>
      </c>
      <c r="E1308" s="266" t="s">
        <v>3450</v>
      </c>
      <c r="F1308" s="266" t="s">
        <v>132</v>
      </c>
      <c r="G1308" s="266">
        <v>6</v>
      </c>
      <c r="H1308" s="266"/>
      <c r="I1308" s="277">
        <v>43124</v>
      </c>
      <c r="J1308" s="277"/>
      <c r="K1308" s="266" t="s">
        <v>29839</v>
      </c>
    </row>
    <row r="1309" spans="1:11">
      <c r="A1309" s="266">
        <v>1308</v>
      </c>
      <c r="B1309" s="266" t="s">
        <v>43</v>
      </c>
      <c r="C1309" s="276">
        <v>7005019</v>
      </c>
      <c r="D1309" s="266">
        <v>320682</v>
      </c>
      <c r="E1309" s="266" t="s">
        <v>3450</v>
      </c>
      <c r="F1309" s="266" t="s">
        <v>132</v>
      </c>
      <c r="G1309" s="266">
        <v>242</v>
      </c>
      <c r="H1309" s="266"/>
      <c r="I1309" s="277">
        <v>43124</v>
      </c>
      <c r="J1309" s="277"/>
      <c r="K1309" s="266" t="s">
        <v>29839</v>
      </c>
    </row>
    <row r="1310" spans="1:11">
      <c r="A1310" s="266">
        <v>1309</v>
      </c>
      <c r="B1310" s="266" t="s">
        <v>43</v>
      </c>
      <c r="C1310" s="276">
        <v>7005019</v>
      </c>
      <c r="D1310" s="266">
        <v>321140</v>
      </c>
      <c r="E1310" s="266" t="s">
        <v>3450</v>
      </c>
      <c r="F1310" s="266" t="s">
        <v>132</v>
      </c>
      <c r="G1310" s="266">
        <v>97</v>
      </c>
      <c r="H1310" s="266"/>
      <c r="I1310" s="277">
        <v>43124</v>
      </c>
      <c r="J1310" s="277"/>
      <c r="K1310" s="266" t="s">
        <v>29839</v>
      </c>
    </row>
    <row r="1311" spans="1:11">
      <c r="A1311" s="266">
        <v>1310</v>
      </c>
      <c r="B1311" s="266" t="s">
        <v>43</v>
      </c>
      <c r="C1311" s="276">
        <v>7005019</v>
      </c>
      <c r="D1311" s="266">
        <v>321129</v>
      </c>
      <c r="E1311" s="266" t="s">
        <v>3450</v>
      </c>
      <c r="F1311" s="266" t="s">
        <v>132</v>
      </c>
      <c r="G1311" s="266">
        <v>20</v>
      </c>
      <c r="H1311" s="266"/>
      <c r="I1311" s="277">
        <v>43124</v>
      </c>
      <c r="J1311" s="277"/>
      <c r="K1311" s="266" t="s">
        <v>29839</v>
      </c>
    </row>
    <row r="1312" spans="1:11">
      <c r="A1312" s="266">
        <v>1311</v>
      </c>
      <c r="B1312" s="266" t="s">
        <v>43</v>
      </c>
      <c r="C1312" s="276">
        <v>7005019</v>
      </c>
      <c r="D1312" s="266">
        <v>321141</v>
      </c>
      <c r="E1312" s="266" t="s">
        <v>3450</v>
      </c>
      <c r="F1312" s="266" t="s">
        <v>132</v>
      </c>
      <c r="G1312" s="266">
        <v>91</v>
      </c>
      <c r="H1312" s="266"/>
      <c r="I1312" s="277">
        <v>43124</v>
      </c>
      <c r="J1312" s="277"/>
      <c r="K1312" s="266" t="s">
        <v>29839</v>
      </c>
    </row>
    <row r="1313" spans="1:11">
      <c r="A1313" s="266">
        <v>1312</v>
      </c>
      <c r="B1313" s="266" t="s">
        <v>43</v>
      </c>
      <c r="C1313" s="276">
        <v>7005019</v>
      </c>
      <c r="D1313" s="266">
        <v>332747</v>
      </c>
      <c r="E1313" s="266" t="s">
        <v>3450</v>
      </c>
      <c r="F1313" s="266" t="s">
        <v>132</v>
      </c>
      <c r="G1313" s="266">
        <v>1</v>
      </c>
      <c r="H1313" s="266"/>
      <c r="I1313" s="277">
        <v>43124</v>
      </c>
      <c r="J1313" s="277"/>
      <c r="K1313" s="266" t="s">
        <v>29839</v>
      </c>
    </row>
    <row r="1314" spans="1:11">
      <c r="A1314" s="266">
        <v>1313</v>
      </c>
      <c r="B1314" s="266" t="s">
        <v>43</v>
      </c>
      <c r="C1314" s="276">
        <v>7005019</v>
      </c>
      <c r="D1314" s="266">
        <v>321662</v>
      </c>
      <c r="E1314" s="266" t="s">
        <v>3450</v>
      </c>
      <c r="F1314" s="266" t="s">
        <v>132</v>
      </c>
      <c r="G1314" s="266">
        <v>81</v>
      </c>
      <c r="H1314" s="266"/>
      <c r="I1314" s="277">
        <v>43124</v>
      </c>
      <c r="J1314" s="277"/>
      <c r="K1314" s="266" t="s">
        <v>29839</v>
      </c>
    </row>
    <row r="1315" spans="1:11">
      <c r="A1315" s="266">
        <v>1314</v>
      </c>
      <c r="B1315" s="266" t="s">
        <v>43</v>
      </c>
      <c r="C1315" s="276">
        <v>7005019</v>
      </c>
      <c r="D1315" s="266">
        <v>320687</v>
      </c>
      <c r="E1315" s="266" t="s">
        <v>3450</v>
      </c>
      <c r="F1315" s="266" t="s">
        <v>132</v>
      </c>
      <c r="G1315" s="266">
        <v>3</v>
      </c>
      <c r="H1315" s="266"/>
      <c r="I1315" s="277">
        <v>43124</v>
      </c>
      <c r="J1315" s="277"/>
      <c r="K1315" s="266" t="s">
        <v>29839</v>
      </c>
    </row>
    <row r="1316" spans="1:11">
      <c r="A1316" s="266">
        <v>1315</v>
      </c>
      <c r="B1316" s="266" t="s">
        <v>43</v>
      </c>
      <c r="C1316" s="276">
        <v>7005019</v>
      </c>
      <c r="D1316" s="266">
        <v>320695</v>
      </c>
      <c r="E1316" s="266" t="s">
        <v>3450</v>
      </c>
      <c r="F1316" s="266" t="s">
        <v>132</v>
      </c>
      <c r="G1316" s="266">
        <v>8</v>
      </c>
      <c r="H1316" s="266"/>
      <c r="I1316" s="277">
        <v>43124</v>
      </c>
      <c r="J1316" s="277"/>
      <c r="K1316" s="266" t="s">
        <v>29839</v>
      </c>
    </row>
    <row r="1317" spans="1:11">
      <c r="A1317" s="266">
        <v>1316</v>
      </c>
      <c r="B1317" s="266" t="s">
        <v>43</v>
      </c>
      <c r="C1317" s="276">
        <v>7005019</v>
      </c>
      <c r="D1317" s="266">
        <v>321649</v>
      </c>
      <c r="E1317" s="266" t="s">
        <v>3450</v>
      </c>
      <c r="F1317" s="266" t="s">
        <v>132</v>
      </c>
      <c r="G1317" s="266">
        <v>199</v>
      </c>
      <c r="H1317" s="266"/>
      <c r="I1317" s="277">
        <v>43124</v>
      </c>
      <c r="J1317" s="277"/>
      <c r="K1317" s="266" t="s">
        <v>29839</v>
      </c>
    </row>
    <row r="1318" spans="1:11">
      <c r="A1318" s="266">
        <v>1317</v>
      </c>
      <c r="B1318" s="266" t="s">
        <v>43</v>
      </c>
      <c r="C1318" s="276">
        <v>7005019</v>
      </c>
      <c r="D1318" s="266">
        <v>321649</v>
      </c>
      <c r="E1318" s="266" t="s">
        <v>3450</v>
      </c>
      <c r="F1318" s="266" t="s">
        <v>132</v>
      </c>
      <c r="G1318" s="266">
        <v>81</v>
      </c>
      <c r="H1318" s="266"/>
      <c r="I1318" s="277">
        <v>43124</v>
      </c>
      <c r="J1318" s="277"/>
      <c r="K1318" s="266" t="s">
        <v>29839</v>
      </c>
    </row>
    <row r="1319" spans="1:11">
      <c r="A1319" s="266">
        <v>1318</v>
      </c>
      <c r="B1319" s="266" t="s">
        <v>43</v>
      </c>
      <c r="C1319" s="276">
        <v>7005019</v>
      </c>
      <c r="D1319" s="266">
        <v>320665</v>
      </c>
      <c r="E1319" s="266" t="s">
        <v>3450</v>
      </c>
      <c r="F1319" s="266" t="s">
        <v>132</v>
      </c>
      <c r="G1319" s="266">
        <v>48</v>
      </c>
      <c r="H1319" s="266"/>
      <c r="I1319" s="277">
        <v>43124</v>
      </c>
      <c r="J1319" s="277"/>
      <c r="K1319" s="266" t="s">
        <v>29839</v>
      </c>
    </row>
    <row r="1320" spans="1:11">
      <c r="A1320" s="266">
        <v>1319</v>
      </c>
      <c r="B1320" s="266" t="s">
        <v>43</v>
      </c>
      <c r="C1320" s="276">
        <v>7005019</v>
      </c>
      <c r="D1320" s="266">
        <v>320681</v>
      </c>
      <c r="E1320" s="266" t="s">
        <v>3450</v>
      </c>
      <c r="F1320" s="266" t="s">
        <v>132</v>
      </c>
      <c r="G1320" s="266">
        <v>25</v>
      </c>
      <c r="H1320" s="266"/>
      <c r="I1320" s="277">
        <v>43124</v>
      </c>
      <c r="J1320" s="277"/>
      <c r="K1320" s="266" t="s">
        <v>29839</v>
      </c>
    </row>
    <row r="1321" spans="1:11">
      <c r="A1321" s="266">
        <v>1320</v>
      </c>
      <c r="B1321" s="266" t="s">
        <v>43</v>
      </c>
      <c r="C1321" s="276">
        <v>7005019</v>
      </c>
      <c r="D1321" s="266">
        <v>320681</v>
      </c>
      <c r="E1321" s="266" t="s">
        <v>3450</v>
      </c>
      <c r="F1321" s="266" t="s">
        <v>132</v>
      </c>
      <c r="G1321" s="266">
        <v>28</v>
      </c>
      <c r="H1321" s="266"/>
      <c r="I1321" s="277">
        <v>43124</v>
      </c>
      <c r="J1321" s="277"/>
      <c r="K1321" s="266" t="s">
        <v>29839</v>
      </c>
    </row>
    <row r="1322" spans="1:11">
      <c r="A1322" s="266">
        <v>1321</v>
      </c>
      <c r="B1322" s="266" t="s">
        <v>43</v>
      </c>
      <c r="C1322" s="276">
        <v>7005019</v>
      </c>
      <c r="D1322" s="266">
        <v>307793</v>
      </c>
      <c r="E1322" s="266" t="s">
        <v>3450</v>
      </c>
      <c r="F1322" s="266" t="s">
        <v>132</v>
      </c>
      <c r="G1322" s="266">
        <v>75</v>
      </c>
      <c r="H1322" s="266"/>
      <c r="I1322" s="277">
        <v>43124</v>
      </c>
      <c r="J1322" s="277"/>
      <c r="K1322" s="266" t="s">
        <v>29839</v>
      </c>
    </row>
    <row r="1323" spans="1:11">
      <c r="A1323" s="266">
        <v>1322</v>
      </c>
      <c r="B1323" s="266" t="s">
        <v>43</v>
      </c>
      <c r="C1323" s="276">
        <v>7005019</v>
      </c>
      <c r="D1323" s="266">
        <v>307793</v>
      </c>
      <c r="E1323" s="266" t="s">
        <v>3450</v>
      </c>
      <c r="F1323" s="266" t="s">
        <v>132</v>
      </c>
      <c r="G1323" s="266">
        <v>2</v>
      </c>
      <c r="H1323" s="266"/>
      <c r="I1323" s="277">
        <v>43124</v>
      </c>
      <c r="J1323" s="277"/>
      <c r="K1323" s="266" t="s">
        <v>29839</v>
      </c>
    </row>
    <row r="1324" spans="1:11">
      <c r="A1324" s="266">
        <v>1323</v>
      </c>
      <c r="B1324" s="266" t="s">
        <v>43</v>
      </c>
      <c r="C1324" s="276">
        <v>7005019</v>
      </c>
      <c r="D1324" s="266">
        <v>320681</v>
      </c>
      <c r="E1324" s="266" t="s">
        <v>3450</v>
      </c>
      <c r="F1324" s="266" t="s">
        <v>132</v>
      </c>
      <c r="G1324" s="266">
        <v>58</v>
      </c>
      <c r="H1324" s="266"/>
      <c r="I1324" s="277">
        <v>43124</v>
      </c>
      <c r="J1324" s="277"/>
      <c r="K1324" s="266" t="s">
        <v>29839</v>
      </c>
    </row>
    <row r="1325" spans="1:11">
      <c r="A1325" s="266">
        <v>1324</v>
      </c>
      <c r="B1325" s="266" t="s">
        <v>43</v>
      </c>
      <c r="C1325" s="276">
        <v>7005019</v>
      </c>
      <c r="D1325" s="266">
        <v>320681</v>
      </c>
      <c r="E1325" s="266" t="s">
        <v>3450</v>
      </c>
      <c r="F1325" s="266" t="s">
        <v>132</v>
      </c>
      <c r="G1325" s="266">
        <v>41</v>
      </c>
      <c r="H1325" s="266"/>
      <c r="I1325" s="277">
        <v>43124</v>
      </c>
      <c r="J1325" s="277"/>
      <c r="K1325" s="266" t="s">
        <v>29839</v>
      </c>
    </row>
    <row r="1326" spans="1:11">
      <c r="A1326" s="266">
        <v>1325</v>
      </c>
      <c r="B1326" s="266" t="s">
        <v>43</v>
      </c>
      <c r="C1326" s="276">
        <v>7005019</v>
      </c>
      <c r="D1326" s="266">
        <v>308350</v>
      </c>
      <c r="E1326" s="266" t="s">
        <v>3450</v>
      </c>
      <c r="F1326" s="266" t="s">
        <v>132</v>
      </c>
      <c r="G1326" s="266">
        <v>25</v>
      </c>
      <c r="H1326" s="266"/>
      <c r="I1326" s="277">
        <v>43124</v>
      </c>
      <c r="J1326" s="277"/>
      <c r="K1326" s="266" t="s">
        <v>29839</v>
      </c>
    </row>
    <row r="1327" spans="1:11">
      <c r="A1327" s="266">
        <v>1326</v>
      </c>
      <c r="B1327" s="266" t="s">
        <v>43</v>
      </c>
      <c r="C1327" s="276">
        <v>7002307</v>
      </c>
      <c r="D1327" s="266">
        <v>332062</v>
      </c>
      <c r="E1327" s="266" t="s">
        <v>3450</v>
      </c>
      <c r="F1327" s="266" t="s">
        <v>132</v>
      </c>
      <c r="G1327" s="266">
        <v>18</v>
      </c>
      <c r="H1327" s="266"/>
      <c r="I1327" s="277">
        <v>43124</v>
      </c>
      <c r="J1327" s="277"/>
      <c r="K1327" s="266" t="s">
        <v>11069</v>
      </c>
    </row>
    <row r="1328" spans="1:11">
      <c r="A1328" s="266">
        <v>1327</v>
      </c>
      <c r="B1328" s="266" t="s">
        <v>43</v>
      </c>
      <c r="C1328" s="276">
        <v>7002307</v>
      </c>
      <c r="D1328" s="266">
        <v>329719</v>
      </c>
      <c r="E1328" s="266" t="s">
        <v>3450</v>
      </c>
      <c r="F1328" s="266" t="s">
        <v>132</v>
      </c>
      <c r="G1328" s="266">
        <v>1</v>
      </c>
      <c r="H1328" s="266"/>
      <c r="I1328" s="277">
        <v>43124</v>
      </c>
      <c r="J1328" s="277"/>
      <c r="K1328" s="266" t="s">
        <v>11069</v>
      </c>
    </row>
    <row r="1329" spans="1:11">
      <c r="A1329" s="266">
        <v>1328</v>
      </c>
      <c r="B1329" s="266" t="s">
        <v>43</v>
      </c>
      <c r="C1329" s="276">
        <v>7001483</v>
      </c>
      <c r="D1329" s="266">
        <v>320681</v>
      </c>
      <c r="E1329" s="266" t="s">
        <v>3450</v>
      </c>
      <c r="F1329" s="266" t="s">
        <v>132</v>
      </c>
      <c r="G1329" s="266">
        <v>7</v>
      </c>
      <c r="H1329" s="266"/>
      <c r="I1329" s="277">
        <v>43124</v>
      </c>
      <c r="J1329" s="277"/>
      <c r="K1329" s="266" t="s">
        <v>29851</v>
      </c>
    </row>
    <row r="1330" spans="1:11">
      <c r="A1330" s="266">
        <v>1329</v>
      </c>
      <c r="B1330" s="266" t="s">
        <v>43</v>
      </c>
      <c r="C1330" s="276">
        <v>7001483</v>
      </c>
      <c r="D1330" s="266">
        <v>307793</v>
      </c>
      <c r="E1330" s="266" t="s">
        <v>3450</v>
      </c>
      <c r="F1330" s="266" t="s">
        <v>132</v>
      </c>
      <c r="G1330" s="266">
        <v>5</v>
      </c>
      <c r="H1330" s="266"/>
      <c r="I1330" s="277">
        <v>43124</v>
      </c>
      <c r="J1330" s="277"/>
      <c r="K1330" s="266" t="s">
        <v>29851</v>
      </c>
    </row>
    <row r="1331" spans="1:11">
      <c r="A1331" s="266">
        <v>1330</v>
      </c>
      <c r="B1331" s="266" t="s">
        <v>43</v>
      </c>
      <c r="C1331" s="276">
        <v>7005112</v>
      </c>
      <c r="D1331" s="266">
        <v>320665</v>
      </c>
      <c r="E1331" s="266" t="s">
        <v>3450</v>
      </c>
      <c r="F1331" s="266" t="s">
        <v>132</v>
      </c>
      <c r="G1331" s="266">
        <v>15</v>
      </c>
      <c r="H1331" s="266"/>
      <c r="I1331" s="277">
        <v>43124</v>
      </c>
      <c r="J1331" s="277"/>
      <c r="K1331" s="266" t="s">
        <v>29869</v>
      </c>
    </row>
    <row r="1332" spans="1:11">
      <c r="A1332" s="266">
        <v>1331</v>
      </c>
      <c r="B1332" s="266" t="s">
        <v>43</v>
      </c>
      <c r="C1332" s="276">
        <v>7005112</v>
      </c>
      <c r="D1332" s="266">
        <v>321648</v>
      </c>
      <c r="E1332" s="266" t="s">
        <v>3450</v>
      </c>
      <c r="F1332" s="266" t="s">
        <v>132</v>
      </c>
      <c r="G1332" s="266">
        <v>30</v>
      </c>
      <c r="H1332" s="266"/>
      <c r="I1332" s="277">
        <v>43124</v>
      </c>
      <c r="J1332" s="277"/>
      <c r="K1332" s="266" t="s">
        <v>29869</v>
      </c>
    </row>
    <row r="1333" spans="1:11">
      <c r="A1333" s="266">
        <v>1332</v>
      </c>
      <c r="B1333" s="266" t="s">
        <v>43</v>
      </c>
      <c r="C1333" s="276">
        <v>7005112</v>
      </c>
      <c r="D1333" s="266">
        <v>320681</v>
      </c>
      <c r="E1333" s="266" t="s">
        <v>3450</v>
      </c>
      <c r="F1333" s="266" t="s">
        <v>132</v>
      </c>
      <c r="G1333" s="266">
        <v>5</v>
      </c>
      <c r="H1333" s="266"/>
      <c r="I1333" s="277">
        <v>43124</v>
      </c>
      <c r="J1333" s="277"/>
      <c r="K1333" s="266" t="s">
        <v>29869</v>
      </c>
    </row>
    <row r="1334" spans="1:11">
      <c r="A1334" s="266">
        <v>1333</v>
      </c>
      <c r="B1334" s="266" t="s">
        <v>43</v>
      </c>
      <c r="C1334" s="276">
        <v>7005112</v>
      </c>
      <c r="D1334" s="266">
        <v>321649</v>
      </c>
      <c r="E1334" s="266" t="s">
        <v>3450</v>
      </c>
      <c r="F1334" s="266" t="s">
        <v>132</v>
      </c>
      <c r="G1334" s="266">
        <v>15</v>
      </c>
      <c r="H1334" s="266"/>
      <c r="I1334" s="277">
        <v>43124</v>
      </c>
      <c r="J1334" s="277"/>
      <c r="K1334" s="266" t="s">
        <v>29869</v>
      </c>
    </row>
    <row r="1335" spans="1:11">
      <c r="A1335" s="266">
        <v>1334</v>
      </c>
      <c r="B1335" s="266" t="s">
        <v>43</v>
      </c>
      <c r="C1335" s="276">
        <v>7005112</v>
      </c>
      <c r="D1335" s="266">
        <v>321140</v>
      </c>
      <c r="E1335" s="266" t="s">
        <v>3450</v>
      </c>
      <c r="F1335" s="266" t="s">
        <v>132</v>
      </c>
      <c r="G1335" s="266">
        <v>1</v>
      </c>
      <c r="H1335" s="266"/>
      <c r="I1335" s="277">
        <v>43124</v>
      </c>
      <c r="J1335" s="277"/>
      <c r="K1335" s="266" t="s">
        <v>29869</v>
      </c>
    </row>
    <row r="1336" spans="1:11">
      <c r="A1336" s="266">
        <v>1335</v>
      </c>
      <c r="B1336" s="266" t="s">
        <v>43</v>
      </c>
      <c r="C1336" s="276">
        <v>7001386</v>
      </c>
      <c r="D1336" s="266">
        <v>320681</v>
      </c>
      <c r="E1336" s="266" t="s">
        <v>3450</v>
      </c>
      <c r="F1336" s="266" t="s">
        <v>132</v>
      </c>
      <c r="G1336" s="266">
        <v>11</v>
      </c>
      <c r="H1336" s="266"/>
      <c r="I1336" s="277">
        <v>43124</v>
      </c>
      <c r="J1336" s="277"/>
      <c r="K1336" s="266" t="s">
        <v>29861</v>
      </c>
    </row>
    <row r="1337" spans="1:11">
      <c r="A1337" s="266">
        <v>1336</v>
      </c>
      <c r="B1337" s="266" t="s">
        <v>43</v>
      </c>
      <c r="C1337" s="276">
        <v>7001386</v>
      </c>
      <c r="D1337" s="266">
        <v>320661</v>
      </c>
      <c r="E1337" s="266" t="s">
        <v>3450</v>
      </c>
      <c r="F1337" s="266" t="s">
        <v>132</v>
      </c>
      <c r="G1337" s="266">
        <v>26</v>
      </c>
      <c r="H1337" s="266"/>
      <c r="I1337" s="277">
        <v>43124</v>
      </c>
      <c r="J1337" s="277"/>
      <c r="K1337" s="266" t="s">
        <v>29861</v>
      </c>
    </row>
    <row r="1338" spans="1:11">
      <c r="A1338" s="266">
        <v>1337</v>
      </c>
      <c r="B1338" s="266" t="s">
        <v>43</v>
      </c>
      <c r="C1338" s="276">
        <v>7001386</v>
      </c>
      <c r="D1338" s="266">
        <v>321648</v>
      </c>
      <c r="E1338" s="266" t="s">
        <v>3450</v>
      </c>
      <c r="F1338" s="266" t="s">
        <v>132</v>
      </c>
      <c r="G1338" s="266">
        <v>27</v>
      </c>
      <c r="H1338" s="266"/>
      <c r="I1338" s="277">
        <v>43124</v>
      </c>
      <c r="J1338" s="277"/>
      <c r="K1338" s="266" t="s">
        <v>29861</v>
      </c>
    </row>
    <row r="1339" spans="1:11">
      <c r="A1339" s="266">
        <v>1338</v>
      </c>
      <c r="B1339" s="266" t="s">
        <v>43</v>
      </c>
      <c r="C1339" s="276">
        <v>7001386</v>
      </c>
      <c r="D1339" s="266">
        <v>321649</v>
      </c>
      <c r="E1339" s="266" t="s">
        <v>3450</v>
      </c>
      <c r="F1339" s="266" t="s">
        <v>132</v>
      </c>
      <c r="G1339" s="266">
        <v>8</v>
      </c>
      <c r="H1339" s="266"/>
      <c r="I1339" s="277">
        <v>43124</v>
      </c>
      <c r="J1339" s="277"/>
      <c r="K1339" s="266" t="s">
        <v>29861</v>
      </c>
    </row>
    <row r="1340" spans="1:11">
      <c r="A1340" s="266">
        <v>1339</v>
      </c>
      <c r="B1340" s="266" t="s">
        <v>43</v>
      </c>
      <c r="C1340" s="276">
        <v>7001386</v>
      </c>
      <c r="D1340" s="266">
        <v>320665</v>
      </c>
      <c r="E1340" s="266" t="s">
        <v>3450</v>
      </c>
      <c r="F1340" s="266" t="s">
        <v>132</v>
      </c>
      <c r="G1340" s="266">
        <v>6</v>
      </c>
      <c r="H1340" s="266"/>
      <c r="I1340" s="277">
        <v>43124</v>
      </c>
      <c r="J1340" s="277"/>
      <c r="K1340" s="266" t="s">
        <v>29861</v>
      </c>
    </row>
    <row r="1341" spans="1:11">
      <c r="A1341" s="266">
        <v>1340</v>
      </c>
      <c r="B1341" s="266" t="s">
        <v>43</v>
      </c>
      <c r="C1341" s="276">
        <v>7001386</v>
      </c>
      <c r="D1341" s="266">
        <v>307793</v>
      </c>
      <c r="E1341" s="266" t="s">
        <v>3450</v>
      </c>
      <c r="F1341" s="266" t="s">
        <v>132</v>
      </c>
      <c r="G1341" s="266">
        <v>33</v>
      </c>
      <c r="H1341" s="266"/>
      <c r="I1341" s="277">
        <v>43124</v>
      </c>
      <c r="J1341" s="277"/>
      <c r="K1341" s="266" t="s">
        <v>29861</v>
      </c>
    </row>
    <row r="1342" spans="1:11">
      <c r="A1342" s="266">
        <v>1341</v>
      </c>
      <c r="B1342" s="266" t="s">
        <v>43</v>
      </c>
      <c r="C1342" s="276">
        <v>7001386</v>
      </c>
      <c r="D1342" s="266">
        <v>308350</v>
      </c>
      <c r="E1342" s="266" t="s">
        <v>3450</v>
      </c>
      <c r="F1342" s="266" t="s">
        <v>132</v>
      </c>
      <c r="G1342" s="266">
        <v>2</v>
      </c>
      <c r="H1342" s="266"/>
      <c r="I1342" s="277">
        <v>43124</v>
      </c>
      <c r="J1342" s="277"/>
      <c r="K1342" s="266" t="s">
        <v>29861</v>
      </c>
    </row>
    <row r="1343" spans="1:11">
      <c r="A1343" s="266">
        <v>1342</v>
      </c>
      <c r="B1343" s="266" t="s">
        <v>43</v>
      </c>
      <c r="C1343" s="276">
        <v>7001386</v>
      </c>
      <c r="D1343" s="266">
        <v>321140</v>
      </c>
      <c r="E1343" s="266" t="s">
        <v>3450</v>
      </c>
      <c r="F1343" s="266" t="s">
        <v>132</v>
      </c>
      <c r="G1343" s="266">
        <v>84</v>
      </c>
      <c r="H1343" s="266"/>
      <c r="I1343" s="277">
        <v>43124</v>
      </c>
      <c r="J1343" s="277"/>
      <c r="K1343" s="266" t="s">
        <v>29861</v>
      </c>
    </row>
    <row r="1344" spans="1:11">
      <c r="A1344" s="266">
        <v>1343</v>
      </c>
      <c r="B1344" s="266" t="s">
        <v>43</v>
      </c>
      <c r="C1344" s="276">
        <v>7001386</v>
      </c>
      <c r="D1344" s="266">
        <v>321129</v>
      </c>
      <c r="E1344" s="266" t="s">
        <v>3450</v>
      </c>
      <c r="F1344" s="266" t="s">
        <v>132</v>
      </c>
      <c r="G1344" s="266">
        <v>2</v>
      </c>
      <c r="H1344" s="266"/>
      <c r="I1344" s="277">
        <v>43124</v>
      </c>
      <c r="J1344" s="277"/>
      <c r="K1344" s="266" t="s">
        <v>29861</v>
      </c>
    </row>
    <row r="1345" spans="1:11">
      <c r="A1345" s="266">
        <v>1344</v>
      </c>
      <c r="B1345" s="266" t="s">
        <v>43</v>
      </c>
      <c r="C1345" s="276">
        <v>7002161</v>
      </c>
      <c r="D1345" s="266">
        <v>307990</v>
      </c>
      <c r="E1345" s="266" t="s">
        <v>3450</v>
      </c>
      <c r="F1345" s="266" t="s">
        <v>132</v>
      </c>
      <c r="G1345" s="266">
        <v>30</v>
      </c>
      <c r="H1345" s="266"/>
      <c r="I1345" s="277">
        <v>43124</v>
      </c>
      <c r="J1345" s="277"/>
      <c r="K1345" s="266" t="s">
        <v>29854</v>
      </c>
    </row>
    <row r="1346" spans="1:11">
      <c r="A1346" s="266">
        <v>1345</v>
      </c>
      <c r="B1346" s="266" t="s">
        <v>43</v>
      </c>
      <c r="C1346" s="276">
        <v>7003294</v>
      </c>
      <c r="D1346" s="266">
        <v>320681</v>
      </c>
      <c r="E1346" s="266" t="s">
        <v>3450</v>
      </c>
      <c r="F1346" s="266" t="s">
        <v>132</v>
      </c>
      <c r="G1346" s="266">
        <v>6</v>
      </c>
      <c r="H1346" s="266"/>
      <c r="I1346" s="277">
        <v>43124</v>
      </c>
      <c r="J1346" s="277"/>
      <c r="K1346" s="266" t="s">
        <v>29853</v>
      </c>
    </row>
    <row r="1347" spans="1:11">
      <c r="A1347" s="266">
        <v>1346</v>
      </c>
      <c r="B1347" s="266" t="s">
        <v>43</v>
      </c>
      <c r="C1347" s="276">
        <v>7003294</v>
      </c>
      <c r="D1347" s="266">
        <v>321140</v>
      </c>
      <c r="E1347" s="266" t="s">
        <v>3450</v>
      </c>
      <c r="F1347" s="266" t="s">
        <v>132</v>
      </c>
      <c r="G1347" s="266">
        <v>15</v>
      </c>
      <c r="H1347" s="266"/>
      <c r="I1347" s="277">
        <v>43124</v>
      </c>
      <c r="J1347" s="277"/>
      <c r="K1347" s="266" t="s">
        <v>29853</v>
      </c>
    </row>
    <row r="1348" spans="1:11">
      <c r="A1348" s="266">
        <v>1347</v>
      </c>
      <c r="B1348" s="266" t="s">
        <v>43</v>
      </c>
      <c r="C1348" s="276">
        <v>7003294</v>
      </c>
      <c r="D1348" s="266">
        <v>321662</v>
      </c>
      <c r="E1348" s="266" t="s">
        <v>3450</v>
      </c>
      <c r="F1348" s="266" t="s">
        <v>132</v>
      </c>
      <c r="G1348" s="266">
        <v>6</v>
      </c>
      <c r="H1348" s="266"/>
      <c r="I1348" s="277">
        <v>43124</v>
      </c>
      <c r="J1348" s="277"/>
      <c r="K1348" s="266" t="s">
        <v>29853</v>
      </c>
    </row>
    <row r="1349" spans="1:11">
      <c r="A1349" s="266">
        <v>1348</v>
      </c>
      <c r="B1349" s="266" t="s">
        <v>43</v>
      </c>
      <c r="C1349" s="276">
        <v>7003294</v>
      </c>
      <c r="D1349" s="266">
        <v>332747</v>
      </c>
      <c r="E1349" s="266" t="s">
        <v>3450</v>
      </c>
      <c r="F1349" s="266" t="s">
        <v>132</v>
      </c>
      <c r="G1349" s="266">
        <v>2</v>
      </c>
      <c r="H1349" s="266"/>
      <c r="I1349" s="277">
        <v>43124</v>
      </c>
      <c r="J1349" s="277"/>
      <c r="K1349" s="266" t="s">
        <v>29853</v>
      </c>
    </row>
    <row r="1350" spans="1:11">
      <c r="A1350" s="266">
        <v>1349</v>
      </c>
      <c r="B1350" s="266" t="s">
        <v>43</v>
      </c>
      <c r="C1350" s="276">
        <v>7003294</v>
      </c>
      <c r="D1350" s="266">
        <v>321648</v>
      </c>
      <c r="E1350" s="266" t="s">
        <v>3450</v>
      </c>
      <c r="F1350" s="266" t="s">
        <v>132</v>
      </c>
      <c r="G1350" s="266">
        <v>1</v>
      </c>
      <c r="H1350" s="266"/>
      <c r="I1350" s="277">
        <v>43124</v>
      </c>
      <c r="J1350" s="277"/>
      <c r="K1350" s="266" t="s">
        <v>29853</v>
      </c>
    </row>
    <row r="1351" spans="1:11">
      <c r="A1351" s="266">
        <v>1350</v>
      </c>
      <c r="B1351" s="266" t="s">
        <v>43</v>
      </c>
      <c r="C1351" s="276">
        <v>7003294</v>
      </c>
      <c r="D1351" s="266">
        <v>321648</v>
      </c>
      <c r="E1351" s="266" t="s">
        <v>3450</v>
      </c>
      <c r="F1351" s="266" t="s">
        <v>132</v>
      </c>
      <c r="G1351" s="266">
        <v>100</v>
      </c>
      <c r="H1351" s="266"/>
      <c r="I1351" s="277">
        <v>43124</v>
      </c>
      <c r="J1351" s="277"/>
      <c r="K1351" s="266" t="s">
        <v>29853</v>
      </c>
    </row>
    <row r="1352" spans="1:11">
      <c r="A1352" s="266">
        <v>1351</v>
      </c>
      <c r="B1352" s="266" t="s">
        <v>43</v>
      </c>
      <c r="C1352" s="276">
        <v>7003294</v>
      </c>
      <c r="D1352" s="266">
        <v>321649</v>
      </c>
      <c r="E1352" s="266" t="s">
        <v>3450</v>
      </c>
      <c r="F1352" s="266" t="s">
        <v>132</v>
      </c>
      <c r="G1352" s="266">
        <v>11</v>
      </c>
      <c r="H1352" s="266"/>
      <c r="I1352" s="277">
        <v>43124</v>
      </c>
      <c r="J1352" s="277"/>
      <c r="K1352" s="266" t="s">
        <v>29853</v>
      </c>
    </row>
    <row r="1353" spans="1:11">
      <c r="A1353" s="266">
        <v>1352</v>
      </c>
      <c r="B1353" s="266" t="s">
        <v>43</v>
      </c>
      <c r="C1353" s="276">
        <v>7003294</v>
      </c>
      <c r="D1353" s="266">
        <v>320661</v>
      </c>
      <c r="E1353" s="266" t="s">
        <v>3450</v>
      </c>
      <c r="F1353" s="266" t="s">
        <v>132</v>
      </c>
      <c r="G1353" s="266">
        <v>7</v>
      </c>
      <c r="H1353" s="266"/>
      <c r="I1353" s="277">
        <v>43124</v>
      </c>
      <c r="J1353" s="277"/>
      <c r="K1353" s="266" t="s">
        <v>29853</v>
      </c>
    </row>
    <row r="1354" spans="1:11">
      <c r="A1354" s="266">
        <v>1353</v>
      </c>
      <c r="B1354" s="266" t="s">
        <v>43</v>
      </c>
      <c r="C1354" s="276">
        <v>7003294</v>
      </c>
      <c r="D1354" s="266">
        <v>307793</v>
      </c>
      <c r="E1354" s="266" t="s">
        <v>3450</v>
      </c>
      <c r="F1354" s="266" t="s">
        <v>132</v>
      </c>
      <c r="G1354" s="266">
        <v>10</v>
      </c>
      <c r="H1354" s="266"/>
      <c r="I1354" s="277">
        <v>43124</v>
      </c>
      <c r="J1354" s="277"/>
      <c r="K1354" s="266" t="s">
        <v>29853</v>
      </c>
    </row>
    <row r="1355" spans="1:11">
      <c r="A1355" s="266">
        <v>1354</v>
      </c>
      <c r="B1355" s="266" t="s">
        <v>43</v>
      </c>
      <c r="C1355" s="276">
        <v>7003294</v>
      </c>
      <c r="D1355" s="266">
        <v>321140</v>
      </c>
      <c r="E1355" s="266" t="s">
        <v>3450</v>
      </c>
      <c r="F1355" s="266" t="s">
        <v>132</v>
      </c>
      <c r="G1355" s="266">
        <v>2</v>
      </c>
      <c r="H1355" s="266"/>
      <c r="I1355" s="277">
        <v>43124</v>
      </c>
      <c r="J1355" s="277"/>
      <c r="K1355" s="266" t="s">
        <v>29853</v>
      </c>
    </row>
    <row r="1356" spans="1:11">
      <c r="A1356" s="266">
        <v>1355</v>
      </c>
      <c r="B1356" s="266" t="s">
        <v>43</v>
      </c>
      <c r="C1356" s="276">
        <v>7002473</v>
      </c>
      <c r="D1356" s="266">
        <v>320661</v>
      </c>
      <c r="E1356" s="266" t="s">
        <v>3450</v>
      </c>
      <c r="F1356" s="266" t="s">
        <v>132</v>
      </c>
      <c r="G1356" s="266">
        <v>6</v>
      </c>
      <c r="H1356" s="266"/>
      <c r="I1356" s="277">
        <v>43124</v>
      </c>
      <c r="J1356" s="277"/>
      <c r="K1356" s="266" t="s">
        <v>29842</v>
      </c>
    </row>
    <row r="1357" spans="1:11">
      <c r="A1357" s="266">
        <v>1356</v>
      </c>
      <c r="B1357" s="266" t="s">
        <v>43</v>
      </c>
      <c r="C1357" s="276">
        <v>7002479</v>
      </c>
      <c r="D1357" s="266">
        <v>320681</v>
      </c>
      <c r="E1357" s="266" t="s">
        <v>3450</v>
      </c>
      <c r="F1357" s="266" t="s">
        <v>132</v>
      </c>
      <c r="G1357" s="266">
        <v>10</v>
      </c>
      <c r="H1357" s="266"/>
      <c r="I1357" s="277">
        <v>43124</v>
      </c>
      <c r="J1357" s="277"/>
      <c r="K1357" s="266" t="s">
        <v>29876</v>
      </c>
    </row>
    <row r="1358" spans="1:11">
      <c r="A1358" s="266">
        <v>1357</v>
      </c>
      <c r="B1358" s="266" t="s">
        <v>43</v>
      </c>
      <c r="C1358" s="276">
        <v>7002479</v>
      </c>
      <c r="D1358" s="266">
        <v>321649</v>
      </c>
      <c r="E1358" s="266" t="s">
        <v>3450</v>
      </c>
      <c r="F1358" s="266" t="s">
        <v>132</v>
      </c>
      <c r="G1358" s="266">
        <v>14</v>
      </c>
      <c r="H1358" s="266"/>
      <c r="I1358" s="277">
        <v>43124</v>
      </c>
      <c r="J1358" s="277"/>
      <c r="K1358" s="266" t="s">
        <v>29876</v>
      </c>
    </row>
    <row r="1359" spans="1:11">
      <c r="A1359" s="266">
        <v>1358</v>
      </c>
      <c r="B1359" s="266" t="s">
        <v>43</v>
      </c>
      <c r="C1359" s="276">
        <v>7002479</v>
      </c>
      <c r="D1359" s="266">
        <v>321648</v>
      </c>
      <c r="E1359" s="266" t="s">
        <v>3450</v>
      </c>
      <c r="F1359" s="266" t="s">
        <v>132</v>
      </c>
      <c r="G1359" s="266">
        <v>26</v>
      </c>
      <c r="H1359" s="266"/>
      <c r="I1359" s="277">
        <v>43124</v>
      </c>
      <c r="J1359" s="277"/>
      <c r="K1359" s="266" t="s">
        <v>29876</v>
      </c>
    </row>
    <row r="1360" spans="1:11">
      <c r="A1360" s="266">
        <v>1359</v>
      </c>
      <c r="B1360" s="266" t="s">
        <v>43</v>
      </c>
      <c r="C1360" s="276">
        <v>7002479</v>
      </c>
      <c r="D1360" s="266">
        <v>307793</v>
      </c>
      <c r="E1360" s="266" t="s">
        <v>3450</v>
      </c>
      <c r="F1360" s="266" t="s">
        <v>132</v>
      </c>
      <c r="G1360" s="266">
        <v>24</v>
      </c>
      <c r="H1360" s="266"/>
      <c r="I1360" s="277">
        <v>43124</v>
      </c>
      <c r="J1360" s="277"/>
      <c r="K1360" s="266" t="s">
        <v>29876</v>
      </c>
    </row>
    <row r="1361" spans="1:11">
      <c r="A1361" s="266">
        <v>1360</v>
      </c>
      <c r="B1361" s="266" t="s">
        <v>43</v>
      </c>
      <c r="C1361" s="276">
        <v>7005024</v>
      </c>
      <c r="D1361" s="266">
        <v>320681</v>
      </c>
      <c r="E1361" s="266" t="s">
        <v>3450</v>
      </c>
      <c r="F1361" s="266" t="s">
        <v>132</v>
      </c>
      <c r="G1361" s="266">
        <v>4</v>
      </c>
      <c r="H1361" s="266"/>
      <c r="I1361" s="277">
        <v>43124</v>
      </c>
      <c r="J1361" s="277"/>
      <c r="K1361" s="266" t="s">
        <v>29855</v>
      </c>
    </row>
    <row r="1362" spans="1:11">
      <c r="A1362" s="266">
        <v>1361</v>
      </c>
      <c r="B1362" s="266" t="s">
        <v>43</v>
      </c>
      <c r="C1362" s="276">
        <v>7005024</v>
      </c>
      <c r="D1362" s="266">
        <v>321141</v>
      </c>
      <c r="E1362" s="266" t="s">
        <v>3450</v>
      </c>
      <c r="F1362" s="266" t="s">
        <v>132</v>
      </c>
      <c r="G1362" s="266">
        <v>4</v>
      </c>
      <c r="H1362" s="266"/>
      <c r="I1362" s="277">
        <v>43124</v>
      </c>
      <c r="J1362" s="277"/>
      <c r="K1362" s="266" t="s">
        <v>29855</v>
      </c>
    </row>
    <row r="1363" spans="1:11">
      <c r="A1363" s="266">
        <v>1362</v>
      </c>
      <c r="B1363" s="266" t="s">
        <v>43</v>
      </c>
      <c r="C1363" s="276">
        <v>7005024</v>
      </c>
      <c r="D1363" s="266">
        <v>321129</v>
      </c>
      <c r="E1363" s="266" t="s">
        <v>3450</v>
      </c>
      <c r="F1363" s="266" t="s">
        <v>132</v>
      </c>
      <c r="G1363" s="266">
        <v>10</v>
      </c>
      <c r="H1363" s="266"/>
      <c r="I1363" s="277">
        <v>43124</v>
      </c>
      <c r="J1363" s="277"/>
      <c r="K1363" s="266" t="s">
        <v>29855</v>
      </c>
    </row>
    <row r="1364" spans="1:11">
      <c r="A1364" s="266">
        <v>1363</v>
      </c>
      <c r="B1364" s="266" t="s">
        <v>43</v>
      </c>
      <c r="C1364" s="276">
        <v>7005024</v>
      </c>
      <c r="D1364" s="266">
        <v>322574</v>
      </c>
      <c r="E1364" s="266" t="s">
        <v>3450</v>
      </c>
      <c r="F1364" s="266" t="s">
        <v>132</v>
      </c>
      <c r="G1364" s="266">
        <v>10</v>
      </c>
      <c r="H1364" s="266"/>
      <c r="I1364" s="277">
        <v>43124</v>
      </c>
      <c r="J1364" s="277"/>
      <c r="K1364" s="266" t="s">
        <v>29855</v>
      </c>
    </row>
    <row r="1365" spans="1:11">
      <c r="A1365" s="266">
        <v>1364</v>
      </c>
      <c r="B1365" s="266" t="s">
        <v>43</v>
      </c>
      <c r="C1365" s="276">
        <v>7005024</v>
      </c>
      <c r="D1365" s="266">
        <v>320682</v>
      </c>
      <c r="E1365" s="266" t="s">
        <v>3450</v>
      </c>
      <c r="F1365" s="266" t="s">
        <v>132</v>
      </c>
      <c r="G1365" s="266">
        <v>41</v>
      </c>
      <c r="H1365" s="266"/>
      <c r="I1365" s="277">
        <v>43124</v>
      </c>
      <c r="J1365" s="277"/>
      <c r="K1365" s="266" t="s">
        <v>29855</v>
      </c>
    </row>
    <row r="1366" spans="1:11">
      <c r="A1366" s="266">
        <v>1365</v>
      </c>
      <c r="B1366" s="266" t="s">
        <v>43</v>
      </c>
      <c r="C1366" s="276">
        <v>7005024</v>
      </c>
      <c r="D1366" s="266">
        <v>320661</v>
      </c>
      <c r="E1366" s="266" t="s">
        <v>3450</v>
      </c>
      <c r="F1366" s="266" t="s">
        <v>132</v>
      </c>
      <c r="G1366" s="266">
        <v>7</v>
      </c>
      <c r="H1366" s="266"/>
      <c r="I1366" s="277">
        <v>43124</v>
      </c>
      <c r="J1366" s="277"/>
      <c r="K1366" s="266" t="s">
        <v>29855</v>
      </c>
    </row>
    <row r="1367" spans="1:11">
      <c r="A1367" s="266">
        <v>1366</v>
      </c>
      <c r="B1367" s="266" t="s">
        <v>43</v>
      </c>
      <c r="C1367" s="276">
        <v>7005024</v>
      </c>
      <c r="D1367" s="266">
        <v>321648</v>
      </c>
      <c r="E1367" s="266" t="s">
        <v>3450</v>
      </c>
      <c r="F1367" s="266" t="s">
        <v>132</v>
      </c>
      <c r="G1367" s="266">
        <v>59</v>
      </c>
      <c r="H1367" s="266"/>
      <c r="I1367" s="277">
        <v>43124</v>
      </c>
      <c r="J1367" s="277"/>
      <c r="K1367" s="266" t="s">
        <v>29855</v>
      </c>
    </row>
    <row r="1368" spans="1:11">
      <c r="A1368" s="266">
        <v>1367</v>
      </c>
      <c r="B1368" s="266" t="s">
        <v>43</v>
      </c>
      <c r="C1368" s="276">
        <v>7005024</v>
      </c>
      <c r="D1368" s="266">
        <v>321649</v>
      </c>
      <c r="E1368" s="266" t="s">
        <v>3450</v>
      </c>
      <c r="F1368" s="266" t="s">
        <v>132</v>
      </c>
      <c r="G1368" s="266">
        <v>20</v>
      </c>
      <c r="H1368" s="266"/>
      <c r="I1368" s="277">
        <v>43124</v>
      </c>
      <c r="J1368" s="277"/>
      <c r="K1368" s="266" t="s">
        <v>29855</v>
      </c>
    </row>
    <row r="1369" spans="1:11">
      <c r="A1369" s="266">
        <v>1368</v>
      </c>
      <c r="B1369" s="266" t="s">
        <v>43</v>
      </c>
      <c r="C1369" s="276">
        <v>7005024</v>
      </c>
      <c r="D1369" s="266">
        <v>320665</v>
      </c>
      <c r="E1369" s="266" t="s">
        <v>3450</v>
      </c>
      <c r="F1369" s="266" t="s">
        <v>132</v>
      </c>
      <c r="G1369" s="266">
        <v>2</v>
      </c>
      <c r="H1369" s="266"/>
      <c r="I1369" s="277">
        <v>43124</v>
      </c>
      <c r="J1369" s="277"/>
      <c r="K1369" s="266" t="s">
        <v>29855</v>
      </c>
    </row>
    <row r="1370" spans="1:11">
      <c r="A1370" s="266">
        <v>1369</v>
      </c>
      <c r="B1370" s="266" t="s">
        <v>43</v>
      </c>
      <c r="C1370" s="276">
        <v>7005024</v>
      </c>
      <c r="D1370" s="266">
        <v>307990</v>
      </c>
      <c r="E1370" s="266" t="s">
        <v>3450</v>
      </c>
      <c r="F1370" s="266" t="s">
        <v>132</v>
      </c>
      <c r="G1370" s="266">
        <v>50</v>
      </c>
      <c r="H1370" s="266"/>
      <c r="I1370" s="277">
        <v>43124</v>
      </c>
      <c r="J1370" s="277"/>
      <c r="K1370" s="266" t="s">
        <v>29855</v>
      </c>
    </row>
    <row r="1371" spans="1:11">
      <c r="A1371" s="266">
        <v>1370</v>
      </c>
      <c r="B1371" s="266" t="s">
        <v>43</v>
      </c>
      <c r="C1371" s="276">
        <v>7005051</v>
      </c>
      <c r="D1371" s="266">
        <v>321662</v>
      </c>
      <c r="E1371" s="266" t="s">
        <v>3450</v>
      </c>
      <c r="F1371" s="266" t="s">
        <v>132</v>
      </c>
      <c r="G1371" s="266">
        <v>4</v>
      </c>
      <c r="H1371" s="266"/>
      <c r="I1371" s="277">
        <v>43124</v>
      </c>
      <c r="J1371" s="277"/>
      <c r="K1371" s="266" t="s">
        <v>29870</v>
      </c>
    </row>
    <row r="1372" spans="1:11">
      <c r="A1372" s="266">
        <v>1371</v>
      </c>
      <c r="B1372" s="266" t="s">
        <v>43</v>
      </c>
      <c r="C1372" s="276">
        <v>7005051</v>
      </c>
      <c r="D1372" s="266">
        <v>321649</v>
      </c>
      <c r="E1372" s="266" t="s">
        <v>3450</v>
      </c>
      <c r="F1372" s="266" t="s">
        <v>132</v>
      </c>
      <c r="G1372" s="266">
        <v>15</v>
      </c>
      <c r="H1372" s="266"/>
      <c r="I1372" s="277">
        <v>43124</v>
      </c>
      <c r="J1372" s="277"/>
      <c r="K1372" s="266" t="s">
        <v>29870</v>
      </c>
    </row>
    <row r="1373" spans="1:11">
      <c r="A1373" s="266">
        <v>1372</v>
      </c>
      <c r="B1373" s="266" t="s">
        <v>43</v>
      </c>
      <c r="C1373" s="276">
        <v>7005051</v>
      </c>
      <c r="D1373" s="266">
        <v>320665</v>
      </c>
      <c r="E1373" s="266" t="s">
        <v>3450</v>
      </c>
      <c r="F1373" s="266" t="s">
        <v>132</v>
      </c>
      <c r="G1373" s="266">
        <v>1</v>
      </c>
      <c r="H1373" s="266"/>
      <c r="I1373" s="277">
        <v>43124</v>
      </c>
      <c r="J1373" s="277"/>
      <c r="K1373" s="266" t="s">
        <v>29870</v>
      </c>
    </row>
    <row r="1374" spans="1:11">
      <c r="A1374" s="266">
        <v>1373</v>
      </c>
      <c r="B1374" s="266" t="s">
        <v>43</v>
      </c>
      <c r="C1374" s="276">
        <v>7005051</v>
      </c>
      <c r="D1374" s="266">
        <v>321648</v>
      </c>
      <c r="E1374" s="266" t="s">
        <v>3450</v>
      </c>
      <c r="F1374" s="266" t="s">
        <v>132</v>
      </c>
      <c r="G1374" s="266">
        <v>15</v>
      </c>
      <c r="H1374" s="266"/>
      <c r="I1374" s="277">
        <v>43124</v>
      </c>
      <c r="J1374" s="277"/>
      <c r="K1374" s="266" t="s">
        <v>29870</v>
      </c>
    </row>
    <row r="1375" spans="1:11">
      <c r="A1375" s="266">
        <v>1374</v>
      </c>
      <c r="B1375" s="266" t="s">
        <v>43</v>
      </c>
      <c r="C1375" s="276">
        <v>7005051</v>
      </c>
      <c r="D1375" s="266">
        <v>320661</v>
      </c>
      <c r="E1375" s="266" t="s">
        <v>3450</v>
      </c>
      <c r="F1375" s="266" t="s">
        <v>132</v>
      </c>
      <c r="G1375" s="266">
        <v>3</v>
      </c>
      <c r="H1375" s="266"/>
      <c r="I1375" s="277">
        <v>43124</v>
      </c>
      <c r="J1375" s="277"/>
      <c r="K1375" s="266" t="s">
        <v>29870</v>
      </c>
    </row>
    <row r="1376" spans="1:11">
      <c r="A1376" s="266">
        <v>1375</v>
      </c>
      <c r="B1376" s="266" t="s">
        <v>43</v>
      </c>
      <c r="C1376" s="276">
        <v>7005051</v>
      </c>
      <c r="D1376" s="266">
        <v>320681</v>
      </c>
      <c r="E1376" s="266" t="s">
        <v>3450</v>
      </c>
      <c r="F1376" s="266" t="s">
        <v>132</v>
      </c>
      <c r="G1376" s="266">
        <v>1</v>
      </c>
      <c r="H1376" s="266"/>
      <c r="I1376" s="277">
        <v>43124</v>
      </c>
      <c r="J1376" s="277"/>
      <c r="K1376" s="266" t="s">
        <v>29870</v>
      </c>
    </row>
    <row r="1377" spans="1:11">
      <c r="A1377" s="266">
        <v>1376</v>
      </c>
      <c r="B1377" s="266" t="s">
        <v>43</v>
      </c>
      <c r="C1377" s="276">
        <v>7005051</v>
      </c>
      <c r="D1377" s="266">
        <v>307793</v>
      </c>
      <c r="E1377" s="266" t="s">
        <v>3450</v>
      </c>
      <c r="F1377" s="266" t="s">
        <v>132</v>
      </c>
      <c r="G1377" s="266">
        <v>10</v>
      </c>
      <c r="H1377" s="266"/>
      <c r="I1377" s="277">
        <v>43124</v>
      </c>
      <c r="J1377" s="277"/>
      <c r="K1377" s="266" t="s">
        <v>29870</v>
      </c>
    </row>
    <row r="1378" spans="1:11">
      <c r="A1378" s="266">
        <v>1377</v>
      </c>
      <c r="B1378" s="266" t="s">
        <v>43</v>
      </c>
      <c r="C1378" s="276">
        <v>7005025</v>
      </c>
      <c r="D1378" s="266">
        <v>320665</v>
      </c>
      <c r="E1378" s="266" t="s">
        <v>3450</v>
      </c>
      <c r="F1378" s="266" t="s">
        <v>132</v>
      </c>
      <c r="G1378" s="266">
        <v>1</v>
      </c>
      <c r="H1378" s="266"/>
      <c r="I1378" s="277">
        <v>43124</v>
      </c>
      <c r="J1378" s="277"/>
      <c r="K1378" s="266" t="s">
        <v>29873</v>
      </c>
    </row>
    <row r="1379" spans="1:11">
      <c r="A1379" s="266">
        <v>1378</v>
      </c>
      <c r="B1379" s="266" t="s">
        <v>43</v>
      </c>
      <c r="C1379" s="276">
        <v>7005025</v>
      </c>
      <c r="D1379" s="266">
        <v>332747</v>
      </c>
      <c r="E1379" s="266" t="s">
        <v>3450</v>
      </c>
      <c r="F1379" s="266" t="s">
        <v>132</v>
      </c>
      <c r="G1379" s="266">
        <v>2</v>
      </c>
      <c r="H1379" s="266"/>
      <c r="I1379" s="277">
        <v>43124</v>
      </c>
      <c r="J1379" s="277"/>
      <c r="K1379" s="266" t="s">
        <v>29873</v>
      </c>
    </row>
    <row r="1380" spans="1:11">
      <c r="A1380" s="266">
        <v>1379</v>
      </c>
      <c r="B1380" s="266" t="s">
        <v>43</v>
      </c>
      <c r="C1380" s="276">
        <v>7005025</v>
      </c>
      <c r="D1380" s="266">
        <v>321649</v>
      </c>
      <c r="E1380" s="266" t="s">
        <v>3450</v>
      </c>
      <c r="F1380" s="266" t="s">
        <v>132</v>
      </c>
      <c r="G1380" s="266">
        <v>115</v>
      </c>
      <c r="H1380" s="266"/>
      <c r="I1380" s="277">
        <v>43124</v>
      </c>
      <c r="J1380" s="277"/>
      <c r="K1380" s="266" t="s">
        <v>29873</v>
      </c>
    </row>
    <row r="1381" spans="1:11">
      <c r="A1381" s="266">
        <v>1380</v>
      </c>
      <c r="B1381" s="266" t="s">
        <v>43</v>
      </c>
      <c r="C1381" s="276">
        <v>7005025</v>
      </c>
      <c r="D1381" s="266">
        <v>321648</v>
      </c>
      <c r="E1381" s="266" t="s">
        <v>3450</v>
      </c>
      <c r="F1381" s="266" t="s">
        <v>132</v>
      </c>
      <c r="G1381" s="266">
        <v>228</v>
      </c>
      <c r="H1381" s="266"/>
      <c r="I1381" s="277">
        <v>43124</v>
      </c>
      <c r="J1381" s="277"/>
      <c r="K1381" s="266" t="s">
        <v>29873</v>
      </c>
    </row>
    <row r="1382" spans="1:11">
      <c r="A1382" s="266">
        <v>1381</v>
      </c>
      <c r="B1382" s="266" t="s">
        <v>43</v>
      </c>
      <c r="C1382" s="276">
        <v>7005025</v>
      </c>
      <c r="D1382" s="266">
        <v>320687</v>
      </c>
      <c r="E1382" s="266" t="s">
        <v>3450</v>
      </c>
      <c r="F1382" s="266" t="s">
        <v>132</v>
      </c>
      <c r="G1382" s="266">
        <v>3</v>
      </c>
      <c r="H1382" s="266"/>
      <c r="I1382" s="277">
        <v>43124</v>
      </c>
      <c r="J1382" s="277"/>
      <c r="K1382" s="266" t="s">
        <v>29873</v>
      </c>
    </row>
    <row r="1383" spans="1:11">
      <c r="A1383" s="266">
        <v>1382</v>
      </c>
      <c r="B1383" s="266" t="s">
        <v>43</v>
      </c>
      <c r="C1383" s="276">
        <v>7005025</v>
      </c>
      <c r="D1383" s="266">
        <v>321662</v>
      </c>
      <c r="E1383" s="266" t="s">
        <v>3450</v>
      </c>
      <c r="F1383" s="266" t="s">
        <v>132</v>
      </c>
      <c r="G1383" s="266">
        <v>71</v>
      </c>
      <c r="H1383" s="266"/>
      <c r="I1383" s="277">
        <v>43124</v>
      </c>
      <c r="J1383" s="277"/>
      <c r="K1383" s="266" t="s">
        <v>29873</v>
      </c>
    </row>
    <row r="1384" spans="1:11">
      <c r="A1384" s="266">
        <v>1383</v>
      </c>
      <c r="B1384" s="266" t="s">
        <v>43</v>
      </c>
      <c r="C1384" s="276">
        <v>7005025</v>
      </c>
      <c r="D1384" s="266">
        <v>320681</v>
      </c>
      <c r="E1384" s="266" t="s">
        <v>3450</v>
      </c>
      <c r="F1384" s="266" t="s">
        <v>132</v>
      </c>
      <c r="G1384" s="266">
        <v>23</v>
      </c>
      <c r="H1384" s="266"/>
      <c r="I1384" s="277">
        <v>43124</v>
      </c>
      <c r="J1384" s="277"/>
      <c r="K1384" s="266" t="s">
        <v>29873</v>
      </c>
    </row>
    <row r="1385" spans="1:11">
      <c r="A1385" s="266">
        <v>1384</v>
      </c>
      <c r="B1385" s="266" t="s">
        <v>43</v>
      </c>
      <c r="C1385" s="276">
        <v>7005025</v>
      </c>
      <c r="D1385" s="266">
        <v>332062</v>
      </c>
      <c r="E1385" s="266" t="s">
        <v>3450</v>
      </c>
      <c r="F1385" s="266" t="s">
        <v>132</v>
      </c>
      <c r="G1385" s="266">
        <v>4</v>
      </c>
      <c r="H1385" s="266"/>
      <c r="I1385" s="277">
        <v>43124</v>
      </c>
      <c r="J1385" s="277"/>
      <c r="K1385" s="266" t="s">
        <v>29873</v>
      </c>
    </row>
    <row r="1386" spans="1:11">
      <c r="A1386" s="266">
        <v>1385</v>
      </c>
      <c r="B1386" s="266" t="s">
        <v>43</v>
      </c>
      <c r="C1386" s="276">
        <v>7005025</v>
      </c>
      <c r="D1386" s="266">
        <v>308350</v>
      </c>
      <c r="E1386" s="266" t="s">
        <v>3450</v>
      </c>
      <c r="F1386" s="266" t="s">
        <v>132</v>
      </c>
      <c r="G1386" s="266">
        <v>26</v>
      </c>
      <c r="H1386" s="266"/>
      <c r="I1386" s="277">
        <v>43124</v>
      </c>
      <c r="J1386" s="277"/>
      <c r="K1386" s="266" t="s">
        <v>29873</v>
      </c>
    </row>
    <row r="1387" spans="1:11">
      <c r="A1387" s="266">
        <v>1386</v>
      </c>
      <c r="B1387" s="266" t="s">
        <v>43</v>
      </c>
      <c r="C1387" s="276">
        <v>7005025</v>
      </c>
      <c r="D1387" s="266">
        <v>321129</v>
      </c>
      <c r="E1387" s="266" t="s">
        <v>3450</v>
      </c>
      <c r="F1387" s="266" t="s">
        <v>132</v>
      </c>
      <c r="G1387" s="266">
        <v>1</v>
      </c>
      <c r="H1387" s="266"/>
      <c r="I1387" s="277">
        <v>43124</v>
      </c>
      <c r="J1387" s="277"/>
      <c r="K1387" s="266" t="s">
        <v>29873</v>
      </c>
    </row>
    <row r="1388" spans="1:11">
      <c r="A1388" s="266">
        <v>1387</v>
      </c>
      <c r="B1388" s="266" t="s">
        <v>43</v>
      </c>
      <c r="C1388" s="276">
        <v>7005025</v>
      </c>
      <c r="D1388" s="266">
        <v>321140</v>
      </c>
      <c r="E1388" s="266" t="s">
        <v>3450</v>
      </c>
      <c r="F1388" s="266" t="s">
        <v>132</v>
      </c>
      <c r="G1388" s="266">
        <v>33</v>
      </c>
      <c r="H1388" s="266"/>
      <c r="I1388" s="277">
        <v>43124</v>
      </c>
      <c r="J1388" s="277"/>
      <c r="K1388" s="266" t="s">
        <v>29873</v>
      </c>
    </row>
    <row r="1389" spans="1:11">
      <c r="A1389" s="266">
        <v>1388</v>
      </c>
      <c r="B1389" s="266" t="s">
        <v>43</v>
      </c>
      <c r="C1389" s="276">
        <v>7005025</v>
      </c>
      <c r="D1389" s="266">
        <v>321140</v>
      </c>
      <c r="E1389" s="266" t="s">
        <v>3450</v>
      </c>
      <c r="F1389" s="266" t="s">
        <v>132</v>
      </c>
      <c r="G1389" s="266">
        <v>50</v>
      </c>
      <c r="H1389" s="266"/>
      <c r="I1389" s="277">
        <v>43124</v>
      </c>
      <c r="J1389" s="277"/>
      <c r="K1389" s="266" t="s">
        <v>29873</v>
      </c>
    </row>
    <row r="1390" spans="1:11">
      <c r="A1390" s="266">
        <v>1389</v>
      </c>
      <c r="B1390" s="266" t="s">
        <v>43</v>
      </c>
      <c r="C1390" s="276">
        <v>7005025</v>
      </c>
      <c r="D1390" s="266">
        <v>307793</v>
      </c>
      <c r="E1390" s="266" t="s">
        <v>3450</v>
      </c>
      <c r="F1390" s="266" t="s">
        <v>132</v>
      </c>
      <c r="G1390" s="266">
        <v>75</v>
      </c>
      <c r="H1390" s="266"/>
      <c r="I1390" s="277">
        <v>43124</v>
      </c>
      <c r="J1390" s="277"/>
      <c r="K1390" s="266" t="s">
        <v>29873</v>
      </c>
    </row>
    <row r="1391" spans="1:11">
      <c r="A1391" s="266">
        <v>1390</v>
      </c>
      <c r="B1391" s="266" t="s">
        <v>43</v>
      </c>
      <c r="C1391" s="276">
        <v>7005025</v>
      </c>
      <c r="D1391" s="266">
        <v>307793</v>
      </c>
      <c r="E1391" s="266" t="s">
        <v>3450</v>
      </c>
      <c r="F1391" s="266" t="s">
        <v>132</v>
      </c>
      <c r="G1391" s="266">
        <v>28</v>
      </c>
      <c r="H1391" s="266"/>
      <c r="I1391" s="277">
        <v>43124</v>
      </c>
      <c r="J1391" s="277"/>
      <c r="K1391" s="266" t="s">
        <v>29873</v>
      </c>
    </row>
    <row r="1392" spans="1:11">
      <c r="A1392" s="266">
        <v>1391</v>
      </c>
      <c r="B1392" s="266" t="s">
        <v>43</v>
      </c>
      <c r="C1392" s="276">
        <v>7005071</v>
      </c>
      <c r="D1392" s="266">
        <v>320661</v>
      </c>
      <c r="E1392" s="266" t="s">
        <v>3450</v>
      </c>
      <c r="F1392" s="266" t="s">
        <v>132</v>
      </c>
      <c r="G1392" s="266">
        <v>2</v>
      </c>
      <c r="H1392" s="266"/>
      <c r="I1392" s="277">
        <v>43124</v>
      </c>
      <c r="J1392" s="277"/>
      <c r="K1392" s="266" t="s">
        <v>29874</v>
      </c>
    </row>
    <row r="1393" spans="1:11">
      <c r="A1393" s="266">
        <v>1392</v>
      </c>
      <c r="B1393" s="266" t="s">
        <v>43</v>
      </c>
      <c r="C1393" s="276">
        <v>7005071</v>
      </c>
      <c r="D1393" s="266">
        <v>320681</v>
      </c>
      <c r="E1393" s="266" t="s">
        <v>3450</v>
      </c>
      <c r="F1393" s="266" t="s">
        <v>132</v>
      </c>
      <c r="G1393" s="266">
        <v>1</v>
      </c>
      <c r="H1393" s="266"/>
      <c r="I1393" s="277">
        <v>43124</v>
      </c>
      <c r="J1393" s="277"/>
      <c r="K1393" s="266" t="s">
        <v>29874</v>
      </c>
    </row>
    <row r="1394" spans="1:11">
      <c r="A1394" s="266">
        <v>1393</v>
      </c>
      <c r="B1394" s="266" t="s">
        <v>43</v>
      </c>
      <c r="C1394" s="276">
        <v>7005071</v>
      </c>
      <c r="D1394" s="266">
        <v>320681</v>
      </c>
      <c r="E1394" s="266" t="s">
        <v>3450</v>
      </c>
      <c r="F1394" s="266" t="s">
        <v>132</v>
      </c>
      <c r="G1394" s="266">
        <v>2</v>
      </c>
      <c r="H1394" s="266"/>
      <c r="I1394" s="277">
        <v>43124</v>
      </c>
      <c r="J1394" s="277"/>
      <c r="K1394" s="266" t="s">
        <v>29874</v>
      </c>
    </row>
    <row r="1395" spans="1:11">
      <c r="A1395" s="266">
        <v>1394</v>
      </c>
      <c r="B1395" s="266" t="s">
        <v>43</v>
      </c>
      <c r="C1395" s="276">
        <v>7005071</v>
      </c>
      <c r="D1395" s="266">
        <v>307793</v>
      </c>
      <c r="E1395" s="266" t="s">
        <v>3450</v>
      </c>
      <c r="F1395" s="266" t="s">
        <v>132</v>
      </c>
      <c r="G1395" s="266">
        <v>3</v>
      </c>
      <c r="H1395" s="266"/>
      <c r="I1395" s="277">
        <v>43124</v>
      </c>
      <c r="J1395" s="277"/>
      <c r="K1395" s="266" t="s">
        <v>29874</v>
      </c>
    </row>
    <row r="1396" spans="1:11">
      <c r="A1396" s="266">
        <v>1395</v>
      </c>
      <c r="B1396" s="266" t="s">
        <v>43</v>
      </c>
      <c r="C1396" s="276">
        <v>7005071</v>
      </c>
      <c r="D1396" s="266">
        <v>321141</v>
      </c>
      <c r="E1396" s="266" t="s">
        <v>3450</v>
      </c>
      <c r="F1396" s="266" t="s">
        <v>132</v>
      </c>
      <c r="G1396" s="266">
        <v>4</v>
      </c>
      <c r="H1396" s="266"/>
      <c r="I1396" s="277">
        <v>43124</v>
      </c>
      <c r="J1396" s="277"/>
      <c r="K1396" s="266" t="s">
        <v>29874</v>
      </c>
    </row>
    <row r="1397" spans="1:11">
      <c r="A1397" s="266">
        <v>1396</v>
      </c>
      <c r="B1397" s="266" t="s">
        <v>43</v>
      </c>
      <c r="C1397" s="276">
        <v>7005071</v>
      </c>
      <c r="D1397" s="266">
        <v>321140</v>
      </c>
      <c r="E1397" s="266" t="s">
        <v>3450</v>
      </c>
      <c r="F1397" s="266" t="s">
        <v>132</v>
      </c>
      <c r="G1397" s="266">
        <v>2</v>
      </c>
      <c r="H1397" s="266"/>
      <c r="I1397" s="277">
        <v>43124</v>
      </c>
      <c r="J1397" s="277"/>
      <c r="K1397" s="266" t="s">
        <v>29874</v>
      </c>
    </row>
    <row r="1398" spans="1:11">
      <c r="A1398" s="266">
        <v>1397</v>
      </c>
      <c r="B1398" s="266" t="s">
        <v>43</v>
      </c>
      <c r="C1398" s="276">
        <v>7005071</v>
      </c>
      <c r="D1398" s="266">
        <v>321648</v>
      </c>
      <c r="E1398" s="266" t="s">
        <v>3450</v>
      </c>
      <c r="F1398" s="266" t="s">
        <v>132</v>
      </c>
      <c r="G1398" s="266">
        <v>10</v>
      </c>
      <c r="H1398" s="266"/>
      <c r="I1398" s="277">
        <v>43124</v>
      </c>
      <c r="J1398" s="277"/>
      <c r="K1398" s="266" t="s">
        <v>29874</v>
      </c>
    </row>
    <row r="1399" spans="1:11">
      <c r="A1399" s="266">
        <v>1398</v>
      </c>
      <c r="B1399" s="266" t="s">
        <v>43</v>
      </c>
      <c r="C1399" s="276">
        <v>7005023</v>
      </c>
      <c r="D1399" s="266">
        <v>320661</v>
      </c>
      <c r="E1399" s="266" t="s">
        <v>3450</v>
      </c>
      <c r="F1399" s="266" t="s">
        <v>132</v>
      </c>
      <c r="G1399" s="266">
        <v>10</v>
      </c>
      <c r="H1399" s="266"/>
      <c r="I1399" s="277">
        <v>43124</v>
      </c>
      <c r="J1399" s="277"/>
      <c r="K1399" s="266" t="s">
        <v>29858</v>
      </c>
    </row>
    <row r="1400" spans="1:11">
      <c r="A1400" s="266">
        <v>1399</v>
      </c>
      <c r="B1400" s="266" t="s">
        <v>43</v>
      </c>
      <c r="C1400" s="276">
        <v>7005023</v>
      </c>
      <c r="D1400" s="266">
        <v>320680</v>
      </c>
      <c r="E1400" s="266" t="s">
        <v>3450</v>
      </c>
      <c r="F1400" s="266" t="s">
        <v>132</v>
      </c>
      <c r="G1400" s="266">
        <v>5</v>
      </c>
      <c r="H1400" s="266"/>
      <c r="I1400" s="277">
        <v>43124</v>
      </c>
      <c r="J1400" s="277"/>
      <c r="K1400" s="266" t="s">
        <v>29858</v>
      </c>
    </row>
    <row r="1401" spans="1:11">
      <c r="A1401" s="266">
        <v>1400</v>
      </c>
      <c r="B1401" s="266" t="s">
        <v>43</v>
      </c>
      <c r="C1401" s="276">
        <v>7005023</v>
      </c>
      <c r="D1401" s="266">
        <v>307793</v>
      </c>
      <c r="E1401" s="266" t="s">
        <v>3450</v>
      </c>
      <c r="F1401" s="266" t="s">
        <v>132</v>
      </c>
      <c r="G1401" s="266">
        <v>75</v>
      </c>
      <c r="H1401" s="266"/>
      <c r="I1401" s="277">
        <v>43124</v>
      </c>
      <c r="J1401" s="277"/>
      <c r="K1401" s="266" t="s">
        <v>29858</v>
      </c>
    </row>
    <row r="1402" spans="1:11">
      <c r="A1402" s="266">
        <v>1401</v>
      </c>
      <c r="B1402" s="266" t="s">
        <v>43</v>
      </c>
      <c r="C1402" s="276">
        <v>7005023</v>
      </c>
      <c r="D1402" s="266">
        <v>307793</v>
      </c>
      <c r="E1402" s="266" t="s">
        <v>3450</v>
      </c>
      <c r="F1402" s="266" t="s">
        <v>132</v>
      </c>
      <c r="G1402" s="266">
        <v>75</v>
      </c>
      <c r="H1402" s="266"/>
      <c r="I1402" s="277">
        <v>43124</v>
      </c>
      <c r="J1402" s="277"/>
      <c r="K1402" s="266" t="s">
        <v>29858</v>
      </c>
    </row>
    <row r="1403" spans="1:11">
      <c r="A1403" s="266">
        <v>1402</v>
      </c>
      <c r="B1403" s="266" t="s">
        <v>43</v>
      </c>
      <c r="C1403" s="276">
        <v>7002166</v>
      </c>
      <c r="D1403" s="266">
        <v>320681</v>
      </c>
      <c r="E1403" s="266" t="s">
        <v>3450</v>
      </c>
      <c r="F1403" s="266" t="s">
        <v>132</v>
      </c>
      <c r="G1403" s="266">
        <v>1</v>
      </c>
      <c r="H1403" s="266"/>
      <c r="I1403" s="277">
        <v>43124</v>
      </c>
      <c r="J1403" s="277"/>
      <c r="K1403" s="266" t="s">
        <v>29844</v>
      </c>
    </row>
    <row r="1404" spans="1:11">
      <c r="A1404" s="266">
        <v>1403</v>
      </c>
      <c r="B1404" s="266" t="s">
        <v>43</v>
      </c>
      <c r="C1404" s="276">
        <v>7001171</v>
      </c>
      <c r="D1404" s="266">
        <v>332747</v>
      </c>
      <c r="E1404" s="266" t="s">
        <v>3450</v>
      </c>
      <c r="F1404" s="266" t="s">
        <v>132</v>
      </c>
      <c r="G1404" s="266">
        <v>6</v>
      </c>
      <c r="H1404" s="266"/>
      <c r="I1404" s="277">
        <v>43124</v>
      </c>
      <c r="J1404" s="277"/>
      <c r="K1404" s="266" t="s">
        <v>29846</v>
      </c>
    </row>
    <row r="1405" spans="1:11">
      <c r="A1405" s="266">
        <v>1404</v>
      </c>
      <c r="B1405" s="266" t="s">
        <v>43</v>
      </c>
      <c r="C1405" s="276">
        <v>7001171</v>
      </c>
      <c r="D1405" s="266">
        <v>322574</v>
      </c>
      <c r="E1405" s="266" t="s">
        <v>3450</v>
      </c>
      <c r="F1405" s="266" t="s">
        <v>132</v>
      </c>
      <c r="G1405" s="266">
        <v>6</v>
      </c>
      <c r="H1405" s="266"/>
      <c r="I1405" s="277">
        <v>43124</v>
      </c>
      <c r="J1405" s="277"/>
      <c r="K1405" s="266" t="s">
        <v>29846</v>
      </c>
    </row>
    <row r="1406" spans="1:11">
      <c r="A1406" s="266">
        <v>1405</v>
      </c>
      <c r="B1406" s="266" t="s">
        <v>43</v>
      </c>
      <c r="C1406" s="276">
        <v>7001171</v>
      </c>
      <c r="D1406" s="266">
        <v>321662</v>
      </c>
      <c r="E1406" s="266" t="s">
        <v>3450</v>
      </c>
      <c r="F1406" s="266" t="s">
        <v>132</v>
      </c>
      <c r="G1406" s="266">
        <v>4</v>
      </c>
      <c r="H1406" s="266"/>
      <c r="I1406" s="277">
        <v>43124</v>
      </c>
      <c r="J1406" s="277"/>
      <c r="K1406" s="266" t="s">
        <v>29846</v>
      </c>
    </row>
    <row r="1407" spans="1:11">
      <c r="A1407" s="266">
        <v>1406</v>
      </c>
      <c r="B1407" s="266" t="s">
        <v>43</v>
      </c>
      <c r="C1407" s="276">
        <v>7001171</v>
      </c>
      <c r="D1407" s="266">
        <v>321648</v>
      </c>
      <c r="E1407" s="266" t="s">
        <v>3450</v>
      </c>
      <c r="F1407" s="266" t="s">
        <v>132</v>
      </c>
      <c r="G1407" s="266">
        <v>49</v>
      </c>
      <c r="H1407" s="266"/>
      <c r="I1407" s="277">
        <v>43124</v>
      </c>
      <c r="J1407" s="277"/>
      <c r="K1407" s="266" t="s">
        <v>29846</v>
      </c>
    </row>
    <row r="1408" spans="1:11">
      <c r="A1408" s="266">
        <v>1407</v>
      </c>
      <c r="B1408" s="266" t="s">
        <v>43</v>
      </c>
      <c r="C1408" s="276">
        <v>7001171</v>
      </c>
      <c r="D1408" s="266">
        <v>321649</v>
      </c>
      <c r="E1408" s="266" t="s">
        <v>3450</v>
      </c>
      <c r="F1408" s="266" t="s">
        <v>132</v>
      </c>
      <c r="G1408" s="266">
        <v>19</v>
      </c>
      <c r="H1408" s="266"/>
      <c r="I1408" s="277">
        <v>43124</v>
      </c>
      <c r="J1408" s="277"/>
      <c r="K1408" s="266" t="s">
        <v>29846</v>
      </c>
    </row>
    <row r="1409" spans="1:11">
      <c r="A1409" s="266">
        <v>1408</v>
      </c>
      <c r="B1409" s="266" t="s">
        <v>43</v>
      </c>
      <c r="C1409" s="276">
        <v>7001171</v>
      </c>
      <c r="D1409" s="266">
        <v>320665</v>
      </c>
      <c r="E1409" s="266" t="s">
        <v>3450</v>
      </c>
      <c r="F1409" s="266" t="s">
        <v>132</v>
      </c>
      <c r="G1409" s="266">
        <v>2</v>
      </c>
      <c r="H1409" s="266"/>
      <c r="I1409" s="277">
        <v>43124</v>
      </c>
      <c r="J1409" s="277"/>
      <c r="K1409" s="266" t="s">
        <v>29846</v>
      </c>
    </row>
    <row r="1410" spans="1:11">
      <c r="A1410" s="266">
        <v>1409</v>
      </c>
      <c r="B1410" s="266" t="s">
        <v>43</v>
      </c>
      <c r="C1410" s="276">
        <v>7001171</v>
      </c>
      <c r="D1410" s="266">
        <v>320681</v>
      </c>
      <c r="E1410" s="266" t="s">
        <v>3450</v>
      </c>
      <c r="F1410" s="266" t="s">
        <v>132</v>
      </c>
      <c r="G1410" s="266">
        <v>13</v>
      </c>
      <c r="H1410" s="266"/>
      <c r="I1410" s="277">
        <v>43124</v>
      </c>
      <c r="J1410" s="277"/>
      <c r="K1410" s="266" t="s">
        <v>29846</v>
      </c>
    </row>
    <row r="1411" spans="1:11">
      <c r="A1411" s="266">
        <v>1410</v>
      </c>
      <c r="B1411" s="266" t="s">
        <v>43</v>
      </c>
      <c r="C1411" s="276">
        <v>7001171</v>
      </c>
      <c r="D1411" s="266">
        <v>321662</v>
      </c>
      <c r="E1411" s="266" t="s">
        <v>3450</v>
      </c>
      <c r="F1411" s="266" t="s">
        <v>132</v>
      </c>
      <c r="G1411" s="266">
        <v>6</v>
      </c>
      <c r="H1411" s="266"/>
      <c r="I1411" s="277">
        <v>43124</v>
      </c>
      <c r="J1411" s="277"/>
      <c r="K1411" s="266" t="s">
        <v>29846</v>
      </c>
    </row>
    <row r="1412" spans="1:11">
      <c r="A1412" s="266">
        <v>1411</v>
      </c>
      <c r="B1412" s="266" t="s">
        <v>43</v>
      </c>
      <c r="C1412" s="276">
        <v>7001171</v>
      </c>
      <c r="D1412" s="266">
        <v>321648</v>
      </c>
      <c r="E1412" s="266" t="s">
        <v>3450</v>
      </c>
      <c r="F1412" s="266" t="s">
        <v>132</v>
      </c>
      <c r="G1412" s="266">
        <v>25</v>
      </c>
      <c r="H1412" s="266"/>
      <c r="I1412" s="277">
        <v>43124</v>
      </c>
      <c r="J1412" s="277"/>
      <c r="K1412" s="266" t="s">
        <v>29846</v>
      </c>
    </row>
    <row r="1413" spans="1:11">
      <c r="A1413" s="266">
        <v>1412</v>
      </c>
      <c r="B1413" s="266" t="s">
        <v>43</v>
      </c>
      <c r="C1413" s="276">
        <v>7001171</v>
      </c>
      <c r="D1413" s="266">
        <v>320665</v>
      </c>
      <c r="E1413" s="266" t="s">
        <v>3450</v>
      </c>
      <c r="F1413" s="266" t="s">
        <v>132</v>
      </c>
      <c r="G1413" s="266">
        <v>2</v>
      </c>
      <c r="H1413" s="266"/>
      <c r="I1413" s="277">
        <v>43124</v>
      </c>
      <c r="J1413" s="277"/>
      <c r="K1413" s="266" t="s">
        <v>29846</v>
      </c>
    </row>
    <row r="1414" spans="1:11">
      <c r="A1414" s="266">
        <v>1413</v>
      </c>
      <c r="B1414" s="266" t="s">
        <v>43</v>
      </c>
      <c r="C1414" s="276">
        <v>7001171</v>
      </c>
      <c r="D1414" s="266">
        <v>321649</v>
      </c>
      <c r="E1414" s="266" t="s">
        <v>3450</v>
      </c>
      <c r="F1414" s="266" t="s">
        <v>132</v>
      </c>
      <c r="G1414" s="266">
        <v>30</v>
      </c>
      <c r="H1414" s="266"/>
      <c r="I1414" s="277">
        <v>43124</v>
      </c>
      <c r="J1414" s="277"/>
      <c r="K1414" s="266" t="s">
        <v>29846</v>
      </c>
    </row>
    <row r="1415" spans="1:11">
      <c r="A1415" s="266">
        <v>1414</v>
      </c>
      <c r="B1415" s="266" t="s">
        <v>43</v>
      </c>
      <c r="C1415" s="276">
        <v>7001171</v>
      </c>
      <c r="D1415" s="266">
        <v>332747</v>
      </c>
      <c r="E1415" s="266" t="s">
        <v>3450</v>
      </c>
      <c r="F1415" s="266" t="s">
        <v>132</v>
      </c>
      <c r="G1415" s="266">
        <v>3</v>
      </c>
      <c r="H1415" s="266"/>
      <c r="I1415" s="277">
        <v>43124</v>
      </c>
      <c r="J1415" s="277"/>
      <c r="K1415" s="266" t="s">
        <v>29846</v>
      </c>
    </row>
    <row r="1416" spans="1:11">
      <c r="A1416" s="266">
        <v>1415</v>
      </c>
      <c r="B1416" s="266" t="s">
        <v>43</v>
      </c>
      <c r="C1416" s="276">
        <v>7001171</v>
      </c>
      <c r="D1416" s="266">
        <v>320661</v>
      </c>
      <c r="E1416" s="266" t="s">
        <v>3450</v>
      </c>
      <c r="F1416" s="266" t="s">
        <v>132</v>
      </c>
      <c r="G1416" s="266">
        <v>20</v>
      </c>
      <c r="H1416" s="266"/>
      <c r="I1416" s="277">
        <v>43124</v>
      </c>
      <c r="J1416" s="277"/>
      <c r="K1416" s="266" t="s">
        <v>29846</v>
      </c>
    </row>
    <row r="1417" spans="1:11">
      <c r="A1417" s="266">
        <v>1416</v>
      </c>
      <c r="B1417" s="266" t="s">
        <v>43</v>
      </c>
      <c r="C1417" s="276">
        <v>7001171</v>
      </c>
      <c r="D1417" s="266">
        <v>308350</v>
      </c>
      <c r="E1417" s="266" t="s">
        <v>3450</v>
      </c>
      <c r="F1417" s="266" t="s">
        <v>132</v>
      </c>
      <c r="G1417" s="266">
        <v>1</v>
      </c>
      <c r="H1417" s="266"/>
      <c r="I1417" s="277">
        <v>43124</v>
      </c>
      <c r="J1417" s="277"/>
      <c r="K1417" s="266" t="s">
        <v>29846</v>
      </c>
    </row>
    <row r="1418" spans="1:11">
      <c r="A1418" s="266">
        <v>1417</v>
      </c>
      <c r="B1418" s="266" t="s">
        <v>43</v>
      </c>
      <c r="C1418" s="276">
        <v>7002480</v>
      </c>
      <c r="D1418" s="266">
        <v>321662</v>
      </c>
      <c r="E1418" s="266" t="s">
        <v>3450</v>
      </c>
      <c r="F1418" s="266" t="s">
        <v>132</v>
      </c>
      <c r="G1418" s="266">
        <v>19</v>
      </c>
      <c r="H1418" s="266"/>
      <c r="I1418" s="277">
        <v>43124</v>
      </c>
      <c r="J1418" s="277"/>
      <c r="K1418" s="266" t="s">
        <v>29845</v>
      </c>
    </row>
    <row r="1419" spans="1:11">
      <c r="A1419" s="266">
        <v>1418</v>
      </c>
      <c r="B1419" s="266" t="s">
        <v>43</v>
      </c>
      <c r="C1419" s="276">
        <v>7002480</v>
      </c>
      <c r="D1419" s="266">
        <v>321649</v>
      </c>
      <c r="E1419" s="266" t="s">
        <v>3450</v>
      </c>
      <c r="F1419" s="266" t="s">
        <v>132</v>
      </c>
      <c r="G1419" s="266">
        <v>69</v>
      </c>
      <c r="H1419" s="266"/>
      <c r="I1419" s="277">
        <v>43124</v>
      </c>
      <c r="J1419" s="277"/>
      <c r="K1419" s="266" t="s">
        <v>29845</v>
      </c>
    </row>
    <row r="1420" spans="1:11">
      <c r="A1420" s="266">
        <v>1419</v>
      </c>
      <c r="B1420" s="266" t="s">
        <v>43</v>
      </c>
      <c r="C1420" s="276">
        <v>7002480</v>
      </c>
      <c r="D1420" s="266">
        <v>321648</v>
      </c>
      <c r="E1420" s="266" t="s">
        <v>3450</v>
      </c>
      <c r="F1420" s="266" t="s">
        <v>132</v>
      </c>
      <c r="G1420" s="266">
        <v>102</v>
      </c>
      <c r="H1420" s="266"/>
      <c r="I1420" s="277">
        <v>43124</v>
      </c>
      <c r="J1420" s="277"/>
      <c r="K1420" s="266" t="s">
        <v>29845</v>
      </c>
    </row>
    <row r="1421" spans="1:11">
      <c r="A1421" s="266">
        <v>1420</v>
      </c>
      <c r="B1421" s="266" t="s">
        <v>43</v>
      </c>
      <c r="C1421" s="276">
        <v>7002480</v>
      </c>
      <c r="D1421" s="266">
        <v>320665</v>
      </c>
      <c r="E1421" s="266" t="s">
        <v>3450</v>
      </c>
      <c r="F1421" s="266" t="s">
        <v>132</v>
      </c>
      <c r="G1421" s="266">
        <v>5</v>
      </c>
      <c r="H1421" s="266"/>
      <c r="I1421" s="277">
        <v>43124</v>
      </c>
      <c r="J1421" s="277"/>
      <c r="K1421" s="266" t="s">
        <v>29845</v>
      </c>
    </row>
    <row r="1422" spans="1:11">
      <c r="A1422" s="266">
        <v>1421</v>
      </c>
      <c r="B1422" s="266" t="s">
        <v>43</v>
      </c>
      <c r="C1422" s="276">
        <v>7002480</v>
      </c>
      <c r="D1422" s="266">
        <v>322574</v>
      </c>
      <c r="E1422" s="266" t="s">
        <v>3450</v>
      </c>
      <c r="F1422" s="266" t="s">
        <v>132</v>
      </c>
      <c r="G1422" s="266">
        <v>10</v>
      </c>
      <c r="H1422" s="266"/>
      <c r="I1422" s="277">
        <v>43124</v>
      </c>
      <c r="J1422" s="277"/>
      <c r="K1422" s="266" t="s">
        <v>29845</v>
      </c>
    </row>
    <row r="1423" spans="1:11">
      <c r="A1423" s="266">
        <v>1422</v>
      </c>
      <c r="B1423" s="266" t="s">
        <v>43</v>
      </c>
      <c r="C1423" s="276">
        <v>7002480</v>
      </c>
      <c r="D1423" s="266">
        <v>320661</v>
      </c>
      <c r="E1423" s="266" t="s">
        <v>3450</v>
      </c>
      <c r="F1423" s="266" t="s">
        <v>132</v>
      </c>
      <c r="G1423" s="266">
        <v>25</v>
      </c>
      <c r="H1423" s="266"/>
      <c r="I1423" s="277">
        <v>43124</v>
      </c>
      <c r="J1423" s="277"/>
      <c r="K1423" s="266" t="s">
        <v>29845</v>
      </c>
    </row>
    <row r="1424" spans="1:11">
      <c r="A1424" s="266">
        <v>1423</v>
      </c>
      <c r="B1424" s="266" t="s">
        <v>43</v>
      </c>
      <c r="C1424" s="276">
        <v>7002480</v>
      </c>
      <c r="D1424" s="266">
        <v>320682</v>
      </c>
      <c r="E1424" s="266" t="s">
        <v>3450</v>
      </c>
      <c r="F1424" s="266" t="s">
        <v>132</v>
      </c>
      <c r="G1424" s="266">
        <v>282</v>
      </c>
      <c r="H1424" s="266"/>
      <c r="I1424" s="277">
        <v>43124</v>
      </c>
      <c r="J1424" s="277"/>
      <c r="K1424" s="266" t="s">
        <v>29845</v>
      </c>
    </row>
    <row r="1425" spans="1:11">
      <c r="A1425" s="266">
        <v>1424</v>
      </c>
      <c r="B1425" s="266" t="s">
        <v>43</v>
      </c>
      <c r="C1425" s="276">
        <v>7002480</v>
      </c>
      <c r="D1425" s="266">
        <v>320682</v>
      </c>
      <c r="E1425" s="266" t="s">
        <v>3450</v>
      </c>
      <c r="F1425" s="266" t="s">
        <v>132</v>
      </c>
      <c r="G1425" s="266">
        <v>64</v>
      </c>
      <c r="H1425" s="266"/>
      <c r="I1425" s="277">
        <v>43124</v>
      </c>
      <c r="J1425" s="277"/>
      <c r="K1425" s="266" t="s">
        <v>29845</v>
      </c>
    </row>
    <row r="1426" spans="1:11">
      <c r="A1426" s="266">
        <v>1425</v>
      </c>
      <c r="B1426" s="266" t="s">
        <v>43</v>
      </c>
      <c r="C1426" s="276">
        <v>7002480</v>
      </c>
      <c r="D1426" s="266">
        <v>320681</v>
      </c>
      <c r="E1426" s="266" t="s">
        <v>3450</v>
      </c>
      <c r="F1426" s="266" t="s">
        <v>132</v>
      </c>
      <c r="G1426" s="266">
        <v>18</v>
      </c>
      <c r="H1426" s="266"/>
      <c r="I1426" s="277">
        <v>43124</v>
      </c>
      <c r="J1426" s="277"/>
      <c r="K1426" s="266" t="s">
        <v>29845</v>
      </c>
    </row>
    <row r="1427" spans="1:11">
      <c r="A1427" s="266">
        <v>1426</v>
      </c>
      <c r="B1427" s="266" t="s">
        <v>43</v>
      </c>
      <c r="C1427" s="276">
        <v>7002480</v>
      </c>
      <c r="D1427" s="266">
        <v>320681</v>
      </c>
      <c r="E1427" s="266" t="s">
        <v>3450</v>
      </c>
      <c r="F1427" s="266" t="s">
        <v>132</v>
      </c>
      <c r="G1427" s="266">
        <v>28</v>
      </c>
      <c r="H1427" s="266"/>
      <c r="I1427" s="277">
        <v>43124</v>
      </c>
      <c r="J1427" s="277"/>
      <c r="K1427" s="266" t="s">
        <v>29845</v>
      </c>
    </row>
    <row r="1428" spans="1:11">
      <c r="A1428" s="266">
        <v>1427</v>
      </c>
      <c r="B1428" s="266" t="s">
        <v>43</v>
      </c>
      <c r="C1428" s="276">
        <v>7002480</v>
      </c>
      <c r="D1428" s="266">
        <v>308350</v>
      </c>
      <c r="E1428" s="266" t="s">
        <v>3450</v>
      </c>
      <c r="F1428" s="266" t="s">
        <v>132</v>
      </c>
      <c r="G1428" s="266">
        <v>1</v>
      </c>
      <c r="H1428" s="266"/>
      <c r="I1428" s="277">
        <v>43124</v>
      </c>
      <c r="J1428" s="277"/>
      <c r="K1428" s="266" t="s">
        <v>29845</v>
      </c>
    </row>
    <row r="1429" spans="1:11">
      <c r="A1429" s="266">
        <v>1428</v>
      </c>
      <c r="B1429" s="266" t="s">
        <v>43</v>
      </c>
      <c r="C1429" s="276">
        <v>7002480</v>
      </c>
      <c r="D1429" s="266">
        <v>307793</v>
      </c>
      <c r="E1429" s="266" t="s">
        <v>3450</v>
      </c>
      <c r="F1429" s="266" t="s">
        <v>132</v>
      </c>
      <c r="G1429" s="266">
        <v>12</v>
      </c>
      <c r="H1429" s="266"/>
      <c r="I1429" s="277">
        <v>43124</v>
      </c>
      <c r="J1429" s="277"/>
      <c r="K1429" s="266" t="s">
        <v>29845</v>
      </c>
    </row>
    <row r="1430" spans="1:11">
      <c r="A1430" s="266">
        <v>1429</v>
      </c>
      <c r="B1430" s="266" t="s">
        <v>43</v>
      </c>
      <c r="C1430" s="276">
        <v>7001107</v>
      </c>
      <c r="D1430" s="266">
        <v>320661</v>
      </c>
      <c r="E1430" s="266" t="s">
        <v>3450</v>
      </c>
      <c r="F1430" s="266" t="s">
        <v>132</v>
      </c>
      <c r="G1430" s="266">
        <v>13</v>
      </c>
      <c r="H1430" s="266"/>
      <c r="I1430" s="277">
        <v>43125</v>
      </c>
      <c r="J1430" s="277"/>
      <c r="K1430" s="266" t="s">
        <v>29860</v>
      </c>
    </row>
    <row r="1431" spans="1:11">
      <c r="A1431" s="266">
        <v>1430</v>
      </c>
      <c r="B1431" s="266" t="s">
        <v>43</v>
      </c>
      <c r="C1431" s="276">
        <v>7001107</v>
      </c>
      <c r="D1431" s="266">
        <v>321662</v>
      </c>
      <c r="E1431" s="266" t="s">
        <v>3450</v>
      </c>
      <c r="F1431" s="266" t="s">
        <v>132</v>
      </c>
      <c r="G1431" s="266">
        <v>15</v>
      </c>
      <c r="H1431" s="266"/>
      <c r="I1431" s="277">
        <v>43125</v>
      </c>
      <c r="J1431" s="277"/>
      <c r="K1431" s="266" t="s">
        <v>29860</v>
      </c>
    </row>
    <row r="1432" spans="1:11">
      <c r="A1432" s="266">
        <v>1431</v>
      </c>
      <c r="B1432" s="266" t="s">
        <v>43</v>
      </c>
      <c r="C1432" s="276">
        <v>7001107</v>
      </c>
      <c r="D1432" s="266">
        <v>321648</v>
      </c>
      <c r="E1432" s="266" t="s">
        <v>3450</v>
      </c>
      <c r="F1432" s="266" t="s">
        <v>132</v>
      </c>
      <c r="G1432" s="266">
        <v>60</v>
      </c>
      <c r="H1432" s="266"/>
      <c r="I1432" s="277">
        <v>43125</v>
      </c>
      <c r="J1432" s="277"/>
      <c r="K1432" s="266" t="s">
        <v>29860</v>
      </c>
    </row>
    <row r="1433" spans="1:11">
      <c r="A1433" s="266">
        <v>1432</v>
      </c>
      <c r="B1433" s="266" t="s">
        <v>43</v>
      </c>
      <c r="C1433" s="276">
        <v>7001107</v>
      </c>
      <c r="D1433" s="266">
        <v>320665</v>
      </c>
      <c r="E1433" s="266" t="s">
        <v>3450</v>
      </c>
      <c r="F1433" s="266" t="s">
        <v>132</v>
      </c>
      <c r="G1433" s="266">
        <v>2</v>
      </c>
      <c r="H1433" s="266"/>
      <c r="I1433" s="277">
        <v>43125</v>
      </c>
      <c r="J1433" s="277"/>
      <c r="K1433" s="266" t="s">
        <v>29860</v>
      </c>
    </row>
    <row r="1434" spans="1:11">
      <c r="A1434" s="266">
        <v>1433</v>
      </c>
      <c r="B1434" s="266" t="s">
        <v>43</v>
      </c>
      <c r="C1434" s="276">
        <v>7001107</v>
      </c>
      <c r="D1434" s="266">
        <v>321649</v>
      </c>
      <c r="E1434" s="266" t="s">
        <v>3450</v>
      </c>
      <c r="F1434" s="266" t="s">
        <v>132</v>
      </c>
      <c r="G1434" s="266">
        <v>15</v>
      </c>
      <c r="H1434" s="266"/>
      <c r="I1434" s="277">
        <v>43125</v>
      </c>
      <c r="J1434" s="277"/>
      <c r="K1434" s="266" t="s">
        <v>29860</v>
      </c>
    </row>
    <row r="1435" spans="1:11">
      <c r="A1435" s="266">
        <v>1434</v>
      </c>
      <c r="B1435" s="266" t="s">
        <v>43</v>
      </c>
      <c r="C1435" s="276">
        <v>7001107</v>
      </c>
      <c r="D1435" s="266">
        <v>307793</v>
      </c>
      <c r="E1435" s="266" t="s">
        <v>3450</v>
      </c>
      <c r="F1435" s="266" t="s">
        <v>132</v>
      </c>
      <c r="G1435" s="266">
        <v>15</v>
      </c>
      <c r="H1435" s="266"/>
      <c r="I1435" s="277">
        <v>43125</v>
      </c>
      <c r="J1435" s="277"/>
      <c r="K1435" s="266" t="s">
        <v>29860</v>
      </c>
    </row>
    <row r="1436" spans="1:11">
      <c r="A1436" s="266">
        <v>1435</v>
      </c>
      <c r="B1436" s="266" t="s">
        <v>43</v>
      </c>
      <c r="C1436" s="276">
        <v>7002307</v>
      </c>
      <c r="D1436" s="266">
        <v>329719</v>
      </c>
      <c r="E1436" s="266" t="s">
        <v>3450</v>
      </c>
      <c r="F1436" s="266" t="s">
        <v>132</v>
      </c>
      <c r="G1436" s="266">
        <v>1</v>
      </c>
      <c r="H1436" s="266"/>
      <c r="I1436" s="277">
        <v>43125</v>
      </c>
      <c r="J1436" s="277"/>
      <c r="K1436" s="266" t="s">
        <v>11069</v>
      </c>
    </row>
    <row r="1437" spans="1:11">
      <c r="A1437" s="266">
        <v>1436</v>
      </c>
      <c r="B1437" s="266" t="s">
        <v>43</v>
      </c>
      <c r="C1437" s="276">
        <v>7002307</v>
      </c>
      <c r="D1437" s="266">
        <v>329719</v>
      </c>
      <c r="E1437" s="266" t="s">
        <v>3450</v>
      </c>
      <c r="F1437" s="266" t="s">
        <v>132</v>
      </c>
      <c r="G1437" s="266">
        <v>1</v>
      </c>
      <c r="H1437" s="266"/>
      <c r="I1437" s="277">
        <v>43125</v>
      </c>
      <c r="J1437" s="277"/>
      <c r="K1437" s="266" t="s">
        <v>11069</v>
      </c>
    </row>
    <row r="1438" spans="1:11">
      <c r="A1438" s="266">
        <v>1437</v>
      </c>
      <c r="B1438" s="266" t="s">
        <v>43</v>
      </c>
      <c r="C1438" s="276">
        <v>7002307</v>
      </c>
      <c r="D1438" s="266">
        <v>320680</v>
      </c>
      <c r="E1438" s="266" t="s">
        <v>3450</v>
      </c>
      <c r="F1438" s="266" t="s">
        <v>132</v>
      </c>
      <c r="G1438" s="266">
        <v>100</v>
      </c>
      <c r="H1438" s="266"/>
      <c r="I1438" s="277">
        <v>43125</v>
      </c>
      <c r="J1438" s="277"/>
      <c r="K1438" s="266" t="s">
        <v>11069</v>
      </c>
    </row>
    <row r="1439" spans="1:11">
      <c r="A1439" s="266">
        <v>1438</v>
      </c>
      <c r="B1439" s="266" t="s">
        <v>43</v>
      </c>
      <c r="C1439" s="276">
        <v>7002307</v>
      </c>
      <c r="D1439" s="266">
        <v>332747</v>
      </c>
      <c r="E1439" s="266" t="s">
        <v>3450</v>
      </c>
      <c r="F1439" s="266" t="s">
        <v>132</v>
      </c>
      <c r="G1439" s="266">
        <v>15</v>
      </c>
      <c r="H1439" s="266"/>
      <c r="I1439" s="277">
        <v>43125</v>
      </c>
      <c r="J1439" s="277"/>
      <c r="K1439" s="266" t="s">
        <v>11069</v>
      </c>
    </row>
    <row r="1440" spans="1:11">
      <c r="A1440" s="266">
        <v>1439</v>
      </c>
      <c r="B1440" s="266" t="s">
        <v>43</v>
      </c>
      <c r="C1440" s="276">
        <v>7002307</v>
      </c>
      <c r="D1440" s="266">
        <v>332747</v>
      </c>
      <c r="E1440" s="266" t="s">
        <v>3450</v>
      </c>
      <c r="F1440" s="266" t="s">
        <v>132</v>
      </c>
      <c r="G1440" s="266">
        <v>6</v>
      </c>
      <c r="H1440" s="266"/>
      <c r="I1440" s="277">
        <v>43125</v>
      </c>
      <c r="J1440" s="277"/>
      <c r="K1440" s="266" t="s">
        <v>11069</v>
      </c>
    </row>
    <row r="1441" spans="1:11">
      <c r="A1441" s="266">
        <v>1440</v>
      </c>
      <c r="B1441" s="266" t="s">
        <v>43</v>
      </c>
      <c r="C1441" s="276">
        <v>7005019</v>
      </c>
      <c r="D1441" s="266">
        <v>321662</v>
      </c>
      <c r="E1441" s="266" t="s">
        <v>3450</v>
      </c>
      <c r="F1441" s="266" t="s">
        <v>132</v>
      </c>
      <c r="G1441" s="266">
        <v>85</v>
      </c>
      <c r="H1441" s="266"/>
      <c r="I1441" s="277">
        <v>43125</v>
      </c>
      <c r="J1441" s="277"/>
      <c r="K1441" s="266" t="s">
        <v>29839</v>
      </c>
    </row>
    <row r="1442" spans="1:11">
      <c r="A1442" s="266">
        <v>1441</v>
      </c>
      <c r="B1442" s="266" t="s">
        <v>43</v>
      </c>
      <c r="C1442" s="276">
        <v>7005019</v>
      </c>
      <c r="D1442" s="266">
        <v>321648</v>
      </c>
      <c r="E1442" s="266" t="s">
        <v>3450</v>
      </c>
      <c r="F1442" s="266" t="s">
        <v>132</v>
      </c>
      <c r="G1442" s="266">
        <v>281</v>
      </c>
      <c r="H1442" s="266"/>
      <c r="I1442" s="277">
        <v>43125</v>
      </c>
      <c r="J1442" s="277"/>
      <c r="K1442" s="266" t="s">
        <v>29839</v>
      </c>
    </row>
    <row r="1443" spans="1:11">
      <c r="A1443" s="266">
        <v>1442</v>
      </c>
      <c r="B1443" s="266" t="s">
        <v>43</v>
      </c>
      <c r="C1443" s="276">
        <v>7005019</v>
      </c>
      <c r="D1443" s="266">
        <v>321648</v>
      </c>
      <c r="E1443" s="266" t="s">
        <v>3450</v>
      </c>
      <c r="F1443" s="266" t="s">
        <v>132</v>
      </c>
      <c r="G1443" s="266">
        <v>281</v>
      </c>
      <c r="H1443" s="266"/>
      <c r="I1443" s="277">
        <v>43125</v>
      </c>
      <c r="J1443" s="277"/>
      <c r="K1443" s="266" t="s">
        <v>29839</v>
      </c>
    </row>
    <row r="1444" spans="1:11">
      <c r="A1444" s="266">
        <v>1443</v>
      </c>
      <c r="B1444" s="266" t="s">
        <v>43</v>
      </c>
      <c r="C1444" s="276">
        <v>7005019</v>
      </c>
      <c r="D1444" s="266">
        <v>321648</v>
      </c>
      <c r="E1444" s="266" t="s">
        <v>3450</v>
      </c>
      <c r="F1444" s="266" t="s">
        <v>132</v>
      </c>
      <c r="G1444" s="266">
        <v>86</v>
      </c>
      <c r="H1444" s="266"/>
      <c r="I1444" s="277">
        <v>43125</v>
      </c>
      <c r="J1444" s="277"/>
      <c r="K1444" s="266" t="s">
        <v>29839</v>
      </c>
    </row>
    <row r="1445" spans="1:11">
      <c r="A1445" s="266">
        <v>1444</v>
      </c>
      <c r="B1445" s="266" t="s">
        <v>43</v>
      </c>
      <c r="C1445" s="276">
        <v>7005019</v>
      </c>
      <c r="D1445" s="266">
        <v>321129</v>
      </c>
      <c r="E1445" s="266" t="s">
        <v>3450</v>
      </c>
      <c r="F1445" s="266" t="s">
        <v>132</v>
      </c>
      <c r="G1445" s="266">
        <v>25</v>
      </c>
      <c r="H1445" s="266"/>
      <c r="I1445" s="277">
        <v>43125</v>
      </c>
      <c r="J1445" s="277"/>
      <c r="K1445" s="266" t="s">
        <v>29839</v>
      </c>
    </row>
    <row r="1446" spans="1:11">
      <c r="A1446" s="266">
        <v>1445</v>
      </c>
      <c r="B1446" s="266" t="s">
        <v>43</v>
      </c>
      <c r="C1446" s="276">
        <v>7005017</v>
      </c>
      <c r="D1446" s="266">
        <v>332747</v>
      </c>
      <c r="E1446" s="266" t="s">
        <v>3450</v>
      </c>
      <c r="F1446" s="266" t="s">
        <v>132</v>
      </c>
      <c r="G1446" s="266">
        <v>2</v>
      </c>
      <c r="H1446" s="266"/>
      <c r="I1446" s="277">
        <v>43125</v>
      </c>
      <c r="J1446" s="277"/>
      <c r="K1446" s="266" t="s">
        <v>29840</v>
      </c>
    </row>
    <row r="1447" spans="1:11">
      <c r="A1447" s="266">
        <v>1446</v>
      </c>
      <c r="B1447" s="266" t="s">
        <v>43</v>
      </c>
      <c r="C1447" s="276">
        <v>7004688</v>
      </c>
      <c r="D1447" s="266">
        <v>307990</v>
      </c>
      <c r="E1447" s="266" t="s">
        <v>3450</v>
      </c>
      <c r="F1447" s="266" t="s">
        <v>132</v>
      </c>
      <c r="G1447" s="266">
        <v>37</v>
      </c>
      <c r="H1447" s="266"/>
      <c r="I1447" s="277">
        <v>43125</v>
      </c>
      <c r="J1447" s="277"/>
      <c r="K1447" s="266" t="s">
        <v>29849</v>
      </c>
    </row>
    <row r="1448" spans="1:11">
      <c r="A1448" s="266">
        <v>1447</v>
      </c>
      <c r="B1448" s="266" t="s">
        <v>43</v>
      </c>
      <c r="C1448" s="276">
        <v>7004688</v>
      </c>
      <c r="D1448" s="266">
        <v>307990</v>
      </c>
      <c r="E1448" s="266" t="s">
        <v>3450</v>
      </c>
      <c r="F1448" s="266" t="s">
        <v>132</v>
      </c>
      <c r="G1448" s="266">
        <v>79</v>
      </c>
      <c r="H1448" s="266"/>
      <c r="I1448" s="277">
        <v>43125</v>
      </c>
      <c r="J1448" s="277"/>
      <c r="K1448" s="266" t="s">
        <v>29849</v>
      </c>
    </row>
    <row r="1449" spans="1:11">
      <c r="A1449" s="266">
        <v>1448</v>
      </c>
      <c r="B1449" s="266" t="s">
        <v>43</v>
      </c>
      <c r="C1449" s="276">
        <v>7004688</v>
      </c>
      <c r="D1449" s="266">
        <v>307990</v>
      </c>
      <c r="E1449" s="266" t="s">
        <v>3450</v>
      </c>
      <c r="F1449" s="266" t="s">
        <v>132</v>
      </c>
      <c r="G1449" s="266">
        <v>35</v>
      </c>
      <c r="H1449" s="266"/>
      <c r="I1449" s="277">
        <v>43125</v>
      </c>
      <c r="J1449" s="277"/>
      <c r="K1449" s="266" t="s">
        <v>29849</v>
      </c>
    </row>
    <row r="1450" spans="1:11">
      <c r="A1450" s="266">
        <v>1449</v>
      </c>
      <c r="B1450" s="266" t="s">
        <v>43</v>
      </c>
      <c r="C1450" s="276">
        <v>7001483</v>
      </c>
      <c r="D1450" s="266">
        <v>340157</v>
      </c>
      <c r="E1450" s="266" t="s">
        <v>3450</v>
      </c>
      <c r="F1450" s="266" t="s">
        <v>132</v>
      </c>
      <c r="G1450" s="266">
        <v>4</v>
      </c>
      <c r="H1450" s="266"/>
      <c r="I1450" s="277">
        <v>43125</v>
      </c>
      <c r="J1450" s="277"/>
      <c r="K1450" s="266" t="s">
        <v>29851</v>
      </c>
    </row>
    <row r="1451" spans="1:11">
      <c r="A1451" s="266">
        <v>1450</v>
      </c>
      <c r="B1451" s="266" t="s">
        <v>43</v>
      </c>
      <c r="C1451" s="276">
        <v>7005123</v>
      </c>
      <c r="D1451" s="266">
        <v>320661</v>
      </c>
      <c r="E1451" s="266" t="s">
        <v>3450</v>
      </c>
      <c r="F1451" s="266" t="s">
        <v>132</v>
      </c>
      <c r="G1451" s="266">
        <v>1</v>
      </c>
      <c r="H1451" s="266"/>
      <c r="I1451" s="277">
        <v>43125</v>
      </c>
      <c r="J1451" s="277"/>
      <c r="K1451" s="266" t="s">
        <v>29882</v>
      </c>
    </row>
    <row r="1452" spans="1:11">
      <c r="A1452" s="266">
        <v>1451</v>
      </c>
      <c r="B1452" s="266" t="s">
        <v>43</v>
      </c>
      <c r="C1452" s="276">
        <v>7005123</v>
      </c>
      <c r="D1452" s="266">
        <v>321648</v>
      </c>
      <c r="E1452" s="266" t="s">
        <v>3450</v>
      </c>
      <c r="F1452" s="266" t="s">
        <v>132</v>
      </c>
      <c r="G1452" s="266">
        <v>12</v>
      </c>
      <c r="H1452" s="266"/>
      <c r="I1452" s="277">
        <v>43125</v>
      </c>
      <c r="J1452" s="277"/>
      <c r="K1452" s="266" t="s">
        <v>29882</v>
      </c>
    </row>
    <row r="1453" spans="1:11">
      <c r="A1453" s="266">
        <v>1452</v>
      </c>
      <c r="B1453" s="266" t="s">
        <v>43</v>
      </c>
      <c r="C1453" s="276">
        <v>7005123</v>
      </c>
      <c r="D1453" s="266">
        <v>321649</v>
      </c>
      <c r="E1453" s="266" t="s">
        <v>3450</v>
      </c>
      <c r="F1453" s="266" t="s">
        <v>132</v>
      </c>
      <c r="G1453" s="266">
        <v>7</v>
      </c>
      <c r="H1453" s="266"/>
      <c r="I1453" s="277">
        <v>43125</v>
      </c>
      <c r="J1453" s="277"/>
      <c r="K1453" s="266" t="s">
        <v>29882</v>
      </c>
    </row>
    <row r="1454" spans="1:11">
      <c r="A1454" s="266">
        <v>1453</v>
      </c>
      <c r="B1454" s="266" t="s">
        <v>43</v>
      </c>
      <c r="C1454" s="276">
        <v>7005123</v>
      </c>
      <c r="D1454" s="266">
        <v>307793</v>
      </c>
      <c r="E1454" s="266" t="s">
        <v>3450</v>
      </c>
      <c r="F1454" s="266" t="s">
        <v>132</v>
      </c>
      <c r="G1454" s="266">
        <v>5</v>
      </c>
      <c r="H1454" s="266"/>
      <c r="I1454" s="277">
        <v>43125</v>
      </c>
      <c r="J1454" s="277"/>
      <c r="K1454" s="266" t="s">
        <v>29882</v>
      </c>
    </row>
    <row r="1455" spans="1:11">
      <c r="A1455" s="266">
        <v>1454</v>
      </c>
      <c r="B1455" s="266" t="s">
        <v>43</v>
      </c>
      <c r="C1455" s="276">
        <v>7002269</v>
      </c>
      <c r="D1455" s="266">
        <v>321662</v>
      </c>
      <c r="E1455" s="266" t="s">
        <v>3450</v>
      </c>
      <c r="F1455" s="266" t="s">
        <v>132</v>
      </c>
      <c r="G1455" s="266">
        <v>19</v>
      </c>
      <c r="H1455" s="266"/>
      <c r="I1455" s="277">
        <v>43125</v>
      </c>
      <c r="J1455" s="277"/>
      <c r="K1455" s="266" t="s">
        <v>29862</v>
      </c>
    </row>
    <row r="1456" spans="1:11">
      <c r="A1456" s="266">
        <v>1455</v>
      </c>
      <c r="B1456" s="266" t="s">
        <v>43</v>
      </c>
      <c r="C1456" s="276">
        <v>7002269</v>
      </c>
      <c r="D1456" s="266">
        <v>321649</v>
      </c>
      <c r="E1456" s="266" t="s">
        <v>3450</v>
      </c>
      <c r="F1456" s="266" t="s">
        <v>132</v>
      </c>
      <c r="G1456" s="266">
        <v>24</v>
      </c>
      <c r="H1456" s="266"/>
      <c r="I1456" s="277">
        <v>43125</v>
      </c>
      <c r="J1456" s="277"/>
      <c r="K1456" s="266" t="s">
        <v>29862</v>
      </c>
    </row>
    <row r="1457" spans="1:11">
      <c r="A1457" s="266">
        <v>1456</v>
      </c>
      <c r="B1457" s="266" t="s">
        <v>43</v>
      </c>
      <c r="C1457" s="276">
        <v>7002269</v>
      </c>
      <c r="D1457" s="266">
        <v>320665</v>
      </c>
      <c r="E1457" s="266" t="s">
        <v>3450</v>
      </c>
      <c r="F1457" s="266" t="s">
        <v>132</v>
      </c>
      <c r="G1457" s="266">
        <v>1</v>
      </c>
      <c r="H1457" s="266"/>
      <c r="I1457" s="277">
        <v>43125</v>
      </c>
      <c r="J1457" s="277"/>
      <c r="K1457" s="266" t="s">
        <v>29862</v>
      </c>
    </row>
    <row r="1458" spans="1:11">
      <c r="A1458" s="266">
        <v>1457</v>
      </c>
      <c r="B1458" s="266" t="s">
        <v>43</v>
      </c>
      <c r="C1458" s="276">
        <v>7002269</v>
      </c>
      <c r="D1458" s="266">
        <v>320692</v>
      </c>
      <c r="E1458" s="266" t="s">
        <v>3450</v>
      </c>
      <c r="F1458" s="266" t="s">
        <v>132</v>
      </c>
      <c r="G1458" s="266">
        <v>1</v>
      </c>
      <c r="H1458" s="266"/>
      <c r="I1458" s="277">
        <v>43125</v>
      </c>
      <c r="J1458" s="277"/>
      <c r="K1458" s="266" t="s">
        <v>29862</v>
      </c>
    </row>
    <row r="1459" spans="1:11">
      <c r="A1459" s="266">
        <v>1458</v>
      </c>
      <c r="B1459" s="266" t="s">
        <v>43</v>
      </c>
      <c r="C1459" s="276">
        <v>7002269</v>
      </c>
      <c r="D1459" s="266">
        <v>320682</v>
      </c>
      <c r="E1459" s="266" t="s">
        <v>3450</v>
      </c>
      <c r="F1459" s="266" t="s">
        <v>132</v>
      </c>
      <c r="G1459" s="266">
        <v>15</v>
      </c>
      <c r="H1459" s="266"/>
      <c r="I1459" s="277">
        <v>43125</v>
      </c>
      <c r="J1459" s="277"/>
      <c r="K1459" s="266" t="s">
        <v>29862</v>
      </c>
    </row>
    <row r="1460" spans="1:11">
      <c r="A1460" s="266">
        <v>1459</v>
      </c>
      <c r="B1460" s="266" t="s">
        <v>43</v>
      </c>
      <c r="C1460" s="276">
        <v>7002269</v>
      </c>
      <c r="D1460" s="266">
        <v>321648</v>
      </c>
      <c r="E1460" s="266" t="s">
        <v>3450</v>
      </c>
      <c r="F1460" s="266" t="s">
        <v>132</v>
      </c>
      <c r="G1460" s="266">
        <v>23</v>
      </c>
      <c r="H1460" s="266"/>
      <c r="I1460" s="277">
        <v>43125</v>
      </c>
      <c r="J1460" s="277"/>
      <c r="K1460" s="266" t="s">
        <v>29862</v>
      </c>
    </row>
    <row r="1461" spans="1:11">
      <c r="A1461" s="266">
        <v>1460</v>
      </c>
      <c r="B1461" s="266" t="s">
        <v>43</v>
      </c>
      <c r="C1461" s="276">
        <v>7002161</v>
      </c>
      <c r="D1461" s="266">
        <v>322574</v>
      </c>
      <c r="E1461" s="266" t="s">
        <v>3450</v>
      </c>
      <c r="F1461" s="266" t="s">
        <v>132</v>
      </c>
      <c r="G1461" s="266">
        <v>26</v>
      </c>
      <c r="H1461" s="266"/>
      <c r="I1461" s="277">
        <v>43125</v>
      </c>
      <c r="J1461" s="277"/>
      <c r="K1461" s="266" t="s">
        <v>29854</v>
      </c>
    </row>
    <row r="1462" spans="1:11">
      <c r="A1462" s="266">
        <v>1461</v>
      </c>
      <c r="B1462" s="266" t="s">
        <v>43</v>
      </c>
      <c r="C1462" s="276">
        <v>7002161</v>
      </c>
      <c r="D1462" s="266">
        <v>320661</v>
      </c>
      <c r="E1462" s="266" t="s">
        <v>3450</v>
      </c>
      <c r="F1462" s="266" t="s">
        <v>132</v>
      </c>
      <c r="G1462" s="266">
        <v>20</v>
      </c>
      <c r="H1462" s="266"/>
      <c r="I1462" s="277">
        <v>43125</v>
      </c>
      <c r="J1462" s="277"/>
      <c r="K1462" s="266" t="s">
        <v>29854</v>
      </c>
    </row>
    <row r="1463" spans="1:11">
      <c r="A1463" s="266">
        <v>1462</v>
      </c>
      <c r="B1463" s="266" t="s">
        <v>43</v>
      </c>
      <c r="C1463" s="276">
        <v>7002161</v>
      </c>
      <c r="D1463" s="266">
        <v>321141</v>
      </c>
      <c r="E1463" s="266" t="s">
        <v>3450</v>
      </c>
      <c r="F1463" s="266" t="s">
        <v>132</v>
      </c>
      <c r="G1463" s="266">
        <v>1</v>
      </c>
      <c r="H1463" s="266"/>
      <c r="I1463" s="277">
        <v>43125</v>
      </c>
      <c r="J1463" s="277"/>
      <c r="K1463" s="266" t="s">
        <v>29854</v>
      </c>
    </row>
    <row r="1464" spans="1:11">
      <c r="A1464" s="266">
        <v>1463</v>
      </c>
      <c r="B1464" s="266" t="s">
        <v>43</v>
      </c>
      <c r="C1464" s="276">
        <v>7002161</v>
      </c>
      <c r="D1464" s="266">
        <v>321662</v>
      </c>
      <c r="E1464" s="266" t="s">
        <v>3450</v>
      </c>
      <c r="F1464" s="266" t="s">
        <v>132</v>
      </c>
      <c r="G1464" s="266">
        <v>20</v>
      </c>
      <c r="H1464" s="266"/>
      <c r="I1464" s="277">
        <v>43125</v>
      </c>
      <c r="J1464" s="277"/>
      <c r="K1464" s="266" t="s">
        <v>29854</v>
      </c>
    </row>
    <row r="1465" spans="1:11">
      <c r="A1465" s="266">
        <v>1464</v>
      </c>
      <c r="B1465" s="266" t="s">
        <v>43</v>
      </c>
      <c r="C1465" s="276">
        <v>7002161</v>
      </c>
      <c r="D1465" s="266">
        <v>321648</v>
      </c>
      <c r="E1465" s="266" t="s">
        <v>3450</v>
      </c>
      <c r="F1465" s="266" t="s">
        <v>132</v>
      </c>
      <c r="G1465" s="266">
        <v>58</v>
      </c>
      <c r="H1465" s="266"/>
      <c r="I1465" s="277">
        <v>43125</v>
      </c>
      <c r="J1465" s="277"/>
      <c r="K1465" s="266" t="s">
        <v>29854</v>
      </c>
    </row>
    <row r="1466" spans="1:11">
      <c r="A1466" s="266">
        <v>1465</v>
      </c>
      <c r="B1466" s="266" t="s">
        <v>43</v>
      </c>
      <c r="C1466" s="276">
        <v>7002161</v>
      </c>
      <c r="D1466" s="266">
        <v>321649</v>
      </c>
      <c r="E1466" s="266" t="s">
        <v>3450</v>
      </c>
      <c r="F1466" s="266" t="s">
        <v>132</v>
      </c>
      <c r="G1466" s="266">
        <v>27</v>
      </c>
      <c r="H1466" s="266"/>
      <c r="I1466" s="277">
        <v>43125</v>
      </c>
      <c r="J1466" s="277"/>
      <c r="K1466" s="266" t="s">
        <v>29854</v>
      </c>
    </row>
    <row r="1467" spans="1:11">
      <c r="A1467" s="266">
        <v>1466</v>
      </c>
      <c r="B1467" s="266" t="s">
        <v>43</v>
      </c>
      <c r="C1467" s="276">
        <v>7002161</v>
      </c>
      <c r="D1467" s="266">
        <v>332747</v>
      </c>
      <c r="E1467" s="266" t="s">
        <v>3450</v>
      </c>
      <c r="F1467" s="266" t="s">
        <v>132</v>
      </c>
      <c r="G1467" s="266">
        <v>13</v>
      </c>
      <c r="H1467" s="266"/>
      <c r="I1467" s="277">
        <v>43125</v>
      </c>
      <c r="J1467" s="277"/>
      <c r="K1467" s="266" t="s">
        <v>29854</v>
      </c>
    </row>
    <row r="1468" spans="1:11">
      <c r="A1468" s="266">
        <v>1467</v>
      </c>
      <c r="B1468" s="266" t="s">
        <v>43</v>
      </c>
      <c r="C1468" s="276">
        <v>7002161</v>
      </c>
      <c r="D1468" s="266">
        <v>321129</v>
      </c>
      <c r="E1468" s="266" t="s">
        <v>3450</v>
      </c>
      <c r="F1468" s="266" t="s">
        <v>132</v>
      </c>
      <c r="G1468" s="266">
        <v>15</v>
      </c>
      <c r="H1468" s="266"/>
      <c r="I1468" s="277">
        <v>43125</v>
      </c>
      <c r="J1468" s="277"/>
      <c r="K1468" s="266" t="s">
        <v>29854</v>
      </c>
    </row>
    <row r="1469" spans="1:11">
      <c r="A1469" s="266">
        <v>1468</v>
      </c>
      <c r="B1469" s="266" t="s">
        <v>43</v>
      </c>
      <c r="C1469" s="276">
        <v>7002161</v>
      </c>
      <c r="D1469" s="266">
        <v>320681</v>
      </c>
      <c r="E1469" s="266" t="s">
        <v>3450</v>
      </c>
      <c r="F1469" s="266" t="s">
        <v>132</v>
      </c>
      <c r="G1469" s="266">
        <v>1</v>
      </c>
      <c r="H1469" s="266"/>
      <c r="I1469" s="277">
        <v>43125</v>
      </c>
      <c r="J1469" s="277"/>
      <c r="K1469" s="266" t="s">
        <v>29854</v>
      </c>
    </row>
    <row r="1470" spans="1:11">
      <c r="A1470" s="266">
        <v>1469</v>
      </c>
      <c r="B1470" s="266" t="s">
        <v>43</v>
      </c>
      <c r="C1470" s="276">
        <v>7002161</v>
      </c>
      <c r="D1470" s="266">
        <v>332062</v>
      </c>
      <c r="E1470" s="266" t="s">
        <v>3450</v>
      </c>
      <c r="F1470" s="266" t="s">
        <v>132</v>
      </c>
      <c r="G1470" s="266">
        <v>2</v>
      </c>
      <c r="H1470" s="266"/>
      <c r="I1470" s="277">
        <v>43125</v>
      </c>
      <c r="J1470" s="277"/>
      <c r="K1470" s="266" t="s">
        <v>29854</v>
      </c>
    </row>
    <row r="1471" spans="1:11">
      <c r="A1471" s="266">
        <v>1470</v>
      </c>
      <c r="B1471" s="266" t="s">
        <v>43</v>
      </c>
      <c r="C1471" s="276">
        <v>7002161</v>
      </c>
      <c r="D1471" s="266">
        <v>320682</v>
      </c>
      <c r="E1471" s="266" t="s">
        <v>3450</v>
      </c>
      <c r="F1471" s="266" t="s">
        <v>132</v>
      </c>
      <c r="G1471" s="266">
        <v>20</v>
      </c>
      <c r="H1471" s="266"/>
      <c r="I1471" s="277">
        <v>43125</v>
      </c>
      <c r="J1471" s="277"/>
      <c r="K1471" s="266" t="s">
        <v>29854</v>
      </c>
    </row>
    <row r="1472" spans="1:11">
      <c r="A1472" s="266">
        <v>1471</v>
      </c>
      <c r="B1472" s="266" t="s">
        <v>43</v>
      </c>
      <c r="C1472" s="276">
        <v>7002161</v>
      </c>
      <c r="D1472" s="266">
        <v>307793</v>
      </c>
      <c r="E1472" s="266" t="s">
        <v>3450</v>
      </c>
      <c r="F1472" s="266" t="s">
        <v>132</v>
      </c>
      <c r="G1472" s="266">
        <v>3</v>
      </c>
      <c r="H1472" s="266"/>
      <c r="I1472" s="277">
        <v>43125</v>
      </c>
      <c r="J1472" s="277"/>
      <c r="K1472" s="266" t="s">
        <v>29854</v>
      </c>
    </row>
    <row r="1473" spans="1:11">
      <c r="A1473" s="266">
        <v>1472</v>
      </c>
      <c r="B1473" s="266" t="s">
        <v>43</v>
      </c>
      <c r="C1473" s="276">
        <v>7002161</v>
      </c>
      <c r="D1473" s="266">
        <v>321140</v>
      </c>
      <c r="E1473" s="266" t="s">
        <v>3450</v>
      </c>
      <c r="F1473" s="266" t="s">
        <v>132</v>
      </c>
      <c r="G1473" s="266">
        <v>8</v>
      </c>
      <c r="H1473" s="266"/>
      <c r="I1473" s="277">
        <v>43125</v>
      </c>
      <c r="J1473" s="277"/>
      <c r="K1473" s="266" t="s">
        <v>29854</v>
      </c>
    </row>
    <row r="1474" spans="1:11">
      <c r="A1474" s="266">
        <v>1473</v>
      </c>
      <c r="B1474" s="266" t="s">
        <v>43</v>
      </c>
      <c r="C1474" s="276">
        <v>7002473</v>
      </c>
      <c r="D1474" s="266">
        <v>321140</v>
      </c>
      <c r="E1474" s="266" t="s">
        <v>3450</v>
      </c>
      <c r="F1474" s="266" t="s">
        <v>132</v>
      </c>
      <c r="G1474" s="266">
        <v>3</v>
      </c>
      <c r="H1474" s="266"/>
      <c r="I1474" s="277">
        <v>43125</v>
      </c>
      <c r="J1474" s="277"/>
      <c r="K1474" s="266" t="s">
        <v>29842</v>
      </c>
    </row>
    <row r="1475" spans="1:11">
      <c r="A1475" s="266">
        <v>1474</v>
      </c>
      <c r="B1475" s="266" t="s">
        <v>43</v>
      </c>
      <c r="C1475" s="276">
        <v>7002479</v>
      </c>
      <c r="D1475" s="266">
        <v>321648</v>
      </c>
      <c r="E1475" s="266" t="s">
        <v>3450</v>
      </c>
      <c r="F1475" s="266" t="s">
        <v>132</v>
      </c>
      <c r="G1475" s="266">
        <v>10</v>
      </c>
      <c r="H1475" s="266"/>
      <c r="I1475" s="277">
        <v>43125</v>
      </c>
      <c r="J1475" s="277"/>
      <c r="K1475" s="266" t="s">
        <v>29876</v>
      </c>
    </row>
    <row r="1476" spans="1:11">
      <c r="A1476" s="266">
        <v>1475</v>
      </c>
      <c r="B1476" s="266" t="s">
        <v>43</v>
      </c>
      <c r="C1476" s="276">
        <v>7002479</v>
      </c>
      <c r="D1476" s="266">
        <v>332747</v>
      </c>
      <c r="E1476" s="266" t="s">
        <v>3450</v>
      </c>
      <c r="F1476" s="266" t="s">
        <v>132</v>
      </c>
      <c r="G1476" s="266">
        <v>3</v>
      </c>
      <c r="H1476" s="266"/>
      <c r="I1476" s="277">
        <v>43125</v>
      </c>
      <c r="J1476" s="277"/>
      <c r="K1476" s="266" t="s">
        <v>29876</v>
      </c>
    </row>
    <row r="1477" spans="1:11">
      <c r="A1477" s="266">
        <v>1476</v>
      </c>
      <c r="B1477" s="266" t="s">
        <v>43</v>
      </c>
      <c r="C1477" s="276">
        <v>7002479</v>
      </c>
      <c r="D1477" s="266">
        <v>320661</v>
      </c>
      <c r="E1477" s="266" t="s">
        <v>3450</v>
      </c>
      <c r="F1477" s="266" t="s">
        <v>132</v>
      </c>
      <c r="G1477" s="266">
        <v>1</v>
      </c>
      <c r="H1477" s="266"/>
      <c r="I1477" s="277">
        <v>43125</v>
      </c>
      <c r="J1477" s="277"/>
      <c r="K1477" s="266" t="s">
        <v>29876</v>
      </c>
    </row>
    <row r="1478" spans="1:11">
      <c r="A1478" s="266">
        <v>1477</v>
      </c>
      <c r="B1478" s="266" t="s">
        <v>43</v>
      </c>
      <c r="C1478" s="276">
        <v>7002479</v>
      </c>
      <c r="D1478" s="266">
        <v>308350</v>
      </c>
      <c r="E1478" s="266" t="s">
        <v>3450</v>
      </c>
      <c r="F1478" s="266" t="s">
        <v>132</v>
      </c>
      <c r="G1478" s="266">
        <v>1</v>
      </c>
      <c r="H1478" s="266"/>
      <c r="I1478" s="277">
        <v>43125</v>
      </c>
      <c r="J1478" s="277"/>
      <c r="K1478" s="266" t="s">
        <v>29876</v>
      </c>
    </row>
    <row r="1479" spans="1:11">
      <c r="A1479" s="266">
        <v>1478</v>
      </c>
      <c r="B1479" s="266" t="s">
        <v>43</v>
      </c>
      <c r="C1479" s="276">
        <v>7002354</v>
      </c>
      <c r="D1479" s="266">
        <v>321662</v>
      </c>
      <c r="E1479" s="266" t="s">
        <v>3450</v>
      </c>
      <c r="F1479" s="266" t="s">
        <v>132</v>
      </c>
      <c r="G1479" s="266">
        <v>39</v>
      </c>
      <c r="H1479" s="266"/>
      <c r="I1479" s="277">
        <v>43125</v>
      </c>
      <c r="J1479" s="277"/>
      <c r="K1479" s="266" t="s">
        <v>29864</v>
      </c>
    </row>
    <row r="1480" spans="1:11">
      <c r="A1480" s="266">
        <v>1479</v>
      </c>
      <c r="B1480" s="266" t="s">
        <v>43</v>
      </c>
      <c r="C1480" s="276">
        <v>7002354</v>
      </c>
      <c r="D1480" s="266">
        <v>320692</v>
      </c>
      <c r="E1480" s="266" t="s">
        <v>3450</v>
      </c>
      <c r="F1480" s="266" t="s">
        <v>132</v>
      </c>
      <c r="G1480" s="266">
        <v>1</v>
      </c>
      <c r="H1480" s="266"/>
      <c r="I1480" s="277">
        <v>43125</v>
      </c>
      <c r="J1480" s="277"/>
      <c r="K1480" s="266" t="s">
        <v>29864</v>
      </c>
    </row>
    <row r="1481" spans="1:11">
      <c r="A1481" s="266">
        <v>1480</v>
      </c>
      <c r="B1481" s="266" t="s">
        <v>43</v>
      </c>
      <c r="C1481" s="276">
        <v>7002354</v>
      </c>
      <c r="D1481" s="266">
        <v>321649</v>
      </c>
      <c r="E1481" s="266" t="s">
        <v>3450</v>
      </c>
      <c r="F1481" s="266" t="s">
        <v>132</v>
      </c>
      <c r="G1481" s="266">
        <v>90</v>
      </c>
      <c r="H1481" s="266"/>
      <c r="I1481" s="277">
        <v>43125</v>
      </c>
      <c r="J1481" s="277"/>
      <c r="K1481" s="266" t="s">
        <v>29864</v>
      </c>
    </row>
    <row r="1482" spans="1:11">
      <c r="A1482" s="266">
        <v>1481</v>
      </c>
      <c r="B1482" s="266" t="s">
        <v>43</v>
      </c>
      <c r="C1482" s="276">
        <v>7002354</v>
      </c>
      <c r="D1482" s="266">
        <v>332747</v>
      </c>
      <c r="E1482" s="266" t="s">
        <v>3450</v>
      </c>
      <c r="F1482" s="266" t="s">
        <v>132</v>
      </c>
      <c r="G1482" s="266">
        <v>6</v>
      </c>
      <c r="H1482" s="266"/>
      <c r="I1482" s="277">
        <v>43125</v>
      </c>
      <c r="J1482" s="277"/>
      <c r="K1482" s="266" t="s">
        <v>29864</v>
      </c>
    </row>
    <row r="1483" spans="1:11">
      <c r="A1483" s="266">
        <v>1482</v>
      </c>
      <c r="B1483" s="266" t="s">
        <v>43</v>
      </c>
      <c r="C1483" s="276">
        <v>7002354</v>
      </c>
      <c r="D1483" s="266">
        <v>320681</v>
      </c>
      <c r="E1483" s="266" t="s">
        <v>3450</v>
      </c>
      <c r="F1483" s="266" t="s">
        <v>132</v>
      </c>
      <c r="G1483" s="266">
        <v>5</v>
      </c>
      <c r="H1483" s="266"/>
      <c r="I1483" s="277">
        <v>43125</v>
      </c>
      <c r="J1483" s="277"/>
      <c r="K1483" s="266" t="s">
        <v>29864</v>
      </c>
    </row>
    <row r="1484" spans="1:11">
      <c r="A1484" s="266">
        <v>1483</v>
      </c>
      <c r="B1484" s="266" t="s">
        <v>43</v>
      </c>
      <c r="C1484" s="276">
        <v>7002354</v>
      </c>
      <c r="D1484" s="266">
        <v>322574</v>
      </c>
      <c r="E1484" s="266" t="s">
        <v>3450</v>
      </c>
      <c r="F1484" s="266" t="s">
        <v>132</v>
      </c>
      <c r="G1484" s="266">
        <v>14</v>
      </c>
      <c r="H1484" s="266"/>
      <c r="I1484" s="277">
        <v>43125</v>
      </c>
      <c r="J1484" s="277"/>
      <c r="K1484" s="266" t="s">
        <v>29864</v>
      </c>
    </row>
    <row r="1485" spans="1:11">
      <c r="A1485" s="266">
        <v>1484</v>
      </c>
      <c r="B1485" s="266" t="s">
        <v>43</v>
      </c>
      <c r="C1485" s="276">
        <v>7002354</v>
      </c>
      <c r="D1485" s="266">
        <v>320661</v>
      </c>
      <c r="E1485" s="266" t="s">
        <v>3450</v>
      </c>
      <c r="F1485" s="266" t="s">
        <v>132</v>
      </c>
      <c r="G1485" s="266">
        <v>29</v>
      </c>
      <c r="H1485" s="266"/>
      <c r="I1485" s="277">
        <v>43125</v>
      </c>
      <c r="J1485" s="277"/>
      <c r="K1485" s="266" t="s">
        <v>29864</v>
      </c>
    </row>
    <row r="1486" spans="1:11">
      <c r="A1486" s="266">
        <v>1485</v>
      </c>
      <c r="B1486" s="266" t="s">
        <v>43</v>
      </c>
      <c r="C1486" s="276">
        <v>7002354</v>
      </c>
      <c r="D1486" s="266">
        <v>332062</v>
      </c>
      <c r="E1486" s="266" t="s">
        <v>3450</v>
      </c>
      <c r="F1486" s="266" t="s">
        <v>132</v>
      </c>
      <c r="G1486" s="266">
        <v>1</v>
      </c>
      <c r="H1486" s="266"/>
      <c r="I1486" s="277">
        <v>43125</v>
      </c>
      <c r="J1486" s="277"/>
      <c r="K1486" s="266" t="s">
        <v>29864</v>
      </c>
    </row>
    <row r="1487" spans="1:11">
      <c r="A1487" s="266">
        <v>1486</v>
      </c>
      <c r="B1487" s="266" t="s">
        <v>43</v>
      </c>
      <c r="C1487" s="276">
        <v>7002354</v>
      </c>
      <c r="D1487" s="266">
        <v>308350</v>
      </c>
      <c r="E1487" s="266" t="s">
        <v>3450</v>
      </c>
      <c r="F1487" s="266" t="s">
        <v>132</v>
      </c>
      <c r="G1487" s="266">
        <v>3</v>
      </c>
      <c r="H1487" s="266"/>
      <c r="I1487" s="277">
        <v>43125</v>
      </c>
      <c r="J1487" s="277"/>
      <c r="K1487" s="266" t="s">
        <v>29864</v>
      </c>
    </row>
    <row r="1488" spans="1:11">
      <c r="A1488" s="266">
        <v>1487</v>
      </c>
      <c r="B1488" s="266" t="s">
        <v>43</v>
      </c>
      <c r="C1488" s="276">
        <v>7002354</v>
      </c>
      <c r="D1488" s="266">
        <v>307793</v>
      </c>
      <c r="E1488" s="266" t="s">
        <v>3450</v>
      </c>
      <c r="F1488" s="266" t="s">
        <v>132</v>
      </c>
      <c r="G1488" s="266">
        <v>4</v>
      </c>
      <c r="H1488" s="266"/>
      <c r="I1488" s="277">
        <v>43125</v>
      </c>
      <c r="J1488" s="277"/>
      <c r="K1488" s="266" t="s">
        <v>29864</v>
      </c>
    </row>
    <row r="1489" spans="1:11">
      <c r="A1489" s="266">
        <v>1488</v>
      </c>
      <c r="B1489" s="266" t="s">
        <v>43</v>
      </c>
      <c r="C1489" s="276">
        <v>7002354</v>
      </c>
      <c r="D1489" s="266">
        <v>321141</v>
      </c>
      <c r="E1489" s="266" t="s">
        <v>3450</v>
      </c>
      <c r="F1489" s="266" t="s">
        <v>132</v>
      </c>
      <c r="G1489" s="266">
        <v>11</v>
      </c>
      <c r="H1489" s="266"/>
      <c r="I1489" s="277">
        <v>43125</v>
      </c>
      <c r="J1489" s="277"/>
      <c r="K1489" s="266" t="s">
        <v>29864</v>
      </c>
    </row>
    <row r="1490" spans="1:11">
      <c r="A1490" s="266">
        <v>1489</v>
      </c>
      <c r="B1490" s="266" t="s">
        <v>43</v>
      </c>
      <c r="C1490" s="276">
        <v>7002354</v>
      </c>
      <c r="D1490" s="266">
        <v>321129</v>
      </c>
      <c r="E1490" s="266" t="s">
        <v>3450</v>
      </c>
      <c r="F1490" s="266" t="s">
        <v>132</v>
      </c>
      <c r="G1490" s="266">
        <v>5</v>
      </c>
      <c r="H1490" s="266"/>
      <c r="I1490" s="277">
        <v>43125</v>
      </c>
      <c r="J1490" s="277"/>
      <c r="K1490" s="266" t="s">
        <v>29864</v>
      </c>
    </row>
    <row r="1491" spans="1:11">
      <c r="A1491" s="266">
        <v>1490</v>
      </c>
      <c r="B1491" s="266" t="s">
        <v>43</v>
      </c>
      <c r="C1491" s="276">
        <v>7005070</v>
      </c>
      <c r="D1491" s="266">
        <v>322574</v>
      </c>
      <c r="E1491" s="266" t="s">
        <v>3450</v>
      </c>
      <c r="F1491" s="266" t="s">
        <v>132</v>
      </c>
      <c r="G1491" s="266">
        <v>5</v>
      </c>
      <c r="H1491" s="266"/>
      <c r="I1491" s="277">
        <v>43125</v>
      </c>
      <c r="J1491" s="277"/>
      <c r="K1491" s="266" t="s">
        <v>29859</v>
      </c>
    </row>
    <row r="1492" spans="1:11">
      <c r="A1492" s="266">
        <v>1491</v>
      </c>
      <c r="B1492" s="266" t="s">
        <v>43</v>
      </c>
      <c r="C1492" s="276">
        <v>7005070</v>
      </c>
      <c r="D1492" s="266">
        <v>332062</v>
      </c>
      <c r="E1492" s="266" t="s">
        <v>3450</v>
      </c>
      <c r="F1492" s="266" t="s">
        <v>132</v>
      </c>
      <c r="G1492" s="266">
        <v>2</v>
      </c>
      <c r="H1492" s="266"/>
      <c r="I1492" s="277">
        <v>43125</v>
      </c>
      <c r="J1492" s="277"/>
      <c r="K1492" s="266" t="s">
        <v>29859</v>
      </c>
    </row>
    <row r="1493" spans="1:11">
      <c r="A1493" s="266">
        <v>1492</v>
      </c>
      <c r="B1493" s="266" t="s">
        <v>43</v>
      </c>
      <c r="C1493" s="276">
        <v>7005070</v>
      </c>
      <c r="D1493" s="266">
        <v>320682</v>
      </c>
      <c r="E1493" s="266" t="s">
        <v>3450</v>
      </c>
      <c r="F1493" s="266" t="s">
        <v>132</v>
      </c>
      <c r="G1493" s="266">
        <v>34</v>
      </c>
      <c r="H1493" s="266"/>
      <c r="I1493" s="277">
        <v>43125</v>
      </c>
      <c r="J1493" s="277"/>
      <c r="K1493" s="266" t="s">
        <v>29859</v>
      </c>
    </row>
    <row r="1494" spans="1:11">
      <c r="A1494" s="266">
        <v>1493</v>
      </c>
      <c r="B1494" s="266" t="s">
        <v>43</v>
      </c>
      <c r="C1494" s="276">
        <v>7005070</v>
      </c>
      <c r="D1494" s="266">
        <v>320681</v>
      </c>
      <c r="E1494" s="266" t="s">
        <v>3450</v>
      </c>
      <c r="F1494" s="266" t="s">
        <v>132</v>
      </c>
      <c r="G1494" s="266">
        <v>5</v>
      </c>
      <c r="H1494" s="266"/>
      <c r="I1494" s="277">
        <v>43125</v>
      </c>
      <c r="J1494" s="277"/>
      <c r="K1494" s="266" t="s">
        <v>29859</v>
      </c>
    </row>
    <row r="1495" spans="1:11">
      <c r="A1495" s="266">
        <v>1494</v>
      </c>
      <c r="B1495" s="266" t="s">
        <v>43</v>
      </c>
      <c r="C1495" s="276">
        <v>7005070</v>
      </c>
      <c r="D1495" s="266">
        <v>321129</v>
      </c>
      <c r="E1495" s="266" t="s">
        <v>3450</v>
      </c>
      <c r="F1495" s="266" t="s">
        <v>132</v>
      </c>
      <c r="G1495" s="266">
        <v>10</v>
      </c>
      <c r="H1495" s="266"/>
      <c r="I1495" s="277">
        <v>43125</v>
      </c>
      <c r="J1495" s="277"/>
      <c r="K1495" s="266" t="s">
        <v>29859</v>
      </c>
    </row>
    <row r="1496" spans="1:11">
      <c r="A1496" s="266">
        <v>1495</v>
      </c>
      <c r="B1496" s="266" t="s">
        <v>43</v>
      </c>
      <c r="C1496" s="276">
        <v>7005070</v>
      </c>
      <c r="D1496" s="266">
        <v>321662</v>
      </c>
      <c r="E1496" s="266" t="s">
        <v>3450</v>
      </c>
      <c r="F1496" s="266" t="s">
        <v>132</v>
      </c>
      <c r="G1496" s="266">
        <v>50</v>
      </c>
      <c r="H1496" s="266"/>
      <c r="I1496" s="277">
        <v>43125</v>
      </c>
      <c r="J1496" s="277"/>
      <c r="K1496" s="266" t="s">
        <v>29859</v>
      </c>
    </row>
    <row r="1497" spans="1:11">
      <c r="A1497" s="266">
        <v>1496</v>
      </c>
      <c r="B1497" s="266" t="s">
        <v>43</v>
      </c>
      <c r="C1497" s="276">
        <v>7005070</v>
      </c>
      <c r="D1497" s="266">
        <v>321649</v>
      </c>
      <c r="E1497" s="266" t="s">
        <v>3450</v>
      </c>
      <c r="F1497" s="266" t="s">
        <v>132</v>
      </c>
      <c r="G1497" s="266">
        <v>37</v>
      </c>
      <c r="H1497" s="266"/>
      <c r="I1497" s="277">
        <v>43125</v>
      </c>
      <c r="J1497" s="277"/>
      <c r="K1497" s="266" t="s">
        <v>29859</v>
      </c>
    </row>
    <row r="1498" spans="1:11">
      <c r="A1498" s="266">
        <v>1497</v>
      </c>
      <c r="B1498" s="266" t="s">
        <v>43</v>
      </c>
      <c r="C1498" s="276">
        <v>7005070</v>
      </c>
      <c r="D1498" s="266">
        <v>320687</v>
      </c>
      <c r="E1498" s="266" t="s">
        <v>3450</v>
      </c>
      <c r="F1498" s="266" t="s">
        <v>132</v>
      </c>
      <c r="G1498" s="266">
        <v>5</v>
      </c>
      <c r="H1498" s="266"/>
      <c r="I1498" s="277">
        <v>43125</v>
      </c>
      <c r="J1498" s="277"/>
      <c r="K1498" s="266" t="s">
        <v>29859</v>
      </c>
    </row>
    <row r="1499" spans="1:11">
      <c r="A1499" s="266">
        <v>1498</v>
      </c>
      <c r="B1499" s="266" t="s">
        <v>43</v>
      </c>
      <c r="C1499" s="276">
        <v>7005070</v>
      </c>
      <c r="D1499" s="266">
        <v>321648</v>
      </c>
      <c r="E1499" s="266" t="s">
        <v>3450</v>
      </c>
      <c r="F1499" s="266" t="s">
        <v>132</v>
      </c>
      <c r="G1499" s="266">
        <v>31</v>
      </c>
      <c r="H1499" s="266"/>
      <c r="I1499" s="277">
        <v>43125</v>
      </c>
      <c r="J1499" s="277"/>
      <c r="K1499" s="266" t="s">
        <v>29859</v>
      </c>
    </row>
    <row r="1500" spans="1:11">
      <c r="A1500" s="266">
        <v>1499</v>
      </c>
      <c r="B1500" s="266" t="s">
        <v>43</v>
      </c>
      <c r="C1500" s="276">
        <v>7005070</v>
      </c>
      <c r="D1500" s="266">
        <v>332747</v>
      </c>
      <c r="E1500" s="266" t="s">
        <v>3450</v>
      </c>
      <c r="F1500" s="266" t="s">
        <v>132</v>
      </c>
      <c r="G1500" s="266">
        <v>5</v>
      </c>
      <c r="H1500" s="266"/>
      <c r="I1500" s="277">
        <v>43125</v>
      </c>
      <c r="J1500" s="277"/>
      <c r="K1500" s="266" t="s">
        <v>29859</v>
      </c>
    </row>
    <row r="1501" spans="1:11">
      <c r="A1501" s="266">
        <v>1500</v>
      </c>
      <c r="B1501" s="266" t="s">
        <v>43</v>
      </c>
      <c r="C1501" s="276">
        <v>7005070</v>
      </c>
      <c r="D1501" s="266">
        <v>307793</v>
      </c>
      <c r="E1501" s="266" t="s">
        <v>3450</v>
      </c>
      <c r="F1501" s="266" t="s">
        <v>132</v>
      </c>
      <c r="G1501" s="266">
        <v>19</v>
      </c>
      <c r="H1501" s="266"/>
      <c r="I1501" s="277">
        <v>43125</v>
      </c>
      <c r="J1501" s="277"/>
      <c r="K1501" s="266" t="s">
        <v>29859</v>
      </c>
    </row>
    <row r="1502" spans="1:11">
      <c r="A1502" s="266">
        <v>1501</v>
      </c>
      <c r="B1502" s="266" t="s">
        <v>43</v>
      </c>
      <c r="C1502" s="276">
        <v>7005023</v>
      </c>
      <c r="D1502" s="266">
        <v>321662</v>
      </c>
      <c r="E1502" s="266" t="s">
        <v>3450</v>
      </c>
      <c r="F1502" s="266" t="s">
        <v>132</v>
      </c>
      <c r="G1502" s="266">
        <v>31</v>
      </c>
      <c r="H1502" s="266"/>
      <c r="I1502" s="277">
        <v>43125</v>
      </c>
      <c r="J1502" s="277"/>
      <c r="K1502" s="266" t="s">
        <v>29858</v>
      </c>
    </row>
    <row r="1503" spans="1:11">
      <c r="A1503" s="266">
        <v>1502</v>
      </c>
      <c r="B1503" s="266" t="s">
        <v>43</v>
      </c>
      <c r="C1503" s="276">
        <v>7005023</v>
      </c>
      <c r="D1503" s="266">
        <v>332747</v>
      </c>
      <c r="E1503" s="266" t="s">
        <v>3450</v>
      </c>
      <c r="F1503" s="266" t="s">
        <v>132</v>
      </c>
      <c r="G1503" s="266">
        <v>1</v>
      </c>
      <c r="H1503" s="266"/>
      <c r="I1503" s="277">
        <v>43125</v>
      </c>
      <c r="J1503" s="277"/>
      <c r="K1503" s="266" t="s">
        <v>29858</v>
      </c>
    </row>
    <row r="1504" spans="1:11">
      <c r="A1504" s="266">
        <v>1503</v>
      </c>
      <c r="B1504" s="266" t="s">
        <v>43</v>
      </c>
      <c r="C1504" s="276">
        <v>7005023</v>
      </c>
      <c r="D1504" s="266">
        <v>320692</v>
      </c>
      <c r="E1504" s="266" t="s">
        <v>3450</v>
      </c>
      <c r="F1504" s="266" t="s">
        <v>132</v>
      </c>
      <c r="G1504" s="266">
        <v>1</v>
      </c>
      <c r="H1504" s="266"/>
      <c r="I1504" s="277">
        <v>43125</v>
      </c>
      <c r="J1504" s="277"/>
      <c r="K1504" s="266" t="s">
        <v>29858</v>
      </c>
    </row>
    <row r="1505" spans="1:11">
      <c r="A1505" s="266">
        <v>1504</v>
      </c>
      <c r="B1505" s="266" t="s">
        <v>43</v>
      </c>
      <c r="C1505" s="276">
        <v>7005023</v>
      </c>
      <c r="D1505" s="266">
        <v>320661</v>
      </c>
      <c r="E1505" s="266" t="s">
        <v>3450</v>
      </c>
      <c r="F1505" s="266" t="s">
        <v>132</v>
      </c>
      <c r="G1505" s="266">
        <v>4</v>
      </c>
      <c r="H1505" s="266"/>
      <c r="I1505" s="277">
        <v>43125</v>
      </c>
      <c r="J1505" s="277"/>
      <c r="K1505" s="266" t="s">
        <v>29858</v>
      </c>
    </row>
    <row r="1506" spans="1:11">
      <c r="A1506" s="266">
        <v>1505</v>
      </c>
      <c r="B1506" s="266" t="s">
        <v>43</v>
      </c>
      <c r="C1506" s="276">
        <v>7005055</v>
      </c>
      <c r="D1506" s="266">
        <v>321649</v>
      </c>
      <c r="E1506" s="266" t="s">
        <v>3450</v>
      </c>
      <c r="F1506" s="266" t="s">
        <v>132</v>
      </c>
      <c r="G1506" s="266">
        <v>10</v>
      </c>
      <c r="H1506" s="266"/>
      <c r="I1506" s="277">
        <v>43125</v>
      </c>
      <c r="J1506" s="277"/>
      <c r="K1506" s="266" t="s">
        <v>29867</v>
      </c>
    </row>
    <row r="1507" spans="1:11">
      <c r="A1507" s="266">
        <v>1506</v>
      </c>
      <c r="B1507" s="266" t="s">
        <v>43</v>
      </c>
      <c r="C1507" s="276">
        <v>7005055</v>
      </c>
      <c r="D1507" s="266">
        <v>307793</v>
      </c>
      <c r="E1507" s="266" t="s">
        <v>3450</v>
      </c>
      <c r="F1507" s="266" t="s">
        <v>132</v>
      </c>
      <c r="G1507" s="266">
        <v>10</v>
      </c>
      <c r="H1507" s="266"/>
      <c r="I1507" s="277">
        <v>43125</v>
      </c>
      <c r="J1507" s="277"/>
      <c r="K1507" s="266" t="s">
        <v>29867</v>
      </c>
    </row>
    <row r="1508" spans="1:11">
      <c r="A1508" s="266">
        <v>1507</v>
      </c>
      <c r="B1508" s="266" t="s">
        <v>43</v>
      </c>
      <c r="C1508" s="276">
        <v>7001563</v>
      </c>
      <c r="D1508" s="266">
        <v>322574</v>
      </c>
      <c r="E1508" s="266" t="s">
        <v>3450</v>
      </c>
      <c r="F1508" s="266" t="s">
        <v>132</v>
      </c>
      <c r="G1508" s="266">
        <v>7</v>
      </c>
      <c r="H1508" s="266"/>
      <c r="I1508" s="277">
        <v>43125</v>
      </c>
      <c r="J1508" s="277"/>
      <c r="K1508" s="266" t="s">
        <v>29884</v>
      </c>
    </row>
    <row r="1509" spans="1:11">
      <c r="A1509" s="266">
        <v>1508</v>
      </c>
      <c r="B1509" s="266" t="s">
        <v>43</v>
      </c>
      <c r="C1509" s="276">
        <v>7001563</v>
      </c>
      <c r="D1509" s="266">
        <v>320661</v>
      </c>
      <c r="E1509" s="266" t="s">
        <v>3450</v>
      </c>
      <c r="F1509" s="266" t="s">
        <v>132</v>
      </c>
      <c r="G1509" s="266">
        <v>10</v>
      </c>
      <c r="H1509" s="266"/>
      <c r="I1509" s="277">
        <v>43125</v>
      </c>
      <c r="J1509" s="277"/>
      <c r="K1509" s="266" t="s">
        <v>29884</v>
      </c>
    </row>
    <row r="1510" spans="1:11">
      <c r="A1510" s="266">
        <v>1509</v>
      </c>
      <c r="B1510" s="266" t="s">
        <v>43</v>
      </c>
      <c r="C1510" s="276">
        <v>7001563</v>
      </c>
      <c r="D1510" s="266">
        <v>321129</v>
      </c>
      <c r="E1510" s="266" t="s">
        <v>3450</v>
      </c>
      <c r="F1510" s="266" t="s">
        <v>132</v>
      </c>
      <c r="G1510" s="266">
        <v>3</v>
      </c>
      <c r="H1510" s="266"/>
      <c r="I1510" s="277">
        <v>43125</v>
      </c>
      <c r="J1510" s="277"/>
      <c r="K1510" s="266" t="s">
        <v>29884</v>
      </c>
    </row>
    <row r="1511" spans="1:11">
      <c r="A1511" s="266">
        <v>1510</v>
      </c>
      <c r="B1511" s="266" t="s">
        <v>43</v>
      </c>
      <c r="C1511" s="276">
        <v>7002388</v>
      </c>
      <c r="D1511" s="266">
        <v>320682</v>
      </c>
      <c r="E1511" s="266" t="s">
        <v>3450</v>
      </c>
      <c r="F1511" s="266" t="s">
        <v>132</v>
      </c>
      <c r="G1511" s="266">
        <v>22</v>
      </c>
      <c r="H1511" s="266"/>
      <c r="I1511" s="277">
        <v>43125</v>
      </c>
      <c r="J1511" s="277"/>
      <c r="K1511" s="266" t="s">
        <v>29872</v>
      </c>
    </row>
    <row r="1512" spans="1:11">
      <c r="A1512" s="266">
        <v>1511</v>
      </c>
      <c r="B1512" s="266" t="s">
        <v>43</v>
      </c>
      <c r="C1512" s="276">
        <v>7002388</v>
      </c>
      <c r="D1512" s="266">
        <v>320661</v>
      </c>
      <c r="E1512" s="266" t="s">
        <v>3450</v>
      </c>
      <c r="F1512" s="266" t="s">
        <v>132</v>
      </c>
      <c r="G1512" s="266">
        <v>1</v>
      </c>
      <c r="H1512" s="266"/>
      <c r="I1512" s="277">
        <v>43125</v>
      </c>
      <c r="J1512" s="277"/>
      <c r="K1512" s="266" t="s">
        <v>29872</v>
      </c>
    </row>
    <row r="1513" spans="1:11">
      <c r="A1513" s="266">
        <v>1512</v>
      </c>
      <c r="B1513" s="266" t="s">
        <v>43</v>
      </c>
      <c r="C1513" s="276">
        <v>7004730</v>
      </c>
      <c r="D1513" s="266">
        <v>322574</v>
      </c>
      <c r="E1513" s="266" t="s">
        <v>3450</v>
      </c>
      <c r="F1513" s="266" t="s">
        <v>132</v>
      </c>
      <c r="G1513" s="266">
        <v>5</v>
      </c>
      <c r="H1513" s="266"/>
      <c r="I1513" s="277">
        <v>43125</v>
      </c>
      <c r="J1513" s="277"/>
      <c r="K1513" s="266" t="s">
        <v>29871</v>
      </c>
    </row>
    <row r="1514" spans="1:11">
      <c r="A1514" s="266">
        <v>1513</v>
      </c>
      <c r="B1514" s="266" t="s">
        <v>43</v>
      </c>
      <c r="C1514" s="276">
        <v>7004730</v>
      </c>
      <c r="D1514" s="266">
        <v>320682</v>
      </c>
      <c r="E1514" s="266" t="s">
        <v>3450</v>
      </c>
      <c r="F1514" s="266" t="s">
        <v>132</v>
      </c>
      <c r="G1514" s="266">
        <v>100</v>
      </c>
      <c r="H1514" s="266"/>
      <c r="I1514" s="277">
        <v>43125</v>
      </c>
      <c r="J1514" s="277"/>
      <c r="K1514" s="266" t="s">
        <v>29871</v>
      </c>
    </row>
    <row r="1515" spans="1:11">
      <c r="A1515" s="266">
        <v>1514</v>
      </c>
      <c r="B1515" s="266" t="s">
        <v>43</v>
      </c>
      <c r="C1515" s="276">
        <v>7004730</v>
      </c>
      <c r="D1515" s="266">
        <v>320661</v>
      </c>
      <c r="E1515" s="266" t="s">
        <v>3450</v>
      </c>
      <c r="F1515" s="266" t="s">
        <v>132</v>
      </c>
      <c r="G1515" s="266">
        <v>10</v>
      </c>
      <c r="H1515" s="266"/>
      <c r="I1515" s="277">
        <v>43125</v>
      </c>
      <c r="J1515" s="277"/>
      <c r="K1515" s="266" t="s">
        <v>29871</v>
      </c>
    </row>
    <row r="1516" spans="1:11">
      <c r="A1516" s="266">
        <v>1515</v>
      </c>
      <c r="B1516" s="266" t="s">
        <v>43</v>
      </c>
      <c r="C1516" s="276">
        <v>7004730</v>
      </c>
      <c r="D1516" s="266">
        <v>321140</v>
      </c>
      <c r="E1516" s="266" t="s">
        <v>3450</v>
      </c>
      <c r="F1516" s="266" t="s">
        <v>132</v>
      </c>
      <c r="G1516" s="266">
        <v>19</v>
      </c>
      <c r="H1516" s="266"/>
      <c r="I1516" s="277">
        <v>43125</v>
      </c>
      <c r="J1516" s="277"/>
      <c r="K1516" s="266" t="s">
        <v>29871</v>
      </c>
    </row>
    <row r="1517" spans="1:11">
      <c r="A1517" s="266">
        <v>1516</v>
      </c>
      <c r="B1517" s="266" t="s">
        <v>43</v>
      </c>
      <c r="C1517" s="276">
        <v>7004730</v>
      </c>
      <c r="D1517" s="266">
        <v>321129</v>
      </c>
      <c r="E1517" s="266" t="s">
        <v>3450</v>
      </c>
      <c r="F1517" s="266" t="s">
        <v>132</v>
      </c>
      <c r="G1517" s="266">
        <v>15</v>
      </c>
      <c r="H1517" s="266"/>
      <c r="I1517" s="277">
        <v>43125</v>
      </c>
      <c r="J1517" s="277"/>
      <c r="K1517" s="266" t="s">
        <v>29871</v>
      </c>
    </row>
    <row r="1518" spans="1:11">
      <c r="A1518" s="266">
        <v>1517</v>
      </c>
      <c r="B1518" s="266" t="s">
        <v>43</v>
      </c>
      <c r="C1518" s="276">
        <v>7004730</v>
      </c>
      <c r="D1518" s="266">
        <v>321141</v>
      </c>
      <c r="E1518" s="266" t="s">
        <v>3450</v>
      </c>
      <c r="F1518" s="266" t="s">
        <v>132</v>
      </c>
      <c r="G1518" s="266">
        <v>1</v>
      </c>
      <c r="H1518" s="266"/>
      <c r="I1518" s="277">
        <v>43125</v>
      </c>
      <c r="J1518" s="277"/>
      <c r="K1518" s="266" t="s">
        <v>29871</v>
      </c>
    </row>
    <row r="1519" spans="1:11">
      <c r="A1519" s="266">
        <v>1518</v>
      </c>
      <c r="B1519" s="266" t="s">
        <v>43</v>
      </c>
      <c r="C1519" s="276">
        <v>7004730</v>
      </c>
      <c r="D1519" s="266">
        <v>320661</v>
      </c>
      <c r="E1519" s="266" t="s">
        <v>3450</v>
      </c>
      <c r="F1519" s="266" t="s">
        <v>132</v>
      </c>
      <c r="G1519" s="266">
        <v>8</v>
      </c>
      <c r="H1519" s="266"/>
      <c r="I1519" s="277">
        <v>43125</v>
      </c>
      <c r="J1519" s="277"/>
      <c r="K1519" s="266" t="s">
        <v>29871</v>
      </c>
    </row>
    <row r="1520" spans="1:11">
      <c r="A1520" s="266">
        <v>1519</v>
      </c>
      <c r="B1520" s="266" t="s">
        <v>43</v>
      </c>
      <c r="C1520" s="276">
        <v>7002297</v>
      </c>
      <c r="D1520" s="266">
        <v>322574</v>
      </c>
      <c r="E1520" s="266" t="s">
        <v>3450</v>
      </c>
      <c r="F1520" s="266" t="s">
        <v>132</v>
      </c>
      <c r="G1520" s="266">
        <v>1</v>
      </c>
      <c r="H1520" s="266"/>
      <c r="I1520" s="277">
        <v>43125</v>
      </c>
      <c r="J1520" s="277"/>
      <c r="K1520" s="266" t="s">
        <v>29868</v>
      </c>
    </row>
    <row r="1521" spans="1:11">
      <c r="A1521" s="266">
        <v>1520</v>
      </c>
      <c r="B1521" s="266" t="s">
        <v>43</v>
      </c>
      <c r="C1521" s="276">
        <v>7002297</v>
      </c>
      <c r="D1521" s="266">
        <v>320661</v>
      </c>
      <c r="E1521" s="266" t="s">
        <v>3450</v>
      </c>
      <c r="F1521" s="266" t="s">
        <v>132</v>
      </c>
      <c r="G1521" s="266">
        <v>8</v>
      </c>
      <c r="H1521" s="266"/>
      <c r="I1521" s="277">
        <v>43125</v>
      </c>
      <c r="J1521" s="277"/>
      <c r="K1521" s="266" t="s">
        <v>29868</v>
      </c>
    </row>
    <row r="1522" spans="1:11">
      <c r="A1522" s="266">
        <v>1521</v>
      </c>
      <c r="B1522" s="266" t="s">
        <v>43</v>
      </c>
      <c r="C1522" s="276">
        <v>7002166</v>
      </c>
      <c r="D1522" s="266">
        <v>321129</v>
      </c>
      <c r="E1522" s="266" t="s">
        <v>3450</v>
      </c>
      <c r="F1522" s="266" t="s">
        <v>132</v>
      </c>
      <c r="G1522" s="266">
        <v>5</v>
      </c>
      <c r="H1522" s="266"/>
      <c r="I1522" s="277">
        <v>43125</v>
      </c>
      <c r="J1522" s="277"/>
      <c r="K1522" s="266" t="s">
        <v>29844</v>
      </c>
    </row>
    <row r="1523" spans="1:11">
      <c r="A1523" s="266">
        <v>1522</v>
      </c>
      <c r="B1523" s="266" t="s">
        <v>43</v>
      </c>
      <c r="C1523" s="276">
        <v>7001107</v>
      </c>
      <c r="D1523" s="266">
        <v>320661</v>
      </c>
      <c r="E1523" s="266" t="s">
        <v>3450</v>
      </c>
      <c r="F1523" s="266" t="s">
        <v>132</v>
      </c>
      <c r="G1523" s="266">
        <v>13</v>
      </c>
      <c r="H1523" s="266"/>
      <c r="I1523" s="277">
        <v>43125</v>
      </c>
      <c r="J1523" s="277"/>
      <c r="K1523" s="266" t="s">
        <v>29860</v>
      </c>
    </row>
    <row r="1524" spans="1:11">
      <c r="A1524" s="266">
        <v>1523</v>
      </c>
      <c r="B1524" s="266" t="s">
        <v>43</v>
      </c>
      <c r="C1524" s="276">
        <v>7005018</v>
      </c>
      <c r="D1524" s="266">
        <v>332747</v>
      </c>
      <c r="E1524" s="266" t="s">
        <v>3450</v>
      </c>
      <c r="F1524" s="266" t="s">
        <v>132</v>
      </c>
      <c r="G1524" s="266">
        <v>12</v>
      </c>
      <c r="H1524" s="266"/>
      <c r="I1524" s="277">
        <v>43126</v>
      </c>
      <c r="J1524" s="277"/>
      <c r="K1524" s="266" t="s">
        <v>29841</v>
      </c>
    </row>
    <row r="1525" spans="1:11">
      <c r="A1525" s="266">
        <v>1524</v>
      </c>
      <c r="B1525" s="266" t="s">
        <v>43</v>
      </c>
      <c r="C1525" s="276">
        <v>7002307</v>
      </c>
      <c r="D1525" s="266">
        <v>320680</v>
      </c>
      <c r="E1525" s="266" t="s">
        <v>3450</v>
      </c>
      <c r="F1525" s="266" t="s">
        <v>132</v>
      </c>
      <c r="G1525" s="266">
        <v>100</v>
      </c>
      <c r="H1525" s="266"/>
      <c r="I1525" s="277">
        <v>43126</v>
      </c>
      <c r="J1525" s="277"/>
      <c r="K1525" s="266" t="s">
        <v>11069</v>
      </c>
    </row>
    <row r="1526" spans="1:11">
      <c r="A1526" s="266">
        <v>1525</v>
      </c>
      <c r="B1526" s="266" t="s">
        <v>43</v>
      </c>
      <c r="C1526" s="276">
        <v>7004688</v>
      </c>
      <c r="D1526" s="266">
        <v>307990</v>
      </c>
      <c r="E1526" s="266" t="s">
        <v>3450</v>
      </c>
      <c r="F1526" s="266" t="s">
        <v>132</v>
      </c>
      <c r="G1526" s="266">
        <v>79</v>
      </c>
      <c r="H1526" s="266"/>
      <c r="I1526" s="277">
        <v>43126</v>
      </c>
      <c r="J1526" s="277"/>
      <c r="K1526" s="266" t="s">
        <v>29849</v>
      </c>
    </row>
    <row r="1527" spans="1:11">
      <c r="A1527" s="266">
        <v>1526</v>
      </c>
      <c r="B1527" s="266" t="s">
        <v>43</v>
      </c>
      <c r="C1527" s="276">
        <v>7004688</v>
      </c>
      <c r="D1527" s="266">
        <v>307990</v>
      </c>
      <c r="E1527" s="266" t="s">
        <v>3450</v>
      </c>
      <c r="F1527" s="266" t="s">
        <v>132</v>
      </c>
      <c r="G1527" s="266">
        <v>37</v>
      </c>
      <c r="H1527" s="266"/>
      <c r="I1527" s="277">
        <v>43126</v>
      </c>
      <c r="J1527" s="277"/>
      <c r="K1527" s="266" t="s">
        <v>29849</v>
      </c>
    </row>
    <row r="1528" spans="1:11">
      <c r="A1528" s="266">
        <v>1527</v>
      </c>
      <c r="B1528" s="266" t="s">
        <v>43</v>
      </c>
      <c r="C1528" s="276">
        <v>7004688</v>
      </c>
      <c r="D1528" s="266">
        <v>307990</v>
      </c>
      <c r="E1528" s="266" t="s">
        <v>3450</v>
      </c>
      <c r="F1528" s="266" t="s">
        <v>132</v>
      </c>
      <c r="G1528" s="266">
        <v>49</v>
      </c>
      <c r="H1528" s="266"/>
      <c r="I1528" s="277">
        <v>43126</v>
      </c>
      <c r="J1528" s="277"/>
      <c r="K1528" s="266" t="s">
        <v>29849</v>
      </c>
    </row>
    <row r="1529" spans="1:11">
      <c r="A1529" s="266">
        <v>1528</v>
      </c>
      <c r="B1529" s="266" t="s">
        <v>43</v>
      </c>
      <c r="C1529" s="276">
        <v>7004688</v>
      </c>
      <c r="D1529" s="266">
        <v>307990</v>
      </c>
      <c r="E1529" s="266" t="s">
        <v>3450</v>
      </c>
      <c r="F1529" s="266" t="s">
        <v>132</v>
      </c>
      <c r="G1529" s="266">
        <v>67</v>
      </c>
      <c r="H1529" s="266"/>
      <c r="I1529" s="277">
        <v>43126</v>
      </c>
      <c r="J1529" s="277"/>
      <c r="K1529" s="266" t="s">
        <v>29849</v>
      </c>
    </row>
    <row r="1530" spans="1:11">
      <c r="A1530" s="266">
        <v>1529</v>
      </c>
      <c r="B1530" s="266" t="s">
        <v>43</v>
      </c>
      <c r="C1530" s="276">
        <v>7004688</v>
      </c>
      <c r="D1530" s="266">
        <v>307990</v>
      </c>
      <c r="E1530" s="266" t="s">
        <v>3450</v>
      </c>
      <c r="F1530" s="266" t="s">
        <v>132</v>
      </c>
      <c r="G1530" s="266">
        <v>100</v>
      </c>
      <c r="H1530" s="266"/>
      <c r="I1530" s="277">
        <v>43126</v>
      </c>
      <c r="J1530" s="277"/>
      <c r="K1530" s="266" t="s">
        <v>29849</v>
      </c>
    </row>
    <row r="1531" spans="1:11">
      <c r="A1531" s="266">
        <v>1530</v>
      </c>
      <c r="B1531" s="266" t="s">
        <v>43</v>
      </c>
      <c r="C1531" s="276">
        <v>7004688</v>
      </c>
      <c r="D1531" s="266">
        <v>307990</v>
      </c>
      <c r="E1531" s="266" t="s">
        <v>3450</v>
      </c>
      <c r="F1531" s="266" t="s">
        <v>132</v>
      </c>
      <c r="G1531" s="266">
        <v>16</v>
      </c>
      <c r="H1531" s="266"/>
      <c r="I1531" s="277">
        <v>43126</v>
      </c>
      <c r="J1531" s="277"/>
      <c r="K1531" s="266" t="s">
        <v>29849</v>
      </c>
    </row>
    <row r="1532" spans="1:11">
      <c r="A1532" s="266">
        <v>1531</v>
      </c>
      <c r="B1532" s="266" t="s">
        <v>43</v>
      </c>
      <c r="C1532" s="276">
        <v>7004688</v>
      </c>
      <c r="D1532" s="266">
        <v>307990</v>
      </c>
      <c r="E1532" s="266" t="s">
        <v>3450</v>
      </c>
      <c r="F1532" s="266" t="s">
        <v>132</v>
      </c>
      <c r="G1532" s="266">
        <v>14</v>
      </c>
      <c r="H1532" s="266"/>
      <c r="I1532" s="277">
        <v>43126</v>
      </c>
      <c r="J1532" s="277"/>
      <c r="K1532" s="266" t="s">
        <v>29849</v>
      </c>
    </row>
    <row r="1533" spans="1:11">
      <c r="A1533" s="266">
        <v>1532</v>
      </c>
      <c r="B1533" s="266" t="s">
        <v>43</v>
      </c>
      <c r="C1533" s="276">
        <v>7002465</v>
      </c>
      <c r="D1533" s="266">
        <v>332062</v>
      </c>
      <c r="E1533" s="266" t="s">
        <v>3450</v>
      </c>
      <c r="F1533" s="266" t="s">
        <v>132</v>
      </c>
      <c r="G1533" s="266">
        <v>4</v>
      </c>
      <c r="H1533" s="266"/>
      <c r="I1533" s="277">
        <v>43126</v>
      </c>
      <c r="J1533" s="277"/>
      <c r="K1533" s="266" t="s">
        <v>29852</v>
      </c>
    </row>
    <row r="1534" spans="1:11">
      <c r="A1534" s="266">
        <v>1533</v>
      </c>
      <c r="B1534" s="266" t="s">
        <v>43</v>
      </c>
      <c r="C1534" s="276">
        <v>7002465</v>
      </c>
      <c r="D1534" s="266">
        <v>321662</v>
      </c>
      <c r="E1534" s="266" t="s">
        <v>3450</v>
      </c>
      <c r="F1534" s="266" t="s">
        <v>132</v>
      </c>
      <c r="G1534" s="266">
        <v>3</v>
      </c>
      <c r="H1534" s="266"/>
      <c r="I1534" s="277">
        <v>43126</v>
      </c>
      <c r="J1534" s="277"/>
      <c r="K1534" s="266" t="s">
        <v>29852</v>
      </c>
    </row>
    <row r="1535" spans="1:11">
      <c r="A1535" s="266">
        <v>1534</v>
      </c>
      <c r="B1535" s="266" t="s">
        <v>43</v>
      </c>
      <c r="C1535" s="276">
        <v>7002465</v>
      </c>
      <c r="D1535" s="266">
        <v>321649</v>
      </c>
      <c r="E1535" s="266" t="s">
        <v>3450</v>
      </c>
      <c r="F1535" s="266" t="s">
        <v>132</v>
      </c>
      <c r="G1535" s="266">
        <v>5</v>
      </c>
      <c r="H1535" s="266"/>
      <c r="I1535" s="277">
        <v>43126</v>
      </c>
      <c r="J1535" s="277"/>
      <c r="K1535" s="266" t="s">
        <v>29852</v>
      </c>
    </row>
    <row r="1536" spans="1:11">
      <c r="A1536" s="266">
        <v>1535</v>
      </c>
      <c r="B1536" s="266" t="s">
        <v>43</v>
      </c>
      <c r="C1536" s="276">
        <v>7002465</v>
      </c>
      <c r="D1536" s="266">
        <v>321648</v>
      </c>
      <c r="E1536" s="266" t="s">
        <v>3450</v>
      </c>
      <c r="F1536" s="266" t="s">
        <v>132</v>
      </c>
      <c r="G1536" s="266">
        <v>10</v>
      </c>
      <c r="H1536" s="266"/>
      <c r="I1536" s="277">
        <v>43126</v>
      </c>
      <c r="J1536" s="277"/>
      <c r="K1536" s="266" t="s">
        <v>29852</v>
      </c>
    </row>
    <row r="1537" spans="1:11">
      <c r="A1537" s="266">
        <v>1536</v>
      </c>
      <c r="B1537" s="266" t="s">
        <v>43</v>
      </c>
      <c r="C1537" s="276">
        <v>7002465</v>
      </c>
      <c r="D1537" s="266">
        <v>320681</v>
      </c>
      <c r="E1537" s="266" t="s">
        <v>3450</v>
      </c>
      <c r="F1537" s="266" t="s">
        <v>132</v>
      </c>
      <c r="G1537" s="266">
        <v>5</v>
      </c>
      <c r="H1537" s="266"/>
      <c r="I1537" s="277">
        <v>43126</v>
      </c>
      <c r="J1537" s="277"/>
      <c r="K1537" s="266" t="s">
        <v>29852</v>
      </c>
    </row>
    <row r="1538" spans="1:11">
      <c r="A1538" s="266">
        <v>1537</v>
      </c>
      <c r="B1538" s="266" t="s">
        <v>43</v>
      </c>
      <c r="C1538" s="276">
        <v>7002465</v>
      </c>
      <c r="D1538" s="266">
        <v>321662</v>
      </c>
      <c r="E1538" s="266" t="s">
        <v>3450</v>
      </c>
      <c r="F1538" s="266" t="s">
        <v>132</v>
      </c>
      <c r="G1538" s="266">
        <v>1</v>
      </c>
      <c r="H1538" s="266"/>
      <c r="I1538" s="277">
        <v>43126</v>
      </c>
      <c r="J1538" s="277"/>
      <c r="K1538" s="266" t="s">
        <v>29852</v>
      </c>
    </row>
    <row r="1539" spans="1:11">
      <c r="A1539" s="266">
        <v>1538</v>
      </c>
      <c r="B1539" s="266" t="s">
        <v>43</v>
      </c>
      <c r="C1539" s="276">
        <v>7002465</v>
      </c>
      <c r="D1539" s="266">
        <v>321648</v>
      </c>
      <c r="E1539" s="266" t="s">
        <v>3450</v>
      </c>
      <c r="F1539" s="266" t="s">
        <v>132</v>
      </c>
      <c r="G1539" s="266">
        <v>10</v>
      </c>
      <c r="H1539" s="266"/>
      <c r="I1539" s="277">
        <v>43126</v>
      </c>
      <c r="J1539" s="277"/>
      <c r="K1539" s="266" t="s">
        <v>29852</v>
      </c>
    </row>
    <row r="1540" spans="1:11">
      <c r="A1540" s="266">
        <v>1539</v>
      </c>
      <c r="B1540" s="266" t="s">
        <v>43</v>
      </c>
      <c r="C1540" s="276">
        <v>7002465</v>
      </c>
      <c r="D1540" s="266">
        <v>320687</v>
      </c>
      <c r="E1540" s="266" t="s">
        <v>3450</v>
      </c>
      <c r="F1540" s="266" t="s">
        <v>132</v>
      </c>
      <c r="G1540" s="266">
        <v>5</v>
      </c>
      <c r="H1540" s="266"/>
      <c r="I1540" s="277">
        <v>43126</v>
      </c>
      <c r="J1540" s="277"/>
      <c r="K1540" s="266" t="s">
        <v>29852</v>
      </c>
    </row>
    <row r="1541" spans="1:11">
      <c r="A1541" s="266">
        <v>1540</v>
      </c>
      <c r="B1541" s="266" t="s">
        <v>43</v>
      </c>
      <c r="C1541" s="276">
        <v>7002465</v>
      </c>
      <c r="D1541" s="266">
        <v>321649</v>
      </c>
      <c r="E1541" s="266" t="s">
        <v>3450</v>
      </c>
      <c r="F1541" s="266" t="s">
        <v>132</v>
      </c>
      <c r="G1541" s="266">
        <v>5</v>
      </c>
      <c r="H1541" s="266"/>
      <c r="I1541" s="277">
        <v>43126</v>
      </c>
      <c r="J1541" s="277"/>
      <c r="K1541" s="266" t="s">
        <v>29852</v>
      </c>
    </row>
    <row r="1542" spans="1:11">
      <c r="A1542" s="266">
        <v>1541</v>
      </c>
      <c r="B1542" s="266" t="s">
        <v>43</v>
      </c>
      <c r="C1542" s="276">
        <v>7002465</v>
      </c>
      <c r="D1542" s="266">
        <v>320692</v>
      </c>
      <c r="E1542" s="266" t="s">
        <v>3450</v>
      </c>
      <c r="F1542" s="266" t="s">
        <v>132</v>
      </c>
      <c r="G1542" s="266">
        <v>1</v>
      </c>
      <c r="H1542" s="266"/>
      <c r="I1542" s="277">
        <v>43126</v>
      </c>
      <c r="J1542" s="277"/>
      <c r="K1542" s="266" t="s">
        <v>29852</v>
      </c>
    </row>
    <row r="1543" spans="1:11">
      <c r="A1543" s="266">
        <v>1542</v>
      </c>
      <c r="B1543" s="266" t="s">
        <v>43</v>
      </c>
      <c r="C1543" s="276">
        <v>7002465</v>
      </c>
      <c r="D1543" s="266">
        <v>320681</v>
      </c>
      <c r="E1543" s="266" t="s">
        <v>3450</v>
      </c>
      <c r="F1543" s="266" t="s">
        <v>132</v>
      </c>
      <c r="G1543" s="266">
        <v>2</v>
      </c>
      <c r="H1543" s="266"/>
      <c r="I1543" s="277">
        <v>43126</v>
      </c>
      <c r="J1543" s="277"/>
      <c r="K1543" s="266" t="s">
        <v>29852</v>
      </c>
    </row>
    <row r="1544" spans="1:11">
      <c r="A1544" s="266">
        <v>1543</v>
      </c>
      <c r="B1544" s="266" t="s">
        <v>43</v>
      </c>
      <c r="C1544" s="276">
        <v>7002465</v>
      </c>
      <c r="D1544" s="266">
        <v>320687</v>
      </c>
      <c r="E1544" s="266" t="s">
        <v>3450</v>
      </c>
      <c r="F1544" s="266" t="s">
        <v>132</v>
      </c>
      <c r="G1544" s="266">
        <v>6</v>
      </c>
      <c r="H1544" s="266"/>
      <c r="I1544" s="277">
        <v>43126</v>
      </c>
      <c r="J1544" s="277"/>
      <c r="K1544" s="266" t="s">
        <v>29852</v>
      </c>
    </row>
    <row r="1545" spans="1:11">
      <c r="A1545" s="266">
        <v>1544</v>
      </c>
      <c r="B1545" s="266" t="s">
        <v>43</v>
      </c>
      <c r="C1545" s="276">
        <v>7002465</v>
      </c>
      <c r="D1545" s="266">
        <v>320692</v>
      </c>
      <c r="E1545" s="266" t="s">
        <v>3450</v>
      </c>
      <c r="F1545" s="266" t="s">
        <v>132</v>
      </c>
      <c r="G1545" s="266">
        <v>1</v>
      </c>
      <c r="H1545" s="266"/>
      <c r="I1545" s="277">
        <v>43126</v>
      </c>
      <c r="J1545" s="277"/>
      <c r="K1545" s="266" t="s">
        <v>29852</v>
      </c>
    </row>
    <row r="1546" spans="1:11">
      <c r="A1546" s="266">
        <v>1545</v>
      </c>
      <c r="B1546" s="266" t="s">
        <v>43</v>
      </c>
      <c r="C1546" s="276">
        <v>7002465</v>
      </c>
      <c r="D1546" s="266">
        <v>332062</v>
      </c>
      <c r="E1546" s="266" t="s">
        <v>3450</v>
      </c>
      <c r="F1546" s="266" t="s">
        <v>132</v>
      </c>
      <c r="G1546" s="266">
        <v>6</v>
      </c>
      <c r="H1546" s="266"/>
      <c r="I1546" s="277">
        <v>43126</v>
      </c>
      <c r="J1546" s="277"/>
      <c r="K1546" s="266" t="s">
        <v>29852</v>
      </c>
    </row>
    <row r="1547" spans="1:11">
      <c r="A1547" s="266">
        <v>1546</v>
      </c>
      <c r="B1547" s="266" t="s">
        <v>43</v>
      </c>
      <c r="C1547" s="276">
        <v>7002465</v>
      </c>
      <c r="D1547" s="266">
        <v>321141</v>
      </c>
      <c r="E1547" s="266" t="s">
        <v>3450</v>
      </c>
      <c r="F1547" s="266" t="s">
        <v>132</v>
      </c>
      <c r="G1547" s="266">
        <v>3</v>
      </c>
      <c r="H1547" s="266"/>
      <c r="I1547" s="277">
        <v>43126</v>
      </c>
      <c r="J1547" s="277"/>
      <c r="K1547" s="266" t="s">
        <v>29852</v>
      </c>
    </row>
    <row r="1548" spans="1:11">
      <c r="A1548" s="266">
        <v>1547</v>
      </c>
      <c r="B1548" s="266" t="s">
        <v>43</v>
      </c>
      <c r="C1548" s="276">
        <v>7002465</v>
      </c>
      <c r="D1548" s="266">
        <v>329719</v>
      </c>
      <c r="E1548" s="266" t="s">
        <v>3450</v>
      </c>
      <c r="F1548" s="266" t="s">
        <v>132</v>
      </c>
      <c r="G1548" s="266">
        <v>1</v>
      </c>
      <c r="H1548" s="266"/>
      <c r="I1548" s="277">
        <v>43126</v>
      </c>
      <c r="J1548" s="277"/>
      <c r="K1548" s="266" t="s">
        <v>29852</v>
      </c>
    </row>
    <row r="1549" spans="1:11">
      <c r="A1549" s="266">
        <v>1548</v>
      </c>
      <c r="B1549" s="266" t="s">
        <v>43</v>
      </c>
      <c r="C1549" s="276">
        <v>7002465</v>
      </c>
      <c r="D1549" s="266">
        <v>307793</v>
      </c>
      <c r="E1549" s="266" t="s">
        <v>3450</v>
      </c>
      <c r="F1549" s="266" t="s">
        <v>132</v>
      </c>
      <c r="G1549" s="266">
        <v>1</v>
      </c>
      <c r="H1549" s="266"/>
      <c r="I1549" s="277">
        <v>43126</v>
      </c>
      <c r="J1549" s="277"/>
      <c r="K1549" s="266" t="s">
        <v>29852</v>
      </c>
    </row>
    <row r="1550" spans="1:11">
      <c r="A1550" s="266">
        <v>1549</v>
      </c>
      <c r="B1550" s="266" t="s">
        <v>43</v>
      </c>
      <c r="C1550" s="276">
        <v>7002465</v>
      </c>
      <c r="D1550" s="266">
        <v>321140</v>
      </c>
      <c r="E1550" s="266" t="s">
        <v>3450</v>
      </c>
      <c r="F1550" s="266" t="s">
        <v>132</v>
      </c>
      <c r="G1550" s="266">
        <v>5</v>
      </c>
      <c r="H1550" s="266"/>
      <c r="I1550" s="277">
        <v>43126</v>
      </c>
      <c r="J1550" s="277"/>
      <c r="K1550" s="266" t="s">
        <v>29852</v>
      </c>
    </row>
    <row r="1551" spans="1:11">
      <c r="A1551" s="266">
        <v>1550</v>
      </c>
      <c r="B1551" s="266" t="s">
        <v>43</v>
      </c>
      <c r="C1551" s="276">
        <v>7005053</v>
      </c>
      <c r="D1551" s="266">
        <v>321662</v>
      </c>
      <c r="E1551" s="266" t="s">
        <v>3450</v>
      </c>
      <c r="F1551" s="266" t="s">
        <v>132</v>
      </c>
      <c r="G1551" s="266">
        <v>1</v>
      </c>
      <c r="H1551" s="266"/>
      <c r="I1551" s="277">
        <v>43126</v>
      </c>
      <c r="J1551" s="277"/>
      <c r="K1551" s="266" t="s">
        <v>29887</v>
      </c>
    </row>
    <row r="1552" spans="1:11">
      <c r="A1552" s="266">
        <v>1551</v>
      </c>
      <c r="B1552" s="266" t="s">
        <v>43</v>
      </c>
      <c r="C1552" s="276">
        <v>7005053</v>
      </c>
      <c r="D1552" s="266">
        <v>321648</v>
      </c>
      <c r="E1552" s="266" t="s">
        <v>3450</v>
      </c>
      <c r="F1552" s="266" t="s">
        <v>132</v>
      </c>
      <c r="G1552" s="266">
        <v>10</v>
      </c>
      <c r="H1552" s="266"/>
      <c r="I1552" s="277">
        <v>43126</v>
      </c>
      <c r="J1552" s="277"/>
      <c r="K1552" s="266" t="s">
        <v>29887</v>
      </c>
    </row>
    <row r="1553" spans="1:11">
      <c r="A1553" s="266">
        <v>1552</v>
      </c>
      <c r="B1553" s="266" t="s">
        <v>43</v>
      </c>
      <c r="C1553" s="276">
        <v>7005053</v>
      </c>
      <c r="D1553" s="266">
        <v>321649</v>
      </c>
      <c r="E1553" s="266" t="s">
        <v>3450</v>
      </c>
      <c r="F1553" s="266" t="s">
        <v>132</v>
      </c>
      <c r="G1553" s="266">
        <v>4</v>
      </c>
      <c r="H1553" s="266"/>
      <c r="I1553" s="277">
        <v>43126</v>
      </c>
      <c r="J1553" s="277"/>
      <c r="K1553" s="266" t="s">
        <v>29887</v>
      </c>
    </row>
    <row r="1554" spans="1:11">
      <c r="A1554" s="266">
        <v>1553</v>
      </c>
      <c r="B1554" s="266" t="s">
        <v>43</v>
      </c>
      <c r="C1554" s="276">
        <v>7005053</v>
      </c>
      <c r="D1554" s="266">
        <v>320665</v>
      </c>
      <c r="E1554" s="266" t="s">
        <v>3450</v>
      </c>
      <c r="F1554" s="266" t="s">
        <v>132</v>
      </c>
      <c r="G1554" s="266">
        <v>5</v>
      </c>
      <c r="H1554" s="266"/>
      <c r="I1554" s="277">
        <v>43126</v>
      </c>
      <c r="J1554" s="277"/>
      <c r="K1554" s="266" t="s">
        <v>29887</v>
      </c>
    </row>
    <row r="1555" spans="1:11">
      <c r="A1555" s="266">
        <v>1554</v>
      </c>
      <c r="B1555" s="266" t="s">
        <v>43</v>
      </c>
      <c r="C1555" s="276">
        <v>7005053</v>
      </c>
      <c r="D1555" s="266">
        <v>321662</v>
      </c>
      <c r="E1555" s="266" t="s">
        <v>3450</v>
      </c>
      <c r="F1555" s="266" t="s">
        <v>132</v>
      </c>
      <c r="G1555" s="266">
        <v>4</v>
      </c>
      <c r="H1555" s="266"/>
      <c r="I1555" s="277">
        <v>43126</v>
      </c>
      <c r="J1555" s="277"/>
      <c r="K1555" s="266" t="s">
        <v>29887</v>
      </c>
    </row>
    <row r="1556" spans="1:11">
      <c r="A1556" s="266">
        <v>1555</v>
      </c>
      <c r="B1556" s="266" t="s">
        <v>43</v>
      </c>
      <c r="C1556" s="276">
        <v>7005053</v>
      </c>
      <c r="D1556" s="266">
        <v>321649</v>
      </c>
      <c r="E1556" s="266" t="s">
        <v>3450</v>
      </c>
      <c r="F1556" s="266" t="s">
        <v>132</v>
      </c>
      <c r="G1556" s="266">
        <v>2</v>
      </c>
      <c r="H1556" s="266"/>
      <c r="I1556" s="277">
        <v>43126</v>
      </c>
      <c r="J1556" s="277"/>
      <c r="K1556" s="266" t="s">
        <v>29887</v>
      </c>
    </row>
    <row r="1557" spans="1:11">
      <c r="A1557" s="266">
        <v>1556</v>
      </c>
      <c r="B1557" s="266" t="s">
        <v>43</v>
      </c>
      <c r="C1557" s="276">
        <v>7005053</v>
      </c>
      <c r="D1557" s="266">
        <v>322574</v>
      </c>
      <c r="E1557" s="266" t="s">
        <v>3450</v>
      </c>
      <c r="F1557" s="266" t="s">
        <v>132</v>
      </c>
      <c r="G1557" s="266">
        <v>10</v>
      </c>
      <c r="H1557" s="266"/>
      <c r="I1557" s="277">
        <v>43126</v>
      </c>
      <c r="J1557" s="277"/>
      <c r="K1557" s="266" t="s">
        <v>29887</v>
      </c>
    </row>
    <row r="1558" spans="1:11">
      <c r="A1558" s="266">
        <v>1557</v>
      </c>
      <c r="B1558" s="266" t="s">
        <v>43</v>
      </c>
      <c r="C1558" s="276">
        <v>7005053</v>
      </c>
      <c r="D1558" s="266">
        <v>320682</v>
      </c>
      <c r="E1558" s="266" t="s">
        <v>3450</v>
      </c>
      <c r="F1558" s="266" t="s">
        <v>132</v>
      </c>
      <c r="G1558" s="266">
        <v>87</v>
      </c>
      <c r="H1558" s="266"/>
      <c r="I1558" s="277">
        <v>43126</v>
      </c>
      <c r="J1558" s="277"/>
      <c r="K1558" s="266" t="s">
        <v>29887</v>
      </c>
    </row>
    <row r="1559" spans="1:11">
      <c r="A1559" s="266">
        <v>1558</v>
      </c>
      <c r="B1559" s="266" t="s">
        <v>43</v>
      </c>
      <c r="C1559" s="276">
        <v>7005053</v>
      </c>
      <c r="D1559" s="266">
        <v>320661</v>
      </c>
      <c r="E1559" s="266" t="s">
        <v>3450</v>
      </c>
      <c r="F1559" s="266" t="s">
        <v>132</v>
      </c>
      <c r="G1559" s="266">
        <v>10</v>
      </c>
      <c r="H1559" s="266"/>
      <c r="I1559" s="277">
        <v>43126</v>
      </c>
      <c r="J1559" s="277"/>
      <c r="K1559" s="266" t="s">
        <v>29887</v>
      </c>
    </row>
    <row r="1560" spans="1:11">
      <c r="A1560" s="266">
        <v>1559</v>
      </c>
      <c r="B1560" s="266" t="s">
        <v>43</v>
      </c>
      <c r="C1560" s="276">
        <v>7005053</v>
      </c>
      <c r="D1560" s="266">
        <v>320681</v>
      </c>
      <c r="E1560" s="266" t="s">
        <v>3450</v>
      </c>
      <c r="F1560" s="266" t="s">
        <v>132</v>
      </c>
      <c r="G1560" s="266">
        <v>5</v>
      </c>
      <c r="H1560" s="266"/>
      <c r="I1560" s="277">
        <v>43126</v>
      </c>
      <c r="J1560" s="277"/>
      <c r="K1560" s="266" t="s">
        <v>29887</v>
      </c>
    </row>
    <row r="1561" spans="1:11">
      <c r="A1561" s="266">
        <v>1560</v>
      </c>
      <c r="B1561" s="266" t="s">
        <v>43</v>
      </c>
      <c r="C1561" s="276">
        <v>7005053</v>
      </c>
      <c r="D1561" s="266">
        <v>307793</v>
      </c>
      <c r="E1561" s="266" t="s">
        <v>3450</v>
      </c>
      <c r="F1561" s="266" t="s">
        <v>132</v>
      </c>
      <c r="G1561" s="266">
        <v>5</v>
      </c>
      <c r="H1561" s="266"/>
      <c r="I1561" s="277">
        <v>43126</v>
      </c>
      <c r="J1561" s="277"/>
      <c r="K1561" s="266" t="s">
        <v>29887</v>
      </c>
    </row>
    <row r="1562" spans="1:11">
      <c r="A1562" s="266">
        <v>1561</v>
      </c>
      <c r="B1562" s="266" t="s">
        <v>43</v>
      </c>
      <c r="C1562" s="276">
        <v>7005053</v>
      </c>
      <c r="D1562" s="266">
        <v>321140</v>
      </c>
      <c r="E1562" s="266" t="s">
        <v>3450</v>
      </c>
      <c r="F1562" s="266" t="s">
        <v>132</v>
      </c>
      <c r="G1562" s="266">
        <v>10</v>
      </c>
      <c r="H1562" s="266"/>
      <c r="I1562" s="277">
        <v>43126</v>
      </c>
      <c r="J1562" s="277"/>
      <c r="K1562" s="266" t="s">
        <v>29887</v>
      </c>
    </row>
    <row r="1563" spans="1:11">
      <c r="A1563" s="266">
        <v>1562</v>
      </c>
      <c r="B1563" s="266" t="s">
        <v>43</v>
      </c>
      <c r="C1563" s="276">
        <v>7002269</v>
      </c>
      <c r="D1563" s="266">
        <v>320682</v>
      </c>
      <c r="E1563" s="266" t="s">
        <v>3450</v>
      </c>
      <c r="F1563" s="266" t="s">
        <v>132</v>
      </c>
      <c r="G1563" s="266">
        <v>15</v>
      </c>
      <c r="H1563" s="266"/>
      <c r="I1563" s="277">
        <v>43125</v>
      </c>
      <c r="J1563" s="277"/>
      <c r="K1563" s="266" t="s">
        <v>29862</v>
      </c>
    </row>
    <row r="1564" spans="1:11">
      <c r="A1564" s="266">
        <v>1563</v>
      </c>
      <c r="B1564" s="266" t="s">
        <v>43</v>
      </c>
      <c r="C1564" s="276">
        <v>7002269</v>
      </c>
      <c r="D1564" s="266">
        <v>307990</v>
      </c>
      <c r="E1564" s="266" t="s">
        <v>3450</v>
      </c>
      <c r="F1564" s="266" t="s">
        <v>132</v>
      </c>
      <c r="G1564" s="266">
        <v>20</v>
      </c>
      <c r="H1564" s="266"/>
      <c r="I1564" s="277">
        <v>43126</v>
      </c>
      <c r="J1564" s="277"/>
      <c r="K1564" s="266" t="s">
        <v>29862</v>
      </c>
    </row>
    <row r="1565" spans="1:11">
      <c r="A1565" s="266">
        <v>1564</v>
      </c>
      <c r="B1565" s="266" t="s">
        <v>43</v>
      </c>
      <c r="C1565" s="276">
        <v>7002161</v>
      </c>
      <c r="D1565" s="266">
        <v>322574</v>
      </c>
      <c r="E1565" s="266" t="s">
        <v>3450</v>
      </c>
      <c r="F1565" s="266" t="s">
        <v>132</v>
      </c>
      <c r="G1565" s="266">
        <v>26</v>
      </c>
      <c r="H1565" s="266"/>
      <c r="I1565" s="277">
        <v>43125</v>
      </c>
      <c r="J1565" s="277"/>
      <c r="K1565" s="266" t="s">
        <v>29854</v>
      </c>
    </row>
    <row r="1566" spans="1:11">
      <c r="A1566" s="266">
        <v>1565</v>
      </c>
      <c r="B1566" s="266" t="s">
        <v>43</v>
      </c>
      <c r="C1566" s="276">
        <v>7002161</v>
      </c>
      <c r="D1566" s="266">
        <v>320661</v>
      </c>
      <c r="E1566" s="266" t="s">
        <v>3450</v>
      </c>
      <c r="F1566" s="266" t="s">
        <v>132</v>
      </c>
      <c r="G1566" s="266">
        <v>20</v>
      </c>
      <c r="H1566" s="266"/>
      <c r="I1566" s="277">
        <v>43125</v>
      </c>
      <c r="J1566" s="277"/>
      <c r="K1566" s="266" t="s">
        <v>29854</v>
      </c>
    </row>
    <row r="1567" spans="1:11">
      <c r="A1567" s="266">
        <v>1566</v>
      </c>
      <c r="B1567" s="266" t="s">
        <v>43</v>
      </c>
      <c r="C1567" s="276">
        <v>7002161</v>
      </c>
      <c r="D1567" s="266">
        <v>321141</v>
      </c>
      <c r="E1567" s="266" t="s">
        <v>3450</v>
      </c>
      <c r="F1567" s="266" t="s">
        <v>132</v>
      </c>
      <c r="G1567" s="266">
        <v>1</v>
      </c>
      <c r="H1567" s="266"/>
      <c r="I1567" s="277">
        <v>43125</v>
      </c>
      <c r="J1567" s="277"/>
      <c r="K1567" s="266" t="s">
        <v>29854</v>
      </c>
    </row>
    <row r="1568" spans="1:11">
      <c r="A1568" s="266">
        <v>1567</v>
      </c>
      <c r="B1568" s="266" t="s">
        <v>43</v>
      </c>
      <c r="C1568" s="276">
        <v>7002161</v>
      </c>
      <c r="D1568" s="266">
        <v>321129</v>
      </c>
      <c r="E1568" s="266" t="s">
        <v>3450</v>
      </c>
      <c r="F1568" s="266" t="s">
        <v>132</v>
      </c>
      <c r="G1568" s="266">
        <v>15</v>
      </c>
      <c r="H1568" s="266"/>
      <c r="I1568" s="277">
        <v>43125</v>
      </c>
      <c r="J1568" s="277"/>
      <c r="K1568" s="266" t="s">
        <v>29854</v>
      </c>
    </row>
    <row r="1569" spans="1:11">
      <c r="A1569" s="266">
        <v>1568</v>
      </c>
      <c r="B1569" s="266" t="s">
        <v>43</v>
      </c>
      <c r="C1569" s="276">
        <v>7002161</v>
      </c>
      <c r="D1569" s="266">
        <v>332062</v>
      </c>
      <c r="E1569" s="266" t="s">
        <v>3450</v>
      </c>
      <c r="F1569" s="266" t="s">
        <v>132</v>
      </c>
      <c r="G1569" s="266">
        <v>2</v>
      </c>
      <c r="H1569" s="266"/>
      <c r="I1569" s="277">
        <v>43125</v>
      </c>
      <c r="J1569" s="277"/>
      <c r="K1569" s="266" t="s">
        <v>29854</v>
      </c>
    </row>
    <row r="1570" spans="1:11">
      <c r="A1570" s="266">
        <v>1569</v>
      </c>
      <c r="B1570" s="266" t="s">
        <v>43</v>
      </c>
      <c r="C1570" s="276">
        <v>7002161</v>
      </c>
      <c r="D1570" s="266">
        <v>320682</v>
      </c>
      <c r="E1570" s="266" t="s">
        <v>3450</v>
      </c>
      <c r="F1570" s="266" t="s">
        <v>132</v>
      </c>
      <c r="G1570" s="266">
        <v>20</v>
      </c>
      <c r="H1570" s="266"/>
      <c r="I1570" s="277">
        <v>43125</v>
      </c>
      <c r="J1570" s="277"/>
      <c r="K1570" s="266" t="s">
        <v>29854</v>
      </c>
    </row>
    <row r="1571" spans="1:11">
      <c r="A1571" s="266">
        <v>1570</v>
      </c>
      <c r="B1571" s="266" t="s">
        <v>43</v>
      </c>
      <c r="C1571" s="276">
        <v>7002161</v>
      </c>
      <c r="D1571" s="266">
        <v>321140</v>
      </c>
      <c r="E1571" s="266" t="s">
        <v>3450</v>
      </c>
      <c r="F1571" s="266" t="s">
        <v>132</v>
      </c>
      <c r="G1571" s="266">
        <v>8</v>
      </c>
      <c r="H1571" s="266"/>
      <c r="I1571" s="277">
        <v>43125</v>
      </c>
      <c r="J1571" s="277"/>
      <c r="K1571" s="266" t="s">
        <v>29854</v>
      </c>
    </row>
    <row r="1572" spans="1:11">
      <c r="A1572" s="266">
        <v>1571</v>
      </c>
      <c r="B1572" s="266" t="s">
        <v>43</v>
      </c>
      <c r="C1572" s="276">
        <v>7002161</v>
      </c>
      <c r="D1572" s="266">
        <v>321140</v>
      </c>
      <c r="E1572" s="266" t="s">
        <v>3450</v>
      </c>
      <c r="F1572" s="266" t="s">
        <v>132</v>
      </c>
      <c r="G1572" s="266">
        <v>20</v>
      </c>
      <c r="H1572" s="266"/>
      <c r="I1572" s="277">
        <v>43126</v>
      </c>
      <c r="J1572" s="277"/>
      <c r="K1572" s="266" t="s">
        <v>29854</v>
      </c>
    </row>
    <row r="1573" spans="1:11">
      <c r="A1573" s="266">
        <v>1572</v>
      </c>
      <c r="B1573" s="266" t="s">
        <v>43</v>
      </c>
      <c r="C1573" s="276">
        <v>7002473</v>
      </c>
      <c r="D1573" s="266">
        <v>321140</v>
      </c>
      <c r="E1573" s="266" t="s">
        <v>3450</v>
      </c>
      <c r="F1573" s="266" t="s">
        <v>132</v>
      </c>
      <c r="G1573" s="266">
        <v>3</v>
      </c>
      <c r="H1573" s="266"/>
      <c r="I1573" s="277">
        <v>43125</v>
      </c>
      <c r="J1573" s="277"/>
      <c r="K1573" s="266" t="s">
        <v>29842</v>
      </c>
    </row>
    <row r="1574" spans="1:11">
      <c r="A1574" s="266">
        <v>1573</v>
      </c>
      <c r="B1574" s="266" t="s">
        <v>43</v>
      </c>
      <c r="C1574" s="276">
        <v>7002473</v>
      </c>
      <c r="D1574" s="266">
        <v>332747</v>
      </c>
      <c r="E1574" s="266" t="s">
        <v>3450</v>
      </c>
      <c r="F1574" s="266" t="s">
        <v>132</v>
      </c>
      <c r="G1574" s="266">
        <v>1</v>
      </c>
      <c r="H1574" s="266"/>
      <c r="I1574" s="277">
        <v>43126</v>
      </c>
      <c r="J1574" s="277"/>
      <c r="K1574" s="266" t="s">
        <v>29842</v>
      </c>
    </row>
    <row r="1575" spans="1:11">
      <c r="A1575" s="266">
        <v>1574</v>
      </c>
      <c r="B1575" s="266" t="s">
        <v>43</v>
      </c>
      <c r="C1575" s="276">
        <v>7002473</v>
      </c>
      <c r="D1575" s="266">
        <v>320695</v>
      </c>
      <c r="E1575" s="266" t="s">
        <v>3450</v>
      </c>
      <c r="F1575" s="266" t="s">
        <v>132</v>
      </c>
      <c r="G1575" s="266">
        <v>1</v>
      </c>
      <c r="H1575" s="266"/>
      <c r="I1575" s="277">
        <v>43126</v>
      </c>
      <c r="J1575" s="277"/>
      <c r="K1575" s="266" t="s">
        <v>29842</v>
      </c>
    </row>
    <row r="1576" spans="1:11">
      <c r="A1576" s="266">
        <v>1575</v>
      </c>
      <c r="B1576" s="266" t="s">
        <v>43</v>
      </c>
      <c r="C1576" s="276">
        <v>7002473</v>
      </c>
      <c r="D1576" s="266">
        <v>321662</v>
      </c>
      <c r="E1576" s="266" t="s">
        <v>3450</v>
      </c>
      <c r="F1576" s="266" t="s">
        <v>132</v>
      </c>
      <c r="G1576" s="266">
        <v>2</v>
      </c>
      <c r="H1576" s="266"/>
      <c r="I1576" s="277">
        <v>43126</v>
      </c>
      <c r="J1576" s="277"/>
      <c r="K1576" s="266" t="s">
        <v>29842</v>
      </c>
    </row>
    <row r="1577" spans="1:11">
      <c r="A1577" s="266">
        <v>1576</v>
      </c>
      <c r="B1577" s="266" t="s">
        <v>43</v>
      </c>
      <c r="C1577" s="276">
        <v>7002473</v>
      </c>
      <c r="D1577" s="266">
        <v>321662</v>
      </c>
      <c r="E1577" s="266" t="s">
        <v>3450</v>
      </c>
      <c r="F1577" s="266" t="s">
        <v>132</v>
      </c>
      <c r="G1577" s="266">
        <v>9</v>
      </c>
      <c r="H1577" s="266"/>
      <c r="I1577" s="277">
        <v>43126</v>
      </c>
      <c r="J1577" s="277"/>
      <c r="K1577" s="266" t="s">
        <v>29842</v>
      </c>
    </row>
    <row r="1578" spans="1:11">
      <c r="A1578" s="266">
        <v>1577</v>
      </c>
      <c r="B1578" s="266" t="s">
        <v>43</v>
      </c>
      <c r="C1578" s="276">
        <v>7002473</v>
      </c>
      <c r="D1578" s="266">
        <v>332747</v>
      </c>
      <c r="E1578" s="266" t="s">
        <v>3450</v>
      </c>
      <c r="F1578" s="266" t="s">
        <v>132</v>
      </c>
      <c r="G1578" s="266">
        <v>1</v>
      </c>
      <c r="H1578" s="266"/>
      <c r="I1578" s="277">
        <v>43126</v>
      </c>
      <c r="J1578" s="277"/>
      <c r="K1578" s="266" t="s">
        <v>29842</v>
      </c>
    </row>
    <row r="1579" spans="1:11">
      <c r="A1579" s="266">
        <v>1578</v>
      </c>
      <c r="B1579" s="266" t="s">
        <v>43</v>
      </c>
      <c r="C1579" s="276">
        <v>7002473</v>
      </c>
      <c r="D1579" s="266">
        <v>320665</v>
      </c>
      <c r="E1579" s="266" t="s">
        <v>3450</v>
      </c>
      <c r="F1579" s="266" t="s">
        <v>132</v>
      </c>
      <c r="G1579" s="266">
        <v>3</v>
      </c>
      <c r="H1579" s="266"/>
      <c r="I1579" s="277">
        <v>43126</v>
      </c>
      <c r="J1579" s="277"/>
      <c r="K1579" s="266" t="s">
        <v>29842</v>
      </c>
    </row>
    <row r="1580" spans="1:11">
      <c r="A1580" s="266">
        <v>1579</v>
      </c>
      <c r="B1580" s="266" t="s">
        <v>43</v>
      </c>
      <c r="C1580" s="276">
        <v>7002473</v>
      </c>
      <c r="D1580" s="266">
        <v>321648</v>
      </c>
      <c r="E1580" s="266" t="s">
        <v>3450</v>
      </c>
      <c r="F1580" s="266" t="s">
        <v>132</v>
      </c>
      <c r="G1580" s="266">
        <v>71</v>
      </c>
      <c r="H1580" s="266"/>
      <c r="I1580" s="277">
        <v>43126</v>
      </c>
      <c r="J1580" s="277"/>
      <c r="K1580" s="266" t="s">
        <v>29842</v>
      </c>
    </row>
    <row r="1581" spans="1:11">
      <c r="A1581" s="266">
        <v>1580</v>
      </c>
      <c r="B1581" s="266" t="s">
        <v>43</v>
      </c>
      <c r="C1581" s="276">
        <v>7002473</v>
      </c>
      <c r="D1581" s="266">
        <v>321649</v>
      </c>
      <c r="E1581" s="266" t="s">
        <v>3450</v>
      </c>
      <c r="F1581" s="266" t="s">
        <v>132</v>
      </c>
      <c r="G1581" s="266">
        <v>10</v>
      </c>
      <c r="H1581" s="266"/>
      <c r="I1581" s="277">
        <v>43126</v>
      </c>
      <c r="J1581" s="277"/>
      <c r="K1581" s="266" t="s">
        <v>29842</v>
      </c>
    </row>
    <row r="1582" spans="1:11">
      <c r="A1582" s="266">
        <v>1581</v>
      </c>
      <c r="B1582" s="266" t="s">
        <v>43</v>
      </c>
      <c r="C1582" s="276">
        <v>7002473</v>
      </c>
      <c r="D1582" s="266">
        <v>320682</v>
      </c>
      <c r="E1582" s="266" t="s">
        <v>3450</v>
      </c>
      <c r="F1582" s="266" t="s">
        <v>132</v>
      </c>
      <c r="G1582" s="266">
        <v>13</v>
      </c>
      <c r="H1582" s="266"/>
      <c r="I1582" s="277">
        <v>43126</v>
      </c>
      <c r="J1582" s="277"/>
      <c r="K1582" s="266" t="s">
        <v>29842</v>
      </c>
    </row>
    <row r="1583" spans="1:11">
      <c r="A1583" s="266">
        <v>1582</v>
      </c>
      <c r="B1583" s="266" t="s">
        <v>43</v>
      </c>
      <c r="C1583" s="276">
        <v>7002473</v>
      </c>
      <c r="D1583" s="266">
        <v>320661</v>
      </c>
      <c r="E1583" s="266" t="s">
        <v>3450</v>
      </c>
      <c r="F1583" s="266" t="s">
        <v>132</v>
      </c>
      <c r="G1583" s="266">
        <v>9</v>
      </c>
      <c r="H1583" s="266"/>
      <c r="I1583" s="277">
        <v>43126</v>
      </c>
      <c r="J1583" s="277"/>
      <c r="K1583" s="266" t="s">
        <v>29842</v>
      </c>
    </row>
    <row r="1584" spans="1:11">
      <c r="A1584" s="266">
        <v>1583</v>
      </c>
      <c r="B1584" s="266" t="s">
        <v>43</v>
      </c>
      <c r="C1584" s="276">
        <v>7002473</v>
      </c>
      <c r="D1584" s="266">
        <v>320681</v>
      </c>
      <c r="E1584" s="266" t="s">
        <v>3450</v>
      </c>
      <c r="F1584" s="266" t="s">
        <v>132</v>
      </c>
      <c r="G1584" s="266">
        <v>4</v>
      </c>
      <c r="H1584" s="266"/>
      <c r="I1584" s="277">
        <v>43126</v>
      </c>
      <c r="J1584" s="277"/>
      <c r="K1584" s="266" t="s">
        <v>29842</v>
      </c>
    </row>
    <row r="1585" spans="1:11">
      <c r="A1585" s="266">
        <v>1584</v>
      </c>
      <c r="B1585" s="266" t="s">
        <v>43</v>
      </c>
      <c r="C1585" s="276">
        <v>7002473</v>
      </c>
      <c r="D1585" s="266">
        <v>307793</v>
      </c>
      <c r="E1585" s="266" t="s">
        <v>3450</v>
      </c>
      <c r="F1585" s="266" t="s">
        <v>132</v>
      </c>
      <c r="G1585" s="266">
        <v>20</v>
      </c>
      <c r="H1585" s="266"/>
      <c r="I1585" s="277">
        <v>43126</v>
      </c>
      <c r="J1585" s="277"/>
      <c r="K1585" s="266" t="s">
        <v>29842</v>
      </c>
    </row>
    <row r="1586" spans="1:11">
      <c r="A1586" s="266">
        <v>1585</v>
      </c>
      <c r="B1586" s="266" t="s">
        <v>43</v>
      </c>
      <c r="C1586" s="276">
        <v>7002473</v>
      </c>
      <c r="D1586" s="266">
        <v>321141</v>
      </c>
      <c r="E1586" s="266" t="s">
        <v>3450</v>
      </c>
      <c r="F1586" s="266" t="s">
        <v>132</v>
      </c>
      <c r="G1586" s="266">
        <v>6</v>
      </c>
      <c r="H1586" s="266"/>
      <c r="I1586" s="277">
        <v>43126</v>
      </c>
      <c r="J1586" s="277"/>
      <c r="K1586" s="266" t="s">
        <v>29842</v>
      </c>
    </row>
    <row r="1587" spans="1:11">
      <c r="A1587" s="266">
        <v>1586</v>
      </c>
      <c r="B1587" s="266" t="s">
        <v>43</v>
      </c>
      <c r="C1587" s="276">
        <v>7002473</v>
      </c>
      <c r="D1587" s="266">
        <v>321140</v>
      </c>
      <c r="E1587" s="266" t="s">
        <v>3450</v>
      </c>
      <c r="F1587" s="266" t="s">
        <v>132</v>
      </c>
      <c r="G1587" s="266">
        <v>1</v>
      </c>
      <c r="H1587" s="266"/>
      <c r="I1587" s="277">
        <v>43126</v>
      </c>
      <c r="J1587" s="277"/>
      <c r="K1587" s="266" t="s">
        <v>29842</v>
      </c>
    </row>
    <row r="1588" spans="1:11">
      <c r="A1588" s="266">
        <v>1587</v>
      </c>
      <c r="B1588" s="266" t="s">
        <v>43</v>
      </c>
      <c r="C1588" s="276">
        <v>7002479</v>
      </c>
      <c r="D1588" s="266">
        <v>320682</v>
      </c>
      <c r="E1588" s="266" t="s">
        <v>3450</v>
      </c>
      <c r="F1588" s="266" t="s">
        <v>132</v>
      </c>
      <c r="G1588" s="266">
        <v>20</v>
      </c>
      <c r="H1588" s="266"/>
      <c r="I1588" s="277">
        <v>43124</v>
      </c>
      <c r="J1588" s="277"/>
      <c r="K1588" s="266" t="s">
        <v>29876</v>
      </c>
    </row>
    <row r="1589" spans="1:11">
      <c r="A1589" s="266">
        <v>1588</v>
      </c>
      <c r="B1589" s="266" t="s">
        <v>43</v>
      </c>
      <c r="C1589" s="276">
        <v>7002479</v>
      </c>
      <c r="D1589" s="266">
        <v>321140</v>
      </c>
      <c r="E1589" s="266" t="s">
        <v>3450</v>
      </c>
      <c r="F1589" s="266" t="s">
        <v>132</v>
      </c>
      <c r="G1589" s="266">
        <v>5</v>
      </c>
      <c r="H1589" s="266"/>
      <c r="I1589" s="277">
        <v>43124</v>
      </c>
      <c r="J1589" s="277"/>
      <c r="K1589" s="266" t="s">
        <v>29876</v>
      </c>
    </row>
    <row r="1590" spans="1:11">
      <c r="A1590" s="266">
        <v>1589</v>
      </c>
      <c r="B1590" s="266" t="s">
        <v>43</v>
      </c>
      <c r="C1590" s="276">
        <v>7002479</v>
      </c>
      <c r="D1590" s="266">
        <v>320661</v>
      </c>
      <c r="E1590" s="266" t="s">
        <v>3450</v>
      </c>
      <c r="F1590" s="266" t="s">
        <v>132</v>
      </c>
      <c r="G1590" s="266">
        <v>1</v>
      </c>
      <c r="H1590" s="266"/>
      <c r="I1590" s="277">
        <v>43125</v>
      </c>
      <c r="J1590" s="277"/>
      <c r="K1590" s="266" t="s">
        <v>29876</v>
      </c>
    </row>
    <row r="1591" spans="1:11">
      <c r="A1591" s="266">
        <v>1590</v>
      </c>
      <c r="B1591" s="266" t="s">
        <v>43</v>
      </c>
      <c r="C1591" s="276">
        <v>7002479</v>
      </c>
      <c r="D1591" s="266">
        <v>321648</v>
      </c>
      <c r="E1591" s="266" t="s">
        <v>3450</v>
      </c>
      <c r="F1591" s="266" t="s">
        <v>132</v>
      </c>
      <c r="G1591" s="266">
        <v>7</v>
      </c>
      <c r="H1591" s="266"/>
      <c r="I1591" s="277">
        <v>43126</v>
      </c>
      <c r="J1591" s="277"/>
      <c r="K1591" s="266" t="s">
        <v>29876</v>
      </c>
    </row>
    <row r="1592" spans="1:11">
      <c r="A1592" s="266">
        <v>1591</v>
      </c>
      <c r="B1592" s="266" t="s">
        <v>43</v>
      </c>
      <c r="C1592" s="276">
        <v>7002479</v>
      </c>
      <c r="D1592" s="266">
        <v>321649</v>
      </c>
      <c r="E1592" s="266" t="s">
        <v>3450</v>
      </c>
      <c r="F1592" s="266" t="s">
        <v>132</v>
      </c>
      <c r="G1592" s="266">
        <v>15</v>
      </c>
      <c r="H1592" s="266"/>
      <c r="I1592" s="277">
        <v>43126</v>
      </c>
      <c r="J1592" s="277"/>
      <c r="K1592" s="266" t="s">
        <v>29876</v>
      </c>
    </row>
    <row r="1593" spans="1:11">
      <c r="A1593" s="266">
        <v>1592</v>
      </c>
      <c r="B1593" s="266" t="s">
        <v>43</v>
      </c>
      <c r="C1593" s="276">
        <v>7005024</v>
      </c>
      <c r="D1593" s="266">
        <v>322777</v>
      </c>
      <c r="E1593" s="266" t="s">
        <v>3450</v>
      </c>
      <c r="F1593" s="266" t="s">
        <v>132</v>
      </c>
      <c r="G1593" s="266">
        <v>1</v>
      </c>
      <c r="H1593" s="266"/>
      <c r="I1593" s="277">
        <v>43126</v>
      </c>
      <c r="J1593" s="277"/>
      <c r="K1593" s="266" t="s">
        <v>29855</v>
      </c>
    </row>
    <row r="1594" spans="1:11">
      <c r="A1594" s="266">
        <v>1593</v>
      </c>
      <c r="B1594" s="266" t="s">
        <v>43</v>
      </c>
      <c r="C1594" s="276">
        <v>7005024</v>
      </c>
      <c r="D1594" s="266">
        <v>321662</v>
      </c>
      <c r="E1594" s="266" t="s">
        <v>3450</v>
      </c>
      <c r="F1594" s="266" t="s">
        <v>132</v>
      </c>
      <c r="G1594" s="266">
        <v>9</v>
      </c>
      <c r="H1594" s="266"/>
      <c r="I1594" s="277">
        <v>43126</v>
      </c>
      <c r="J1594" s="277"/>
      <c r="K1594" s="266" t="s">
        <v>29855</v>
      </c>
    </row>
    <row r="1595" spans="1:11">
      <c r="A1595" s="266">
        <v>1594</v>
      </c>
      <c r="B1595" s="266" t="s">
        <v>43</v>
      </c>
      <c r="C1595" s="276">
        <v>7005024</v>
      </c>
      <c r="D1595" s="266">
        <v>321648</v>
      </c>
      <c r="E1595" s="266" t="s">
        <v>3450</v>
      </c>
      <c r="F1595" s="266" t="s">
        <v>132</v>
      </c>
      <c r="G1595" s="266">
        <v>20</v>
      </c>
      <c r="H1595" s="266"/>
      <c r="I1595" s="277">
        <v>43126</v>
      </c>
      <c r="J1595" s="277"/>
      <c r="K1595" s="266" t="s">
        <v>29855</v>
      </c>
    </row>
    <row r="1596" spans="1:11">
      <c r="A1596" s="266">
        <v>1595</v>
      </c>
      <c r="B1596" s="266" t="s">
        <v>43</v>
      </c>
      <c r="C1596" s="276">
        <v>7005024</v>
      </c>
      <c r="D1596" s="266">
        <v>321649</v>
      </c>
      <c r="E1596" s="266" t="s">
        <v>3450</v>
      </c>
      <c r="F1596" s="266" t="s">
        <v>132</v>
      </c>
      <c r="G1596" s="266">
        <v>42</v>
      </c>
      <c r="H1596" s="266"/>
      <c r="I1596" s="277">
        <v>43126</v>
      </c>
      <c r="J1596" s="277"/>
      <c r="K1596" s="266" t="s">
        <v>29855</v>
      </c>
    </row>
    <row r="1597" spans="1:11">
      <c r="A1597" s="266">
        <v>1596</v>
      </c>
      <c r="B1597" s="266" t="s">
        <v>43</v>
      </c>
      <c r="C1597" s="276">
        <v>7005024</v>
      </c>
      <c r="D1597" s="266">
        <v>307793</v>
      </c>
      <c r="E1597" s="266" t="s">
        <v>3450</v>
      </c>
      <c r="F1597" s="266" t="s">
        <v>132</v>
      </c>
      <c r="G1597" s="266">
        <v>20</v>
      </c>
      <c r="H1597" s="266"/>
      <c r="I1597" s="277">
        <v>43126</v>
      </c>
      <c r="J1597" s="277"/>
      <c r="K1597" s="266" t="s">
        <v>29855</v>
      </c>
    </row>
    <row r="1598" spans="1:11">
      <c r="A1598" s="266">
        <v>1597</v>
      </c>
      <c r="B1598" s="266" t="s">
        <v>43</v>
      </c>
      <c r="C1598" s="276">
        <v>7002354</v>
      </c>
      <c r="D1598" s="266">
        <v>322574</v>
      </c>
      <c r="E1598" s="266" t="s">
        <v>3450</v>
      </c>
      <c r="F1598" s="266" t="s">
        <v>132</v>
      </c>
      <c r="G1598" s="266">
        <v>14</v>
      </c>
      <c r="H1598" s="266"/>
      <c r="I1598" s="277">
        <v>43125</v>
      </c>
      <c r="J1598" s="277"/>
      <c r="K1598" s="266" t="s">
        <v>29864</v>
      </c>
    </row>
    <row r="1599" spans="1:11">
      <c r="A1599" s="266">
        <v>1598</v>
      </c>
      <c r="B1599" s="266" t="s">
        <v>43</v>
      </c>
      <c r="C1599" s="276">
        <v>7002354</v>
      </c>
      <c r="D1599" s="266">
        <v>320661</v>
      </c>
      <c r="E1599" s="266" t="s">
        <v>3450</v>
      </c>
      <c r="F1599" s="266" t="s">
        <v>132</v>
      </c>
      <c r="G1599" s="266">
        <v>29</v>
      </c>
      <c r="H1599" s="266"/>
      <c r="I1599" s="277">
        <v>43125</v>
      </c>
      <c r="J1599" s="277"/>
      <c r="K1599" s="266" t="s">
        <v>29864</v>
      </c>
    </row>
    <row r="1600" spans="1:11">
      <c r="A1600" s="266">
        <v>1599</v>
      </c>
      <c r="B1600" s="266" t="s">
        <v>43</v>
      </c>
      <c r="C1600" s="276">
        <v>7002354</v>
      </c>
      <c r="D1600" s="266">
        <v>332062</v>
      </c>
      <c r="E1600" s="266" t="s">
        <v>3450</v>
      </c>
      <c r="F1600" s="266" t="s">
        <v>132</v>
      </c>
      <c r="G1600" s="266">
        <v>1</v>
      </c>
      <c r="H1600" s="266"/>
      <c r="I1600" s="277">
        <v>43125</v>
      </c>
      <c r="J1600" s="277"/>
      <c r="K1600" s="266" t="s">
        <v>29864</v>
      </c>
    </row>
    <row r="1601" spans="1:11">
      <c r="A1601" s="266">
        <v>1600</v>
      </c>
      <c r="B1601" s="266" t="s">
        <v>43</v>
      </c>
      <c r="C1601" s="276">
        <v>7002354</v>
      </c>
      <c r="D1601" s="266">
        <v>321141</v>
      </c>
      <c r="E1601" s="266" t="s">
        <v>3450</v>
      </c>
      <c r="F1601" s="266" t="s">
        <v>132</v>
      </c>
      <c r="G1601" s="266">
        <v>11</v>
      </c>
      <c r="H1601" s="266"/>
      <c r="I1601" s="277">
        <v>43125</v>
      </c>
      <c r="J1601" s="277"/>
      <c r="K1601" s="266" t="s">
        <v>29864</v>
      </c>
    </row>
    <row r="1602" spans="1:11">
      <c r="A1602" s="266">
        <v>1601</v>
      </c>
      <c r="B1602" s="266" t="s">
        <v>43</v>
      </c>
      <c r="C1602" s="276">
        <v>7002354</v>
      </c>
      <c r="D1602" s="266">
        <v>321129</v>
      </c>
      <c r="E1602" s="266" t="s">
        <v>3450</v>
      </c>
      <c r="F1602" s="266" t="s">
        <v>132</v>
      </c>
      <c r="G1602" s="266">
        <v>5</v>
      </c>
      <c r="H1602" s="266"/>
      <c r="I1602" s="277">
        <v>43125</v>
      </c>
      <c r="J1602" s="277"/>
      <c r="K1602" s="266" t="s">
        <v>29864</v>
      </c>
    </row>
    <row r="1603" spans="1:11">
      <c r="A1603" s="266">
        <v>1602</v>
      </c>
      <c r="B1603" s="266" t="s">
        <v>43</v>
      </c>
      <c r="C1603" s="276">
        <v>7002354</v>
      </c>
      <c r="D1603" s="266">
        <v>307990</v>
      </c>
      <c r="E1603" s="266" t="s">
        <v>3450</v>
      </c>
      <c r="F1603" s="266" t="s">
        <v>132</v>
      </c>
      <c r="G1603" s="266">
        <v>15</v>
      </c>
      <c r="H1603" s="266"/>
      <c r="I1603" s="277">
        <v>43126</v>
      </c>
      <c r="J1603" s="277"/>
      <c r="K1603" s="266" t="s">
        <v>29864</v>
      </c>
    </row>
    <row r="1604" spans="1:11">
      <c r="A1604" s="266">
        <v>1603</v>
      </c>
      <c r="B1604" s="266" t="s">
        <v>43</v>
      </c>
      <c r="C1604" s="276">
        <v>7005111</v>
      </c>
      <c r="D1604" s="266">
        <v>321662</v>
      </c>
      <c r="E1604" s="266" t="s">
        <v>3450</v>
      </c>
      <c r="F1604" s="266" t="s">
        <v>132</v>
      </c>
      <c r="G1604" s="266">
        <v>6</v>
      </c>
      <c r="H1604" s="266"/>
      <c r="I1604" s="277">
        <v>43126</v>
      </c>
      <c r="J1604" s="277"/>
      <c r="K1604" s="266" t="s">
        <v>29865</v>
      </c>
    </row>
    <row r="1605" spans="1:11">
      <c r="A1605" s="266">
        <v>1604</v>
      </c>
      <c r="B1605" s="266" t="s">
        <v>43</v>
      </c>
      <c r="C1605" s="276">
        <v>7005111</v>
      </c>
      <c r="D1605" s="266">
        <v>321649</v>
      </c>
      <c r="E1605" s="266" t="s">
        <v>3450</v>
      </c>
      <c r="F1605" s="266" t="s">
        <v>132</v>
      </c>
      <c r="G1605" s="266">
        <v>12</v>
      </c>
      <c r="H1605" s="266"/>
      <c r="I1605" s="277">
        <v>43126</v>
      </c>
      <c r="J1605" s="277"/>
      <c r="K1605" s="266" t="s">
        <v>29865</v>
      </c>
    </row>
    <row r="1606" spans="1:11">
      <c r="A1606" s="266">
        <v>1605</v>
      </c>
      <c r="B1606" s="266" t="s">
        <v>43</v>
      </c>
      <c r="C1606" s="276">
        <v>7005111</v>
      </c>
      <c r="D1606" s="266">
        <v>320695</v>
      </c>
      <c r="E1606" s="266" t="s">
        <v>3450</v>
      </c>
      <c r="F1606" s="266" t="s">
        <v>132</v>
      </c>
      <c r="G1606" s="266">
        <v>1</v>
      </c>
      <c r="H1606" s="266"/>
      <c r="I1606" s="277">
        <v>43126</v>
      </c>
      <c r="J1606" s="277"/>
      <c r="K1606" s="266" t="s">
        <v>29865</v>
      </c>
    </row>
    <row r="1607" spans="1:11">
      <c r="A1607" s="266">
        <v>1606</v>
      </c>
      <c r="B1607" s="266" t="s">
        <v>43</v>
      </c>
      <c r="C1607" s="276">
        <v>7005111</v>
      </c>
      <c r="D1607" s="266">
        <v>321648</v>
      </c>
      <c r="E1607" s="266" t="s">
        <v>3450</v>
      </c>
      <c r="F1607" s="266" t="s">
        <v>132</v>
      </c>
      <c r="G1607" s="266">
        <v>8</v>
      </c>
      <c r="H1607" s="266"/>
      <c r="I1607" s="277">
        <v>43126</v>
      </c>
      <c r="J1607" s="277"/>
      <c r="K1607" s="266" t="s">
        <v>29865</v>
      </c>
    </row>
    <row r="1608" spans="1:11">
      <c r="A1608" s="266">
        <v>1607</v>
      </c>
      <c r="B1608" s="266" t="s">
        <v>43</v>
      </c>
      <c r="C1608" s="276">
        <v>7005111</v>
      </c>
      <c r="D1608" s="266">
        <v>320681</v>
      </c>
      <c r="E1608" s="266" t="s">
        <v>3450</v>
      </c>
      <c r="F1608" s="266" t="s">
        <v>132</v>
      </c>
      <c r="G1608" s="266">
        <v>2</v>
      </c>
      <c r="H1608" s="266"/>
      <c r="I1608" s="277">
        <v>43126</v>
      </c>
      <c r="J1608" s="277"/>
      <c r="K1608" s="266" t="s">
        <v>29865</v>
      </c>
    </row>
    <row r="1609" spans="1:11">
      <c r="A1609" s="266">
        <v>1608</v>
      </c>
      <c r="B1609" s="266" t="s">
        <v>43</v>
      </c>
      <c r="C1609" s="276">
        <v>7005111</v>
      </c>
      <c r="D1609" s="266">
        <v>320661</v>
      </c>
      <c r="E1609" s="266" t="s">
        <v>3450</v>
      </c>
      <c r="F1609" s="266" t="s">
        <v>132</v>
      </c>
      <c r="G1609" s="266">
        <v>1</v>
      </c>
      <c r="H1609" s="266"/>
      <c r="I1609" s="277">
        <v>43126</v>
      </c>
      <c r="J1609" s="277"/>
      <c r="K1609" s="266" t="s">
        <v>29865</v>
      </c>
    </row>
    <row r="1610" spans="1:11">
      <c r="A1610" s="266">
        <v>1609</v>
      </c>
      <c r="B1610" s="266" t="s">
        <v>43</v>
      </c>
      <c r="C1610" s="276">
        <v>7005111</v>
      </c>
      <c r="D1610" s="266">
        <v>321662</v>
      </c>
      <c r="E1610" s="266" t="s">
        <v>3450</v>
      </c>
      <c r="F1610" s="266" t="s">
        <v>132</v>
      </c>
      <c r="G1610" s="266">
        <v>30</v>
      </c>
      <c r="H1610" s="266"/>
      <c r="I1610" s="277">
        <v>43126</v>
      </c>
      <c r="J1610" s="277"/>
      <c r="K1610" s="266" t="s">
        <v>29865</v>
      </c>
    </row>
    <row r="1611" spans="1:11">
      <c r="A1611" s="266">
        <v>1610</v>
      </c>
      <c r="B1611" s="266" t="s">
        <v>43</v>
      </c>
      <c r="C1611" s="276">
        <v>7005111</v>
      </c>
      <c r="D1611" s="266">
        <v>321649</v>
      </c>
      <c r="E1611" s="266" t="s">
        <v>3450</v>
      </c>
      <c r="F1611" s="266" t="s">
        <v>132</v>
      </c>
      <c r="G1611" s="266">
        <v>40</v>
      </c>
      <c r="H1611" s="266"/>
      <c r="I1611" s="277">
        <v>43126</v>
      </c>
      <c r="J1611" s="277"/>
      <c r="K1611" s="266" t="s">
        <v>29865</v>
      </c>
    </row>
    <row r="1612" spans="1:11">
      <c r="A1612" s="266">
        <v>1611</v>
      </c>
      <c r="B1612" s="266" t="s">
        <v>43</v>
      </c>
      <c r="C1612" s="276">
        <v>7005111</v>
      </c>
      <c r="D1612" s="266">
        <v>320665</v>
      </c>
      <c r="E1612" s="266" t="s">
        <v>3450</v>
      </c>
      <c r="F1612" s="266" t="s">
        <v>132</v>
      </c>
      <c r="G1612" s="266">
        <v>2</v>
      </c>
      <c r="H1612" s="266"/>
      <c r="I1612" s="277">
        <v>43126</v>
      </c>
      <c r="J1612" s="277"/>
      <c r="K1612" s="266" t="s">
        <v>29865</v>
      </c>
    </row>
    <row r="1613" spans="1:11">
      <c r="A1613" s="266">
        <v>1612</v>
      </c>
      <c r="B1613" s="266" t="s">
        <v>43</v>
      </c>
      <c r="C1613" s="276">
        <v>7005111</v>
      </c>
      <c r="D1613" s="266">
        <v>321648</v>
      </c>
      <c r="E1613" s="266" t="s">
        <v>3450</v>
      </c>
      <c r="F1613" s="266" t="s">
        <v>132</v>
      </c>
      <c r="G1613" s="266">
        <v>70</v>
      </c>
      <c r="H1613" s="266"/>
      <c r="I1613" s="277">
        <v>43126</v>
      </c>
      <c r="J1613" s="277"/>
      <c r="K1613" s="266" t="s">
        <v>29865</v>
      </c>
    </row>
    <row r="1614" spans="1:11">
      <c r="A1614" s="266">
        <v>1613</v>
      </c>
      <c r="B1614" s="266" t="s">
        <v>43</v>
      </c>
      <c r="C1614" s="276">
        <v>7005111</v>
      </c>
      <c r="D1614" s="266">
        <v>320681</v>
      </c>
      <c r="E1614" s="266" t="s">
        <v>3450</v>
      </c>
      <c r="F1614" s="266" t="s">
        <v>132</v>
      </c>
      <c r="G1614" s="266">
        <v>15</v>
      </c>
      <c r="H1614" s="266"/>
      <c r="I1614" s="277">
        <v>43126</v>
      </c>
      <c r="J1614" s="277"/>
      <c r="K1614" s="266" t="s">
        <v>29865</v>
      </c>
    </row>
    <row r="1615" spans="1:11">
      <c r="A1615" s="266">
        <v>1614</v>
      </c>
      <c r="B1615" s="266" t="s">
        <v>43</v>
      </c>
      <c r="C1615" s="276">
        <v>7005111</v>
      </c>
      <c r="D1615" s="266">
        <v>320682</v>
      </c>
      <c r="E1615" s="266" t="s">
        <v>3450</v>
      </c>
      <c r="F1615" s="266" t="s">
        <v>132</v>
      </c>
      <c r="G1615" s="266">
        <v>20</v>
      </c>
      <c r="H1615" s="266"/>
      <c r="I1615" s="277">
        <v>43126</v>
      </c>
      <c r="J1615" s="277"/>
      <c r="K1615" s="266" t="s">
        <v>29865</v>
      </c>
    </row>
    <row r="1616" spans="1:11">
      <c r="A1616" s="266">
        <v>1615</v>
      </c>
      <c r="B1616" s="266" t="s">
        <v>43</v>
      </c>
      <c r="C1616" s="276">
        <v>7005111</v>
      </c>
      <c r="D1616" s="266">
        <v>307793</v>
      </c>
      <c r="E1616" s="266" t="s">
        <v>3450</v>
      </c>
      <c r="F1616" s="266" t="s">
        <v>132</v>
      </c>
      <c r="G1616" s="266">
        <v>1</v>
      </c>
      <c r="H1616" s="266"/>
      <c r="I1616" s="277">
        <v>43126</v>
      </c>
      <c r="J1616" s="277"/>
      <c r="K1616" s="266" t="s">
        <v>29865</v>
      </c>
    </row>
    <row r="1617" spans="1:11">
      <c r="A1617" s="266">
        <v>1616</v>
      </c>
      <c r="B1617" s="266" t="s">
        <v>43</v>
      </c>
      <c r="C1617" s="276">
        <v>7005111</v>
      </c>
      <c r="D1617" s="266">
        <v>307793</v>
      </c>
      <c r="E1617" s="266" t="s">
        <v>3450</v>
      </c>
      <c r="F1617" s="266" t="s">
        <v>132</v>
      </c>
      <c r="G1617" s="266">
        <v>15</v>
      </c>
      <c r="H1617" s="266"/>
      <c r="I1617" s="277">
        <v>43126</v>
      </c>
      <c r="J1617" s="277"/>
      <c r="K1617" s="266" t="s">
        <v>29865</v>
      </c>
    </row>
    <row r="1618" spans="1:11">
      <c r="A1618" s="266">
        <v>1617</v>
      </c>
      <c r="B1618" s="266" t="s">
        <v>43</v>
      </c>
      <c r="C1618" s="276">
        <v>7005072</v>
      </c>
      <c r="D1618" s="266">
        <v>340157</v>
      </c>
      <c r="E1618" s="266" t="s">
        <v>3450</v>
      </c>
      <c r="F1618" s="266" t="s">
        <v>132</v>
      </c>
      <c r="G1618" s="266">
        <v>10</v>
      </c>
      <c r="H1618" s="266"/>
      <c r="I1618" s="277">
        <v>43126</v>
      </c>
      <c r="J1618" s="277"/>
      <c r="K1618" s="266" t="s">
        <v>29856</v>
      </c>
    </row>
    <row r="1619" spans="1:11">
      <c r="A1619" s="266">
        <v>1618</v>
      </c>
      <c r="B1619" s="266" t="s">
        <v>43</v>
      </c>
      <c r="C1619" s="276">
        <v>7005072</v>
      </c>
      <c r="D1619" s="266">
        <v>321662</v>
      </c>
      <c r="E1619" s="266" t="s">
        <v>3450</v>
      </c>
      <c r="F1619" s="266" t="s">
        <v>132</v>
      </c>
      <c r="G1619" s="266">
        <v>19</v>
      </c>
      <c r="H1619" s="266"/>
      <c r="I1619" s="277">
        <v>43126</v>
      </c>
      <c r="J1619" s="277"/>
      <c r="K1619" s="266" t="s">
        <v>29856</v>
      </c>
    </row>
    <row r="1620" spans="1:11">
      <c r="A1620" s="266">
        <v>1619</v>
      </c>
      <c r="B1620" s="266" t="s">
        <v>43</v>
      </c>
      <c r="C1620" s="276">
        <v>7005072</v>
      </c>
      <c r="D1620" s="266">
        <v>321648</v>
      </c>
      <c r="E1620" s="266" t="s">
        <v>3450</v>
      </c>
      <c r="F1620" s="266" t="s">
        <v>132</v>
      </c>
      <c r="G1620" s="266">
        <v>28</v>
      </c>
      <c r="H1620" s="266"/>
      <c r="I1620" s="277">
        <v>43126</v>
      </c>
      <c r="J1620" s="277"/>
      <c r="K1620" s="266" t="s">
        <v>29856</v>
      </c>
    </row>
    <row r="1621" spans="1:11">
      <c r="A1621" s="266">
        <v>1620</v>
      </c>
      <c r="B1621" s="266" t="s">
        <v>43</v>
      </c>
      <c r="C1621" s="276">
        <v>7005072</v>
      </c>
      <c r="D1621" s="266">
        <v>320665</v>
      </c>
      <c r="E1621" s="266" t="s">
        <v>3450</v>
      </c>
      <c r="F1621" s="266" t="s">
        <v>132</v>
      </c>
      <c r="G1621" s="266">
        <v>3</v>
      </c>
      <c r="H1621" s="266"/>
      <c r="I1621" s="277">
        <v>43126</v>
      </c>
      <c r="J1621" s="277"/>
      <c r="K1621" s="266" t="s">
        <v>29856</v>
      </c>
    </row>
    <row r="1622" spans="1:11">
      <c r="A1622" s="266">
        <v>1621</v>
      </c>
      <c r="B1622" s="266" t="s">
        <v>43</v>
      </c>
      <c r="C1622" s="276">
        <v>7005072</v>
      </c>
      <c r="D1622" s="266">
        <v>321649</v>
      </c>
      <c r="E1622" s="266" t="s">
        <v>3450</v>
      </c>
      <c r="F1622" s="266" t="s">
        <v>132</v>
      </c>
      <c r="G1622" s="266">
        <v>57</v>
      </c>
      <c r="H1622" s="266"/>
      <c r="I1622" s="277">
        <v>43126</v>
      </c>
      <c r="J1622" s="277"/>
      <c r="K1622" s="266" t="s">
        <v>29856</v>
      </c>
    </row>
    <row r="1623" spans="1:11">
      <c r="A1623" s="266">
        <v>1622</v>
      </c>
      <c r="B1623" s="266" t="s">
        <v>43</v>
      </c>
      <c r="C1623" s="276">
        <v>7005072</v>
      </c>
      <c r="D1623" s="266">
        <v>320692</v>
      </c>
      <c r="E1623" s="266" t="s">
        <v>3450</v>
      </c>
      <c r="F1623" s="266" t="s">
        <v>132</v>
      </c>
      <c r="G1623" s="266">
        <v>1</v>
      </c>
      <c r="H1623" s="266"/>
      <c r="I1623" s="277">
        <v>43126</v>
      </c>
      <c r="J1623" s="277"/>
      <c r="K1623" s="266" t="s">
        <v>29856</v>
      </c>
    </row>
    <row r="1624" spans="1:11">
      <c r="A1624" s="266">
        <v>1623</v>
      </c>
      <c r="B1624" s="266" t="s">
        <v>43</v>
      </c>
      <c r="C1624" s="276">
        <v>7005072</v>
      </c>
      <c r="D1624" s="266">
        <v>320681</v>
      </c>
      <c r="E1624" s="266" t="s">
        <v>3450</v>
      </c>
      <c r="F1624" s="266" t="s">
        <v>132</v>
      </c>
      <c r="G1624" s="266">
        <v>2</v>
      </c>
      <c r="H1624" s="266"/>
      <c r="I1624" s="277">
        <v>43126</v>
      </c>
      <c r="J1624" s="277"/>
      <c r="K1624" s="266" t="s">
        <v>29856</v>
      </c>
    </row>
    <row r="1625" spans="1:11">
      <c r="A1625" s="266">
        <v>1624</v>
      </c>
      <c r="B1625" s="266" t="s">
        <v>43</v>
      </c>
      <c r="C1625" s="276">
        <v>7005072</v>
      </c>
      <c r="D1625" s="266">
        <v>320681</v>
      </c>
      <c r="E1625" s="266" t="s">
        <v>3450</v>
      </c>
      <c r="F1625" s="266" t="s">
        <v>132</v>
      </c>
      <c r="G1625" s="266">
        <v>5</v>
      </c>
      <c r="H1625" s="266"/>
      <c r="I1625" s="277">
        <v>43126</v>
      </c>
      <c r="J1625" s="277"/>
      <c r="K1625" s="266" t="s">
        <v>29856</v>
      </c>
    </row>
    <row r="1626" spans="1:11">
      <c r="A1626" s="266">
        <v>1625</v>
      </c>
      <c r="B1626" s="266" t="s">
        <v>43</v>
      </c>
      <c r="C1626" s="276">
        <v>7005072</v>
      </c>
      <c r="D1626" s="266">
        <v>307990</v>
      </c>
      <c r="E1626" s="266" t="s">
        <v>3450</v>
      </c>
      <c r="F1626" s="266" t="s">
        <v>132</v>
      </c>
      <c r="G1626" s="266">
        <v>15</v>
      </c>
      <c r="H1626" s="266"/>
      <c r="I1626" s="277">
        <v>43126</v>
      </c>
      <c r="J1626" s="277"/>
      <c r="K1626" s="266" t="s">
        <v>29856</v>
      </c>
    </row>
    <row r="1627" spans="1:11">
      <c r="A1627" s="266">
        <v>1626</v>
      </c>
      <c r="B1627" s="266" t="s">
        <v>43</v>
      </c>
      <c r="C1627" s="276">
        <v>7005072</v>
      </c>
      <c r="D1627" s="266">
        <v>307990</v>
      </c>
      <c r="E1627" s="266" t="s">
        <v>3450</v>
      </c>
      <c r="F1627" s="266" t="s">
        <v>132</v>
      </c>
      <c r="G1627" s="266">
        <v>1</v>
      </c>
      <c r="H1627" s="266"/>
      <c r="I1627" s="277">
        <v>43126</v>
      </c>
      <c r="J1627" s="277"/>
      <c r="K1627" s="266" t="s">
        <v>29856</v>
      </c>
    </row>
    <row r="1628" spans="1:11">
      <c r="A1628" s="266">
        <v>1627</v>
      </c>
      <c r="B1628" s="266" t="s">
        <v>43</v>
      </c>
      <c r="C1628" s="276">
        <v>7005072</v>
      </c>
      <c r="D1628" s="266">
        <v>307793</v>
      </c>
      <c r="E1628" s="266" t="s">
        <v>3450</v>
      </c>
      <c r="F1628" s="266" t="s">
        <v>132</v>
      </c>
      <c r="G1628" s="266">
        <v>8</v>
      </c>
      <c r="H1628" s="266"/>
      <c r="I1628" s="277">
        <v>43126</v>
      </c>
      <c r="J1628" s="277"/>
      <c r="K1628" s="266" t="s">
        <v>29856</v>
      </c>
    </row>
    <row r="1629" spans="1:11">
      <c r="A1629" s="266">
        <v>1628</v>
      </c>
      <c r="B1629" s="266" t="s">
        <v>43</v>
      </c>
      <c r="C1629" s="276">
        <v>7005071</v>
      </c>
      <c r="D1629" s="266">
        <v>321662</v>
      </c>
      <c r="E1629" s="266" t="s">
        <v>3450</v>
      </c>
      <c r="F1629" s="266" t="s">
        <v>132</v>
      </c>
      <c r="G1629" s="266">
        <v>10</v>
      </c>
      <c r="H1629" s="266"/>
      <c r="I1629" s="277">
        <v>43126</v>
      </c>
      <c r="J1629" s="277"/>
      <c r="K1629" s="266" t="s">
        <v>29874</v>
      </c>
    </row>
    <row r="1630" spans="1:11">
      <c r="A1630" s="266">
        <v>1629</v>
      </c>
      <c r="B1630" s="266" t="s">
        <v>43</v>
      </c>
      <c r="C1630" s="276">
        <v>7005071</v>
      </c>
      <c r="D1630" s="266">
        <v>321649</v>
      </c>
      <c r="E1630" s="266" t="s">
        <v>3450</v>
      </c>
      <c r="F1630" s="266" t="s">
        <v>132</v>
      </c>
      <c r="G1630" s="266">
        <v>20</v>
      </c>
      <c r="H1630" s="266"/>
      <c r="I1630" s="277">
        <v>43126</v>
      </c>
      <c r="J1630" s="277"/>
      <c r="K1630" s="266" t="s">
        <v>29874</v>
      </c>
    </row>
    <row r="1631" spans="1:11">
      <c r="A1631" s="266">
        <v>1630</v>
      </c>
      <c r="B1631" s="266" t="s">
        <v>43</v>
      </c>
      <c r="C1631" s="276">
        <v>7005071</v>
      </c>
      <c r="D1631" s="266">
        <v>321648</v>
      </c>
      <c r="E1631" s="266" t="s">
        <v>3450</v>
      </c>
      <c r="F1631" s="266" t="s">
        <v>132</v>
      </c>
      <c r="G1631" s="266">
        <v>90</v>
      </c>
      <c r="H1631" s="266"/>
      <c r="I1631" s="277">
        <v>43126</v>
      </c>
      <c r="J1631" s="277"/>
      <c r="K1631" s="266" t="s">
        <v>29874</v>
      </c>
    </row>
    <row r="1632" spans="1:11">
      <c r="A1632" s="266">
        <v>1631</v>
      </c>
      <c r="B1632" s="266" t="s">
        <v>43</v>
      </c>
      <c r="C1632" s="276">
        <v>7005071</v>
      </c>
      <c r="D1632" s="266">
        <v>320681</v>
      </c>
      <c r="E1632" s="266" t="s">
        <v>3450</v>
      </c>
      <c r="F1632" s="266" t="s">
        <v>132</v>
      </c>
      <c r="G1632" s="266">
        <v>5</v>
      </c>
      <c r="H1632" s="266"/>
      <c r="I1632" s="277">
        <v>43126</v>
      </c>
      <c r="J1632" s="277"/>
      <c r="K1632" s="266" t="s">
        <v>29874</v>
      </c>
    </row>
    <row r="1633" spans="1:11">
      <c r="A1633" s="266">
        <v>1632</v>
      </c>
      <c r="B1633" s="266" t="s">
        <v>43</v>
      </c>
      <c r="C1633" s="276">
        <v>7003002</v>
      </c>
      <c r="D1633" s="266">
        <v>321141</v>
      </c>
      <c r="E1633" s="266" t="s">
        <v>3450</v>
      </c>
      <c r="F1633" s="266" t="s">
        <v>132</v>
      </c>
      <c r="G1633" s="266">
        <v>2</v>
      </c>
      <c r="H1633" s="266"/>
      <c r="I1633" s="277">
        <v>43126</v>
      </c>
      <c r="J1633" s="277"/>
      <c r="K1633" s="266" t="s">
        <v>29857</v>
      </c>
    </row>
    <row r="1634" spans="1:11">
      <c r="A1634" s="266">
        <v>1633</v>
      </c>
      <c r="B1634" s="266" t="s">
        <v>43</v>
      </c>
      <c r="C1634" s="276">
        <v>7003002</v>
      </c>
      <c r="D1634" s="266">
        <v>321129</v>
      </c>
      <c r="E1634" s="266" t="s">
        <v>3450</v>
      </c>
      <c r="F1634" s="266" t="s">
        <v>132</v>
      </c>
      <c r="G1634" s="266">
        <v>4</v>
      </c>
      <c r="H1634" s="266"/>
      <c r="I1634" s="277">
        <v>43126</v>
      </c>
      <c r="J1634" s="277"/>
      <c r="K1634" s="266" t="s">
        <v>29857</v>
      </c>
    </row>
    <row r="1635" spans="1:11">
      <c r="A1635" s="266">
        <v>1634</v>
      </c>
      <c r="B1635" s="266" t="s">
        <v>43</v>
      </c>
      <c r="C1635" s="276">
        <v>7003002</v>
      </c>
      <c r="D1635" s="266">
        <v>321662</v>
      </c>
      <c r="E1635" s="266" t="s">
        <v>3450</v>
      </c>
      <c r="F1635" s="266" t="s">
        <v>132</v>
      </c>
      <c r="G1635" s="266">
        <v>10</v>
      </c>
      <c r="H1635" s="266"/>
      <c r="I1635" s="277">
        <v>43126</v>
      </c>
      <c r="J1635" s="277"/>
      <c r="K1635" s="266" t="s">
        <v>29857</v>
      </c>
    </row>
    <row r="1636" spans="1:11">
      <c r="A1636" s="266">
        <v>1635</v>
      </c>
      <c r="B1636" s="266" t="s">
        <v>43</v>
      </c>
      <c r="C1636" s="276">
        <v>7003002</v>
      </c>
      <c r="D1636" s="266">
        <v>320665</v>
      </c>
      <c r="E1636" s="266" t="s">
        <v>3450</v>
      </c>
      <c r="F1636" s="266" t="s">
        <v>132</v>
      </c>
      <c r="G1636" s="266">
        <v>2</v>
      </c>
      <c r="H1636" s="266"/>
      <c r="I1636" s="277">
        <v>43126</v>
      </c>
      <c r="J1636" s="277"/>
      <c r="K1636" s="266" t="s">
        <v>29857</v>
      </c>
    </row>
    <row r="1637" spans="1:11">
      <c r="A1637" s="266">
        <v>1636</v>
      </c>
      <c r="B1637" s="266" t="s">
        <v>43</v>
      </c>
      <c r="C1637" s="276">
        <v>7003002</v>
      </c>
      <c r="D1637" s="266">
        <v>332747</v>
      </c>
      <c r="E1637" s="266" t="s">
        <v>3450</v>
      </c>
      <c r="F1637" s="266" t="s">
        <v>132</v>
      </c>
      <c r="G1637" s="266">
        <v>2</v>
      </c>
      <c r="H1637" s="266"/>
      <c r="I1637" s="277">
        <v>43126</v>
      </c>
      <c r="J1637" s="277"/>
      <c r="K1637" s="266" t="s">
        <v>29857</v>
      </c>
    </row>
    <row r="1638" spans="1:11">
      <c r="A1638" s="266">
        <v>1637</v>
      </c>
      <c r="B1638" s="266" t="s">
        <v>43</v>
      </c>
      <c r="C1638" s="276">
        <v>7003002</v>
      </c>
      <c r="D1638" s="266">
        <v>320681</v>
      </c>
      <c r="E1638" s="266" t="s">
        <v>3450</v>
      </c>
      <c r="F1638" s="266" t="s">
        <v>132</v>
      </c>
      <c r="G1638" s="266">
        <v>5</v>
      </c>
      <c r="H1638" s="266"/>
      <c r="I1638" s="277">
        <v>43126</v>
      </c>
      <c r="J1638" s="277"/>
      <c r="K1638" s="266" t="s">
        <v>29857</v>
      </c>
    </row>
    <row r="1639" spans="1:11">
      <c r="A1639" s="266">
        <v>1638</v>
      </c>
      <c r="B1639" s="266" t="s">
        <v>43</v>
      </c>
      <c r="C1639" s="276">
        <v>7003002</v>
      </c>
      <c r="D1639" s="266">
        <v>320661</v>
      </c>
      <c r="E1639" s="266" t="s">
        <v>3450</v>
      </c>
      <c r="F1639" s="266" t="s">
        <v>132</v>
      </c>
      <c r="G1639" s="266">
        <v>10</v>
      </c>
      <c r="H1639" s="266"/>
      <c r="I1639" s="277">
        <v>43126</v>
      </c>
      <c r="J1639" s="277"/>
      <c r="K1639" s="266" t="s">
        <v>29857</v>
      </c>
    </row>
    <row r="1640" spans="1:11">
      <c r="A1640" s="266">
        <v>1639</v>
      </c>
      <c r="B1640" s="266" t="s">
        <v>43</v>
      </c>
      <c r="C1640" s="276">
        <v>7003002</v>
      </c>
      <c r="D1640" s="266">
        <v>320682</v>
      </c>
      <c r="E1640" s="266" t="s">
        <v>3450</v>
      </c>
      <c r="F1640" s="266" t="s">
        <v>132</v>
      </c>
      <c r="G1640" s="266">
        <v>3</v>
      </c>
      <c r="H1640" s="266"/>
      <c r="I1640" s="277">
        <v>43126</v>
      </c>
      <c r="J1640" s="277"/>
      <c r="K1640" s="266" t="s">
        <v>29857</v>
      </c>
    </row>
    <row r="1641" spans="1:11">
      <c r="A1641" s="266">
        <v>1640</v>
      </c>
      <c r="B1641" s="266" t="s">
        <v>43</v>
      </c>
      <c r="C1641" s="276">
        <v>7005023</v>
      </c>
      <c r="D1641" s="266">
        <v>320661</v>
      </c>
      <c r="E1641" s="266" t="s">
        <v>3450</v>
      </c>
      <c r="F1641" s="266" t="s">
        <v>132</v>
      </c>
      <c r="G1641" s="266">
        <v>4</v>
      </c>
      <c r="H1641" s="266"/>
      <c r="I1641" s="277">
        <v>43125</v>
      </c>
      <c r="J1641" s="277"/>
      <c r="K1641" s="266" t="s">
        <v>29858</v>
      </c>
    </row>
    <row r="1642" spans="1:11">
      <c r="A1642" s="266">
        <v>1641</v>
      </c>
      <c r="B1642" s="266" t="s">
        <v>43</v>
      </c>
      <c r="C1642" s="276">
        <v>7005070</v>
      </c>
      <c r="D1642" s="266">
        <v>307990</v>
      </c>
      <c r="E1642" s="266" t="s">
        <v>3450</v>
      </c>
      <c r="F1642" s="266" t="s">
        <v>132</v>
      </c>
      <c r="G1642" s="266">
        <v>8</v>
      </c>
      <c r="H1642" s="266"/>
      <c r="I1642" s="277">
        <v>43126</v>
      </c>
      <c r="J1642" s="277"/>
      <c r="K1642" s="266" t="s">
        <v>29859</v>
      </c>
    </row>
    <row r="1643" spans="1:11">
      <c r="A1643" s="266">
        <v>1642</v>
      </c>
      <c r="B1643" s="266" t="s">
        <v>43</v>
      </c>
      <c r="C1643" s="276">
        <v>7005070</v>
      </c>
      <c r="D1643" s="266">
        <v>307990</v>
      </c>
      <c r="E1643" s="266" t="s">
        <v>3450</v>
      </c>
      <c r="F1643" s="266" t="s">
        <v>132</v>
      </c>
      <c r="G1643" s="266">
        <v>72</v>
      </c>
      <c r="H1643" s="266"/>
      <c r="I1643" s="277">
        <v>43126</v>
      </c>
      <c r="J1643" s="277"/>
      <c r="K1643" s="266" t="s">
        <v>29859</v>
      </c>
    </row>
    <row r="1644" spans="1:11">
      <c r="A1644" s="266">
        <v>1643</v>
      </c>
      <c r="B1644" s="266" t="s">
        <v>43</v>
      </c>
      <c r="C1644" s="276">
        <v>7005116</v>
      </c>
      <c r="D1644" s="266">
        <v>321662</v>
      </c>
      <c r="E1644" s="266" t="s">
        <v>3450</v>
      </c>
      <c r="F1644" s="266" t="s">
        <v>132</v>
      </c>
      <c r="G1644" s="266">
        <v>5</v>
      </c>
      <c r="H1644" s="266"/>
      <c r="I1644" s="277">
        <v>43126</v>
      </c>
      <c r="J1644" s="277"/>
      <c r="K1644" s="266" t="s">
        <v>29866</v>
      </c>
    </row>
    <row r="1645" spans="1:11">
      <c r="A1645" s="266">
        <v>1644</v>
      </c>
      <c r="B1645" s="266" t="s">
        <v>43</v>
      </c>
      <c r="C1645" s="276">
        <v>7005116</v>
      </c>
      <c r="D1645" s="266">
        <v>321648</v>
      </c>
      <c r="E1645" s="266" t="s">
        <v>3450</v>
      </c>
      <c r="F1645" s="266" t="s">
        <v>132</v>
      </c>
      <c r="G1645" s="266">
        <v>46</v>
      </c>
      <c r="H1645" s="266"/>
      <c r="I1645" s="277">
        <v>43126</v>
      </c>
      <c r="J1645" s="277"/>
      <c r="K1645" s="266" t="s">
        <v>29866</v>
      </c>
    </row>
    <row r="1646" spans="1:11">
      <c r="A1646" s="266">
        <v>1645</v>
      </c>
      <c r="B1646" s="266" t="s">
        <v>43</v>
      </c>
      <c r="C1646" s="276">
        <v>7005116</v>
      </c>
      <c r="D1646" s="266">
        <v>332747</v>
      </c>
      <c r="E1646" s="266" t="s">
        <v>3450</v>
      </c>
      <c r="F1646" s="266" t="s">
        <v>132</v>
      </c>
      <c r="G1646" s="266">
        <v>1</v>
      </c>
      <c r="H1646" s="266"/>
      <c r="I1646" s="277">
        <v>43126</v>
      </c>
      <c r="J1646" s="277"/>
      <c r="K1646" s="266" t="s">
        <v>29866</v>
      </c>
    </row>
    <row r="1647" spans="1:11">
      <c r="A1647" s="266">
        <v>1646</v>
      </c>
      <c r="B1647" s="266" t="s">
        <v>43</v>
      </c>
      <c r="C1647" s="276">
        <v>7005116</v>
      </c>
      <c r="D1647" s="266">
        <v>321649</v>
      </c>
      <c r="E1647" s="266" t="s">
        <v>3450</v>
      </c>
      <c r="F1647" s="266" t="s">
        <v>132</v>
      </c>
      <c r="G1647" s="266">
        <v>2</v>
      </c>
      <c r="H1647" s="266"/>
      <c r="I1647" s="277">
        <v>43126</v>
      </c>
      <c r="J1647" s="277"/>
      <c r="K1647" s="266" t="s">
        <v>29866</v>
      </c>
    </row>
    <row r="1648" spans="1:11">
      <c r="A1648" s="266">
        <v>1647</v>
      </c>
      <c r="B1648" s="266" t="s">
        <v>43</v>
      </c>
      <c r="C1648" s="276">
        <v>7005116</v>
      </c>
      <c r="D1648" s="266">
        <v>320661</v>
      </c>
      <c r="E1648" s="266" t="s">
        <v>3450</v>
      </c>
      <c r="F1648" s="266" t="s">
        <v>132</v>
      </c>
      <c r="G1648" s="266">
        <v>2</v>
      </c>
      <c r="H1648" s="266"/>
      <c r="I1648" s="277">
        <v>43126</v>
      </c>
      <c r="J1648" s="277"/>
      <c r="K1648" s="266" t="s">
        <v>29866</v>
      </c>
    </row>
    <row r="1649" spans="1:11">
      <c r="A1649" s="266">
        <v>1648</v>
      </c>
      <c r="B1649" s="266" t="s">
        <v>43</v>
      </c>
      <c r="C1649" s="276">
        <v>7005116</v>
      </c>
      <c r="D1649" s="266">
        <v>320682</v>
      </c>
      <c r="E1649" s="266" t="s">
        <v>3450</v>
      </c>
      <c r="F1649" s="266" t="s">
        <v>132</v>
      </c>
      <c r="G1649" s="266">
        <v>20</v>
      </c>
      <c r="H1649" s="266"/>
      <c r="I1649" s="277">
        <v>43126</v>
      </c>
      <c r="J1649" s="277"/>
      <c r="K1649" s="266" t="s">
        <v>29866</v>
      </c>
    </row>
    <row r="1650" spans="1:11">
      <c r="A1650" s="266">
        <v>1649</v>
      </c>
      <c r="B1650" s="266" t="s">
        <v>43</v>
      </c>
      <c r="C1650" s="276">
        <v>7005116</v>
      </c>
      <c r="D1650" s="266">
        <v>320681</v>
      </c>
      <c r="E1650" s="266" t="s">
        <v>3450</v>
      </c>
      <c r="F1650" s="266" t="s">
        <v>132</v>
      </c>
      <c r="G1650" s="266">
        <v>1</v>
      </c>
      <c r="H1650" s="266"/>
      <c r="I1650" s="277">
        <v>43126</v>
      </c>
      <c r="J1650" s="277"/>
      <c r="K1650" s="266" t="s">
        <v>29866</v>
      </c>
    </row>
    <row r="1651" spans="1:11">
      <c r="A1651" s="266">
        <v>1650</v>
      </c>
      <c r="B1651" s="266" t="s">
        <v>43</v>
      </c>
      <c r="C1651" s="276">
        <v>7005116</v>
      </c>
      <c r="D1651" s="266">
        <v>307793</v>
      </c>
      <c r="E1651" s="266" t="s">
        <v>3450</v>
      </c>
      <c r="F1651" s="266" t="s">
        <v>132</v>
      </c>
      <c r="G1651" s="266">
        <v>1</v>
      </c>
      <c r="H1651" s="266"/>
      <c r="I1651" s="277">
        <v>43126</v>
      </c>
      <c r="J1651" s="277"/>
      <c r="K1651" s="266" t="s">
        <v>29866</v>
      </c>
    </row>
    <row r="1652" spans="1:11">
      <c r="A1652" s="266">
        <v>1651</v>
      </c>
      <c r="B1652" s="266" t="s">
        <v>43</v>
      </c>
      <c r="C1652" s="276">
        <v>7005116</v>
      </c>
      <c r="D1652" s="266">
        <v>321141</v>
      </c>
      <c r="E1652" s="266" t="s">
        <v>3450</v>
      </c>
      <c r="F1652" s="266" t="s">
        <v>132</v>
      </c>
      <c r="G1652" s="266">
        <v>7</v>
      </c>
      <c r="H1652" s="266"/>
      <c r="I1652" s="277">
        <v>43126</v>
      </c>
      <c r="J1652" s="277"/>
      <c r="K1652" s="266" t="s">
        <v>29866</v>
      </c>
    </row>
    <row r="1653" spans="1:11">
      <c r="A1653" s="266">
        <v>1652</v>
      </c>
      <c r="B1653" s="266" t="s">
        <v>43</v>
      </c>
      <c r="C1653" s="276">
        <v>7004730</v>
      </c>
      <c r="D1653" s="266">
        <v>322574</v>
      </c>
      <c r="E1653" s="266" t="s">
        <v>3450</v>
      </c>
      <c r="F1653" s="266" t="s">
        <v>132</v>
      </c>
      <c r="G1653" s="266">
        <v>5</v>
      </c>
      <c r="H1653" s="266"/>
      <c r="I1653" s="277">
        <v>43125</v>
      </c>
      <c r="J1653" s="277"/>
      <c r="K1653" s="266" t="s">
        <v>29871</v>
      </c>
    </row>
    <row r="1654" spans="1:11">
      <c r="A1654" s="266">
        <v>1653</v>
      </c>
      <c r="B1654" s="266" t="s">
        <v>43</v>
      </c>
      <c r="C1654" s="276">
        <v>7004730</v>
      </c>
      <c r="D1654" s="266">
        <v>320682</v>
      </c>
      <c r="E1654" s="266" t="s">
        <v>3450</v>
      </c>
      <c r="F1654" s="266" t="s">
        <v>132</v>
      </c>
      <c r="G1654" s="266">
        <v>100</v>
      </c>
      <c r="H1654" s="266"/>
      <c r="I1654" s="277">
        <v>43125</v>
      </c>
      <c r="J1654" s="277"/>
      <c r="K1654" s="266" t="s">
        <v>29871</v>
      </c>
    </row>
    <row r="1655" spans="1:11">
      <c r="A1655" s="266">
        <v>1654</v>
      </c>
      <c r="B1655" s="266" t="s">
        <v>43</v>
      </c>
      <c r="C1655" s="276">
        <v>7004730</v>
      </c>
      <c r="D1655" s="266">
        <v>320661</v>
      </c>
      <c r="E1655" s="266" t="s">
        <v>3450</v>
      </c>
      <c r="F1655" s="266" t="s">
        <v>132</v>
      </c>
      <c r="G1655" s="266">
        <v>10</v>
      </c>
      <c r="H1655" s="266"/>
      <c r="I1655" s="277">
        <v>43125</v>
      </c>
      <c r="J1655" s="277"/>
      <c r="K1655" s="266" t="s">
        <v>29871</v>
      </c>
    </row>
    <row r="1656" spans="1:11">
      <c r="A1656" s="266">
        <v>1655</v>
      </c>
      <c r="B1656" s="266" t="s">
        <v>43</v>
      </c>
      <c r="C1656" s="276">
        <v>7004730</v>
      </c>
      <c r="D1656" s="266">
        <v>321140</v>
      </c>
      <c r="E1656" s="266" t="s">
        <v>3450</v>
      </c>
      <c r="F1656" s="266" t="s">
        <v>132</v>
      </c>
      <c r="G1656" s="266">
        <v>19</v>
      </c>
      <c r="H1656" s="266"/>
      <c r="I1656" s="277">
        <v>43125</v>
      </c>
      <c r="J1656" s="277"/>
      <c r="K1656" s="266" t="s">
        <v>29871</v>
      </c>
    </row>
    <row r="1657" spans="1:11">
      <c r="A1657" s="266">
        <v>1656</v>
      </c>
      <c r="B1657" s="266" t="s">
        <v>43</v>
      </c>
      <c r="C1657" s="276">
        <v>7004730</v>
      </c>
      <c r="D1657" s="266">
        <v>321129</v>
      </c>
      <c r="E1657" s="266" t="s">
        <v>3450</v>
      </c>
      <c r="F1657" s="266" t="s">
        <v>132</v>
      </c>
      <c r="G1657" s="266">
        <v>15</v>
      </c>
      <c r="H1657" s="266"/>
      <c r="I1657" s="277">
        <v>43125</v>
      </c>
      <c r="J1657" s="277"/>
      <c r="K1657" s="266" t="s">
        <v>29871</v>
      </c>
    </row>
    <row r="1658" spans="1:11">
      <c r="A1658" s="266">
        <v>1657</v>
      </c>
      <c r="B1658" s="266" t="s">
        <v>43</v>
      </c>
      <c r="C1658" s="276">
        <v>7004730</v>
      </c>
      <c r="D1658" s="266">
        <v>321141</v>
      </c>
      <c r="E1658" s="266" t="s">
        <v>3450</v>
      </c>
      <c r="F1658" s="266" t="s">
        <v>132</v>
      </c>
      <c r="G1658" s="266">
        <v>1</v>
      </c>
      <c r="H1658" s="266"/>
      <c r="I1658" s="277">
        <v>43125</v>
      </c>
      <c r="J1658" s="277"/>
      <c r="K1658" s="266" t="s">
        <v>29871</v>
      </c>
    </row>
    <row r="1659" spans="1:11">
      <c r="A1659" s="266">
        <v>1658</v>
      </c>
      <c r="B1659" s="266" t="s">
        <v>43</v>
      </c>
      <c r="C1659" s="276">
        <v>7004730</v>
      </c>
      <c r="D1659" s="266">
        <v>320661</v>
      </c>
      <c r="E1659" s="266" t="s">
        <v>3450</v>
      </c>
      <c r="F1659" s="266" t="s">
        <v>132</v>
      </c>
      <c r="G1659" s="266">
        <v>8</v>
      </c>
      <c r="H1659" s="266"/>
      <c r="I1659" s="277">
        <v>43125</v>
      </c>
      <c r="J1659" s="277"/>
      <c r="K1659" s="266" t="s">
        <v>29871</v>
      </c>
    </row>
    <row r="1660" spans="1:11">
      <c r="A1660" s="266">
        <v>1659</v>
      </c>
      <c r="B1660" s="266" t="s">
        <v>43</v>
      </c>
      <c r="C1660" s="276">
        <v>7005005</v>
      </c>
      <c r="D1660" s="266">
        <v>321140</v>
      </c>
      <c r="E1660" s="266" t="s">
        <v>3450</v>
      </c>
      <c r="F1660" s="266" t="s">
        <v>132</v>
      </c>
      <c r="G1660" s="266">
        <v>2</v>
      </c>
      <c r="H1660" s="266"/>
      <c r="I1660" s="277">
        <v>43124</v>
      </c>
      <c r="J1660" s="277"/>
      <c r="K1660" s="266" t="s">
        <v>29878</v>
      </c>
    </row>
    <row r="1661" spans="1:11">
      <c r="A1661" s="266">
        <v>1660</v>
      </c>
      <c r="B1661" s="266" t="s">
        <v>43</v>
      </c>
      <c r="C1661" s="276">
        <v>7005005</v>
      </c>
      <c r="D1661" s="266">
        <v>320661</v>
      </c>
      <c r="E1661" s="266" t="s">
        <v>3450</v>
      </c>
      <c r="F1661" s="266" t="s">
        <v>132</v>
      </c>
      <c r="G1661" s="266">
        <v>1</v>
      </c>
      <c r="H1661" s="266"/>
      <c r="I1661" s="277">
        <v>43124</v>
      </c>
      <c r="J1661" s="277"/>
      <c r="K1661" s="266" t="s">
        <v>29878</v>
      </c>
    </row>
    <row r="1662" spans="1:11">
      <c r="A1662" s="266">
        <v>1661</v>
      </c>
      <c r="B1662" s="266" t="s">
        <v>43</v>
      </c>
      <c r="C1662" s="276">
        <v>7005005</v>
      </c>
      <c r="D1662" s="266">
        <v>332062</v>
      </c>
      <c r="E1662" s="266" t="s">
        <v>3450</v>
      </c>
      <c r="F1662" s="266" t="s">
        <v>132</v>
      </c>
      <c r="G1662" s="266">
        <v>19</v>
      </c>
      <c r="H1662" s="266"/>
      <c r="I1662" s="277">
        <v>43124</v>
      </c>
      <c r="J1662" s="277"/>
      <c r="K1662" s="266" t="s">
        <v>29878</v>
      </c>
    </row>
    <row r="1663" spans="1:11">
      <c r="A1663" s="266">
        <v>1662</v>
      </c>
      <c r="B1663" s="266" t="s">
        <v>43</v>
      </c>
      <c r="C1663" s="276">
        <v>7005005</v>
      </c>
      <c r="D1663" s="266">
        <v>321662</v>
      </c>
      <c r="E1663" s="266" t="s">
        <v>3450</v>
      </c>
      <c r="F1663" s="266" t="s">
        <v>132</v>
      </c>
      <c r="G1663" s="266">
        <v>14</v>
      </c>
      <c r="H1663" s="266"/>
      <c r="I1663" s="277">
        <v>43126</v>
      </c>
      <c r="J1663" s="277"/>
      <c r="K1663" s="266" t="s">
        <v>29878</v>
      </c>
    </row>
    <row r="1664" spans="1:11">
      <c r="A1664" s="266">
        <v>1663</v>
      </c>
      <c r="B1664" s="266" t="s">
        <v>43</v>
      </c>
      <c r="C1664" s="276">
        <v>7005005</v>
      </c>
      <c r="D1664" s="266">
        <v>321649</v>
      </c>
      <c r="E1664" s="266" t="s">
        <v>3450</v>
      </c>
      <c r="F1664" s="266" t="s">
        <v>132</v>
      </c>
      <c r="G1664" s="266">
        <v>47</v>
      </c>
      <c r="H1664" s="266"/>
      <c r="I1664" s="277">
        <v>43126</v>
      </c>
      <c r="J1664" s="277"/>
      <c r="K1664" s="266" t="s">
        <v>29878</v>
      </c>
    </row>
    <row r="1665" spans="1:11">
      <c r="A1665" s="266">
        <v>1664</v>
      </c>
      <c r="B1665" s="266" t="s">
        <v>43</v>
      </c>
      <c r="C1665" s="276">
        <v>7005005</v>
      </c>
      <c r="D1665" s="266">
        <v>320665</v>
      </c>
      <c r="E1665" s="266" t="s">
        <v>3450</v>
      </c>
      <c r="F1665" s="266" t="s">
        <v>132</v>
      </c>
      <c r="G1665" s="266">
        <v>2</v>
      </c>
      <c r="H1665" s="266"/>
      <c r="I1665" s="277">
        <v>43126</v>
      </c>
      <c r="J1665" s="277"/>
      <c r="K1665" s="266" t="s">
        <v>29878</v>
      </c>
    </row>
    <row r="1666" spans="1:11">
      <c r="A1666" s="266">
        <v>1665</v>
      </c>
      <c r="B1666" s="266" t="s">
        <v>43</v>
      </c>
      <c r="C1666" s="276">
        <v>7005005</v>
      </c>
      <c r="D1666" s="266">
        <v>321648</v>
      </c>
      <c r="E1666" s="266" t="s">
        <v>3450</v>
      </c>
      <c r="F1666" s="266" t="s">
        <v>132</v>
      </c>
      <c r="G1666" s="266">
        <v>36</v>
      </c>
      <c r="H1666" s="266"/>
      <c r="I1666" s="277">
        <v>43126</v>
      </c>
      <c r="J1666" s="277"/>
      <c r="K1666" s="266" t="s">
        <v>29878</v>
      </c>
    </row>
    <row r="1667" spans="1:11">
      <c r="A1667" s="266">
        <v>1666</v>
      </c>
      <c r="B1667" s="266" t="s">
        <v>43</v>
      </c>
      <c r="C1667" s="276">
        <v>7005005</v>
      </c>
      <c r="D1667" s="266">
        <v>340157</v>
      </c>
      <c r="E1667" s="266" t="s">
        <v>3450</v>
      </c>
      <c r="F1667" s="266" t="s">
        <v>132</v>
      </c>
      <c r="G1667" s="266">
        <v>11</v>
      </c>
      <c r="H1667" s="266"/>
      <c r="I1667" s="277">
        <v>43126</v>
      </c>
      <c r="J1667" s="277"/>
      <c r="K1667" s="266" t="s">
        <v>29878</v>
      </c>
    </row>
    <row r="1668" spans="1:11">
      <c r="A1668" s="266">
        <v>1667</v>
      </c>
      <c r="B1668" s="266" t="s">
        <v>43</v>
      </c>
      <c r="C1668" s="276">
        <v>7005005</v>
      </c>
      <c r="D1668" s="266">
        <v>320681</v>
      </c>
      <c r="E1668" s="266" t="s">
        <v>3450</v>
      </c>
      <c r="F1668" s="266" t="s">
        <v>132</v>
      </c>
      <c r="G1668" s="266">
        <v>5</v>
      </c>
      <c r="H1668" s="266"/>
      <c r="I1668" s="277">
        <v>43126</v>
      </c>
      <c r="J1668" s="277"/>
      <c r="K1668" s="266" t="s">
        <v>29878</v>
      </c>
    </row>
    <row r="1669" spans="1:11">
      <c r="A1669" s="266">
        <v>1668</v>
      </c>
      <c r="B1669" s="266" t="s">
        <v>43</v>
      </c>
      <c r="C1669" s="276">
        <v>7005005</v>
      </c>
      <c r="D1669" s="266">
        <v>307793</v>
      </c>
      <c r="E1669" s="266" t="s">
        <v>3450</v>
      </c>
      <c r="F1669" s="266" t="s">
        <v>132</v>
      </c>
      <c r="G1669" s="266">
        <v>8</v>
      </c>
      <c r="H1669" s="266"/>
      <c r="I1669" s="277">
        <v>43126</v>
      </c>
      <c r="J1669" s="277"/>
      <c r="K1669" s="266" t="s">
        <v>29878</v>
      </c>
    </row>
    <row r="1670" spans="1:11">
      <c r="A1670" s="266">
        <v>1669</v>
      </c>
      <c r="B1670" s="266" t="s">
        <v>43</v>
      </c>
      <c r="C1670" s="276">
        <v>7002166</v>
      </c>
      <c r="D1670" s="266">
        <v>307990</v>
      </c>
      <c r="E1670" s="266" t="s">
        <v>3450</v>
      </c>
      <c r="F1670" s="266" t="s">
        <v>132</v>
      </c>
      <c r="G1670" s="266">
        <v>3</v>
      </c>
      <c r="H1670" s="266"/>
      <c r="I1670" s="277">
        <v>43126</v>
      </c>
      <c r="J1670" s="277"/>
      <c r="K1670" s="266" t="s">
        <v>29844</v>
      </c>
    </row>
    <row r="1671" spans="1:11">
      <c r="A1671" s="266">
        <v>1670</v>
      </c>
      <c r="B1671" s="266" t="s">
        <v>43</v>
      </c>
      <c r="C1671" s="276">
        <v>7002198</v>
      </c>
      <c r="D1671" s="266">
        <v>322777</v>
      </c>
      <c r="E1671" s="266" t="s">
        <v>3450</v>
      </c>
      <c r="F1671" s="266" t="s">
        <v>132</v>
      </c>
      <c r="G1671" s="266">
        <v>1</v>
      </c>
      <c r="H1671" s="266"/>
      <c r="I1671" s="277">
        <v>43126</v>
      </c>
      <c r="J1671" s="277"/>
      <c r="K1671" s="266" t="s">
        <v>29847</v>
      </c>
    </row>
    <row r="1672" spans="1:11">
      <c r="A1672" s="266">
        <v>1671</v>
      </c>
      <c r="B1672" s="266" t="s">
        <v>43</v>
      </c>
      <c r="C1672" s="276">
        <v>7002198</v>
      </c>
      <c r="D1672" s="266">
        <v>308350</v>
      </c>
      <c r="E1672" s="266" t="s">
        <v>3450</v>
      </c>
      <c r="F1672" s="266" t="s">
        <v>132</v>
      </c>
      <c r="G1672" s="266">
        <v>1</v>
      </c>
      <c r="H1672" s="266"/>
      <c r="I1672" s="277">
        <v>43126</v>
      </c>
      <c r="J1672" s="277"/>
      <c r="K1672" s="266" t="s">
        <v>29847</v>
      </c>
    </row>
    <row r="1673" spans="1:11">
      <c r="A1673" s="266">
        <v>1672</v>
      </c>
      <c r="B1673" s="266" t="s">
        <v>43</v>
      </c>
      <c r="C1673" s="276">
        <v>7002198</v>
      </c>
      <c r="D1673" s="266">
        <v>320661</v>
      </c>
      <c r="E1673" s="266" t="s">
        <v>3450</v>
      </c>
      <c r="F1673" s="266" t="s">
        <v>132</v>
      </c>
      <c r="G1673" s="266">
        <v>20</v>
      </c>
      <c r="H1673" s="266"/>
      <c r="I1673" s="277">
        <v>43126</v>
      </c>
      <c r="J1673" s="277"/>
      <c r="K1673" s="266" t="s">
        <v>29847</v>
      </c>
    </row>
    <row r="1674" spans="1:11">
      <c r="A1674" s="266">
        <v>1673</v>
      </c>
      <c r="B1674" s="266" t="s">
        <v>43</v>
      </c>
      <c r="C1674" s="276">
        <v>7002198</v>
      </c>
      <c r="D1674" s="266">
        <v>320682</v>
      </c>
      <c r="E1674" s="266" t="s">
        <v>3450</v>
      </c>
      <c r="F1674" s="266" t="s">
        <v>132</v>
      </c>
      <c r="G1674" s="266">
        <v>120</v>
      </c>
      <c r="H1674" s="266"/>
      <c r="I1674" s="277">
        <v>43126</v>
      </c>
      <c r="J1674" s="277"/>
      <c r="K1674" s="266" t="s">
        <v>29847</v>
      </c>
    </row>
    <row r="1675" spans="1:11">
      <c r="A1675" s="266">
        <v>1674</v>
      </c>
      <c r="B1675" s="266" t="s">
        <v>43</v>
      </c>
      <c r="C1675" s="276">
        <v>7002198</v>
      </c>
      <c r="D1675" s="266">
        <v>321662</v>
      </c>
      <c r="E1675" s="266" t="s">
        <v>3450</v>
      </c>
      <c r="F1675" s="266" t="s">
        <v>132</v>
      </c>
      <c r="G1675" s="266">
        <v>10</v>
      </c>
      <c r="H1675" s="266"/>
      <c r="I1675" s="277">
        <v>43126</v>
      </c>
      <c r="J1675" s="277"/>
      <c r="K1675" s="266" t="s">
        <v>29847</v>
      </c>
    </row>
    <row r="1676" spans="1:11">
      <c r="A1676" s="266">
        <v>1675</v>
      </c>
      <c r="B1676" s="266" t="s">
        <v>43</v>
      </c>
      <c r="C1676" s="276">
        <v>7002198</v>
      </c>
      <c r="D1676" s="266">
        <v>321648</v>
      </c>
      <c r="E1676" s="266" t="s">
        <v>3450</v>
      </c>
      <c r="F1676" s="266" t="s">
        <v>132</v>
      </c>
      <c r="G1676" s="266">
        <v>50</v>
      </c>
      <c r="H1676" s="266"/>
      <c r="I1676" s="277">
        <v>43126</v>
      </c>
      <c r="J1676" s="277"/>
      <c r="K1676" s="266" t="s">
        <v>29847</v>
      </c>
    </row>
    <row r="1677" spans="1:11">
      <c r="A1677" s="266">
        <v>1676</v>
      </c>
      <c r="B1677" s="266" t="s">
        <v>43</v>
      </c>
      <c r="C1677" s="276">
        <v>7002198</v>
      </c>
      <c r="D1677" s="266">
        <v>320665</v>
      </c>
      <c r="E1677" s="266" t="s">
        <v>3450</v>
      </c>
      <c r="F1677" s="266" t="s">
        <v>132</v>
      </c>
      <c r="G1677" s="266">
        <v>4</v>
      </c>
      <c r="H1677" s="266"/>
      <c r="I1677" s="277">
        <v>43126</v>
      </c>
      <c r="J1677" s="277"/>
      <c r="K1677" s="266" t="s">
        <v>29847</v>
      </c>
    </row>
    <row r="1678" spans="1:11">
      <c r="A1678" s="266">
        <v>1677</v>
      </c>
      <c r="B1678" s="266" t="s">
        <v>43</v>
      </c>
      <c r="C1678" s="276">
        <v>7002198</v>
      </c>
      <c r="D1678" s="266">
        <v>320681</v>
      </c>
      <c r="E1678" s="266" t="s">
        <v>3450</v>
      </c>
      <c r="F1678" s="266" t="s">
        <v>132</v>
      </c>
      <c r="G1678" s="266">
        <v>15</v>
      </c>
      <c r="H1678" s="266"/>
      <c r="I1678" s="277">
        <v>43126</v>
      </c>
      <c r="J1678" s="277"/>
      <c r="K1678" s="266" t="s">
        <v>29847</v>
      </c>
    </row>
    <row r="1679" spans="1:11">
      <c r="A1679" s="266">
        <v>1678</v>
      </c>
      <c r="B1679" s="266" t="s">
        <v>43</v>
      </c>
      <c r="C1679" s="276">
        <v>7002479</v>
      </c>
      <c r="D1679" s="266">
        <v>321140</v>
      </c>
      <c r="E1679" s="266" t="s">
        <v>3450</v>
      </c>
      <c r="F1679" s="266" t="s">
        <v>132</v>
      </c>
      <c r="G1679" s="266">
        <v>10</v>
      </c>
      <c r="H1679" s="266"/>
      <c r="I1679" s="277">
        <v>43126</v>
      </c>
      <c r="J1679" s="277"/>
      <c r="K1679" s="266" t="s">
        <v>29876</v>
      </c>
    </row>
    <row r="1680" spans="1:11">
      <c r="A1680" s="266">
        <v>1679</v>
      </c>
      <c r="B1680" s="266" t="s">
        <v>43</v>
      </c>
      <c r="C1680" s="276">
        <v>7002480</v>
      </c>
      <c r="D1680" s="266">
        <v>307793</v>
      </c>
      <c r="E1680" s="266" t="s">
        <v>3450</v>
      </c>
      <c r="F1680" s="266" t="s">
        <v>132</v>
      </c>
      <c r="G1680" s="266">
        <v>33</v>
      </c>
      <c r="H1680" s="266"/>
      <c r="I1680" s="277">
        <v>43126</v>
      </c>
      <c r="J1680" s="277"/>
      <c r="K1680" s="266" t="s">
        <v>29845</v>
      </c>
    </row>
    <row r="1681" spans="1:11">
      <c r="A1681" s="266">
        <v>1680</v>
      </c>
      <c r="B1681" s="266" t="s">
        <v>43</v>
      </c>
      <c r="C1681" s="276">
        <v>7002480</v>
      </c>
      <c r="D1681" s="266">
        <v>321129</v>
      </c>
      <c r="E1681" s="266" t="s">
        <v>3450</v>
      </c>
      <c r="F1681" s="266" t="s">
        <v>132</v>
      </c>
      <c r="G1681" s="266">
        <v>2</v>
      </c>
      <c r="H1681" s="266"/>
      <c r="I1681" s="277">
        <v>43126</v>
      </c>
      <c r="J1681" s="277"/>
      <c r="K1681" s="266" t="s">
        <v>29845</v>
      </c>
    </row>
    <row r="1682" spans="1:11">
      <c r="A1682" s="266">
        <v>1681</v>
      </c>
      <c r="B1682" s="266" t="s">
        <v>43</v>
      </c>
      <c r="C1682" s="276">
        <v>7002480</v>
      </c>
      <c r="D1682" s="266">
        <v>321141</v>
      </c>
      <c r="E1682" s="266" t="s">
        <v>3450</v>
      </c>
      <c r="F1682" s="266" t="s">
        <v>132</v>
      </c>
      <c r="G1682" s="266">
        <v>40</v>
      </c>
      <c r="H1682" s="266"/>
      <c r="I1682" s="277">
        <v>43126</v>
      </c>
      <c r="J1682" s="277"/>
      <c r="K1682" s="266" t="s">
        <v>29845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AH497"/>
  <sheetViews>
    <sheetView workbookViewId="0">
      <pane ySplit="1" topLeftCell="A2" activePane="bottomLeft" state="frozen"/>
      <selection pane="bottomLeft"/>
    </sheetView>
  </sheetViews>
  <sheetFormatPr defaultColWidth="11.3984375" defaultRowHeight="12.95" outlineLevelCol="1"/>
  <cols>
    <col min="1" max="1" width="7.3984375" style="108" bestFit="1" customWidth="1"/>
    <col min="2" max="2" width="6.59765625" style="109" bestFit="1" customWidth="1"/>
    <col min="3" max="4" width="8.59765625" style="109" customWidth="1"/>
    <col min="5" max="5" width="14" style="109" customWidth="1"/>
    <col min="6" max="6" width="11" style="107" hidden="1" customWidth="1" outlineLevel="1"/>
    <col min="7" max="7" width="11" style="106" bestFit="1" customWidth="1" collapsed="1"/>
    <col min="8" max="8" width="9" style="109" customWidth="1" outlineLevel="1"/>
    <col min="9" max="9" width="13.59765625" style="273" bestFit="1" customWidth="1"/>
    <col min="10" max="10" width="10" style="106" customWidth="1"/>
    <col min="11" max="11" width="31.69921875" style="109" customWidth="1"/>
    <col min="12" max="12" width="7.8984375" style="109" customWidth="1"/>
    <col min="13" max="13" width="10.59765625" style="109" customWidth="1"/>
    <col min="14" max="14" width="9" style="106" customWidth="1"/>
    <col min="15" max="15" width="15.69921875" style="109" customWidth="1"/>
    <col min="16" max="16" width="18.3984375" style="109" customWidth="1"/>
    <col min="17" max="17" width="10.296875" style="106" customWidth="1"/>
    <col min="18" max="18" width="9.69921875" style="106" customWidth="1"/>
    <col min="19" max="19" width="11.296875" style="106" customWidth="1"/>
    <col min="20" max="20" width="8.69921875" style="106" customWidth="1"/>
    <col min="21" max="21" width="11.69921875" style="106" customWidth="1"/>
    <col min="22" max="22" width="13.296875" style="149" customWidth="1"/>
    <col min="23" max="23" width="14.59765625" style="106" customWidth="1"/>
    <col min="24" max="24" width="11" style="106" customWidth="1"/>
    <col min="25" max="25" width="15.09765625" style="149" customWidth="1"/>
    <col min="26" max="26" width="11" style="149" customWidth="1"/>
    <col min="27" max="28" width="11.59765625" style="149" customWidth="1"/>
    <col min="29" max="29" width="19.3984375" style="106" customWidth="1"/>
    <col min="30" max="30" width="9" style="106" bestFit="1" customWidth="1"/>
    <col min="31" max="31" width="21.296875" style="151" bestFit="1" customWidth="1"/>
    <col min="32" max="32" width="16.09765625" style="107" customWidth="1"/>
    <col min="33" max="33" width="10.09765625" style="267" customWidth="1"/>
    <col min="34" max="34" width="11.09765625" style="267" customWidth="1"/>
    <col min="35" max="16384" width="11.3984375" style="108"/>
  </cols>
  <sheetData>
    <row r="1" spans="1:34" s="118" customFormat="1" ht="51.75">
      <c r="A1" s="118" t="s">
        <v>3444</v>
      </c>
      <c r="B1" s="110" t="s">
        <v>782</v>
      </c>
      <c r="C1" s="117" t="s">
        <v>783</v>
      </c>
      <c r="D1" s="117" t="s">
        <v>784</v>
      </c>
      <c r="E1" s="117" t="s">
        <v>2010</v>
      </c>
      <c r="F1" s="112" t="s">
        <v>785</v>
      </c>
      <c r="G1" s="114" t="s">
        <v>2007</v>
      </c>
      <c r="H1" s="111" t="s">
        <v>786</v>
      </c>
      <c r="I1" s="272" t="s">
        <v>787</v>
      </c>
      <c r="J1" s="114" t="s">
        <v>2008</v>
      </c>
      <c r="K1" s="117" t="s">
        <v>788</v>
      </c>
      <c r="L1" s="111" t="s">
        <v>789</v>
      </c>
      <c r="M1" s="111" t="s">
        <v>790</v>
      </c>
      <c r="N1" s="114" t="s">
        <v>2009</v>
      </c>
      <c r="O1" s="111" t="s">
        <v>791</v>
      </c>
      <c r="P1" s="110" t="s">
        <v>792</v>
      </c>
      <c r="Q1" s="114" t="s">
        <v>2011</v>
      </c>
      <c r="R1" s="115" t="s">
        <v>793</v>
      </c>
      <c r="S1" s="115" t="s">
        <v>794</v>
      </c>
      <c r="T1" s="115" t="s">
        <v>795</v>
      </c>
      <c r="U1" s="115" t="s">
        <v>796</v>
      </c>
      <c r="V1" s="148" t="s">
        <v>797</v>
      </c>
      <c r="W1" s="115" t="s">
        <v>798</v>
      </c>
      <c r="X1" s="116" t="s">
        <v>799</v>
      </c>
      <c r="Y1" s="148" t="s">
        <v>800</v>
      </c>
      <c r="Z1" s="148" t="s">
        <v>801</v>
      </c>
      <c r="AA1" s="148" t="s">
        <v>802</v>
      </c>
      <c r="AB1" s="148" t="s">
        <v>803</v>
      </c>
      <c r="AC1" s="113" t="s">
        <v>804</v>
      </c>
      <c r="AD1" s="115" t="s">
        <v>805</v>
      </c>
      <c r="AE1" s="150" t="s">
        <v>2006</v>
      </c>
      <c r="AF1" s="117" t="s">
        <v>2005</v>
      </c>
      <c r="AG1" s="154" t="s">
        <v>3448</v>
      </c>
      <c r="AH1" s="154" t="s">
        <v>3449</v>
      </c>
    </row>
    <row r="2" spans="1:34">
      <c r="A2" s="108">
        <v>1</v>
      </c>
      <c r="C2" s="109" t="str">
        <f>VLOOKUP(J2,Customer!A:F,6,FALSE)</f>
        <v>江西省</v>
      </c>
      <c r="D2" s="109" t="str">
        <f>VLOOKUP(J2,Customer!A:F,4,FALSE)</f>
        <v>九江市</v>
      </c>
      <c r="E2" s="109" t="s">
        <v>3450</v>
      </c>
      <c r="G2" s="106">
        <v>2172158670</v>
      </c>
      <c r="I2" s="109" t="s">
        <v>29815</v>
      </c>
      <c r="J2" s="106">
        <v>7004290</v>
      </c>
      <c r="K2" s="109" t="s">
        <v>1592</v>
      </c>
      <c r="N2" s="106">
        <v>338749</v>
      </c>
      <c r="Q2" s="106">
        <v>360</v>
      </c>
      <c r="AE2" s="107"/>
      <c r="AF2" s="107" t="s">
        <v>183</v>
      </c>
      <c r="AG2" s="267">
        <f>VLOOKUP(N2,SKU!A:A,1,FALSE)</f>
        <v>338749</v>
      </c>
      <c r="AH2" s="267">
        <f>VLOOKUP(J2,Customer!A:A,1,FALSE)</f>
        <v>7004290</v>
      </c>
    </row>
    <row r="3" spans="1:34">
      <c r="A3" s="108">
        <v>2</v>
      </c>
      <c r="C3" s="109" t="str">
        <f>VLOOKUP(J3,Customer!A:F,6,FALSE)</f>
        <v>江西省</v>
      </c>
      <c r="D3" s="109" t="str">
        <f>VLOOKUP(J3,Customer!A:F,4,FALSE)</f>
        <v>南昌市</v>
      </c>
      <c r="E3" s="109" t="s">
        <v>3450</v>
      </c>
      <c r="G3" s="106">
        <v>2172158687</v>
      </c>
      <c r="I3" s="109" t="s">
        <v>29815</v>
      </c>
      <c r="J3" s="106">
        <v>7005016</v>
      </c>
      <c r="K3" s="109" t="s">
        <v>1530</v>
      </c>
      <c r="N3" s="106">
        <v>338749</v>
      </c>
      <c r="Q3" s="106">
        <v>360</v>
      </c>
      <c r="AE3" s="107"/>
      <c r="AF3" s="107" t="s">
        <v>183</v>
      </c>
      <c r="AG3" s="267">
        <f>VLOOKUP(N3,SKU!A:A,1,FALSE)</f>
        <v>338749</v>
      </c>
      <c r="AH3" s="267">
        <f>VLOOKUP(J3,Customer!A:A,1,FALSE)</f>
        <v>7005016</v>
      </c>
    </row>
    <row r="4" spans="1:34">
      <c r="A4" s="108">
        <v>3</v>
      </c>
      <c r="C4" s="109" t="str">
        <f>VLOOKUP(J4,Customer!A:F,6,FALSE)</f>
        <v>江西省</v>
      </c>
      <c r="D4" s="109" t="str">
        <f>VLOOKUP(J4,Customer!A:F,4,FALSE)</f>
        <v>南昌市</v>
      </c>
      <c r="E4" s="109" t="s">
        <v>3450</v>
      </c>
      <c r="G4" s="106">
        <v>2172158674</v>
      </c>
      <c r="I4" s="109" t="s">
        <v>29815</v>
      </c>
      <c r="J4" s="106">
        <v>7005016</v>
      </c>
      <c r="K4" s="109" t="s">
        <v>1530</v>
      </c>
      <c r="N4" s="106">
        <v>338749</v>
      </c>
      <c r="Q4" s="106">
        <v>1080</v>
      </c>
      <c r="AE4" s="107"/>
      <c r="AF4" s="107" t="s">
        <v>183</v>
      </c>
      <c r="AG4" s="267">
        <f>VLOOKUP(N4,SKU!A:A,1,FALSE)</f>
        <v>338749</v>
      </c>
      <c r="AH4" s="267">
        <f>VLOOKUP(J4,Customer!A:A,1,FALSE)</f>
        <v>7005016</v>
      </c>
    </row>
    <row r="5" spans="1:34">
      <c r="A5" s="108">
        <v>4</v>
      </c>
      <c r="C5" s="109" t="str">
        <f>VLOOKUP(J5,Customer!A:F,6,FALSE)</f>
        <v>江西省</v>
      </c>
      <c r="D5" s="109" t="str">
        <f>VLOOKUP(J5,Customer!A:F,4,FALSE)</f>
        <v>南昌市</v>
      </c>
      <c r="E5" s="109" t="s">
        <v>3450</v>
      </c>
      <c r="G5" s="106">
        <v>2172158666</v>
      </c>
      <c r="I5" s="109" t="s">
        <v>29815</v>
      </c>
      <c r="J5" s="106">
        <v>7005016</v>
      </c>
      <c r="K5" s="109" t="s">
        <v>1530</v>
      </c>
      <c r="N5" s="106">
        <v>338749</v>
      </c>
      <c r="Q5" s="106">
        <v>1080</v>
      </c>
      <c r="AE5" s="107"/>
      <c r="AF5" s="107" t="s">
        <v>183</v>
      </c>
      <c r="AG5" s="267">
        <f>VLOOKUP(N5,SKU!A:A,1,FALSE)</f>
        <v>338749</v>
      </c>
      <c r="AH5" s="267">
        <f>VLOOKUP(J5,Customer!A:A,1,FALSE)</f>
        <v>7005016</v>
      </c>
    </row>
    <row r="6" spans="1:34">
      <c r="A6" s="108">
        <v>5</v>
      </c>
      <c r="C6" s="109" t="str">
        <f>VLOOKUP(J6,Customer!A:F,6,FALSE)</f>
        <v>陕西省</v>
      </c>
      <c r="D6" s="109" t="str">
        <f>VLOOKUP(J6,Customer!A:F,4,FALSE)</f>
        <v>西安市</v>
      </c>
      <c r="E6" s="109" t="s">
        <v>3450</v>
      </c>
      <c r="G6" s="106">
        <v>2172158663</v>
      </c>
      <c r="I6" s="109" t="s">
        <v>29815</v>
      </c>
      <c r="J6" s="106">
        <v>7004768</v>
      </c>
      <c r="K6" s="109" t="s">
        <v>1511</v>
      </c>
      <c r="N6" s="106">
        <v>338771</v>
      </c>
      <c r="Q6" s="106">
        <v>560</v>
      </c>
      <c r="AE6" s="107"/>
      <c r="AF6" s="107" t="s">
        <v>183</v>
      </c>
      <c r="AG6" s="267">
        <f>VLOOKUP(N6,SKU!A:A,1,FALSE)</f>
        <v>338771</v>
      </c>
      <c r="AH6" s="267">
        <f>VLOOKUP(J6,Customer!A:A,1,FALSE)</f>
        <v>7004768</v>
      </c>
    </row>
    <row r="7" spans="1:34">
      <c r="A7" s="108">
        <v>6</v>
      </c>
      <c r="C7" s="109" t="str">
        <f>VLOOKUP(J7,Customer!A:F,6,FALSE)</f>
        <v>陕西省</v>
      </c>
      <c r="D7" s="109" t="str">
        <f>VLOOKUP(J7,Customer!A:F,4,FALSE)</f>
        <v>西安市</v>
      </c>
      <c r="E7" s="109" t="s">
        <v>3450</v>
      </c>
      <c r="G7" s="106">
        <v>2172158657</v>
      </c>
      <c r="I7" s="109" t="s">
        <v>29815</v>
      </c>
      <c r="J7" s="106">
        <v>7004768</v>
      </c>
      <c r="K7" s="109" t="s">
        <v>1511</v>
      </c>
      <c r="N7" s="106">
        <v>338771</v>
      </c>
      <c r="Q7" s="106">
        <v>560</v>
      </c>
      <c r="AE7" s="107"/>
      <c r="AF7" s="107" t="s">
        <v>183</v>
      </c>
      <c r="AG7" s="267">
        <f>VLOOKUP(N7,SKU!A:A,1,FALSE)</f>
        <v>338771</v>
      </c>
      <c r="AH7" s="267">
        <f>VLOOKUP(J7,Customer!A:A,1,FALSE)</f>
        <v>7004768</v>
      </c>
    </row>
    <row r="8" spans="1:34">
      <c r="A8" s="108">
        <v>7</v>
      </c>
      <c r="C8" s="109" t="str">
        <f>VLOOKUP(J8,Customer!A:F,6,FALSE)</f>
        <v>陕西省</v>
      </c>
      <c r="D8" s="109" t="str">
        <f>VLOOKUP(J8,Customer!A:F,4,FALSE)</f>
        <v>西安市</v>
      </c>
      <c r="E8" s="109" t="s">
        <v>3450</v>
      </c>
      <c r="G8" s="106">
        <v>2172158662</v>
      </c>
      <c r="I8" s="109" t="s">
        <v>29815</v>
      </c>
      <c r="J8" s="106">
        <v>7004760</v>
      </c>
      <c r="K8" s="109" t="s">
        <v>1690</v>
      </c>
      <c r="N8" s="106">
        <v>338771</v>
      </c>
      <c r="Q8" s="106">
        <v>280</v>
      </c>
      <c r="AE8" s="107"/>
      <c r="AF8" s="107" t="s">
        <v>183</v>
      </c>
      <c r="AG8" s="267">
        <f>VLOOKUP(N8,SKU!A:A,1,FALSE)</f>
        <v>338771</v>
      </c>
      <c r="AH8" s="267">
        <f>VLOOKUP(J8,Customer!A:A,1,FALSE)</f>
        <v>7004760</v>
      </c>
    </row>
    <row r="9" spans="1:34">
      <c r="A9" s="108">
        <v>8</v>
      </c>
      <c r="C9" s="109" t="str">
        <f>VLOOKUP(J9,Customer!A:F,6,FALSE)</f>
        <v>福建省</v>
      </c>
      <c r="D9" s="109" t="str">
        <f>VLOOKUP(J9,Customer!A:F,4,FALSE)</f>
        <v>三明市</v>
      </c>
      <c r="E9" s="109" t="s">
        <v>3450</v>
      </c>
      <c r="G9" s="106">
        <v>2172158672</v>
      </c>
      <c r="I9" s="109" t="s">
        <v>29815</v>
      </c>
      <c r="J9" s="106">
        <v>7003767</v>
      </c>
      <c r="K9" s="109" t="s">
        <v>1514</v>
      </c>
      <c r="N9" s="106">
        <v>338749</v>
      </c>
      <c r="Q9" s="106">
        <v>180</v>
      </c>
      <c r="AE9" s="107"/>
      <c r="AF9" s="107" t="s">
        <v>183</v>
      </c>
      <c r="AG9" s="267">
        <f>VLOOKUP(N9,SKU!A:A,1,FALSE)</f>
        <v>338749</v>
      </c>
      <c r="AH9" s="267">
        <f>VLOOKUP(J9,Customer!A:A,1,FALSE)</f>
        <v>7003767</v>
      </c>
    </row>
    <row r="10" spans="1:34">
      <c r="A10" s="108">
        <v>9</v>
      </c>
      <c r="C10" s="109" t="str">
        <f>VLOOKUP(J10,Customer!A:F,6,FALSE)</f>
        <v>福建省</v>
      </c>
      <c r="D10" s="109" t="str">
        <f>VLOOKUP(J10,Customer!A:F,4,FALSE)</f>
        <v>南平市</v>
      </c>
      <c r="E10" s="109" t="s">
        <v>3450</v>
      </c>
      <c r="G10" s="106">
        <v>2172158668</v>
      </c>
      <c r="I10" s="109" t="s">
        <v>29815</v>
      </c>
      <c r="J10" s="106">
        <v>7004312</v>
      </c>
      <c r="K10" s="109" t="s">
        <v>868</v>
      </c>
      <c r="N10" s="106">
        <v>338771</v>
      </c>
      <c r="Q10" s="106">
        <v>280</v>
      </c>
      <c r="AE10" s="107"/>
      <c r="AF10" s="107" t="s">
        <v>183</v>
      </c>
      <c r="AG10" s="267">
        <f>VLOOKUP(N10,SKU!A:A,1,FALSE)</f>
        <v>338771</v>
      </c>
      <c r="AH10" s="267">
        <f>VLOOKUP(J10,Customer!A:A,1,FALSE)</f>
        <v>7004312</v>
      </c>
    </row>
    <row r="11" spans="1:34">
      <c r="A11" s="108">
        <v>10</v>
      </c>
      <c r="C11" s="109" t="str">
        <f>VLOOKUP(J11,Customer!A:F,6,FALSE)</f>
        <v>福建省</v>
      </c>
      <c r="D11" s="109" t="str">
        <f>VLOOKUP(J11,Customer!A:F,4,FALSE)</f>
        <v>宁德市</v>
      </c>
      <c r="E11" s="109" t="s">
        <v>3450</v>
      </c>
      <c r="G11" s="106">
        <v>2172158659</v>
      </c>
      <c r="I11" s="109" t="s">
        <v>29815</v>
      </c>
      <c r="J11" s="106">
        <v>7004115</v>
      </c>
      <c r="K11" s="109" t="s">
        <v>1972</v>
      </c>
      <c r="N11" s="106">
        <v>338748</v>
      </c>
      <c r="Q11" s="106">
        <v>150</v>
      </c>
      <c r="AE11" s="107"/>
      <c r="AF11" s="107" t="s">
        <v>183</v>
      </c>
      <c r="AG11" s="267">
        <f>VLOOKUP(N11,SKU!A:A,1,FALSE)</f>
        <v>338748</v>
      </c>
      <c r="AH11" s="267">
        <f>VLOOKUP(J11,Customer!A:A,1,FALSE)</f>
        <v>7004115</v>
      </c>
    </row>
    <row r="12" spans="1:34">
      <c r="A12" s="108">
        <v>11</v>
      </c>
      <c r="C12" s="109" t="str">
        <f>VLOOKUP(J12,Customer!A:F,6,FALSE)</f>
        <v>福建省</v>
      </c>
      <c r="D12" s="109" t="str">
        <f>VLOOKUP(J12,Customer!A:F,4,FALSE)</f>
        <v>漳州市</v>
      </c>
      <c r="E12" s="109" t="s">
        <v>3450</v>
      </c>
      <c r="G12" s="106">
        <v>2172158669</v>
      </c>
      <c r="I12" s="109" t="s">
        <v>29815</v>
      </c>
      <c r="J12" s="106">
        <v>7004474</v>
      </c>
      <c r="K12" s="109" t="s">
        <v>1986</v>
      </c>
      <c r="N12" s="106">
        <v>338771</v>
      </c>
      <c r="Q12" s="106">
        <v>200</v>
      </c>
      <c r="AE12" s="107"/>
      <c r="AF12" s="107" t="s">
        <v>183</v>
      </c>
      <c r="AG12" s="267">
        <f>VLOOKUP(N12,SKU!A:A,1,FALSE)</f>
        <v>338771</v>
      </c>
      <c r="AH12" s="267">
        <f>VLOOKUP(J12,Customer!A:A,1,FALSE)</f>
        <v>7004474</v>
      </c>
    </row>
    <row r="13" spans="1:34">
      <c r="A13" s="108">
        <v>12</v>
      </c>
      <c r="C13" s="109" t="str">
        <f>VLOOKUP(J13,Customer!A:F,6,FALSE)</f>
        <v>福建省</v>
      </c>
      <c r="D13" s="109" t="str">
        <f>VLOOKUP(J13,Customer!A:F,4,FALSE)</f>
        <v>漳州市</v>
      </c>
      <c r="E13" s="109" t="s">
        <v>3450</v>
      </c>
      <c r="G13" s="106">
        <v>2172158667</v>
      </c>
      <c r="I13" s="109" t="s">
        <v>29815</v>
      </c>
      <c r="J13" s="106">
        <v>7004361</v>
      </c>
      <c r="K13" s="109" t="s">
        <v>1624</v>
      </c>
      <c r="N13" s="106">
        <v>338749</v>
      </c>
      <c r="Q13" s="106">
        <v>150</v>
      </c>
      <c r="AE13" s="107"/>
      <c r="AF13" s="107" t="s">
        <v>183</v>
      </c>
      <c r="AG13" s="267">
        <f>VLOOKUP(N13,SKU!A:A,1,FALSE)</f>
        <v>338749</v>
      </c>
      <c r="AH13" s="267">
        <f>VLOOKUP(J13,Customer!A:A,1,FALSE)</f>
        <v>7004361</v>
      </c>
    </row>
    <row r="14" spans="1:34">
      <c r="A14" s="108">
        <v>13</v>
      </c>
      <c r="C14" s="109" t="str">
        <f>VLOOKUP(J14,Customer!A:F,6,FALSE)</f>
        <v>福建省</v>
      </c>
      <c r="D14" s="109" t="str">
        <f>VLOOKUP(J14,Customer!A:F,4,FALSE)</f>
        <v>漳州市</v>
      </c>
      <c r="E14" s="109" t="s">
        <v>3450</v>
      </c>
      <c r="G14" s="106">
        <v>2172158665</v>
      </c>
      <c r="I14" s="109" t="s">
        <v>29815</v>
      </c>
      <c r="J14" s="106">
        <v>7004361</v>
      </c>
      <c r="K14" s="109" t="s">
        <v>1624</v>
      </c>
      <c r="N14" s="106">
        <v>338771</v>
      </c>
      <c r="Q14" s="106">
        <v>370</v>
      </c>
      <c r="AE14" s="107"/>
      <c r="AF14" s="107" t="s">
        <v>183</v>
      </c>
      <c r="AG14" s="267">
        <f>VLOOKUP(N14,SKU!A:A,1,FALSE)</f>
        <v>338771</v>
      </c>
      <c r="AH14" s="267">
        <f>VLOOKUP(J14,Customer!A:A,1,FALSE)</f>
        <v>7004361</v>
      </c>
    </row>
    <row r="15" spans="1:34">
      <c r="A15" s="108">
        <v>14</v>
      </c>
      <c r="C15" s="109" t="str">
        <f>VLOOKUP(J15,Customer!A:F,6,FALSE)</f>
        <v>福建省</v>
      </c>
      <c r="D15" s="109" t="str">
        <f>VLOOKUP(J15,Customer!A:F,4,FALSE)</f>
        <v>漳州市</v>
      </c>
      <c r="E15" s="109" t="s">
        <v>3450</v>
      </c>
      <c r="G15" s="106">
        <v>2172158671</v>
      </c>
      <c r="I15" s="109" t="s">
        <v>29815</v>
      </c>
      <c r="J15" s="106">
        <v>7003770</v>
      </c>
      <c r="K15" s="109" t="s">
        <v>2463</v>
      </c>
      <c r="N15" s="106">
        <v>338771</v>
      </c>
      <c r="Q15" s="106">
        <v>280</v>
      </c>
      <c r="AE15" s="107"/>
      <c r="AF15" s="107" t="s">
        <v>183</v>
      </c>
      <c r="AG15" s="267">
        <f>VLOOKUP(N15,SKU!A:A,1,FALSE)</f>
        <v>338771</v>
      </c>
      <c r="AH15" s="267">
        <f>VLOOKUP(J15,Customer!A:A,1,FALSE)</f>
        <v>7003770</v>
      </c>
    </row>
    <row r="16" spans="1:34">
      <c r="A16" s="108">
        <v>15</v>
      </c>
      <c r="C16" s="109" t="str">
        <f>VLOOKUP(J16,Customer!A:F,6,FALSE)</f>
        <v>福建省</v>
      </c>
      <c r="D16" s="109" t="str">
        <f>VLOOKUP(J16,Customer!A:F,4,FALSE)</f>
        <v>莆田市</v>
      </c>
      <c r="E16" s="109" t="s">
        <v>3450</v>
      </c>
      <c r="G16" s="106">
        <v>2172158673</v>
      </c>
      <c r="I16" s="109" t="s">
        <v>29815</v>
      </c>
      <c r="J16" s="106">
        <v>7003759</v>
      </c>
      <c r="K16" s="109" t="s">
        <v>1858</v>
      </c>
      <c r="N16" s="106">
        <v>338771</v>
      </c>
      <c r="Q16" s="106">
        <v>1400</v>
      </c>
      <c r="AE16" s="107"/>
      <c r="AF16" s="107" t="s">
        <v>183</v>
      </c>
      <c r="AG16" s="267">
        <f>VLOOKUP(N16,SKU!A:A,1,FALSE)</f>
        <v>338771</v>
      </c>
      <c r="AH16" s="267">
        <f>VLOOKUP(J16,Customer!A:A,1,FALSE)</f>
        <v>7003759</v>
      </c>
    </row>
    <row r="17" spans="1:34">
      <c r="A17" s="108">
        <v>16</v>
      </c>
      <c r="C17" s="109" t="str">
        <f>VLOOKUP(J17,Customer!A:F,6,FALSE)</f>
        <v>广东省</v>
      </c>
      <c r="D17" s="109" t="str">
        <f>VLOOKUP(J17,Customer!A:F,4,FALSE)</f>
        <v>深圳市</v>
      </c>
      <c r="E17" s="109" t="s">
        <v>3450</v>
      </c>
      <c r="G17" s="106">
        <v>2172158700</v>
      </c>
      <c r="I17" s="109" t="s">
        <v>29815</v>
      </c>
      <c r="J17" s="106">
        <v>7004505</v>
      </c>
      <c r="K17" s="109" t="s">
        <v>1095</v>
      </c>
      <c r="N17" s="106">
        <v>338749</v>
      </c>
      <c r="Q17" s="106">
        <v>360</v>
      </c>
      <c r="AE17" s="107"/>
      <c r="AF17" s="107" t="s">
        <v>183</v>
      </c>
      <c r="AG17" s="267">
        <f>VLOOKUP(N17,SKU!A:A,1,FALSE)</f>
        <v>338749</v>
      </c>
      <c r="AH17" s="267">
        <f>VLOOKUP(J17,Customer!A:A,1,FALSE)</f>
        <v>7004505</v>
      </c>
    </row>
    <row r="18" spans="1:34">
      <c r="A18" s="108">
        <v>17</v>
      </c>
      <c r="C18" s="109" t="str">
        <f>VLOOKUP(J18,Customer!A:F,6,FALSE)</f>
        <v>广东省</v>
      </c>
      <c r="D18" s="109" t="str">
        <f>VLOOKUP(J18,Customer!A:F,4,FALSE)</f>
        <v>深圳市</v>
      </c>
      <c r="E18" s="109" t="s">
        <v>3450</v>
      </c>
      <c r="G18" s="106">
        <v>2172158704</v>
      </c>
      <c r="I18" s="109" t="s">
        <v>29815</v>
      </c>
      <c r="J18" s="106">
        <v>7004502</v>
      </c>
      <c r="K18" s="109" t="s">
        <v>1605</v>
      </c>
      <c r="N18" s="106">
        <v>338771</v>
      </c>
      <c r="Q18" s="106">
        <v>1400</v>
      </c>
      <c r="AE18" s="107"/>
      <c r="AF18" s="107" t="s">
        <v>183</v>
      </c>
      <c r="AG18" s="267">
        <f>VLOOKUP(N18,SKU!A:A,1,FALSE)</f>
        <v>338771</v>
      </c>
      <c r="AH18" s="267">
        <f>VLOOKUP(J18,Customer!A:A,1,FALSE)</f>
        <v>7004502</v>
      </c>
    </row>
    <row r="19" spans="1:34">
      <c r="A19" s="108">
        <v>18</v>
      </c>
      <c r="C19" s="109" t="str">
        <f>VLOOKUP(J19,Customer!A:F,6,FALSE)</f>
        <v>广东省</v>
      </c>
      <c r="D19" s="109" t="str">
        <f>VLOOKUP(J19,Customer!A:F,4,FALSE)</f>
        <v>清远市</v>
      </c>
      <c r="E19" s="109" t="s">
        <v>3450</v>
      </c>
      <c r="G19" s="106">
        <v>2172158699</v>
      </c>
      <c r="I19" s="109" t="s">
        <v>29815</v>
      </c>
      <c r="J19" s="106">
        <v>7004207</v>
      </c>
      <c r="K19" s="109" t="s">
        <v>943</v>
      </c>
      <c r="N19" s="106">
        <v>338749</v>
      </c>
      <c r="Q19" s="106">
        <v>720</v>
      </c>
      <c r="AE19" s="107"/>
      <c r="AF19" s="107" t="s">
        <v>183</v>
      </c>
      <c r="AG19" s="267">
        <f>VLOOKUP(N19,SKU!A:A,1,FALSE)</f>
        <v>338749</v>
      </c>
      <c r="AH19" s="267">
        <f>VLOOKUP(J19,Customer!A:A,1,FALSE)</f>
        <v>7004207</v>
      </c>
    </row>
    <row r="20" spans="1:34">
      <c r="A20" s="108">
        <v>19</v>
      </c>
      <c r="C20" s="109" t="str">
        <f>VLOOKUP(J20,Customer!A:F,6,FALSE)</f>
        <v>广东省</v>
      </c>
      <c r="D20" s="109" t="str">
        <f>VLOOKUP(J20,Customer!A:F,4,FALSE)</f>
        <v>韶关市</v>
      </c>
      <c r="E20" s="109" t="s">
        <v>3450</v>
      </c>
      <c r="G20" s="106">
        <v>2172158660</v>
      </c>
      <c r="I20" s="109" t="s">
        <v>29815</v>
      </c>
      <c r="J20" s="106">
        <v>7004236</v>
      </c>
      <c r="K20" s="109" t="s">
        <v>1489</v>
      </c>
      <c r="N20" s="106">
        <v>338748</v>
      </c>
      <c r="Q20" s="106">
        <v>360</v>
      </c>
      <c r="AE20" s="107"/>
      <c r="AF20" s="107" t="s">
        <v>183</v>
      </c>
      <c r="AG20" s="267">
        <f>VLOOKUP(N20,SKU!A:A,1,FALSE)</f>
        <v>338748</v>
      </c>
      <c r="AH20" s="267">
        <f>VLOOKUP(J20,Customer!A:A,1,FALSE)</f>
        <v>7004236</v>
      </c>
    </row>
    <row r="21" spans="1:34">
      <c r="A21" s="108">
        <v>20</v>
      </c>
      <c r="C21" s="109" t="str">
        <f>VLOOKUP(J21,Customer!A:F,6,FALSE)</f>
        <v>广东省</v>
      </c>
      <c r="D21" s="109" t="str">
        <f>VLOOKUP(J21,Customer!A:F,4,FALSE)</f>
        <v>广州市</v>
      </c>
      <c r="E21" s="109" t="s">
        <v>3450</v>
      </c>
      <c r="G21" s="106">
        <v>2172158691</v>
      </c>
      <c r="I21" s="109" t="s">
        <v>29815</v>
      </c>
      <c r="J21" s="106">
        <v>7004569</v>
      </c>
      <c r="K21" s="109" t="s">
        <v>1631</v>
      </c>
      <c r="N21" s="106">
        <v>338771</v>
      </c>
      <c r="Q21" s="106">
        <v>280</v>
      </c>
      <c r="AE21" s="107"/>
      <c r="AF21" s="107" t="s">
        <v>183</v>
      </c>
      <c r="AG21" s="267">
        <f>VLOOKUP(N21,SKU!A:A,1,FALSE)</f>
        <v>338771</v>
      </c>
      <c r="AH21" s="267">
        <f>VLOOKUP(J21,Customer!A:A,1,FALSE)</f>
        <v>7004569</v>
      </c>
    </row>
    <row r="22" spans="1:34">
      <c r="A22" s="108">
        <v>21</v>
      </c>
      <c r="C22" s="109" t="str">
        <f>VLOOKUP(J22,Customer!A:F,6,FALSE)</f>
        <v>广东省</v>
      </c>
      <c r="D22" s="109" t="str">
        <f>VLOOKUP(J22,Customer!A:F,4,FALSE)</f>
        <v>广州市</v>
      </c>
      <c r="E22" s="109" t="s">
        <v>3450</v>
      </c>
      <c r="G22" s="106">
        <v>2172158695</v>
      </c>
      <c r="I22" s="109" t="s">
        <v>29815</v>
      </c>
      <c r="J22" s="106">
        <v>7003662</v>
      </c>
      <c r="K22" s="109" t="s">
        <v>1123</v>
      </c>
      <c r="N22" s="106">
        <v>338749</v>
      </c>
      <c r="Q22" s="106">
        <v>610</v>
      </c>
      <c r="AE22" s="107"/>
      <c r="AF22" s="107" t="s">
        <v>183</v>
      </c>
      <c r="AG22" s="267">
        <f>VLOOKUP(N22,SKU!A:A,1,FALSE)</f>
        <v>338749</v>
      </c>
      <c r="AH22" s="267">
        <f>VLOOKUP(J22,Customer!A:A,1,FALSE)</f>
        <v>7003662</v>
      </c>
    </row>
    <row r="23" spans="1:34">
      <c r="A23" s="108">
        <v>22</v>
      </c>
      <c r="C23" s="109" t="str">
        <f>VLOOKUP(J23,Customer!A:F,6,FALSE)</f>
        <v>广东省</v>
      </c>
      <c r="D23" s="109" t="str">
        <f>VLOOKUP(J23,Customer!A:F,4,FALSE)</f>
        <v>广州市</v>
      </c>
      <c r="E23" s="109" t="s">
        <v>3450</v>
      </c>
      <c r="G23" s="106">
        <v>2172158694</v>
      </c>
      <c r="I23" s="109" t="s">
        <v>29815</v>
      </c>
      <c r="J23" s="106">
        <v>7003662</v>
      </c>
      <c r="K23" s="109" t="s">
        <v>1123</v>
      </c>
      <c r="N23" s="106">
        <v>338771</v>
      </c>
      <c r="Q23" s="106">
        <v>230</v>
      </c>
      <c r="AE23" s="107"/>
      <c r="AF23" s="107" t="s">
        <v>183</v>
      </c>
      <c r="AG23" s="267">
        <f>VLOOKUP(N23,SKU!A:A,1,FALSE)</f>
        <v>338771</v>
      </c>
      <c r="AH23" s="267">
        <f>VLOOKUP(J23,Customer!A:A,1,FALSE)</f>
        <v>7003662</v>
      </c>
    </row>
    <row r="24" spans="1:34">
      <c r="A24" s="108">
        <v>23</v>
      </c>
      <c r="C24" s="109" t="str">
        <f>VLOOKUP(J24,Customer!A:F,6,FALSE)</f>
        <v>广东省</v>
      </c>
      <c r="D24" s="109" t="str">
        <f>VLOOKUP(J24,Customer!A:F,4,FALSE)</f>
        <v>广州市</v>
      </c>
      <c r="E24" s="109" t="s">
        <v>3450</v>
      </c>
      <c r="G24" s="106">
        <v>2172158695</v>
      </c>
      <c r="I24" s="109" t="s">
        <v>29815</v>
      </c>
      <c r="J24" s="106">
        <v>7003662</v>
      </c>
      <c r="K24" s="109" t="s">
        <v>1123</v>
      </c>
      <c r="N24" s="106">
        <v>338748</v>
      </c>
      <c r="Q24" s="106">
        <v>1400</v>
      </c>
      <c r="AE24" s="107"/>
      <c r="AF24" s="107" t="s">
        <v>183</v>
      </c>
      <c r="AG24" s="267">
        <f>VLOOKUP(N24,SKU!A:A,1,FALSE)</f>
        <v>338748</v>
      </c>
      <c r="AH24" s="267">
        <f>VLOOKUP(J24,Customer!A:A,1,FALSE)</f>
        <v>7003662</v>
      </c>
    </row>
    <row r="25" spans="1:34">
      <c r="A25" s="108">
        <v>24</v>
      </c>
      <c r="C25" s="109" t="str">
        <f>VLOOKUP(J25,Customer!A:F,6,FALSE)</f>
        <v>广东省</v>
      </c>
      <c r="D25" s="109" t="str">
        <f>VLOOKUP(J25,Customer!A:F,4,FALSE)</f>
        <v>广州市</v>
      </c>
      <c r="E25" s="109" t="s">
        <v>3450</v>
      </c>
      <c r="G25" s="106">
        <v>2172158692</v>
      </c>
      <c r="I25" s="109" t="s">
        <v>29815</v>
      </c>
      <c r="J25" s="106">
        <v>7004238</v>
      </c>
      <c r="K25" s="109" t="s">
        <v>808</v>
      </c>
      <c r="N25" s="106">
        <v>338771</v>
      </c>
      <c r="Q25" s="106">
        <v>350</v>
      </c>
      <c r="AE25" s="107"/>
      <c r="AF25" s="107" t="s">
        <v>183</v>
      </c>
      <c r="AG25" s="267">
        <f>VLOOKUP(N25,SKU!A:A,1,FALSE)</f>
        <v>338771</v>
      </c>
      <c r="AH25" s="267">
        <f>VLOOKUP(J25,Customer!A:A,1,FALSE)</f>
        <v>7004238</v>
      </c>
    </row>
    <row r="26" spans="1:34">
      <c r="A26" s="108">
        <v>25</v>
      </c>
      <c r="C26" s="109" t="str">
        <f>VLOOKUP(J26,Customer!A:F,6,FALSE)</f>
        <v>广东省</v>
      </c>
      <c r="D26" s="109" t="str">
        <f>VLOOKUP(J26,Customer!A:F,4,FALSE)</f>
        <v>广州市</v>
      </c>
      <c r="E26" s="109" t="s">
        <v>3450</v>
      </c>
      <c r="G26" s="106">
        <v>2172158693</v>
      </c>
      <c r="I26" s="109" t="s">
        <v>29815</v>
      </c>
      <c r="J26" s="106">
        <v>7004238</v>
      </c>
      <c r="K26" s="109" t="s">
        <v>808</v>
      </c>
      <c r="N26" s="106">
        <v>338748</v>
      </c>
      <c r="Q26" s="106">
        <v>1800</v>
      </c>
      <c r="AE26" s="107"/>
      <c r="AF26" s="107" t="s">
        <v>183</v>
      </c>
      <c r="AG26" s="267">
        <f>VLOOKUP(N26,SKU!A:A,1,FALSE)</f>
        <v>338748</v>
      </c>
      <c r="AH26" s="267">
        <f>VLOOKUP(J26,Customer!A:A,1,FALSE)</f>
        <v>7004238</v>
      </c>
    </row>
    <row r="27" spans="1:34">
      <c r="A27" s="108">
        <v>26</v>
      </c>
      <c r="C27" s="109" t="str">
        <f>VLOOKUP(J27,Customer!A:F,6,FALSE)</f>
        <v>福建省</v>
      </c>
      <c r="D27" s="109" t="str">
        <f>VLOOKUP(J27,Customer!A:F,4,FALSE)</f>
        <v>泉州市</v>
      </c>
      <c r="E27" s="109" t="s">
        <v>3450</v>
      </c>
      <c r="G27" s="106">
        <v>2172158710</v>
      </c>
      <c r="I27" s="109" t="s">
        <v>29815</v>
      </c>
      <c r="J27" s="106">
        <v>7004108</v>
      </c>
      <c r="K27" s="109" t="s">
        <v>1583</v>
      </c>
      <c r="N27" s="106">
        <v>338748</v>
      </c>
      <c r="Q27" s="106">
        <v>2160</v>
      </c>
      <c r="AE27" s="107"/>
      <c r="AF27" s="107" t="s">
        <v>183</v>
      </c>
      <c r="AG27" s="267">
        <f>VLOOKUP(N27,SKU!A:A,1,FALSE)</f>
        <v>338748</v>
      </c>
      <c r="AH27" s="267">
        <f>VLOOKUP(J27,Customer!A:A,1,FALSE)</f>
        <v>7004108</v>
      </c>
    </row>
    <row r="28" spans="1:34">
      <c r="A28" s="108">
        <v>27</v>
      </c>
      <c r="C28" s="109" t="str">
        <f>VLOOKUP(J28,Customer!A:F,6,FALSE)</f>
        <v>福建省</v>
      </c>
      <c r="D28" s="109" t="str">
        <f>VLOOKUP(J28,Customer!A:F,4,FALSE)</f>
        <v>泉州市</v>
      </c>
      <c r="E28" s="109" t="s">
        <v>3450</v>
      </c>
      <c r="G28" s="106">
        <v>2172158710</v>
      </c>
      <c r="I28" s="109" t="s">
        <v>29815</v>
      </c>
      <c r="J28" s="106">
        <v>7004108</v>
      </c>
      <c r="K28" s="109" t="s">
        <v>1583</v>
      </c>
      <c r="N28" s="106">
        <v>338749</v>
      </c>
      <c r="Q28" s="106">
        <v>1800</v>
      </c>
      <c r="AE28" s="107"/>
      <c r="AF28" s="107" t="s">
        <v>183</v>
      </c>
      <c r="AG28" s="267">
        <f>VLOOKUP(N28,SKU!A:A,1,FALSE)</f>
        <v>338749</v>
      </c>
      <c r="AH28" s="267">
        <f>VLOOKUP(J28,Customer!A:A,1,FALSE)</f>
        <v>7004108</v>
      </c>
    </row>
    <row r="29" spans="1:34">
      <c r="A29" s="108">
        <v>28</v>
      </c>
      <c r="C29" s="109" t="str">
        <f>VLOOKUP(J29,Customer!A:F,6,FALSE)</f>
        <v>福建省</v>
      </c>
      <c r="D29" s="109" t="str">
        <f>VLOOKUP(J29,Customer!A:F,4,FALSE)</f>
        <v>泉州市</v>
      </c>
      <c r="E29" s="109" t="s">
        <v>3450</v>
      </c>
      <c r="G29" s="106">
        <v>2172158709</v>
      </c>
      <c r="I29" s="109" t="s">
        <v>29815</v>
      </c>
      <c r="J29" s="106">
        <v>7004108</v>
      </c>
      <c r="K29" s="109" t="s">
        <v>1583</v>
      </c>
      <c r="N29" s="106">
        <v>338771</v>
      </c>
      <c r="Q29" s="106">
        <v>5600</v>
      </c>
      <c r="AE29" s="107"/>
      <c r="AF29" s="107" t="s">
        <v>183</v>
      </c>
      <c r="AG29" s="267">
        <f>VLOOKUP(N29,SKU!A:A,1,FALSE)</f>
        <v>338771</v>
      </c>
      <c r="AH29" s="267">
        <f>VLOOKUP(J29,Customer!A:A,1,FALSE)</f>
        <v>7004108</v>
      </c>
    </row>
    <row r="30" spans="1:34">
      <c r="A30" s="108">
        <v>29</v>
      </c>
      <c r="C30" s="109" t="str">
        <f>VLOOKUP(J30,Customer!A:F,6,FALSE)</f>
        <v>福建省</v>
      </c>
      <c r="D30" s="109" t="str">
        <f>VLOOKUP(J30,Customer!A:F,4,FALSE)</f>
        <v>泉州市</v>
      </c>
      <c r="E30" s="109" t="s">
        <v>3450</v>
      </c>
      <c r="G30" s="106">
        <v>2172158788</v>
      </c>
      <c r="I30" s="109" t="s">
        <v>29816</v>
      </c>
      <c r="J30" s="106">
        <v>7003751</v>
      </c>
      <c r="K30" s="109" t="s">
        <v>1039</v>
      </c>
      <c r="N30" s="106">
        <v>338749</v>
      </c>
      <c r="Q30" s="106">
        <v>1080</v>
      </c>
      <c r="AE30" s="107"/>
      <c r="AF30" s="107" t="s">
        <v>183</v>
      </c>
      <c r="AG30" s="267">
        <f>VLOOKUP(N30,SKU!A:A,1,FALSE)</f>
        <v>338749</v>
      </c>
      <c r="AH30" s="267">
        <f>VLOOKUP(J30,Customer!A:A,1,FALSE)</f>
        <v>7003751</v>
      </c>
    </row>
    <row r="31" spans="1:34">
      <c r="A31" s="108">
        <v>30</v>
      </c>
      <c r="C31" s="109" t="str">
        <f>VLOOKUP(J31,Customer!A:F,6,FALSE)</f>
        <v>广东省</v>
      </c>
      <c r="D31" s="109" t="str">
        <f>VLOOKUP(J31,Customer!A:F,4,FALSE)</f>
        <v>湛江市</v>
      </c>
      <c r="E31" s="109" t="s">
        <v>3450</v>
      </c>
      <c r="G31" s="106">
        <v>2172158696</v>
      </c>
      <c r="I31" s="109" t="s">
        <v>29815</v>
      </c>
      <c r="J31" s="106">
        <v>7004203</v>
      </c>
      <c r="K31" s="109" t="s">
        <v>1626</v>
      </c>
      <c r="N31" s="106">
        <v>338771</v>
      </c>
      <c r="Q31" s="106">
        <v>560</v>
      </c>
      <c r="AE31" s="107"/>
      <c r="AF31" s="107" t="s">
        <v>183</v>
      </c>
      <c r="AG31" s="267">
        <f>VLOOKUP(N31,SKU!A:A,1,FALSE)</f>
        <v>338771</v>
      </c>
      <c r="AH31" s="267">
        <f>VLOOKUP(J31,Customer!A:A,1,FALSE)</f>
        <v>7004203</v>
      </c>
    </row>
    <row r="32" spans="1:34">
      <c r="A32" s="108">
        <v>31</v>
      </c>
      <c r="C32" s="109" t="str">
        <f>VLOOKUP(J32,Customer!A:F,6,FALSE)</f>
        <v>广东省</v>
      </c>
      <c r="D32" s="109" t="str">
        <f>VLOOKUP(J32,Customer!A:F,4,FALSE)</f>
        <v>湛江市</v>
      </c>
      <c r="E32" s="109" t="s">
        <v>3450</v>
      </c>
      <c r="G32" s="106">
        <v>2172158711</v>
      </c>
      <c r="I32" s="109" t="s">
        <v>29815</v>
      </c>
      <c r="J32" s="106">
        <v>7004203</v>
      </c>
      <c r="K32" s="109" t="s">
        <v>1626</v>
      </c>
      <c r="N32" s="106">
        <v>338748</v>
      </c>
      <c r="Q32" s="106">
        <v>360</v>
      </c>
      <c r="AE32" s="107"/>
      <c r="AF32" s="107" t="s">
        <v>183</v>
      </c>
      <c r="AG32" s="267">
        <f>VLOOKUP(N32,SKU!A:A,1,FALSE)</f>
        <v>338748</v>
      </c>
      <c r="AH32" s="267">
        <f>VLOOKUP(J32,Customer!A:A,1,FALSE)</f>
        <v>7004203</v>
      </c>
    </row>
    <row r="33" spans="1:34">
      <c r="A33" s="108">
        <v>32</v>
      </c>
      <c r="C33" s="109" t="str">
        <f>VLOOKUP(J33,Customer!A:F,6,FALSE)</f>
        <v>广东省</v>
      </c>
      <c r="D33" s="109" t="str">
        <f>VLOOKUP(J33,Customer!A:F,4,FALSE)</f>
        <v>湛江市</v>
      </c>
      <c r="E33" s="109" t="s">
        <v>3450</v>
      </c>
      <c r="G33" s="106">
        <v>2172158703</v>
      </c>
      <c r="I33" s="109" t="s">
        <v>29815</v>
      </c>
      <c r="J33" s="106">
        <v>7004205</v>
      </c>
      <c r="K33" s="109" t="s">
        <v>957</v>
      </c>
      <c r="N33" s="106">
        <v>338771</v>
      </c>
      <c r="Q33" s="106">
        <v>560</v>
      </c>
      <c r="AE33" s="107"/>
      <c r="AF33" s="107" t="s">
        <v>183</v>
      </c>
      <c r="AG33" s="267">
        <f>VLOOKUP(N33,SKU!A:A,1,FALSE)</f>
        <v>338771</v>
      </c>
      <c r="AH33" s="267">
        <f>VLOOKUP(J33,Customer!A:A,1,FALSE)</f>
        <v>7004205</v>
      </c>
    </row>
    <row r="34" spans="1:34">
      <c r="A34" s="108">
        <v>33</v>
      </c>
      <c r="C34" s="109" t="str">
        <f>VLOOKUP(J34,Customer!A:F,6,FALSE)</f>
        <v>广东省</v>
      </c>
      <c r="D34" s="109" t="str">
        <f>VLOOKUP(J34,Customer!A:F,4,FALSE)</f>
        <v>湛江市</v>
      </c>
      <c r="E34" s="109" t="s">
        <v>3450</v>
      </c>
      <c r="G34" s="106">
        <v>2172158703</v>
      </c>
      <c r="I34" s="109" t="s">
        <v>29815</v>
      </c>
      <c r="J34" s="106">
        <v>7004205</v>
      </c>
      <c r="K34" s="109" t="s">
        <v>957</v>
      </c>
      <c r="N34" s="106">
        <v>327489</v>
      </c>
      <c r="Q34" s="106">
        <v>50</v>
      </c>
      <c r="AE34" s="107"/>
      <c r="AF34" s="107" t="s">
        <v>183</v>
      </c>
      <c r="AG34" s="267">
        <f>VLOOKUP(N34,SKU!A:A,1,FALSE)</f>
        <v>327489</v>
      </c>
      <c r="AH34" s="267">
        <f>VLOOKUP(J34,Customer!A:A,1,FALSE)</f>
        <v>7004205</v>
      </c>
    </row>
    <row r="35" spans="1:34">
      <c r="A35" s="108">
        <v>34</v>
      </c>
      <c r="C35" s="109" t="str">
        <f>VLOOKUP(J35,Customer!A:F,6,FALSE)</f>
        <v>广东省</v>
      </c>
      <c r="D35" s="109" t="str">
        <f>VLOOKUP(J35,Customer!A:F,4,FALSE)</f>
        <v>湛江市</v>
      </c>
      <c r="E35" s="109" t="s">
        <v>3450</v>
      </c>
      <c r="G35" s="106">
        <v>2172159064</v>
      </c>
      <c r="I35" s="109" t="s">
        <v>29817</v>
      </c>
      <c r="J35" s="106">
        <v>7004205</v>
      </c>
      <c r="K35" s="109" t="s">
        <v>957</v>
      </c>
      <c r="N35" s="106">
        <v>338749</v>
      </c>
      <c r="Q35" s="106">
        <v>360</v>
      </c>
      <c r="AE35" s="107"/>
      <c r="AF35" s="107" t="s">
        <v>183</v>
      </c>
      <c r="AG35" s="267">
        <f>VLOOKUP(N35,SKU!A:A,1,FALSE)</f>
        <v>338749</v>
      </c>
      <c r="AH35" s="267">
        <f>VLOOKUP(J35,Customer!A:A,1,FALSE)</f>
        <v>7004205</v>
      </c>
    </row>
    <row r="36" spans="1:34">
      <c r="A36" s="108">
        <v>35</v>
      </c>
      <c r="C36" s="109" t="str">
        <f>VLOOKUP(J36,Customer!A:F,6,FALSE)</f>
        <v>广东省</v>
      </c>
      <c r="D36" s="109" t="str">
        <f>VLOOKUP(J36,Customer!A:F,4,FALSE)</f>
        <v>茂名市</v>
      </c>
      <c r="E36" s="109" t="s">
        <v>3450</v>
      </c>
      <c r="G36" s="106">
        <v>2172159063</v>
      </c>
      <c r="I36" s="109" t="s">
        <v>29817</v>
      </c>
      <c r="J36" s="106">
        <v>7003675</v>
      </c>
      <c r="K36" s="109" t="s">
        <v>1431</v>
      </c>
      <c r="N36" s="106">
        <v>338749</v>
      </c>
      <c r="Q36" s="106">
        <v>1080</v>
      </c>
      <c r="AE36" s="107"/>
      <c r="AF36" s="107" t="s">
        <v>183</v>
      </c>
      <c r="AG36" s="267">
        <f>VLOOKUP(N36,SKU!A:A,1,FALSE)</f>
        <v>338749</v>
      </c>
      <c r="AH36" s="267">
        <f>VLOOKUP(J36,Customer!A:A,1,FALSE)</f>
        <v>7003675</v>
      </c>
    </row>
    <row r="37" spans="1:34">
      <c r="A37" s="108">
        <v>36</v>
      </c>
      <c r="C37" s="109" t="str">
        <f>VLOOKUP(J37,Customer!A:F,6,FALSE)</f>
        <v>广东省</v>
      </c>
      <c r="D37" s="109" t="str">
        <f>VLOOKUP(J37,Customer!A:F,4,FALSE)</f>
        <v>茂名市</v>
      </c>
      <c r="E37" s="109" t="s">
        <v>3450</v>
      </c>
      <c r="G37" s="106">
        <v>2172158707</v>
      </c>
      <c r="I37" s="109" t="s">
        <v>29815</v>
      </c>
      <c r="J37" s="106">
        <v>7003665</v>
      </c>
      <c r="K37" s="109" t="s">
        <v>1960</v>
      </c>
      <c r="N37" s="106">
        <v>338771</v>
      </c>
      <c r="Q37" s="106">
        <v>280</v>
      </c>
      <c r="AE37" s="107"/>
      <c r="AF37" s="107" t="s">
        <v>183</v>
      </c>
      <c r="AG37" s="267">
        <f>VLOOKUP(N37,SKU!A:A,1,FALSE)</f>
        <v>338771</v>
      </c>
      <c r="AH37" s="267">
        <f>VLOOKUP(J37,Customer!A:A,1,FALSE)</f>
        <v>7003665</v>
      </c>
    </row>
    <row r="38" spans="1:34">
      <c r="A38" s="108">
        <v>37</v>
      </c>
      <c r="C38" s="109" t="str">
        <f>VLOOKUP(J38,Customer!A:F,6,FALSE)</f>
        <v>广东省</v>
      </c>
      <c r="D38" s="109" t="str">
        <f>VLOOKUP(J38,Customer!A:F,4,FALSE)</f>
        <v>东莞市</v>
      </c>
      <c r="E38" s="109" t="s">
        <v>3450</v>
      </c>
      <c r="G38" s="106">
        <v>2172159442</v>
      </c>
      <c r="I38" s="109" t="s">
        <v>29818</v>
      </c>
      <c r="J38" s="106">
        <v>7004200</v>
      </c>
      <c r="K38" s="109" t="s">
        <v>1124</v>
      </c>
      <c r="N38" s="106">
        <v>327489</v>
      </c>
      <c r="Q38" s="106">
        <v>500</v>
      </c>
      <c r="AE38" s="107"/>
      <c r="AF38" s="107" t="s">
        <v>183</v>
      </c>
      <c r="AG38" s="267">
        <f>VLOOKUP(N38,SKU!A:A,1,FALSE)</f>
        <v>327489</v>
      </c>
      <c r="AH38" s="267">
        <f>VLOOKUP(J38,Customer!A:A,1,FALSE)</f>
        <v>7004200</v>
      </c>
    </row>
    <row r="39" spans="1:34">
      <c r="A39" s="108">
        <v>38</v>
      </c>
      <c r="C39" s="109" t="str">
        <f>VLOOKUP(J39,Customer!A:F,6,FALSE)</f>
        <v>广东省</v>
      </c>
      <c r="D39" s="109" t="str">
        <f>VLOOKUP(J39,Customer!A:F,4,FALSE)</f>
        <v>广州市</v>
      </c>
      <c r="E39" s="109" t="s">
        <v>3450</v>
      </c>
      <c r="G39" s="106">
        <v>2172159426</v>
      </c>
      <c r="I39" s="109" t="s">
        <v>29818</v>
      </c>
      <c r="J39" s="106">
        <v>7003661</v>
      </c>
      <c r="K39" s="109" t="s">
        <v>946</v>
      </c>
      <c r="N39" s="106">
        <v>338749</v>
      </c>
      <c r="Q39" s="106">
        <v>1800</v>
      </c>
      <c r="AE39" s="107"/>
      <c r="AF39" s="107" t="s">
        <v>183</v>
      </c>
      <c r="AG39" s="267">
        <f>VLOOKUP(N39,SKU!A:A,1,FALSE)</f>
        <v>338749</v>
      </c>
      <c r="AH39" s="267">
        <f>VLOOKUP(J39,Customer!A:A,1,FALSE)</f>
        <v>7003661</v>
      </c>
    </row>
    <row r="40" spans="1:34">
      <c r="A40" s="108">
        <v>39</v>
      </c>
      <c r="C40" s="109" t="str">
        <f>VLOOKUP(J40,Customer!A:F,6,FALSE)</f>
        <v>广东省</v>
      </c>
      <c r="D40" s="109" t="str">
        <f>VLOOKUP(J40,Customer!A:F,4,FALSE)</f>
        <v>广州市</v>
      </c>
      <c r="E40" s="109" t="s">
        <v>3450</v>
      </c>
      <c r="G40" s="106">
        <v>2172159436</v>
      </c>
      <c r="I40" s="109" t="s">
        <v>29818</v>
      </c>
      <c r="J40" s="106">
        <v>7003663</v>
      </c>
      <c r="K40" s="109" t="s">
        <v>850</v>
      </c>
      <c r="N40" s="106">
        <v>338749</v>
      </c>
      <c r="Q40" s="106">
        <v>940</v>
      </c>
      <c r="AE40" s="107"/>
      <c r="AF40" s="107" t="s">
        <v>183</v>
      </c>
      <c r="AG40" s="267">
        <f>VLOOKUP(N40,SKU!A:A,1,FALSE)</f>
        <v>338749</v>
      </c>
      <c r="AH40" s="267">
        <f>VLOOKUP(J40,Customer!A:A,1,FALSE)</f>
        <v>7003663</v>
      </c>
    </row>
    <row r="41" spans="1:34">
      <c r="A41" s="108">
        <v>40</v>
      </c>
      <c r="C41" s="109" t="str">
        <f>VLOOKUP(J41,Customer!A:F,6,FALSE)</f>
        <v>广东省</v>
      </c>
      <c r="D41" s="109" t="str">
        <f>VLOOKUP(J41,Customer!A:F,4,FALSE)</f>
        <v>广州市</v>
      </c>
      <c r="E41" s="109" t="s">
        <v>3450</v>
      </c>
      <c r="G41" s="106">
        <v>2172159437</v>
      </c>
      <c r="I41" s="109" t="s">
        <v>29818</v>
      </c>
      <c r="J41" s="106">
        <v>7003663</v>
      </c>
      <c r="K41" s="109" t="s">
        <v>850</v>
      </c>
      <c r="N41" s="106">
        <v>338771</v>
      </c>
      <c r="Q41" s="106">
        <v>200</v>
      </c>
      <c r="AE41" s="107"/>
      <c r="AF41" s="107" t="s">
        <v>183</v>
      </c>
      <c r="AG41" s="267">
        <f>VLOOKUP(N41,SKU!A:A,1,FALSE)</f>
        <v>338771</v>
      </c>
      <c r="AH41" s="267">
        <f>VLOOKUP(J41,Customer!A:A,1,FALSE)</f>
        <v>7003663</v>
      </c>
    </row>
    <row r="42" spans="1:34">
      <c r="A42" s="108">
        <v>41</v>
      </c>
      <c r="C42" s="109" t="str">
        <f>VLOOKUP(J42,Customer!A:F,6,FALSE)</f>
        <v>广东省</v>
      </c>
      <c r="D42" s="109" t="str">
        <f>VLOOKUP(J42,Customer!A:F,4,FALSE)</f>
        <v>肇庆市</v>
      </c>
      <c r="E42" s="109" t="s">
        <v>3450</v>
      </c>
      <c r="G42" s="106">
        <v>2172159439</v>
      </c>
      <c r="I42" s="109" t="s">
        <v>29818</v>
      </c>
      <c r="J42" s="106">
        <v>7004242</v>
      </c>
      <c r="K42" s="109" t="s">
        <v>1596</v>
      </c>
      <c r="N42" s="106">
        <v>338771</v>
      </c>
      <c r="Q42" s="106">
        <v>280</v>
      </c>
      <c r="AE42" s="107"/>
      <c r="AF42" s="107" t="s">
        <v>183</v>
      </c>
      <c r="AG42" s="267">
        <f>VLOOKUP(N42,SKU!A:A,1,FALSE)</f>
        <v>338771</v>
      </c>
      <c r="AH42" s="267">
        <f>VLOOKUP(J42,Customer!A:A,1,FALSE)</f>
        <v>7004242</v>
      </c>
    </row>
    <row r="43" spans="1:34">
      <c r="A43" s="108">
        <v>42</v>
      </c>
      <c r="C43" s="109" t="str">
        <f>VLOOKUP(J43,Customer!A:F,6,FALSE)</f>
        <v>广东省</v>
      </c>
      <c r="D43" s="109" t="str">
        <f>VLOOKUP(J43,Customer!A:F,4,FALSE)</f>
        <v>肇庆市</v>
      </c>
      <c r="E43" s="109" t="s">
        <v>3450</v>
      </c>
      <c r="G43" s="106">
        <v>2172159435</v>
      </c>
      <c r="I43" s="109" t="s">
        <v>29818</v>
      </c>
      <c r="J43" s="106">
        <v>7004242</v>
      </c>
      <c r="K43" s="109" t="s">
        <v>1596</v>
      </c>
      <c r="N43" s="106">
        <v>338749</v>
      </c>
      <c r="Q43" s="106">
        <v>720</v>
      </c>
      <c r="AE43" s="107"/>
      <c r="AF43" s="107" t="s">
        <v>183</v>
      </c>
      <c r="AG43" s="267">
        <f>VLOOKUP(N43,SKU!A:A,1,FALSE)</f>
        <v>338749</v>
      </c>
      <c r="AH43" s="267">
        <f>VLOOKUP(J43,Customer!A:A,1,FALSE)</f>
        <v>7004242</v>
      </c>
    </row>
    <row r="44" spans="1:34">
      <c r="A44" s="108">
        <v>43</v>
      </c>
      <c r="C44" s="109" t="str">
        <f>VLOOKUP(J44,Customer!A:F,6,FALSE)</f>
        <v>山东省</v>
      </c>
      <c r="D44" s="109" t="str">
        <f>VLOOKUP(J44,Customer!A:F,4,FALSE)</f>
        <v>临沂市</v>
      </c>
      <c r="E44" s="109" t="s">
        <v>3450</v>
      </c>
      <c r="G44" s="106">
        <v>2172159542</v>
      </c>
      <c r="I44" s="109" t="s">
        <v>29818</v>
      </c>
      <c r="J44" s="106">
        <v>7003900</v>
      </c>
      <c r="K44" s="109" t="s">
        <v>1145</v>
      </c>
      <c r="N44" s="106">
        <v>327489</v>
      </c>
      <c r="Q44" s="106">
        <v>320</v>
      </c>
      <c r="AE44" s="107"/>
      <c r="AF44" s="107" t="s">
        <v>183</v>
      </c>
      <c r="AG44" s="267">
        <f>VLOOKUP(N44,SKU!A:A,1,FALSE)</f>
        <v>327489</v>
      </c>
      <c r="AH44" s="267">
        <f>VLOOKUP(J44,Customer!A:A,1,FALSE)</f>
        <v>7003900</v>
      </c>
    </row>
    <row r="45" spans="1:34">
      <c r="A45" s="108">
        <v>44</v>
      </c>
      <c r="C45" s="109" t="str">
        <f>VLOOKUP(J45,Customer!A:F,6,FALSE)</f>
        <v>山东省</v>
      </c>
      <c r="D45" s="109" t="str">
        <f>VLOOKUP(J45,Customer!A:F,4,FALSE)</f>
        <v>临沂市</v>
      </c>
      <c r="E45" s="109" t="s">
        <v>3450</v>
      </c>
      <c r="G45" s="106">
        <v>2172159543</v>
      </c>
      <c r="I45" s="109" t="s">
        <v>29818</v>
      </c>
      <c r="J45" s="106">
        <v>7004871</v>
      </c>
      <c r="K45" s="109" t="s">
        <v>1218</v>
      </c>
      <c r="N45" s="106">
        <v>327489</v>
      </c>
      <c r="Q45" s="106">
        <v>140</v>
      </c>
      <c r="AE45" s="107"/>
      <c r="AF45" s="107" t="s">
        <v>183</v>
      </c>
      <c r="AG45" s="267">
        <f>VLOOKUP(N45,SKU!A:A,1,FALSE)</f>
        <v>327489</v>
      </c>
      <c r="AH45" s="267">
        <f>VLOOKUP(J45,Customer!A:A,1,FALSE)</f>
        <v>7004871</v>
      </c>
    </row>
    <row r="46" spans="1:34">
      <c r="A46" s="108">
        <v>45</v>
      </c>
      <c r="C46" s="109" t="str">
        <f>VLOOKUP(J46,Customer!A:F,6,FALSE)</f>
        <v>山东省</v>
      </c>
      <c r="D46" s="109" t="str">
        <f>VLOOKUP(J46,Customer!A:F,4,FALSE)</f>
        <v>临沂市</v>
      </c>
      <c r="E46" s="109" t="s">
        <v>3450</v>
      </c>
      <c r="G46" s="106">
        <v>2172159546</v>
      </c>
      <c r="I46" s="109" t="s">
        <v>29818</v>
      </c>
      <c r="J46" s="106">
        <v>7004871</v>
      </c>
      <c r="K46" s="109" t="s">
        <v>1218</v>
      </c>
      <c r="N46" s="106">
        <v>338771</v>
      </c>
      <c r="Q46" s="106">
        <v>280</v>
      </c>
      <c r="AE46" s="107"/>
      <c r="AF46" s="107" t="s">
        <v>183</v>
      </c>
      <c r="AG46" s="267">
        <f>VLOOKUP(N46,SKU!A:A,1,FALSE)</f>
        <v>338771</v>
      </c>
      <c r="AH46" s="267">
        <f>VLOOKUP(J46,Customer!A:A,1,FALSE)</f>
        <v>7004871</v>
      </c>
    </row>
    <row r="47" spans="1:34">
      <c r="A47" s="108">
        <v>46</v>
      </c>
      <c r="C47" s="109" t="str">
        <f>VLOOKUP(J47,Customer!A:F,6,FALSE)</f>
        <v>山东省</v>
      </c>
      <c r="D47" s="109" t="str">
        <f>VLOOKUP(J47,Customer!A:F,4,FALSE)</f>
        <v>日照市</v>
      </c>
      <c r="E47" s="109" t="s">
        <v>3450</v>
      </c>
      <c r="G47" s="106">
        <v>2172159547</v>
      </c>
      <c r="I47" s="109" t="s">
        <v>29818</v>
      </c>
      <c r="J47" s="106">
        <v>7003896</v>
      </c>
      <c r="K47" s="109" t="s">
        <v>1084</v>
      </c>
      <c r="N47" s="106">
        <v>338771</v>
      </c>
      <c r="Q47" s="106">
        <v>280</v>
      </c>
      <c r="AE47" s="107"/>
      <c r="AF47" s="107" t="s">
        <v>183</v>
      </c>
      <c r="AG47" s="267">
        <f>VLOOKUP(N47,SKU!A:A,1,FALSE)</f>
        <v>338771</v>
      </c>
      <c r="AH47" s="267">
        <f>VLOOKUP(J47,Customer!A:A,1,FALSE)</f>
        <v>7003896</v>
      </c>
    </row>
    <row r="48" spans="1:34">
      <c r="A48" s="108">
        <v>47</v>
      </c>
      <c r="C48" s="109" t="str">
        <f>VLOOKUP(J48,Customer!A:F,6,FALSE)</f>
        <v>山东省</v>
      </c>
      <c r="D48" s="109" t="str">
        <f>VLOOKUP(J48,Customer!A:F,4,FALSE)</f>
        <v>济宁市</v>
      </c>
      <c r="E48" s="109" t="s">
        <v>3450</v>
      </c>
      <c r="G48" s="106">
        <v>2172159548</v>
      </c>
      <c r="I48" s="109" t="s">
        <v>29818</v>
      </c>
      <c r="J48" s="106">
        <v>7003885</v>
      </c>
      <c r="K48" s="109" t="s">
        <v>963</v>
      </c>
      <c r="N48" s="106">
        <v>338771</v>
      </c>
      <c r="Q48" s="106">
        <v>1120</v>
      </c>
      <c r="AE48" s="107"/>
      <c r="AF48" s="107" t="s">
        <v>183</v>
      </c>
      <c r="AG48" s="267">
        <f>VLOOKUP(N48,SKU!A:A,1,FALSE)</f>
        <v>338771</v>
      </c>
      <c r="AH48" s="267">
        <f>VLOOKUP(J48,Customer!A:A,1,FALSE)</f>
        <v>7003885</v>
      </c>
    </row>
    <row r="49" spans="1:34">
      <c r="A49" s="108">
        <v>48</v>
      </c>
      <c r="C49" s="109" t="str">
        <f>VLOOKUP(J49,Customer!A:F,6,FALSE)</f>
        <v>山东省</v>
      </c>
      <c r="D49" s="109" t="str">
        <f>VLOOKUP(J49,Customer!A:F,4,FALSE)</f>
        <v>济宁市</v>
      </c>
      <c r="E49" s="109" t="s">
        <v>3450</v>
      </c>
      <c r="G49" s="106">
        <v>2172159540</v>
      </c>
      <c r="I49" s="109" t="s">
        <v>29818</v>
      </c>
      <c r="J49" s="106">
        <v>7003885</v>
      </c>
      <c r="K49" s="109" t="s">
        <v>963</v>
      </c>
      <c r="N49" s="106">
        <v>327489</v>
      </c>
      <c r="Q49" s="106">
        <v>770</v>
      </c>
      <c r="AE49" s="107"/>
      <c r="AF49" s="107" t="s">
        <v>183</v>
      </c>
      <c r="AG49" s="267">
        <f>VLOOKUP(N49,SKU!A:A,1,FALSE)</f>
        <v>327489</v>
      </c>
      <c r="AH49" s="267">
        <f>VLOOKUP(J49,Customer!A:A,1,FALSE)</f>
        <v>7003885</v>
      </c>
    </row>
    <row r="50" spans="1:34">
      <c r="A50" s="108">
        <v>49</v>
      </c>
      <c r="C50" s="109" t="str">
        <f>VLOOKUP(J50,Customer!A:F,6,FALSE)</f>
        <v>山东省</v>
      </c>
      <c r="D50" s="109" t="str">
        <f>VLOOKUP(J50,Customer!A:F,4,FALSE)</f>
        <v>济宁市</v>
      </c>
      <c r="E50" s="109" t="s">
        <v>3450</v>
      </c>
      <c r="G50" s="106">
        <v>2172159541</v>
      </c>
      <c r="I50" s="109" t="s">
        <v>29818</v>
      </c>
      <c r="J50" s="106">
        <v>7003891</v>
      </c>
      <c r="K50" s="109" t="s">
        <v>1327</v>
      </c>
      <c r="N50" s="106">
        <v>327489</v>
      </c>
      <c r="Q50" s="106">
        <v>210</v>
      </c>
      <c r="AE50" s="107"/>
      <c r="AF50" s="107" t="s">
        <v>183</v>
      </c>
      <c r="AG50" s="267">
        <f>VLOOKUP(N50,SKU!A:A,1,FALSE)</f>
        <v>327489</v>
      </c>
      <c r="AH50" s="267">
        <f>VLOOKUP(J50,Customer!A:A,1,FALSE)</f>
        <v>7003891</v>
      </c>
    </row>
    <row r="51" spans="1:34">
      <c r="A51" s="108">
        <v>50</v>
      </c>
      <c r="C51" s="109" t="str">
        <f>VLOOKUP(J51,Customer!A:F,6,FALSE)</f>
        <v>山东省</v>
      </c>
      <c r="D51" s="109" t="str">
        <f>VLOOKUP(J51,Customer!A:F,4,FALSE)</f>
        <v>东营市</v>
      </c>
      <c r="E51" s="109" t="s">
        <v>3450</v>
      </c>
      <c r="G51" s="106">
        <v>2172159539</v>
      </c>
      <c r="I51" s="109" t="s">
        <v>29818</v>
      </c>
      <c r="J51" s="106">
        <v>7003871</v>
      </c>
      <c r="K51" s="109" t="s">
        <v>1680</v>
      </c>
      <c r="N51" s="106">
        <v>327489</v>
      </c>
      <c r="Q51" s="106">
        <v>280</v>
      </c>
      <c r="AE51" s="107"/>
      <c r="AF51" s="107" t="s">
        <v>183</v>
      </c>
      <c r="AG51" s="267">
        <f>VLOOKUP(N51,SKU!A:A,1,FALSE)</f>
        <v>327489</v>
      </c>
      <c r="AH51" s="267">
        <f>VLOOKUP(J51,Customer!A:A,1,FALSE)</f>
        <v>7003871</v>
      </c>
    </row>
    <row r="52" spans="1:34">
      <c r="A52" s="108">
        <v>51</v>
      </c>
      <c r="C52" s="109" t="str">
        <f>VLOOKUP(J52,Customer!A:F,6,FALSE)</f>
        <v>山东省</v>
      </c>
      <c r="D52" s="109" t="str">
        <f>VLOOKUP(J52,Customer!A:F,4,FALSE)</f>
        <v>东营市</v>
      </c>
      <c r="E52" s="109" t="s">
        <v>3450</v>
      </c>
      <c r="G52" s="106">
        <v>2172159551</v>
      </c>
      <c r="I52" s="109" t="s">
        <v>29818</v>
      </c>
      <c r="J52" s="106">
        <v>7003952</v>
      </c>
      <c r="K52" s="109" t="s">
        <v>865</v>
      </c>
      <c r="N52" s="106">
        <v>338771</v>
      </c>
      <c r="Q52" s="106">
        <v>560</v>
      </c>
      <c r="AE52" s="107"/>
      <c r="AF52" s="107" t="s">
        <v>183</v>
      </c>
      <c r="AG52" s="267">
        <f>VLOOKUP(N52,SKU!A:A,1,FALSE)</f>
        <v>338771</v>
      </c>
      <c r="AH52" s="267">
        <f>VLOOKUP(J52,Customer!A:A,1,FALSE)</f>
        <v>7003952</v>
      </c>
    </row>
    <row r="53" spans="1:34">
      <c r="A53" s="108">
        <v>52</v>
      </c>
      <c r="C53" s="109" t="str">
        <f>VLOOKUP(J53,Customer!A:F,6,FALSE)</f>
        <v>山东省</v>
      </c>
      <c r="D53" s="109" t="str">
        <f>VLOOKUP(J53,Customer!A:F,4,FALSE)</f>
        <v>德州市</v>
      </c>
      <c r="E53" s="109" t="s">
        <v>3450</v>
      </c>
      <c r="G53" s="106">
        <v>2172159544</v>
      </c>
      <c r="I53" s="109" t="s">
        <v>29818</v>
      </c>
      <c r="J53" s="106">
        <v>7003911</v>
      </c>
      <c r="K53" s="109" t="s">
        <v>1008</v>
      </c>
      <c r="N53" s="106">
        <v>327489</v>
      </c>
      <c r="Q53" s="106">
        <v>350</v>
      </c>
      <c r="AE53" s="107"/>
      <c r="AF53" s="107" t="s">
        <v>183</v>
      </c>
      <c r="AG53" s="267">
        <f>VLOOKUP(N53,SKU!A:A,1,FALSE)</f>
        <v>327489</v>
      </c>
      <c r="AH53" s="267">
        <f>VLOOKUP(J53,Customer!A:A,1,FALSE)</f>
        <v>7003911</v>
      </c>
    </row>
    <row r="54" spans="1:34">
      <c r="A54" s="108">
        <v>53</v>
      </c>
      <c r="C54" s="109" t="str">
        <f>VLOOKUP(J54,Customer!A:F,6,FALSE)</f>
        <v>山东省</v>
      </c>
      <c r="D54" s="109" t="str">
        <f>VLOOKUP(J54,Customer!A:F,4,FALSE)</f>
        <v>德州市</v>
      </c>
      <c r="E54" s="109" t="s">
        <v>3450</v>
      </c>
      <c r="G54" s="106">
        <v>2172159545</v>
      </c>
      <c r="I54" s="109" t="s">
        <v>29818</v>
      </c>
      <c r="J54" s="106">
        <v>7003913</v>
      </c>
      <c r="K54" s="109" t="s">
        <v>880</v>
      </c>
      <c r="N54" s="106">
        <v>327489</v>
      </c>
      <c r="Q54" s="106">
        <v>140</v>
      </c>
      <c r="AE54" s="107"/>
      <c r="AF54" s="107" t="s">
        <v>183</v>
      </c>
      <c r="AG54" s="267">
        <f>VLOOKUP(N54,SKU!A:A,1,FALSE)</f>
        <v>327489</v>
      </c>
      <c r="AH54" s="267">
        <f>VLOOKUP(J54,Customer!A:A,1,FALSE)</f>
        <v>7003913</v>
      </c>
    </row>
    <row r="55" spans="1:34">
      <c r="A55" s="108">
        <v>54</v>
      </c>
      <c r="C55" s="109" t="str">
        <f>VLOOKUP(J55,Customer!A:F,6,FALSE)</f>
        <v>山东省</v>
      </c>
      <c r="D55" s="109" t="str">
        <f>VLOOKUP(J55,Customer!A:F,4,FALSE)</f>
        <v>济南市</v>
      </c>
      <c r="E55" s="109" t="s">
        <v>3450</v>
      </c>
      <c r="G55" s="106">
        <v>2172159534</v>
      </c>
      <c r="I55" s="109" t="s">
        <v>29818</v>
      </c>
      <c r="J55" s="106">
        <v>7003855</v>
      </c>
      <c r="K55" s="109" t="s">
        <v>1118</v>
      </c>
      <c r="N55" s="106">
        <v>338771</v>
      </c>
      <c r="Q55" s="106">
        <v>560</v>
      </c>
      <c r="AE55" s="107"/>
      <c r="AF55" s="107" t="s">
        <v>183</v>
      </c>
      <c r="AG55" s="267">
        <f>VLOOKUP(N55,SKU!A:A,1,FALSE)</f>
        <v>338771</v>
      </c>
      <c r="AH55" s="267">
        <f>VLOOKUP(J55,Customer!A:A,1,FALSE)</f>
        <v>7003855</v>
      </c>
    </row>
    <row r="56" spans="1:34">
      <c r="A56" s="108">
        <v>55</v>
      </c>
      <c r="C56" s="109" t="str">
        <f>VLOOKUP(J56,Customer!A:F,6,FALSE)</f>
        <v>山西省</v>
      </c>
      <c r="D56" s="109" t="str">
        <f>VLOOKUP(J56,Customer!A:F,4,FALSE)</f>
        <v>太原市</v>
      </c>
      <c r="E56" s="109" t="s">
        <v>3450</v>
      </c>
      <c r="G56" s="106">
        <v>2172159675</v>
      </c>
      <c r="I56" s="109" t="s">
        <v>29819</v>
      </c>
      <c r="J56" s="106">
        <v>7003971</v>
      </c>
      <c r="K56" s="109" t="s">
        <v>1773</v>
      </c>
      <c r="N56" s="106">
        <v>338771</v>
      </c>
      <c r="Q56" s="106">
        <v>560</v>
      </c>
      <c r="AE56" s="107"/>
      <c r="AF56" s="107" t="s">
        <v>183</v>
      </c>
      <c r="AG56" s="267">
        <f>VLOOKUP(N56,SKU!A:A,1,FALSE)</f>
        <v>338771</v>
      </c>
      <c r="AH56" s="267">
        <f>VLOOKUP(J56,Customer!A:A,1,FALSE)</f>
        <v>7003971</v>
      </c>
    </row>
    <row r="57" spans="1:34">
      <c r="A57" s="108">
        <v>56</v>
      </c>
      <c r="C57" s="109" t="str">
        <f>VLOOKUP(J57,Customer!A:F,6,FALSE)</f>
        <v>山西省</v>
      </c>
      <c r="D57" s="109" t="str">
        <f>VLOOKUP(J57,Customer!A:F,4,FALSE)</f>
        <v>太原市</v>
      </c>
      <c r="E57" s="109" t="s">
        <v>3450</v>
      </c>
      <c r="G57" s="106">
        <v>2172159679</v>
      </c>
      <c r="I57" s="109" t="s">
        <v>29819</v>
      </c>
      <c r="J57" s="106">
        <v>7003463</v>
      </c>
      <c r="K57" s="109" t="s">
        <v>1455</v>
      </c>
      <c r="N57" s="106">
        <v>338771</v>
      </c>
      <c r="Q57" s="106">
        <v>280</v>
      </c>
      <c r="AE57" s="107"/>
      <c r="AF57" s="107" t="s">
        <v>183</v>
      </c>
      <c r="AG57" s="267">
        <f>VLOOKUP(N57,SKU!A:A,1,FALSE)</f>
        <v>338771</v>
      </c>
      <c r="AH57" s="267">
        <f>VLOOKUP(J57,Customer!A:A,1,FALSE)</f>
        <v>7003463</v>
      </c>
    </row>
    <row r="58" spans="1:34">
      <c r="A58" s="108">
        <v>57</v>
      </c>
      <c r="C58" s="109" t="str">
        <f>VLOOKUP(J58,Customer!A:F,6,FALSE)</f>
        <v>山西省</v>
      </c>
      <c r="D58" s="109" t="str">
        <f>VLOOKUP(J58,Customer!A:F,4,FALSE)</f>
        <v>太原市</v>
      </c>
      <c r="E58" s="109" t="s">
        <v>3450</v>
      </c>
      <c r="G58" s="106">
        <v>2172159677</v>
      </c>
      <c r="I58" s="109" t="s">
        <v>29819</v>
      </c>
      <c r="J58" s="106">
        <v>7004041</v>
      </c>
      <c r="K58" s="109" t="s">
        <v>1775</v>
      </c>
      <c r="N58" s="106">
        <v>338771</v>
      </c>
      <c r="Q58" s="106">
        <v>280</v>
      </c>
      <c r="AE58" s="107"/>
      <c r="AF58" s="107" t="s">
        <v>183</v>
      </c>
      <c r="AG58" s="267">
        <f>VLOOKUP(N58,SKU!A:A,1,FALSE)</f>
        <v>338771</v>
      </c>
      <c r="AH58" s="267">
        <f>VLOOKUP(J58,Customer!A:A,1,FALSE)</f>
        <v>7004041</v>
      </c>
    </row>
    <row r="59" spans="1:34">
      <c r="A59" s="108">
        <v>58</v>
      </c>
      <c r="C59" s="109" t="str">
        <f>VLOOKUP(J59,Customer!A:F,6,FALSE)</f>
        <v>山西省</v>
      </c>
      <c r="D59" s="109" t="str">
        <f>VLOOKUP(J59,Customer!A:F,4,FALSE)</f>
        <v>太原市</v>
      </c>
      <c r="E59" s="109" t="s">
        <v>3450</v>
      </c>
      <c r="G59" s="106">
        <v>2172159678</v>
      </c>
      <c r="I59" s="109" t="s">
        <v>29819</v>
      </c>
      <c r="J59" s="106">
        <v>7004366</v>
      </c>
      <c r="K59" s="109" t="s">
        <v>1450</v>
      </c>
      <c r="N59" s="106">
        <v>338771</v>
      </c>
      <c r="Q59" s="106">
        <v>280</v>
      </c>
      <c r="AE59" s="107"/>
      <c r="AF59" s="107" t="s">
        <v>183</v>
      </c>
      <c r="AG59" s="267">
        <f>VLOOKUP(N59,SKU!A:A,1,FALSE)</f>
        <v>338771</v>
      </c>
      <c r="AH59" s="267">
        <f>VLOOKUP(J59,Customer!A:A,1,FALSE)</f>
        <v>7004366</v>
      </c>
    </row>
    <row r="60" spans="1:34">
      <c r="A60" s="108">
        <v>59</v>
      </c>
      <c r="C60" s="109" t="str">
        <f>VLOOKUP(J60,Customer!A:F,6,FALSE)</f>
        <v>山西省</v>
      </c>
      <c r="D60" s="109" t="str">
        <f>VLOOKUP(J60,Customer!A:F,4,FALSE)</f>
        <v>太原市</v>
      </c>
      <c r="E60" s="109" t="s">
        <v>3450</v>
      </c>
      <c r="G60" s="106">
        <v>2172159676</v>
      </c>
      <c r="I60" s="109" t="s">
        <v>29819</v>
      </c>
      <c r="J60" s="106">
        <v>7003970</v>
      </c>
      <c r="K60" s="109" t="s">
        <v>1449</v>
      </c>
      <c r="N60" s="106">
        <v>338771</v>
      </c>
      <c r="Q60" s="106">
        <v>280</v>
      </c>
      <c r="AE60" s="107"/>
      <c r="AF60" s="107" t="s">
        <v>183</v>
      </c>
      <c r="AG60" s="267">
        <f>VLOOKUP(N60,SKU!A:A,1,FALSE)</f>
        <v>338771</v>
      </c>
      <c r="AH60" s="267">
        <f>VLOOKUP(J60,Customer!A:A,1,FALSE)</f>
        <v>7003970</v>
      </c>
    </row>
    <row r="61" spans="1:34">
      <c r="A61" s="108">
        <v>60</v>
      </c>
      <c r="C61" s="109" t="str">
        <f>VLOOKUP(J61,Customer!A:F,6,FALSE)</f>
        <v>山西省</v>
      </c>
      <c r="D61" s="109" t="str">
        <f>VLOOKUP(J61,Customer!A:F,4,FALSE)</f>
        <v>太原市</v>
      </c>
      <c r="E61" s="109" t="s">
        <v>3450</v>
      </c>
      <c r="G61" s="106">
        <v>2172159680</v>
      </c>
      <c r="I61" s="109" t="s">
        <v>29819</v>
      </c>
      <c r="J61" s="106">
        <v>7004038</v>
      </c>
      <c r="K61" s="109" t="s">
        <v>1451</v>
      </c>
      <c r="N61" s="106">
        <v>338771</v>
      </c>
      <c r="Q61" s="106">
        <v>280</v>
      </c>
      <c r="AE61" s="107"/>
      <c r="AF61" s="107" t="s">
        <v>183</v>
      </c>
      <c r="AG61" s="267">
        <f>VLOOKUP(N61,SKU!A:A,1,FALSE)</f>
        <v>338771</v>
      </c>
      <c r="AH61" s="267">
        <f>VLOOKUP(J61,Customer!A:A,1,FALSE)</f>
        <v>7004038</v>
      </c>
    </row>
    <row r="62" spans="1:34">
      <c r="A62" s="108">
        <v>61</v>
      </c>
      <c r="C62" s="109" t="str">
        <f>VLOOKUP(J62,Customer!A:F,6,FALSE)</f>
        <v>山西省</v>
      </c>
      <c r="D62" s="109" t="str">
        <f>VLOOKUP(J62,Customer!A:F,4,FALSE)</f>
        <v>晋中市</v>
      </c>
      <c r="E62" s="109" t="s">
        <v>3450</v>
      </c>
      <c r="G62" s="106">
        <v>2172159681</v>
      </c>
      <c r="I62" s="109" t="s">
        <v>29819</v>
      </c>
      <c r="J62" s="106">
        <v>7005048</v>
      </c>
      <c r="K62" s="109" t="s">
        <v>1322</v>
      </c>
      <c r="N62" s="106">
        <v>338771</v>
      </c>
      <c r="Q62" s="106">
        <v>560</v>
      </c>
      <c r="AE62" s="107"/>
      <c r="AF62" s="107" t="s">
        <v>183</v>
      </c>
      <c r="AG62" s="267">
        <f>VLOOKUP(N62,SKU!A:A,1,FALSE)</f>
        <v>338771</v>
      </c>
      <c r="AH62" s="267">
        <f>VLOOKUP(J62,Customer!A:A,1,FALSE)</f>
        <v>7005048</v>
      </c>
    </row>
    <row r="63" spans="1:34">
      <c r="A63" s="108">
        <v>62</v>
      </c>
      <c r="C63" s="109" t="str">
        <f>VLOOKUP(J63,Customer!A:F,6,FALSE)</f>
        <v>山西省</v>
      </c>
      <c r="D63" s="109" t="str">
        <f>VLOOKUP(J63,Customer!A:F,4,FALSE)</f>
        <v>运城市</v>
      </c>
      <c r="E63" s="109" t="s">
        <v>3450</v>
      </c>
      <c r="G63" s="106">
        <v>2172159682</v>
      </c>
      <c r="I63" s="109" t="s">
        <v>29819</v>
      </c>
      <c r="J63" s="106">
        <v>7003980</v>
      </c>
      <c r="K63" s="109" t="s">
        <v>1463</v>
      </c>
      <c r="N63" s="106">
        <v>338771</v>
      </c>
      <c r="Q63" s="109">
        <v>560</v>
      </c>
      <c r="AE63" s="107"/>
      <c r="AF63" s="107" t="s">
        <v>183</v>
      </c>
      <c r="AG63" s="267">
        <f>VLOOKUP(N63,SKU!A:A,1,FALSE)</f>
        <v>338771</v>
      </c>
      <c r="AH63" s="267">
        <f>VLOOKUP(J63,Customer!A:A,1,FALSE)</f>
        <v>7003980</v>
      </c>
    </row>
    <row r="64" spans="1:34">
      <c r="A64" s="108">
        <v>63</v>
      </c>
      <c r="C64" s="109" t="str">
        <f>VLOOKUP(J64,Customer!A:F,6,FALSE)</f>
        <v>贵州省</v>
      </c>
      <c r="D64" s="109" t="str">
        <f>VLOOKUP(J64,Customer!A:F,4,FALSE)</f>
        <v>贵阳市</v>
      </c>
      <c r="E64" s="109" t="s">
        <v>3450</v>
      </c>
      <c r="G64" s="106">
        <v>2172159683</v>
      </c>
      <c r="I64" s="109" t="s">
        <v>29819</v>
      </c>
      <c r="J64" s="106">
        <v>7003449</v>
      </c>
      <c r="K64" s="109" t="s">
        <v>1249</v>
      </c>
      <c r="N64" s="106">
        <v>327489</v>
      </c>
      <c r="Q64" s="109">
        <v>280</v>
      </c>
      <c r="AE64" s="107"/>
      <c r="AF64" s="107" t="s">
        <v>183</v>
      </c>
      <c r="AG64" s="267">
        <f>VLOOKUP(N64,SKU!A:A,1,FALSE)</f>
        <v>327489</v>
      </c>
      <c r="AH64" s="267">
        <f>VLOOKUP(J64,Customer!A:A,1,FALSE)</f>
        <v>7003449</v>
      </c>
    </row>
    <row r="65" spans="1:34">
      <c r="A65" s="108">
        <v>64</v>
      </c>
      <c r="C65" s="109" t="str">
        <f>VLOOKUP(J65,Customer!A:F,6,FALSE)</f>
        <v>贵州省</v>
      </c>
      <c r="D65" s="109" t="str">
        <f>VLOOKUP(J65,Customer!A:F,4,FALSE)</f>
        <v>贵阳市</v>
      </c>
      <c r="E65" s="109" t="s">
        <v>3450</v>
      </c>
      <c r="G65" s="106">
        <v>2172159611</v>
      </c>
      <c r="I65" s="109" t="s">
        <v>29819</v>
      </c>
      <c r="J65" s="106">
        <v>7004720</v>
      </c>
      <c r="K65" s="109" t="s">
        <v>1336</v>
      </c>
      <c r="N65" s="106">
        <v>338749</v>
      </c>
      <c r="Q65" s="109">
        <v>360</v>
      </c>
      <c r="AE65" s="107"/>
      <c r="AF65" s="107" t="s">
        <v>183</v>
      </c>
      <c r="AG65" s="267">
        <f>VLOOKUP(N65,SKU!A:A,1,FALSE)</f>
        <v>338749</v>
      </c>
      <c r="AH65" s="267">
        <f>VLOOKUP(J65,Customer!A:A,1,FALSE)</f>
        <v>7004720</v>
      </c>
    </row>
    <row r="66" spans="1:34">
      <c r="A66" s="108">
        <v>65</v>
      </c>
      <c r="C66" s="109" t="str">
        <f>VLOOKUP(J66,Customer!A:F,6,FALSE)</f>
        <v>贵州省</v>
      </c>
      <c r="D66" s="109" t="str">
        <f>VLOOKUP(J66,Customer!A:F,4,FALSE)</f>
        <v>贵阳市</v>
      </c>
      <c r="E66" s="109" t="s">
        <v>3450</v>
      </c>
      <c r="G66" s="106">
        <v>2172159610</v>
      </c>
      <c r="I66" s="109" t="s">
        <v>29819</v>
      </c>
      <c r="J66" s="106">
        <v>7004720</v>
      </c>
      <c r="K66" s="109" t="s">
        <v>1336</v>
      </c>
      <c r="N66" s="106">
        <v>338771</v>
      </c>
      <c r="Q66" s="109">
        <v>280</v>
      </c>
      <c r="AE66" s="107"/>
      <c r="AF66" s="107" t="s">
        <v>183</v>
      </c>
      <c r="AG66" s="267">
        <f>VLOOKUP(N66,SKU!A:A,1,FALSE)</f>
        <v>338771</v>
      </c>
      <c r="AH66" s="267">
        <f>VLOOKUP(J66,Customer!A:A,1,FALSE)</f>
        <v>7004720</v>
      </c>
    </row>
    <row r="67" spans="1:34">
      <c r="A67" s="108">
        <v>66</v>
      </c>
      <c r="C67" s="109" t="str">
        <f>VLOOKUP(J67,Customer!A:F,6,FALSE)</f>
        <v>贵州省</v>
      </c>
      <c r="D67" s="109" t="str">
        <f>VLOOKUP(J67,Customer!A:F,4,FALSE)</f>
        <v>贵阳市</v>
      </c>
      <c r="E67" s="109" t="s">
        <v>3450</v>
      </c>
      <c r="G67" s="106">
        <v>2172159424</v>
      </c>
      <c r="I67" s="109" t="s">
        <v>29818</v>
      </c>
      <c r="J67" s="106">
        <v>7004386</v>
      </c>
      <c r="K67" s="109" t="s">
        <v>1675</v>
      </c>
      <c r="N67" s="106">
        <v>327489</v>
      </c>
      <c r="Q67" s="109">
        <v>280</v>
      </c>
      <c r="AE67" s="107"/>
      <c r="AF67" s="107" t="s">
        <v>183</v>
      </c>
      <c r="AG67" s="267">
        <f>VLOOKUP(N67,SKU!A:A,1,FALSE)</f>
        <v>327489</v>
      </c>
      <c r="AH67" s="267">
        <f>VLOOKUP(J67,Customer!A:A,1,FALSE)</f>
        <v>7004386</v>
      </c>
    </row>
    <row r="68" spans="1:34">
      <c r="A68" s="108">
        <v>67</v>
      </c>
      <c r="C68" s="109" t="str">
        <f>VLOOKUP(J68,Customer!A:F,6,FALSE)</f>
        <v>贵州省</v>
      </c>
      <c r="D68" s="109" t="str">
        <f>VLOOKUP(J68,Customer!A:F,4,FALSE)</f>
        <v>贵阳市</v>
      </c>
      <c r="E68" s="109" t="s">
        <v>3450</v>
      </c>
      <c r="G68" s="106">
        <v>2172159425</v>
      </c>
      <c r="I68" s="109" t="s">
        <v>29818</v>
      </c>
      <c r="J68" s="106">
        <v>7004386</v>
      </c>
      <c r="K68" s="109" t="s">
        <v>1675</v>
      </c>
      <c r="N68" s="106">
        <v>338749</v>
      </c>
      <c r="Q68" s="109">
        <v>1080</v>
      </c>
      <c r="AE68" s="107"/>
      <c r="AF68" s="107" t="s">
        <v>183</v>
      </c>
      <c r="AG68" s="267">
        <f>VLOOKUP(N68,SKU!A:A,1,FALSE)</f>
        <v>338749</v>
      </c>
      <c r="AH68" s="267">
        <f>VLOOKUP(J68,Customer!A:A,1,FALSE)</f>
        <v>7004386</v>
      </c>
    </row>
    <row r="69" spans="1:34">
      <c r="A69" s="108">
        <v>68</v>
      </c>
      <c r="C69" s="109" t="str">
        <f>VLOOKUP(J69,Customer!A:F,6,FALSE)</f>
        <v>贵州省</v>
      </c>
      <c r="D69" s="109" t="str">
        <f>VLOOKUP(J69,Customer!A:F,4,FALSE)</f>
        <v>贵阳市</v>
      </c>
      <c r="E69" s="109" t="s">
        <v>3450</v>
      </c>
      <c r="G69" s="106">
        <v>2172159424</v>
      </c>
      <c r="I69" s="109" t="s">
        <v>29818</v>
      </c>
      <c r="J69" s="106">
        <v>7004386</v>
      </c>
      <c r="K69" s="109" t="s">
        <v>1675</v>
      </c>
      <c r="N69" s="106">
        <v>338771</v>
      </c>
      <c r="Q69" s="109">
        <v>280</v>
      </c>
      <c r="AE69" s="107"/>
      <c r="AF69" s="107" t="s">
        <v>183</v>
      </c>
      <c r="AG69" s="267">
        <f>VLOOKUP(N69,SKU!A:A,1,FALSE)</f>
        <v>338771</v>
      </c>
      <c r="AH69" s="267">
        <f>VLOOKUP(J69,Customer!A:A,1,FALSE)</f>
        <v>7004386</v>
      </c>
    </row>
    <row r="70" spans="1:34">
      <c r="A70" s="108">
        <v>69</v>
      </c>
      <c r="C70" s="109" t="str">
        <f>VLOOKUP(J70,Customer!A:F,6,FALSE)</f>
        <v>贵州省</v>
      </c>
      <c r="D70" s="109" t="str">
        <f>VLOOKUP(J70,Customer!A:F,4,FALSE)</f>
        <v>遵义市</v>
      </c>
      <c r="E70" s="109" t="s">
        <v>3450</v>
      </c>
      <c r="G70" s="106">
        <v>2172159423</v>
      </c>
      <c r="I70" s="109" t="s">
        <v>29818</v>
      </c>
      <c r="J70" s="106">
        <v>7003987</v>
      </c>
      <c r="K70" s="109" t="s">
        <v>1657</v>
      </c>
      <c r="N70" s="106">
        <v>338771</v>
      </c>
      <c r="Q70" s="109">
        <v>280</v>
      </c>
      <c r="AE70" s="107"/>
      <c r="AF70" s="107" t="s">
        <v>183</v>
      </c>
      <c r="AG70" s="267">
        <f>VLOOKUP(N70,SKU!A:A,1,FALSE)</f>
        <v>338771</v>
      </c>
      <c r="AH70" s="267">
        <f>VLOOKUP(J70,Customer!A:A,1,FALSE)</f>
        <v>7003987</v>
      </c>
    </row>
    <row r="71" spans="1:34">
      <c r="A71" s="108">
        <v>70</v>
      </c>
      <c r="C71" s="109" t="str">
        <f>VLOOKUP(J71,Customer!A:F,6,FALSE)</f>
        <v>四川省</v>
      </c>
      <c r="D71" s="109" t="str">
        <f>VLOOKUP(J71,Customer!A:F,4,FALSE)</f>
        <v>德阳市</v>
      </c>
      <c r="E71" s="109" t="s">
        <v>3450</v>
      </c>
      <c r="G71" s="106">
        <v>2172159462</v>
      </c>
      <c r="I71" s="109" t="s">
        <v>29818</v>
      </c>
      <c r="J71" s="106">
        <v>7003346</v>
      </c>
      <c r="K71" s="109" t="s">
        <v>847</v>
      </c>
      <c r="N71" s="106">
        <v>338771</v>
      </c>
      <c r="Q71" s="109">
        <v>280</v>
      </c>
      <c r="AE71" s="107"/>
      <c r="AF71" s="107" t="s">
        <v>183</v>
      </c>
      <c r="AG71" s="267">
        <f>VLOOKUP(N71,SKU!A:A,1,FALSE)</f>
        <v>338771</v>
      </c>
      <c r="AH71" s="267">
        <f>VLOOKUP(J71,Customer!A:A,1,FALSE)</f>
        <v>7003346</v>
      </c>
    </row>
    <row r="72" spans="1:34">
      <c r="A72" s="108">
        <v>71</v>
      </c>
      <c r="C72" s="109" t="str">
        <f>VLOOKUP(J72,Customer!A:F,6,FALSE)</f>
        <v>四川省</v>
      </c>
      <c r="D72" s="109" t="str">
        <f>VLOOKUP(J72,Customer!A:F,4,FALSE)</f>
        <v>德阳市</v>
      </c>
      <c r="E72" s="109" t="s">
        <v>3450</v>
      </c>
      <c r="G72" s="106">
        <v>2172159457</v>
      </c>
      <c r="I72" s="109" t="s">
        <v>29818</v>
      </c>
      <c r="J72" s="106">
        <v>7003346</v>
      </c>
      <c r="K72" s="109" t="s">
        <v>847</v>
      </c>
      <c r="N72" s="106">
        <v>338771</v>
      </c>
      <c r="Q72" s="109">
        <v>280</v>
      </c>
      <c r="AE72" s="107"/>
      <c r="AF72" s="107" t="s">
        <v>183</v>
      </c>
      <c r="AG72" s="267">
        <f>VLOOKUP(N72,SKU!A:A,1,FALSE)</f>
        <v>338771</v>
      </c>
      <c r="AH72" s="267">
        <f>VLOOKUP(J72,Customer!A:A,1,FALSE)</f>
        <v>7003346</v>
      </c>
    </row>
    <row r="73" spans="1:34">
      <c r="A73" s="108">
        <v>72</v>
      </c>
      <c r="C73" s="109" t="str">
        <f>VLOOKUP(J73,Customer!A:F,6,FALSE)</f>
        <v>四川省</v>
      </c>
      <c r="D73" s="109" t="str">
        <f>VLOOKUP(J73,Customer!A:F,4,FALSE)</f>
        <v>成都市</v>
      </c>
      <c r="E73" s="109" t="s">
        <v>3450</v>
      </c>
      <c r="G73" s="106">
        <v>2172159421</v>
      </c>
      <c r="I73" s="109" t="s">
        <v>29818</v>
      </c>
      <c r="J73" s="106">
        <v>7004251</v>
      </c>
      <c r="K73" s="109" t="s">
        <v>1080</v>
      </c>
      <c r="N73" s="106">
        <v>338749</v>
      </c>
      <c r="Q73" s="109">
        <v>700</v>
      </c>
      <c r="AE73" s="107"/>
      <c r="AF73" s="107" t="s">
        <v>183</v>
      </c>
      <c r="AG73" s="267">
        <f>VLOOKUP(N73,SKU!A:A,1,FALSE)</f>
        <v>338749</v>
      </c>
      <c r="AH73" s="267">
        <f>VLOOKUP(J73,Customer!A:A,1,FALSE)</f>
        <v>7004251</v>
      </c>
    </row>
    <row r="74" spans="1:34">
      <c r="A74" s="108">
        <v>73</v>
      </c>
      <c r="C74" s="109" t="str">
        <f>VLOOKUP(J74,Customer!A:F,6,FALSE)</f>
        <v>四川省</v>
      </c>
      <c r="D74" s="109" t="str">
        <f>VLOOKUP(J74,Customer!A:F,4,FALSE)</f>
        <v>成都市</v>
      </c>
      <c r="E74" s="109" t="s">
        <v>3450</v>
      </c>
      <c r="G74" s="106">
        <v>2172159459</v>
      </c>
      <c r="I74" s="109" t="s">
        <v>29818</v>
      </c>
      <c r="J74" s="106">
        <v>7003396</v>
      </c>
      <c r="K74" s="109" t="s">
        <v>1073</v>
      </c>
      <c r="N74" s="106">
        <v>338771</v>
      </c>
      <c r="Q74" s="109">
        <v>280</v>
      </c>
      <c r="AE74" s="107"/>
      <c r="AF74" s="107" t="s">
        <v>183</v>
      </c>
      <c r="AG74" s="267">
        <f>VLOOKUP(N74,SKU!A:A,1,FALSE)</f>
        <v>338771</v>
      </c>
      <c r="AH74" s="267">
        <f>VLOOKUP(J74,Customer!A:A,1,FALSE)</f>
        <v>7003396</v>
      </c>
    </row>
    <row r="75" spans="1:34">
      <c r="A75" s="108">
        <v>74</v>
      </c>
      <c r="C75" s="109" t="str">
        <f>VLOOKUP(J75,Customer!A:F,6,FALSE)</f>
        <v>四川省</v>
      </c>
      <c r="D75" s="109" t="str">
        <f>VLOOKUP(J75,Customer!A:F,4,FALSE)</f>
        <v>成都市</v>
      </c>
      <c r="E75" s="109" t="s">
        <v>3450</v>
      </c>
      <c r="G75" s="106">
        <v>2172159458</v>
      </c>
      <c r="I75" s="109" t="s">
        <v>29818</v>
      </c>
      <c r="J75" s="106">
        <v>7003396</v>
      </c>
      <c r="K75" s="109" t="s">
        <v>1073</v>
      </c>
      <c r="N75" s="106">
        <v>327489</v>
      </c>
      <c r="Q75" s="109">
        <v>300</v>
      </c>
      <c r="AE75" s="107"/>
      <c r="AF75" s="107" t="s">
        <v>183</v>
      </c>
      <c r="AG75" s="267">
        <f>VLOOKUP(N75,SKU!A:A,1,FALSE)</f>
        <v>327489</v>
      </c>
      <c r="AH75" s="267">
        <f>VLOOKUP(J75,Customer!A:A,1,FALSE)</f>
        <v>7003396</v>
      </c>
    </row>
    <row r="76" spans="1:34">
      <c r="A76" s="108">
        <v>75</v>
      </c>
      <c r="C76" s="109" t="str">
        <f>VLOOKUP(J76,Customer!A:F,6,FALSE)</f>
        <v>四川省</v>
      </c>
      <c r="D76" s="109" t="str">
        <f>VLOOKUP(J76,Customer!A:F,4,FALSE)</f>
        <v>成都市</v>
      </c>
      <c r="E76" s="109" t="s">
        <v>3450</v>
      </c>
      <c r="G76" s="106">
        <v>2172159530</v>
      </c>
      <c r="I76" s="109" t="s">
        <v>29818</v>
      </c>
      <c r="J76" s="106">
        <v>7003397</v>
      </c>
      <c r="K76" s="109" t="s">
        <v>1063</v>
      </c>
      <c r="N76" s="106">
        <v>338771</v>
      </c>
      <c r="Q76" s="109">
        <v>2000</v>
      </c>
      <c r="AE76" s="107"/>
      <c r="AF76" s="107" t="s">
        <v>183</v>
      </c>
      <c r="AG76" s="267">
        <f>VLOOKUP(N76,SKU!A:A,1,FALSE)</f>
        <v>338771</v>
      </c>
      <c r="AH76" s="267">
        <f>VLOOKUP(J76,Customer!A:A,1,FALSE)</f>
        <v>7003397</v>
      </c>
    </row>
    <row r="77" spans="1:34">
      <c r="A77" s="108">
        <v>76</v>
      </c>
      <c r="C77" s="109" t="str">
        <f>VLOOKUP(J77,Customer!A:F,6,FALSE)</f>
        <v>四川省</v>
      </c>
      <c r="D77" s="109" t="str">
        <f>VLOOKUP(J77,Customer!A:F,4,FALSE)</f>
        <v>绵阳市</v>
      </c>
      <c r="E77" s="109" t="s">
        <v>3450</v>
      </c>
      <c r="G77" s="106">
        <v>2172159394</v>
      </c>
      <c r="I77" s="109" t="s">
        <v>29818</v>
      </c>
      <c r="J77" s="106">
        <v>7003349</v>
      </c>
      <c r="K77" s="109" t="s">
        <v>1175</v>
      </c>
      <c r="N77" s="106">
        <v>338771</v>
      </c>
      <c r="Q77" s="109">
        <v>1400</v>
      </c>
      <c r="AE77" s="107"/>
      <c r="AF77" s="107" t="s">
        <v>183</v>
      </c>
      <c r="AG77" s="267">
        <f>VLOOKUP(N77,SKU!A:A,1,FALSE)</f>
        <v>338771</v>
      </c>
      <c r="AH77" s="267">
        <f>VLOOKUP(J77,Customer!A:A,1,FALSE)</f>
        <v>7003349</v>
      </c>
    </row>
    <row r="78" spans="1:34">
      <c r="A78" s="108">
        <v>77</v>
      </c>
      <c r="C78" s="109" t="str">
        <f>VLOOKUP(J78,Customer!A:F,6,FALSE)</f>
        <v>山东省</v>
      </c>
      <c r="D78" s="109" t="str">
        <f>VLOOKUP(J78,Customer!A:F,4,FALSE)</f>
        <v>潍坊市</v>
      </c>
      <c r="E78" s="109" t="s">
        <v>3450</v>
      </c>
      <c r="G78" s="106">
        <v>2172159532</v>
      </c>
      <c r="I78" s="109" t="s">
        <v>29818</v>
      </c>
      <c r="J78" s="106">
        <v>7003874</v>
      </c>
      <c r="K78" s="109" t="s">
        <v>1371</v>
      </c>
      <c r="N78" s="106">
        <v>338771</v>
      </c>
      <c r="Q78" s="109">
        <v>840</v>
      </c>
      <c r="AE78" s="107"/>
      <c r="AF78" s="107" t="s">
        <v>183</v>
      </c>
      <c r="AG78" s="267">
        <f>VLOOKUP(N78,SKU!A:A,1,FALSE)</f>
        <v>338771</v>
      </c>
      <c r="AH78" s="267">
        <f>VLOOKUP(J78,Customer!A:A,1,FALSE)</f>
        <v>7003874</v>
      </c>
    </row>
    <row r="79" spans="1:34">
      <c r="A79" s="108">
        <v>78</v>
      </c>
      <c r="C79" s="109" t="str">
        <f>VLOOKUP(J79,Customer!A:F,6,FALSE)</f>
        <v>山东省</v>
      </c>
      <c r="D79" s="109" t="str">
        <f>VLOOKUP(J79,Customer!A:F,4,FALSE)</f>
        <v>潍坊市</v>
      </c>
      <c r="E79" s="109" t="s">
        <v>3450</v>
      </c>
      <c r="G79" s="106">
        <v>2172159552</v>
      </c>
      <c r="I79" s="109" t="s">
        <v>29818</v>
      </c>
      <c r="J79" s="106">
        <v>7005127</v>
      </c>
      <c r="K79" s="109" t="s">
        <v>1460</v>
      </c>
      <c r="N79" s="106">
        <v>338771</v>
      </c>
      <c r="Q79" s="109">
        <v>280</v>
      </c>
      <c r="AE79" s="107"/>
      <c r="AF79" s="107" t="s">
        <v>183</v>
      </c>
      <c r="AG79" s="267">
        <f>VLOOKUP(N79,SKU!A:A,1,FALSE)</f>
        <v>338771</v>
      </c>
      <c r="AH79" s="267">
        <f>VLOOKUP(J79,Customer!A:A,1,FALSE)</f>
        <v>7005127</v>
      </c>
    </row>
    <row r="80" spans="1:34">
      <c r="A80" s="108">
        <v>79</v>
      </c>
      <c r="C80" s="109" t="str">
        <f>VLOOKUP(J80,Customer!A:F,6,FALSE)</f>
        <v>山东省</v>
      </c>
      <c r="D80" s="109" t="str">
        <f>VLOOKUP(J80,Customer!A:F,4,FALSE)</f>
        <v>烟台市</v>
      </c>
      <c r="E80" s="109" t="s">
        <v>3450</v>
      </c>
      <c r="G80" s="106">
        <v>2172159536</v>
      </c>
      <c r="I80" s="109" t="s">
        <v>29818</v>
      </c>
      <c r="J80" s="106">
        <v>7003939</v>
      </c>
      <c r="K80" s="109" t="s">
        <v>1540</v>
      </c>
      <c r="N80" s="106">
        <v>338771</v>
      </c>
      <c r="Q80" s="109">
        <v>560</v>
      </c>
      <c r="AE80" s="107"/>
      <c r="AF80" s="107" t="s">
        <v>183</v>
      </c>
      <c r="AG80" s="267">
        <f>VLOOKUP(N80,SKU!A:A,1,FALSE)</f>
        <v>338771</v>
      </c>
      <c r="AH80" s="267">
        <f>VLOOKUP(J80,Customer!A:A,1,FALSE)</f>
        <v>7003939</v>
      </c>
    </row>
    <row r="81" spans="1:34">
      <c r="A81" s="108">
        <v>80</v>
      </c>
      <c r="C81" s="109" t="str">
        <f>VLOOKUP(J81,Customer!A:F,6,FALSE)</f>
        <v>山东省</v>
      </c>
      <c r="D81" s="109" t="str">
        <f>VLOOKUP(J81,Customer!A:F,4,FALSE)</f>
        <v>烟台市</v>
      </c>
      <c r="E81" s="109" t="s">
        <v>3450</v>
      </c>
      <c r="G81" s="106">
        <v>2172159553</v>
      </c>
      <c r="I81" s="109" t="s">
        <v>29818</v>
      </c>
      <c r="J81" s="106">
        <v>7004296</v>
      </c>
      <c r="K81" s="109" t="s">
        <v>1673</v>
      </c>
      <c r="N81" s="106">
        <v>338771</v>
      </c>
      <c r="Q81" s="109">
        <v>280</v>
      </c>
      <c r="AE81" s="107"/>
      <c r="AF81" s="107" t="s">
        <v>183</v>
      </c>
      <c r="AG81" s="267">
        <f>VLOOKUP(N81,SKU!A:A,1,FALSE)</f>
        <v>338771</v>
      </c>
      <c r="AH81" s="267">
        <f>VLOOKUP(J81,Customer!A:A,1,FALSE)</f>
        <v>7004296</v>
      </c>
    </row>
    <row r="82" spans="1:34">
      <c r="A82" s="108">
        <v>81</v>
      </c>
      <c r="C82" s="109" t="str">
        <f>VLOOKUP(J82,Customer!A:F,6,FALSE)</f>
        <v>山东省</v>
      </c>
      <c r="D82" s="109" t="str">
        <f>VLOOKUP(J82,Customer!A:F,4,FALSE)</f>
        <v>烟台市</v>
      </c>
      <c r="E82" s="109" t="s">
        <v>3450</v>
      </c>
      <c r="G82" s="106">
        <v>2172159608</v>
      </c>
      <c r="I82" s="109" t="s">
        <v>29819</v>
      </c>
      <c r="J82" s="106">
        <v>7003937</v>
      </c>
      <c r="K82" s="109" t="s">
        <v>1373</v>
      </c>
      <c r="N82" s="106">
        <v>338771</v>
      </c>
      <c r="Q82" s="109">
        <v>840</v>
      </c>
      <c r="AE82" s="107"/>
      <c r="AF82" s="107" t="s">
        <v>183</v>
      </c>
      <c r="AG82" s="267">
        <f>VLOOKUP(N82,SKU!A:A,1,FALSE)</f>
        <v>338771</v>
      </c>
      <c r="AH82" s="267">
        <f>VLOOKUP(J82,Customer!A:A,1,FALSE)</f>
        <v>7003937</v>
      </c>
    </row>
    <row r="83" spans="1:34">
      <c r="A83" s="108">
        <v>82</v>
      </c>
      <c r="C83" s="109" t="str">
        <f>VLOOKUP(J83,Customer!A:F,6,FALSE)</f>
        <v>山东省</v>
      </c>
      <c r="D83" s="109" t="str">
        <f>VLOOKUP(J83,Customer!A:F,4,FALSE)</f>
        <v>青岛市</v>
      </c>
      <c r="E83" s="109" t="s">
        <v>3450</v>
      </c>
      <c r="G83" s="106">
        <v>2172159554</v>
      </c>
      <c r="I83" s="109" t="s">
        <v>29818</v>
      </c>
      <c r="J83" s="106">
        <v>7003858</v>
      </c>
      <c r="K83" s="109" t="s">
        <v>1538</v>
      </c>
      <c r="N83" s="106">
        <v>338771</v>
      </c>
      <c r="Q83" s="109">
        <v>840</v>
      </c>
      <c r="AE83" s="107"/>
      <c r="AF83" s="107" t="s">
        <v>183</v>
      </c>
      <c r="AG83" s="267">
        <f>VLOOKUP(N83,SKU!A:A,1,FALSE)</f>
        <v>338771</v>
      </c>
      <c r="AH83" s="267">
        <f>VLOOKUP(J83,Customer!A:A,1,FALSE)</f>
        <v>7003858</v>
      </c>
    </row>
    <row r="84" spans="1:34">
      <c r="A84" s="108">
        <v>83</v>
      </c>
      <c r="C84" s="109" t="str">
        <f>VLOOKUP(J84,Customer!A:F,6,FALSE)</f>
        <v>四川省</v>
      </c>
      <c r="D84" s="109" t="str">
        <f>VLOOKUP(J84,Customer!A:F,4,FALSE)</f>
        <v>成都市</v>
      </c>
      <c r="E84" s="109" t="s">
        <v>3450</v>
      </c>
      <c r="G84" s="106">
        <v>2172159419</v>
      </c>
      <c r="I84" s="109" t="s">
        <v>29818</v>
      </c>
      <c r="J84" s="106">
        <v>7003411</v>
      </c>
      <c r="K84" s="109" t="s">
        <v>1077</v>
      </c>
      <c r="N84" s="106">
        <v>338771</v>
      </c>
      <c r="Q84" s="109">
        <v>560</v>
      </c>
      <c r="AE84" s="107"/>
      <c r="AF84" s="107" t="s">
        <v>183</v>
      </c>
      <c r="AG84" s="267">
        <f>VLOOKUP(N84,SKU!A:A,1,FALSE)</f>
        <v>338771</v>
      </c>
      <c r="AH84" s="267">
        <f>VLOOKUP(J84,Customer!A:A,1,FALSE)</f>
        <v>7003411</v>
      </c>
    </row>
    <row r="85" spans="1:34">
      <c r="A85" s="108">
        <v>84</v>
      </c>
      <c r="C85" s="109" t="str">
        <f>VLOOKUP(J85,Customer!A:F,6,FALSE)</f>
        <v>四川省</v>
      </c>
      <c r="D85" s="109" t="str">
        <f>VLOOKUP(J85,Customer!A:F,4,FALSE)</f>
        <v>泸州市</v>
      </c>
      <c r="E85" s="109" t="s">
        <v>3450</v>
      </c>
      <c r="G85" s="106">
        <v>2172159417</v>
      </c>
      <c r="I85" s="109" t="s">
        <v>29818</v>
      </c>
      <c r="J85" s="106">
        <v>7003368</v>
      </c>
      <c r="K85" s="109" t="s">
        <v>1065</v>
      </c>
      <c r="N85" s="106">
        <v>338771</v>
      </c>
      <c r="Q85" s="109">
        <v>280</v>
      </c>
      <c r="AE85" s="107"/>
      <c r="AF85" s="107" t="s">
        <v>183</v>
      </c>
      <c r="AG85" s="267">
        <f>VLOOKUP(N85,SKU!A:A,1,FALSE)</f>
        <v>338771</v>
      </c>
      <c r="AH85" s="267">
        <f>VLOOKUP(J85,Customer!A:A,1,FALSE)</f>
        <v>7003368</v>
      </c>
    </row>
    <row r="86" spans="1:34">
      <c r="A86" s="108">
        <v>85</v>
      </c>
      <c r="C86" s="109" t="str">
        <f>VLOOKUP(J86,Customer!A:F,6,FALSE)</f>
        <v>四川省</v>
      </c>
      <c r="D86" s="109" t="str">
        <f>VLOOKUP(J86,Customer!A:F,4,FALSE)</f>
        <v>眉山市</v>
      </c>
      <c r="E86" s="109" t="s">
        <v>3450</v>
      </c>
      <c r="G86" s="106">
        <v>2172159396</v>
      </c>
      <c r="I86" s="109" t="s">
        <v>29818</v>
      </c>
      <c r="J86" s="106">
        <v>7003380</v>
      </c>
      <c r="K86" s="109" t="s">
        <v>2353</v>
      </c>
      <c r="N86" s="106">
        <v>338771</v>
      </c>
      <c r="Q86" s="109">
        <v>140</v>
      </c>
      <c r="AE86" s="107"/>
      <c r="AF86" s="107" t="s">
        <v>183</v>
      </c>
      <c r="AG86" s="267">
        <f>VLOOKUP(N86,SKU!A:A,1,FALSE)</f>
        <v>338771</v>
      </c>
      <c r="AH86" s="267">
        <f>VLOOKUP(J86,Customer!A:A,1,FALSE)</f>
        <v>7003380</v>
      </c>
    </row>
    <row r="87" spans="1:34">
      <c r="A87" s="108">
        <v>86</v>
      </c>
      <c r="C87" s="109" t="str">
        <f>VLOOKUP(J87,Customer!A:F,6,FALSE)</f>
        <v>四川省</v>
      </c>
      <c r="D87" s="109" t="str">
        <f>VLOOKUP(J87,Customer!A:F,4,FALSE)</f>
        <v>眉山市</v>
      </c>
      <c r="E87" s="109" t="s">
        <v>3450</v>
      </c>
      <c r="G87" s="106">
        <v>2172159402</v>
      </c>
      <c r="I87" s="109" t="s">
        <v>29818</v>
      </c>
      <c r="J87" s="106">
        <v>7003501</v>
      </c>
      <c r="K87" s="109" t="s">
        <v>1788</v>
      </c>
      <c r="N87" s="106">
        <v>338771</v>
      </c>
      <c r="Q87" s="109">
        <v>280</v>
      </c>
      <c r="AE87" s="107"/>
      <c r="AF87" s="107" t="s">
        <v>183</v>
      </c>
      <c r="AG87" s="267">
        <f>VLOOKUP(N87,SKU!A:A,1,FALSE)</f>
        <v>338771</v>
      </c>
      <c r="AH87" s="267">
        <f>VLOOKUP(J87,Customer!A:A,1,FALSE)</f>
        <v>7003501</v>
      </c>
    </row>
    <row r="88" spans="1:34">
      <c r="A88" s="108">
        <v>87</v>
      </c>
      <c r="C88" s="109" t="str">
        <f>VLOOKUP(J88,Customer!A:F,6,FALSE)</f>
        <v>四川省</v>
      </c>
      <c r="D88" s="109" t="str">
        <f>VLOOKUP(J88,Customer!A:F,4,FALSE)</f>
        <v>眉山市</v>
      </c>
      <c r="E88" s="109" t="s">
        <v>3450</v>
      </c>
      <c r="G88" s="106">
        <v>2172159399</v>
      </c>
      <c r="I88" s="109" t="s">
        <v>29818</v>
      </c>
      <c r="J88" s="106">
        <v>7003501</v>
      </c>
      <c r="K88" s="109" t="s">
        <v>1788</v>
      </c>
      <c r="N88" s="106">
        <v>338771</v>
      </c>
      <c r="Q88" s="109">
        <v>280</v>
      </c>
      <c r="AE88" s="107"/>
      <c r="AF88" s="107" t="s">
        <v>183</v>
      </c>
      <c r="AG88" s="267">
        <f>VLOOKUP(N88,SKU!A:A,1,FALSE)</f>
        <v>338771</v>
      </c>
      <c r="AH88" s="267">
        <f>VLOOKUP(J88,Customer!A:A,1,FALSE)</f>
        <v>7003501</v>
      </c>
    </row>
    <row r="89" spans="1:34">
      <c r="A89" s="108">
        <v>88</v>
      </c>
      <c r="C89" s="109" t="str">
        <f>VLOOKUP(J89,Customer!A:F,6,FALSE)</f>
        <v>福建省</v>
      </c>
      <c r="D89" s="109" t="str">
        <f>VLOOKUP(J89,Customer!A:F,4,FALSE)</f>
        <v>南平市</v>
      </c>
      <c r="E89" s="109" t="s">
        <v>3450</v>
      </c>
      <c r="G89" s="106">
        <v>2172159414</v>
      </c>
      <c r="I89" s="109" t="s">
        <v>29818</v>
      </c>
      <c r="J89" s="106">
        <v>7004640</v>
      </c>
      <c r="K89" s="109" t="s">
        <v>1412</v>
      </c>
      <c r="N89" s="106">
        <v>338749</v>
      </c>
      <c r="Q89" s="109">
        <v>110</v>
      </c>
      <c r="AE89" s="107"/>
      <c r="AF89" s="107" t="s">
        <v>183</v>
      </c>
      <c r="AG89" s="267">
        <f>VLOOKUP(N89,SKU!A:A,1,FALSE)</f>
        <v>338749</v>
      </c>
      <c r="AH89" s="267">
        <f>VLOOKUP(J89,Customer!A:A,1,FALSE)</f>
        <v>7004640</v>
      </c>
    </row>
    <row r="90" spans="1:34">
      <c r="A90" s="108">
        <v>89</v>
      </c>
      <c r="C90" s="109" t="str">
        <f>VLOOKUP(J90,Customer!A:F,6,FALSE)</f>
        <v>福建省</v>
      </c>
      <c r="D90" s="109" t="str">
        <f>VLOOKUP(J90,Customer!A:F,4,FALSE)</f>
        <v>南平市</v>
      </c>
      <c r="E90" s="109" t="s">
        <v>3450</v>
      </c>
      <c r="G90" s="106">
        <v>2172159387</v>
      </c>
      <c r="I90" s="109" t="s">
        <v>29818</v>
      </c>
      <c r="J90" s="106">
        <v>7004350</v>
      </c>
      <c r="K90" s="109" t="s">
        <v>1633</v>
      </c>
      <c r="N90" s="106">
        <v>338749</v>
      </c>
      <c r="Q90" s="109">
        <v>360</v>
      </c>
      <c r="AE90" s="107"/>
      <c r="AF90" s="107" t="s">
        <v>183</v>
      </c>
      <c r="AG90" s="267">
        <f>VLOOKUP(N90,SKU!A:A,1,FALSE)</f>
        <v>338749</v>
      </c>
      <c r="AH90" s="267">
        <f>VLOOKUP(J90,Customer!A:A,1,FALSE)</f>
        <v>7004350</v>
      </c>
    </row>
    <row r="91" spans="1:34">
      <c r="A91" s="108">
        <v>90</v>
      </c>
      <c r="C91" s="109" t="str">
        <f>VLOOKUP(J91,Customer!A:F,6,FALSE)</f>
        <v>福建省</v>
      </c>
      <c r="D91" s="109" t="str">
        <f>VLOOKUP(J91,Customer!A:F,4,FALSE)</f>
        <v>泉州市</v>
      </c>
      <c r="E91" s="109" t="s">
        <v>3450</v>
      </c>
      <c r="G91" s="106">
        <v>2172159241</v>
      </c>
      <c r="I91" s="109" t="s">
        <v>29817</v>
      </c>
      <c r="J91" s="106">
        <v>7003754</v>
      </c>
      <c r="K91" s="109" t="s">
        <v>1974</v>
      </c>
      <c r="N91" s="106">
        <v>338771</v>
      </c>
      <c r="Q91" s="109">
        <v>280</v>
      </c>
      <c r="AE91" s="107"/>
      <c r="AF91" s="107" t="s">
        <v>183</v>
      </c>
      <c r="AG91" s="267">
        <f>VLOOKUP(N91,SKU!A:A,1,FALSE)</f>
        <v>338771</v>
      </c>
      <c r="AH91" s="267">
        <f>VLOOKUP(J91,Customer!A:A,1,FALSE)</f>
        <v>7003754</v>
      </c>
    </row>
    <row r="92" spans="1:34">
      <c r="A92" s="108">
        <v>91</v>
      </c>
      <c r="C92" s="109" t="str">
        <f>VLOOKUP(J92,Customer!A:F,6,FALSE)</f>
        <v>福建省</v>
      </c>
      <c r="D92" s="109" t="str">
        <f>VLOOKUP(J92,Customer!A:F,4,FALSE)</f>
        <v>福州市</v>
      </c>
      <c r="E92" s="109" t="s">
        <v>3450</v>
      </c>
      <c r="G92" s="106">
        <v>2172159684</v>
      </c>
      <c r="I92" s="109" t="s">
        <v>29819</v>
      </c>
      <c r="J92" s="106">
        <v>7004107</v>
      </c>
      <c r="K92" s="109" t="s">
        <v>814</v>
      </c>
      <c r="N92" s="106">
        <v>338749</v>
      </c>
      <c r="Q92" s="109">
        <v>3600</v>
      </c>
      <c r="AE92" s="107"/>
      <c r="AF92" s="107" t="s">
        <v>183</v>
      </c>
      <c r="AG92" s="267">
        <f>VLOOKUP(N92,SKU!A:A,1,FALSE)</f>
        <v>338749</v>
      </c>
      <c r="AH92" s="267">
        <f>VLOOKUP(J92,Customer!A:A,1,FALSE)</f>
        <v>7004107</v>
      </c>
    </row>
    <row r="93" spans="1:34">
      <c r="A93" s="108">
        <v>92</v>
      </c>
      <c r="C93" s="109" t="str">
        <f>VLOOKUP(J93,Customer!A:F,6,FALSE)</f>
        <v>福建省</v>
      </c>
      <c r="D93" s="109" t="str">
        <f>VLOOKUP(J93,Customer!A:F,4,FALSE)</f>
        <v>福州市</v>
      </c>
      <c r="E93" s="109" t="s">
        <v>3450</v>
      </c>
      <c r="G93" s="106">
        <v>2172159550</v>
      </c>
      <c r="I93" s="109" t="s">
        <v>29818</v>
      </c>
      <c r="J93" s="106">
        <v>7003777</v>
      </c>
      <c r="K93" s="109" t="s">
        <v>1019</v>
      </c>
      <c r="N93" s="106">
        <v>338749</v>
      </c>
      <c r="Q93" s="109">
        <v>100</v>
      </c>
      <c r="AE93" s="107"/>
      <c r="AF93" s="107" t="s">
        <v>183</v>
      </c>
      <c r="AG93" s="267">
        <f>VLOOKUP(N93,SKU!A:A,1,FALSE)</f>
        <v>338749</v>
      </c>
      <c r="AH93" s="267">
        <f>VLOOKUP(J93,Customer!A:A,1,FALSE)</f>
        <v>7003777</v>
      </c>
    </row>
    <row r="94" spans="1:34">
      <c r="A94" s="108">
        <v>93</v>
      </c>
      <c r="C94" s="109" t="str">
        <f>VLOOKUP(J94,Customer!A:F,6,FALSE)</f>
        <v>广东省</v>
      </c>
      <c r="D94" s="109" t="str">
        <f>VLOOKUP(J94,Customer!A:F,4,FALSE)</f>
        <v>佛山市</v>
      </c>
      <c r="E94" s="109" t="s">
        <v>3450</v>
      </c>
      <c r="G94" s="106">
        <v>2172158690</v>
      </c>
      <c r="I94" s="109" t="s">
        <v>29815</v>
      </c>
      <c r="J94" s="106">
        <v>7003669</v>
      </c>
      <c r="K94" s="109" t="s">
        <v>956</v>
      </c>
      <c r="N94" s="106">
        <v>327489</v>
      </c>
      <c r="Q94" s="109">
        <v>100</v>
      </c>
      <c r="AE94" s="107"/>
      <c r="AF94" s="107" t="s">
        <v>183</v>
      </c>
      <c r="AG94" s="267">
        <f>VLOOKUP(N94,SKU!A:A,1,FALSE)</f>
        <v>327489</v>
      </c>
      <c r="AH94" s="267">
        <f>VLOOKUP(J94,Customer!A:A,1,FALSE)</f>
        <v>7003669</v>
      </c>
    </row>
    <row r="95" spans="1:34">
      <c r="A95" s="108">
        <v>94</v>
      </c>
      <c r="C95" s="109" t="str">
        <f>VLOOKUP(J95,Customer!A:F,6,FALSE)</f>
        <v>广东省</v>
      </c>
      <c r="D95" s="109" t="str">
        <f>VLOOKUP(J95,Customer!A:F,4,FALSE)</f>
        <v>佛山市</v>
      </c>
      <c r="E95" s="109" t="s">
        <v>3450</v>
      </c>
      <c r="G95" s="106">
        <v>2172159463</v>
      </c>
      <c r="I95" s="109" t="s">
        <v>29818</v>
      </c>
      <c r="J95" s="106">
        <v>7004629</v>
      </c>
      <c r="K95" s="109" t="s">
        <v>1604</v>
      </c>
      <c r="N95" s="106">
        <v>338749</v>
      </c>
      <c r="Q95" s="109">
        <v>360</v>
      </c>
      <c r="AE95" s="107"/>
      <c r="AF95" s="107" t="s">
        <v>183</v>
      </c>
      <c r="AG95" s="267">
        <f>VLOOKUP(N95,SKU!A:A,1,FALSE)</f>
        <v>338749</v>
      </c>
      <c r="AH95" s="267">
        <f>VLOOKUP(J95,Customer!A:A,1,FALSE)</f>
        <v>7004629</v>
      </c>
    </row>
    <row r="96" spans="1:34">
      <c r="A96" s="108">
        <v>95</v>
      </c>
      <c r="C96" s="109" t="str">
        <f>VLOOKUP(J96,Customer!A:F,6,FALSE)</f>
        <v>广东省</v>
      </c>
      <c r="D96" s="109" t="str">
        <f>VLOOKUP(J96,Customer!A:F,4,FALSE)</f>
        <v>佛山市</v>
      </c>
      <c r="E96" s="109" t="s">
        <v>3450</v>
      </c>
      <c r="G96" s="106">
        <v>2172158706</v>
      </c>
      <c r="I96" s="109" t="s">
        <v>29815</v>
      </c>
      <c r="J96" s="106">
        <v>7004629</v>
      </c>
      <c r="K96" s="109" t="s">
        <v>1604</v>
      </c>
      <c r="N96" s="106">
        <v>327489</v>
      </c>
      <c r="Q96" s="109">
        <v>280</v>
      </c>
      <c r="AE96" s="107"/>
      <c r="AF96" s="107" t="s">
        <v>183</v>
      </c>
      <c r="AG96" s="267">
        <f>VLOOKUP(N96,SKU!A:A,1,FALSE)</f>
        <v>327489</v>
      </c>
      <c r="AH96" s="267">
        <f>VLOOKUP(J96,Customer!A:A,1,FALSE)</f>
        <v>7004629</v>
      </c>
    </row>
    <row r="97" spans="1:34">
      <c r="A97" s="108">
        <v>96</v>
      </c>
      <c r="C97" s="109" t="str">
        <f>VLOOKUP(J97,Customer!A:F,6,FALSE)</f>
        <v>广东省</v>
      </c>
      <c r="D97" s="109" t="str">
        <f>VLOOKUP(J97,Customer!A:F,4,FALSE)</f>
        <v>佛山市</v>
      </c>
      <c r="E97" s="109" t="s">
        <v>3450</v>
      </c>
      <c r="G97" s="106">
        <v>2172158697</v>
      </c>
      <c r="I97" s="109" t="s">
        <v>29815</v>
      </c>
      <c r="J97" s="106">
        <v>7004333</v>
      </c>
      <c r="K97" s="109" t="s">
        <v>1652</v>
      </c>
      <c r="N97" s="106">
        <v>338749</v>
      </c>
      <c r="Q97" s="109">
        <v>2160</v>
      </c>
      <c r="AE97" s="107"/>
      <c r="AF97" s="107" t="s">
        <v>183</v>
      </c>
      <c r="AG97" s="267">
        <f>VLOOKUP(N97,SKU!A:A,1,FALSE)</f>
        <v>338749</v>
      </c>
      <c r="AH97" s="267">
        <f>VLOOKUP(J97,Customer!A:A,1,FALSE)</f>
        <v>7004333</v>
      </c>
    </row>
    <row r="98" spans="1:34">
      <c r="A98" s="108">
        <v>97</v>
      </c>
      <c r="C98" s="109" t="str">
        <f>VLOOKUP(J98,Customer!A:F,6,FALSE)</f>
        <v>广东省</v>
      </c>
      <c r="D98" s="109" t="str">
        <f>VLOOKUP(J98,Customer!A:F,4,FALSE)</f>
        <v>佛山市</v>
      </c>
      <c r="E98" s="109" t="s">
        <v>3450</v>
      </c>
      <c r="G98" s="106">
        <v>2172159440</v>
      </c>
      <c r="I98" s="109" t="s">
        <v>29818</v>
      </c>
      <c r="J98" s="106">
        <v>7004334</v>
      </c>
      <c r="K98" s="109" t="s">
        <v>1618</v>
      </c>
      <c r="N98" s="106">
        <v>338771</v>
      </c>
      <c r="Q98" s="109">
        <v>1400</v>
      </c>
      <c r="AE98" s="107"/>
      <c r="AF98" s="107" t="s">
        <v>183</v>
      </c>
      <c r="AG98" s="267">
        <f>VLOOKUP(N98,SKU!A:A,1,FALSE)</f>
        <v>338771</v>
      </c>
      <c r="AH98" s="267">
        <f>VLOOKUP(J98,Customer!A:A,1,FALSE)</f>
        <v>7004334</v>
      </c>
    </row>
    <row r="99" spans="1:34">
      <c r="A99" s="108">
        <v>98</v>
      </c>
      <c r="C99" s="109" t="str">
        <f>VLOOKUP(J99,Customer!A:F,6,FALSE)</f>
        <v>广东省</v>
      </c>
      <c r="D99" s="109" t="str">
        <f>VLOOKUP(J99,Customer!A:F,4,FALSE)</f>
        <v>佛山市</v>
      </c>
      <c r="E99" s="109" t="s">
        <v>3450</v>
      </c>
      <c r="G99" s="106">
        <v>2172159062</v>
      </c>
      <c r="I99" s="109" t="s">
        <v>29817</v>
      </c>
      <c r="J99" s="106">
        <v>7004334</v>
      </c>
      <c r="K99" s="109" t="s">
        <v>1618</v>
      </c>
      <c r="N99" s="106">
        <v>338749</v>
      </c>
      <c r="Q99" s="109">
        <v>2520</v>
      </c>
      <c r="AE99" s="107"/>
      <c r="AF99" s="107" t="s">
        <v>183</v>
      </c>
      <c r="AG99" s="267">
        <f>VLOOKUP(N99,SKU!A:A,1,FALSE)</f>
        <v>338749</v>
      </c>
      <c r="AH99" s="267">
        <f>VLOOKUP(J99,Customer!A:A,1,FALSE)</f>
        <v>7004334</v>
      </c>
    </row>
    <row r="100" spans="1:34">
      <c r="A100" s="108">
        <v>99</v>
      </c>
      <c r="C100" s="109" t="str">
        <f>VLOOKUP(J100,Customer!A:F,6,FALSE)</f>
        <v>广东省</v>
      </c>
      <c r="D100" s="109" t="str">
        <f>VLOOKUP(J100,Customer!A:F,4,FALSE)</f>
        <v>佛山市</v>
      </c>
      <c r="E100" s="109" t="s">
        <v>3450</v>
      </c>
      <c r="G100" s="106">
        <v>2172158698</v>
      </c>
      <c r="I100" s="109" t="s">
        <v>29815</v>
      </c>
      <c r="J100" s="106">
        <v>7004335</v>
      </c>
      <c r="K100" s="109" t="s">
        <v>1617</v>
      </c>
      <c r="N100" s="106">
        <v>338771</v>
      </c>
      <c r="Q100" s="109">
        <v>1680</v>
      </c>
      <c r="AE100" s="107"/>
      <c r="AF100" s="107" t="s">
        <v>183</v>
      </c>
      <c r="AG100" s="267">
        <f>VLOOKUP(N100,SKU!A:A,1,FALSE)</f>
        <v>338771</v>
      </c>
      <c r="AH100" s="267">
        <f>VLOOKUP(J100,Customer!A:A,1,FALSE)</f>
        <v>7004335</v>
      </c>
    </row>
    <row r="101" spans="1:34">
      <c r="A101" s="108">
        <v>100</v>
      </c>
      <c r="C101" s="109" t="str">
        <f>VLOOKUP(J101,Customer!A:F,6,FALSE)</f>
        <v>广东省</v>
      </c>
      <c r="D101" s="109" t="str">
        <f>VLOOKUP(J101,Customer!A:F,4,FALSE)</f>
        <v>中山市</v>
      </c>
      <c r="E101" s="109" t="s">
        <v>3450</v>
      </c>
      <c r="G101" s="106">
        <v>2172158708</v>
      </c>
      <c r="I101" s="109" t="s">
        <v>29815</v>
      </c>
      <c r="J101" s="106">
        <v>7004576</v>
      </c>
      <c r="K101" s="109" t="s">
        <v>1608</v>
      </c>
      <c r="N101" s="106">
        <v>338749</v>
      </c>
      <c r="Q101" s="109">
        <v>3600</v>
      </c>
      <c r="AE101" s="107"/>
      <c r="AF101" s="107" t="s">
        <v>183</v>
      </c>
      <c r="AG101" s="267">
        <f>VLOOKUP(N101,SKU!A:A,1,FALSE)</f>
        <v>338749</v>
      </c>
      <c r="AH101" s="267">
        <f>VLOOKUP(J101,Customer!A:A,1,FALSE)</f>
        <v>7004576</v>
      </c>
    </row>
    <row r="102" spans="1:34">
      <c r="A102" s="108">
        <v>101</v>
      </c>
      <c r="C102" s="109" t="str">
        <f>VLOOKUP(J102,Customer!A:F,6,FALSE)</f>
        <v>广东省</v>
      </c>
      <c r="D102" s="109" t="str">
        <f>VLOOKUP(J102,Customer!A:F,4,FALSE)</f>
        <v>中山市</v>
      </c>
      <c r="E102" s="109" t="s">
        <v>3450</v>
      </c>
      <c r="G102" s="106">
        <v>2172158705</v>
      </c>
      <c r="I102" s="109" t="s">
        <v>29815</v>
      </c>
      <c r="J102" s="106">
        <v>7004576</v>
      </c>
      <c r="K102" s="109" t="s">
        <v>1608</v>
      </c>
      <c r="N102" s="106">
        <v>338771</v>
      </c>
      <c r="Q102" s="109">
        <v>1400</v>
      </c>
      <c r="AE102" s="107"/>
      <c r="AF102" s="107" t="s">
        <v>183</v>
      </c>
      <c r="AG102" s="267">
        <f>VLOOKUP(N102,SKU!A:A,1,FALSE)</f>
        <v>338771</v>
      </c>
      <c r="AH102" s="267">
        <f>VLOOKUP(J102,Customer!A:A,1,FALSE)</f>
        <v>7004576</v>
      </c>
    </row>
    <row r="103" spans="1:34">
      <c r="A103" s="108">
        <v>102</v>
      </c>
      <c r="C103" s="109" t="str">
        <f>VLOOKUP(J103,Customer!A:F,6,FALSE)</f>
        <v>广东省</v>
      </c>
      <c r="D103" s="109" t="str">
        <f>VLOOKUP(J103,Customer!A:F,4,FALSE)</f>
        <v>梅州市</v>
      </c>
      <c r="E103" s="109" t="s">
        <v>3450</v>
      </c>
      <c r="G103" s="106">
        <v>2172159133</v>
      </c>
      <c r="I103" s="109" t="s">
        <v>29817</v>
      </c>
      <c r="J103" s="106">
        <v>7004510</v>
      </c>
      <c r="K103" s="109" t="s">
        <v>2769</v>
      </c>
      <c r="N103" s="106">
        <v>338749</v>
      </c>
      <c r="Q103" s="109">
        <v>360</v>
      </c>
      <c r="AE103" s="107"/>
      <c r="AF103" s="107" t="s">
        <v>183</v>
      </c>
      <c r="AG103" s="267">
        <f>VLOOKUP(N103,SKU!A:A,1,FALSE)</f>
        <v>338749</v>
      </c>
      <c r="AH103" s="267">
        <f>VLOOKUP(J103,Customer!A:A,1,FALSE)</f>
        <v>7004510</v>
      </c>
    </row>
    <row r="104" spans="1:34">
      <c r="A104" s="108">
        <v>103</v>
      </c>
      <c r="C104" s="109" t="str">
        <f>VLOOKUP(J104,Customer!A:F,6,FALSE)</f>
        <v>广东省</v>
      </c>
      <c r="D104" s="109" t="str">
        <f>VLOOKUP(J104,Customer!A:F,4,FALSE)</f>
        <v>汕头市</v>
      </c>
      <c r="E104" s="109" t="s">
        <v>3450</v>
      </c>
      <c r="G104" s="106">
        <v>2172159609</v>
      </c>
      <c r="I104" s="109" t="s">
        <v>29819</v>
      </c>
      <c r="J104" s="106">
        <v>7005056</v>
      </c>
      <c r="K104" s="109" t="s">
        <v>18520</v>
      </c>
      <c r="N104" s="106">
        <v>338749</v>
      </c>
      <c r="Q104" s="109">
        <v>200</v>
      </c>
      <c r="AE104" s="107"/>
      <c r="AF104" s="107" t="s">
        <v>183</v>
      </c>
      <c r="AG104" s="267">
        <f>VLOOKUP(N104,SKU!A:A,1,FALSE)</f>
        <v>338749</v>
      </c>
      <c r="AH104" s="267">
        <f>VLOOKUP(J104,Customer!A:A,1,FALSE)</f>
        <v>7005056</v>
      </c>
    </row>
    <row r="105" spans="1:34">
      <c r="A105" s="108">
        <v>104</v>
      </c>
      <c r="C105" s="109" t="str">
        <f>VLOOKUP(J105,Customer!A:F,6,FALSE)</f>
        <v>广东省</v>
      </c>
      <c r="D105" s="109" t="str">
        <f>VLOOKUP(J105,Customer!A:F,4,FALSE)</f>
        <v>潮州市</v>
      </c>
      <c r="E105" s="109" t="s">
        <v>3450</v>
      </c>
      <c r="G105" s="106">
        <v>2172159441</v>
      </c>
      <c r="I105" s="109" t="s">
        <v>29818</v>
      </c>
      <c r="J105" s="106">
        <v>7004577</v>
      </c>
      <c r="K105" s="109" t="s">
        <v>955</v>
      </c>
      <c r="N105" s="106">
        <v>338771</v>
      </c>
      <c r="Q105" s="109">
        <v>280</v>
      </c>
      <c r="AE105" s="107"/>
      <c r="AF105" s="107" t="s">
        <v>183</v>
      </c>
      <c r="AG105" s="267">
        <f>VLOOKUP(N105,SKU!A:A,1,FALSE)</f>
        <v>338771</v>
      </c>
      <c r="AH105" s="267">
        <f>VLOOKUP(J105,Customer!A:A,1,FALSE)</f>
        <v>7004577</v>
      </c>
    </row>
    <row r="106" spans="1:34">
      <c r="A106" s="108">
        <v>105</v>
      </c>
      <c r="C106" s="109" t="str">
        <f>VLOOKUP(J106,Customer!A:F,6,FALSE)</f>
        <v>广东省</v>
      </c>
      <c r="D106" s="109" t="str">
        <f>VLOOKUP(J106,Customer!A:F,4,FALSE)</f>
        <v>广州市</v>
      </c>
      <c r="E106" s="109" t="s">
        <v>3450</v>
      </c>
      <c r="G106" s="106">
        <v>2172159832</v>
      </c>
      <c r="I106" s="109" t="s">
        <v>29819</v>
      </c>
      <c r="J106" s="106">
        <v>7003671</v>
      </c>
      <c r="K106" s="109" t="s">
        <v>945</v>
      </c>
      <c r="N106" s="106">
        <v>327489</v>
      </c>
      <c r="Q106" s="109">
        <v>280</v>
      </c>
      <c r="AE106" s="107"/>
      <c r="AF106" s="107" t="s">
        <v>183</v>
      </c>
      <c r="AG106" s="267">
        <f>VLOOKUP(N106,SKU!A:A,1,FALSE)</f>
        <v>327489</v>
      </c>
      <c r="AH106" s="267">
        <f>VLOOKUP(J106,Customer!A:A,1,FALSE)</f>
        <v>7003671</v>
      </c>
    </row>
    <row r="107" spans="1:34">
      <c r="A107" s="108">
        <v>106</v>
      </c>
      <c r="C107" s="109" t="str">
        <f>VLOOKUP(J107,Customer!A:F,6,FALSE)</f>
        <v>广东省</v>
      </c>
      <c r="D107" s="109" t="str">
        <f>VLOOKUP(J107,Customer!A:F,4,FALSE)</f>
        <v>广州市</v>
      </c>
      <c r="E107" s="109" t="s">
        <v>3450</v>
      </c>
      <c r="G107" s="106">
        <v>2172159931</v>
      </c>
      <c r="I107" s="109" t="s">
        <v>29820</v>
      </c>
      <c r="J107" s="106">
        <v>7003671</v>
      </c>
      <c r="K107" s="109" t="s">
        <v>945</v>
      </c>
      <c r="N107" s="106">
        <v>338749</v>
      </c>
      <c r="Q107" s="109">
        <v>3100</v>
      </c>
      <c r="AE107" s="107"/>
      <c r="AF107" s="107" t="s">
        <v>183</v>
      </c>
      <c r="AG107" s="267">
        <f>VLOOKUP(N107,SKU!A:A,1,FALSE)</f>
        <v>338749</v>
      </c>
      <c r="AH107" s="267">
        <f>VLOOKUP(J107,Customer!A:A,1,FALSE)</f>
        <v>7003671</v>
      </c>
    </row>
    <row r="108" spans="1:34">
      <c r="A108" s="108">
        <v>107</v>
      </c>
      <c r="C108" s="109" t="str">
        <f>VLOOKUP(J108,Customer!A:F,6,FALSE)</f>
        <v>广东省</v>
      </c>
      <c r="D108" s="109" t="str">
        <f>VLOOKUP(J108,Customer!A:F,4,FALSE)</f>
        <v>广州市</v>
      </c>
      <c r="E108" s="109" t="s">
        <v>3450</v>
      </c>
      <c r="G108" s="106">
        <v>2172159930</v>
      </c>
      <c r="I108" s="109" t="s">
        <v>29820</v>
      </c>
      <c r="J108" s="106">
        <v>7003671</v>
      </c>
      <c r="K108" s="109" t="s">
        <v>945</v>
      </c>
      <c r="N108" s="106">
        <v>338771</v>
      </c>
      <c r="Q108" s="109">
        <v>2310</v>
      </c>
      <c r="AE108" s="107"/>
      <c r="AF108" s="107" t="s">
        <v>183</v>
      </c>
      <c r="AG108" s="267">
        <f>VLOOKUP(N108,SKU!A:A,1,FALSE)</f>
        <v>338771</v>
      </c>
      <c r="AH108" s="267">
        <f>VLOOKUP(J108,Customer!A:A,1,FALSE)</f>
        <v>7003671</v>
      </c>
    </row>
    <row r="109" spans="1:34">
      <c r="A109" s="108">
        <v>108</v>
      </c>
      <c r="C109" s="109" t="str">
        <f>VLOOKUP(J109,Customer!A:F,6,FALSE)</f>
        <v>广东省</v>
      </c>
      <c r="D109" s="109" t="str">
        <f>VLOOKUP(J109,Customer!A:F,4,FALSE)</f>
        <v>广州市</v>
      </c>
      <c r="E109" s="109" t="s">
        <v>3450</v>
      </c>
      <c r="G109" s="106">
        <v>2172159903</v>
      </c>
      <c r="I109" s="109" t="s">
        <v>29820</v>
      </c>
      <c r="J109" s="106">
        <v>7003660</v>
      </c>
      <c r="K109" s="109" t="s">
        <v>1710</v>
      </c>
      <c r="N109" s="106">
        <v>327489</v>
      </c>
      <c r="Q109" s="106">
        <v>150</v>
      </c>
      <c r="AE109" s="107"/>
      <c r="AF109" s="107" t="s">
        <v>183</v>
      </c>
      <c r="AG109" s="267">
        <f>VLOOKUP(N109,SKU!A:A,1,FALSE)</f>
        <v>327489</v>
      </c>
      <c r="AH109" s="267">
        <f>VLOOKUP(J109,Customer!A:A,1,FALSE)</f>
        <v>7003660</v>
      </c>
    </row>
    <row r="110" spans="1:34">
      <c r="A110" s="108">
        <v>109</v>
      </c>
      <c r="C110" s="109" t="str">
        <f>VLOOKUP(J110,Customer!A:F,6,FALSE)</f>
        <v>广东省</v>
      </c>
      <c r="D110" s="109" t="str">
        <f>VLOOKUP(J110,Customer!A:F,4,FALSE)</f>
        <v>深圳市</v>
      </c>
      <c r="E110" s="109" t="s">
        <v>3450</v>
      </c>
      <c r="G110" s="106">
        <v>2172159834</v>
      </c>
      <c r="I110" s="109" t="s">
        <v>29819</v>
      </c>
      <c r="J110" s="106">
        <v>7004500</v>
      </c>
      <c r="K110" s="109" t="s">
        <v>1654</v>
      </c>
      <c r="N110" s="106">
        <v>338749</v>
      </c>
      <c r="Q110" s="106">
        <v>1440</v>
      </c>
      <c r="AE110" s="107"/>
      <c r="AF110" s="107" t="s">
        <v>183</v>
      </c>
      <c r="AG110" s="267">
        <f>VLOOKUP(N110,SKU!A:A,1,FALSE)</f>
        <v>338749</v>
      </c>
      <c r="AH110" s="267">
        <f>VLOOKUP(J110,Customer!A:A,1,FALSE)</f>
        <v>7004500</v>
      </c>
    </row>
    <row r="111" spans="1:34">
      <c r="A111" s="108">
        <v>110</v>
      </c>
      <c r="C111" s="109" t="str">
        <f>VLOOKUP(J111,Customer!A:F,6,FALSE)</f>
        <v>广东省</v>
      </c>
      <c r="D111" s="109" t="str">
        <f>VLOOKUP(J111,Customer!A:F,4,FALSE)</f>
        <v>深圳市</v>
      </c>
      <c r="E111" s="109" t="s">
        <v>3450</v>
      </c>
      <c r="G111" s="106">
        <v>2172159859</v>
      </c>
      <c r="I111" s="109" t="s">
        <v>29819</v>
      </c>
      <c r="J111" s="106">
        <v>7004500</v>
      </c>
      <c r="K111" s="109" t="s">
        <v>1654</v>
      </c>
      <c r="N111" s="106">
        <v>327489</v>
      </c>
      <c r="Q111" s="106">
        <v>260</v>
      </c>
      <c r="AE111" s="107"/>
      <c r="AF111" s="107" t="s">
        <v>183</v>
      </c>
      <c r="AG111" s="267">
        <f>VLOOKUP(N111,SKU!A:A,1,FALSE)</f>
        <v>327489</v>
      </c>
      <c r="AH111" s="267">
        <f>VLOOKUP(J111,Customer!A:A,1,FALSE)</f>
        <v>7004500</v>
      </c>
    </row>
    <row r="112" spans="1:34">
      <c r="A112" s="108">
        <v>111</v>
      </c>
      <c r="C112" s="109" t="str">
        <f>VLOOKUP(J112,Customer!A:F,6,FALSE)</f>
        <v>广东省</v>
      </c>
      <c r="D112" s="109" t="str">
        <f>VLOOKUP(J112,Customer!A:F,4,FALSE)</f>
        <v>深圳市</v>
      </c>
      <c r="E112" s="109" t="s">
        <v>3450</v>
      </c>
      <c r="G112" s="106">
        <v>2172159860</v>
      </c>
      <c r="I112" s="109" t="s">
        <v>29819</v>
      </c>
      <c r="J112" s="106">
        <v>7004501</v>
      </c>
      <c r="K112" s="109" t="s">
        <v>1711</v>
      </c>
      <c r="N112" s="106">
        <v>327489</v>
      </c>
      <c r="Q112" s="106">
        <v>200</v>
      </c>
      <c r="AE112" s="107"/>
      <c r="AF112" s="107" t="s">
        <v>183</v>
      </c>
      <c r="AG112" s="267">
        <f>VLOOKUP(N112,SKU!A:A,1,FALSE)</f>
        <v>327489</v>
      </c>
      <c r="AH112" s="267">
        <f>VLOOKUP(J112,Customer!A:A,1,FALSE)</f>
        <v>7004501</v>
      </c>
    </row>
    <row r="113" spans="1:34">
      <c r="A113" s="108">
        <v>112</v>
      </c>
      <c r="C113" s="109" t="str">
        <f>VLOOKUP(J113,Customer!A:F,6,FALSE)</f>
        <v>广东省</v>
      </c>
      <c r="D113" s="109" t="str">
        <f>VLOOKUP(J113,Customer!A:F,4,FALSE)</f>
        <v>广州市</v>
      </c>
      <c r="E113" s="109" t="s">
        <v>3450</v>
      </c>
      <c r="G113" s="106">
        <v>2172159919</v>
      </c>
      <c r="I113" s="109" t="s">
        <v>29820</v>
      </c>
      <c r="J113" s="106">
        <v>7004328</v>
      </c>
      <c r="K113" s="109" t="s">
        <v>906</v>
      </c>
      <c r="N113" s="106">
        <v>338771</v>
      </c>
      <c r="Q113" s="106">
        <v>700</v>
      </c>
      <c r="AE113" s="107"/>
      <c r="AF113" s="107" t="s">
        <v>183</v>
      </c>
      <c r="AG113" s="267">
        <f>VLOOKUP(N113,SKU!A:A,1,FALSE)</f>
        <v>338771</v>
      </c>
      <c r="AH113" s="267">
        <f>VLOOKUP(J113,Customer!A:A,1,FALSE)</f>
        <v>7004328</v>
      </c>
    </row>
    <row r="114" spans="1:34">
      <c r="A114" s="108">
        <v>113</v>
      </c>
      <c r="C114" s="109" t="str">
        <f>VLOOKUP(J114,Customer!A:F,6,FALSE)</f>
        <v>广东省</v>
      </c>
      <c r="D114" s="109" t="str">
        <f>VLOOKUP(J114,Customer!A:F,4,FALSE)</f>
        <v>广州市</v>
      </c>
      <c r="E114" s="109" t="s">
        <v>3450</v>
      </c>
      <c r="G114" s="106">
        <v>2172159939</v>
      </c>
      <c r="I114" s="109" t="s">
        <v>29820</v>
      </c>
      <c r="J114" s="106">
        <v>7004328</v>
      </c>
      <c r="K114" s="109" t="s">
        <v>906</v>
      </c>
      <c r="N114" s="106">
        <v>338749</v>
      </c>
      <c r="Q114" s="106">
        <v>610</v>
      </c>
      <c r="AE114" s="107"/>
      <c r="AF114" s="107" t="s">
        <v>183</v>
      </c>
      <c r="AG114" s="267">
        <f>VLOOKUP(N114,SKU!A:A,1,FALSE)</f>
        <v>338749</v>
      </c>
      <c r="AH114" s="267">
        <f>VLOOKUP(J114,Customer!A:A,1,FALSE)</f>
        <v>7004328</v>
      </c>
    </row>
    <row r="115" spans="1:34">
      <c r="A115" s="108">
        <v>114</v>
      </c>
      <c r="C115" s="109" t="str">
        <f>VLOOKUP(J115,Customer!A:F,6,FALSE)</f>
        <v>广东省</v>
      </c>
      <c r="D115" s="109" t="str">
        <f>VLOOKUP(J115,Customer!A:F,4,FALSE)</f>
        <v>广州市</v>
      </c>
      <c r="E115" s="109" t="s">
        <v>3450</v>
      </c>
      <c r="G115" s="106">
        <v>2172159929</v>
      </c>
      <c r="I115" s="109" t="s">
        <v>29820</v>
      </c>
      <c r="J115" s="106">
        <v>7004328</v>
      </c>
      <c r="K115" s="109" t="s">
        <v>906</v>
      </c>
      <c r="N115" s="106">
        <v>338749</v>
      </c>
      <c r="Q115" s="106">
        <v>22</v>
      </c>
      <c r="AE115" s="107"/>
      <c r="AF115" s="107" t="s">
        <v>183</v>
      </c>
      <c r="AG115" s="267">
        <f>VLOOKUP(N115,SKU!A:A,1,FALSE)</f>
        <v>338749</v>
      </c>
      <c r="AH115" s="267">
        <f>VLOOKUP(J115,Customer!A:A,1,FALSE)</f>
        <v>7004328</v>
      </c>
    </row>
    <row r="116" spans="1:34">
      <c r="A116" s="108">
        <v>115</v>
      </c>
      <c r="C116" s="109" t="str">
        <f>VLOOKUP(J116,Customer!A:F,6,FALSE)</f>
        <v>广东省</v>
      </c>
      <c r="D116" s="109" t="str">
        <f>VLOOKUP(J116,Customer!A:F,4,FALSE)</f>
        <v>广州市</v>
      </c>
      <c r="E116" s="109" t="s">
        <v>3450</v>
      </c>
      <c r="G116" s="106">
        <v>2172159918</v>
      </c>
      <c r="I116" s="109" t="s">
        <v>29820</v>
      </c>
      <c r="J116" s="106">
        <v>7004328</v>
      </c>
      <c r="K116" s="109" t="s">
        <v>906</v>
      </c>
      <c r="N116" s="106">
        <v>338771</v>
      </c>
      <c r="Q116" s="106">
        <v>1390</v>
      </c>
      <c r="AE116" s="107"/>
      <c r="AF116" s="107" t="s">
        <v>183</v>
      </c>
      <c r="AG116" s="267">
        <f>VLOOKUP(N116,SKU!A:A,1,FALSE)</f>
        <v>338771</v>
      </c>
      <c r="AH116" s="267">
        <f>VLOOKUP(J116,Customer!A:A,1,FALSE)</f>
        <v>7004328</v>
      </c>
    </row>
    <row r="117" spans="1:34">
      <c r="A117" s="108">
        <v>116</v>
      </c>
      <c r="C117" s="109" t="str">
        <f>VLOOKUP(J117,Customer!A:F,6,FALSE)</f>
        <v>江西省</v>
      </c>
      <c r="D117" s="109" t="str">
        <f>VLOOKUP(J117,Customer!A:F,4,FALSE)</f>
        <v>九江市</v>
      </c>
      <c r="E117" s="109" t="s">
        <v>3450</v>
      </c>
      <c r="G117" s="106">
        <v>2172159845</v>
      </c>
      <c r="I117" s="109" t="s">
        <v>29819</v>
      </c>
      <c r="J117" s="106">
        <v>7003997</v>
      </c>
      <c r="K117" s="109" t="s">
        <v>1250</v>
      </c>
      <c r="N117" s="106">
        <v>338749</v>
      </c>
      <c r="Q117" s="106">
        <v>100</v>
      </c>
      <c r="AE117" s="107"/>
      <c r="AF117" s="107" t="s">
        <v>183</v>
      </c>
      <c r="AG117" s="267">
        <f>VLOOKUP(N117,SKU!A:A,1,FALSE)</f>
        <v>338749</v>
      </c>
      <c r="AH117" s="267">
        <f>VLOOKUP(J117,Customer!A:A,1,FALSE)</f>
        <v>7003997</v>
      </c>
    </row>
    <row r="118" spans="1:34">
      <c r="A118" s="108">
        <v>117</v>
      </c>
      <c r="C118" s="109" t="str">
        <f>VLOOKUP(J118,Customer!A:F,6,FALSE)</f>
        <v>江西省</v>
      </c>
      <c r="D118" s="109" t="str">
        <f>VLOOKUP(J118,Customer!A:F,4,FALSE)</f>
        <v>九江市</v>
      </c>
      <c r="E118" s="109" t="s">
        <v>3450</v>
      </c>
      <c r="G118" s="106">
        <v>2172159416</v>
      </c>
      <c r="I118" s="109" t="s">
        <v>29818</v>
      </c>
      <c r="J118" s="106">
        <v>7003996</v>
      </c>
      <c r="K118" s="109" t="s">
        <v>1996</v>
      </c>
      <c r="N118" s="106">
        <v>338749</v>
      </c>
      <c r="Q118" s="106">
        <v>360</v>
      </c>
      <c r="AF118" s="107" t="s">
        <v>183</v>
      </c>
    </row>
    <row r="119" spans="1:34">
      <c r="A119" s="108">
        <v>118</v>
      </c>
      <c r="C119" s="109" t="str">
        <f>VLOOKUP(J119,Customer!A:F,6,FALSE)</f>
        <v>江西省</v>
      </c>
      <c r="D119" s="109" t="str">
        <f>VLOOKUP(J119,Customer!A:F,4,FALSE)</f>
        <v>南昌市</v>
      </c>
      <c r="E119" s="109" t="s">
        <v>3450</v>
      </c>
      <c r="G119" s="106">
        <v>2172159415</v>
      </c>
      <c r="I119" s="109" t="s">
        <v>29818</v>
      </c>
      <c r="J119" s="106">
        <v>7005036</v>
      </c>
      <c r="K119" s="109" t="s">
        <v>1988</v>
      </c>
      <c r="N119" s="106">
        <v>338749</v>
      </c>
      <c r="Q119" s="106">
        <v>100</v>
      </c>
      <c r="AF119" s="107" t="s">
        <v>183</v>
      </c>
    </row>
    <row r="120" spans="1:34">
      <c r="A120" s="108">
        <v>119</v>
      </c>
      <c r="C120" s="109" t="str">
        <f>VLOOKUP(J120,Customer!A:F,6,FALSE)</f>
        <v>江西省</v>
      </c>
      <c r="D120" s="109" t="str">
        <f>VLOOKUP(J120,Customer!A:F,4,FALSE)</f>
        <v>吉安市</v>
      </c>
      <c r="E120" s="109" t="s">
        <v>3450</v>
      </c>
      <c r="G120" s="106">
        <v>2172159852</v>
      </c>
      <c r="I120" s="109" t="s">
        <v>29819</v>
      </c>
      <c r="J120" s="106">
        <v>7004004</v>
      </c>
      <c r="K120" s="109" t="s">
        <v>927</v>
      </c>
      <c r="N120" s="106">
        <v>338749</v>
      </c>
      <c r="Q120" s="106">
        <v>1060</v>
      </c>
      <c r="AF120" s="107" t="s">
        <v>183</v>
      </c>
    </row>
    <row r="121" spans="1:34">
      <c r="A121" s="108">
        <v>120</v>
      </c>
      <c r="C121" s="109" t="str">
        <f>VLOOKUP(J121,Customer!A:F,6,FALSE)</f>
        <v>江西省</v>
      </c>
      <c r="D121" s="109" t="str">
        <f>VLOOKUP(J121,Customer!A:F,4,FALSE)</f>
        <v>抚州市</v>
      </c>
      <c r="E121" s="109" t="s">
        <v>3450</v>
      </c>
      <c r="G121" s="106">
        <v>2172159846</v>
      </c>
      <c r="I121" s="109" t="s">
        <v>29819</v>
      </c>
      <c r="J121" s="106">
        <v>7004283</v>
      </c>
      <c r="K121" s="109" t="s">
        <v>1174</v>
      </c>
      <c r="N121" s="106">
        <v>338749</v>
      </c>
      <c r="Q121" s="106">
        <v>360</v>
      </c>
      <c r="AF121" s="107" t="s">
        <v>183</v>
      </c>
    </row>
    <row r="122" spans="1:34">
      <c r="A122" s="108">
        <v>121</v>
      </c>
      <c r="C122" s="109" t="str">
        <f>VLOOKUP(J122,Customer!A:F,6,FALSE)</f>
        <v>广东省</v>
      </c>
      <c r="D122" s="109" t="str">
        <f>VLOOKUP(J122,Customer!A:F,4,FALSE)</f>
        <v>深圳市</v>
      </c>
      <c r="E122" s="109" t="s">
        <v>3450</v>
      </c>
      <c r="G122" s="106">
        <v>2172160247</v>
      </c>
      <c r="I122" s="109" t="s">
        <v>29821</v>
      </c>
      <c r="J122" s="106">
        <v>7004499</v>
      </c>
      <c r="K122" s="109" t="s">
        <v>1600</v>
      </c>
      <c r="N122" s="106">
        <v>338749</v>
      </c>
      <c r="Q122" s="106">
        <v>1000</v>
      </c>
      <c r="AF122" s="107" t="s">
        <v>183</v>
      </c>
    </row>
    <row r="123" spans="1:34">
      <c r="A123" s="108">
        <v>122</v>
      </c>
      <c r="C123" s="109" t="str">
        <f>VLOOKUP(J123,Customer!A:F,6,FALSE)</f>
        <v>广东省</v>
      </c>
      <c r="D123" s="109" t="str">
        <f>VLOOKUP(J123,Customer!A:F,4,FALSE)</f>
        <v>深圳市</v>
      </c>
      <c r="E123" s="109" t="s">
        <v>3450</v>
      </c>
      <c r="G123" s="106">
        <v>2172160245</v>
      </c>
      <c r="I123" s="109" t="s">
        <v>29821</v>
      </c>
      <c r="J123" s="106">
        <v>7004499</v>
      </c>
      <c r="K123" s="109" t="s">
        <v>1600</v>
      </c>
      <c r="N123" s="106">
        <v>327489</v>
      </c>
      <c r="Q123" s="106">
        <v>200</v>
      </c>
      <c r="AF123" s="107" t="s">
        <v>183</v>
      </c>
    </row>
    <row r="124" spans="1:34">
      <c r="A124" s="108">
        <v>123</v>
      </c>
      <c r="C124" s="109" t="str">
        <f>VLOOKUP(J124,Customer!A:F,6,FALSE)</f>
        <v>福建省</v>
      </c>
      <c r="D124" s="109" t="str">
        <f>VLOOKUP(J124,Customer!A:F,4,FALSE)</f>
        <v>厦门市</v>
      </c>
      <c r="E124" s="109" t="s">
        <v>3450</v>
      </c>
      <c r="G124" s="106">
        <v>2172160190</v>
      </c>
      <c r="I124" s="109" t="s">
        <v>29822</v>
      </c>
      <c r="J124" s="106">
        <v>7003748</v>
      </c>
      <c r="K124" s="109" t="s">
        <v>1878</v>
      </c>
      <c r="N124" s="106">
        <v>338749</v>
      </c>
      <c r="Q124" s="106">
        <v>360</v>
      </c>
      <c r="AF124" s="107" t="s">
        <v>183</v>
      </c>
    </row>
    <row r="125" spans="1:34">
      <c r="A125" s="108">
        <v>124</v>
      </c>
      <c r="C125" s="109" t="str">
        <f>VLOOKUP(J125,Customer!A:F,6,FALSE)</f>
        <v>福建省</v>
      </c>
      <c r="D125" s="109" t="str">
        <f>VLOOKUP(J125,Customer!A:F,4,FALSE)</f>
        <v>厦门市</v>
      </c>
      <c r="E125" s="109" t="s">
        <v>3450</v>
      </c>
      <c r="G125" s="106">
        <v>2172159998</v>
      </c>
      <c r="I125" s="109" t="s">
        <v>29820</v>
      </c>
      <c r="J125" s="106">
        <v>7004195</v>
      </c>
      <c r="K125" s="109" t="s">
        <v>874</v>
      </c>
      <c r="N125" s="106">
        <v>338749</v>
      </c>
      <c r="Q125" s="106">
        <v>720</v>
      </c>
      <c r="AF125" s="107" t="s">
        <v>183</v>
      </c>
    </row>
    <row r="126" spans="1:34">
      <c r="A126" s="108">
        <v>125</v>
      </c>
      <c r="C126" s="109" t="str">
        <f>VLOOKUP(J126,Customer!A:F,6,FALSE)</f>
        <v>福建省</v>
      </c>
      <c r="D126" s="109" t="str">
        <f>VLOOKUP(J126,Customer!A:F,4,FALSE)</f>
        <v>厦门市</v>
      </c>
      <c r="E126" s="109" t="s">
        <v>3450</v>
      </c>
      <c r="G126" s="106">
        <v>2172160160</v>
      </c>
      <c r="I126" s="109" t="s">
        <v>29822</v>
      </c>
      <c r="J126" s="106">
        <v>7003749</v>
      </c>
      <c r="K126" s="109" t="s">
        <v>1679</v>
      </c>
      <c r="N126" s="106">
        <v>338749</v>
      </c>
      <c r="Q126" s="106">
        <v>250</v>
      </c>
      <c r="AF126" s="107" t="s">
        <v>183</v>
      </c>
    </row>
    <row r="127" spans="1:34">
      <c r="A127" s="108">
        <v>126</v>
      </c>
      <c r="C127" s="109" t="str">
        <f>VLOOKUP(J127,Customer!A:F,6,FALSE)</f>
        <v>福建省</v>
      </c>
      <c r="D127" s="109" t="str">
        <f>VLOOKUP(J127,Customer!A:F,4,FALSE)</f>
        <v>厦门市</v>
      </c>
      <c r="E127" s="109" t="s">
        <v>3450</v>
      </c>
      <c r="G127" s="106">
        <v>2172160170</v>
      </c>
      <c r="I127" s="109" t="s">
        <v>29822</v>
      </c>
      <c r="J127" s="106">
        <v>7003749</v>
      </c>
      <c r="K127" s="109" t="s">
        <v>1679</v>
      </c>
      <c r="N127" s="106">
        <v>338771</v>
      </c>
      <c r="Q127" s="106">
        <v>150</v>
      </c>
      <c r="AF127" s="107" t="s">
        <v>183</v>
      </c>
    </row>
    <row r="128" spans="1:34">
      <c r="A128" s="108">
        <v>127</v>
      </c>
      <c r="C128" s="109" t="str">
        <f>VLOOKUP(J128,Customer!A:F,6,FALSE)</f>
        <v>广东省</v>
      </c>
      <c r="D128" s="109" t="str">
        <f>VLOOKUP(J128,Customer!A:F,4,FALSE)</f>
        <v>韶关市</v>
      </c>
      <c r="E128" s="109" t="s">
        <v>3450</v>
      </c>
      <c r="G128" s="106">
        <v>2172159438</v>
      </c>
      <c r="I128" s="109" t="s">
        <v>29818</v>
      </c>
      <c r="J128" s="106">
        <v>7004234</v>
      </c>
      <c r="K128" s="109" t="s">
        <v>890</v>
      </c>
      <c r="N128" s="106">
        <v>338771</v>
      </c>
      <c r="Q128" s="106">
        <v>560</v>
      </c>
      <c r="AF128" s="107" t="s">
        <v>183</v>
      </c>
    </row>
    <row r="129" spans="1:32">
      <c r="A129" s="108">
        <v>128</v>
      </c>
      <c r="C129" s="109" t="str">
        <f>VLOOKUP(J129,Customer!A:F,6,FALSE)</f>
        <v>广东省</v>
      </c>
      <c r="D129" s="109" t="str">
        <f>VLOOKUP(J129,Customer!A:F,4,FALSE)</f>
        <v>韶关市</v>
      </c>
      <c r="E129" s="109" t="s">
        <v>3450</v>
      </c>
      <c r="G129" s="106">
        <v>2172160283</v>
      </c>
      <c r="I129" s="109" t="s">
        <v>29821</v>
      </c>
      <c r="J129" s="106">
        <v>7004633</v>
      </c>
      <c r="K129" s="109" t="s">
        <v>1731</v>
      </c>
      <c r="N129" s="106">
        <v>338771</v>
      </c>
      <c r="Q129" s="106">
        <v>280</v>
      </c>
      <c r="AF129" s="107" t="s">
        <v>183</v>
      </c>
    </row>
    <row r="130" spans="1:32">
      <c r="A130" s="108">
        <v>129</v>
      </c>
      <c r="C130" s="109" t="str">
        <f>VLOOKUP(J130,Customer!A:F,6,FALSE)</f>
        <v>广东省</v>
      </c>
      <c r="D130" s="109" t="str">
        <f>VLOOKUP(J130,Customer!A:F,4,FALSE)</f>
        <v>广州市</v>
      </c>
      <c r="E130" s="109" t="s">
        <v>3450</v>
      </c>
      <c r="G130" s="106">
        <v>2172160383</v>
      </c>
      <c r="I130" s="109" t="s">
        <v>29821</v>
      </c>
      <c r="J130" s="106">
        <v>7003667</v>
      </c>
      <c r="K130" s="109" t="s">
        <v>944</v>
      </c>
      <c r="N130" s="106">
        <v>338749</v>
      </c>
      <c r="Q130" s="106">
        <v>2520</v>
      </c>
      <c r="AF130" s="107" t="s">
        <v>183</v>
      </c>
    </row>
    <row r="131" spans="1:32">
      <c r="A131" s="108">
        <v>130</v>
      </c>
      <c r="C131" s="109" t="str">
        <f>VLOOKUP(J131,Customer!A:F,6,FALSE)</f>
        <v>广东省</v>
      </c>
      <c r="D131" s="109" t="str">
        <f>VLOOKUP(J131,Customer!A:F,4,FALSE)</f>
        <v>广州市</v>
      </c>
      <c r="E131" s="109" t="s">
        <v>3450</v>
      </c>
      <c r="G131" s="106">
        <v>2172160382</v>
      </c>
      <c r="I131" s="109" t="s">
        <v>29821</v>
      </c>
      <c r="J131" s="106">
        <v>7003667</v>
      </c>
      <c r="K131" s="109" t="s">
        <v>944</v>
      </c>
      <c r="N131" s="106">
        <v>338771</v>
      </c>
      <c r="Q131" s="106">
        <v>1120</v>
      </c>
      <c r="AF131" s="107" t="s">
        <v>183</v>
      </c>
    </row>
    <row r="132" spans="1:32">
      <c r="A132" s="108">
        <v>131</v>
      </c>
      <c r="C132" s="109" t="str">
        <f>VLOOKUP(J132,Customer!A:F,6,FALSE)</f>
        <v>广东省</v>
      </c>
      <c r="D132" s="109" t="str">
        <f>VLOOKUP(J132,Customer!A:F,4,FALSE)</f>
        <v>广州市</v>
      </c>
      <c r="E132" s="109" t="s">
        <v>3450</v>
      </c>
      <c r="G132" s="106">
        <v>2172160469</v>
      </c>
      <c r="I132" s="109" t="s">
        <v>29823</v>
      </c>
      <c r="J132" s="106">
        <v>7003667</v>
      </c>
      <c r="K132" s="109" t="s">
        <v>944</v>
      </c>
      <c r="N132" s="106">
        <v>327489</v>
      </c>
      <c r="Q132" s="106">
        <v>370</v>
      </c>
      <c r="AF132" s="107" t="s">
        <v>183</v>
      </c>
    </row>
    <row r="133" spans="1:32">
      <c r="A133" s="108">
        <v>132</v>
      </c>
      <c r="C133" s="109" t="str">
        <f>VLOOKUP(J133,Customer!A:F,6,FALSE)</f>
        <v>广东省</v>
      </c>
      <c r="D133" s="109" t="str">
        <f>VLOOKUP(J133,Customer!A:F,4,FALSE)</f>
        <v>广州市</v>
      </c>
      <c r="E133" s="109" t="s">
        <v>3450</v>
      </c>
      <c r="G133" s="106">
        <v>2172160470</v>
      </c>
      <c r="I133" s="109" t="s">
        <v>29823</v>
      </c>
      <c r="J133" s="106">
        <v>7003661</v>
      </c>
      <c r="K133" s="109" t="s">
        <v>946</v>
      </c>
      <c r="N133" s="106">
        <v>327489</v>
      </c>
      <c r="Q133" s="106">
        <v>300</v>
      </c>
      <c r="AF133" s="107" t="s">
        <v>183</v>
      </c>
    </row>
    <row r="134" spans="1:32">
      <c r="A134" s="108">
        <v>133</v>
      </c>
      <c r="C134" s="109" t="str">
        <f>VLOOKUP(J134,Customer!A:F,6,FALSE)</f>
        <v>广东省</v>
      </c>
      <c r="D134" s="109" t="str">
        <f>VLOOKUP(J134,Customer!A:F,4,FALSE)</f>
        <v>广州市</v>
      </c>
      <c r="E134" s="109" t="s">
        <v>3450</v>
      </c>
      <c r="G134" s="106">
        <v>2172160468</v>
      </c>
      <c r="I134" s="109" t="s">
        <v>29823</v>
      </c>
      <c r="J134" s="106">
        <v>7003663</v>
      </c>
      <c r="K134" s="109" t="s">
        <v>850</v>
      </c>
      <c r="N134" s="106">
        <v>338749</v>
      </c>
      <c r="Q134" s="106">
        <v>100</v>
      </c>
      <c r="AF134" s="107" t="s">
        <v>183</v>
      </c>
    </row>
    <row r="135" spans="1:32">
      <c r="A135" s="108">
        <v>134</v>
      </c>
      <c r="C135" s="109" t="str">
        <f>VLOOKUP(J135,Customer!A:F,6,FALSE)</f>
        <v>四川省</v>
      </c>
      <c r="D135" s="109" t="str">
        <f>VLOOKUP(J135,Customer!A:F,4,FALSE)</f>
        <v>广元市</v>
      </c>
      <c r="E135" s="109" t="s">
        <v>3450</v>
      </c>
      <c r="G135" s="106">
        <v>2172160579</v>
      </c>
      <c r="I135" s="109" t="s">
        <v>29824</v>
      </c>
      <c r="J135" s="106">
        <v>7003360</v>
      </c>
      <c r="K135" s="109" t="s">
        <v>838</v>
      </c>
      <c r="N135" s="106">
        <v>338771</v>
      </c>
      <c r="Q135" s="106">
        <v>100</v>
      </c>
      <c r="AF135" s="107" t="s">
        <v>183</v>
      </c>
    </row>
    <row r="136" spans="1:32">
      <c r="A136" s="108">
        <v>135</v>
      </c>
      <c r="C136" s="109" t="str">
        <f>VLOOKUP(J136,Customer!A:F,6,FALSE)</f>
        <v>四川省</v>
      </c>
      <c r="D136" s="109" t="str">
        <f>VLOOKUP(J136,Customer!A:F,4,FALSE)</f>
        <v>成都市</v>
      </c>
      <c r="E136" s="109" t="s">
        <v>3450</v>
      </c>
      <c r="G136" s="106">
        <v>2172160313</v>
      </c>
      <c r="I136" s="109" t="s">
        <v>29821</v>
      </c>
      <c r="J136" s="106">
        <v>7003428</v>
      </c>
      <c r="K136" s="109" t="s">
        <v>1081</v>
      </c>
      <c r="N136" s="106">
        <v>338771</v>
      </c>
      <c r="Q136" s="106">
        <v>280</v>
      </c>
      <c r="AF136" s="107" t="s">
        <v>183</v>
      </c>
    </row>
    <row r="137" spans="1:32">
      <c r="A137" s="108">
        <v>136</v>
      </c>
      <c r="C137" s="109" t="str">
        <f>VLOOKUP(J137,Customer!A:F,6,FALSE)</f>
        <v>四川省</v>
      </c>
      <c r="D137" s="109" t="str">
        <f>VLOOKUP(J137,Customer!A:F,4,FALSE)</f>
        <v>成都市</v>
      </c>
      <c r="E137" s="109" t="s">
        <v>3450</v>
      </c>
      <c r="G137" s="106">
        <v>2172160720</v>
      </c>
      <c r="I137" s="109" t="s">
        <v>29824</v>
      </c>
      <c r="J137" s="106">
        <v>7003400</v>
      </c>
      <c r="K137" s="109" t="s">
        <v>1133</v>
      </c>
      <c r="N137" s="106">
        <v>338749</v>
      </c>
      <c r="Q137" s="106">
        <v>1000</v>
      </c>
      <c r="AF137" s="107" t="s">
        <v>183</v>
      </c>
    </row>
    <row r="138" spans="1:32">
      <c r="A138" s="108">
        <v>137</v>
      </c>
      <c r="C138" s="109" t="str">
        <f>VLOOKUP(J138,Customer!A:F,6,FALSE)</f>
        <v>四川省</v>
      </c>
      <c r="D138" s="109" t="str">
        <f>VLOOKUP(J138,Customer!A:F,4,FALSE)</f>
        <v>成都市</v>
      </c>
      <c r="E138" s="109" t="s">
        <v>3450</v>
      </c>
      <c r="G138" s="106">
        <v>2172160206</v>
      </c>
      <c r="I138" s="109" t="s">
        <v>29822</v>
      </c>
      <c r="J138" s="106">
        <v>7003364</v>
      </c>
      <c r="K138" s="109" t="s">
        <v>1130</v>
      </c>
      <c r="N138" s="106">
        <v>338771</v>
      </c>
      <c r="Q138" s="106">
        <v>280</v>
      </c>
      <c r="AF138" s="107" t="s">
        <v>183</v>
      </c>
    </row>
    <row r="139" spans="1:32">
      <c r="A139" s="108">
        <v>138</v>
      </c>
      <c r="C139" s="109" t="str">
        <f>VLOOKUP(J139,Customer!A:F,6,FALSE)</f>
        <v>四川省</v>
      </c>
      <c r="D139" s="109" t="str">
        <f>VLOOKUP(J139,Customer!A:F,4,FALSE)</f>
        <v>成都市</v>
      </c>
      <c r="E139" s="109" t="s">
        <v>3450</v>
      </c>
      <c r="G139" s="106">
        <v>2172160207</v>
      </c>
      <c r="I139" s="109" t="s">
        <v>29822</v>
      </c>
      <c r="J139" s="106">
        <v>7003364</v>
      </c>
      <c r="K139" s="109" t="s">
        <v>1130</v>
      </c>
      <c r="N139" s="106">
        <v>338749</v>
      </c>
      <c r="Q139" s="106">
        <v>360</v>
      </c>
      <c r="AF139" s="107" t="s">
        <v>183</v>
      </c>
    </row>
    <row r="140" spans="1:32">
      <c r="A140" s="108">
        <v>139</v>
      </c>
      <c r="C140" s="109" t="str">
        <f>VLOOKUP(J140,Customer!A:F,6,FALSE)</f>
        <v>四川省</v>
      </c>
      <c r="D140" s="109" t="str">
        <f>VLOOKUP(J140,Customer!A:F,4,FALSE)</f>
        <v>成都市</v>
      </c>
      <c r="E140" s="109" t="s">
        <v>3450</v>
      </c>
      <c r="G140" s="106">
        <v>2172160488</v>
      </c>
      <c r="I140" s="109" t="s">
        <v>29823</v>
      </c>
      <c r="J140" s="106">
        <v>7003373</v>
      </c>
      <c r="K140" s="109" t="s">
        <v>1244</v>
      </c>
      <c r="N140" s="106">
        <v>327489</v>
      </c>
      <c r="Q140" s="106">
        <v>400</v>
      </c>
      <c r="AF140" s="107" t="s">
        <v>183</v>
      </c>
    </row>
    <row r="141" spans="1:32">
      <c r="A141" s="108">
        <v>140</v>
      </c>
      <c r="C141" s="109" t="str">
        <f>VLOOKUP(J141,Customer!A:F,6,FALSE)</f>
        <v>四川省</v>
      </c>
      <c r="D141" s="109" t="str">
        <f>VLOOKUP(J141,Customer!A:F,4,FALSE)</f>
        <v>成都市</v>
      </c>
      <c r="E141" s="109" t="s">
        <v>3450</v>
      </c>
      <c r="G141" s="106">
        <v>2172159847</v>
      </c>
      <c r="I141" s="109" t="s">
        <v>29819</v>
      </c>
      <c r="J141" s="106">
        <v>7003373</v>
      </c>
      <c r="K141" s="109" t="s">
        <v>1244</v>
      </c>
      <c r="N141" s="106">
        <v>338771</v>
      </c>
      <c r="Q141" s="106">
        <v>560</v>
      </c>
      <c r="AF141" s="107" t="s">
        <v>183</v>
      </c>
    </row>
    <row r="142" spans="1:32">
      <c r="A142" s="108">
        <v>141</v>
      </c>
      <c r="C142" s="109" t="str">
        <f>VLOOKUP(J142,Customer!A:F,6,FALSE)</f>
        <v>四川省</v>
      </c>
      <c r="D142" s="109" t="str">
        <f>VLOOKUP(J142,Customer!A:F,4,FALSE)</f>
        <v>成都市</v>
      </c>
      <c r="E142" s="109" t="s">
        <v>3450</v>
      </c>
      <c r="G142" s="106">
        <v>2172160219</v>
      </c>
      <c r="I142" s="109" t="s">
        <v>29822</v>
      </c>
      <c r="J142" s="106">
        <v>7004251</v>
      </c>
      <c r="K142" s="109" t="s">
        <v>1080</v>
      </c>
      <c r="N142" s="106">
        <v>338771</v>
      </c>
      <c r="Q142" s="106">
        <v>130</v>
      </c>
      <c r="AF142" s="107" t="s">
        <v>183</v>
      </c>
    </row>
    <row r="143" spans="1:32">
      <c r="A143" s="108">
        <v>142</v>
      </c>
      <c r="C143" s="109" t="str">
        <f>VLOOKUP(J143,Customer!A:F,6,FALSE)</f>
        <v>四川省</v>
      </c>
      <c r="D143" s="109" t="str">
        <f>VLOOKUP(J143,Customer!A:F,4,FALSE)</f>
        <v>成都市</v>
      </c>
      <c r="E143" s="109" t="s">
        <v>3450</v>
      </c>
      <c r="G143" s="106">
        <v>2172160223</v>
      </c>
      <c r="I143" s="109" t="s">
        <v>29822</v>
      </c>
      <c r="J143" s="106">
        <v>7004251</v>
      </c>
      <c r="K143" s="109" t="s">
        <v>1080</v>
      </c>
      <c r="N143" s="106">
        <v>327489</v>
      </c>
      <c r="Q143" s="106">
        <v>200</v>
      </c>
      <c r="AF143" s="107" t="s">
        <v>183</v>
      </c>
    </row>
    <row r="144" spans="1:32">
      <c r="A144" s="108">
        <v>143</v>
      </c>
      <c r="C144" s="109" t="str">
        <f>VLOOKUP(J144,Customer!A:F,6,FALSE)</f>
        <v>四川省</v>
      </c>
      <c r="D144" s="109" t="str">
        <f>VLOOKUP(J144,Customer!A:F,4,FALSE)</f>
        <v>成都市</v>
      </c>
      <c r="E144" s="109" t="s">
        <v>3450</v>
      </c>
      <c r="G144" s="106">
        <v>2172159923</v>
      </c>
      <c r="I144" s="109" t="s">
        <v>29820</v>
      </c>
      <c r="J144" s="106">
        <v>7003382</v>
      </c>
      <c r="K144" s="109" t="s">
        <v>1099</v>
      </c>
      <c r="N144" s="106">
        <v>338771</v>
      </c>
      <c r="Q144" s="106">
        <v>560</v>
      </c>
      <c r="AF144" s="107" t="s">
        <v>183</v>
      </c>
    </row>
    <row r="145" spans="1:32">
      <c r="A145" s="108">
        <v>144</v>
      </c>
      <c r="C145" s="109" t="str">
        <f>VLOOKUP(J145,Customer!A:F,6,FALSE)</f>
        <v>四川省</v>
      </c>
      <c r="D145" s="109" t="str">
        <f>VLOOKUP(J145,Customer!A:F,4,FALSE)</f>
        <v>成都市</v>
      </c>
      <c r="E145" s="109" t="s">
        <v>3450</v>
      </c>
      <c r="G145" s="106">
        <v>2172159923</v>
      </c>
      <c r="I145" s="109" t="s">
        <v>29820</v>
      </c>
      <c r="J145" s="106">
        <v>7003382</v>
      </c>
      <c r="K145" s="109" t="s">
        <v>1099</v>
      </c>
      <c r="N145" s="106">
        <v>327489</v>
      </c>
      <c r="Q145" s="106">
        <v>396</v>
      </c>
      <c r="AF145" s="107" t="s">
        <v>183</v>
      </c>
    </row>
    <row r="146" spans="1:32">
      <c r="A146" s="108">
        <v>145</v>
      </c>
      <c r="C146" s="109" t="str">
        <f>VLOOKUP(J146,Customer!A:F,6,FALSE)</f>
        <v>四川省</v>
      </c>
      <c r="D146" s="109" t="str">
        <f>VLOOKUP(J146,Customer!A:F,4,FALSE)</f>
        <v>成都市</v>
      </c>
      <c r="E146" s="109" t="s">
        <v>3450</v>
      </c>
      <c r="G146" s="106">
        <v>2172159923</v>
      </c>
      <c r="I146" s="109" t="s">
        <v>29820</v>
      </c>
      <c r="J146" s="106">
        <v>7003382</v>
      </c>
      <c r="K146" s="109" t="s">
        <v>1099</v>
      </c>
      <c r="N146" s="106">
        <v>327489</v>
      </c>
      <c r="Q146" s="106">
        <v>4</v>
      </c>
      <c r="AF146" s="107" t="s">
        <v>183</v>
      </c>
    </row>
    <row r="147" spans="1:32">
      <c r="A147" s="108">
        <v>146</v>
      </c>
      <c r="C147" s="109" t="str">
        <f>VLOOKUP(J147,Customer!A:F,6,FALSE)</f>
        <v>四川省</v>
      </c>
      <c r="D147" s="109" t="str">
        <f>VLOOKUP(J147,Customer!A:F,4,FALSE)</f>
        <v>成都市</v>
      </c>
      <c r="E147" s="109" t="s">
        <v>3450</v>
      </c>
      <c r="G147" s="106">
        <v>2172159848</v>
      </c>
      <c r="I147" s="109" t="s">
        <v>29819</v>
      </c>
      <c r="J147" s="106">
        <v>7003371</v>
      </c>
      <c r="K147" s="109" t="s">
        <v>1071</v>
      </c>
      <c r="N147" s="106">
        <v>338771</v>
      </c>
      <c r="Q147" s="106">
        <v>1960</v>
      </c>
      <c r="AF147" s="107" t="s">
        <v>183</v>
      </c>
    </row>
    <row r="148" spans="1:32">
      <c r="A148" s="108">
        <v>147</v>
      </c>
      <c r="C148" s="109" t="str">
        <f>VLOOKUP(J148,Customer!A:F,6,FALSE)</f>
        <v>四川省</v>
      </c>
      <c r="D148" s="109" t="str">
        <f>VLOOKUP(J148,Customer!A:F,4,FALSE)</f>
        <v>成都市</v>
      </c>
      <c r="E148" s="109" t="s">
        <v>3450</v>
      </c>
      <c r="G148" s="106">
        <v>2172160222</v>
      </c>
      <c r="I148" s="109" t="s">
        <v>29822</v>
      </c>
      <c r="J148" s="106">
        <v>7003377</v>
      </c>
      <c r="K148" s="109" t="s">
        <v>1189</v>
      </c>
      <c r="N148" s="106">
        <v>338771</v>
      </c>
      <c r="Q148" s="106">
        <v>20</v>
      </c>
      <c r="AF148" s="107" t="s">
        <v>183</v>
      </c>
    </row>
    <row r="149" spans="1:32">
      <c r="A149" s="108">
        <v>148</v>
      </c>
      <c r="C149" s="109" t="str">
        <f>VLOOKUP(J149,Customer!A:F,6,FALSE)</f>
        <v>四川省</v>
      </c>
      <c r="D149" s="109" t="str">
        <f>VLOOKUP(J149,Customer!A:F,4,FALSE)</f>
        <v>成都市</v>
      </c>
      <c r="E149" s="109" t="s">
        <v>3450</v>
      </c>
      <c r="G149" s="106">
        <v>2172160613</v>
      </c>
      <c r="I149" s="109" t="s">
        <v>29824</v>
      </c>
      <c r="J149" s="106">
        <v>7003396</v>
      </c>
      <c r="K149" s="109" t="s">
        <v>1073</v>
      </c>
      <c r="N149" s="106">
        <v>338749</v>
      </c>
      <c r="Q149" s="106">
        <v>1540</v>
      </c>
      <c r="AF149" s="107" t="s">
        <v>183</v>
      </c>
    </row>
    <row r="150" spans="1:32">
      <c r="A150" s="108">
        <v>149</v>
      </c>
      <c r="C150" s="109" t="str">
        <f>VLOOKUP(J150,Customer!A:F,6,FALSE)</f>
        <v>四川省</v>
      </c>
      <c r="D150" s="109" t="str">
        <f>VLOOKUP(J150,Customer!A:F,4,FALSE)</f>
        <v>成都市</v>
      </c>
      <c r="E150" s="109" t="s">
        <v>3450</v>
      </c>
      <c r="G150" s="106">
        <v>2172160578</v>
      </c>
      <c r="I150" s="109" t="s">
        <v>29824</v>
      </c>
      <c r="J150" s="106">
        <v>7004117</v>
      </c>
      <c r="K150" s="109" t="s">
        <v>1101</v>
      </c>
      <c r="N150" s="106">
        <v>338771</v>
      </c>
      <c r="Q150" s="106">
        <v>280</v>
      </c>
      <c r="AF150" s="107" t="s">
        <v>183</v>
      </c>
    </row>
    <row r="151" spans="1:32">
      <c r="A151" s="108">
        <v>150</v>
      </c>
      <c r="C151" s="109" t="str">
        <f>VLOOKUP(J151,Customer!A:F,6,FALSE)</f>
        <v>四川省</v>
      </c>
      <c r="D151" s="109" t="str">
        <f>VLOOKUP(J151,Customer!A:F,4,FALSE)</f>
        <v>绵阳市</v>
      </c>
      <c r="E151" s="109" t="s">
        <v>3450</v>
      </c>
      <c r="G151" s="106">
        <v>2172160173</v>
      </c>
      <c r="I151" s="109" t="s">
        <v>29822</v>
      </c>
      <c r="J151" s="106">
        <v>7003350</v>
      </c>
      <c r="K151" s="109" t="s">
        <v>1149</v>
      </c>
      <c r="N151" s="106">
        <v>338771</v>
      </c>
      <c r="Q151" s="106">
        <v>840</v>
      </c>
      <c r="AF151" s="107" t="s">
        <v>183</v>
      </c>
    </row>
    <row r="152" spans="1:32">
      <c r="A152" s="108">
        <v>151</v>
      </c>
      <c r="C152" s="109" t="str">
        <f>VLOOKUP(J152,Customer!A:F,6,FALSE)</f>
        <v>山东省</v>
      </c>
      <c r="D152" s="109" t="str">
        <f>VLOOKUP(J152,Customer!A:F,4,FALSE)</f>
        <v>东营市</v>
      </c>
      <c r="E152" s="109" t="s">
        <v>3450</v>
      </c>
      <c r="G152" s="106">
        <v>2172160295</v>
      </c>
      <c r="I152" s="109" t="s">
        <v>29821</v>
      </c>
      <c r="J152" s="106">
        <v>7003871</v>
      </c>
      <c r="K152" s="109" t="s">
        <v>1680</v>
      </c>
      <c r="N152" s="106">
        <v>338771</v>
      </c>
      <c r="Q152" s="106">
        <v>560</v>
      </c>
      <c r="AF152" s="107" t="s">
        <v>183</v>
      </c>
    </row>
    <row r="153" spans="1:32">
      <c r="A153" s="108">
        <v>152</v>
      </c>
      <c r="C153" s="109" t="str">
        <f>VLOOKUP(J153,Customer!A:F,6,FALSE)</f>
        <v>山东省</v>
      </c>
      <c r="D153" s="109" t="str">
        <f>VLOOKUP(J153,Customer!A:F,4,FALSE)</f>
        <v>济宁市</v>
      </c>
      <c r="E153" s="109" t="s">
        <v>3450</v>
      </c>
      <c r="G153" s="106">
        <v>2172160588</v>
      </c>
      <c r="I153" s="109" t="s">
        <v>29824</v>
      </c>
      <c r="J153" s="106">
        <v>7003888</v>
      </c>
      <c r="K153" s="109" t="s">
        <v>910</v>
      </c>
      <c r="N153" s="106">
        <v>338771</v>
      </c>
      <c r="Q153" s="106">
        <v>560</v>
      </c>
      <c r="AF153" s="107" t="s">
        <v>183</v>
      </c>
    </row>
    <row r="154" spans="1:32">
      <c r="A154" s="108">
        <v>153</v>
      </c>
      <c r="C154" s="109" t="str">
        <f>VLOOKUP(J154,Customer!A:F,6,FALSE)</f>
        <v>山东省</v>
      </c>
      <c r="D154" s="109" t="str">
        <f>VLOOKUP(J154,Customer!A:F,4,FALSE)</f>
        <v>滨州市</v>
      </c>
      <c r="E154" s="109" t="s">
        <v>3450</v>
      </c>
      <c r="G154" s="106">
        <v>2172160584</v>
      </c>
      <c r="I154" s="109" t="s">
        <v>29824</v>
      </c>
      <c r="J154" s="106">
        <v>7003927</v>
      </c>
      <c r="K154" s="109" t="s">
        <v>2567</v>
      </c>
      <c r="N154" s="106">
        <v>338771</v>
      </c>
      <c r="Q154" s="106">
        <v>280</v>
      </c>
      <c r="AF154" s="107" t="s">
        <v>183</v>
      </c>
    </row>
    <row r="155" spans="1:32">
      <c r="A155" s="108">
        <v>154</v>
      </c>
      <c r="C155" s="109" t="str">
        <f>VLOOKUP(J155,Customer!A:F,6,FALSE)</f>
        <v>山东省</v>
      </c>
      <c r="D155" s="109" t="str">
        <f>VLOOKUP(J155,Customer!A:F,4,FALSE)</f>
        <v>潍坊市</v>
      </c>
      <c r="E155" s="109" t="s">
        <v>3450</v>
      </c>
      <c r="G155" s="106">
        <v>2172160583</v>
      </c>
      <c r="I155" s="109" t="s">
        <v>29824</v>
      </c>
      <c r="J155" s="106">
        <v>7003882</v>
      </c>
      <c r="K155" s="109" t="s">
        <v>1143</v>
      </c>
      <c r="N155" s="106">
        <v>338771</v>
      </c>
      <c r="Q155" s="106">
        <v>1680</v>
      </c>
      <c r="AF155" s="107" t="s">
        <v>183</v>
      </c>
    </row>
    <row r="156" spans="1:32">
      <c r="A156" s="108">
        <v>155</v>
      </c>
      <c r="C156" s="109" t="str">
        <f>VLOOKUP(J156,Customer!A:F,6,FALSE)</f>
        <v>山东省</v>
      </c>
      <c r="D156" s="109" t="str">
        <f>VLOOKUP(J156,Customer!A:F,4,FALSE)</f>
        <v>潍坊市</v>
      </c>
      <c r="E156" s="109" t="s">
        <v>3450</v>
      </c>
      <c r="G156" s="106">
        <v>2172160587</v>
      </c>
      <c r="I156" s="109" t="s">
        <v>29824</v>
      </c>
      <c r="J156" s="106">
        <v>7003879</v>
      </c>
      <c r="K156" s="109" t="s">
        <v>1144</v>
      </c>
      <c r="N156" s="106">
        <v>338771</v>
      </c>
      <c r="Q156" s="106">
        <v>840</v>
      </c>
      <c r="AF156" s="107" t="s">
        <v>183</v>
      </c>
    </row>
    <row r="157" spans="1:32">
      <c r="A157" s="108">
        <v>156</v>
      </c>
      <c r="C157" s="109" t="str">
        <f>VLOOKUP(J157,Customer!A:F,6,FALSE)</f>
        <v>山东省</v>
      </c>
      <c r="D157" s="109" t="str">
        <f>VLOOKUP(J157,Customer!A:F,4,FALSE)</f>
        <v>潍坊市</v>
      </c>
      <c r="E157" s="109" t="s">
        <v>3450</v>
      </c>
      <c r="G157" s="106">
        <v>2172160305</v>
      </c>
      <c r="I157" s="109" t="s">
        <v>29821</v>
      </c>
      <c r="J157" s="106">
        <v>7003877</v>
      </c>
      <c r="K157" s="109" t="s">
        <v>1259</v>
      </c>
      <c r="N157" s="106">
        <v>338771</v>
      </c>
      <c r="Q157" s="106">
        <v>1400</v>
      </c>
      <c r="AF157" s="107" t="s">
        <v>183</v>
      </c>
    </row>
    <row r="158" spans="1:32">
      <c r="A158" s="108">
        <v>157</v>
      </c>
      <c r="C158" s="109" t="str">
        <f>VLOOKUP(J158,Customer!A:F,6,FALSE)</f>
        <v>山东省</v>
      </c>
      <c r="D158" s="109" t="str">
        <f>VLOOKUP(J158,Customer!A:F,4,FALSE)</f>
        <v>潍坊市</v>
      </c>
      <c r="E158" s="109" t="s">
        <v>3450</v>
      </c>
      <c r="G158" s="106">
        <v>2172160302</v>
      </c>
      <c r="I158" s="109" t="s">
        <v>29821</v>
      </c>
      <c r="J158" s="106">
        <v>7003875</v>
      </c>
      <c r="K158" s="109" t="s">
        <v>1374</v>
      </c>
      <c r="N158" s="106">
        <v>338771</v>
      </c>
      <c r="Q158" s="106">
        <v>840</v>
      </c>
      <c r="AF158" s="107" t="s">
        <v>183</v>
      </c>
    </row>
    <row r="159" spans="1:32">
      <c r="A159" s="108">
        <v>158</v>
      </c>
      <c r="C159" s="109" t="str">
        <f>VLOOKUP(J159,Customer!A:F,6,FALSE)</f>
        <v>甘肃省</v>
      </c>
      <c r="D159" s="109" t="str">
        <f>VLOOKUP(J159,Customer!A:F,4,FALSE)</f>
        <v>兰州市</v>
      </c>
      <c r="E159" s="109" t="s">
        <v>3450</v>
      </c>
      <c r="G159" s="106">
        <v>2172159856</v>
      </c>
      <c r="I159" s="109" t="s">
        <v>29819</v>
      </c>
      <c r="J159" s="106">
        <v>7004079</v>
      </c>
      <c r="K159" s="109" t="s">
        <v>1721</v>
      </c>
      <c r="N159" s="106">
        <v>327489</v>
      </c>
      <c r="Q159" s="106">
        <v>140</v>
      </c>
      <c r="AF159" s="107" t="s">
        <v>183</v>
      </c>
    </row>
    <row r="160" spans="1:32">
      <c r="A160" s="108">
        <v>159</v>
      </c>
      <c r="C160" s="109" t="str">
        <f>VLOOKUP(J160,Customer!A:F,6,FALSE)</f>
        <v>甘肃省</v>
      </c>
      <c r="D160" s="109" t="str">
        <f>VLOOKUP(J160,Customer!A:F,4,FALSE)</f>
        <v>兰州市</v>
      </c>
      <c r="E160" s="109" t="s">
        <v>3450</v>
      </c>
      <c r="G160" s="106">
        <v>2172159854</v>
      </c>
      <c r="I160" s="109" t="s">
        <v>29819</v>
      </c>
      <c r="J160" s="106">
        <v>7004076</v>
      </c>
      <c r="K160" s="109" t="s">
        <v>1603</v>
      </c>
      <c r="N160" s="106">
        <v>327489</v>
      </c>
      <c r="Q160" s="106">
        <v>280</v>
      </c>
      <c r="AF160" s="107" t="s">
        <v>183</v>
      </c>
    </row>
    <row r="161" spans="1:32">
      <c r="A161" s="108">
        <v>160</v>
      </c>
      <c r="C161" s="109" t="str">
        <f>VLOOKUP(J161,Customer!A:F,6,FALSE)</f>
        <v>甘肃省</v>
      </c>
      <c r="D161" s="109" t="str">
        <f>VLOOKUP(J161,Customer!A:F,4,FALSE)</f>
        <v>兰州市</v>
      </c>
      <c r="E161" s="109" t="s">
        <v>3450</v>
      </c>
      <c r="G161" s="106">
        <v>2172159854</v>
      </c>
      <c r="I161" s="109" t="s">
        <v>29819</v>
      </c>
      <c r="J161" s="106">
        <v>7004076</v>
      </c>
      <c r="K161" s="109" t="s">
        <v>1603</v>
      </c>
      <c r="N161" s="106">
        <v>338771</v>
      </c>
      <c r="Q161" s="106">
        <v>1400</v>
      </c>
      <c r="AF161" s="107" t="s">
        <v>183</v>
      </c>
    </row>
    <row r="162" spans="1:32">
      <c r="A162" s="108">
        <v>161</v>
      </c>
      <c r="C162" s="109" t="str">
        <f>VLOOKUP(J162,Customer!A:F,6,FALSE)</f>
        <v>甘肃省</v>
      </c>
      <c r="D162" s="109" t="str">
        <f>VLOOKUP(J162,Customer!A:F,4,FALSE)</f>
        <v>兰州市</v>
      </c>
      <c r="E162" s="109" t="s">
        <v>3450</v>
      </c>
      <c r="G162" s="106">
        <v>2172159855</v>
      </c>
      <c r="I162" s="109" t="s">
        <v>29819</v>
      </c>
      <c r="J162" s="106">
        <v>7004078</v>
      </c>
      <c r="K162" s="109" t="s">
        <v>1116</v>
      </c>
      <c r="N162" s="106">
        <v>327489</v>
      </c>
      <c r="Q162" s="106">
        <v>140</v>
      </c>
      <c r="AF162" s="107" t="s">
        <v>183</v>
      </c>
    </row>
    <row r="163" spans="1:32">
      <c r="A163" s="108">
        <v>162</v>
      </c>
      <c r="C163" s="109" t="str">
        <f>VLOOKUP(J163,Customer!A:F,6,FALSE)</f>
        <v>甘肃省</v>
      </c>
      <c r="D163" s="109" t="str">
        <f>VLOOKUP(J163,Customer!A:F,4,FALSE)</f>
        <v>白银市</v>
      </c>
      <c r="E163" s="109" t="s">
        <v>3450</v>
      </c>
      <c r="G163" s="106">
        <v>2172159853</v>
      </c>
      <c r="I163" s="109" t="s">
        <v>29819</v>
      </c>
      <c r="J163" s="106">
        <v>7004063</v>
      </c>
      <c r="K163" s="109" t="s">
        <v>1715</v>
      </c>
      <c r="N163" s="106">
        <v>338771</v>
      </c>
      <c r="Q163" s="106">
        <v>560</v>
      </c>
      <c r="AF163" s="107" t="s">
        <v>183</v>
      </c>
    </row>
    <row r="164" spans="1:32">
      <c r="A164" s="108">
        <v>163</v>
      </c>
      <c r="C164" s="109" t="str">
        <f>VLOOKUP(J164,Customer!A:F,6,FALSE)</f>
        <v>青海省</v>
      </c>
      <c r="D164" s="109" t="str">
        <f>VLOOKUP(J164,Customer!A:F,4,FALSE)</f>
        <v>西宁市</v>
      </c>
      <c r="E164" s="109" t="s">
        <v>3450</v>
      </c>
      <c r="G164" s="106">
        <v>2172159997</v>
      </c>
      <c r="I164" s="109" t="s">
        <v>29820</v>
      </c>
      <c r="J164" s="106">
        <v>7004771</v>
      </c>
      <c r="K164" s="109" t="s">
        <v>1211</v>
      </c>
      <c r="N164" s="106">
        <v>338771</v>
      </c>
      <c r="Q164" s="106">
        <v>280</v>
      </c>
      <c r="AF164" s="107" t="s">
        <v>183</v>
      </c>
    </row>
    <row r="165" spans="1:32">
      <c r="A165" s="108">
        <v>164</v>
      </c>
      <c r="C165" s="109" t="str">
        <f>VLOOKUP(J165,Customer!A:F,6,FALSE)</f>
        <v>青海省</v>
      </c>
      <c r="D165" s="109" t="str">
        <f>VLOOKUP(J165,Customer!A:F,4,FALSE)</f>
        <v>西宁市</v>
      </c>
      <c r="E165" s="109" t="s">
        <v>3450</v>
      </c>
      <c r="G165" s="106">
        <v>2172159926</v>
      </c>
      <c r="I165" s="109" t="s">
        <v>29820</v>
      </c>
      <c r="J165" s="106">
        <v>7004767</v>
      </c>
      <c r="K165" s="109" t="s">
        <v>1232</v>
      </c>
      <c r="N165" s="106">
        <v>338771</v>
      </c>
      <c r="Q165" s="106">
        <v>280</v>
      </c>
      <c r="AF165" s="107" t="s">
        <v>183</v>
      </c>
    </row>
    <row r="166" spans="1:32">
      <c r="A166" s="108">
        <v>165</v>
      </c>
      <c r="C166" s="109" t="str">
        <f>VLOOKUP(J166,Customer!A:F,6,FALSE)</f>
        <v>山东省</v>
      </c>
      <c r="D166" s="109" t="str">
        <f>VLOOKUP(J166,Customer!A:F,4,FALSE)</f>
        <v>威海市</v>
      </c>
      <c r="E166" s="109" t="s">
        <v>3450</v>
      </c>
      <c r="G166" s="106">
        <v>2172160298</v>
      </c>
      <c r="I166" s="109" t="s">
        <v>29821</v>
      </c>
      <c r="J166" s="106">
        <v>7003943</v>
      </c>
      <c r="K166" s="109" t="s">
        <v>962</v>
      </c>
      <c r="N166" s="106">
        <v>338771</v>
      </c>
      <c r="Q166" s="106">
        <v>560</v>
      </c>
      <c r="AF166" s="107" t="s">
        <v>183</v>
      </c>
    </row>
    <row r="167" spans="1:32">
      <c r="A167" s="108">
        <v>166</v>
      </c>
      <c r="C167" s="109" t="str">
        <f>VLOOKUP(J167,Customer!A:F,6,FALSE)</f>
        <v>山东省</v>
      </c>
      <c r="D167" s="109" t="str">
        <f>VLOOKUP(J167,Customer!A:F,4,FALSE)</f>
        <v>威海市</v>
      </c>
      <c r="E167" s="109" t="s">
        <v>3450</v>
      </c>
      <c r="G167" s="106">
        <v>2172160304</v>
      </c>
      <c r="I167" s="109" t="s">
        <v>29821</v>
      </c>
      <c r="J167" s="106">
        <v>7004878</v>
      </c>
      <c r="K167" s="109" t="s">
        <v>3471</v>
      </c>
      <c r="N167" s="106">
        <v>338771</v>
      </c>
      <c r="Q167" s="106">
        <v>560</v>
      </c>
      <c r="AF167" s="107" t="s">
        <v>183</v>
      </c>
    </row>
    <row r="168" spans="1:32">
      <c r="A168" s="108">
        <v>167</v>
      </c>
      <c r="C168" s="109" t="str">
        <f>VLOOKUP(J168,Customer!A:F,6,FALSE)</f>
        <v>山东省</v>
      </c>
      <c r="D168" s="109" t="str">
        <f>VLOOKUP(J168,Customer!A:F,4,FALSE)</f>
        <v>威海市</v>
      </c>
      <c r="E168" s="109" t="s">
        <v>3450</v>
      </c>
      <c r="G168" s="106">
        <v>2172160589</v>
      </c>
      <c r="I168" s="109" t="s">
        <v>29824</v>
      </c>
      <c r="J168" s="106">
        <v>7003944</v>
      </c>
      <c r="K168" s="109" t="s">
        <v>1292</v>
      </c>
      <c r="N168" s="106">
        <v>338771</v>
      </c>
      <c r="Q168" s="106">
        <v>560</v>
      </c>
      <c r="AF168" s="107" t="s">
        <v>183</v>
      </c>
    </row>
    <row r="169" spans="1:32">
      <c r="A169" s="108">
        <v>168</v>
      </c>
      <c r="C169" s="109" t="str">
        <f>VLOOKUP(J169,Customer!A:F,6,FALSE)</f>
        <v>山东省</v>
      </c>
      <c r="D169" s="109" t="str">
        <f>VLOOKUP(J169,Customer!A:F,4,FALSE)</f>
        <v>潍坊市</v>
      </c>
      <c r="E169" s="109" t="s">
        <v>3450</v>
      </c>
      <c r="G169" s="106">
        <v>2172160585</v>
      </c>
      <c r="I169" s="109" t="s">
        <v>29824</v>
      </c>
      <c r="J169" s="106">
        <v>7003881</v>
      </c>
      <c r="K169" s="109" t="s">
        <v>1785</v>
      </c>
      <c r="N169" s="106">
        <v>338771</v>
      </c>
      <c r="Q169" s="106">
        <v>280</v>
      </c>
      <c r="AF169" s="107" t="s">
        <v>183</v>
      </c>
    </row>
    <row r="170" spans="1:32">
      <c r="A170" s="108">
        <v>169</v>
      </c>
      <c r="C170" s="109" t="str">
        <f>VLOOKUP(J170,Customer!A:F,6,FALSE)</f>
        <v>山东省</v>
      </c>
      <c r="D170" s="109" t="str">
        <f>VLOOKUP(J170,Customer!A:F,4,FALSE)</f>
        <v>潍坊市</v>
      </c>
      <c r="E170" s="109" t="s">
        <v>3450</v>
      </c>
      <c r="G170" s="106">
        <v>2172160303</v>
      </c>
      <c r="I170" s="109" t="s">
        <v>29821</v>
      </c>
      <c r="J170" s="106">
        <v>7003883</v>
      </c>
      <c r="K170" s="109" t="s">
        <v>1480</v>
      </c>
      <c r="N170" s="106">
        <v>338771</v>
      </c>
      <c r="Q170" s="106">
        <v>840</v>
      </c>
      <c r="AF170" s="107" t="s">
        <v>183</v>
      </c>
    </row>
    <row r="171" spans="1:32">
      <c r="A171" s="108">
        <v>170</v>
      </c>
      <c r="C171" s="109" t="str">
        <f>VLOOKUP(J171,Customer!A:F,6,FALSE)</f>
        <v>山东省</v>
      </c>
      <c r="D171" s="109" t="str">
        <f>VLOOKUP(J171,Customer!A:F,4,FALSE)</f>
        <v>烟台市</v>
      </c>
      <c r="E171" s="109" t="s">
        <v>3450</v>
      </c>
      <c r="G171" s="106">
        <v>2172160590</v>
      </c>
      <c r="I171" s="109" t="s">
        <v>29824</v>
      </c>
      <c r="J171" s="106">
        <v>7004298</v>
      </c>
      <c r="K171" s="109" t="s">
        <v>1484</v>
      </c>
      <c r="N171" s="106">
        <v>338771</v>
      </c>
      <c r="Q171" s="106">
        <v>280</v>
      </c>
      <c r="AF171" s="107" t="s">
        <v>183</v>
      </c>
    </row>
    <row r="172" spans="1:32">
      <c r="A172" s="108">
        <v>171</v>
      </c>
      <c r="C172" s="109" t="str">
        <f>VLOOKUP(J172,Customer!A:F,6,FALSE)</f>
        <v>山东省</v>
      </c>
      <c r="D172" s="109" t="str">
        <f>VLOOKUP(J172,Customer!A:F,4,FALSE)</f>
        <v>烟台市</v>
      </c>
      <c r="E172" s="109" t="s">
        <v>3450</v>
      </c>
      <c r="G172" s="106">
        <v>2172160306</v>
      </c>
      <c r="I172" s="109" t="s">
        <v>29821</v>
      </c>
      <c r="J172" s="106">
        <v>7004320</v>
      </c>
      <c r="K172" s="109" t="s">
        <v>1689</v>
      </c>
      <c r="N172" s="106">
        <v>338771</v>
      </c>
      <c r="Q172" s="106">
        <v>280</v>
      </c>
      <c r="AF172" s="107" t="s">
        <v>183</v>
      </c>
    </row>
    <row r="173" spans="1:32">
      <c r="A173" s="108">
        <v>172</v>
      </c>
      <c r="C173" s="109" t="str">
        <f>VLOOKUP(J173,Customer!A:F,6,FALSE)</f>
        <v>山东省</v>
      </c>
      <c r="D173" s="109" t="str">
        <f>VLOOKUP(J173,Customer!A:F,4,FALSE)</f>
        <v>烟台市</v>
      </c>
      <c r="E173" s="109" t="s">
        <v>3450</v>
      </c>
      <c r="G173" s="106">
        <v>2172160297</v>
      </c>
      <c r="I173" s="109" t="s">
        <v>29821</v>
      </c>
      <c r="J173" s="106">
        <v>7003936</v>
      </c>
      <c r="K173" s="109" t="s">
        <v>1881</v>
      </c>
      <c r="N173" s="106">
        <v>338771</v>
      </c>
      <c r="Q173" s="106">
        <v>560</v>
      </c>
      <c r="AF173" s="107" t="s">
        <v>183</v>
      </c>
    </row>
    <row r="174" spans="1:32">
      <c r="A174" s="108">
        <v>173</v>
      </c>
      <c r="C174" s="109" t="str">
        <f>VLOOKUP(J174,Customer!A:F,6,FALSE)</f>
        <v>四川省</v>
      </c>
      <c r="D174" s="109" t="str">
        <f>VLOOKUP(J174,Customer!A:F,4,FALSE)</f>
        <v>乐山市</v>
      </c>
      <c r="E174" s="109" t="s">
        <v>3450</v>
      </c>
      <c r="G174" s="106">
        <v>2172160174</v>
      </c>
      <c r="I174" s="109" t="s">
        <v>29822</v>
      </c>
      <c r="J174" s="106">
        <v>7003404</v>
      </c>
      <c r="K174" s="109" t="s">
        <v>1757</v>
      </c>
      <c r="N174" s="106">
        <v>338771</v>
      </c>
      <c r="Q174" s="106">
        <v>560</v>
      </c>
      <c r="AF174" s="107" t="s">
        <v>183</v>
      </c>
    </row>
    <row r="175" spans="1:32">
      <c r="A175" s="108">
        <v>174</v>
      </c>
      <c r="C175" s="109" t="str">
        <f>VLOOKUP(J175,Customer!A:F,6,FALSE)</f>
        <v>四川省</v>
      </c>
      <c r="D175" s="109" t="str">
        <f>VLOOKUP(J175,Customer!A:F,4,FALSE)</f>
        <v>乐山市</v>
      </c>
      <c r="E175" s="109" t="s">
        <v>3450</v>
      </c>
      <c r="G175" s="106">
        <v>2172160299</v>
      </c>
      <c r="I175" s="109" t="s">
        <v>29821</v>
      </c>
      <c r="J175" s="106">
        <v>7003415</v>
      </c>
      <c r="K175" s="109" t="s">
        <v>1141</v>
      </c>
      <c r="N175" s="106">
        <v>338771</v>
      </c>
      <c r="Q175" s="106">
        <v>100</v>
      </c>
      <c r="AF175" s="107" t="s">
        <v>183</v>
      </c>
    </row>
    <row r="176" spans="1:32">
      <c r="A176" s="108">
        <v>175</v>
      </c>
      <c r="C176" s="109" t="str">
        <f>VLOOKUP(J176,Customer!A:F,6,FALSE)</f>
        <v>四川省</v>
      </c>
      <c r="D176" s="109" t="str">
        <f>VLOOKUP(J176,Customer!A:F,4,FALSE)</f>
        <v>内江市</v>
      </c>
      <c r="E176" s="109" t="s">
        <v>3450</v>
      </c>
      <c r="G176" s="106">
        <v>2172160218</v>
      </c>
      <c r="I176" s="109" t="s">
        <v>29822</v>
      </c>
      <c r="J176" s="106">
        <v>7003355</v>
      </c>
      <c r="K176" s="109" t="s">
        <v>1246</v>
      </c>
      <c r="N176" s="106">
        <v>338749</v>
      </c>
      <c r="Q176" s="106">
        <v>360</v>
      </c>
      <c r="AF176" s="107" t="s">
        <v>183</v>
      </c>
    </row>
    <row r="177" spans="1:32">
      <c r="A177" s="108">
        <v>176</v>
      </c>
      <c r="C177" s="109" t="str">
        <f>VLOOKUP(J177,Customer!A:F,6,FALSE)</f>
        <v>四川省</v>
      </c>
      <c r="D177" s="109" t="str">
        <f>VLOOKUP(J177,Customer!A:F,4,FALSE)</f>
        <v>南充市</v>
      </c>
      <c r="E177" s="109" t="s">
        <v>3450</v>
      </c>
      <c r="G177" s="106">
        <v>2172160161</v>
      </c>
      <c r="I177" s="109" t="s">
        <v>29822</v>
      </c>
      <c r="J177" s="106">
        <v>7003383</v>
      </c>
      <c r="K177" s="109" t="s">
        <v>1107</v>
      </c>
      <c r="N177" s="106">
        <v>327489</v>
      </c>
      <c r="Q177" s="106">
        <v>100</v>
      </c>
      <c r="AF177" s="107" t="s">
        <v>183</v>
      </c>
    </row>
    <row r="178" spans="1:32">
      <c r="A178" s="108">
        <v>177</v>
      </c>
      <c r="C178" s="109" t="str">
        <f>VLOOKUP(J178,Customer!A:F,6,FALSE)</f>
        <v>四川省</v>
      </c>
      <c r="D178" s="109" t="str">
        <f>VLOOKUP(J178,Customer!A:F,4,FALSE)</f>
        <v>广安市</v>
      </c>
      <c r="E178" s="109" t="s">
        <v>3450</v>
      </c>
      <c r="G178" s="106">
        <v>2172160004</v>
      </c>
      <c r="I178" s="109" t="s">
        <v>29820</v>
      </c>
      <c r="J178" s="106">
        <v>7003507</v>
      </c>
      <c r="K178" s="109" t="s">
        <v>1763</v>
      </c>
      <c r="N178" s="106">
        <v>338749</v>
      </c>
      <c r="Q178" s="106">
        <v>360</v>
      </c>
      <c r="AF178" s="107" t="s">
        <v>183</v>
      </c>
    </row>
    <row r="179" spans="1:32">
      <c r="A179" s="108">
        <v>178</v>
      </c>
      <c r="C179" s="109" t="str">
        <f>VLOOKUP(J179,Customer!A:F,6,FALSE)</f>
        <v>四川省</v>
      </c>
      <c r="D179" s="109" t="str">
        <f>VLOOKUP(J179,Customer!A:F,4,FALSE)</f>
        <v>泸州市</v>
      </c>
      <c r="E179" s="109" t="s">
        <v>3450</v>
      </c>
      <c r="G179" s="106">
        <v>2172160221</v>
      </c>
      <c r="I179" s="109" t="s">
        <v>29822</v>
      </c>
      <c r="J179" s="106">
        <v>7003369</v>
      </c>
      <c r="K179" s="109" t="s">
        <v>1190</v>
      </c>
      <c r="N179" s="106">
        <v>338771</v>
      </c>
      <c r="Q179" s="106">
        <v>200</v>
      </c>
      <c r="AF179" s="107" t="s">
        <v>183</v>
      </c>
    </row>
    <row r="180" spans="1:32">
      <c r="A180" s="108">
        <v>179</v>
      </c>
      <c r="C180" s="109" t="str">
        <f>VLOOKUP(J180,Customer!A:F,6,FALSE)</f>
        <v>四川省</v>
      </c>
      <c r="D180" s="109" t="str">
        <f>VLOOKUP(J180,Customer!A:F,4,FALSE)</f>
        <v>泸州市</v>
      </c>
      <c r="E180" s="109" t="s">
        <v>3450</v>
      </c>
      <c r="G180" s="106">
        <v>2172160574</v>
      </c>
      <c r="I180" s="109" t="s">
        <v>29824</v>
      </c>
      <c r="J180" s="106">
        <v>7004189</v>
      </c>
      <c r="K180" s="109" t="s">
        <v>1066</v>
      </c>
      <c r="N180" s="106">
        <v>338771</v>
      </c>
      <c r="Q180" s="106">
        <v>280</v>
      </c>
      <c r="AF180" s="107" t="s">
        <v>183</v>
      </c>
    </row>
    <row r="181" spans="1:32">
      <c r="A181" s="108">
        <v>180</v>
      </c>
      <c r="C181" s="109" t="str">
        <f>VLOOKUP(J181,Customer!A:F,6,FALSE)</f>
        <v>四川省</v>
      </c>
      <c r="D181" s="109" t="str">
        <f>VLOOKUP(J181,Customer!A:F,4,FALSE)</f>
        <v>泸州市</v>
      </c>
      <c r="E181" s="109" t="s">
        <v>3450</v>
      </c>
      <c r="G181" s="106">
        <v>2172160220</v>
      </c>
      <c r="I181" s="109" t="s">
        <v>29822</v>
      </c>
      <c r="J181" s="106">
        <v>7004105</v>
      </c>
      <c r="K181" s="109" t="s">
        <v>1126</v>
      </c>
      <c r="N181" s="106">
        <v>338771</v>
      </c>
      <c r="Q181" s="106">
        <v>460</v>
      </c>
      <c r="AF181" s="107" t="s">
        <v>183</v>
      </c>
    </row>
    <row r="182" spans="1:32">
      <c r="A182" s="108">
        <v>181</v>
      </c>
      <c r="C182" s="109" t="str">
        <f>VLOOKUP(J182,Customer!A:F,6,FALSE)</f>
        <v>四川省</v>
      </c>
      <c r="D182" s="109" t="str">
        <f>VLOOKUP(J182,Customer!A:F,4,FALSE)</f>
        <v>眉山市</v>
      </c>
      <c r="E182" s="109" t="s">
        <v>3450</v>
      </c>
      <c r="G182" s="106">
        <v>2172159851</v>
      </c>
      <c r="I182" s="109" t="s">
        <v>29819</v>
      </c>
      <c r="J182" s="106">
        <v>7004125</v>
      </c>
      <c r="K182" s="109" t="s">
        <v>1090</v>
      </c>
      <c r="N182" s="106">
        <v>338771</v>
      </c>
      <c r="Q182" s="106">
        <v>280</v>
      </c>
      <c r="AF182" s="107" t="s">
        <v>183</v>
      </c>
    </row>
    <row r="183" spans="1:32">
      <c r="A183" s="108">
        <v>182</v>
      </c>
      <c r="C183" s="109" t="str">
        <f>VLOOKUP(J183,Customer!A:F,6,FALSE)</f>
        <v>四川省</v>
      </c>
      <c r="D183" s="109" t="str">
        <f>VLOOKUP(J183,Customer!A:F,4,FALSE)</f>
        <v>眉山市</v>
      </c>
      <c r="E183" s="109" t="s">
        <v>3450</v>
      </c>
      <c r="G183" s="106">
        <v>2172160575</v>
      </c>
      <c r="I183" s="109" t="s">
        <v>29824</v>
      </c>
      <c r="J183" s="106">
        <v>7003363</v>
      </c>
      <c r="K183" s="109" t="s">
        <v>1945</v>
      </c>
      <c r="N183" s="106">
        <v>338749</v>
      </c>
      <c r="Q183" s="106">
        <v>360</v>
      </c>
      <c r="AF183" s="107" t="s">
        <v>183</v>
      </c>
    </row>
    <row r="184" spans="1:32">
      <c r="A184" s="108">
        <v>183</v>
      </c>
      <c r="C184" s="109" t="str">
        <f>VLOOKUP(J184,Customer!A:F,6,FALSE)</f>
        <v>四川省</v>
      </c>
      <c r="D184" s="109" t="str">
        <f>VLOOKUP(J184,Customer!A:F,4,FALSE)</f>
        <v>达州市</v>
      </c>
      <c r="E184" s="109" t="s">
        <v>3450</v>
      </c>
      <c r="G184" s="106">
        <v>2172160005</v>
      </c>
      <c r="I184" s="109" t="s">
        <v>29820</v>
      </c>
      <c r="J184" s="106">
        <v>7003508</v>
      </c>
      <c r="K184" s="109" t="s">
        <v>820</v>
      </c>
      <c r="N184" s="106">
        <v>338771</v>
      </c>
      <c r="Q184" s="106">
        <v>560</v>
      </c>
      <c r="AF184" s="107" t="s">
        <v>183</v>
      </c>
    </row>
    <row r="185" spans="1:32">
      <c r="A185" s="108">
        <v>184</v>
      </c>
      <c r="C185" s="109" t="str">
        <f>VLOOKUP(J185,Customer!A:F,6,FALSE)</f>
        <v>湖北省</v>
      </c>
      <c r="D185" s="109" t="str">
        <f>VLOOKUP(J185,Customer!A:F,4,FALSE)</f>
        <v>宜昌市</v>
      </c>
      <c r="E185" s="109" t="s">
        <v>3450</v>
      </c>
      <c r="G185" s="106">
        <v>2172160315</v>
      </c>
      <c r="I185" s="109" t="s">
        <v>29821</v>
      </c>
      <c r="J185" s="106">
        <v>7003568</v>
      </c>
      <c r="K185" s="109" t="s">
        <v>2397</v>
      </c>
      <c r="N185" s="106">
        <v>338771</v>
      </c>
      <c r="Q185" s="106">
        <v>280</v>
      </c>
      <c r="AF185" s="107" t="s">
        <v>183</v>
      </c>
    </row>
    <row r="186" spans="1:32">
      <c r="A186" s="108">
        <v>185</v>
      </c>
      <c r="C186" s="109" t="str">
        <f>VLOOKUP(J186,Customer!A:F,6,FALSE)</f>
        <v>湖北省</v>
      </c>
      <c r="D186" s="109" t="str">
        <f>VLOOKUP(J186,Customer!A:F,4,FALSE)</f>
        <v>宜昌市</v>
      </c>
      <c r="E186" s="109" t="s">
        <v>3450</v>
      </c>
      <c r="G186" s="106">
        <v>2172160314</v>
      </c>
      <c r="I186" s="109" t="s">
        <v>29821</v>
      </c>
      <c r="J186" s="106">
        <v>7003568</v>
      </c>
      <c r="K186" s="109" t="s">
        <v>2397</v>
      </c>
      <c r="N186" s="106">
        <v>338771</v>
      </c>
      <c r="Q186" s="106">
        <v>280</v>
      </c>
      <c r="AF186" s="107" t="s">
        <v>183</v>
      </c>
    </row>
    <row r="187" spans="1:32">
      <c r="A187" s="108">
        <v>186</v>
      </c>
      <c r="C187" s="109" t="str">
        <f>VLOOKUP(J187,Customer!A:F,6,FALSE)</f>
        <v>湖北省</v>
      </c>
      <c r="D187" s="109" t="str">
        <f>VLOOKUP(J187,Customer!A:F,4,FALSE)</f>
        <v>宜昌市</v>
      </c>
      <c r="E187" s="109" t="s">
        <v>3450</v>
      </c>
      <c r="G187" s="106">
        <v>2172160312</v>
      </c>
      <c r="I187" s="109" t="s">
        <v>29821</v>
      </c>
      <c r="J187" s="106">
        <v>7004364</v>
      </c>
      <c r="K187" s="109" t="s">
        <v>2779</v>
      </c>
      <c r="N187" s="106">
        <v>338771</v>
      </c>
      <c r="Q187" s="106">
        <v>280</v>
      </c>
      <c r="AF187" s="107" t="s">
        <v>183</v>
      </c>
    </row>
    <row r="188" spans="1:32">
      <c r="A188" s="108">
        <v>187</v>
      </c>
      <c r="C188" s="109" t="str">
        <f>VLOOKUP(J188,Customer!A:F,6,FALSE)</f>
        <v>湖北省</v>
      </c>
      <c r="D188" s="109" t="str">
        <f>VLOOKUP(J188,Customer!A:F,4,FALSE)</f>
        <v>恩施土家族苗族自治州</v>
      </c>
      <c r="E188" s="109" t="s">
        <v>3450</v>
      </c>
      <c r="G188" s="106">
        <v>2172160580</v>
      </c>
      <c r="I188" s="109" t="s">
        <v>29824</v>
      </c>
      <c r="J188" s="106">
        <v>7004403</v>
      </c>
      <c r="K188" s="109" t="s">
        <v>1278</v>
      </c>
      <c r="N188" s="106">
        <v>327489</v>
      </c>
      <c r="Q188" s="106">
        <v>100</v>
      </c>
      <c r="AF188" s="107" t="s">
        <v>183</v>
      </c>
    </row>
    <row r="189" spans="1:32">
      <c r="A189" s="108">
        <v>188</v>
      </c>
      <c r="C189" s="109" t="str">
        <f>VLOOKUP(J189,Customer!A:F,6,FALSE)</f>
        <v>湖北省</v>
      </c>
      <c r="D189" s="109" t="str">
        <f>VLOOKUP(J189,Customer!A:F,4,FALSE)</f>
        <v>恩施土家族苗族自治州</v>
      </c>
      <c r="E189" s="109" t="s">
        <v>3450</v>
      </c>
      <c r="G189" s="106">
        <v>2172160581</v>
      </c>
      <c r="I189" s="109" t="s">
        <v>29824</v>
      </c>
      <c r="J189" s="106">
        <v>7004403</v>
      </c>
      <c r="K189" s="109" t="s">
        <v>1278</v>
      </c>
      <c r="N189" s="106">
        <v>338771</v>
      </c>
      <c r="Q189" s="106">
        <v>280</v>
      </c>
      <c r="AF189" s="107" t="s">
        <v>183</v>
      </c>
    </row>
    <row r="190" spans="1:32">
      <c r="A190" s="108">
        <v>189</v>
      </c>
      <c r="C190" s="109" t="str">
        <f>VLOOKUP(J190,Customer!A:F,6,FALSE)</f>
        <v>湖北省</v>
      </c>
      <c r="D190" s="109" t="str">
        <f>VLOOKUP(J190,Customer!A:F,4,FALSE)</f>
        <v>荆州市</v>
      </c>
      <c r="E190" s="109" t="s">
        <v>3450</v>
      </c>
      <c r="G190" s="106">
        <v>2172160159</v>
      </c>
      <c r="I190" s="109" t="s">
        <v>29822</v>
      </c>
      <c r="J190" s="106">
        <v>7004120</v>
      </c>
      <c r="K190" s="109" t="s">
        <v>1287</v>
      </c>
      <c r="N190" s="106">
        <v>338771</v>
      </c>
      <c r="Q190" s="106">
        <v>840</v>
      </c>
      <c r="AF190" s="107" t="s">
        <v>183</v>
      </c>
    </row>
    <row r="191" spans="1:32">
      <c r="A191" s="108">
        <v>190</v>
      </c>
      <c r="C191" s="109" t="str">
        <f>VLOOKUP(J191,Customer!A:F,6,FALSE)</f>
        <v>湖北省</v>
      </c>
      <c r="D191" s="109" t="str">
        <f>VLOOKUP(J191,Customer!A:F,4,FALSE)</f>
        <v>荆州市</v>
      </c>
      <c r="E191" s="109" t="s">
        <v>3450</v>
      </c>
      <c r="G191" s="106">
        <v>2172160002</v>
      </c>
      <c r="I191" s="109" t="s">
        <v>29820</v>
      </c>
      <c r="J191" s="106">
        <v>7003535</v>
      </c>
      <c r="K191" s="109" t="s">
        <v>1829</v>
      </c>
      <c r="N191" s="106">
        <v>338771</v>
      </c>
      <c r="Q191" s="106">
        <v>560</v>
      </c>
      <c r="AF191" s="107" t="s">
        <v>183</v>
      </c>
    </row>
    <row r="192" spans="1:32">
      <c r="A192" s="108">
        <v>191</v>
      </c>
      <c r="C192" s="109" t="str">
        <f>VLOOKUP(J192,Customer!A:F,6,FALSE)</f>
        <v>湖北省</v>
      </c>
      <c r="D192" s="109" t="str">
        <f>VLOOKUP(J192,Customer!A:F,4,FALSE)</f>
        <v>荆州市</v>
      </c>
      <c r="E192" s="109" t="s">
        <v>3450</v>
      </c>
      <c r="G192" s="106">
        <v>2172159925</v>
      </c>
      <c r="I192" s="109" t="s">
        <v>29820</v>
      </c>
      <c r="J192" s="106">
        <v>7004365</v>
      </c>
      <c r="K192" s="109" t="s">
        <v>1262</v>
      </c>
      <c r="N192" s="106">
        <v>338771</v>
      </c>
      <c r="Q192" s="106">
        <v>560</v>
      </c>
      <c r="AF192" s="107" t="s">
        <v>183</v>
      </c>
    </row>
    <row r="193" spans="1:32">
      <c r="A193" s="108">
        <v>192</v>
      </c>
      <c r="C193" s="109" t="str">
        <f>VLOOKUP(J193,Customer!A:F,6,FALSE)</f>
        <v>湖北省</v>
      </c>
      <c r="D193" s="109" t="str">
        <f>VLOOKUP(J193,Customer!A:F,4,FALSE)</f>
        <v>荆门市</v>
      </c>
      <c r="E193" s="109" t="s">
        <v>3450</v>
      </c>
      <c r="G193" s="106">
        <v>2172160308</v>
      </c>
      <c r="I193" s="109" t="s">
        <v>29821</v>
      </c>
      <c r="J193" s="106">
        <v>7003522</v>
      </c>
      <c r="K193" s="109" t="s">
        <v>1266</v>
      </c>
      <c r="N193" s="106">
        <v>338771</v>
      </c>
      <c r="Q193" s="106">
        <v>280</v>
      </c>
      <c r="AF193" s="107" t="s">
        <v>183</v>
      </c>
    </row>
    <row r="194" spans="1:32">
      <c r="A194" s="108">
        <v>193</v>
      </c>
      <c r="C194" s="109" t="str">
        <f>VLOOKUP(J194,Customer!A:F,6,FALSE)</f>
        <v>湖北省</v>
      </c>
      <c r="D194" s="109" t="str">
        <f>VLOOKUP(J194,Customer!A:F,4,FALSE)</f>
        <v>仙桃市</v>
      </c>
      <c r="E194" s="109" t="s">
        <v>3450</v>
      </c>
      <c r="G194" s="106">
        <v>2172159924</v>
      </c>
      <c r="I194" s="109" t="s">
        <v>29820</v>
      </c>
      <c r="J194" s="106">
        <v>7003573</v>
      </c>
      <c r="K194" s="109" t="s">
        <v>2343</v>
      </c>
      <c r="N194" s="106">
        <v>338771</v>
      </c>
      <c r="Q194" s="106">
        <v>560</v>
      </c>
      <c r="AF194" s="107" t="s">
        <v>183</v>
      </c>
    </row>
    <row r="195" spans="1:32">
      <c r="A195" s="108">
        <v>194</v>
      </c>
      <c r="C195" s="109" t="str">
        <f>VLOOKUP(J195,Customer!A:F,6,FALSE)</f>
        <v>湖北省</v>
      </c>
      <c r="D195" s="109" t="str">
        <f>VLOOKUP(J195,Customer!A:F,4,FALSE)</f>
        <v>十堰市</v>
      </c>
      <c r="E195" s="109" t="s">
        <v>3450</v>
      </c>
      <c r="G195" s="106">
        <v>2172160307</v>
      </c>
      <c r="I195" s="109" t="s">
        <v>29821</v>
      </c>
      <c r="J195" s="106">
        <v>7003515</v>
      </c>
      <c r="K195" s="109" t="s">
        <v>1280</v>
      </c>
      <c r="N195" s="106">
        <v>338771</v>
      </c>
      <c r="Q195" s="106">
        <v>840</v>
      </c>
      <c r="AF195" s="107" t="s">
        <v>183</v>
      </c>
    </row>
    <row r="196" spans="1:32">
      <c r="A196" s="108">
        <v>195</v>
      </c>
      <c r="C196" s="109" t="str">
        <f>VLOOKUP(J196,Customer!A:F,6,FALSE)</f>
        <v>湖北省</v>
      </c>
      <c r="D196" s="109" t="str">
        <f>VLOOKUP(J196,Customer!A:F,4,FALSE)</f>
        <v>十堰市</v>
      </c>
      <c r="E196" s="109" t="s">
        <v>3450</v>
      </c>
      <c r="G196" s="106">
        <v>2172160310</v>
      </c>
      <c r="I196" s="109" t="s">
        <v>29821</v>
      </c>
      <c r="J196" s="106">
        <v>7003515</v>
      </c>
      <c r="K196" s="109" t="s">
        <v>1280</v>
      </c>
      <c r="N196" s="106">
        <v>338749</v>
      </c>
      <c r="Q196" s="106">
        <v>720</v>
      </c>
      <c r="AF196" s="107" t="s">
        <v>183</v>
      </c>
    </row>
    <row r="197" spans="1:32">
      <c r="A197" s="108">
        <v>196</v>
      </c>
      <c r="C197" s="109" t="str">
        <f>VLOOKUP(J197,Customer!A:F,6,FALSE)</f>
        <v>湖北省</v>
      </c>
      <c r="D197" s="109" t="str">
        <f>VLOOKUP(J197,Customer!A:F,4,FALSE)</f>
        <v>咸宁市</v>
      </c>
      <c r="E197" s="109" t="s">
        <v>3450</v>
      </c>
      <c r="G197" s="106">
        <v>2172160003</v>
      </c>
      <c r="I197" s="109" t="s">
        <v>29820</v>
      </c>
      <c r="J197" s="106">
        <v>7003554</v>
      </c>
      <c r="K197" s="109" t="s">
        <v>1257</v>
      </c>
      <c r="N197" s="106">
        <v>338771</v>
      </c>
      <c r="Q197" s="106">
        <v>1120</v>
      </c>
      <c r="AF197" s="107" t="s">
        <v>183</v>
      </c>
    </row>
    <row r="198" spans="1:32">
      <c r="A198" s="108">
        <v>197</v>
      </c>
      <c r="C198" s="109" t="str">
        <f>VLOOKUP(J198,Customer!A:F,6,FALSE)</f>
        <v>湖北省</v>
      </c>
      <c r="D198" s="109" t="str">
        <f>VLOOKUP(J198,Customer!A:F,4,FALSE)</f>
        <v>咸宁市</v>
      </c>
      <c r="E198" s="109" t="s">
        <v>3450</v>
      </c>
      <c r="G198" s="106">
        <v>2172159850</v>
      </c>
      <c r="I198" s="109" t="s">
        <v>29819</v>
      </c>
      <c r="J198" s="106">
        <v>7003554</v>
      </c>
      <c r="K198" s="109" t="s">
        <v>1257</v>
      </c>
      <c r="N198" s="106">
        <v>327489</v>
      </c>
      <c r="Q198" s="106">
        <v>70</v>
      </c>
      <c r="AF198" s="107" t="s">
        <v>183</v>
      </c>
    </row>
    <row r="199" spans="1:32">
      <c r="A199" s="108">
        <v>198</v>
      </c>
      <c r="C199" s="109" t="str">
        <f>VLOOKUP(J199,Customer!A:F,6,FALSE)</f>
        <v>湖北省</v>
      </c>
      <c r="D199" s="109" t="str">
        <f>VLOOKUP(J199,Customer!A:F,4,FALSE)</f>
        <v>孝感市</v>
      </c>
      <c r="E199" s="109" t="s">
        <v>3450</v>
      </c>
      <c r="G199" s="106">
        <v>2172160577</v>
      </c>
      <c r="I199" s="109" t="s">
        <v>29824</v>
      </c>
      <c r="J199" s="106">
        <v>7003528</v>
      </c>
      <c r="K199" s="109" t="s">
        <v>1216</v>
      </c>
      <c r="N199" s="106">
        <v>338749</v>
      </c>
      <c r="Q199" s="106">
        <v>5040</v>
      </c>
      <c r="AF199" s="107" t="s">
        <v>183</v>
      </c>
    </row>
    <row r="200" spans="1:32">
      <c r="A200" s="108">
        <v>199</v>
      </c>
      <c r="C200" s="109" t="str">
        <f>VLOOKUP(J200,Customer!A:F,6,FALSE)</f>
        <v>湖北省</v>
      </c>
      <c r="D200" s="109" t="str">
        <f>VLOOKUP(J200,Customer!A:F,4,FALSE)</f>
        <v>孝感市</v>
      </c>
      <c r="E200" s="109" t="s">
        <v>3450</v>
      </c>
      <c r="G200" s="106">
        <v>2172160572</v>
      </c>
      <c r="I200" s="109" t="s">
        <v>29824</v>
      </c>
      <c r="J200" s="106">
        <v>7003530</v>
      </c>
      <c r="K200" s="109" t="s">
        <v>1203</v>
      </c>
      <c r="N200" s="106">
        <v>338771</v>
      </c>
      <c r="Q200" s="106">
        <v>1400</v>
      </c>
      <c r="AF200" s="107" t="s">
        <v>183</v>
      </c>
    </row>
    <row r="201" spans="1:32">
      <c r="A201" s="108">
        <v>200</v>
      </c>
      <c r="C201" s="109" t="str">
        <f>VLOOKUP(J201,Customer!A:F,6,FALSE)</f>
        <v>湖北省</v>
      </c>
      <c r="D201" s="109" t="str">
        <f>VLOOKUP(J201,Customer!A:F,4,FALSE)</f>
        <v>襄阳市</v>
      </c>
      <c r="E201" s="109" t="s">
        <v>3450</v>
      </c>
      <c r="G201" s="106">
        <v>2172160309</v>
      </c>
      <c r="I201" s="109" t="s">
        <v>29821</v>
      </c>
      <c r="J201" s="106">
        <v>7004126</v>
      </c>
      <c r="K201" s="109" t="s">
        <v>1844</v>
      </c>
      <c r="N201" s="106">
        <v>338771</v>
      </c>
      <c r="Q201" s="106">
        <v>560</v>
      </c>
      <c r="AF201" s="107" t="s">
        <v>183</v>
      </c>
    </row>
    <row r="202" spans="1:32">
      <c r="A202" s="108">
        <v>201</v>
      </c>
      <c r="C202" s="109" t="str">
        <f>VLOOKUP(J202,Customer!A:F,6,FALSE)</f>
        <v>湖北省</v>
      </c>
      <c r="D202" s="109" t="str">
        <f>VLOOKUP(J202,Customer!A:F,4,FALSE)</f>
        <v>随州市</v>
      </c>
      <c r="E202" s="109" t="s">
        <v>3450</v>
      </c>
      <c r="G202" s="106">
        <v>2172160573</v>
      </c>
      <c r="I202" s="109" t="s">
        <v>29824</v>
      </c>
      <c r="J202" s="106">
        <v>7003531</v>
      </c>
      <c r="K202" s="109" t="s">
        <v>2403</v>
      </c>
      <c r="N202" s="106">
        <v>338771</v>
      </c>
      <c r="Q202" s="106">
        <v>280</v>
      </c>
      <c r="AF202" s="107" t="s">
        <v>183</v>
      </c>
    </row>
    <row r="203" spans="1:32">
      <c r="A203" s="108">
        <v>202</v>
      </c>
      <c r="C203" s="109" t="str">
        <f>VLOOKUP(J203,Customer!A:F,6,FALSE)</f>
        <v>福建省</v>
      </c>
      <c r="D203" s="109" t="str">
        <f>VLOOKUP(J203,Customer!A:F,4,FALSE)</f>
        <v>宁德市</v>
      </c>
      <c r="E203" s="109" t="s">
        <v>3450</v>
      </c>
      <c r="G203" s="106">
        <v>2172160521</v>
      </c>
      <c r="I203" s="109" t="s">
        <v>29823</v>
      </c>
      <c r="J203" s="106">
        <v>7004115</v>
      </c>
      <c r="K203" s="109" t="s">
        <v>1972</v>
      </c>
      <c r="N203" s="106">
        <v>338749</v>
      </c>
      <c r="Q203" s="106">
        <v>100</v>
      </c>
      <c r="AF203" s="107" t="s">
        <v>183</v>
      </c>
    </row>
    <row r="204" spans="1:32">
      <c r="A204" s="108">
        <v>203</v>
      </c>
      <c r="C204" s="109" t="str">
        <f>VLOOKUP(J204,Customer!A:F,6,FALSE)</f>
        <v>福建省</v>
      </c>
      <c r="D204" s="109" t="str">
        <f>VLOOKUP(J204,Customer!A:F,4,FALSE)</f>
        <v>宁德市</v>
      </c>
      <c r="E204" s="109" t="s">
        <v>3450</v>
      </c>
      <c r="G204" s="106">
        <v>2172159833</v>
      </c>
      <c r="I204" s="109" t="s">
        <v>29819</v>
      </c>
      <c r="J204" s="106">
        <v>7004463</v>
      </c>
      <c r="K204" s="109" t="s">
        <v>1752</v>
      </c>
      <c r="N204" s="106">
        <v>338771</v>
      </c>
      <c r="Q204" s="106">
        <v>100</v>
      </c>
      <c r="AF204" s="107" t="s">
        <v>183</v>
      </c>
    </row>
    <row r="205" spans="1:32">
      <c r="A205" s="108">
        <v>204</v>
      </c>
      <c r="C205" s="109" t="str">
        <f>VLOOKUP(J205,Customer!A:F,6,FALSE)</f>
        <v>福建省</v>
      </c>
      <c r="D205" s="109" t="str">
        <f>VLOOKUP(J205,Customer!A:F,4,FALSE)</f>
        <v>宁德市</v>
      </c>
      <c r="E205" s="109" t="s">
        <v>3450</v>
      </c>
      <c r="G205" s="106">
        <v>2172159857</v>
      </c>
      <c r="I205" s="109" t="s">
        <v>29819</v>
      </c>
      <c r="J205" s="106">
        <v>7004463</v>
      </c>
      <c r="K205" s="109" t="s">
        <v>1752</v>
      </c>
      <c r="N205" s="106">
        <v>338749</v>
      </c>
      <c r="Q205" s="106">
        <v>100</v>
      </c>
      <c r="AF205" s="107" t="s">
        <v>183</v>
      </c>
    </row>
    <row r="206" spans="1:32">
      <c r="A206" s="108">
        <v>205</v>
      </c>
      <c r="C206" s="109" t="str">
        <f>VLOOKUP(J206,Customer!A:F,6,FALSE)</f>
        <v>福建省</v>
      </c>
      <c r="D206" s="109" t="str">
        <f>VLOOKUP(J206,Customer!A:F,4,FALSE)</f>
        <v>泉州市</v>
      </c>
      <c r="E206" s="109" t="s">
        <v>3450</v>
      </c>
      <c r="G206" s="106">
        <v>2172160481</v>
      </c>
      <c r="I206" s="109" t="s">
        <v>29823</v>
      </c>
      <c r="J206" s="106">
        <v>7004108</v>
      </c>
      <c r="K206" s="109" t="s">
        <v>1583</v>
      </c>
      <c r="N206" s="106">
        <v>338749</v>
      </c>
      <c r="Q206" s="106">
        <v>720</v>
      </c>
      <c r="AF206" s="107" t="s">
        <v>183</v>
      </c>
    </row>
    <row r="207" spans="1:32">
      <c r="A207" s="108">
        <v>206</v>
      </c>
      <c r="C207" s="109" t="str">
        <f>VLOOKUP(J207,Customer!A:F,6,FALSE)</f>
        <v>福建省</v>
      </c>
      <c r="D207" s="109" t="str">
        <f>VLOOKUP(J207,Customer!A:F,4,FALSE)</f>
        <v>泉州市</v>
      </c>
      <c r="E207" s="109" t="s">
        <v>3450</v>
      </c>
      <c r="G207" s="106">
        <v>2172160576</v>
      </c>
      <c r="I207" s="109" t="s">
        <v>29824</v>
      </c>
      <c r="J207" s="106">
        <v>7003753</v>
      </c>
      <c r="K207" s="109" t="s">
        <v>1706</v>
      </c>
      <c r="N207" s="106">
        <v>338749</v>
      </c>
      <c r="Q207" s="106">
        <v>360</v>
      </c>
      <c r="AF207" s="107" t="s">
        <v>183</v>
      </c>
    </row>
    <row r="208" spans="1:32">
      <c r="A208" s="108">
        <v>207</v>
      </c>
      <c r="C208" s="109" t="str">
        <f>VLOOKUP(J208,Customer!A:F,6,FALSE)</f>
        <v>福建省</v>
      </c>
      <c r="D208" s="109" t="str">
        <f>VLOOKUP(J208,Customer!A:F,4,FALSE)</f>
        <v>莆田市</v>
      </c>
      <c r="E208" s="109" t="s">
        <v>3450</v>
      </c>
      <c r="G208" s="106">
        <v>2172160591</v>
      </c>
      <c r="I208" s="109" t="s">
        <v>29824</v>
      </c>
      <c r="J208" s="106">
        <v>7003757</v>
      </c>
      <c r="K208" s="109" t="s">
        <v>1862</v>
      </c>
      <c r="N208" s="106">
        <v>338749</v>
      </c>
      <c r="Q208" s="106">
        <v>240</v>
      </c>
      <c r="AF208" s="107" t="s">
        <v>183</v>
      </c>
    </row>
    <row r="209" spans="1:32">
      <c r="A209" s="108">
        <v>208</v>
      </c>
      <c r="C209" s="109" t="str">
        <f>VLOOKUP(J209,Customer!A:F,6,FALSE)</f>
        <v>湖北省</v>
      </c>
      <c r="D209" s="109" t="str">
        <f>VLOOKUP(J209,Customer!A:F,4,FALSE)</f>
        <v>武汉市</v>
      </c>
      <c r="E209" s="109" t="s">
        <v>3450</v>
      </c>
      <c r="G209" s="106">
        <v>2172159549</v>
      </c>
      <c r="I209" s="109" t="s">
        <v>29818</v>
      </c>
      <c r="J209" s="106">
        <v>7004832</v>
      </c>
      <c r="K209" s="109" t="s">
        <v>1208</v>
      </c>
      <c r="N209" s="106">
        <v>338771</v>
      </c>
      <c r="Q209" s="106">
        <v>350</v>
      </c>
      <c r="AF209" s="107" t="s">
        <v>183</v>
      </c>
    </row>
    <row r="210" spans="1:32">
      <c r="A210" s="108">
        <v>209</v>
      </c>
      <c r="C210" s="109" t="str">
        <f>VLOOKUP(J210,Customer!A:F,6,FALSE)</f>
        <v>湖北省</v>
      </c>
      <c r="D210" s="109" t="str">
        <f>VLOOKUP(J210,Customer!A:F,4,FALSE)</f>
        <v>武汉市</v>
      </c>
      <c r="E210" s="109" t="s">
        <v>3450</v>
      </c>
      <c r="G210" s="106">
        <v>2172160320</v>
      </c>
      <c r="I210" s="109" t="s">
        <v>29821</v>
      </c>
      <c r="J210" s="106">
        <v>7004740</v>
      </c>
      <c r="K210" s="109" t="s">
        <v>1210</v>
      </c>
      <c r="N210" s="106">
        <v>327489</v>
      </c>
      <c r="Q210" s="106">
        <v>340</v>
      </c>
      <c r="AF210" s="107" t="s">
        <v>183</v>
      </c>
    </row>
    <row r="211" spans="1:32">
      <c r="A211" s="108">
        <v>210</v>
      </c>
      <c r="C211" s="109" t="str">
        <f>VLOOKUP(J211,Customer!A:F,6,FALSE)</f>
        <v>湖北省</v>
      </c>
      <c r="D211" s="109" t="str">
        <f>VLOOKUP(J211,Customer!A:F,4,FALSE)</f>
        <v>武汉市</v>
      </c>
      <c r="E211" s="109" t="s">
        <v>3450</v>
      </c>
      <c r="G211" s="106">
        <v>2172159420</v>
      </c>
      <c r="I211" s="109" t="s">
        <v>29818</v>
      </c>
      <c r="J211" s="106">
        <v>7003512</v>
      </c>
      <c r="K211" s="109" t="s">
        <v>1206</v>
      </c>
      <c r="N211" s="106">
        <v>327489</v>
      </c>
      <c r="Q211" s="106">
        <v>560</v>
      </c>
      <c r="AF211" s="107" t="s">
        <v>183</v>
      </c>
    </row>
    <row r="212" spans="1:32">
      <c r="A212" s="108">
        <v>211</v>
      </c>
      <c r="C212" s="109" t="str">
        <f>VLOOKUP(J212,Customer!A:F,6,FALSE)</f>
        <v>湖北省</v>
      </c>
      <c r="D212" s="109" t="str">
        <f>VLOOKUP(J212,Customer!A:F,4,FALSE)</f>
        <v>武汉市</v>
      </c>
      <c r="E212" s="109" t="s">
        <v>3450</v>
      </c>
      <c r="G212" s="106">
        <v>2172159844</v>
      </c>
      <c r="I212" s="109" t="s">
        <v>29819</v>
      </c>
      <c r="J212" s="106">
        <v>7003513</v>
      </c>
      <c r="K212" s="109" t="s">
        <v>1209</v>
      </c>
      <c r="N212" s="106">
        <v>338771</v>
      </c>
      <c r="Q212" s="106">
        <v>280</v>
      </c>
      <c r="AF212" s="107" t="s">
        <v>183</v>
      </c>
    </row>
    <row r="213" spans="1:32">
      <c r="A213" s="108">
        <v>212</v>
      </c>
      <c r="C213" s="109" t="str">
        <f>VLOOKUP(J213,Customer!A:F,6,FALSE)</f>
        <v>湖北省</v>
      </c>
      <c r="D213" s="109" t="str">
        <f>VLOOKUP(J213,Customer!A:F,4,FALSE)</f>
        <v>武汉市</v>
      </c>
      <c r="E213" s="109" t="s">
        <v>3450</v>
      </c>
      <c r="G213" s="106">
        <v>2172159843</v>
      </c>
      <c r="I213" s="109" t="s">
        <v>29819</v>
      </c>
      <c r="J213" s="106">
        <v>7004074</v>
      </c>
      <c r="K213" s="109" t="s">
        <v>1202</v>
      </c>
      <c r="N213" s="106">
        <v>327489</v>
      </c>
      <c r="Q213" s="106">
        <v>600</v>
      </c>
      <c r="AF213" s="107" t="s">
        <v>183</v>
      </c>
    </row>
    <row r="214" spans="1:32">
      <c r="A214" s="108">
        <v>213</v>
      </c>
      <c r="C214" s="109" t="str">
        <f>VLOOKUP(J214,Customer!A:F,6,FALSE)</f>
        <v>湖北省</v>
      </c>
      <c r="D214" s="109" t="str">
        <f>VLOOKUP(J214,Customer!A:F,4,FALSE)</f>
        <v>武汉市</v>
      </c>
      <c r="E214" s="109" t="s">
        <v>3450</v>
      </c>
      <c r="G214" s="106">
        <v>2172159841</v>
      </c>
      <c r="I214" s="109" t="s">
        <v>29819</v>
      </c>
      <c r="J214" s="106">
        <v>7004719</v>
      </c>
      <c r="K214" s="109" t="s">
        <v>1207</v>
      </c>
      <c r="N214" s="106">
        <v>338771</v>
      </c>
      <c r="Q214" s="106">
        <v>560</v>
      </c>
      <c r="AF214" s="107" t="s">
        <v>183</v>
      </c>
    </row>
    <row r="215" spans="1:32">
      <c r="A215" s="108">
        <v>214</v>
      </c>
      <c r="C215" s="109" t="str">
        <f>VLOOKUP(J215,Customer!A:F,6,FALSE)</f>
        <v>湖北省</v>
      </c>
      <c r="D215" s="109" t="str">
        <f>VLOOKUP(J215,Customer!A:F,4,FALSE)</f>
        <v>武汉市</v>
      </c>
      <c r="E215" s="109" t="s">
        <v>3450</v>
      </c>
      <c r="G215" s="106">
        <v>2172159422</v>
      </c>
      <c r="I215" s="109" t="s">
        <v>29818</v>
      </c>
      <c r="J215" s="106">
        <v>7004719</v>
      </c>
      <c r="K215" s="109" t="s">
        <v>1207</v>
      </c>
      <c r="N215" s="106">
        <v>338771</v>
      </c>
      <c r="Q215" s="106">
        <v>560</v>
      </c>
      <c r="AF215" s="107" t="s">
        <v>183</v>
      </c>
    </row>
    <row r="216" spans="1:32">
      <c r="A216" s="108">
        <v>215</v>
      </c>
      <c r="C216" s="109" t="str">
        <f>VLOOKUP(J216,Customer!A:F,6,FALSE)</f>
        <v>湖北省</v>
      </c>
      <c r="D216" s="109" t="str">
        <f>VLOOKUP(J216,Customer!A:F,4,FALSE)</f>
        <v>武汉市</v>
      </c>
      <c r="E216" s="109" t="s">
        <v>3450</v>
      </c>
      <c r="G216" s="106">
        <v>2172160172</v>
      </c>
      <c r="I216" s="109" t="s">
        <v>29822</v>
      </c>
      <c r="J216" s="106">
        <v>7004719</v>
      </c>
      <c r="K216" s="109" t="s">
        <v>1207</v>
      </c>
      <c r="N216" s="106">
        <v>327489</v>
      </c>
      <c r="Q216" s="106">
        <v>110</v>
      </c>
      <c r="AF216" s="107" t="s">
        <v>183</v>
      </c>
    </row>
    <row r="217" spans="1:32">
      <c r="A217" s="108">
        <v>216</v>
      </c>
      <c r="C217" s="109" t="str">
        <f>VLOOKUP(J217,Customer!A:F,6,FALSE)</f>
        <v>湖北省</v>
      </c>
      <c r="D217" s="109" t="str">
        <f>VLOOKUP(J217,Customer!A:F,4,FALSE)</f>
        <v>武汉市</v>
      </c>
      <c r="E217" s="109" t="s">
        <v>3450</v>
      </c>
      <c r="G217" s="106">
        <v>2172159842</v>
      </c>
      <c r="I217" s="109" t="s">
        <v>29819</v>
      </c>
      <c r="J217" s="106">
        <v>7004717</v>
      </c>
      <c r="K217" s="109" t="s">
        <v>1199</v>
      </c>
      <c r="N217" s="106">
        <v>338771</v>
      </c>
      <c r="Q217" s="106">
        <v>280</v>
      </c>
      <c r="AF217" s="107" t="s">
        <v>183</v>
      </c>
    </row>
    <row r="218" spans="1:32">
      <c r="A218" s="108">
        <v>217</v>
      </c>
      <c r="C218" s="109" t="str">
        <f>VLOOKUP(J218,Customer!A:F,6,FALSE)</f>
        <v>湖北省</v>
      </c>
      <c r="D218" s="109" t="str">
        <f>VLOOKUP(J218,Customer!A:F,4,FALSE)</f>
        <v>鄂州市</v>
      </c>
      <c r="E218" s="109" t="s">
        <v>3450</v>
      </c>
      <c r="G218" s="106">
        <v>2172159849</v>
      </c>
      <c r="I218" s="109" t="s">
        <v>29819</v>
      </c>
      <c r="J218" s="106">
        <v>7003544</v>
      </c>
      <c r="K218" s="109" t="s">
        <v>1265</v>
      </c>
      <c r="N218" s="106">
        <v>338771</v>
      </c>
      <c r="Q218" s="106">
        <v>560</v>
      </c>
      <c r="AF218" s="107" t="s">
        <v>183</v>
      </c>
    </row>
    <row r="219" spans="1:32">
      <c r="A219" s="108">
        <v>218</v>
      </c>
      <c r="C219" s="109" t="str">
        <f>VLOOKUP(J219,Customer!A:F,6,FALSE)</f>
        <v>湖北省</v>
      </c>
      <c r="D219" s="109" t="str">
        <f>VLOOKUP(J219,Customer!A:F,4,FALSE)</f>
        <v>黄冈市</v>
      </c>
      <c r="E219" s="109" t="s">
        <v>3450</v>
      </c>
      <c r="G219" s="106">
        <v>2172160405</v>
      </c>
      <c r="I219" s="109" t="s">
        <v>29823</v>
      </c>
      <c r="J219" s="106">
        <v>7003549</v>
      </c>
      <c r="K219" s="109" t="s">
        <v>1243</v>
      </c>
      <c r="N219" s="106">
        <v>338771</v>
      </c>
      <c r="Q219" s="106">
        <v>280</v>
      </c>
      <c r="AF219" s="107" t="s">
        <v>183</v>
      </c>
    </row>
    <row r="220" spans="1:32">
      <c r="A220" s="108">
        <v>219</v>
      </c>
      <c r="C220" s="109" t="str">
        <f>VLOOKUP(J220,Customer!A:F,6,FALSE)</f>
        <v>湖北省</v>
      </c>
      <c r="D220" s="109" t="str">
        <f>VLOOKUP(J220,Customer!A:F,4,FALSE)</f>
        <v>黄冈市</v>
      </c>
      <c r="E220" s="109" t="s">
        <v>3450</v>
      </c>
      <c r="G220" s="106">
        <v>2172159243</v>
      </c>
      <c r="I220" s="109" t="s">
        <v>29817</v>
      </c>
      <c r="J220" s="106">
        <v>28</v>
      </c>
      <c r="K220" s="109" t="s">
        <v>2240</v>
      </c>
      <c r="N220" s="106">
        <v>338771</v>
      </c>
      <c r="Q220" s="106">
        <v>280</v>
      </c>
      <c r="AF220" s="107" t="s">
        <v>183</v>
      </c>
    </row>
    <row r="221" spans="1:32">
      <c r="A221" s="108">
        <v>220</v>
      </c>
      <c r="C221" s="109" t="str">
        <f>VLOOKUP(J221,Customer!A:F,6,FALSE)</f>
        <v>湖北省</v>
      </c>
      <c r="D221" s="109" t="str">
        <f>VLOOKUP(J221,Customer!A:F,4,FALSE)</f>
        <v>黄石市</v>
      </c>
      <c r="E221" s="109" t="s">
        <v>3450</v>
      </c>
      <c r="G221" s="106">
        <v>2172160570</v>
      </c>
      <c r="I221" s="109" t="s">
        <v>29824</v>
      </c>
      <c r="J221" s="106">
        <v>7003569</v>
      </c>
      <c r="K221" s="109" t="s">
        <v>1300</v>
      </c>
      <c r="N221" s="106">
        <v>327489</v>
      </c>
      <c r="Q221" s="106">
        <v>280</v>
      </c>
      <c r="AF221" s="107" t="s">
        <v>183</v>
      </c>
    </row>
    <row r="222" spans="1:32">
      <c r="A222" s="108">
        <v>221</v>
      </c>
      <c r="C222" s="109" t="str">
        <f>VLOOKUP(J222,Customer!A:F,6,FALSE)</f>
        <v>湖北省</v>
      </c>
      <c r="D222" s="109" t="str">
        <f>VLOOKUP(J222,Customer!A:F,4,FALSE)</f>
        <v>黄石市</v>
      </c>
      <c r="E222" s="109" t="s">
        <v>3450</v>
      </c>
      <c r="G222" s="106">
        <v>2172160570</v>
      </c>
      <c r="I222" s="109" t="s">
        <v>29824</v>
      </c>
      <c r="J222" s="106">
        <v>7003569</v>
      </c>
      <c r="K222" s="109" t="s">
        <v>1300</v>
      </c>
      <c r="N222" s="106">
        <v>338771</v>
      </c>
      <c r="Q222" s="106">
        <v>840</v>
      </c>
      <c r="AF222" s="107" t="s">
        <v>183</v>
      </c>
    </row>
    <row r="223" spans="1:32">
      <c r="A223" s="108">
        <v>222</v>
      </c>
      <c r="C223" s="109" t="str">
        <f>VLOOKUP(J223,Customer!A:F,6,FALSE)</f>
        <v>广东省</v>
      </c>
      <c r="D223" s="109" t="str">
        <f>VLOOKUP(J223,Customer!A:F,4,FALSE)</f>
        <v>揭阳市</v>
      </c>
      <c r="E223" s="109" t="s">
        <v>3450</v>
      </c>
      <c r="G223" s="106">
        <v>2172160614</v>
      </c>
      <c r="I223" s="109" t="s">
        <v>29824</v>
      </c>
      <c r="J223" s="106">
        <v>7004514</v>
      </c>
      <c r="K223" s="109" t="s">
        <v>1515</v>
      </c>
      <c r="N223" s="106">
        <v>338749</v>
      </c>
      <c r="Q223" s="106">
        <v>360</v>
      </c>
      <c r="AF223" s="107" t="s">
        <v>183</v>
      </c>
    </row>
    <row r="224" spans="1:32">
      <c r="A224" s="108">
        <v>223</v>
      </c>
      <c r="C224" s="109" t="str">
        <f>VLOOKUP(J224,Customer!A:F,6,FALSE)</f>
        <v>广东省</v>
      </c>
      <c r="D224" s="109" t="str">
        <f>VLOOKUP(J224,Customer!A:F,4,FALSE)</f>
        <v>揭阳市</v>
      </c>
      <c r="E224" s="109" t="s">
        <v>3450</v>
      </c>
      <c r="G224" s="106">
        <v>2172160571</v>
      </c>
      <c r="I224" s="109" t="s">
        <v>29824</v>
      </c>
      <c r="J224" s="106">
        <v>7004578</v>
      </c>
      <c r="K224" s="109" t="s">
        <v>940</v>
      </c>
      <c r="N224" s="106">
        <v>338748</v>
      </c>
      <c r="Q224" s="106">
        <v>360</v>
      </c>
      <c r="AF224" s="107" t="s">
        <v>183</v>
      </c>
    </row>
    <row r="225" spans="1:32">
      <c r="A225" s="108">
        <v>224</v>
      </c>
      <c r="C225" s="109" t="str">
        <f>VLOOKUP(J225,Customer!A:F,6,FALSE)</f>
        <v>广东省</v>
      </c>
      <c r="D225" s="109" t="str">
        <f>VLOOKUP(J225,Customer!A:F,4,FALSE)</f>
        <v>佛山市</v>
      </c>
      <c r="E225" s="109" t="s">
        <v>3450</v>
      </c>
      <c r="G225" s="106">
        <v>2172160616</v>
      </c>
      <c r="I225" s="109" t="s">
        <v>29824</v>
      </c>
      <c r="J225" s="106">
        <v>7003669</v>
      </c>
      <c r="K225" s="109" t="s">
        <v>956</v>
      </c>
      <c r="N225" s="106">
        <v>338749</v>
      </c>
      <c r="Q225" s="106">
        <v>720</v>
      </c>
      <c r="AF225" s="107" t="s">
        <v>183</v>
      </c>
    </row>
    <row r="226" spans="1:32">
      <c r="A226" s="108">
        <v>225</v>
      </c>
      <c r="C226" s="109" t="str">
        <f>VLOOKUP(J226,Customer!A:F,6,FALSE)</f>
        <v>广东省</v>
      </c>
      <c r="D226" s="109" t="str">
        <f>VLOOKUP(J226,Customer!A:F,4,FALSE)</f>
        <v>广州市</v>
      </c>
      <c r="E226" s="109" t="s">
        <v>3450</v>
      </c>
      <c r="G226" s="106">
        <v>2172160617</v>
      </c>
      <c r="I226" s="109" t="s">
        <v>29824</v>
      </c>
      <c r="J226" s="106">
        <v>7003671</v>
      </c>
      <c r="K226" s="109" t="s">
        <v>945</v>
      </c>
      <c r="N226" s="106">
        <v>327489</v>
      </c>
      <c r="Q226" s="106">
        <v>70</v>
      </c>
      <c r="AF226" s="107" t="s">
        <v>183</v>
      </c>
    </row>
    <row r="227" spans="1:32">
      <c r="A227" s="108">
        <v>226</v>
      </c>
      <c r="C227" s="109" t="str">
        <f>VLOOKUP(J227,Customer!A:F,6,FALSE)</f>
        <v>广东省</v>
      </c>
      <c r="D227" s="109" t="str">
        <f>VLOOKUP(J227,Customer!A:F,4,FALSE)</f>
        <v>广州市</v>
      </c>
      <c r="E227" s="109" t="s">
        <v>3450</v>
      </c>
      <c r="G227" s="106">
        <v>2172160615</v>
      </c>
      <c r="I227" s="109" t="s">
        <v>29824</v>
      </c>
      <c r="J227" s="106">
        <v>7003663</v>
      </c>
      <c r="K227" s="109" t="s">
        <v>850</v>
      </c>
      <c r="N227" s="106">
        <v>327489</v>
      </c>
      <c r="Q227" s="106">
        <v>100</v>
      </c>
      <c r="AF227" s="107" t="s">
        <v>183</v>
      </c>
    </row>
    <row r="228" spans="1:32">
      <c r="A228" s="108">
        <v>227</v>
      </c>
      <c r="C228" s="109" t="str">
        <f>VLOOKUP(J228,Customer!A:F,6,FALSE)</f>
        <v>广东省</v>
      </c>
      <c r="D228" s="109" t="str">
        <f>VLOOKUP(J228,Customer!A:F,4,FALSE)</f>
        <v>中山市</v>
      </c>
      <c r="E228" s="109" t="s">
        <v>3450</v>
      </c>
      <c r="G228" s="106">
        <v>2172160482</v>
      </c>
      <c r="I228" s="109" t="s">
        <v>29823</v>
      </c>
      <c r="J228" s="106">
        <v>7004576</v>
      </c>
      <c r="K228" s="109" t="s">
        <v>1608</v>
      </c>
      <c r="N228" s="106">
        <v>338749</v>
      </c>
      <c r="Q228" s="106">
        <v>1440</v>
      </c>
      <c r="AF228" s="107" t="s">
        <v>183</v>
      </c>
    </row>
    <row r="229" spans="1:32">
      <c r="A229" s="108">
        <v>228</v>
      </c>
      <c r="C229" s="109" t="str">
        <f>VLOOKUP(J229,Customer!A:F,6,FALSE)</f>
        <v>广东省</v>
      </c>
      <c r="D229" s="109" t="str">
        <f>VLOOKUP(J229,Customer!A:F,4,FALSE)</f>
        <v>梅州市</v>
      </c>
      <c r="E229" s="109" t="s">
        <v>3450</v>
      </c>
      <c r="G229" s="106">
        <v>2172160793</v>
      </c>
      <c r="I229" s="109" t="s">
        <v>29825</v>
      </c>
      <c r="J229" s="106">
        <v>7004511</v>
      </c>
      <c r="K229" s="109" t="s">
        <v>1863</v>
      </c>
      <c r="N229" s="106">
        <v>338749</v>
      </c>
      <c r="Q229" s="106">
        <v>360</v>
      </c>
      <c r="AF229" s="107" t="s">
        <v>183</v>
      </c>
    </row>
    <row r="230" spans="1:32">
      <c r="A230" s="108">
        <v>229</v>
      </c>
      <c r="C230" s="109" t="str">
        <f>VLOOKUP(J230,Customer!A:F,6,FALSE)</f>
        <v>广东省</v>
      </c>
      <c r="D230" s="109" t="str">
        <f>VLOOKUP(J230,Customer!A:F,4,FALSE)</f>
        <v>深圳市</v>
      </c>
      <c r="E230" s="109" t="s">
        <v>3450</v>
      </c>
      <c r="G230" s="106">
        <v>2172160618</v>
      </c>
      <c r="I230" s="109" t="s">
        <v>29824</v>
      </c>
      <c r="J230" s="106">
        <v>7004503</v>
      </c>
      <c r="K230" s="109" t="s">
        <v>958</v>
      </c>
      <c r="N230" s="106">
        <v>338771</v>
      </c>
      <c r="Q230" s="106">
        <v>560</v>
      </c>
      <c r="AF230" s="107" t="s">
        <v>183</v>
      </c>
    </row>
    <row r="231" spans="1:32">
      <c r="A231" s="108">
        <v>230</v>
      </c>
      <c r="C231" s="109" t="str">
        <f>VLOOKUP(J231,Customer!A:F,6,FALSE)</f>
        <v>广东省</v>
      </c>
      <c r="D231" s="109" t="str">
        <f>VLOOKUP(J231,Customer!A:F,4,FALSE)</f>
        <v>深圳市</v>
      </c>
      <c r="E231" s="109" t="s">
        <v>3450</v>
      </c>
      <c r="G231" s="106">
        <v>2172160483</v>
      </c>
      <c r="I231" s="109" t="s">
        <v>29823</v>
      </c>
      <c r="J231" s="106">
        <v>7004627</v>
      </c>
      <c r="K231" s="109" t="s">
        <v>1347</v>
      </c>
      <c r="N231" s="106">
        <v>338749</v>
      </c>
      <c r="Q231" s="106">
        <v>1080</v>
      </c>
      <c r="AF231" s="107" t="s">
        <v>183</v>
      </c>
    </row>
    <row r="232" spans="1:32">
      <c r="A232" s="108">
        <v>231</v>
      </c>
      <c r="C232" s="109" t="str">
        <f>VLOOKUP(J232,Customer!A:F,6,FALSE)</f>
        <v>天津市</v>
      </c>
      <c r="D232" s="109" t="str">
        <f>VLOOKUP(J232,Customer!A:F,4,FALSE)</f>
        <v>天津市</v>
      </c>
      <c r="E232" s="109" t="s">
        <v>3450</v>
      </c>
      <c r="G232" s="106">
        <v>2172160785</v>
      </c>
      <c r="I232" s="109" t="s">
        <v>29825</v>
      </c>
      <c r="J232" s="106">
        <v>7003493</v>
      </c>
      <c r="K232" s="109" t="s">
        <v>916</v>
      </c>
      <c r="N232" s="106">
        <v>338771</v>
      </c>
      <c r="Q232" s="106">
        <v>560</v>
      </c>
      <c r="AF232" s="107" t="s">
        <v>183</v>
      </c>
    </row>
    <row r="233" spans="1:32">
      <c r="A233" s="108">
        <v>232</v>
      </c>
      <c r="C233" s="109" t="str">
        <f>VLOOKUP(J233,Customer!A:F,6,FALSE)</f>
        <v>天津市</v>
      </c>
      <c r="D233" s="109" t="str">
        <f>VLOOKUP(J233,Customer!A:F,4,FALSE)</f>
        <v>天津市</v>
      </c>
      <c r="E233" s="109" t="s">
        <v>3450</v>
      </c>
      <c r="G233" s="106">
        <v>2172160784</v>
      </c>
      <c r="I233" s="109" t="s">
        <v>29825</v>
      </c>
      <c r="J233" s="106">
        <v>7003489</v>
      </c>
      <c r="K233" s="109" t="s">
        <v>893</v>
      </c>
      <c r="N233" s="106">
        <v>338771</v>
      </c>
      <c r="Q233" s="106">
        <v>1400</v>
      </c>
      <c r="AF233" s="107" t="s">
        <v>183</v>
      </c>
    </row>
    <row r="234" spans="1:32">
      <c r="A234" s="108">
        <v>233</v>
      </c>
      <c r="C234" s="109" t="str">
        <f>VLOOKUP(J234,Customer!A:F,6,FALSE)</f>
        <v>天津市</v>
      </c>
      <c r="D234" s="109" t="str">
        <f>VLOOKUP(J234,Customer!A:F,4,FALSE)</f>
        <v>天津市</v>
      </c>
      <c r="E234" s="109" t="s">
        <v>3450</v>
      </c>
      <c r="G234" s="106">
        <v>2172160784</v>
      </c>
      <c r="I234" s="109" t="s">
        <v>29825</v>
      </c>
      <c r="J234" s="106">
        <v>7003489</v>
      </c>
      <c r="K234" s="109" t="s">
        <v>893</v>
      </c>
      <c r="N234" s="106">
        <v>327489</v>
      </c>
      <c r="Q234" s="106">
        <v>210</v>
      </c>
      <c r="AF234" s="107" t="s">
        <v>183</v>
      </c>
    </row>
    <row r="235" spans="1:32">
      <c r="A235" s="108">
        <v>234</v>
      </c>
      <c r="C235" s="109" t="str">
        <f>VLOOKUP(J235,Customer!A:F,6,FALSE)</f>
        <v>天津市</v>
      </c>
      <c r="D235" s="109" t="str">
        <f>VLOOKUP(J235,Customer!A:F,4,FALSE)</f>
        <v>天津市</v>
      </c>
      <c r="E235" s="109" t="s">
        <v>3450</v>
      </c>
      <c r="G235" s="106">
        <v>2172160985</v>
      </c>
      <c r="I235" s="109" t="s">
        <v>29826</v>
      </c>
      <c r="J235" s="106">
        <v>7004353</v>
      </c>
      <c r="K235" s="109" t="s">
        <v>929</v>
      </c>
      <c r="N235" s="106">
        <v>338771</v>
      </c>
      <c r="Q235" s="106">
        <v>150</v>
      </c>
      <c r="AF235" s="107" t="s">
        <v>183</v>
      </c>
    </row>
    <row r="236" spans="1:32">
      <c r="A236" s="108">
        <v>235</v>
      </c>
      <c r="C236" s="109" t="str">
        <f>VLOOKUP(J236,Customer!A:F,6,FALSE)</f>
        <v>天津市</v>
      </c>
      <c r="D236" s="109" t="str">
        <f>VLOOKUP(J236,Customer!A:F,4,FALSE)</f>
        <v>天津市</v>
      </c>
      <c r="E236" s="109" t="s">
        <v>3450</v>
      </c>
      <c r="G236" s="106">
        <v>2172160786</v>
      </c>
      <c r="I236" s="109" t="s">
        <v>29825</v>
      </c>
      <c r="J236" s="106">
        <v>7003495</v>
      </c>
      <c r="K236" s="109" t="s">
        <v>1372</v>
      </c>
      <c r="N236" s="106">
        <v>338771</v>
      </c>
      <c r="Q236" s="106">
        <v>1120</v>
      </c>
      <c r="AF236" s="107" t="s">
        <v>183</v>
      </c>
    </row>
    <row r="237" spans="1:32">
      <c r="A237" s="108">
        <v>236</v>
      </c>
      <c r="C237" s="109" t="str">
        <f>VLOOKUP(J237,Customer!A:F,6,FALSE)</f>
        <v>天津市</v>
      </c>
      <c r="D237" s="109" t="str">
        <f>VLOOKUP(J237,Customer!A:F,4,FALSE)</f>
        <v>天津市</v>
      </c>
      <c r="E237" s="109" t="s">
        <v>3450</v>
      </c>
      <c r="G237" s="106">
        <v>2172160783</v>
      </c>
      <c r="I237" s="109" t="s">
        <v>29825</v>
      </c>
      <c r="J237" s="106">
        <v>7003488</v>
      </c>
      <c r="K237" s="109" t="s">
        <v>885</v>
      </c>
      <c r="N237" s="106">
        <v>338771</v>
      </c>
      <c r="Q237" s="106">
        <v>560</v>
      </c>
      <c r="AF237" s="107" t="s">
        <v>183</v>
      </c>
    </row>
    <row r="238" spans="1:32">
      <c r="A238" s="108">
        <v>237</v>
      </c>
      <c r="C238" s="109" t="str">
        <f>VLOOKUP(J238,Customer!A:F,6,FALSE)</f>
        <v>天津市</v>
      </c>
      <c r="D238" s="109" t="str">
        <f>VLOOKUP(J238,Customer!A:F,4,FALSE)</f>
        <v>天津市</v>
      </c>
      <c r="E238" s="109" t="s">
        <v>3450</v>
      </c>
      <c r="G238" s="106">
        <v>2172160788</v>
      </c>
      <c r="I238" s="109" t="s">
        <v>29825</v>
      </c>
      <c r="J238" s="106">
        <v>7004352</v>
      </c>
      <c r="K238" s="109" t="s">
        <v>887</v>
      </c>
      <c r="N238" s="106">
        <v>338771</v>
      </c>
      <c r="Q238" s="106">
        <v>50</v>
      </c>
      <c r="AF238" s="107" t="s">
        <v>183</v>
      </c>
    </row>
    <row r="239" spans="1:32">
      <c r="A239" s="108">
        <v>238</v>
      </c>
      <c r="C239" s="109" t="str">
        <f>VLOOKUP(J239,Customer!A:F,6,FALSE)</f>
        <v>天津市</v>
      </c>
      <c r="D239" s="109" t="str">
        <f>VLOOKUP(J239,Customer!A:F,4,FALSE)</f>
        <v>天津市</v>
      </c>
      <c r="E239" s="109" t="s">
        <v>3450</v>
      </c>
      <c r="G239" s="106">
        <v>2172161020</v>
      </c>
      <c r="I239" s="109" t="s">
        <v>29826</v>
      </c>
      <c r="J239" s="106">
        <v>7004560</v>
      </c>
      <c r="K239" s="109" t="s">
        <v>882</v>
      </c>
      <c r="N239" s="106">
        <v>338771</v>
      </c>
      <c r="Q239" s="106">
        <v>280</v>
      </c>
      <c r="AF239" s="107" t="s">
        <v>183</v>
      </c>
    </row>
    <row r="240" spans="1:32">
      <c r="A240" s="108">
        <v>239</v>
      </c>
      <c r="C240" s="109" t="str">
        <f>VLOOKUP(J240,Customer!A:F,6,FALSE)</f>
        <v>天津市</v>
      </c>
      <c r="D240" s="109" t="str">
        <f>VLOOKUP(J240,Customer!A:F,4,FALSE)</f>
        <v>天津市</v>
      </c>
      <c r="E240" s="109" t="s">
        <v>3450</v>
      </c>
      <c r="G240" s="106">
        <v>2172160789</v>
      </c>
      <c r="I240" s="109" t="s">
        <v>29825</v>
      </c>
      <c r="J240" s="106">
        <v>7003498</v>
      </c>
      <c r="K240" s="109" t="s">
        <v>886</v>
      </c>
      <c r="N240" s="106">
        <v>338771</v>
      </c>
      <c r="Q240" s="106">
        <v>840</v>
      </c>
      <c r="AF240" s="107" t="s">
        <v>183</v>
      </c>
    </row>
    <row r="241" spans="1:32">
      <c r="A241" s="108">
        <v>240</v>
      </c>
      <c r="C241" s="109" t="str">
        <f>VLOOKUP(J241,Customer!A:F,6,FALSE)</f>
        <v>天津市</v>
      </c>
      <c r="D241" s="109" t="str">
        <f>VLOOKUP(J241,Customer!A:F,4,FALSE)</f>
        <v>天津市</v>
      </c>
      <c r="E241" s="109" t="s">
        <v>3450</v>
      </c>
      <c r="G241" s="106">
        <v>2172160984</v>
      </c>
      <c r="I241" s="109" t="s">
        <v>29826</v>
      </c>
      <c r="J241" s="106">
        <v>7004119</v>
      </c>
      <c r="K241" s="109" t="s">
        <v>888</v>
      </c>
      <c r="N241" s="106">
        <v>338771</v>
      </c>
      <c r="Q241" s="106">
        <v>400</v>
      </c>
      <c r="AF241" s="107" t="s">
        <v>183</v>
      </c>
    </row>
    <row r="242" spans="1:32">
      <c r="A242" s="108">
        <v>241</v>
      </c>
      <c r="C242" s="109" t="str">
        <f>VLOOKUP(J242,Customer!A:F,6,FALSE)</f>
        <v>福建省</v>
      </c>
      <c r="D242" s="109" t="str">
        <f>VLOOKUP(J242,Customer!A:F,4,FALSE)</f>
        <v>厦门市</v>
      </c>
      <c r="E242" s="109" t="s">
        <v>3450</v>
      </c>
      <c r="G242" s="106">
        <v>2172160922</v>
      </c>
      <c r="I242" s="109" t="s">
        <v>29825</v>
      </c>
      <c r="J242" s="106">
        <v>7003748</v>
      </c>
      <c r="K242" s="109" t="s">
        <v>1878</v>
      </c>
      <c r="N242" s="106">
        <v>338748</v>
      </c>
      <c r="Q242" s="106">
        <v>1000</v>
      </c>
      <c r="AF242" s="107" t="s">
        <v>183</v>
      </c>
    </row>
    <row r="243" spans="1:32">
      <c r="A243" s="108">
        <v>242</v>
      </c>
      <c r="C243" s="109" t="str">
        <f>VLOOKUP(J243,Customer!A:F,6,FALSE)</f>
        <v>福建省</v>
      </c>
      <c r="D243" s="109" t="str">
        <f>VLOOKUP(J243,Customer!A:F,4,FALSE)</f>
        <v>厦门市</v>
      </c>
      <c r="E243" s="109" t="s">
        <v>3450</v>
      </c>
      <c r="G243" s="106">
        <v>2172160921</v>
      </c>
      <c r="I243" s="109" t="s">
        <v>29825</v>
      </c>
      <c r="J243" s="106">
        <v>7003749</v>
      </c>
      <c r="K243" s="109" t="s">
        <v>1679</v>
      </c>
      <c r="N243" s="106">
        <v>338749</v>
      </c>
      <c r="Q243" s="106">
        <v>150</v>
      </c>
      <c r="AF243" s="107" t="s">
        <v>183</v>
      </c>
    </row>
    <row r="244" spans="1:32">
      <c r="A244" s="108">
        <v>243</v>
      </c>
      <c r="C244" s="109" t="str">
        <f>VLOOKUP(J244,Customer!A:F,6,FALSE)</f>
        <v>福建省</v>
      </c>
      <c r="D244" s="109" t="str">
        <f>VLOOKUP(J244,Customer!A:F,4,FALSE)</f>
        <v>漳州市</v>
      </c>
      <c r="E244" s="109" t="s">
        <v>3450</v>
      </c>
      <c r="G244" s="106">
        <v>2172160936</v>
      </c>
      <c r="I244" s="109" t="s">
        <v>29825</v>
      </c>
      <c r="J244" s="106">
        <v>7005153</v>
      </c>
      <c r="K244" s="109" t="s">
        <v>1478</v>
      </c>
      <c r="N244" s="106">
        <v>338771</v>
      </c>
      <c r="Q244" s="106">
        <v>280</v>
      </c>
      <c r="AF244" s="107" t="s">
        <v>183</v>
      </c>
    </row>
    <row r="245" spans="1:32">
      <c r="A245" s="108">
        <v>244</v>
      </c>
      <c r="C245" s="109" t="str">
        <f>VLOOKUP(J245,Customer!A:F,6,FALSE)</f>
        <v>福建省</v>
      </c>
      <c r="D245" s="109" t="str">
        <f>VLOOKUP(J245,Customer!A:F,4,FALSE)</f>
        <v>漳州市</v>
      </c>
      <c r="E245" s="109" t="s">
        <v>3450</v>
      </c>
      <c r="G245" s="106">
        <v>2172160925</v>
      </c>
      <c r="I245" s="109" t="s">
        <v>29825</v>
      </c>
      <c r="J245" s="106">
        <v>7005153</v>
      </c>
      <c r="K245" s="109" t="s">
        <v>1478</v>
      </c>
      <c r="N245" s="106">
        <v>338748</v>
      </c>
      <c r="Q245" s="106">
        <v>200</v>
      </c>
      <c r="AF245" s="107" t="s">
        <v>183</v>
      </c>
    </row>
    <row r="246" spans="1:32">
      <c r="A246" s="108">
        <v>245</v>
      </c>
      <c r="C246" s="109" t="str">
        <f>VLOOKUP(J246,Customer!A:F,6,FALSE)</f>
        <v>福建省</v>
      </c>
      <c r="D246" s="109" t="str">
        <f>VLOOKUP(J246,Customer!A:F,4,FALSE)</f>
        <v>漳州市</v>
      </c>
      <c r="E246" s="109" t="s">
        <v>3450</v>
      </c>
      <c r="G246" s="106">
        <v>2172160927</v>
      </c>
      <c r="I246" s="109" t="s">
        <v>29825</v>
      </c>
      <c r="J246" s="106">
        <v>7003773</v>
      </c>
      <c r="K246" s="109" t="s">
        <v>1545</v>
      </c>
      <c r="N246" s="106">
        <v>338748</v>
      </c>
      <c r="Q246" s="106">
        <v>62</v>
      </c>
      <c r="AF246" s="107" t="s">
        <v>183</v>
      </c>
    </row>
    <row r="247" spans="1:32">
      <c r="A247" s="108">
        <v>246</v>
      </c>
      <c r="C247" s="109" t="str">
        <f>VLOOKUP(J247,Customer!A:F,6,FALSE)</f>
        <v>福建省</v>
      </c>
      <c r="D247" s="109" t="str">
        <f>VLOOKUP(J247,Customer!A:F,4,FALSE)</f>
        <v>龙岩市</v>
      </c>
      <c r="E247" s="109" t="s">
        <v>3450</v>
      </c>
      <c r="G247" s="106">
        <v>2172160937</v>
      </c>
      <c r="I247" s="109" t="s">
        <v>29825</v>
      </c>
      <c r="J247" s="106">
        <v>7004314</v>
      </c>
      <c r="K247" s="109" t="s">
        <v>1896</v>
      </c>
      <c r="N247" s="106">
        <v>338748</v>
      </c>
      <c r="Q247" s="106">
        <v>720</v>
      </c>
      <c r="AF247" s="107" t="s">
        <v>183</v>
      </c>
    </row>
    <row r="248" spans="1:32">
      <c r="A248" s="108">
        <v>247</v>
      </c>
      <c r="C248" s="109" t="str">
        <f>VLOOKUP(J248,Customer!A:F,6,FALSE)</f>
        <v>福建省</v>
      </c>
      <c r="D248" s="109" t="str">
        <f>VLOOKUP(J248,Customer!A:F,4,FALSE)</f>
        <v>龙岩市</v>
      </c>
      <c r="E248" s="109" t="s">
        <v>3450</v>
      </c>
      <c r="G248" s="106">
        <v>2172160937</v>
      </c>
      <c r="I248" s="109" t="s">
        <v>29825</v>
      </c>
      <c r="J248" s="106">
        <v>7004314</v>
      </c>
      <c r="K248" s="109" t="s">
        <v>1896</v>
      </c>
      <c r="N248" s="106">
        <v>338749</v>
      </c>
      <c r="Q248" s="106">
        <v>720</v>
      </c>
      <c r="AF248" s="107" t="s">
        <v>183</v>
      </c>
    </row>
    <row r="249" spans="1:32">
      <c r="A249" s="108">
        <v>248</v>
      </c>
      <c r="C249" s="109" t="str">
        <f>VLOOKUP(J249,Customer!A:F,6,FALSE)</f>
        <v>江西省</v>
      </c>
      <c r="D249" s="109" t="str">
        <f>VLOOKUP(J249,Customer!A:F,4,FALSE)</f>
        <v>上饶市</v>
      </c>
      <c r="E249" s="109" t="s">
        <v>3450</v>
      </c>
      <c r="G249" s="106">
        <v>2172160811</v>
      </c>
      <c r="I249" s="109" t="s">
        <v>29825</v>
      </c>
      <c r="J249" s="106">
        <v>7004023</v>
      </c>
      <c r="K249" s="109" t="s">
        <v>1388</v>
      </c>
      <c r="N249" s="106">
        <v>338771</v>
      </c>
      <c r="Q249" s="106">
        <v>200</v>
      </c>
      <c r="AF249" s="107" t="s">
        <v>183</v>
      </c>
    </row>
    <row r="250" spans="1:32">
      <c r="A250" s="108">
        <v>249</v>
      </c>
      <c r="C250" s="109" t="str">
        <f>VLOOKUP(J250,Customer!A:F,6,FALSE)</f>
        <v>江西省</v>
      </c>
      <c r="D250" s="109" t="str">
        <f>VLOOKUP(J250,Customer!A:F,4,FALSE)</f>
        <v>九江市</v>
      </c>
      <c r="E250" s="109" t="s">
        <v>3450</v>
      </c>
      <c r="G250" s="106">
        <v>2172160990</v>
      </c>
      <c r="I250" s="109" t="s">
        <v>29826</v>
      </c>
      <c r="J250" s="106">
        <v>7003998</v>
      </c>
      <c r="K250" s="109" t="s">
        <v>1994</v>
      </c>
      <c r="N250" s="106">
        <v>338748</v>
      </c>
      <c r="Q250" s="106">
        <v>260</v>
      </c>
      <c r="AF250" s="107" t="s">
        <v>183</v>
      </c>
    </row>
    <row r="251" spans="1:32">
      <c r="A251" s="108">
        <v>250</v>
      </c>
      <c r="C251" s="109" t="str">
        <f>VLOOKUP(J251,Customer!A:F,6,FALSE)</f>
        <v>江西省</v>
      </c>
      <c r="D251" s="109" t="str">
        <f>VLOOKUP(J251,Customer!A:F,4,FALSE)</f>
        <v>南昌市</v>
      </c>
      <c r="E251" s="109" t="s">
        <v>3450</v>
      </c>
      <c r="G251" s="106">
        <v>2172160810</v>
      </c>
      <c r="I251" s="109" t="s">
        <v>29825</v>
      </c>
      <c r="J251" s="106">
        <v>7004692</v>
      </c>
      <c r="K251" s="109" t="s">
        <v>1301</v>
      </c>
      <c r="N251" s="106">
        <v>338771</v>
      </c>
      <c r="Q251" s="106">
        <v>560</v>
      </c>
      <c r="AF251" s="107" t="s">
        <v>183</v>
      </c>
    </row>
    <row r="252" spans="1:32">
      <c r="A252" s="108">
        <v>251</v>
      </c>
      <c r="C252" s="109" t="str">
        <f>VLOOKUP(J252,Customer!A:F,6,FALSE)</f>
        <v>江西省</v>
      </c>
      <c r="D252" s="109" t="str">
        <f>VLOOKUP(J252,Customer!A:F,4,FALSE)</f>
        <v>南昌市</v>
      </c>
      <c r="E252" s="109" t="s">
        <v>3450</v>
      </c>
      <c r="G252" s="106">
        <v>2172160919</v>
      </c>
      <c r="I252" s="109" t="s">
        <v>29825</v>
      </c>
      <c r="J252" s="106">
        <v>7005036</v>
      </c>
      <c r="K252" s="109" t="s">
        <v>1988</v>
      </c>
      <c r="N252" s="106">
        <v>338749</v>
      </c>
      <c r="Q252" s="106">
        <v>360</v>
      </c>
      <c r="AF252" s="107" t="s">
        <v>183</v>
      </c>
    </row>
    <row r="253" spans="1:32">
      <c r="A253" s="108">
        <v>252</v>
      </c>
      <c r="C253" s="109" t="str">
        <f>VLOOKUP(J253,Customer!A:F,6,FALSE)</f>
        <v>江西省</v>
      </c>
      <c r="D253" s="109" t="str">
        <f>VLOOKUP(J253,Customer!A:F,4,FALSE)</f>
        <v>宜春市</v>
      </c>
      <c r="E253" s="109" t="s">
        <v>3450</v>
      </c>
      <c r="G253" s="106">
        <v>2172160484</v>
      </c>
      <c r="I253" s="109" t="s">
        <v>29823</v>
      </c>
      <c r="J253" s="106">
        <v>7005154</v>
      </c>
      <c r="K253" s="109" t="s">
        <v>1595</v>
      </c>
      <c r="N253" s="106">
        <v>338749</v>
      </c>
      <c r="Q253" s="106">
        <v>360</v>
      </c>
      <c r="AF253" s="107" t="s">
        <v>183</v>
      </c>
    </row>
    <row r="254" spans="1:32">
      <c r="A254" s="108">
        <v>253</v>
      </c>
      <c r="C254" s="109" t="str">
        <f>VLOOKUP(J254,Customer!A:F,6,FALSE)</f>
        <v>湖北省</v>
      </c>
      <c r="D254" s="109" t="str">
        <f>VLOOKUP(J254,Customer!A:F,4,FALSE)</f>
        <v>黄冈市</v>
      </c>
      <c r="E254" s="109" t="s">
        <v>3450</v>
      </c>
      <c r="G254" s="106">
        <v>2172160920</v>
      </c>
      <c r="I254" s="109" t="s">
        <v>29825</v>
      </c>
      <c r="J254" s="106">
        <v>7003551</v>
      </c>
      <c r="K254" s="109" t="s">
        <v>1268</v>
      </c>
      <c r="N254" s="106">
        <v>338771</v>
      </c>
      <c r="Q254" s="106">
        <v>840</v>
      </c>
      <c r="AF254" s="107" t="s">
        <v>183</v>
      </c>
    </row>
    <row r="255" spans="1:32">
      <c r="A255" s="108">
        <v>254</v>
      </c>
      <c r="C255" s="109" t="str">
        <f>VLOOKUP(J255,Customer!A:F,6,FALSE)</f>
        <v>广东省</v>
      </c>
      <c r="D255" s="109" t="str">
        <f>VLOOKUP(J255,Customer!A:F,4,FALSE)</f>
        <v>深圳市</v>
      </c>
      <c r="E255" s="109" t="s">
        <v>3450</v>
      </c>
      <c r="G255" s="106">
        <v>2172160935</v>
      </c>
      <c r="I255" s="109" t="s">
        <v>29825</v>
      </c>
      <c r="J255" s="106">
        <v>7004500</v>
      </c>
      <c r="K255" s="109" t="s">
        <v>1654</v>
      </c>
      <c r="N255" s="106">
        <v>338748</v>
      </c>
      <c r="Q255" s="106">
        <v>1800</v>
      </c>
      <c r="AF255" s="107" t="s">
        <v>183</v>
      </c>
    </row>
    <row r="256" spans="1:32">
      <c r="A256" s="108">
        <v>255</v>
      </c>
      <c r="C256" s="109" t="str">
        <f>VLOOKUP(J256,Customer!A:F,6,FALSE)</f>
        <v>广东省</v>
      </c>
      <c r="D256" s="109" t="str">
        <f>VLOOKUP(J256,Customer!A:F,4,FALSE)</f>
        <v>惠州市</v>
      </c>
      <c r="E256" s="109" t="s">
        <v>3450</v>
      </c>
      <c r="G256" s="106">
        <v>2172160934</v>
      </c>
      <c r="I256" s="109" t="s">
        <v>29825</v>
      </c>
      <c r="J256" s="106">
        <v>7004509</v>
      </c>
      <c r="K256" s="109" t="s">
        <v>1348</v>
      </c>
      <c r="N256" s="106">
        <v>338748</v>
      </c>
      <c r="Q256" s="106">
        <v>360</v>
      </c>
      <c r="AF256" s="107" t="s">
        <v>183</v>
      </c>
    </row>
    <row r="257" spans="1:32">
      <c r="A257" s="108">
        <v>256</v>
      </c>
      <c r="C257" s="109" t="str">
        <f>VLOOKUP(J257,Customer!A:F,6,FALSE)</f>
        <v>广东省</v>
      </c>
      <c r="D257" s="109" t="str">
        <f>VLOOKUP(J257,Customer!A:F,4,FALSE)</f>
        <v>惠州市</v>
      </c>
      <c r="E257" s="109" t="s">
        <v>3450</v>
      </c>
      <c r="G257" s="106">
        <v>2172160928</v>
      </c>
      <c r="I257" s="109" t="s">
        <v>29825</v>
      </c>
      <c r="J257" s="106">
        <v>7003282</v>
      </c>
      <c r="K257" s="109" t="s">
        <v>1286</v>
      </c>
      <c r="N257" s="106">
        <v>338748</v>
      </c>
      <c r="Q257" s="106">
        <v>360</v>
      </c>
      <c r="AF257" s="107" t="s">
        <v>183</v>
      </c>
    </row>
    <row r="258" spans="1:32">
      <c r="A258" s="108">
        <v>257</v>
      </c>
      <c r="C258" s="109" t="str">
        <f>VLOOKUP(J258,Customer!A:F,6,FALSE)</f>
        <v>广东省</v>
      </c>
      <c r="D258" s="109" t="str">
        <f>VLOOKUP(J258,Customer!A:F,4,FALSE)</f>
        <v>广州市</v>
      </c>
      <c r="E258" s="109" t="s">
        <v>3450</v>
      </c>
      <c r="G258" s="106">
        <v>2172160812</v>
      </c>
      <c r="I258" s="109" t="s">
        <v>29825</v>
      </c>
      <c r="J258" s="106">
        <v>7003662</v>
      </c>
      <c r="K258" s="109" t="s">
        <v>1123</v>
      </c>
      <c r="N258" s="106">
        <v>338749</v>
      </c>
      <c r="Q258" s="106">
        <v>250</v>
      </c>
      <c r="AF258" s="107" t="s">
        <v>183</v>
      </c>
    </row>
    <row r="259" spans="1:32">
      <c r="A259" s="108">
        <v>258</v>
      </c>
      <c r="C259" s="109" t="str">
        <f>VLOOKUP(J259,Customer!A:F,6,FALSE)</f>
        <v>广东省</v>
      </c>
      <c r="D259" s="109" t="str">
        <f>VLOOKUP(J259,Customer!A:F,4,FALSE)</f>
        <v>广州市</v>
      </c>
      <c r="E259" s="109" t="s">
        <v>3450</v>
      </c>
      <c r="G259" s="106">
        <v>2172160923</v>
      </c>
      <c r="I259" s="109" t="s">
        <v>29825</v>
      </c>
      <c r="J259" s="106">
        <v>7004328</v>
      </c>
      <c r="K259" s="109" t="s">
        <v>906</v>
      </c>
      <c r="N259" s="106">
        <v>338748</v>
      </c>
      <c r="Q259" s="106">
        <v>1260</v>
      </c>
      <c r="AF259" s="107" t="s">
        <v>183</v>
      </c>
    </row>
    <row r="260" spans="1:32">
      <c r="A260" s="108">
        <v>259</v>
      </c>
      <c r="C260" s="109" t="str">
        <f>VLOOKUP(J260,Customer!A:F,6,FALSE)</f>
        <v>广东省</v>
      </c>
      <c r="D260" s="109" t="str">
        <f>VLOOKUP(J260,Customer!A:F,4,FALSE)</f>
        <v>广州市</v>
      </c>
      <c r="E260" s="109" t="s">
        <v>3450</v>
      </c>
      <c r="G260" s="106">
        <v>2172160912</v>
      </c>
      <c r="I260" s="109" t="s">
        <v>29825</v>
      </c>
      <c r="J260" s="106">
        <v>7004328</v>
      </c>
      <c r="K260" s="109" t="s">
        <v>906</v>
      </c>
      <c r="N260" s="106">
        <v>327489</v>
      </c>
      <c r="Q260" s="106">
        <v>50</v>
      </c>
      <c r="AF260" s="107" t="s">
        <v>183</v>
      </c>
    </row>
    <row r="261" spans="1:32">
      <c r="A261" s="108">
        <v>260</v>
      </c>
      <c r="C261" s="109" t="str">
        <f>VLOOKUP(J261,Customer!A:F,6,FALSE)</f>
        <v>广东省</v>
      </c>
      <c r="D261" s="109" t="str">
        <f>VLOOKUP(J261,Customer!A:F,4,FALSE)</f>
        <v>广州市</v>
      </c>
      <c r="E261" s="109" t="s">
        <v>3450</v>
      </c>
      <c r="G261" s="106">
        <v>2172160911</v>
      </c>
      <c r="I261" s="109" t="s">
        <v>29825</v>
      </c>
      <c r="J261" s="106">
        <v>7004328</v>
      </c>
      <c r="K261" s="109" t="s">
        <v>906</v>
      </c>
      <c r="N261" s="106">
        <v>327489</v>
      </c>
      <c r="Q261" s="106">
        <v>50</v>
      </c>
      <c r="AF261" s="107" t="s">
        <v>183</v>
      </c>
    </row>
    <row r="262" spans="1:32">
      <c r="A262" s="108">
        <v>261</v>
      </c>
      <c r="C262" s="109" t="str">
        <f>VLOOKUP(J262,Customer!A:F,6,FALSE)</f>
        <v>广东省</v>
      </c>
      <c r="D262" s="109" t="str">
        <f>VLOOKUP(J262,Customer!A:F,4,FALSE)</f>
        <v>广州市</v>
      </c>
      <c r="E262" s="109" t="s">
        <v>3450</v>
      </c>
      <c r="G262" s="106">
        <v>2172160924</v>
      </c>
      <c r="I262" s="109" t="s">
        <v>29825</v>
      </c>
      <c r="J262" s="106">
        <v>7004328</v>
      </c>
      <c r="K262" s="109" t="s">
        <v>906</v>
      </c>
      <c r="N262" s="106">
        <v>338748</v>
      </c>
      <c r="Q262" s="106">
        <v>250</v>
      </c>
      <c r="AF262" s="107" t="s">
        <v>183</v>
      </c>
    </row>
    <row r="263" spans="1:32">
      <c r="A263" s="108">
        <v>262</v>
      </c>
      <c r="C263" s="109" t="str">
        <f>VLOOKUP(J263,Customer!A:F,6,FALSE)</f>
        <v>云南省</v>
      </c>
      <c r="D263" s="109" t="str">
        <f>VLOOKUP(J263,Customer!A:F,4,FALSE)</f>
        <v>保山市</v>
      </c>
      <c r="E263" s="109" t="s">
        <v>3450</v>
      </c>
      <c r="G263" s="106">
        <v>2172159837</v>
      </c>
      <c r="I263" s="109" t="s">
        <v>29819</v>
      </c>
      <c r="J263" s="106">
        <v>7004736</v>
      </c>
      <c r="K263" s="109" t="s">
        <v>1425</v>
      </c>
      <c r="N263" s="106">
        <v>338771</v>
      </c>
      <c r="Q263" s="106">
        <v>280</v>
      </c>
      <c r="AF263" s="107" t="s">
        <v>183</v>
      </c>
    </row>
    <row r="264" spans="1:32">
      <c r="A264" s="108">
        <v>263</v>
      </c>
      <c r="C264" s="109" t="str">
        <f>VLOOKUP(J264,Customer!A:F,6,FALSE)</f>
        <v>云南省</v>
      </c>
      <c r="D264" s="109" t="str">
        <f>VLOOKUP(J264,Customer!A:F,4,FALSE)</f>
        <v>大理白族自治州</v>
      </c>
      <c r="E264" s="109" t="s">
        <v>3450</v>
      </c>
      <c r="G264" s="106">
        <v>2172159835</v>
      </c>
      <c r="I264" s="109" t="s">
        <v>29819</v>
      </c>
      <c r="J264" s="106">
        <v>7004951</v>
      </c>
      <c r="K264" s="109" t="s">
        <v>2390</v>
      </c>
      <c r="N264" s="106">
        <v>338771</v>
      </c>
      <c r="Q264" s="106">
        <v>280</v>
      </c>
      <c r="AF264" s="107" t="s">
        <v>183</v>
      </c>
    </row>
    <row r="265" spans="1:32">
      <c r="A265" s="108">
        <v>264</v>
      </c>
      <c r="C265" s="109" t="str">
        <f>VLOOKUP(J265,Customer!A:F,6,FALSE)</f>
        <v>云南省</v>
      </c>
      <c r="D265" s="109" t="str">
        <f>VLOOKUP(J265,Customer!A:F,4,FALSE)</f>
        <v>文山壮族苗族自治州</v>
      </c>
      <c r="E265" s="109" t="s">
        <v>3450</v>
      </c>
      <c r="G265" s="106">
        <v>2172159836</v>
      </c>
      <c r="I265" s="109" t="s">
        <v>29819</v>
      </c>
      <c r="J265" s="106">
        <v>7004737</v>
      </c>
      <c r="K265" s="109" t="s">
        <v>1426</v>
      </c>
      <c r="N265" s="106">
        <v>338771</v>
      </c>
      <c r="Q265" s="106">
        <v>560</v>
      </c>
      <c r="AF265" s="107" t="s">
        <v>183</v>
      </c>
    </row>
    <row r="266" spans="1:32">
      <c r="A266" s="108">
        <v>265</v>
      </c>
      <c r="C266" s="109" t="str">
        <f>VLOOKUP(J266,Customer!A:F,6,FALSE)</f>
        <v>云南省</v>
      </c>
      <c r="D266" s="109" t="str">
        <f>VLOOKUP(J266,Customer!A:F,4,FALSE)</f>
        <v>昆明市</v>
      </c>
      <c r="E266" s="109" t="s">
        <v>3450</v>
      </c>
      <c r="G266" s="106">
        <v>2172159839</v>
      </c>
      <c r="I266" s="109" t="s">
        <v>29819</v>
      </c>
      <c r="J266" s="106">
        <v>7004733</v>
      </c>
      <c r="K266" s="109" t="s">
        <v>824</v>
      </c>
      <c r="N266" s="106">
        <v>327489</v>
      </c>
      <c r="Q266" s="106">
        <v>280</v>
      </c>
      <c r="AF266" s="107" t="s">
        <v>183</v>
      </c>
    </row>
    <row r="267" spans="1:32">
      <c r="A267" s="108">
        <v>266</v>
      </c>
      <c r="C267" s="109" t="str">
        <f>VLOOKUP(J267,Customer!A:F,6,FALSE)</f>
        <v>云南省</v>
      </c>
      <c r="D267" s="109" t="str">
        <f>VLOOKUP(J267,Customer!A:F,4,FALSE)</f>
        <v>昆明市</v>
      </c>
      <c r="E267" s="109" t="s">
        <v>3450</v>
      </c>
      <c r="G267" s="106">
        <v>2172160276</v>
      </c>
      <c r="I267" s="109" t="s">
        <v>29821</v>
      </c>
      <c r="J267" s="106">
        <v>7004696</v>
      </c>
      <c r="K267" s="109" t="s">
        <v>821</v>
      </c>
      <c r="N267" s="106">
        <v>338771</v>
      </c>
      <c r="Q267" s="106">
        <v>840</v>
      </c>
      <c r="AF267" s="107" t="s">
        <v>183</v>
      </c>
    </row>
    <row r="268" spans="1:32">
      <c r="A268" s="108">
        <v>267</v>
      </c>
      <c r="C268" s="109" t="str">
        <f>VLOOKUP(J268,Customer!A:F,6,FALSE)</f>
        <v>云南省</v>
      </c>
      <c r="D268" s="109" t="str">
        <f>VLOOKUP(J268,Customer!A:F,4,FALSE)</f>
        <v>昆明市</v>
      </c>
      <c r="E268" s="109" t="s">
        <v>3450</v>
      </c>
      <c r="G268" s="106">
        <v>2172160278</v>
      </c>
      <c r="I268" s="109" t="s">
        <v>29821</v>
      </c>
      <c r="J268" s="106">
        <v>7004696</v>
      </c>
      <c r="K268" s="109" t="s">
        <v>821</v>
      </c>
      <c r="N268" s="106">
        <v>327489</v>
      </c>
      <c r="Q268" s="106">
        <v>280</v>
      </c>
      <c r="AF268" s="107" t="s">
        <v>183</v>
      </c>
    </row>
    <row r="269" spans="1:32">
      <c r="A269" s="108">
        <v>268</v>
      </c>
      <c r="C269" s="109" t="str">
        <f>VLOOKUP(J269,Customer!A:F,6,FALSE)</f>
        <v>云南省</v>
      </c>
      <c r="D269" s="109" t="str">
        <f>VLOOKUP(J269,Customer!A:F,4,FALSE)</f>
        <v>昆明市</v>
      </c>
      <c r="E269" s="109" t="s">
        <v>3450</v>
      </c>
      <c r="G269" s="106">
        <v>2172159838</v>
      </c>
      <c r="I269" s="109" t="s">
        <v>29819</v>
      </c>
      <c r="J269" s="106">
        <v>7004734</v>
      </c>
      <c r="K269" s="109" t="s">
        <v>840</v>
      </c>
      <c r="N269" s="106">
        <v>327489</v>
      </c>
      <c r="Q269" s="106">
        <v>280</v>
      </c>
      <c r="AF269" s="107" t="s">
        <v>183</v>
      </c>
    </row>
    <row r="270" spans="1:32">
      <c r="A270" s="108">
        <v>269</v>
      </c>
      <c r="C270" s="109" t="str">
        <f>VLOOKUP(J270,Customer!A:F,6,FALSE)</f>
        <v>云南省</v>
      </c>
      <c r="D270" s="109" t="str">
        <f>VLOOKUP(J270,Customer!A:F,4,FALSE)</f>
        <v>昆明市</v>
      </c>
      <c r="E270" s="109" t="s">
        <v>3450</v>
      </c>
      <c r="G270" s="106">
        <v>2172160316</v>
      </c>
      <c r="I270" s="109" t="s">
        <v>29821</v>
      </c>
      <c r="J270" s="106">
        <v>7003476</v>
      </c>
      <c r="K270" s="109" t="s">
        <v>819</v>
      </c>
      <c r="N270" s="106">
        <v>338771</v>
      </c>
      <c r="Q270" s="106">
        <v>280</v>
      </c>
      <c r="AF270" s="107" t="s">
        <v>183</v>
      </c>
    </row>
    <row r="271" spans="1:32">
      <c r="A271" s="108">
        <v>270</v>
      </c>
      <c r="C271" s="109" t="str">
        <f>VLOOKUP(J271,Customer!A:F,6,FALSE)</f>
        <v>云南省</v>
      </c>
      <c r="D271" s="109" t="str">
        <f>VLOOKUP(J271,Customer!A:F,4,FALSE)</f>
        <v>昆明市</v>
      </c>
      <c r="E271" s="109" t="s">
        <v>3450</v>
      </c>
      <c r="G271" s="106">
        <v>2172160317</v>
      </c>
      <c r="I271" s="109" t="s">
        <v>29821</v>
      </c>
      <c r="J271" s="106">
        <v>7003476</v>
      </c>
      <c r="K271" s="109" t="s">
        <v>819</v>
      </c>
      <c r="N271" s="106">
        <v>327489</v>
      </c>
      <c r="Q271" s="106">
        <v>280</v>
      </c>
      <c r="AF271" s="107" t="s">
        <v>183</v>
      </c>
    </row>
    <row r="272" spans="1:32">
      <c r="A272" s="108">
        <v>271</v>
      </c>
      <c r="C272" s="109" t="str">
        <f>VLOOKUP(J272,Customer!A:F,6,FALSE)</f>
        <v>云南省</v>
      </c>
      <c r="D272" s="109" t="str">
        <f>VLOOKUP(J272,Customer!A:F,4,FALSE)</f>
        <v>昆明市</v>
      </c>
      <c r="E272" s="109" t="s">
        <v>3450</v>
      </c>
      <c r="G272" s="106">
        <v>2172160157</v>
      </c>
      <c r="I272" s="109" t="s">
        <v>29822</v>
      </c>
      <c r="J272" s="106">
        <v>7003471</v>
      </c>
      <c r="K272" s="109" t="s">
        <v>841</v>
      </c>
      <c r="N272" s="106">
        <v>338771</v>
      </c>
      <c r="Q272" s="106">
        <v>1120</v>
      </c>
      <c r="AF272" s="107" t="s">
        <v>183</v>
      </c>
    </row>
    <row r="273" spans="1:32">
      <c r="A273" s="108">
        <v>272</v>
      </c>
      <c r="C273" s="109" t="str">
        <f>VLOOKUP(J273,Customer!A:F,6,FALSE)</f>
        <v>云南省</v>
      </c>
      <c r="D273" s="109" t="str">
        <f>VLOOKUP(J273,Customer!A:F,4,FALSE)</f>
        <v>红河哈尼族彝族自治州</v>
      </c>
      <c r="E273" s="109" t="s">
        <v>3450</v>
      </c>
      <c r="G273" s="106">
        <v>2172159840</v>
      </c>
      <c r="I273" s="109" t="s">
        <v>29819</v>
      </c>
      <c r="J273" s="106">
        <v>7003472</v>
      </c>
      <c r="K273" s="109" t="s">
        <v>827</v>
      </c>
      <c r="N273" s="106">
        <v>338749</v>
      </c>
      <c r="Q273" s="106">
        <v>360</v>
      </c>
      <c r="AF273" s="107" t="s">
        <v>183</v>
      </c>
    </row>
    <row r="274" spans="1:32">
      <c r="A274" s="108">
        <v>273</v>
      </c>
      <c r="C274" s="109" t="str">
        <f>VLOOKUP(J274,Customer!A:F,6,FALSE)</f>
        <v>广东省</v>
      </c>
      <c r="D274" s="109" t="str">
        <f>VLOOKUP(J274,Customer!A:F,4,FALSE)</f>
        <v>汕头市</v>
      </c>
      <c r="E274" s="109" t="s">
        <v>3450</v>
      </c>
      <c r="G274" s="106">
        <v>2172160931</v>
      </c>
      <c r="I274" s="109" t="s">
        <v>29825</v>
      </c>
      <c r="J274" s="106">
        <v>7004646</v>
      </c>
      <c r="K274" s="109" t="s">
        <v>1188</v>
      </c>
      <c r="N274" s="106">
        <v>338771</v>
      </c>
      <c r="Q274" s="106">
        <v>280</v>
      </c>
      <c r="AF274" s="107" t="s">
        <v>183</v>
      </c>
    </row>
    <row r="275" spans="1:32">
      <c r="A275" s="108">
        <v>274</v>
      </c>
      <c r="C275" s="109" t="str">
        <f>VLOOKUP(J275,Customer!A:F,6,FALSE)</f>
        <v>广东省</v>
      </c>
      <c r="D275" s="109" t="str">
        <f>VLOOKUP(J275,Customer!A:F,4,FALSE)</f>
        <v>汕头市</v>
      </c>
      <c r="E275" s="109" t="s">
        <v>3450</v>
      </c>
      <c r="G275" s="106">
        <v>2172160933</v>
      </c>
      <c r="I275" s="109" t="s">
        <v>29825</v>
      </c>
      <c r="J275" s="106">
        <v>7004646</v>
      </c>
      <c r="K275" s="109" t="s">
        <v>1188</v>
      </c>
      <c r="N275" s="106">
        <v>338748</v>
      </c>
      <c r="Q275" s="106">
        <v>720</v>
      </c>
      <c r="AF275" s="107" t="s">
        <v>183</v>
      </c>
    </row>
    <row r="276" spans="1:32">
      <c r="A276" s="108">
        <v>275</v>
      </c>
      <c r="C276" s="109" t="str">
        <f>VLOOKUP(J276,Customer!A:F,6,FALSE)</f>
        <v>广东省</v>
      </c>
      <c r="D276" s="109" t="str">
        <f>VLOOKUP(J276,Customer!A:F,4,FALSE)</f>
        <v>肇庆市</v>
      </c>
      <c r="E276" s="109" t="s">
        <v>3450</v>
      </c>
      <c r="G276" s="106">
        <v>2172161319</v>
      </c>
      <c r="I276" s="109" t="s">
        <v>29827</v>
      </c>
      <c r="J276" s="106">
        <v>7004242</v>
      </c>
      <c r="K276" s="109" t="s">
        <v>1596</v>
      </c>
      <c r="N276" s="106">
        <v>338748</v>
      </c>
      <c r="Q276" s="106">
        <v>1440</v>
      </c>
      <c r="AF276" s="107" t="s">
        <v>183</v>
      </c>
    </row>
    <row r="277" spans="1:32">
      <c r="A277" s="108">
        <v>276</v>
      </c>
      <c r="C277" s="109" t="str">
        <f>VLOOKUP(J277,Customer!A:F,6,FALSE)</f>
        <v>四川省</v>
      </c>
      <c r="D277" s="109" t="str">
        <f>VLOOKUP(J277,Customer!A:F,4,FALSE)</f>
        <v>凉山彝族自治州</v>
      </c>
      <c r="E277" s="109" t="s">
        <v>3450</v>
      </c>
      <c r="G277" s="106">
        <v>2172161602</v>
      </c>
      <c r="I277" s="109" t="s">
        <v>29828</v>
      </c>
      <c r="J277" s="106">
        <v>7003365</v>
      </c>
      <c r="K277" s="109" t="s">
        <v>1074</v>
      </c>
      <c r="N277" s="106">
        <v>338748</v>
      </c>
      <c r="Q277" s="106">
        <v>360</v>
      </c>
      <c r="AF277" s="107" t="s">
        <v>183</v>
      </c>
    </row>
    <row r="278" spans="1:32">
      <c r="A278" s="108">
        <v>277</v>
      </c>
      <c r="C278" s="109" t="str">
        <f>VLOOKUP(J278,Customer!A:F,6,FALSE)</f>
        <v>四川省</v>
      </c>
      <c r="D278" s="109" t="str">
        <f>VLOOKUP(J278,Customer!A:F,4,FALSE)</f>
        <v>巴中市</v>
      </c>
      <c r="E278" s="109" t="s">
        <v>3450</v>
      </c>
      <c r="G278" s="106">
        <v>2172161741</v>
      </c>
      <c r="I278" s="109" t="s">
        <v>29829</v>
      </c>
      <c r="J278" s="106">
        <v>7003509</v>
      </c>
      <c r="K278" s="109" t="s">
        <v>2475</v>
      </c>
      <c r="N278" s="106">
        <v>338748</v>
      </c>
      <c r="Q278" s="106">
        <v>49</v>
      </c>
      <c r="AF278" s="107" t="s">
        <v>183</v>
      </c>
    </row>
    <row r="279" spans="1:32">
      <c r="A279" s="108">
        <v>278</v>
      </c>
      <c r="C279" s="109" t="str">
        <f>VLOOKUP(J279,Customer!A:F,6,FALSE)</f>
        <v>四川省</v>
      </c>
      <c r="D279" s="109" t="str">
        <f>VLOOKUP(J279,Customer!A:F,4,FALSE)</f>
        <v>德阳市</v>
      </c>
      <c r="E279" s="109" t="s">
        <v>3450</v>
      </c>
      <c r="G279" s="106">
        <v>2172160989</v>
      </c>
      <c r="I279" s="109" t="s">
        <v>29826</v>
      </c>
      <c r="J279" s="106">
        <v>7003351</v>
      </c>
      <c r="K279" s="109" t="s">
        <v>845</v>
      </c>
      <c r="N279" s="106">
        <v>338748</v>
      </c>
      <c r="Q279" s="106">
        <v>96</v>
      </c>
      <c r="AF279" s="107" t="s">
        <v>183</v>
      </c>
    </row>
    <row r="280" spans="1:32">
      <c r="A280" s="108">
        <v>279</v>
      </c>
      <c r="C280" s="109" t="str">
        <f>VLOOKUP(J280,Customer!A:F,6,FALSE)</f>
        <v>四川省</v>
      </c>
      <c r="D280" s="109" t="str">
        <f>VLOOKUP(J280,Customer!A:F,4,FALSE)</f>
        <v>成都市</v>
      </c>
      <c r="E280" s="109" t="s">
        <v>3450</v>
      </c>
      <c r="G280" s="106">
        <v>2172161103</v>
      </c>
      <c r="I280" s="109" t="s">
        <v>29826</v>
      </c>
      <c r="J280" s="106">
        <v>7003428</v>
      </c>
      <c r="K280" s="109" t="s">
        <v>1081</v>
      </c>
      <c r="N280" s="106">
        <v>338748</v>
      </c>
      <c r="Q280" s="106">
        <v>780</v>
      </c>
      <c r="AF280" s="107" t="s">
        <v>183</v>
      </c>
    </row>
    <row r="281" spans="1:32">
      <c r="A281" s="108">
        <v>280</v>
      </c>
      <c r="C281" s="109" t="str">
        <f>VLOOKUP(J281,Customer!A:F,6,FALSE)</f>
        <v>四川省</v>
      </c>
      <c r="D281" s="109" t="str">
        <f>VLOOKUP(J281,Customer!A:F,4,FALSE)</f>
        <v>成都市</v>
      </c>
      <c r="E281" s="109" t="s">
        <v>3450</v>
      </c>
      <c r="G281" s="106">
        <v>2172161105</v>
      </c>
      <c r="I281" s="109" t="s">
        <v>29826</v>
      </c>
      <c r="J281" s="106">
        <v>7003364</v>
      </c>
      <c r="K281" s="109" t="s">
        <v>1130</v>
      </c>
      <c r="N281" s="106">
        <v>338748</v>
      </c>
      <c r="Q281" s="106">
        <v>360</v>
      </c>
      <c r="AF281" s="107" t="s">
        <v>183</v>
      </c>
    </row>
    <row r="282" spans="1:32">
      <c r="A282" s="108">
        <v>281</v>
      </c>
      <c r="C282" s="109" t="str">
        <f>VLOOKUP(J282,Customer!A:F,6,FALSE)</f>
        <v>四川省</v>
      </c>
      <c r="D282" s="109" t="str">
        <f>VLOOKUP(J282,Customer!A:F,4,FALSE)</f>
        <v>成都市</v>
      </c>
      <c r="E282" s="109" t="s">
        <v>3450</v>
      </c>
      <c r="G282" s="106">
        <v>2172161100</v>
      </c>
      <c r="I282" s="109" t="s">
        <v>29826</v>
      </c>
      <c r="J282" s="106">
        <v>7003377</v>
      </c>
      <c r="K282" s="109" t="s">
        <v>1189</v>
      </c>
      <c r="N282" s="106">
        <v>338748</v>
      </c>
      <c r="Q282" s="106">
        <v>360</v>
      </c>
      <c r="AF282" s="107" t="s">
        <v>183</v>
      </c>
    </row>
    <row r="283" spans="1:32">
      <c r="A283" s="108">
        <v>282</v>
      </c>
      <c r="C283" s="109" t="str">
        <f>VLOOKUP(J283,Customer!A:F,6,FALSE)</f>
        <v>四川省</v>
      </c>
      <c r="D283" s="109" t="str">
        <f>VLOOKUP(J283,Customer!A:F,4,FALSE)</f>
        <v>成都市</v>
      </c>
      <c r="E283" s="109" t="s">
        <v>3450</v>
      </c>
      <c r="G283" s="106">
        <v>2172161101</v>
      </c>
      <c r="I283" s="109" t="s">
        <v>29826</v>
      </c>
      <c r="J283" s="106">
        <v>7003397</v>
      </c>
      <c r="K283" s="109" t="s">
        <v>1063</v>
      </c>
      <c r="N283" s="106">
        <v>338748</v>
      </c>
      <c r="Q283" s="106">
        <v>500</v>
      </c>
      <c r="AF283" s="107" t="s">
        <v>183</v>
      </c>
    </row>
    <row r="284" spans="1:32">
      <c r="A284" s="108">
        <v>283</v>
      </c>
      <c r="C284" s="109" t="str">
        <f>VLOOKUP(J284,Customer!A:F,6,FALSE)</f>
        <v>四川省</v>
      </c>
      <c r="D284" s="109" t="str">
        <f>VLOOKUP(J284,Customer!A:F,4,FALSE)</f>
        <v>成都市</v>
      </c>
      <c r="E284" s="109" t="s">
        <v>3450</v>
      </c>
      <c r="G284" s="106">
        <v>2172161106</v>
      </c>
      <c r="I284" s="109" t="s">
        <v>29826</v>
      </c>
      <c r="J284" s="106">
        <v>7003397</v>
      </c>
      <c r="K284" s="109" t="s">
        <v>1063</v>
      </c>
      <c r="N284" s="106">
        <v>338748</v>
      </c>
      <c r="Q284" s="106">
        <v>500</v>
      </c>
      <c r="AF284" s="107" t="s">
        <v>183</v>
      </c>
    </row>
    <row r="285" spans="1:32">
      <c r="A285" s="108">
        <v>284</v>
      </c>
      <c r="C285" s="109" t="str">
        <f>VLOOKUP(J285,Customer!A:F,6,FALSE)</f>
        <v>四川省</v>
      </c>
      <c r="D285" s="109" t="str">
        <f>VLOOKUP(J285,Customer!A:F,4,FALSE)</f>
        <v>成都市</v>
      </c>
      <c r="E285" s="109" t="s">
        <v>3450</v>
      </c>
      <c r="G285" s="106">
        <v>2172161030</v>
      </c>
      <c r="I285" s="109" t="s">
        <v>29826</v>
      </c>
      <c r="J285" s="106">
        <v>7003411</v>
      </c>
      <c r="K285" s="109" t="s">
        <v>1077</v>
      </c>
      <c r="N285" s="106">
        <v>338748</v>
      </c>
      <c r="Q285" s="106">
        <v>100</v>
      </c>
      <c r="AF285" s="107" t="s">
        <v>183</v>
      </c>
    </row>
    <row r="286" spans="1:32">
      <c r="A286" s="108">
        <v>285</v>
      </c>
      <c r="C286" s="109" t="str">
        <f>VLOOKUP(J286,Customer!A:F,6,FALSE)</f>
        <v>四川省</v>
      </c>
      <c r="D286" s="109" t="str">
        <f>VLOOKUP(J286,Customer!A:F,4,FALSE)</f>
        <v>绵阳市</v>
      </c>
      <c r="E286" s="109" t="s">
        <v>3450</v>
      </c>
      <c r="G286" s="106">
        <v>2172161029</v>
      </c>
      <c r="I286" s="109" t="s">
        <v>29826</v>
      </c>
      <c r="J286" s="106">
        <v>7003357</v>
      </c>
      <c r="K286" s="109" t="s">
        <v>1136</v>
      </c>
      <c r="N286" s="106">
        <v>338748</v>
      </c>
      <c r="Q286" s="106">
        <v>360</v>
      </c>
      <c r="AF286" s="107" t="s">
        <v>183</v>
      </c>
    </row>
    <row r="287" spans="1:32">
      <c r="A287" s="108">
        <v>286</v>
      </c>
      <c r="C287" s="109" t="str">
        <f>VLOOKUP(J287,Customer!A:F,6,FALSE)</f>
        <v>四川省</v>
      </c>
      <c r="D287" s="109" t="str">
        <f>VLOOKUP(J287,Customer!A:F,4,FALSE)</f>
        <v>遂宁市</v>
      </c>
      <c r="E287" s="109" t="s">
        <v>3450</v>
      </c>
      <c r="G287" s="106">
        <v>2172160986</v>
      </c>
      <c r="I287" s="109" t="s">
        <v>29826</v>
      </c>
      <c r="J287" s="106">
        <v>7003389</v>
      </c>
      <c r="K287" s="109" t="s">
        <v>2486</v>
      </c>
      <c r="N287" s="106">
        <v>338748</v>
      </c>
      <c r="Q287" s="106">
        <v>208</v>
      </c>
      <c r="AF287" s="107" t="s">
        <v>183</v>
      </c>
    </row>
    <row r="288" spans="1:32">
      <c r="A288" s="108">
        <v>287</v>
      </c>
      <c r="C288" s="109" t="str">
        <f>VLOOKUP(J288,Customer!A:F,6,FALSE)</f>
        <v>山东省</v>
      </c>
      <c r="D288" s="109" t="str">
        <f>VLOOKUP(J288,Customer!A:F,4,FALSE)</f>
        <v>临沂市</v>
      </c>
      <c r="E288" s="109" t="s">
        <v>3450</v>
      </c>
      <c r="G288" s="106">
        <v>2172160952</v>
      </c>
      <c r="I288" s="109" t="s">
        <v>29825</v>
      </c>
      <c r="J288" s="106">
        <v>7003900</v>
      </c>
      <c r="K288" s="109" t="s">
        <v>1145</v>
      </c>
      <c r="N288" s="106">
        <v>338748</v>
      </c>
      <c r="Q288" s="106">
        <v>200</v>
      </c>
      <c r="AF288" s="107" t="s">
        <v>183</v>
      </c>
    </row>
    <row r="289" spans="1:32">
      <c r="A289" s="108">
        <v>288</v>
      </c>
      <c r="C289" s="109" t="str">
        <f>VLOOKUP(J289,Customer!A:F,6,FALSE)</f>
        <v>山东省</v>
      </c>
      <c r="D289" s="109" t="str">
        <f>VLOOKUP(J289,Customer!A:F,4,FALSE)</f>
        <v>临沂市</v>
      </c>
      <c r="E289" s="109" t="s">
        <v>3450</v>
      </c>
      <c r="G289" s="106">
        <v>2172160916</v>
      </c>
      <c r="I289" s="109" t="s">
        <v>29825</v>
      </c>
      <c r="J289" s="106">
        <v>7003901</v>
      </c>
      <c r="K289" s="109" t="s">
        <v>1261</v>
      </c>
      <c r="N289" s="106">
        <v>338771</v>
      </c>
      <c r="Q289" s="106">
        <v>1960</v>
      </c>
      <c r="AF289" s="107" t="s">
        <v>183</v>
      </c>
    </row>
    <row r="290" spans="1:32">
      <c r="A290" s="108">
        <v>289</v>
      </c>
      <c r="C290" s="109" t="str">
        <f>VLOOKUP(J290,Customer!A:F,6,FALSE)</f>
        <v>山东省</v>
      </c>
      <c r="D290" s="109" t="str">
        <f>VLOOKUP(J290,Customer!A:F,4,FALSE)</f>
        <v>临沂市</v>
      </c>
      <c r="E290" s="109" t="s">
        <v>3450</v>
      </c>
      <c r="G290" s="106">
        <v>2172160951</v>
      </c>
      <c r="I290" s="109" t="s">
        <v>29825</v>
      </c>
      <c r="J290" s="106">
        <v>7003901</v>
      </c>
      <c r="K290" s="109" t="s">
        <v>1261</v>
      </c>
      <c r="N290" s="106">
        <v>338748</v>
      </c>
      <c r="Q290" s="106">
        <v>100</v>
      </c>
      <c r="AF290" s="107" t="s">
        <v>183</v>
      </c>
    </row>
    <row r="291" spans="1:32">
      <c r="A291" s="108">
        <v>290</v>
      </c>
      <c r="C291" s="109" t="str">
        <f>VLOOKUP(J291,Customer!A:F,6,FALSE)</f>
        <v>山东省</v>
      </c>
      <c r="D291" s="109" t="str">
        <f>VLOOKUP(J291,Customer!A:F,4,FALSE)</f>
        <v>日照市</v>
      </c>
      <c r="E291" s="109" t="s">
        <v>3450</v>
      </c>
      <c r="G291" s="106">
        <v>2172160963</v>
      </c>
      <c r="I291" s="109" t="s">
        <v>29825</v>
      </c>
      <c r="J291" s="106">
        <v>7003897</v>
      </c>
      <c r="K291" s="109" t="s">
        <v>1168</v>
      </c>
      <c r="N291" s="106">
        <v>338748</v>
      </c>
      <c r="Q291" s="106">
        <v>100</v>
      </c>
      <c r="AF291" s="107" t="s">
        <v>183</v>
      </c>
    </row>
    <row r="292" spans="1:32">
      <c r="A292" s="108">
        <v>291</v>
      </c>
      <c r="C292" s="109" t="str">
        <f>VLOOKUP(J292,Customer!A:F,6,FALSE)</f>
        <v>山东省</v>
      </c>
      <c r="D292" s="109" t="str">
        <f>VLOOKUP(J292,Customer!A:F,4,FALSE)</f>
        <v>济宁市</v>
      </c>
      <c r="E292" s="109" t="s">
        <v>3450</v>
      </c>
      <c r="G292" s="106">
        <v>2172160917</v>
      </c>
      <c r="I292" s="109" t="s">
        <v>29825</v>
      </c>
      <c r="J292" s="106">
        <v>7003887</v>
      </c>
      <c r="K292" s="109" t="s">
        <v>2196</v>
      </c>
      <c r="N292" s="106">
        <v>338771</v>
      </c>
      <c r="Q292" s="106">
        <v>280</v>
      </c>
      <c r="AF292" s="107" t="s">
        <v>183</v>
      </c>
    </row>
    <row r="293" spans="1:32">
      <c r="A293" s="108">
        <v>292</v>
      </c>
      <c r="C293" s="109" t="str">
        <f>VLOOKUP(J293,Customer!A:F,6,FALSE)</f>
        <v>山东省</v>
      </c>
      <c r="D293" s="109" t="str">
        <f>VLOOKUP(J293,Customer!A:F,4,FALSE)</f>
        <v>潍坊市</v>
      </c>
      <c r="E293" s="109" t="s">
        <v>3450</v>
      </c>
      <c r="G293" s="106">
        <v>2172160960</v>
      </c>
      <c r="I293" s="109" t="s">
        <v>29825</v>
      </c>
      <c r="J293" s="106">
        <v>7003881</v>
      </c>
      <c r="K293" s="109" t="s">
        <v>1785</v>
      </c>
      <c r="N293" s="106">
        <v>338748</v>
      </c>
      <c r="Q293" s="106">
        <v>280</v>
      </c>
      <c r="AF293" s="107" t="s">
        <v>183</v>
      </c>
    </row>
    <row r="294" spans="1:32">
      <c r="A294" s="108">
        <v>293</v>
      </c>
      <c r="C294" s="109" t="str">
        <f>VLOOKUP(J294,Customer!A:F,6,FALSE)</f>
        <v>山东省</v>
      </c>
      <c r="D294" s="109" t="str">
        <f>VLOOKUP(J294,Customer!A:F,4,FALSE)</f>
        <v>菏泽市</v>
      </c>
      <c r="E294" s="109" t="s">
        <v>3450</v>
      </c>
      <c r="G294" s="106">
        <v>2172161432</v>
      </c>
      <c r="I294" s="109" t="s">
        <v>29827</v>
      </c>
      <c r="J294" s="106">
        <v>7003928</v>
      </c>
      <c r="K294" s="109" t="s">
        <v>897</v>
      </c>
      <c r="N294" s="106">
        <v>338771</v>
      </c>
      <c r="Q294" s="106">
        <v>840</v>
      </c>
      <c r="AF294" s="107" t="s">
        <v>183</v>
      </c>
    </row>
    <row r="295" spans="1:32">
      <c r="A295" s="108">
        <v>294</v>
      </c>
      <c r="C295" s="109" t="str">
        <f>VLOOKUP(J295,Customer!A:F,6,FALSE)</f>
        <v>山东省</v>
      </c>
      <c r="D295" s="109" t="str">
        <f>VLOOKUP(J295,Customer!A:F,4,FALSE)</f>
        <v>青岛市</v>
      </c>
      <c r="E295" s="109" t="s">
        <v>3450</v>
      </c>
      <c r="G295" s="106">
        <v>2172160945</v>
      </c>
      <c r="I295" s="109" t="s">
        <v>29825</v>
      </c>
      <c r="J295" s="106">
        <v>7003864</v>
      </c>
      <c r="K295" s="109" t="s">
        <v>1543</v>
      </c>
      <c r="N295" s="106">
        <v>338748</v>
      </c>
      <c r="Q295" s="106">
        <v>16</v>
      </c>
      <c r="AF295" s="107" t="s">
        <v>183</v>
      </c>
    </row>
    <row r="296" spans="1:32">
      <c r="A296" s="108">
        <v>295</v>
      </c>
      <c r="C296" s="109" t="str">
        <f>VLOOKUP(J296,Customer!A:F,6,FALSE)</f>
        <v>山东省</v>
      </c>
      <c r="D296" s="109" t="str">
        <f>VLOOKUP(J296,Customer!A:F,4,FALSE)</f>
        <v>青岛市</v>
      </c>
      <c r="E296" s="109" t="s">
        <v>3450</v>
      </c>
      <c r="G296" s="106">
        <v>2172160987</v>
      </c>
      <c r="I296" s="109" t="s">
        <v>29826</v>
      </c>
      <c r="J296" s="106">
        <v>7003860</v>
      </c>
      <c r="K296" s="109" t="s">
        <v>1887</v>
      </c>
      <c r="N296" s="106">
        <v>338748</v>
      </c>
      <c r="Q296" s="106">
        <v>95</v>
      </c>
      <c r="AF296" s="107" t="s">
        <v>183</v>
      </c>
    </row>
    <row r="297" spans="1:32">
      <c r="A297" s="108">
        <v>296</v>
      </c>
      <c r="C297" s="109" t="str">
        <f>VLOOKUP(J297,Customer!A:F,6,FALSE)</f>
        <v>山东省</v>
      </c>
      <c r="D297" s="109" t="str">
        <f>VLOOKUP(J297,Customer!A:F,4,FALSE)</f>
        <v>青岛市</v>
      </c>
      <c r="E297" s="109" t="s">
        <v>3450</v>
      </c>
      <c r="G297" s="106">
        <v>2172161671</v>
      </c>
      <c r="I297" s="109" t="s">
        <v>29828</v>
      </c>
      <c r="J297" s="106">
        <v>7003858</v>
      </c>
      <c r="K297" s="109" t="s">
        <v>1538</v>
      </c>
      <c r="N297" s="106">
        <v>338771</v>
      </c>
      <c r="Q297" s="106">
        <v>560</v>
      </c>
      <c r="AF297" s="107" t="s">
        <v>183</v>
      </c>
    </row>
    <row r="298" spans="1:32">
      <c r="A298" s="108">
        <v>297</v>
      </c>
      <c r="C298" s="109" t="str">
        <f>VLOOKUP(J298,Customer!A:F,6,FALSE)</f>
        <v>山东省</v>
      </c>
      <c r="D298" s="109" t="str">
        <f>VLOOKUP(J298,Customer!A:F,4,FALSE)</f>
        <v>青岛市</v>
      </c>
      <c r="E298" s="109" t="s">
        <v>3450</v>
      </c>
      <c r="G298" s="106">
        <v>2172160957</v>
      </c>
      <c r="I298" s="109" t="s">
        <v>29825</v>
      </c>
      <c r="J298" s="106">
        <v>7003861</v>
      </c>
      <c r="K298" s="109" t="s">
        <v>2326</v>
      </c>
      <c r="N298" s="106">
        <v>338748</v>
      </c>
      <c r="Q298" s="106">
        <v>200</v>
      </c>
      <c r="AF298" s="107" t="s">
        <v>183</v>
      </c>
    </row>
    <row r="299" spans="1:32">
      <c r="A299" s="108">
        <v>298</v>
      </c>
      <c r="C299" s="109" t="str">
        <f>VLOOKUP(J299,Customer!A:F,6,FALSE)</f>
        <v>山东省</v>
      </c>
      <c r="D299" s="109" t="str">
        <f>VLOOKUP(J299,Customer!A:F,4,FALSE)</f>
        <v>威海市</v>
      </c>
      <c r="E299" s="109" t="s">
        <v>3450</v>
      </c>
      <c r="G299" s="106">
        <v>2172160918</v>
      </c>
      <c r="I299" s="109" t="s">
        <v>29825</v>
      </c>
      <c r="J299" s="106">
        <v>7004942</v>
      </c>
      <c r="K299" s="109" t="s">
        <v>1539</v>
      </c>
      <c r="N299" s="106">
        <v>338771</v>
      </c>
      <c r="Q299" s="106">
        <v>280</v>
      </c>
      <c r="AF299" s="107" t="s">
        <v>183</v>
      </c>
    </row>
    <row r="300" spans="1:32">
      <c r="A300" s="108">
        <v>299</v>
      </c>
      <c r="C300" s="109" t="str">
        <f>VLOOKUP(J300,Customer!A:F,6,FALSE)</f>
        <v>山东省</v>
      </c>
      <c r="D300" s="109" t="str">
        <f>VLOOKUP(J300,Customer!A:F,4,FALSE)</f>
        <v>威海市</v>
      </c>
      <c r="E300" s="109" t="s">
        <v>3450</v>
      </c>
      <c r="G300" s="106">
        <v>2172160966</v>
      </c>
      <c r="I300" s="109" t="s">
        <v>29825</v>
      </c>
      <c r="J300" s="106">
        <v>7004642</v>
      </c>
      <c r="K300" s="109" t="s">
        <v>1055</v>
      </c>
      <c r="N300" s="106">
        <v>338748</v>
      </c>
      <c r="Q300" s="106">
        <v>100</v>
      </c>
      <c r="AF300" s="107" t="s">
        <v>183</v>
      </c>
    </row>
    <row r="301" spans="1:32">
      <c r="A301" s="108">
        <v>300</v>
      </c>
      <c r="C301" s="109" t="str">
        <f>VLOOKUP(J301,Customer!A:F,6,FALSE)</f>
        <v>山东省</v>
      </c>
      <c r="D301" s="109" t="str">
        <f>VLOOKUP(J301,Customer!A:F,4,FALSE)</f>
        <v>威海市</v>
      </c>
      <c r="E301" s="109" t="s">
        <v>3450</v>
      </c>
      <c r="G301" s="106">
        <v>2172160967</v>
      </c>
      <c r="I301" s="109" t="s">
        <v>29825</v>
      </c>
      <c r="J301" s="106">
        <v>7004878</v>
      </c>
      <c r="K301" s="109" t="s">
        <v>3471</v>
      </c>
      <c r="N301" s="106">
        <v>338748</v>
      </c>
      <c r="Q301" s="106">
        <v>100</v>
      </c>
      <c r="AF301" s="107" t="s">
        <v>183</v>
      </c>
    </row>
    <row r="302" spans="1:32">
      <c r="A302" s="108">
        <v>301</v>
      </c>
      <c r="C302" s="109" t="str">
        <f>VLOOKUP(J302,Customer!A:F,6,FALSE)</f>
        <v>山东省</v>
      </c>
      <c r="D302" s="109" t="str">
        <f>VLOOKUP(J302,Customer!A:F,4,FALSE)</f>
        <v>威海市</v>
      </c>
      <c r="E302" s="109" t="s">
        <v>3450</v>
      </c>
      <c r="G302" s="106">
        <v>2172160965</v>
      </c>
      <c r="I302" s="109" t="s">
        <v>29825</v>
      </c>
      <c r="J302" s="106">
        <v>7003944</v>
      </c>
      <c r="K302" s="109" t="s">
        <v>1292</v>
      </c>
      <c r="N302" s="106">
        <v>338748</v>
      </c>
      <c r="Q302" s="106">
        <v>50</v>
      </c>
      <c r="AF302" s="107" t="s">
        <v>183</v>
      </c>
    </row>
    <row r="303" spans="1:32">
      <c r="A303" s="108">
        <v>302</v>
      </c>
      <c r="C303" s="109" t="str">
        <f>VLOOKUP(J303,Customer!A:F,6,FALSE)</f>
        <v>山东省</v>
      </c>
      <c r="D303" s="109" t="str">
        <f>VLOOKUP(J303,Customer!A:F,4,FALSE)</f>
        <v>潍坊市</v>
      </c>
      <c r="E303" s="109" t="s">
        <v>3450</v>
      </c>
      <c r="G303" s="106">
        <v>2172160961</v>
      </c>
      <c r="I303" s="109" t="s">
        <v>29825</v>
      </c>
      <c r="J303" s="106">
        <v>7003882</v>
      </c>
      <c r="K303" s="109" t="s">
        <v>1143</v>
      </c>
      <c r="N303" s="106">
        <v>338748</v>
      </c>
      <c r="Q303" s="106">
        <v>95</v>
      </c>
      <c r="AF303" s="107" t="s">
        <v>183</v>
      </c>
    </row>
    <row r="304" spans="1:32">
      <c r="A304" s="108">
        <v>303</v>
      </c>
      <c r="C304" s="109" t="str">
        <f>VLOOKUP(J304,Customer!A:F,6,FALSE)</f>
        <v>山东省</v>
      </c>
      <c r="D304" s="109" t="str">
        <f>VLOOKUP(J304,Customer!A:F,4,FALSE)</f>
        <v>潍坊市</v>
      </c>
      <c r="E304" s="109" t="s">
        <v>3450</v>
      </c>
      <c r="G304" s="106">
        <v>2172160970</v>
      </c>
      <c r="I304" s="109" t="s">
        <v>29825</v>
      </c>
      <c r="J304" s="106">
        <v>7003879</v>
      </c>
      <c r="K304" s="109" t="s">
        <v>1144</v>
      </c>
      <c r="N304" s="106">
        <v>338748</v>
      </c>
      <c r="Q304" s="106">
        <v>200</v>
      </c>
      <c r="AF304" s="107" t="s">
        <v>183</v>
      </c>
    </row>
    <row r="305" spans="1:32">
      <c r="A305" s="108">
        <v>304</v>
      </c>
      <c r="C305" s="109" t="str">
        <f>VLOOKUP(J305,Customer!A:F,6,FALSE)</f>
        <v>山东省</v>
      </c>
      <c r="D305" s="109" t="str">
        <f>VLOOKUP(J305,Customer!A:F,4,FALSE)</f>
        <v>潍坊市</v>
      </c>
      <c r="E305" s="109" t="s">
        <v>3450</v>
      </c>
      <c r="G305" s="106">
        <v>2172160962</v>
      </c>
      <c r="I305" s="109" t="s">
        <v>29825</v>
      </c>
      <c r="J305" s="106">
        <v>7003884</v>
      </c>
      <c r="K305" s="109" t="s">
        <v>925</v>
      </c>
      <c r="N305" s="106">
        <v>338748</v>
      </c>
      <c r="Q305" s="106">
        <v>100</v>
      </c>
      <c r="AF305" s="107" t="s">
        <v>183</v>
      </c>
    </row>
    <row r="306" spans="1:32">
      <c r="A306" s="108">
        <v>305</v>
      </c>
      <c r="C306" s="109" t="str">
        <f>VLOOKUP(J306,Customer!A:F,6,FALSE)</f>
        <v>山东省</v>
      </c>
      <c r="D306" s="109" t="str">
        <f>VLOOKUP(J306,Customer!A:F,4,FALSE)</f>
        <v>潍坊市</v>
      </c>
      <c r="E306" s="109" t="s">
        <v>3450</v>
      </c>
      <c r="G306" s="106">
        <v>2172160947</v>
      </c>
      <c r="I306" s="109" t="s">
        <v>29825</v>
      </c>
      <c r="J306" s="106">
        <v>7003880</v>
      </c>
      <c r="K306" s="109" t="s">
        <v>1873</v>
      </c>
      <c r="N306" s="106">
        <v>338748</v>
      </c>
      <c r="Q306" s="106">
        <v>3</v>
      </c>
      <c r="AF306" s="107" t="s">
        <v>183</v>
      </c>
    </row>
    <row r="307" spans="1:32">
      <c r="A307" s="108">
        <v>306</v>
      </c>
      <c r="C307" s="109" t="str">
        <f>VLOOKUP(J307,Customer!A:F,6,FALSE)</f>
        <v>山东省</v>
      </c>
      <c r="D307" s="109" t="str">
        <f>VLOOKUP(J307,Customer!A:F,4,FALSE)</f>
        <v>潍坊市</v>
      </c>
      <c r="E307" s="109" t="s">
        <v>3450</v>
      </c>
      <c r="G307" s="106">
        <v>2172160908</v>
      </c>
      <c r="I307" s="109" t="s">
        <v>29825</v>
      </c>
      <c r="J307" s="106">
        <v>7003880</v>
      </c>
      <c r="K307" s="109" t="s">
        <v>1873</v>
      </c>
      <c r="N307" s="106">
        <v>338749</v>
      </c>
      <c r="Q307" s="106">
        <v>8</v>
      </c>
      <c r="AF307" s="107" t="s">
        <v>183</v>
      </c>
    </row>
    <row r="308" spans="1:32">
      <c r="A308" s="108">
        <v>307</v>
      </c>
      <c r="C308" s="109" t="str">
        <f>VLOOKUP(J308,Customer!A:F,6,FALSE)</f>
        <v>山东省</v>
      </c>
      <c r="D308" s="109" t="str">
        <f>VLOOKUP(J308,Customer!A:F,4,FALSE)</f>
        <v>烟台市</v>
      </c>
      <c r="E308" s="109" t="s">
        <v>3450</v>
      </c>
      <c r="G308" s="106">
        <v>2172160950</v>
      </c>
      <c r="I308" s="109" t="s">
        <v>29825</v>
      </c>
      <c r="J308" s="106">
        <v>7003934</v>
      </c>
      <c r="K308" s="109" t="s">
        <v>1368</v>
      </c>
      <c r="N308" s="106">
        <v>338748</v>
      </c>
      <c r="Q308" s="106">
        <v>200</v>
      </c>
      <c r="AF308" s="107" t="s">
        <v>183</v>
      </c>
    </row>
    <row r="309" spans="1:32">
      <c r="A309" s="108">
        <v>308</v>
      </c>
      <c r="C309" s="109" t="str">
        <f>VLOOKUP(J309,Customer!A:F,6,FALSE)</f>
        <v>山东省</v>
      </c>
      <c r="D309" s="109" t="str">
        <f>VLOOKUP(J309,Customer!A:F,4,FALSE)</f>
        <v>烟台市</v>
      </c>
      <c r="E309" s="109" t="s">
        <v>3450</v>
      </c>
      <c r="G309" s="106">
        <v>2172160949</v>
      </c>
      <c r="I309" s="109" t="s">
        <v>29825</v>
      </c>
      <c r="J309" s="106">
        <v>7003938</v>
      </c>
      <c r="K309" s="109" t="s">
        <v>1230</v>
      </c>
      <c r="N309" s="106">
        <v>338748</v>
      </c>
      <c r="Q309" s="106">
        <v>154</v>
      </c>
      <c r="AF309" s="107" t="s">
        <v>183</v>
      </c>
    </row>
    <row r="310" spans="1:32">
      <c r="A310" s="108">
        <v>309</v>
      </c>
      <c r="C310" s="109" t="str">
        <f>VLOOKUP(J310,Customer!A:F,6,FALSE)</f>
        <v>山东省</v>
      </c>
      <c r="D310" s="109" t="str">
        <f>VLOOKUP(J310,Customer!A:F,4,FALSE)</f>
        <v>东营市</v>
      </c>
      <c r="E310" s="109" t="s">
        <v>3450</v>
      </c>
      <c r="G310" s="106">
        <v>2172160958</v>
      </c>
      <c r="I310" s="109" t="s">
        <v>29825</v>
      </c>
      <c r="J310" s="106">
        <v>7003871</v>
      </c>
      <c r="K310" s="109" t="s">
        <v>1680</v>
      </c>
      <c r="N310" s="106">
        <v>338748</v>
      </c>
      <c r="Q310" s="106">
        <v>70</v>
      </c>
      <c r="AF310" s="107" t="s">
        <v>183</v>
      </c>
    </row>
    <row r="311" spans="1:32">
      <c r="A311" s="108">
        <v>310</v>
      </c>
      <c r="C311" s="109" t="str">
        <f>VLOOKUP(J311,Customer!A:F,6,FALSE)</f>
        <v>山东省</v>
      </c>
      <c r="D311" s="109" t="str">
        <f>VLOOKUP(J311,Customer!A:F,4,FALSE)</f>
        <v>东营市</v>
      </c>
      <c r="E311" s="109" t="s">
        <v>3450</v>
      </c>
      <c r="G311" s="106">
        <v>2172160959</v>
      </c>
      <c r="I311" s="109" t="s">
        <v>29825</v>
      </c>
      <c r="J311" s="106">
        <v>7003872</v>
      </c>
      <c r="K311" s="109" t="s">
        <v>2741</v>
      </c>
      <c r="N311" s="106">
        <v>338748</v>
      </c>
      <c r="Q311" s="106">
        <v>20</v>
      </c>
      <c r="AF311" s="107" t="s">
        <v>183</v>
      </c>
    </row>
    <row r="312" spans="1:32">
      <c r="A312" s="108">
        <v>311</v>
      </c>
      <c r="C312" s="109" t="str">
        <f>VLOOKUP(J312,Customer!A:F,6,FALSE)</f>
        <v>山东省</v>
      </c>
      <c r="D312" s="109" t="str">
        <f>VLOOKUP(J312,Customer!A:F,4,FALSE)</f>
        <v>东营市</v>
      </c>
      <c r="E312" s="109" t="s">
        <v>3450</v>
      </c>
      <c r="G312" s="106">
        <v>2172160988</v>
      </c>
      <c r="I312" s="109" t="s">
        <v>29826</v>
      </c>
      <c r="J312" s="106">
        <v>7004069</v>
      </c>
      <c r="K312" s="109" t="s">
        <v>1325</v>
      </c>
      <c r="N312" s="106">
        <v>338748</v>
      </c>
      <c r="Q312" s="106">
        <v>175</v>
      </c>
      <c r="AF312" s="107" t="s">
        <v>183</v>
      </c>
    </row>
    <row r="313" spans="1:32">
      <c r="A313" s="108">
        <v>312</v>
      </c>
      <c r="C313" s="109" t="str">
        <f>VLOOKUP(J313,Customer!A:F,6,FALSE)</f>
        <v>山东省</v>
      </c>
      <c r="D313" s="109" t="str">
        <f>VLOOKUP(J313,Customer!A:F,4,FALSE)</f>
        <v>德州市</v>
      </c>
      <c r="E313" s="109" t="s">
        <v>3450</v>
      </c>
      <c r="G313" s="106">
        <v>2172160964</v>
      </c>
      <c r="I313" s="109" t="s">
        <v>29825</v>
      </c>
      <c r="J313" s="106">
        <v>7003913</v>
      </c>
      <c r="K313" s="109" t="s">
        <v>880</v>
      </c>
      <c r="N313" s="106">
        <v>338748</v>
      </c>
      <c r="Q313" s="106">
        <v>22</v>
      </c>
      <c r="AF313" s="107" t="s">
        <v>183</v>
      </c>
    </row>
    <row r="314" spans="1:32">
      <c r="A314" s="108">
        <v>313</v>
      </c>
      <c r="C314" s="109" t="str">
        <f>VLOOKUP(J314,Customer!A:F,6,FALSE)</f>
        <v>山东省</v>
      </c>
      <c r="D314" s="109" t="str">
        <f>VLOOKUP(J314,Customer!A:F,4,FALSE)</f>
        <v>济南市</v>
      </c>
      <c r="E314" s="109" t="s">
        <v>3450</v>
      </c>
      <c r="G314" s="106">
        <v>2172160956</v>
      </c>
      <c r="I314" s="109" t="s">
        <v>29825</v>
      </c>
      <c r="J314" s="106">
        <v>7003850</v>
      </c>
      <c r="K314" s="109" t="s">
        <v>1541</v>
      </c>
      <c r="N314" s="106">
        <v>338748</v>
      </c>
      <c r="Q314" s="106">
        <v>200</v>
      </c>
      <c r="AF314" s="107" t="s">
        <v>183</v>
      </c>
    </row>
    <row r="315" spans="1:32">
      <c r="A315" s="108">
        <v>314</v>
      </c>
      <c r="C315" s="109" t="str">
        <f>VLOOKUP(J315,Customer!A:F,6,FALSE)</f>
        <v>山东省</v>
      </c>
      <c r="D315" s="109" t="str">
        <f>VLOOKUP(J315,Customer!A:F,4,FALSE)</f>
        <v>淄博市</v>
      </c>
      <c r="E315" s="109" t="s">
        <v>3450</v>
      </c>
      <c r="G315" s="106">
        <v>2172160948</v>
      </c>
      <c r="I315" s="109" t="s">
        <v>29825</v>
      </c>
      <c r="J315" s="106">
        <v>7004269</v>
      </c>
      <c r="K315" s="109" t="s">
        <v>1717</v>
      </c>
      <c r="N315" s="106">
        <v>338748</v>
      </c>
      <c r="Q315" s="106">
        <v>15</v>
      </c>
      <c r="AF315" s="107" t="s">
        <v>183</v>
      </c>
    </row>
    <row r="316" spans="1:32">
      <c r="A316" s="108">
        <v>315</v>
      </c>
      <c r="C316" s="109" t="str">
        <f>VLOOKUP(J316,Customer!A:F,6,FALSE)</f>
        <v>山东省</v>
      </c>
      <c r="D316" s="109" t="str">
        <f>VLOOKUP(J316,Customer!A:F,4,FALSE)</f>
        <v>淄博市</v>
      </c>
      <c r="E316" s="109" t="s">
        <v>3450</v>
      </c>
      <c r="G316" s="106">
        <v>2172160909</v>
      </c>
      <c r="I316" s="109" t="s">
        <v>29825</v>
      </c>
      <c r="J316" s="106">
        <v>7003868</v>
      </c>
      <c r="K316" s="109" t="s">
        <v>1716</v>
      </c>
      <c r="N316" s="106">
        <v>338771</v>
      </c>
      <c r="Q316" s="106">
        <v>280</v>
      </c>
      <c r="AF316" s="107" t="s">
        <v>183</v>
      </c>
    </row>
    <row r="317" spans="1:32">
      <c r="A317" s="108">
        <v>316</v>
      </c>
      <c r="C317" s="109" t="str">
        <f>VLOOKUP(J317,Customer!A:F,6,FALSE)</f>
        <v>山东省</v>
      </c>
      <c r="D317" s="109" t="str">
        <f>VLOOKUP(J317,Customer!A:F,4,FALSE)</f>
        <v>淄博市</v>
      </c>
      <c r="E317" s="109" t="s">
        <v>3450</v>
      </c>
      <c r="G317" s="106">
        <v>2172161431</v>
      </c>
      <c r="I317" s="109" t="s">
        <v>29827</v>
      </c>
      <c r="J317" s="106">
        <v>7003867</v>
      </c>
      <c r="K317" s="109" t="s">
        <v>1640</v>
      </c>
      <c r="N317" s="106">
        <v>338771</v>
      </c>
      <c r="Q317" s="106">
        <v>560</v>
      </c>
      <c r="AF317" s="107" t="s">
        <v>183</v>
      </c>
    </row>
    <row r="318" spans="1:32">
      <c r="A318" s="108">
        <v>317</v>
      </c>
      <c r="C318" s="109" t="str">
        <f>VLOOKUP(J318,Customer!A:F,6,FALSE)</f>
        <v>山东省</v>
      </c>
      <c r="D318" s="109" t="str">
        <f>VLOOKUP(J318,Customer!A:F,4,FALSE)</f>
        <v>淄博市</v>
      </c>
      <c r="E318" s="109" t="s">
        <v>3450</v>
      </c>
      <c r="G318" s="106">
        <v>2172160715</v>
      </c>
      <c r="I318" s="109" t="s">
        <v>29824</v>
      </c>
      <c r="J318" s="106">
        <v>7003867</v>
      </c>
      <c r="K318" s="109" t="s">
        <v>1640</v>
      </c>
      <c r="N318" s="106">
        <v>338771</v>
      </c>
      <c r="Q318" s="106">
        <v>280</v>
      </c>
      <c r="AF318" s="107" t="s">
        <v>183</v>
      </c>
    </row>
    <row r="319" spans="1:32">
      <c r="A319" s="108">
        <v>318</v>
      </c>
      <c r="C319" s="109" t="str">
        <f>VLOOKUP(J319,Customer!A:F,6,FALSE)</f>
        <v>山东省</v>
      </c>
      <c r="D319" s="109" t="str">
        <f>VLOOKUP(J319,Customer!A:F,4,FALSE)</f>
        <v>淄博市</v>
      </c>
      <c r="E319" s="109" t="s">
        <v>3450</v>
      </c>
      <c r="G319" s="106">
        <v>2172160969</v>
      </c>
      <c r="I319" s="109" t="s">
        <v>29825</v>
      </c>
      <c r="J319" s="106">
        <v>7003867</v>
      </c>
      <c r="K319" s="109" t="s">
        <v>1640</v>
      </c>
      <c r="N319" s="106">
        <v>338748</v>
      </c>
      <c r="Q319" s="106">
        <v>57</v>
      </c>
      <c r="AF319" s="107" t="s">
        <v>183</v>
      </c>
    </row>
    <row r="320" spans="1:32">
      <c r="A320" s="108">
        <v>319</v>
      </c>
      <c r="C320" s="109" t="str">
        <f>VLOOKUP(J320,Customer!A:F,6,FALSE)</f>
        <v>山东省</v>
      </c>
      <c r="D320" s="109" t="str">
        <f>VLOOKUP(J320,Customer!A:F,4,FALSE)</f>
        <v>淄博市</v>
      </c>
      <c r="E320" s="109" t="s">
        <v>3450</v>
      </c>
      <c r="G320" s="106">
        <v>2172160946</v>
      </c>
      <c r="I320" s="109" t="s">
        <v>29825</v>
      </c>
      <c r="J320" s="106">
        <v>7005042</v>
      </c>
      <c r="K320" s="109" t="s">
        <v>1864</v>
      </c>
      <c r="N320" s="106">
        <v>338748</v>
      </c>
      <c r="Q320" s="106">
        <v>11</v>
      </c>
      <c r="AF320" s="107" t="s">
        <v>183</v>
      </c>
    </row>
    <row r="321" spans="1:32">
      <c r="A321" s="108">
        <v>320</v>
      </c>
      <c r="C321" s="109" t="str">
        <f>VLOOKUP(J321,Customer!A:F,6,FALSE)</f>
        <v>山东省</v>
      </c>
      <c r="D321" s="109" t="str">
        <f>VLOOKUP(J321,Customer!A:F,4,FALSE)</f>
        <v>聊城市</v>
      </c>
      <c r="E321" s="109" t="s">
        <v>3450</v>
      </c>
      <c r="G321" s="106">
        <v>2172161430</v>
      </c>
      <c r="I321" s="109" t="s">
        <v>29827</v>
      </c>
      <c r="J321" s="106">
        <v>7003922</v>
      </c>
      <c r="K321" s="109" t="s">
        <v>879</v>
      </c>
      <c r="N321" s="106">
        <v>338771</v>
      </c>
      <c r="Q321" s="106">
        <v>280</v>
      </c>
      <c r="AF321" s="107" t="s">
        <v>183</v>
      </c>
    </row>
    <row r="322" spans="1:32">
      <c r="A322" s="108">
        <v>321</v>
      </c>
      <c r="C322" s="109" t="str">
        <f>VLOOKUP(J322,Customer!A:F,6,FALSE)</f>
        <v>陕西省</v>
      </c>
      <c r="D322" s="109" t="str">
        <f>VLOOKUP(J322,Customer!A:F,4,FALSE)</f>
        <v>咸阳市</v>
      </c>
      <c r="E322" s="109" t="s">
        <v>3450</v>
      </c>
      <c r="G322" s="106">
        <v>2172160582</v>
      </c>
      <c r="I322" s="109" t="s">
        <v>29824</v>
      </c>
      <c r="J322" s="106">
        <v>7004544</v>
      </c>
      <c r="K322" s="109" t="s">
        <v>1750</v>
      </c>
      <c r="N322" s="106">
        <v>338771</v>
      </c>
      <c r="Q322" s="106">
        <v>280</v>
      </c>
      <c r="AF322" s="107" t="s">
        <v>183</v>
      </c>
    </row>
    <row r="323" spans="1:32">
      <c r="A323" s="108">
        <v>322</v>
      </c>
      <c r="C323" s="109" t="str">
        <f>VLOOKUP(J323,Customer!A:F,6,FALSE)</f>
        <v>陕西省</v>
      </c>
      <c r="D323" s="109" t="str">
        <f>VLOOKUP(J323,Customer!A:F,4,FALSE)</f>
        <v>宝鸡市</v>
      </c>
      <c r="E323" s="109" t="s">
        <v>3450</v>
      </c>
      <c r="G323" s="106">
        <v>2172160619</v>
      </c>
      <c r="I323" s="109" t="s">
        <v>29824</v>
      </c>
      <c r="J323" s="106">
        <v>7004208</v>
      </c>
      <c r="K323" s="109" t="s">
        <v>1535</v>
      </c>
      <c r="N323" s="106">
        <v>338771</v>
      </c>
      <c r="Q323" s="106">
        <v>280</v>
      </c>
      <c r="AF323" s="107" t="s">
        <v>183</v>
      </c>
    </row>
    <row r="324" spans="1:32">
      <c r="A324" s="108">
        <v>323</v>
      </c>
      <c r="C324" s="109" t="str">
        <f>VLOOKUP(J324,Customer!A:F,6,FALSE)</f>
        <v>陕西省</v>
      </c>
      <c r="D324" s="109" t="str">
        <f>VLOOKUP(J324,Customer!A:F,4,FALSE)</f>
        <v>西安市</v>
      </c>
      <c r="E324" s="109" t="s">
        <v>3450</v>
      </c>
      <c r="G324" s="106">
        <v>2172161008</v>
      </c>
      <c r="I324" s="109" t="s">
        <v>29826</v>
      </c>
      <c r="J324" s="106">
        <v>7004768</v>
      </c>
      <c r="K324" s="109" t="s">
        <v>1511</v>
      </c>
      <c r="N324" s="106">
        <v>338748</v>
      </c>
      <c r="Q324" s="106">
        <v>360</v>
      </c>
      <c r="AF324" s="107" t="s">
        <v>183</v>
      </c>
    </row>
    <row r="325" spans="1:32">
      <c r="A325" s="108">
        <v>324</v>
      </c>
      <c r="C325" s="109" t="str">
        <f>VLOOKUP(J325,Customer!A:F,6,FALSE)</f>
        <v>陕西省</v>
      </c>
      <c r="D325" s="109" t="str">
        <f>VLOOKUP(J325,Customer!A:F,4,FALSE)</f>
        <v>西安市</v>
      </c>
      <c r="E325" s="109" t="s">
        <v>3450</v>
      </c>
      <c r="G325" s="106">
        <v>2172161011</v>
      </c>
      <c r="I325" s="109" t="s">
        <v>29826</v>
      </c>
      <c r="J325" s="106">
        <v>7004777</v>
      </c>
      <c r="K325" s="109" t="s">
        <v>1922</v>
      </c>
      <c r="N325" s="106">
        <v>338748</v>
      </c>
      <c r="Q325" s="106">
        <v>100</v>
      </c>
      <c r="AF325" s="107" t="s">
        <v>183</v>
      </c>
    </row>
    <row r="326" spans="1:32">
      <c r="A326" s="108">
        <v>325</v>
      </c>
      <c r="C326" s="109" t="str">
        <f>VLOOKUP(J326,Customer!A:F,6,FALSE)</f>
        <v>陕西省</v>
      </c>
      <c r="D326" s="109" t="str">
        <f>VLOOKUP(J326,Customer!A:F,4,FALSE)</f>
        <v>西安市</v>
      </c>
      <c r="E326" s="109" t="s">
        <v>3450</v>
      </c>
      <c r="G326" s="106">
        <v>2172160586</v>
      </c>
      <c r="I326" s="109" t="s">
        <v>29824</v>
      </c>
      <c r="J326" s="106">
        <v>7004777</v>
      </c>
      <c r="K326" s="109" t="s">
        <v>1922</v>
      </c>
      <c r="N326" s="106">
        <v>338749</v>
      </c>
      <c r="Q326" s="106">
        <v>360</v>
      </c>
      <c r="AF326" s="107" t="s">
        <v>183</v>
      </c>
    </row>
    <row r="327" spans="1:32">
      <c r="A327" s="108">
        <v>326</v>
      </c>
      <c r="C327" s="109" t="str">
        <f>VLOOKUP(J327,Customer!A:F,6,FALSE)</f>
        <v>陕西省</v>
      </c>
      <c r="D327" s="109" t="str">
        <f>VLOOKUP(J327,Customer!A:F,4,FALSE)</f>
        <v>西安市</v>
      </c>
      <c r="E327" s="109" t="s">
        <v>3450</v>
      </c>
      <c r="G327" s="106">
        <v>2172160620</v>
      </c>
      <c r="I327" s="109" t="s">
        <v>29824</v>
      </c>
      <c r="J327" s="106">
        <v>7004781</v>
      </c>
      <c r="K327" s="109" t="s">
        <v>1544</v>
      </c>
      <c r="N327" s="106">
        <v>338771</v>
      </c>
      <c r="Q327" s="106">
        <v>560</v>
      </c>
      <c r="AF327" s="107" t="s">
        <v>183</v>
      </c>
    </row>
    <row r="328" spans="1:32">
      <c r="A328" s="108">
        <v>327</v>
      </c>
      <c r="C328" s="109" t="str">
        <f>VLOOKUP(J328,Customer!A:F,6,FALSE)</f>
        <v>四川省</v>
      </c>
      <c r="D328" s="109" t="str">
        <f>VLOOKUP(J328,Customer!A:F,4,FALSE)</f>
        <v>泸州市</v>
      </c>
      <c r="E328" s="109" t="s">
        <v>3450</v>
      </c>
      <c r="G328" s="106">
        <v>2172161102</v>
      </c>
      <c r="I328" s="109" t="s">
        <v>29826</v>
      </c>
      <c r="J328" s="106">
        <v>7004105</v>
      </c>
      <c r="K328" s="109" t="s">
        <v>1126</v>
      </c>
      <c r="N328" s="106">
        <v>338748</v>
      </c>
      <c r="Q328" s="106">
        <v>100</v>
      </c>
      <c r="AF328" s="107" t="s">
        <v>183</v>
      </c>
    </row>
    <row r="329" spans="1:32">
      <c r="A329" s="108">
        <v>328</v>
      </c>
      <c r="C329" s="109" t="str">
        <f>VLOOKUP(J329,Customer!A:F,6,FALSE)</f>
        <v>重庆市</v>
      </c>
      <c r="D329" s="109" t="str">
        <f>VLOOKUP(J329,Customer!A:F,4,FALSE)</f>
        <v>重庆市</v>
      </c>
      <c r="E329" s="109" t="s">
        <v>3450</v>
      </c>
      <c r="G329" s="106">
        <v>2172161742</v>
      </c>
      <c r="I329" s="109" t="s">
        <v>29829</v>
      </c>
      <c r="J329" s="106">
        <v>7004228</v>
      </c>
      <c r="K329" s="109" t="s">
        <v>1067</v>
      </c>
      <c r="N329" s="106">
        <v>338748</v>
      </c>
      <c r="Q329" s="106">
        <v>200</v>
      </c>
      <c r="AF329" s="107" t="s">
        <v>183</v>
      </c>
    </row>
    <row r="330" spans="1:32">
      <c r="A330" s="108">
        <v>329</v>
      </c>
      <c r="C330" s="109" t="str">
        <f>VLOOKUP(J330,Customer!A:F,6,FALSE)</f>
        <v>重庆市</v>
      </c>
      <c r="D330" s="109" t="str">
        <f>VLOOKUP(J330,Customer!A:F,4,FALSE)</f>
        <v>重庆市</v>
      </c>
      <c r="E330" s="109" t="s">
        <v>3450</v>
      </c>
      <c r="G330" s="106">
        <v>2172158664</v>
      </c>
      <c r="I330" s="109" t="s">
        <v>29815</v>
      </c>
      <c r="J330" s="106">
        <v>7004230</v>
      </c>
      <c r="K330" s="109" t="s">
        <v>895</v>
      </c>
      <c r="N330" s="106">
        <v>338771</v>
      </c>
      <c r="Q330" s="106">
        <v>280</v>
      </c>
      <c r="AF330" s="107" t="s">
        <v>183</v>
      </c>
    </row>
    <row r="331" spans="1:32">
      <c r="A331" s="108">
        <v>330</v>
      </c>
      <c r="C331" s="109" t="str">
        <f>VLOOKUP(J331,Customer!A:F,6,FALSE)</f>
        <v>重庆市</v>
      </c>
      <c r="D331" s="109" t="str">
        <f>VLOOKUP(J331,Customer!A:F,4,FALSE)</f>
        <v>重庆市</v>
      </c>
      <c r="E331" s="109" t="s">
        <v>3450</v>
      </c>
      <c r="G331" s="106">
        <v>2172160324</v>
      </c>
      <c r="I331" s="109" t="s">
        <v>29821</v>
      </c>
      <c r="J331" s="106">
        <v>7004226</v>
      </c>
      <c r="K331" s="109" t="s">
        <v>3492</v>
      </c>
      <c r="N331" s="106">
        <v>338771</v>
      </c>
      <c r="Q331" s="106">
        <v>50</v>
      </c>
      <c r="AF331" s="107" t="s">
        <v>183</v>
      </c>
    </row>
    <row r="332" spans="1:32">
      <c r="A332" s="108">
        <v>331</v>
      </c>
      <c r="C332" s="109" t="str">
        <f>VLOOKUP(J332,Customer!A:F,6,FALSE)</f>
        <v>重庆市</v>
      </c>
      <c r="D332" s="109" t="str">
        <f>VLOOKUP(J332,Customer!A:F,4,FALSE)</f>
        <v>重庆市</v>
      </c>
      <c r="E332" s="109" t="s">
        <v>3450</v>
      </c>
      <c r="G332" s="106">
        <v>2172158658</v>
      </c>
      <c r="I332" s="109" t="s">
        <v>29815</v>
      </c>
      <c r="J332" s="106">
        <v>7004486</v>
      </c>
      <c r="K332" s="109" t="s">
        <v>984</v>
      </c>
      <c r="N332" s="106">
        <v>338771</v>
      </c>
      <c r="Q332" s="106">
        <v>840</v>
      </c>
      <c r="AF332" s="107" t="s">
        <v>183</v>
      </c>
    </row>
    <row r="333" spans="1:32">
      <c r="A333" s="108">
        <v>332</v>
      </c>
      <c r="C333" s="109" t="str">
        <f>VLOOKUP(J333,Customer!A:F,6,FALSE)</f>
        <v>重庆市</v>
      </c>
      <c r="D333" s="109" t="str">
        <f>VLOOKUP(J333,Customer!A:F,4,FALSE)</f>
        <v>重庆市</v>
      </c>
      <c r="E333" s="109" t="s">
        <v>3450</v>
      </c>
      <c r="G333" s="106">
        <v>2172158658</v>
      </c>
      <c r="I333" s="109" t="s">
        <v>29815</v>
      </c>
      <c r="J333" s="106">
        <v>7004486</v>
      </c>
      <c r="K333" s="109" t="s">
        <v>984</v>
      </c>
      <c r="N333" s="106">
        <v>338771</v>
      </c>
      <c r="Q333" s="106">
        <v>560</v>
      </c>
      <c r="AF333" s="107" t="s">
        <v>183</v>
      </c>
    </row>
    <row r="334" spans="1:32">
      <c r="A334" s="108">
        <v>333</v>
      </c>
      <c r="C334" s="109" t="str">
        <f>VLOOKUP(J334,Customer!A:F,6,FALSE)</f>
        <v>重庆市</v>
      </c>
      <c r="D334" s="109" t="str">
        <f>VLOOKUP(J334,Customer!A:F,4,FALSE)</f>
        <v>重庆市</v>
      </c>
      <c r="E334" s="109" t="s">
        <v>3450</v>
      </c>
      <c r="G334" s="106">
        <v>2172161569</v>
      </c>
      <c r="I334" s="109" t="s">
        <v>29828</v>
      </c>
      <c r="J334" s="106">
        <v>7004232</v>
      </c>
      <c r="K334" s="109" t="s">
        <v>881</v>
      </c>
      <c r="N334" s="106">
        <v>338748</v>
      </c>
      <c r="Q334" s="106">
        <v>1440</v>
      </c>
      <c r="AF334" s="107" t="s">
        <v>183</v>
      </c>
    </row>
    <row r="335" spans="1:32">
      <c r="A335" s="108">
        <v>334</v>
      </c>
      <c r="C335" s="109" t="str">
        <f>VLOOKUP(J335,Customer!A:F,6,FALSE)</f>
        <v>内蒙古</v>
      </c>
      <c r="D335" s="109" t="str">
        <f>VLOOKUP(J335,Customer!A:F,4,FALSE)</f>
        <v>包头市</v>
      </c>
      <c r="E335" s="109" t="s">
        <v>3450</v>
      </c>
      <c r="G335" s="106">
        <v>2172160910</v>
      </c>
      <c r="I335" s="109" t="s">
        <v>29825</v>
      </c>
      <c r="J335" s="106">
        <v>7004879</v>
      </c>
      <c r="K335" s="109" t="s">
        <v>1882</v>
      </c>
      <c r="N335" s="106">
        <v>338771</v>
      </c>
      <c r="Q335" s="106">
        <v>560</v>
      </c>
      <c r="AF335" s="107" t="s">
        <v>183</v>
      </c>
    </row>
    <row r="336" spans="1:32">
      <c r="A336" s="108">
        <v>335</v>
      </c>
      <c r="C336" s="109" t="str">
        <f>VLOOKUP(J336,Customer!A:F,6,FALSE)</f>
        <v>山西省</v>
      </c>
      <c r="D336" s="109" t="str">
        <f>VLOOKUP(J336,Customer!A:F,4,FALSE)</f>
        <v>太原市</v>
      </c>
      <c r="E336" s="109" t="s">
        <v>3450</v>
      </c>
      <c r="G336" s="106">
        <v>2172160954</v>
      </c>
      <c r="I336" s="109" t="s">
        <v>29825</v>
      </c>
      <c r="J336" s="106">
        <v>7003970</v>
      </c>
      <c r="K336" s="109" t="s">
        <v>1449</v>
      </c>
      <c r="N336" s="106">
        <v>338748</v>
      </c>
      <c r="Q336" s="106">
        <v>82</v>
      </c>
      <c r="AF336" s="107" t="s">
        <v>183</v>
      </c>
    </row>
    <row r="337" spans="1:32">
      <c r="A337" s="108">
        <v>336</v>
      </c>
      <c r="C337" s="109" t="str">
        <f>VLOOKUP(J337,Customer!A:F,6,FALSE)</f>
        <v>山西省</v>
      </c>
      <c r="D337" s="109" t="str">
        <f>VLOOKUP(J337,Customer!A:F,4,FALSE)</f>
        <v>太原市</v>
      </c>
      <c r="E337" s="109" t="s">
        <v>3450</v>
      </c>
      <c r="G337" s="106">
        <v>2172160907</v>
      </c>
      <c r="I337" s="109" t="s">
        <v>29825</v>
      </c>
      <c r="J337" s="106">
        <v>7003970</v>
      </c>
      <c r="K337" s="109" t="s">
        <v>1449</v>
      </c>
      <c r="N337" s="106">
        <v>338771</v>
      </c>
      <c r="Q337" s="106">
        <v>280</v>
      </c>
      <c r="AF337" s="107" t="s">
        <v>183</v>
      </c>
    </row>
    <row r="338" spans="1:32">
      <c r="A338" s="108">
        <v>337</v>
      </c>
      <c r="C338" s="109" t="str">
        <f>VLOOKUP(J338,Customer!A:F,6,FALSE)</f>
        <v>山西省</v>
      </c>
      <c r="D338" s="109" t="str">
        <f>VLOOKUP(J338,Customer!A:F,4,FALSE)</f>
        <v>太原市</v>
      </c>
      <c r="E338" s="109" t="s">
        <v>3450</v>
      </c>
      <c r="G338" s="106">
        <v>2172160955</v>
      </c>
      <c r="I338" s="109" t="s">
        <v>29825</v>
      </c>
      <c r="J338" s="106">
        <v>7004038</v>
      </c>
      <c r="K338" s="109" t="s">
        <v>1451</v>
      </c>
      <c r="N338" s="106">
        <v>338748</v>
      </c>
      <c r="Q338" s="106">
        <v>7</v>
      </c>
      <c r="AF338" s="107" t="s">
        <v>183</v>
      </c>
    </row>
    <row r="339" spans="1:32">
      <c r="A339" s="108">
        <v>338</v>
      </c>
      <c r="C339" s="109" t="str">
        <f>VLOOKUP(J339,Customer!A:F,6,FALSE)</f>
        <v>河南省</v>
      </c>
      <c r="D339" s="109" t="str">
        <f>VLOOKUP(J339,Customer!A:F,4,FALSE)</f>
        <v>商丘市</v>
      </c>
      <c r="E339" s="109" t="s">
        <v>3450</v>
      </c>
      <c r="G339" s="106">
        <v>2172161669</v>
      </c>
      <c r="I339" s="109" t="s">
        <v>29828</v>
      </c>
      <c r="J339" s="106">
        <v>7003743</v>
      </c>
      <c r="K339" s="109" t="s">
        <v>1722</v>
      </c>
      <c r="N339" s="106">
        <v>338748</v>
      </c>
      <c r="Q339" s="106">
        <v>544</v>
      </c>
      <c r="AF339" s="107" t="s">
        <v>183</v>
      </c>
    </row>
    <row r="340" spans="1:32">
      <c r="A340" s="108">
        <v>339</v>
      </c>
      <c r="C340" s="109" t="str">
        <f>VLOOKUP(J340,Customer!A:F,6,FALSE)</f>
        <v>河南省</v>
      </c>
      <c r="D340" s="109" t="str">
        <f>VLOOKUP(J340,Customer!A:F,4,FALSE)</f>
        <v>安阳市</v>
      </c>
      <c r="E340" s="109" t="s">
        <v>3450</v>
      </c>
      <c r="G340" s="106">
        <v>2172161664</v>
      </c>
      <c r="I340" s="109" t="s">
        <v>29828</v>
      </c>
      <c r="J340" s="106">
        <v>7004308</v>
      </c>
      <c r="K340" s="109" t="s">
        <v>1733</v>
      </c>
      <c r="N340" s="106">
        <v>338771</v>
      </c>
      <c r="Q340" s="106">
        <v>280</v>
      </c>
      <c r="AF340" s="107" t="s">
        <v>183</v>
      </c>
    </row>
    <row r="341" spans="1:32">
      <c r="A341" s="108">
        <v>340</v>
      </c>
      <c r="C341" s="109" t="str">
        <f>VLOOKUP(J341,Customer!A:F,6,FALSE)</f>
        <v>河南省</v>
      </c>
      <c r="D341" s="109" t="str">
        <f>VLOOKUP(J341,Customer!A:F,4,FALSE)</f>
        <v>安阳市</v>
      </c>
      <c r="E341" s="109" t="s">
        <v>3450</v>
      </c>
      <c r="G341" s="106">
        <v>2172161665</v>
      </c>
      <c r="I341" s="109" t="s">
        <v>29828</v>
      </c>
      <c r="J341" s="106">
        <v>7003718</v>
      </c>
      <c r="K341" s="109" t="s">
        <v>2574</v>
      </c>
      <c r="N341" s="106">
        <v>338771</v>
      </c>
      <c r="Q341" s="106">
        <v>280</v>
      </c>
      <c r="AF341" s="107" t="s">
        <v>183</v>
      </c>
    </row>
    <row r="342" spans="1:32">
      <c r="A342" s="108">
        <v>341</v>
      </c>
      <c r="C342" s="109" t="str">
        <f>VLOOKUP(J342,Customer!A:F,6,FALSE)</f>
        <v>河南省</v>
      </c>
      <c r="D342" s="109" t="str">
        <f>VLOOKUP(J342,Customer!A:F,4,FALSE)</f>
        <v>平顶山市</v>
      </c>
      <c r="E342" s="109" t="s">
        <v>3450</v>
      </c>
      <c r="G342" s="106">
        <v>2172161668</v>
      </c>
      <c r="I342" s="109" t="s">
        <v>29828</v>
      </c>
      <c r="J342" s="106">
        <v>7004453</v>
      </c>
      <c r="K342" s="109" t="s">
        <v>975</v>
      </c>
      <c r="N342" s="106">
        <v>338748</v>
      </c>
      <c r="Q342" s="106">
        <v>5</v>
      </c>
      <c r="AF342" s="107" t="s">
        <v>183</v>
      </c>
    </row>
    <row r="343" spans="1:32">
      <c r="A343" s="108">
        <v>342</v>
      </c>
      <c r="C343" s="109" t="str">
        <f>VLOOKUP(J343,Customer!A:F,6,FALSE)</f>
        <v>河南省</v>
      </c>
      <c r="D343" s="109" t="str">
        <f>VLOOKUP(J343,Customer!A:F,4,FALSE)</f>
        <v>平顶山市</v>
      </c>
      <c r="E343" s="109" t="s">
        <v>3450</v>
      </c>
      <c r="G343" s="106">
        <v>2172161673</v>
      </c>
      <c r="I343" s="109" t="s">
        <v>29828</v>
      </c>
      <c r="J343" s="106">
        <v>7004455</v>
      </c>
      <c r="K343" s="109" t="s">
        <v>973</v>
      </c>
      <c r="N343" s="106">
        <v>338771</v>
      </c>
      <c r="Q343" s="106">
        <v>280</v>
      </c>
      <c r="AF343" s="107" t="s">
        <v>183</v>
      </c>
    </row>
    <row r="344" spans="1:32">
      <c r="A344" s="108">
        <v>343</v>
      </c>
      <c r="C344" s="109" t="str">
        <f>VLOOKUP(J344,Customer!A:F,6,FALSE)</f>
        <v>河南省</v>
      </c>
      <c r="D344" s="109" t="str">
        <f>VLOOKUP(J344,Customer!A:F,4,FALSE)</f>
        <v>开封市</v>
      </c>
      <c r="E344" s="109" t="s">
        <v>3450</v>
      </c>
      <c r="G344" s="106">
        <v>2172161670</v>
      </c>
      <c r="I344" s="109" t="s">
        <v>29828</v>
      </c>
      <c r="J344" s="106">
        <v>7003710</v>
      </c>
      <c r="K344" s="109" t="s">
        <v>2554</v>
      </c>
      <c r="N344" s="106">
        <v>338771</v>
      </c>
      <c r="Q344" s="106">
        <v>560</v>
      </c>
      <c r="AF344" s="107" t="s">
        <v>183</v>
      </c>
    </row>
    <row r="345" spans="1:32">
      <c r="A345" s="108">
        <v>344</v>
      </c>
      <c r="C345" s="109" t="str">
        <f>VLOOKUP(J345,Customer!A:F,6,FALSE)</f>
        <v>河南省</v>
      </c>
      <c r="D345" s="109" t="str">
        <f>VLOOKUP(J345,Customer!A:F,4,FALSE)</f>
        <v>洛阳市</v>
      </c>
      <c r="E345" s="109" t="s">
        <v>3450</v>
      </c>
      <c r="G345" s="106">
        <v>2172161666</v>
      </c>
      <c r="I345" s="109" t="s">
        <v>29828</v>
      </c>
      <c r="J345" s="106">
        <v>7003713</v>
      </c>
      <c r="K345" s="109" t="s">
        <v>976</v>
      </c>
      <c r="N345" s="106">
        <v>338748</v>
      </c>
      <c r="Q345" s="106">
        <v>61</v>
      </c>
      <c r="AF345" s="107" t="s">
        <v>183</v>
      </c>
    </row>
    <row r="346" spans="1:32">
      <c r="A346" s="108">
        <v>345</v>
      </c>
      <c r="C346" s="109" t="str">
        <f>VLOOKUP(J346,Customer!A:F,6,FALSE)</f>
        <v>河南省</v>
      </c>
      <c r="D346" s="109" t="str">
        <f>VLOOKUP(J346,Customer!A:F,4,FALSE)</f>
        <v>漯河市</v>
      </c>
      <c r="E346" s="109" t="s">
        <v>3450</v>
      </c>
      <c r="G346" s="106">
        <v>2172161667</v>
      </c>
      <c r="I346" s="109" t="s">
        <v>29828</v>
      </c>
      <c r="J346" s="106">
        <v>7003722</v>
      </c>
      <c r="K346" s="109" t="s">
        <v>1877</v>
      </c>
      <c r="N346" s="106">
        <v>338748</v>
      </c>
      <c r="Q346" s="106">
        <v>116</v>
      </c>
      <c r="AF346" s="107" t="s">
        <v>183</v>
      </c>
    </row>
    <row r="347" spans="1:32">
      <c r="A347" s="108">
        <v>346</v>
      </c>
      <c r="C347" s="109" t="str">
        <f>VLOOKUP(J347,Customer!A:F,6,FALSE)</f>
        <v>河南省</v>
      </c>
      <c r="D347" s="109" t="str">
        <f>VLOOKUP(J347,Customer!A:F,4,FALSE)</f>
        <v>焦作市</v>
      </c>
      <c r="E347" s="109" t="s">
        <v>3450</v>
      </c>
      <c r="G347" s="106">
        <v>2172161663</v>
      </c>
      <c r="I347" s="109" t="s">
        <v>29828</v>
      </c>
      <c r="J347" s="106">
        <v>7003741</v>
      </c>
      <c r="K347" s="109" t="s">
        <v>870</v>
      </c>
      <c r="N347" s="106">
        <v>338771</v>
      </c>
      <c r="Q347" s="106">
        <v>1120</v>
      </c>
      <c r="AF347" s="107" t="s">
        <v>183</v>
      </c>
    </row>
    <row r="348" spans="1:32">
      <c r="A348" s="108">
        <v>347</v>
      </c>
      <c r="C348" s="109" t="str">
        <f>VLOOKUP(J348,Customer!A:F,6,FALSE)</f>
        <v>河南省</v>
      </c>
      <c r="D348" s="109" t="str">
        <f>VLOOKUP(J348,Customer!A:F,4,FALSE)</f>
        <v>郑州市</v>
      </c>
      <c r="E348" s="109" t="s">
        <v>3450</v>
      </c>
      <c r="G348" s="106">
        <v>2172161322</v>
      </c>
      <c r="I348" s="109" t="s">
        <v>29827</v>
      </c>
      <c r="J348" s="106">
        <v>7003735</v>
      </c>
      <c r="K348" s="109" t="s">
        <v>1448</v>
      </c>
      <c r="N348" s="106">
        <v>338771</v>
      </c>
      <c r="Q348" s="106">
        <v>1400</v>
      </c>
      <c r="AF348" s="107" t="s">
        <v>183</v>
      </c>
    </row>
    <row r="349" spans="1:32">
      <c r="A349" s="108">
        <v>348</v>
      </c>
      <c r="C349" s="109" t="str">
        <f>VLOOKUP(J349,Customer!A:F,6,FALSE)</f>
        <v>河南省</v>
      </c>
      <c r="D349" s="109" t="str">
        <f>VLOOKUP(J349,Customer!A:F,4,FALSE)</f>
        <v>郑州市</v>
      </c>
      <c r="E349" s="109" t="s">
        <v>3450</v>
      </c>
      <c r="G349" s="106">
        <v>2172161324</v>
      </c>
      <c r="I349" s="109" t="s">
        <v>29827</v>
      </c>
      <c r="J349" s="106">
        <v>7003735</v>
      </c>
      <c r="K349" s="109" t="s">
        <v>1448</v>
      </c>
      <c r="N349" s="106">
        <v>338749</v>
      </c>
      <c r="Q349" s="106">
        <v>360</v>
      </c>
      <c r="AF349" s="107" t="s">
        <v>183</v>
      </c>
    </row>
    <row r="350" spans="1:32">
      <c r="A350" s="108">
        <v>349</v>
      </c>
      <c r="C350" s="109" t="str">
        <f>VLOOKUP(J350,Customer!A:F,6,FALSE)</f>
        <v>福建省</v>
      </c>
      <c r="D350" s="109" t="str">
        <f>VLOOKUP(J350,Customer!A:F,4,FALSE)</f>
        <v>南平市</v>
      </c>
      <c r="E350" s="109" t="s">
        <v>3450</v>
      </c>
      <c r="G350" s="106">
        <v>2172160930</v>
      </c>
      <c r="I350" s="109" t="s">
        <v>29825</v>
      </c>
      <c r="J350" s="106">
        <v>7004638</v>
      </c>
      <c r="K350" s="109" t="s">
        <v>1782</v>
      </c>
      <c r="N350" s="106">
        <v>338748</v>
      </c>
      <c r="Q350" s="106">
        <v>100</v>
      </c>
      <c r="AF350" s="107" t="s">
        <v>183</v>
      </c>
    </row>
    <row r="351" spans="1:32">
      <c r="A351" s="108">
        <v>350</v>
      </c>
      <c r="C351" s="109" t="str">
        <f>VLOOKUP(J351,Customer!A:F,6,FALSE)</f>
        <v>福建省</v>
      </c>
      <c r="D351" s="109" t="str">
        <f>VLOOKUP(J351,Customer!A:F,4,FALSE)</f>
        <v>宁德市</v>
      </c>
      <c r="E351" s="109" t="s">
        <v>3450</v>
      </c>
      <c r="G351" s="106">
        <v>2172160929</v>
      </c>
      <c r="I351" s="109" t="s">
        <v>29825</v>
      </c>
      <c r="J351" s="106">
        <v>7004115</v>
      </c>
      <c r="K351" s="109" t="s">
        <v>1972</v>
      </c>
      <c r="N351" s="106">
        <v>338748</v>
      </c>
      <c r="Q351" s="106">
        <v>100</v>
      </c>
      <c r="AF351" s="107" t="s">
        <v>183</v>
      </c>
    </row>
    <row r="352" spans="1:32">
      <c r="A352" s="108">
        <v>351</v>
      </c>
      <c r="C352" s="109" t="str">
        <f>VLOOKUP(J352,Customer!A:F,6,FALSE)</f>
        <v>福建省</v>
      </c>
      <c r="D352" s="109" t="str">
        <f>VLOOKUP(J352,Customer!A:F,4,FALSE)</f>
        <v>宁德市</v>
      </c>
      <c r="E352" s="109" t="s">
        <v>3450</v>
      </c>
      <c r="G352" s="106">
        <v>2172161672</v>
      </c>
      <c r="I352" s="109" t="s">
        <v>29828</v>
      </c>
      <c r="J352" s="106">
        <v>7004114</v>
      </c>
      <c r="K352" s="109" t="s">
        <v>1290</v>
      </c>
      <c r="N352" s="106">
        <v>338771</v>
      </c>
      <c r="Q352" s="106">
        <v>280</v>
      </c>
      <c r="AF352" s="107" t="s">
        <v>183</v>
      </c>
    </row>
    <row r="353" spans="1:32">
      <c r="A353" s="108">
        <v>352</v>
      </c>
      <c r="C353" s="109" t="str">
        <f>VLOOKUP(J353,Customer!A:F,6,FALSE)</f>
        <v>福建省</v>
      </c>
      <c r="D353" s="109" t="str">
        <f>VLOOKUP(J353,Customer!A:F,4,FALSE)</f>
        <v>莆田市</v>
      </c>
      <c r="E353" s="109" t="s">
        <v>3450</v>
      </c>
      <c r="G353" s="106">
        <v>2172160926</v>
      </c>
      <c r="I353" s="109" t="s">
        <v>29825</v>
      </c>
      <c r="J353" s="106">
        <v>7003757</v>
      </c>
      <c r="K353" s="109" t="s">
        <v>1862</v>
      </c>
      <c r="N353" s="106">
        <v>338748</v>
      </c>
      <c r="Q353" s="106">
        <v>216</v>
      </c>
      <c r="AF353" s="107" t="s">
        <v>183</v>
      </c>
    </row>
    <row r="354" spans="1:32">
      <c r="A354" s="108">
        <v>353</v>
      </c>
      <c r="C354" s="109" t="str">
        <f>VLOOKUP(J354,Customer!A:F,6,FALSE)</f>
        <v>福建省</v>
      </c>
      <c r="D354" s="109" t="str">
        <f>VLOOKUP(J354,Customer!A:F,4,FALSE)</f>
        <v>莆田市</v>
      </c>
      <c r="E354" s="109" t="s">
        <v>3450</v>
      </c>
      <c r="G354" s="106">
        <v>2172160971</v>
      </c>
      <c r="I354" s="109" t="s">
        <v>29825</v>
      </c>
      <c r="J354" s="106">
        <v>7003758</v>
      </c>
      <c r="K354" s="109" t="s">
        <v>1855</v>
      </c>
      <c r="N354" s="106">
        <v>338749</v>
      </c>
      <c r="Q354" s="106">
        <v>150</v>
      </c>
      <c r="AF354" s="107" t="s">
        <v>183</v>
      </c>
    </row>
    <row r="355" spans="1:32">
      <c r="A355" s="108">
        <v>354</v>
      </c>
      <c r="C355" s="109" t="str">
        <f>VLOOKUP(J355,Customer!A:F,6,FALSE)</f>
        <v>福建省</v>
      </c>
      <c r="D355" s="109" t="str">
        <f>VLOOKUP(J355,Customer!A:F,4,FALSE)</f>
        <v>莆田市</v>
      </c>
      <c r="E355" s="109" t="s">
        <v>3450</v>
      </c>
      <c r="G355" s="106">
        <v>2172160972</v>
      </c>
      <c r="I355" s="109" t="s">
        <v>29825</v>
      </c>
      <c r="J355" s="106">
        <v>7003758</v>
      </c>
      <c r="K355" s="109" t="s">
        <v>1855</v>
      </c>
      <c r="N355" s="106">
        <v>338771</v>
      </c>
      <c r="Q355" s="106">
        <v>50</v>
      </c>
      <c r="AF355" s="107" t="s">
        <v>183</v>
      </c>
    </row>
    <row r="356" spans="1:32">
      <c r="A356" s="108">
        <v>355</v>
      </c>
      <c r="C356" s="109" t="str">
        <f>VLOOKUP(J356,Customer!A:F,6,FALSE)</f>
        <v>湖南省</v>
      </c>
      <c r="D356" s="109" t="str">
        <f>VLOOKUP(J356,Customer!A:F,4,FALSE)</f>
        <v>娄底市</v>
      </c>
      <c r="E356" s="109" t="s">
        <v>3450</v>
      </c>
      <c r="G356" s="106">
        <v>2172161104</v>
      </c>
      <c r="I356" s="109" t="s">
        <v>29826</v>
      </c>
      <c r="J356" s="106">
        <v>7005085</v>
      </c>
      <c r="K356" s="109" t="s">
        <v>1928</v>
      </c>
      <c r="N356" s="106">
        <v>327489</v>
      </c>
      <c r="Q356" s="106">
        <v>70</v>
      </c>
      <c r="AF356" s="107" t="s">
        <v>183</v>
      </c>
    </row>
    <row r="357" spans="1:32">
      <c r="A357" s="108">
        <v>356</v>
      </c>
      <c r="C357" s="109" t="str">
        <f>VLOOKUP(J357,Customer!A:F,6,FALSE)</f>
        <v>湖南省</v>
      </c>
      <c r="D357" s="109" t="str">
        <f>VLOOKUP(J357,Customer!A:F,4,FALSE)</f>
        <v>岳阳市</v>
      </c>
      <c r="E357" s="109" t="s">
        <v>3450</v>
      </c>
      <c r="G357" s="106">
        <v>2172160717</v>
      </c>
      <c r="I357" s="109" t="s">
        <v>29824</v>
      </c>
      <c r="J357" s="106">
        <v>7004693</v>
      </c>
      <c r="K357" s="109" t="s">
        <v>1317</v>
      </c>
      <c r="N357" s="106">
        <v>327489</v>
      </c>
      <c r="Q357" s="106">
        <v>140</v>
      </c>
      <c r="AF357" s="107" t="s">
        <v>183</v>
      </c>
    </row>
    <row r="358" spans="1:32">
      <c r="A358" s="108">
        <v>357</v>
      </c>
      <c r="C358" s="109" t="str">
        <f>VLOOKUP(J358,Customer!A:F,6,FALSE)</f>
        <v>湖南省</v>
      </c>
      <c r="D358" s="109" t="str">
        <f>VLOOKUP(J358,Customer!A:F,4,FALSE)</f>
        <v>岳阳市</v>
      </c>
      <c r="E358" s="109" t="s">
        <v>3450</v>
      </c>
      <c r="G358" s="106">
        <v>2172161112</v>
      </c>
      <c r="I358" s="109" t="s">
        <v>29826</v>
      </c>
      <c r="J358" s="106">
        <v>7005083</v>
      </c>
      <c r="K358" s="109" t="s">
        <v>1350</v>
      </c>
      <c r="N358" s="106">
        <v>338771</v>
      </c>
      <c r="Q358" s="106">
        <v>280</v>
      </c>
      <c r="AF358" s="107" t="s">
        <v>183</v>
      </c>
    </row>
    <row r="359" spans="1:32">
      <c r="A359" s="108">
        <v>358</v>
      </c>
      <c r="C359" s="109" t="str">
        <f>VLOOKUP(J359,Customer!A:F,6,FALSE)</f>
        <v>湖南省</v>
      </c>
      <c r="D359" s="109" t="str">
        <f>VLOOKUP(J359,Customer!A:F,4,FALSE)</f>
        <v>常德市</v>
      </c>
      <c r="E359" s="109" t="s">
        <v>3450</v>
      </c>
      <c r="G359" s="106">
        <v>2172160404</v>
      </c>
      <c r="I359" s="109" t="s">
        <v>29823</v>
      </c>
      <c r="J359" s="106">
        <v>7005098</v>
      </c>
      <c r="K359" s="109" t="s">
        <v>1331</v>
      </c>
      <c r="N359" s="106">
        <v>327489</v>
      </c>
      <c r="Q359" s="106">
        <v>70</v>
      </c>
      <c r="AF359" s="107" t="s">
        <v>183</v>
      </c>
    </row>
    <row r="360" spans="1:32">
      <c r="A360" s="108">
        <v>359</v>
      </c>
      <c r="C360" s="109" t="str">
        <f>VLOOKUP(J360,Customer!A:F,6,FALSE)</f>
        <v>湖南省</v>
      </c>
      <c r="D360" s="109" t="str">
        <f>VLOOKUP(J360,Customer!A:F,4,FALSE)</f>
        <v>常德市</v>
      </c>
      <c r="E360" s="109" t="s">
        <v>3450</v>
      </c>
      <c r="G360" s="106">
        <v>2172160779</v>
      </c>
      <c r="I360" s="109" t="s">
        <v>29825</v>
      </c>
      <c r="J360" s="106">
        <v>7005081</v>
      </c>
      <c r="K360" s="109" t="s">
        <v>1817</v>
      </c>
      <c r="N360" s="106">
        <v>327489</v>
      </c>
      <c r="Q360" s="106">
        <v>70</v>
      </c>
      <c r="AF360" s="107" t="s">
        <v>183</v>
      </c>
    </row>
    <row r="361" spans="1:32">
      <c r="A361" s="108">
        <v>360</v>
      </c>
      <c r="C361" s="109" t="str">
        <f>VLOOKUP(J361,Customer!A:F,6,FALSE)</f>
        <v>湖南省</v>
      </c>
      <c r="D361" s="109" t="str">
        <f>VLOOKUP(J361,Customer!A:F,4,FALSE)</f>
        <v>株洲市</v>
      </c>
      <c r="E361" s="109" t="s">
        <v>3450</v>
      </c>
      <c r="G361" s="106">
        <v>2172160776</v>
      </c>
      <c r="I361" s="109" t="s">
        <v>29825</v>
      </c>
      <c r="J361" s="106">
        <v>7004928</v>
      </c>
      <c r="K361" s="109" t="s">
        <v>1810</v>
      </c>
      <c r="N361" s="106">
        <v>327489</v>
      </c>
      <c r="Q361" s="106">
        <v>100</v>
      </c>
      <c r="AF361" s="107" t="s">
        <v>183</v>
      </c>
    </row>
    <row r="362" spans="1:32">
      <c r="A362" s="108">
        <v>361</v>
      </c>
      <c r="C362" s="109" t="str">
        <f>VLOOKUP(J362,Customer!A:F,6,FALSE)</f>
        <v>湖南省</v>
      </c>
      <c r="D362" s="109" t="str">
        <f>VLOOKUP(J362,Customer!A:F,4,FALSE)</f>
        <v>株洲市</v>
      </c>
      <c r="E362" s="109" t="s">
        <v>3450</v>
      </c>
      <c r="G362" s="106">
        <v>2172161111</v>
      </c>
      <c r="I362" s="109" t="s">
        <v>29826</v>
      </c>
      <c r="J362" s="106">
        <v>7005066</v>
      </c>
      <c r="K362" s="109" t="s">
        <v>994</v>
      </c>
      <c r="N362" s="106">
        <v>338748</v>
      </c>
      <c r="Q362" s="106">
        <v>43</v>
      </c>
      <c r="AF362" s="107" t="s">
        <v>183</v>
      </c>
    </row>
    <row r="363" spans="1:32">
      <c r="A363" s="108">
        <v>362</v>
      </c>
      <c r="C363" s="109" t="str">
        <f>VLOOKUP(J363,Customer!A:F,6,FALSE)</f>
        <v>湖南省</v>
      </c>
      <c r="D363" s="109" t="str">
        <f>VLOOKUP(J363,Customer!A:F,4,FALSE)</f>
        <v>株洲市</v>
      </c>
      <c r="E363" s="109" t="s">
        <v>3450</v>
      </c>
      <c r="G363" s="106">
        <v>2172161111</v>
      </c>
      <c r="I363" s="109" t="s">
        <v>29826</v>
      </c>
      <c r="J363" s="106">
        <v>7005066</v>
      </c>
      <c r="K363" s="109" t="s">
        <v>994</v>
      </c>
      <c r="N363" s="106">
        <v>338749</v>
      </c>
      <c r="Q363" s="106">
        <v>48</v>
      </c>
      <c r="AF363" s="107" t="s">
        <v>183</v>
      </c>
    </row>
    <row r="364" spans="1:32">
      <c r="A364" s="108">
        <v>363</v>
      </c>
      <c r="C364" s="109" t="str">
        <f>VLOOKUP(J364,Customer!A:F,6,FALSE)</f>
        <v>湖南省</v>
      </c>
      <c r="D364" s="109" t="str">
        <f>VLOOKUP(J364,Customer!A:F,4,FALSE)</f>
        <v>株洲市</v>
      </c>
      <c r="E364" s="109" t="s">
        <v>3450</v>
      </c>
      <c r="G364" s="106">
        <v>2172160775</v>
      </c>
      <c r="I364" s="109" t="s">
        <v>29825</v>
      </c>
      <c r="J364" s="106">
        <v>7004811</v>
      </c>
      <c r="K364" s="109" t="s">
        <v>1058</v>
      </c>
      <c r="N364" s="106">
        <v>338771</v>
      </c>
      <c r="Q364" s="106">
        <v>280</v>
      </c>
      <c r="AF364" s="107" t="s">
        <v>183</v>
      </c>
    </row>
    <row r="365" spans="1:32">
      <c r="A365" s="108">
        <v>364</v>
      </c>
      <c r="C365" s="109" t="str">
        <f>VLOOKUP(J365,Customer!A:F,6,FALSE)</f>
        <v>湖南省</v>
      </c>
      <c r="D365" s="109" t="str">
        <f>VLOOKUP(J365,Customer!A:F,4,FALSE)</f>
        <v>湘潭市</v>
      </c>
      <c r="E365" s="109" t="s">
        <v>3450</v>
      </c>
      <c r="G365" s="106">
        <v>2172160780</v>
      </c>
      <c r="I365" s="109" t="s">
        <v>29825</v>
      </c>
      <c r="J365" s="106">
        <v>7005084</v>
      </c>
      <c r="K365" s="109" t="s">
        <v>1318</v>
      </c>
      <c r="N365" s="106">
        <v>327489</v>
      </c>
      <c r="Q365" s="106">
        <v>70</v>
      </c>
      <c r="AF365" s="107" t="s">
        <v>183</v>
      </c>
    </row>
    <row r="366" spans="1:32">
      <c r="A366" s="108">
        <v>365</v>
      </c>
      <c r="C366" s="109" t="str">
        <f>VLOOKUP(J366,Customer!A:F,6,FALSE)</f>
        <v>湖南省</v>
      </c>
      <c r="D366" s="109" t="str">
        <f>VLOOKUP(J366,Customer!A:F,4,FALSE)</f>
        <v>湘潭市</v>
      </c>
      <c r="E366" s="109" t="s">
        <v>3450</v>
      </c>
      <c r="G366" s="106">
        <v>2172160781</v>
      </c>
      <c r="I366" s="109" t="s">
        <v>29825</v>
      </c>
      <c r="J366" s="106">
        <v>7005109</v>
      </c>
      <c r="K366" s="109" t="s">
        <v>1355</v>
      </c>
      <c r="N366" s="106">
        <v>338771</v>
      </c>
      <c r="Q366" s="106">
        <v>280</v>
      </c>
      <c r="AF366" s="107" t="s">
        <v>183</v>
      </c>
    </row>
    <row r="367" spans="1:32">
      <c r="A367" s="108">
        <v>366</v>
      </c>
      <c r="C367" s="109" t="str">
        <f>VLOOKUP(J367,Customer!A:F,6,FALSE)</f>
        <v>湖南省</v>
      </c>
      <c r="D367" s="109" t="str">
        <f>VLOOKUP(J367,Customer!A:F,4,FALSE)</f>
        <v>湘潭市</v>
      </c>
      <c r="E367" s="109" t="s">
        <v>3450</v>
      </c>
      <c r="G367" s="106">
        <v>2172160781</v>
      </c>
      <c r="I367" s="109" t="s">
        <v>29825</v>
      </c>
      <c r="J367" s="106">
        <v>7005109</v>
      </c>
      <c r="K367" s="109" t="s">
        <v>1355</v>
      </c>
      <c r="N367" s="106">
        <v>327489</v>
      </c>
      <c r="Q367" s="106">
        <v>70</v>
      </c>
      <c r="AF367" s="107" t="s">
        <v>183</v>
      </c>
    </row>
    <row r="368" spans="1:32">
      <c r="A368" s="108">
        <v>367</v>
      </c>
      <c r="C368" s="109" t="str">
        <f>VLOOKUP(J368,Customer!A:F,6,FALSE)</f>
        <v>湖南省</v>
      </c>
      <c r="D368" s="109" t="str">
        <f>VLOOKUP(J368,Customer!A:F,4,FALSE)</f>
        <v>益阳市</v>
      </c>
      <c r="E368" s="109" t="s">
        <v>3450</v>
      </c>
      <c r="G368" s="106">
        <v>2172161108</v>
      </c>
      <c r="I368" s="109" t="s">
        <v>29826</v>
      </c>
      <c r="J368" s="106">
        <v>7004711</v>
      </c>
      <c r="K368" s="109" t="s">
        <v>1062</v>
      </c>
      <c r="N368" s="106">
        <v>338748</v>
      </c>
      <c r="Q368" s="106">
        <v>31</v>
      </c>
      <c r="AF368" s="107" t="s">
        <v>183</v>
      </c>
    </row>
    <row r="369" spans="1:32">
      <c r="A369" s="108">
        <v>368</v>
      </c>
      <c r="C369" s="109" t="str">
        <f>VLOOKUP(J369,Customer!A:F,6,FALSE)</f>
        <v>湖南省</v>
      </c>
      <c r="D369" s="109" t="str">
        <f>VLOOKUP(J369,Customer!A:F,4,FALSE)</f>
        <v>益阳市</v>
      </c>
      <c r="E369" s="109" t="s">
        <v>3450</v>
      </c>
      <c r="G369" s="106">
        <v>2172161107</v>
      </c>
      <c r="I369" s="109" t="s">
        <v>29826</v>
      </c>
      <c r="J369" s="106">
        <v>7004711</v>
      </c>
      <c r="K369" s="109" t="s">
        <v>1062</v>
      </c>
      <c r="N369" s="106">
        <v>338771</v>
      </c>
      <c r="Q369" s="106">
        <v>280</v>
      </c>
      <c r="AF369" s="107" t="s">
        <v>183</v>
      </c>
    </row>
    <row r="370" spans="1:32">
      <c r="A370" s="108">
        <v>369</v>
      </c>
      <c r="C370" s="109" t="str">
        <f>VLOOKUP(J370,Customer!A:F,6,FALSE)</f>
        <v>湖南省</v>
      </c>
      <c r="D370" s="109" t="str">
        <f>VLOOKUP(J370,Customer!A:F,4,FALSE)</f>
        <v>益阳市</v>
      </c>
      <c r="E370" s="109" t="s">
        <v>3450</v>
      </c>
      <c r="G370" s="106">
        <v>2172160774</v>
      </c>
      <c r="I370" s="109" t="s">
        <v>29825</v>
      </c>
      <c r="J370" s="106">
        <v>7004714</v>
      </c>
      <c r="K370" s="109" t="s">
        <v>1789</v>
      </c>
      <c r="N370" s="106">
        <v>327489</v>
      </c>
      <c r="Q370" s="106">
        <v>70</v>
      </c>
      <c r="AF370" s="107" t="s">
        <v>183</v>
      </c>
    </row>
    <row r="371" spans="1:32">
      <c r="A371" s="108">
        <v>370</v>
      </c>
      <c r="C371" s="109" t="str">
        <f>VLOOKUP(J371,Customer!A:F,6,FALSE)</f>
        <v>湖南省</v>
      </c>
      <c r="D371" s="109" t="str">
        <f>VLOOKUP(J371,Customer!A:F,4,FALSE)</f>
        <v>衡阳市</v>
      </c>
      <c r="E371" s="109" t="s">
        <v>3450</v>
      </c>
      <c r="G371" s="106">
        <v>2172161109</v>
      </c>
      <c r="I371" s="109" t="s">
        <v>29826</v>
      </c>
      <c r="J371" s="106">
        <v>7004806</v>
      </c>
      <c r="K371" s="109" t="s">
        <v>1332</v>
      </c>
      <c r="N371" s="106">
        <v>338748</v>
      </c>
      <c r="Q371" s="106">
        <v>50</v>
      </c>
      <c r="AF371" s="107" t="s">
        <v>183</v>
      </c>
    </row>
    <row r="372" spans="1:32">
      <c r="A372" s="108">
        <v>371</v>
      </c>
      <c r="C372" s="109" t="str">
        <f>VLOOKUP(J372,Customer!A:F,6,FALSE)</f>
        <v>湖南省</v>
      </c>
      <c r="D372" s="109" t="str">
        <f>VLOOKUP(J372,Customer!A:F,4,FALSE)</f>
        <v>衡阳市</v>
      </c>
      <c r="E372" s="109" t="s">
        <v>3450</v>
      </c>
      <c r="G372" s="106">
        <v>2172161109</v>
      </c>
      <c r="I372" s="109" t="s">
        <v>29826</v>
      </c>
      <c r="J372" s="106">
        <v>7004806</v>
      </c>
      <c r="K372" s="109" t="s">
        <v>1332</v>
      </c>
      <c r="N372" s="106">
        <v>338749</v>
      </c>
      <c r="Q372" s="106">
        <v>30</v>
      </c>
      <c r="AF372" s="107" t="s">
        <v>183</v>
      </c>
    </row>
    <row r="373" spans="1:32">
      <c r="A373" s="108">
        <v>372</v>
      </c>
      <c r="C373" s="109" t="str">
        <f>VLOOKUP(J373,Customer!A:F,6,FALSE)</f>
        <v>湖南省</v>
      </c>
      <c r="D373" s="109" t="str">
        <f>VLOOKUP(J373,Customer!A:F,4,FALSE)</f>
        <v>衡阳市</v>
      </c>
      <c r="E373" s="109" t="s">
        <v>3450</v>
      </c>
      <c r="G373" s="106">
        <v>2172160403</v>
      </c>
      <c r="I373" s="109" t="s">
        <v>29823</v>
      </c>
      <c r="J373" s="106">
        <v>7004808</v>
      </c>
      <c r="K373" s="109" t="s">
        <v>1807</v>
      </c>
      <c r="N373" s="106">
        <v>327489</v>
      </c>
      <c r="Q373" s="106">
        <v>70</v>
      </c>
      <c r="AF373" s="107" t="s">
        <v>183</v>
      </c>
    </row>
    <row r="374" spans="1:32">
      <c r="A374" s="108">
        <v>373</v>
      </c>
      <c r="C374" s="109" t="str">
        <f>VLOOKUP(J374,Customer!A:F,6,FALSE)</f>
        <v>湖南省</v>
      </c>
      <c r="D374" s="109" t="str">
        <f>VLOOKUP(J374,Customer!A:F,4,FALSE)</f>
        <v>衡阳市</v>
      </c>
      <c r="E374" s="109" t="s">
        <v>3450</v>
      </c>
      <c r="G374" s="106">
        <v>2172161117</v>
      </c>
      <c r="I374" s="109" t="s">
        <v>29826</v>
      </c>
      <c r="J374" s="106">
        <v>7005086</v>
      </c>
      <c r="K374" s="109" t="s">
        <v>3482</v>
      </c>
      <c r="N374" s="106">
        <v>327489</v>
      </c>
      <c r="Q374" s="106">
        <v>70</v>
      </c>
      <c r="AF374" s="107" t="s">
        <v>183</v>
      </c>
    </row>
    <row r="375" spans="1:32">
      <c r="A375" s="108">
        <v>374</v>
      </c>
      <c r="C375" s="109" t="str">
        <f>VLOOKUP(J375,Customer!A:F,6,FALSE)</f>
        <v>湖南省</v>
      </c>
      <c r="D375" s="109" t="str">
        <f>VLOOKUP(J375,Customer!A:F,4,FALSE)</f>
        <v>邵阳市</v>
      </c>
      <c r="E375" s="109" t="s">
        <v>3450</v>
      </c>
      <c r="G375" s="106">
        <v>2172161110</v>
      </c>
      <c r="I375" s="109" t="s">
        <v>29826</v>
      </c>
      <c r="J375" s="106">
        <v>7004846</v>
      </c>
      <c r="K375" s="109" t="s">
        <v>2363</v>
      </c>
      <c r="N375" s="106">
        <v>338748</v>
      </c>
      <c r="Q375" s="106">
        <v>50</v>
      </c>
      <c r="AF375" s="107" t="s">
        <v>183</v>
      </c>
    </row>
    <row r="376" spans="1:32">
      <c r="A376" s="108">
        <v>375</v>
      </c>
      <c r="C376" s="109" t="str">
        <f>VLOOKUP(J376,Customer!A:F,6,FALSE)</f>
        <v>湖南省</v>
      </c>
      <c r="D376" s="109" t="str">
        <f>VLOOKUP(J376,Customer!A:F,4,FALSE)</f>
        <v>郴州市</v>
      </c>
      <c r="E376" s="109" t="s">
        <v>3450</v>
      </c>
      <c r="G376" s="106">
        <v>2172160777</v>
      </c>
      <c r="I376" s="109" t="s">
        <v>29825</v>
      </c>
      <c r="J376" s="106">
        <v>7004931</v>
      </c>
      <c r="K376" s="109" t="s">
        <v>2501</v>
      </c>
      <c r="N376" s="106">
        <v>327489</v>
      </c>
      <c r="Q376" s="106">
        <v>70</v>
      </c>
      <c r="AF376" s="107" t="s">
        <v>183</v>
      </c>
    </row>
    <row r="377" spans="1:32">
      <c r="A377" s="108">
        <v>376</v>
      </c>
      <c r="C377" s="109" t="str">
        <f>VLOOKUP(J377,Customer!A:F,6,FALSE)</f>
        <v>湖南省</v>
      </c>
      <c r="D377" s="109" t="str">
        <f>VLOOKUP(J377,Customer!A:F,4,FALSE)</f>
        <v>长沙市</v>
      </c>
      <c r="E377" s="109" t="s">
        <v>3450</v>
      </c>
      <c r="G377" s="106">
        <v>2172160718</v>
      </c>
      <c r="I377" s="109" t="s">
        <v>29824</v>
      </c>
      <c r="J377" s="106">
        <v>7004656</v>
      </c>
      <c r="K377" s="109" t="s">
        <v>1485</v>
      </c>
      <c r="N377" s="106">
        <v>327489</v>
      </c>
      <c r="Q377" s="106">
        <v>70</v>
      </c>
      <c r="AF377" s="107" t="s">
        <v>183</v>
      </c>
    </row>
    <row r="378" spans="1:32">
      <c r="A378" s="108">
        <v>377</v>
      </c>
      <c r="C378" s="109" t="str">
        <f>VLOOKUP(J378,Customer!A:F,6,FALSE)</f>
        <v>湖南省</v>
      </c>
      <c r="D378" s="109" t="str">
        <f>VLOOKUP(J378,Customer!A:F,4,FALSE)</f>
        <v>长沙市</v>
      </c>
      <c r="E378" s="109" t="s">
        <v>3450</v>
      </c>
      <c r="G378" s="106">
        <v>2172160718</v>
      </c>
      <c r="I378" s="109" t="s">
        <v>29824</v>
      </c>
      <c r="J378" s="106">
        <v>7004656</v>
      </c>
      <c r="K378" s="109" t="s">
        <v>1485</v>
      </c>
      <c r="N378" s="106">
        <v>338771</v>
      </c>
      <c r="Q378" s="106">
        <v>280</v>
      </c>
      <c r="AF378" s="107" t="s">
        <v>183</v>
      </c>
    </row>
    <row r="379" spans="1:32">
      <c r="A379" s="108">
        <v>378</v>
      </c>
      <c r="C379" s="109" t="str">
        <f>VLOOKUP(J379,Customer!A:F,6,FALSE)</f>
        <v>湖南省</v>
      </c>
      <c r="D379" s="109" t="str">
        <f>VLOOKUP(J379,Customer!A:F,4,FALSE)</f>
        <v>长沙市</v>
      </c>
      <c r="E379" s="109" t="s">
        <v>3450</v>
      </c>
      <c r="G379" s="106">
        <v>2172160773</v>
      </c>
      <c r="I379" s="109" t="s">
        <v>29825</v>
      </c>
      <c r="J379" s="106">
        <v>7004701</v>
      </c>
      <c r="K379" s="109" t="s">
        <v>1000</v>
      </c>
      <c r="N379" s="106">
        <v>327489</v>
      </c>
      <c r="Q379" s="106">
        <v>70</v>
      </c>
      <c r="AF379" s="107" t="s">
        <v>183</v>
      </c>
    </row>
    <row r="380" spans="1:32">
      <c r="A380" s="108">
        <v>379</v>
      </c>
      <c r="C380" s="109" t="str">
        <f>VLOOKUP(J380,Customer!A:F,6,FALSE)</f>
        <v>湖南省</v>
      </c>
      <c r="D380" s="109" t="str">
        <f>VLOOKUP(J380,Customer!A:F,4,FALSE)</f>
        <v>长沙市</v>
      </c>
      <c r="E380" s="109" t="s">
        <v>3450</v>
      </c>
      <c r="G380" s="106">
        <v>2172160284</v>
      </c>
      <c r="I380" s="109" t="s">
        <v>29821</v>
      </c>
      <c r="J380" s="106">
        <v>7005115</v>
      </c>
      <c r="K380" s="109" t="s">
        <v>1003</v>
      </c>
      <c r="N380" s="106">
        <v>327489</v>
      </c>
      <c r="Q380" s="106">
        <v>70</v>
      </c>
      <c r="AF380" s="107" t="s">
        <v>183</v>
      </c>
    </row>
    <row r="381" spans="1:32">
      <c r="A381" s="108">
        <v>380</v>
      </c>
      <c r="C381" s="109" t="str">
        <f>VLOOKUP(J381,Customer!A:F,6,FALSE)</f>
        <v>湖南省</v>
      </c>
      <c r="D381" s="109" t="str">
        <f>VLOOKUP(J381,Customer!A:F,4,FALSE)</f>
        <v>长沙市</v>
      </c>
      <c r="E381" s="109" t="s">
        <v>3450</v>
      </c>
      <c r="G381" s="106">
        <v>2172160716</v>
      </c>
      <c r="I381" s="109" t="s">
        <v>29824</v>
      </c>
      <c r="J381" s="106">
        <v>7004653</v>
      </c>
      <c r="K381" s="109" t="s">
        <v>1319</v>
      </c>
      <c r="N381" s="106">
        <v>327489</v>
      </c>
      <c r="Q381" s="106">
        <v>70</v>
      </c>
      <c r="AF381" s="107" t="s">
        <v>183</v>
      </c>
    </row>
    <row r="382" spans="1:32">
      <c r="A382" s="108">
        <v>381</v>
      </c>
      <c r="C382" s="109" t="str">
        <f>VLOOKUP(J382,Customer!A:F,6,FALSE)</f>
        <v>湖南省</v>
      </c>
      <c r="D382" s="109" t="str">
        <f>VLOOKUP(J382,Customer!A:F,4,FALSE)</f>
        <v>长沙市</v>
      </c>
      <c r="E382" s="109" t="s">
        <v>3450</v>
      </c>
      <c r="G382" s="106">
        <v>2172160279</v>
      </c>
      <c r="I382" s="109" t="s">
        <v>29821</v>
      </c>
      <c r="J382" s="106">
        <v>7004700</v>
      </c>
      <c r="K382" s="109" t="s">
        <v>1793</v>
      </c>
      <c r="N382" s="106">
        <v>327489</v>
      </c>
      <c r="Q382" s="106">
        <v>70</v>
      </c>
      <c r="AF382" s="107" t="s">
        <v>183</v>
      </c>
    </row>
    <row r="383" spans="1:32">
      <c r="A383" s="108">
        <v>382</v>
      </c>
      <c r="C383" s="109" t="str">
        <f>VLOOKUP(J383,Customer!A:F,6,FALSE)</f>
        <v>湖南省</v>
      </c>
      <c r="D383" s="109" t="str">
        <f>VLOOKUP(J383,Customer!A:F,4,FALSE)</f>
        <v>长沙市</v>
      </c>
      <c r="E383" s="109" t="s">
        <v>3450</v>
      </c>
      <c r="G383" s="106">
        <v>2172160282</v>
      </c>
      <c r="I383" s="109" t="s">
        <v>29821</v>
      </c>
      <c r="J383" s="106">
        <v>7004654</v>
      </c>
      <c r="K383" s="109" t="s">
        <v>1056</v>
      </c>
      <c r="N383" s="106">
        <v>327489</v>
      </c>
      <c r="Q383" s="106">
        <v>70</v>
      </c>
      <c r="AF383" s="107" t="s">
        <v>183</v>
      </c>
    </row>
    <row r="384" spans="1:32">
      <c r="A384" s="108">
        <v>383</v>
      </c>
      <c r="C384" s="109" t="str">
        <f>VLOOKUP(J384,Customer!A:F,6,FALSE)</f>
        <v>湖南省</v>
      </c>
      <c r="D384" s="109" t="str">
        <f>VLOOKUP(J384,Customer!A:F,4,FALSE)</f>
        <v>长沙市</v>
      </c>
      <c r="E384" s="109" t="s">
        <v>3450</v>
      </c>
      <c r="G384" s="106">
        <v>2172161113</v>
      </c>
      <c r="I384" s="109" t="s">
        <v>29826</v>
      </c>
      <c r="J384" s="106">
        <v>7004654</v>
      </c>
      <c r="K384" s="109" t="s">
        <v>1056</v>
      </c>
      <c r="N384" s="106">
        <v>338749</v>
      </c>
      <c r="Q384" s="106">
        <v>360</v>
      </c>
      <c r="AF384" s="107" t="s">
        <v>183</v>
      </c>
    </row>
    <row r="385" spans="1:32">
      <c r="A385" s="108">
        <v>384</v>
      </c>
      <c r="C385" s="109" t="str">
        <f>VLOOKUP(J385,Customer!A:F,6,FALSE)</f>
        <v>湖南省</v>
      </c>
      <c r="D385" s="109" t="str">
        <f>VLOOKUP(J385,Customer!A:F,4,FALSE)</f>
        <v>长沙市</v>
      </c>
      <c r="E385" s="109" t="s">
        <v>3450</v>
      </c>
      <c r="G385" s="106">
        <v>2172160719</v>
      </c>
      <c r="I385" s="109" t="s">
        <v>29824</v>
      </c>
      <c r="J385" s="106">
        <v>7004654</v>
      </c>
      <c r="K385" s="109" t="s">
        <v>1056</v>
      </c>
      <c r="N385" s="106">
        <v>338749</v>
      </c>
      <c r="Q385" s="106">
        <v>360</v>
      </c>
      <c r="AF385" s="107" t="s">
        <v>183</v>
      </c>
    </row>
    <row r="386" spans="1:32">
      <c r="A386" s="108">
        <v>385</v>
      </c>
      <c r="C386" s="109" t="str">
        <f>VLOOKUP(J386,Customer!A:F,6,FALSE)</f>
        <v>湖南省</v>
      </c>
      <c r="D386" s="109" t="str">
        <f>VLOOKUP(J386,Customer!A:F,4,FALSE)</f>
        <v>长沙市</v>
      </c>
      <c r="E386" s="109" t="s">
        <v>3450</v>
      </c>
      <c r="G386" s="106">
        <v>2172161113</v>
      </c>
      <c r="I386" s="109" t="s">
        <v>29826</v>
      </c>
      <c r="J386" s="106">
        <v>7004654</v>
      </c>
      <c r="K386" s="109" t="s">
        <v>1056</v>
      </c>
      <c r="N386" s="106">
        <v>338748</v>
      </c>
      <c r="Q386" s="106">
        <v>360</v>
      </c>
      <c r="AF386" s="107" t="s">
        <v>183</v>
      </c>
    </row>
    <row r="387" spans="1:32">
      <c r="A387" s="108">
        <v>386</v>
      </c>
      <c r="C387" s="109" t="str">
        <f>VLOOKUP(J387,Customer!A:F,6,FALSE)</f>
        <v>湖南省</v>
      </c>
      <c r="D387" s="109" t="str">
        <f>VLOOKUP(J387,Customer!A:F,4,FALSE)</f>
        <v>长沙市</v>
      </c>
      <c r="E387" s="109" t="s">
        <v>3450</v>
      </c>
      <c r="G387" s="106">
        <v>2172160772</v>
      </c>
      <c r="I387" s="109" t="s">
        <v>29825</v>
      </c>
      <c r="J387" s="106">
        <v>7004655</v>
      </c>
      <c r="K387" s="109" t="s">
        <v>1004</v>
      </c>
      <c r="N387" s="106">
        <v>327489</v>
      </c>
      <c r="Q387" s="106">
        <v>70</v>
      </c>
      <c r="AF387" s="107" t="s">
        <v>183</v>
      </c>
    </row>
    <row r="388" spans="1:32">
      <c r="A388" s="108">
        <v>387</v>
      </c>
      <c r="C388" s="109" t="str">
        <f>VLOOKUP(J388,Customer!A:F,6,FALSE)</f>
        <v>湖南省</v>
      </c>
      <c r="D388" s="109" t="str">
        <f>VLOOKUP(J388,Customer!A:F,4,FALSE)</f>
        <v>长沙市</v>
      </c>
      <c r="E388" s="109" t="s">
        <v>3450</v>
      </c>
      <c r="G388" s="106">
        <v>2172160771</v>
      </c>
      <c r="I388" s="109" t="s">
        <v>29825</v>
      </c>
      <c r="J388" s="106">
        <v>7004652</v>
      </c>
      <c r="K388" s="109" t="s">
        <v>1006</v>
      </c>
      <c r="N388" s="106">
        <v>327489</v>
      </c>
      <c r="Q388" s="106">
        <v>70</v>
      </c>
      <c r="AF388" s="107" t="s">
        <v>183</v>
      </c>
    </row>
    <row r="389" spans="1:32">
      <c r="A389" s="108">
        <v>388</v>
      </c>
      <c r="C389" s="109" t="str">
        <f>VLOOKUP(J389,Customer!A:F,6,FALSE)</f>
        <v>湖南省</v>
      </c>
      <c r="D389" s="109" t="str">
        <f>VLOOKUP(J389,Customer!A:F,4,FALSE)</f>
        <v>长沙市</v>
      </c>
      <c r="E389" s="109" t="s">
        <v>3450</v>
      </c>
      <c r="G389" s="106">
        <v>2172160782</v>
      </c>
      <c r="I389" s="109" t="s">
        <v>29825</v>
      </c>
      <c r="J389" s="106">
        <v>7005110</v>
      </c>
      <c r="K389" s="109" t="s">
        <v>1007</v>
      </c>
      <c r="N389" s="106">
        <v>327489</v>
      </c>
      <c r="Q389" s="106">
        <v>70</v>
      </c>
      <c r="AF389" s="107" t="s">
        <v>183</v>
      </c>
    </row>
    <row r="390" spans="1:32">
      <c r="A390" s="108">
        <v>389</v>
      </c>
      <c r="C390" s="109" t="str">
        <f>VLOOKUP(J390,Customer!A:F,6,FALSE)</f>
        <v>湖南省</v>
      </c>
      <c r="D390" s="109" t="str">
        <f>VLOOKUP(J390,Customer!A:F,4,FALSE)</f>
        <v>长沙市</v>
      </c>
      <c r="E390" s="109" t="s">
        <v>3450</v>
      </c>
      <c r="G390" s="106">
        <v>2172160782</v>
      </c>
      <c r="I390" s="109" t="s">
        <v>29825</v>
      </c>
      <c r="J390" s="106">
        <v>7005110</v>
      </c>
      <c r="K390" s="109" t="s">
        <v>1007</v>
      </c>
      <c r="N390" s="106">
        <v>338771</v>
      </c>
      <c r="Q390" s="106">
        <v>280</v>
      </c>
      <c r="AF390" s="107" t="s">
        <v>183</v>
      </c>
    </row>
    <row r="391" spans="1:32">
      <c r="A391" s="108">
        <v>390</v>
      </c>
      <c r="C391" s="109" t="str">
        <f>VLOOKUP(J391,Customer!A:F,6,FALSE)</f>
        <v>福建省</v>
      </c>
      <c r="D391" s="109" t="str">
        <f>VLOOKUP(J391,Customer!A:F,4,FALSE)</f>
        <v>三明市</v>
      </c>
      <c r="E391" s="109" t="s">
        <v>3450</v>
      </c>
      <c r="G391" s="106">
        <v>2172161114</v>
      </c>
      <c r="I391" s="109" t="s">
        <v>29826</v>
      </c>
      <c r="J391" s="106">
        <v>7003762</v>
      </c>
      <c r="K391" s="109" t="s">
        <v>1708</v>
      </c>
      <c r="N391" s="106">
        <v>338771</v>
      </c>
      <c r="Q391" s="106">
        <v>560</v>
      </c>
      <c r="AF391" s="107" t="s">
        <v>183</v>
      </c>
    </row>
    <row r="392" spans="1:32">
      <c r="A392" s="108">
        <v>391</v>
      </c>
      <c r="C392" s="109" t="str">
        <f>VLOOKUP(J392,Customer!A:F,6,FALSE)</f>
        <v>广东省</v>
      </c>
      <c r="D392" s="109" t="str">
        <f>VLOOKUP(J392,Customer!A:F,4,FALSE)</f>
        <v>汕头市</v>
      </c>
      <c r="E392" s="109" t="s">
        <v>3450</v>
      </c>
      <c r="G392" s="106">
        <v>2172163377</v>
      </c>
      <c r="I392" s="109" t="s">
        <v>29830</v>
      </c>
      <c r="J392" s="106">
        <v>7003668</v>
      </c>
      <c r="K392" s="109" t="s">
        <v>1661</v>
      </c>
      <c r="N392" s="106">
        <v>338771</v>
      </c>
      <c r="Q392" s="106">
        <v>1120</v>
      </c>
      <c r="AF392" s="107" t="s">
        <v>183</v>
      </c>
    </row>
    <row r="393" spans="1:32">
      <c r="A393" s="108">
        <v>392</v>
      </c>
      <c r="C393" s="109" t="str">
        <f>VLOOKUP(J393,Customer!A:F,6,FALSE)</f>
        <v>广东省</v>
      </c>
      <c r="D393" s="109" t="str">
        <f>VLOOKUP(J393,Customer!A:F,4,FALSE)</f>
        <v>深圳市</v>
      </c>
      <c r="E393" s="109" t="s">
        <v>3450</v>
      </c>
      <c r="G393" s="106">
        <v>2172163371</v>
      </c>
      <c r="I393" s="109" t="s">
        <v>29830</v>
      </c>
      <c r="J393" s="106">
        <v>7004627</v>
      </c>
      <c r="K393" s="109" t="s">
        <v>1347</v>
      </c>
      <c r="N393" s="106">
        <v>338748</v>
      </c>
      <c r="Q393" s="106">
        <v>2160</v>
      </c>
      <c r="AF393" s="107" t="s">
        <v>183</v>
      </c>
    </row>
    <row r="394" spans="1:32">
      <c r="A394" s="108">
        <v>393</v>
      </c>
      <c r="C394" s="109" t="str">
        <f>VLOOKUP(J394,Customer!A:F,6,FALSE)</f>
        <v>广东省</v>
      </c>
      <c r="D394" s="109" t="str">
        <f>VLOOKUP(J394,Customer!A:F,4,FALSE)</f>
        <v>深圳市</v>
      </c>
      <c r="E394" s="109" t="s">
        <v>3450</v>
      </c>
      <c r="G394" s="106">
        <v>2172163378</v>
      </c>
      <c r="I394" s="109" t="s">
        <v>29830</v>
      </c>
      <c r="J394" s="106">
        <v>7004627</v>
      </c>
      <c r="K394" s="109" t="s">
        <v>1347</v>
      </c>
      <c r="N394" s="106">
        <v>338749</v>
      </c>
      <c r="Q394" s="106">
        <v>1800</v>
      </c>
      <c r="AF394" s="107" t="s">
        <v>183</v>
      </c>
    </row>
    <row r="395" spans="1:32">
      <c r="A395" s="108">
        <v>394</v>
      </c>
      <c r="C395" s="109" t="str">
        <f>VLOOKUP(J395,Customer!A:F,6,FALSE)</f>
        <v>广东省</v>
      </c>
      <c r="D395" s="109" t="str">
        <f>VLOOKUP(J395,Customer!A:F,4,FALSE)</f>
        <v>深圳市</v>
      </c>
      <c r="E395" s="109" t="s">
        <v>3450</v>
      </c>
      <c r="G395" s="106">
        <v>2172163383</v>
      </c>
      <c r="I395" s="109" t="s">
        <v>29830</v>
      </c>
      <c r="J395" s="106">
        <v>7004627</v>
      </c>
      <c r="K395" s="109" t="s">
        <v>1347</v>
      </c>
      <c r="N395" s="106">
        <v>338749</v>
      </c>
      <c r="Q395" s="106">
        <v>1080</v>
      </c>
      <c r="AF395" s="107" t="s">
        <v>183</v>
      </c>
    </row>
    <row r="396" spans="1:32">
      <c r="A396" s="108">
        <v>395</v>
      </c>
      <c r="C396" s="109" t="str">
        <f>VLOOKUP(J396,Customer!A:F,6,FALSE)</f>
        <v>广东省</v>
      </c>
      <c r="D396" s="109" t="str">
        <f>VLOOKUP(J396,Customer!A:F,4,FALSE)</f>
        <v>深圳市</v>
      </c>
      <c r="E396" s="109" t="s">
        <v>3450</v>
      </c>
      <c r="G396" s="106">
        <v>2172163381</v>
      </c>
      <c r="I396" s="109" t="s">
        <v>29830</v>
      </c>
      <c r="J396" s="106">
        <v>7004504</v>
      </c>
      <c r="K396" s="109" t="s">
        <v>939</v>
      </c>
      <c r="N396" s="106">
        <v>327489</v>
      </c>
      <c r="Q396" s="106">
        <v>200</v>
      </c>
      <c r="AF396" s="107" t="s">
        <v>183</v>
      </c>
    </row>
    <row r="397" spans="1:32">
      <c r="A397" s="108">
        <v>396</v>
      </c>
      <c r="C397" s="109" t="str">
        <f>VLOOKUP(J397,Customer!A:F,6,FALSE)</f>
        <v>广东省</v>
      </c>
      <c r="D397" s="109" t="str">
        <f>VLOOKUP(J397,Customer!A:F,4,FALSE)</f>
        <v>深圳市</v>
      </c>
      <c r="E397" s="109" t="s">
        <v>3450</v>
      </c>
      <c r="G397" s="106">
        <v>2172163372</v>
      </c>
      <c r="I397" s="109" t="s">
        <v>29830</v>
      </c>
      <c r="J397" s="106">
        <v>7004506</v>
      </c>
      <c r="K397" s="109" t="s">
        <v>849</v>
      </c>
      <c r="N397" s="106">
        <v>338748</v>
      </c>
      <c r="Q397" s="106">
        <v>1440</v>
      </c>
      <c r="AF397" s="107" t="s">
        <v>183</v>
      </c>
    </row>
    <row r="398" spans="1:32">
      <c r="A398" s="108">
        <v>397</v>
      </c>
      <c r="C398" s="109" t="str">
        <f>VLOOKUP(J398,Customer!A:F,6,FALSE)</f>
        <v>广东省</v>
      </c>
      <c r="D398" s="109" t="str">
        <f>VLOOKUP(J398,Customer!A:F,4,FALSE)</f>
        <v>深圳市</v>
      </c>
      <c r="E398" s="109" t="s">
        <v>3450</v>
      </c>
      <c r="G398" s="106">
        <v>2172163382</v>
      </c>
      <c r="I398" s="109" t="s">
        <v>29830</v>
      </c>
      <c r="J398" s="106">
        <v>7004506</v>
      </c>
      <c r="K398" s="109" t="s">
        <v>849</v>
      </c>
      <c r="N398" s="106">
        <v>338749</v>
      </c>
      <c r="Q398" s="106">
        <v>1440</v>
      </c>
      <c r="AF398" s="107" t="s">
        <v>183</v>
      </c>
    </row>
    <row r="399" spans="1:32">
      <c r="A399" s="108">
        <v>398</v>
      </c>
      <c r="C399" s="109" t="str">
        <f>VLOOKUP(J399,Customer!A:F,6,FALSE)</f>
        <v>福建省</v>
      </c>
      <c r="D399" s="109" t="str">
        <f>VLOOKUP(J399,Customer!A:F,4,FALSE)</f>
        <v>三明市</v>
      </c>
      <c r="E399" s="109" t="s">
        <v>3450</v>
      </c>
      <c r="G399" s="106">
        <v>2172163375</v>
      </c>
      <c r="I399" s="109" t="s">
        <v>29830</v>
      </c>
      <c r="J399" s="106">
        <v>7003764</v>
      </c>
      <c r="K399" s="109" t="s">
        <v>1393</v>
      </c>
      <c r="N399" s="106">
        <v>338748</v>
      </c>
      <c r="Q399" s="106">
        <v>500</v>
      </c>
      <c r="AF399" s="107" t="s">
        <v>183</v>
      </c>
    </row>
    <row r="400" spans="1:32">
      <c r="A400" s="108">
        <v>399</v>
      </c>
      <c r="C400" s="109" t="str">
        <f>VLOOKUP(J400,Customer!A:F,6,FALSE)</f>
        <v>福建省</v>
      </c>
      <c r="D400" s="109" t="str">
        <f>VLOOKUP(J400,Customer!A:F,4,FALSE)</f>
        <v>漳州市</v>
      </c>
      <c r="E400" s="109" t="s">
        <v>3450</v>
      </c>
      <c r="G400" s="106">
        <v>2172163376</v>
      </c>
      <c r="I400" s="109" t="s">
        <v>29830</v>
      </c>
      <c r="J400" s="106">
        <v>7003771</v>
      </c>
      <c r="K400" s="109" t="s">
        <v>1697</v>
      </c>
      <c r="N400" s="106">
        <v>338749</v>
      </c>
      <c r="Q400" s="106">
        <v>1080</v>
      </c>
      <c r="AF400" s="107" t="s">
        <v>183</v>
      </c>
    </row>
    <row r="401" spans="1:32">
      <c r="A401" s="108">
        <v>400</v>
      </c>
      <c r="C401" s="109" t="str">
        <f>VLOOKUP(J401,Customer!A:F,6,FALSE)</f>
        <v>福建省</v>
      </c>
      <c r="D401" s="109" t="str">
        <f>VLOOKUP(J401,Customer!A:F,4,FALSE)</f>
        <v>福州市</v>
      </c>
      <c r="E401" s="109" t="s">
        <v>3450</v>
      </c>
      <c r="G401" s="106">
        <v>2172163374</v>
      </c>
      <c r="I401" s="109" t="s">
        <v>29830</v>
      </c>
      <c r="J401" s="106">
        <v>7003778</v>
      </c>
      <c r="K401" s="109" t="s">
        <v>1979</v>
      </c>
      <c r="N401" s="106">
        <v>338748</v>
      </c>
      <c r="Q401" s="106">
        <v>250</v>
      </c>
      <c r="AF401" s="107" t="s">
        <v>183</v>
      </c>
    </row>
    <row r="402" spans="1:32">
      <c r="A402" s="108">
        <v>401</v>
      </c>
      <c r="C402" s="109" t="str">
        <f>VLOOKUP(J402,Customer!A:F,6,FALSE)</f>
        <v>福建省</v>
      </c>
      <c r="D402" s="109" t="str">
        <f>VLOOKUP(J402,Customer!A:F,4,FALSE)</f>
        <v>福州市</v>
      </c>
      <c r="E402" s="109" t="s">
        <v>3450</v>
      </c>
      <c r="G402" s="106">
        <v>2172163373</v>
      </c>
      <c r="I402" s="109" t="s">
        <v>29830</v>
      </c>
      <c r="J402" s="106">
        <v>7004573</v>
      </c>
      <c r="K402" s="109" t="s">
        <v>1105</v>
      </c>
      <c r="N402" s="106">
        <v>338771</v>
      </c>
      <c r="Q402" s="106">
        <v>300</v>
      </c>
      <c r="AF402" s="107" t="s">
        <v>183</v>
      </c>
    </row>
    <row r="403" spans="1:32">
      <c r="A403" s="108">
        <v>402</v>
      </c>
      <c r="C403" s="109" t="str">
        <f>VLOOKUP(J403,Customer!A:F,6,FALSE)</f>
        <v>广东省</v>
      </c>
      <c r="D403" s="109" t="str">
        <f>VLOOKUP(J403,Customer!A:F,4,FALSE)</f>
        <v>深圳市</v>
      </c>
      <c r="E403" s="109" t="s">
        <v>3450</v>
      </c>
      <c r="G403" s="106">
        <v>2172163568</v>
      </c>
      <c r="I403" s="109" t="s">
        <v>29831</v>
      </c>
      <c r="J403" s="106">
        <v>7004499</v>
      </c>
      <c r="K403" s="109" t="s">
        <v>1600</v>
      </c>
      <c r="N403" s="106">
        <v>338749</v>
      </c>
      <c r="Q403" s="106">
        <v>3000</v>
      </c>
      <c r="AF403" s="107" t="s">
        <v>183</v>
      </c>
    </row>
    <row r="404" spans="1:32">
      <c r="A404" s="108">
        <v>403</v>
      </c>
      <c r="C404" s="109" t="str">
        <f>VLOOKUP(J404,Customer!A:F,6,FALSE)</f>
        <v>广东省</v>
      </c>
      <c r="D404" s="109" t="str">
        <f>VLOOKUP(J404,Customer!A:F,4,FALSE)</f>
        <v>广州市</v>
      </c>
      <c r="E404" s="109" t="s">
        <v>3450</v>
      </c>
      <c r="G404" s="106">
        <v>2172163438</v>
      </c>
      <c r="I404" s="109" t="s">
        <v>29830</v>
      </c>
      <c r="J404" s="106">
        <v>7003662</v>
      </c>
      <c r="K404" s="109" t="s">
        <v>1123</v>
      </c>
      <c r="N404" s="106">
        <v>327489</v>
      </c>
      <c r="Q404" s="106">
        <v>220</v>
      </c>
      <c r="AF404" s="107" t="s">
        <v>183</v>
      </c>
    </row>
    <row r="405" spans="1:32">
      <c r="A405" s="108">
        <v>404</v>
      </c>
      <c r="C405" s="109" t="str">
        <f>VLOOKUP(J405,Customer!A:F,6,FALSE)</f>
        <v>广东省</v>
      </c>
      <c r="D405" s="109" t="str">
        <f>VLOOKUP(J405,Customer!A:F,4,FALSE)</f>
        <v>河源市</v>
      </c>
      <c r="E405" s="109" t="s">
        <v>3450</v>
      </c>
      <c r="G405" s="106">
        <v>2172163807</v>
      </c>
      <c r="I405" s="109" t="s">
        <v>29832</v>
      </c>
      <c r="J405" s="106">
        <v>7004517</v>
      </c>
      <c r="K405" s="109" t="s">
        <v>29735</v>
      </c>
      <c r="N405" s="106">
        <v>338749</v>
      </c>
      <c r="Q405" s="106">
        <v>360</v>
      </c>
      <c r="AF405" s="107" t="s">
        <v>183</v>
      </c>
    </row>
    <row r="406" spans="1:32">
      <c r="A406" s="108">
        <v>405</v>
      </c>
      <c r="C406" s="109" t="str">
        <f>VLOOKUP(J406,Customer!A:F,6,FALSE)</f>
        <v>广东省</v>
      </c>
      <c r="D406" s="109" t="str">
        <f>VLOOKUP(J406,Customer!A:F,4,FALSE)</f>
        <v>广州市</v>
      </c>
      <c r="E406" s="109" t="s">
        <v>3450</v>
      </c>
      <c r="G406" s="106">
        <v>2172163811</v>
      </c>
      <c r="I406" s="109" t="s">
        <v>29832</v>
      </c>
      <c r="J406" s="106">
        <v>7003663</v>
      </c>
      <c r="K406" s="109" t="s">
        <v>850</v>
      </c>
      <c r="N406" s="106">
        <v>338749</v>
      </c>
      <c r="Q406" s="106">
        <v>120</v>
      </c>
      <c r="AF406" s="107" t="s">
        <v>183</v>
      </c>
    </row>
    <row r="407" spans="1:32">
      <c r="A407" s="108">
        <v>406</v>
      </c>
      <c r="C407" s="109" t="str">
        <f>VLOOKUP(J407,Customer!A:F,6,FALSE)</f>
        <v>广东省</v>
      </c>
      <c r="D407" s="109" t="str">
        <f>VLOOKUP(J407,Customer!A:F,4,FALSE)</f>
        <v>广州市</v>
      </c>
      <c r="E407" s="109" t="s">
        <v>3450</v>
      </c>
      <c r="G407" s="106">
        <v>2172163810</v>
      </c>
      <c r="I407" s="109" t="s">
        <v>29832</v>
      </c>
      <c r="J407" s="106">
        <v>7003663</v>
      </c>
      <c r="K407" s="109" t="s">
        <v>850</v>
      </c>
      <c r="N407" s="106">
        <v>338771</v>
      </c>
      <c r="Q407" s="106">
        <v>200</v>
      </c>
      <c r="AF407" s="107" t="s">
        <v>183</v>
      </c>
    </row>
    <row r="408" spans="1:32">
      <c r="A408" s="108">
        <v>407</v>
      </c>
      <c r="C408" s="109" t="str">
        <f>VLOOKUP(J408,Customer!A:F,6,FALSE)</f>
        <v>广东省</v>
      </c>
      <c r="D408" s="109" t="str">
        <f>VLOOKUP(J408,Customer!A:F,4,FALSE)</f>
        <v>广州市</v>
      </c>
      <c r="E408" s="109" t="s">
        <v>3450</v>
      </c>
      <c r="G408" s="106">
        <v>2172163813</v>
      </c>
      <c r="I408" s="109" t="s">
        <v>29832</v>
      </c>
      <c r="J408" s="106">
        <v>7004238</v>
      </c>
      <c r="K408" s="109" t="s">
        <v>808</v>
      </c>
      <c r="N408" s="106">
        <v>338771</v>
      </c>
      <c r="Q408" s="106">
        <v>200</v>
      </c>
      <c r="AF408" s="107" t="s">
        <v>183</v>
      </c>
    </row>
    <row r="409" spans="1:32">
      <c r="A409" s="108">
        <v>408</v>
      </c>
      <c r="C409" s="109" t="str">
        <f>VLOOKUP(J409,Customer!A:F,6,FALSE)</f>
        <v>广东省</v>
      </c>
      <c r="D409" s="109" t="str">
        <f>VLOOKUP(J409,Customer!A:F,4,FALSE)</f>
        <v>广州市</v>
      </c>
      <c r="E409" s="109" t="s">
        <v>3450</v>
      </c>
      <c r="G409" s="106">
        <v>2172163806</v>
      </c>
      <c r="I409" s="109" t="s">
        <v>29832</v>
      </c>
      <c r="J409" s="106">
        <v>7004238</v>
      </c>
      <c r="K409" s="109" t="s">
        <v>808</v>
      </c>
      <c r="N409" s="106">
        <v>338771</v>
      </c>
      <c r="Q409" s="106">
        <v>80</v>
      </c>
      <c r="AF409" s="107" t="s">
        <v>183</v>
      </c>
    </row>
    <row r="410" spans="1:32">
      <c r="A410" s="108">
        <v>409</v>
      </c>
      <c r="C410" s="109" t="str">
        <f>VLOOKUP(J410,Customer!A:F,6,FALSE)</f>
        <v>广东省</v>
      </c>
      <c r="D410" s="109" t="str">
        <f>VLOOKUP(J410,Customer!A:F,4,FALSE)</f>
        <v>深圳市</v>
      </c>
      <c r="E410" s="109" t="s">
        <v>3450</v>
      </c>
      <c r="G410" s="106">
        <v>2172163808</v>
      </c>
      <c r="I410" s="109" t="s">
        <v>29832</v>
      </c>
      <c r="J410" s="106">
        <v>7004628</v>
      </c>
      <c r="K410" s="109" t="s">
        <v>938</v>
      </c>
      <c r="N410" s="106">
        <v>338771</v>
      </c>
      <c r="Q410" s="106">
        <v>1680</v>
      </c>
      <c r="AF410" s="107" t="s">
        <v>183</v>
      </c>
    </row>
    <row r="411" spans="1:32">
      <c r="A411" s="108">
        <v>410</v>
      </c>
      <c r="C411" s="109" t="str">
        <f>VLOOKUP(J411,Customer!A:F,6,FALSE)</f>
        <v>广东省</v>
      </c>
      <c r="D411" s="109" t="str">
        <f>VLOOKUP(J411,Customer!A:F,4,FALSE)</f>
        <v>深圳市</v>
      </c>
      <c r="E411" s="109" t="s">
        <v>3450</v>
      </c>
      <c r="G411" s="106">
        <v>2172163809</v>
      </c>
      <c r="I411" s="109" t="s">
        <v>29832</v>
      </c>
      <c r="J411" s="106">
        <v>7004628</v>
      </c>
      <c r="K411" s="109" t="s">
        <v>938</v>
      </c>
      <c r="N411" s="106">
        <v>338749</v>
      </c>
      <c r="Q411" s="106">
        <v>2160</v>
      </c>
      <c r="AF411" s="107" t="s">
        <v>183</v>
      </c>
    </row>
    <row r="412" spans="1:32">
      <c r="A412" s="108">
        <v>411</v>
      </c>
      <c r="C412" s="109" t="str">
        <f>VLOOKUP(J412,Customer!A:F,6,FALSE)</f>
        <v>广东省</v>
      </c>
      <c r="D412" s="109" t="str">
        <f>VLOOKUP(J412,Customer!A:F,4,FALSE)</f>
        <v>广州市</v>
      </c>
      <c r="E412" s="109" t="s">
        <v>3450</v>
      </c>
      <c r="G412" s="106">
        <v>2172164389</v>
      </c>
      <c r="I412" s="109" t="s">
        <v>29833</v>
      </c>
      <c r="J412" s="106">
        <v>7003661</v>
      </c>
      <c r="K412" s="109" t="s">
        <v>946</v>
      </c>
      <c r="N412" s="106">
        <v>338749</v>
      </c>
      <c r="Q412" s="106">
        <v>3600</v>
      </c>
      <c r="AF412" s="107" t="s">
        <v>183</v>
      </c>
    </row>
    <row r="413" spans="1:32">
      <c r="A413" s="108">
        <v>412</v>
      </c>
      <c r="C413" s="109" t="str">
        <f>VLOOKUP(J413,Customer!A:F,6,FALSE)</f>
        <v>广东省</v>
      </c>
      <c r="D413" s="109" t="str">
        <f>VLOOKUP(J413,Customer!A:F,4,FALSE)</f>
        <v>广州市</v>
      </c>
      <c r="E413" s="109" t="s">
        <v>3450</v>
      </c>
      <c r="G413" s="106">
        <v>2172163379</v>
      </c>
      <c r="I413" s="109" t="s">
        <v>29830</v>
      </c>
      <c r="J413" s="106">
        <v>7003660</v>
      </c>
      <c r="K413" s="109" t="s">
        <v>1710</v>
      </c>
      <c r="N413" s="106">
        <v>338771</v>
      </c>
      <c r="Q413" s="106">
        <v>480</v>
      </c>
      <c r="AF413" s="107" t="s">
        <v>183</v>
      </c>
    </row>
    <row r="414" spans="1:32">
      <c r="A414" s="108">
        <v>413</v>
      </c>
      <c r="C414" s="109" t="str">
        <f>VLOOKUP(J414,Customer!A:F,6,FALSE)</f>
        <v>广东省</v>
      </c>
      <c r="D414" s="109" t="str">
        <f>VLOOKUP(J414,Customer!A:F,4,FALSE)</f>
        <v>广州市</v>
      </c>
      <c r="E414" s="109" t="s">
        <v>3450</v>
      </c>
      <c r="G414" s="106">
        <v>2172163380</v>
      </c>
      <c r="I414" s="109" t="s">
        <v>29830</v>
      </c>
      <c r="J414" s="106">
        <v>7003660</v>
      </c>
      <c r="K414" s="109" t="s">
        <v>1710</v>
      </c>
      <c r="N414" s="106">
        <v>338749</v>
      </c>
      <c r="Q414" s="106">
        <v>560</v>
      </c>
      <c r="AF414" s="107" t="s">
        <v>183</v>
      </c>
    </row>
    <row r="415" spans="1:32">
      <c r="A415" s="108">
        <v>414</v>
      </c>
      <c r="C415" s="109" t="str">
        <f>VLOOKUP(J415,Customer!A:F,6,FALSE)</f>
        <v>广东省</v>
      </c>
      <c r="D415" s="109" t="str">
        <f>VLOOKUP(J415,Customer!A:F,4,FALSE)</f>
        <v>广州市</v>
      </c>
      <c r="E415" s="109" t="s">
        <v>3450</v>
      </c>
      <c r="G415" s="106">
        <v>2172164392</v>
      </c>
      <c r="I415" s="109" t="s">
        <v>29833</v>
      </c>
      <c r="J415" s="106">
        <v>7003667</v>
      </c>
      <c r="K415" s="109" t="s">
        <v>944</v>
      </c>
      <c r="N415" s="106">
        <v>338749</v>
      </c>
      <c r="Q415" s="106">
        <v>3240</v>
      </c>
      <c r="AF415" s="107" t="s">
        <v>183</v>
      </c>
    </row>
    <row r="416" spans="1:32">
      <c r="A416" s="108">
        <v>415</v>
      </c>
      <c r="C416" s="109" t="str">
        <f>VLOOKUP(J416,Customer!A:F,6,FALSE)</f>
        <v>山东省</v>
      </c>
      <c r="D416" s="109" t="str">
        <f>VLOOKUP(J416,Customer!A:F,4,FALSE)</f>
        <v>德州市</v>
      </c>
      <c r="E416" s="109" t="s">
        <v>3450</v>
      </c>
      <c r="G416" s="106">
        <v>2172164485</v>
      </c>
      <c r="I416" s="109" t="s">
        <v>29833</v>
      </c>
      <c r="J416" s="106">
        <v>7003946</v>
      </c>
      <c r="K416" s="109" t="s">
        <v>1637</v>
      </c>
      <c r="N416" s="106">
        <v>338771</v>
      </c>
      <c r="Q416" s="106">
        <v>280</v>
      </c>
      <c r="AF416" s="107" t="s">
        <v>183</v>
      </c>
    </row>
    <row r="417" spans="1:32">
      <c r="A417" s="108">
        <v>416</v>
      </c>
      <c r="C417" s="109" t="str">
        <f>VLOOKUP(J417,Customer!A:F,6,FALSE)</f>
        <v>山东省</v>
      </c>
      <c r="D417" s="109" t="str">
        <f>VLOOKUP(J417,Customer!A:F,4,FALSE)</f>
        <v>德州市</v>
      </c>
      <c r="E417" s="109" t="s">
        <v>3450</v>
      </c>
      <c r="G417" s="106">
        <v>2172164160</v>
      </c>
      <c r="I417" s="109" t="s">
        <v>29833</v>
      </c>
      <c r="J417" s="106">
        <v>7003913</v>
      </c>
      <c r="K417" s="109" t="s">
        <v>880</v>
      </c>
      <c r="N417" s="106">
        <v>338771</v>
      </c>
      <c r="Q417" s="106">
        <v>560</v>
      </c>
      <c r="AF417" s="107" t="s">
        <v>183</v>
      </c>
    </row>
    <row r="418" spans="1:32">
      <c r="A418" s="108">
        <v>417</v>
      </c>
      <c r="C418" s="109" t="str">
        <f>VLOOKUP(J418,Customer!A:F,6,FALSE)</f>
        <v>山东省</v>
      </c>
      <c r="D418" s="109" t="str">
        <f>VLOOKUP(J418,Customer!A:F,4,FALSE)</f>
        <v>济宁市</v>
      </c>
      <c r="E418" s="109" t="s">
        <v>3450</v>
      </c>
      <c r="G418" s="106">
        <v>2172164980</v>
      </c>
      <c r="I418" s="109" t="s">
        <v>29834</v>
      </c>
      <c r="J418" s="106">
        <v>7004833</v>
      </c>
      <c r="K418" s="109" t="s">
        <v>1642</v>
      </c>
      <c r="N418" s="106">
        <v>338771</v>
      </c>
      <c r="Q418" s="106">
        <v>280</v>
      </c>
      <c r="AF418" s="107" t="s">
        <v>183</v>
      </c>
    </row>
    <row r="419" spans="1:32">
      <c r="A419" s="108">
        <v>418</v>
      </c>
      <c r="C419" s="109" t="str">
        <f>VLOOKUP(J419,Customer!A:F,6,FALSE)</f>
        <v>山东省</v>
      </c>
      <c r="D419" s="109" t="str">
        <f>VLOOKUP(J419,Customer!A:F,4,FALSE)</f>
        <v>菏泽市</v>
      </c>
      <c r="E419" s="109" t="s">
        <v>3450</v>
      </c>
      <c r="G419" s="106">
        <v>2172164164</v>
      </c>
      <c r="I419" s="109" t="s">
        <v>29833</v>
      </c>
      <c r="J419" s="106">
        <v>7003930</v>
      </c>
      <c r="K419" s="109" t="s">
        <v>1260</v>
      </c>
      <c r="N419" s="106">
        <v>338771</v>
      </c>
      <c r="Q419" s="106">
        <v>560</v>
      </c>
      <c r="AF419" s="107" t="s">
        <v>183</v>
      </c>
    </row>
    <row r="420" spans="1:32">
      <c r="A420" s="108">
        <v>419</v>
      </c>
      <c r="C420" s="109" t="str">
        <f>VLOOKUP(J420,Customer!A:F,6,FALSE)</f>
        <v>山东省</v>
      </c>
      <c r="D420" s="109" t="str">
        <f>VLOOKUP(J420,Customer!A:F,4,FALSE)</f>
        <v>菏泽市</v>
      </c>
      <c r="E420" s="109" t="s">
        <v>3450</v>
      </c>
      <c r="G420" s="106">
        <v>2172164979</v>
      </c>
      <c r="I420" s="109" t="s">
        <v>29834</v>
      </c>
      <c r="J420" s="106">
        <v>7003949</v>
      </c>
      <c r="K420" s="109" t="s">
        <v>1296</v>
      </c>
      <c r="N420" s="106">
        <v>338771</v>
      </c>
      <c r="Q420" s="106">
        <v>280</v>
      </c>
      <c r="AF420" s="107" t="s">
        <v>183</v>
      </c>
    </row>
    <row r="421" spans="1:32">
      <c r="A421" s="108">
        <v>420</v>
      </c>
      <c r="C421" s="109" t="str">
        <f>VLOOKUP(J421,Customer!A:F,6,FALSE)</f>
        <v>山东省</v>
      </c>
      <c r="D421" s="109" t="str">
        <f>VLOOKUP(J421,Customer!A:F,4,FALSE)</f>
        <v>日照市</v>
      </c>
      <c r="E421" s="109" t="s">
        <v>3450</v>
      </c>
      <c r="G421" s="106">
        <v>2172164159</v>
      </c>
      <c r="I421" s="109" t="s">
        <v>29833</v>
      </c>
      <c r="J421" s="106">
        <v>7003897</v>
      </c>
      <c r="K421" s="109" t="s">
        <v>1168</v>
      </c>
      <c r="N421" s="106">
        <v>338771</v>
      </c>
      <c r="Q421" s="106">
        <v>560</v>
      </c>
      <c r="AF421" s="107" t="s">
        <v>183</v>
      </c>
    </row>
    <row r="422" spans="1:32">
      <c r="A422" s="108">
        <v>421</v>
      </c>
      <c r="C422" s="109" t="str">
        <f>VLOOKUP(J422,Customer!A:F,6,FALSE)</f>
        <v>山东省</v>
      </c>
      <c r="D422" s="109" t="str">
        <f>VLOOKUP(J422,Customer!A:F,4,FALSE)</f>
        <v>潍坊市</v>
      </c>
      <c r="E422" s="109" t="s">
        <v>3450</v>
      </c>
      <c r="G422" s="106">
        <v>2172164158</v>
      </c>
      <c r="I422" s="109" t="s">
        <v>29833</v>
      </c>
      <c r="J422" s="106">
        <v>7003884</v>
      </c>
      <c r="K422" s="109" t="s">
        <v>925</v>
      </c>
      <c r="N422" s="106">
        <v>338771</v>
      </c>
      <c r="Q422" s="106">
        <v>280</v>
      </c>
      <c r="AF422" s="107" t="s">
        <v>183</v>
      </c>
    </row>
    <row r="423" spans="1:32">
      <c r="A423" s="108">
        <v>422</v>
      </c>
      <c r="C423" s="109" t="str">
        <f>VLOOKUP(J423,Customer!A:F,6,FALSE)</f>
        <v>山东省</v>
      </c>
      <c r="D423" s="109" t="str">
        <f>VLOOKUP(J423,Customer!A:F,4,FALSE)</f>
        <v>潍坊市</v>
      </c>
      <c r="E423" s="109" t="s">
        <v>3450</v>
      </c>
      <c r="G423" s="106">
        <v>2172164163</v>
      </c>
      <c r="I423" s="109" t="s">
        <v>29833</v>
      </c>
      <c r="J423" s="106">
        <v>7003874</v>
      </c>
      <c r="K423" s="109" t="s">
        <v>1371</v>
      </c>
      <c r="N423" s="106">
        <v>338771</v>
      </c>
      <c r="Q423" s="106">
        <v>840</v>
      </c>
      <c r="AF423" s="107" t="s">
        <v>183</v>
      </c>
    </row>
    <row r="424" spans="1:32">
      <c r="A424" s="108">
        <v>423</v>
      </c>
      <c r="C424" s="109" t="str">
        <f>VLOOKUP(J424,Customer!A:F,6,FALSE)</f>
        <v>山东省</v>
      </c>
      <c r="D424" s="109" t="str">
        <f>VLOOKUP(J424,Customer!A:F,4,FALSE)</f>
        <v>潍坊市</v>
      </c>
      <c r="E424" s="109" t="s">
        <v>3450</v>
      </c>
      <c r="G424" s="106">
        <v>2172164978</v>
      </c>
      <c r="I424" s="109" t="s">
        <v>29834</v>
      </c>
      <c r="J424" s="106">
        <v>7005127</v>
      </c>
      <c r="K424" s="109" t="s">
        <v>1460</v>
      </c>
      <c r="N424" s="106">
        <v>338771</v>
      </c>
      <c r="Q424" s="106">
        <v>280</v>
      </c>
      <c r="AF424" s="107" t="s">
        <v>183</v>
      </c>
    </row>
    <row r="425" spans="1:32">
      <c r="A425" s="108">
        <v>424</v>
      </c>
      <c r="C425" s="109" t="str">
        <f>VLOOKUP(J425,Customer!A:F,6,FALSE)</f>
        <v>山东省</v>
      </c>
      <c r="D425" s="109" t="str">
        <f>VLOOKUP(J425,Customer!A:F,4,FALSE)</f>
        <v>莱芜市</v>
      </c>
      <c r="E425" s="109" t="s">
        <v>3450</v>
      </c>
      <c r="G425" s="106">
        <v>2172164162</v>
      </c>
      <c r="I425" s="109" t="s">
        <v>29833</v>
      </c>
      <c r="J425" s="106">
        <v>7003898</v>
      </c>
      <c r="K425" s="109" t="s">
        <v>1329</v>
      </c>
      <c r="N425" s="106">
        <v>338771</v>
      </c>
      <c r="Q425" s="106">
        <v>560</v>
      </c>
      <c r="AF425" s="107" t="s">
        <v>183</v>
      </c>
    </row>
    <row r="426" spans="1:32">
      <c r="A426" s="108">
        <v>425</v>
      </c>
      <c r="C426" s="109" t="str">
        <f>VLOOKUP(J426,Customer!A:F,6,FALSE)</f>
        <v>山东省</v>
      </c>
      <c r="D426" s="109" t="str">
        <f>VLOOKUP(J426,Customer!A:F,4,FALSE)</f>
        <v>青岛市</v>
      </c>
      <c r="E426" s="109" t="s">
        <v>3450</v>
      </c>
      <c r="G426" s="106">
        <v>2172164156</v>
      </c>
      <c r="I426" s="109" t="s">
        <v>29833</v>
      </c>
      <c r="J426" s="106">
        <v>7003861</v>
      </c>
      <c r="K426" s="109" t="s">
        <v>2326</v>
      </c>
      <c r="N426" s="106">
        <v>338771</v>
      </c>
      <c r="Q426" s="106">
        <v>280</v>
      </c>
      <c r="AF426" s="107" t="s">
        <v>183</v>
      </c>
    </row>
    <row r="427" spans="1:32">
      <c r="A427" s="108">
        <v>426</v>
      </c>
      <c r="C427" s="109" t="str">
        <f>VLOOKUP(J427,Customer!A:F,6,FALSE)</f>
        <v>河南省</v>
      </c>
      <c r="D427" s="109" t="str">
        <f>VLOOKUP(J427,Customer!A:F,4,FALSE)</f>
        <v>周口市</v>
      </c>
      <c r="E427" s="109" t="s">
        <v>3450</v>
      </c>
      <c r="G427" s="106">
        <v>2172164976</v>
      </c>
      <c r="I427" s="109" t="s">
        <v>29834</v>
      </c>
      <c r="J427" s="106">
        <v>7003732</v>
      </c>
      <c r="K427" s="109" t="s">
        <v>1852</v>
      </c>
      <c r="N427" s="106">
        <v>338771</v>
      </c>
      <c r="Q427" s="106">
        <v>560</v>
      </c>
      <c r="AF427" s="107" t="s">
        <v>183</v>
      </c>
    </row>
    <row r="428" spans="1:32">
      <c r="A428" s="108">
        <v>427</v>
      </c>
      <c r="C428" s="109" t="str">
        <f>VLOOKUP(J428,Customer!A:F,6,FALSE)</f>
        <v>河南省</v>
      </c>
      <c r="D428" s="109" t="str">
        <f>VLOOKUP(J428,Customer!A:F,4,FALSE)</f>
        <v>周口市</v>
      </c>
      <c r="E428" s="109" t="s">
        <v>3450</v>
      </c>
      <c r="G428" s="106">
        <v>2172164866</v>
      </c>
      <c r="I428" s="109" t="s">
        <v>29834</v>
      </c>
      <c r="J428" s="106">
        <v>7004828</v>
      </c>
      <c r="K428" s="109" t="s">
        <v>974</v>
      </c>
      <c r="N428" s="106">
        <v>338771</v>
      </c>
      <c r="Q428" s="106">
        <v>560</v>
      </c>
      <c r="AF428" s="107" t="s">
        <v>183</v>
      </c>
    </row>
    <row r="429" spans="1:32">
      <c r="A429" s="108">
        <v>428</v>
      </c>
      <c r="C429" s="109" t="str">
        <f>VLOOKUP(J429,Customer!A:F,6,FALSE)</f>
        <v>河南省</v>
      </c>
      <c r="D429" s="109" t="str">
        <f>VLOOKUP(J429,Customer!A:F,4,FALSE)</f>
        <v>商丘市</v>
      </c>
      <c r="E429" s="109" t="s">
        <v>3450</v>
      </c>
      <c r="G429" s="106">
        <v>2172164973</v>
      </c>
      <c r="I429" s="109" t="s">
        <v>29834</v>
      </c>
      <c r="J429" s="106">
        <v>7003743</v>
      </c>
      <c r="K429" s="109" t="s">
        <v>1722</v>
      </c>
      <c r="N429" s="106">
        <v>338771</v>
      </c>
      <c r="Q429" s="106">
        <v>840</v>
      </c>
      <c r="AF429" s="107" t="s">
        <v>183</v>
      </c>
    </row>
    <row r="430" spans="1:32">
      <c r="A430" s="108">
        <v>429</v>
      </c>
      <c r="C430" s="109" t="str">
        <f>VLOOKUP(J430,Customer!A:F,6,FALSE)</f>
        <v>河南省</v>
      </c>
      <c r="D430" s="109" t="str">
        <f>VLOOKUP(J430,Customer!A:F,4,FALSE)</f>
        <v>焦作市</v>
      </c>
      <c r="E430" s="109" t="s">
        <v>3450</v>
      </c>
      <c r="G430" s="106">
        <v>2172164868</v>
      </c>
      <c r="I430" s="109" t="s">
        <v>29834</v>
      </c>
      <c r="J430" s="106">
        <v>7004089</v>
      </c>
      <c r="K430" s="109" t="s">
        <v>1508</v>
      </c>
      <c r="N430" s="106">
        <v>338771</v>
      </c>
      <c r="Q430" s="106">
        <v>560</v>
      </c>
      <c r="AF430" s="107" t="s">
        <v>183</v>
      </c>
    </row>
    <row r="431" spans="1:32">
      <c r="A431" s="108">
        <v>430</v>
      </c>
      <c r="C431" s="109" t="str">
        <f>VLOOKUP(J431,Customer!A:F,6,FALSE)</f>
        <v>河南省</v>
      </c>
      <c r="D431" s="109" t="str">
        <f>VLOOKUP(J431,Customer!A:F,4,FALSE)</f>
        <v>郑州市</v>
      </c>
      <c r="E431" s="109" t="s">
        <v>3450</v>
      </c>
      <c r="G431" s="106">
        <v>2172164874</v>
      </c>
      <c r="I431" s="109" t="s">
        <v>29834</v>
      </c>
      <c r="J431" s="106">
        <v>7003706</v>
      </c>
      <c r="K431" s="109" t="s">
        <v>1509</v>
      </c>
      <c r="N431" s="106">
        <v>338771</v>
      </c>
      <c r="Q431" s="106">
        <v>560</v>
      </c>
      <c r="AF431" s="107" t="s">
        <v>183</v>
      </c>
    </row>
    <row r="432" spans="1:32">
      <c r="A432" s="108">
        <v>431</v>
      </c>
      <c r="C432" s="109" t="str">
        <f>VLOOKUP(J432,Customer!A:F,6,FALSE)</f>
        <v>河南省</v>
      </c>
      <c r="D432" s="109" t="str">
        <f>VLOOKUP(J432,Customer!A:F,4,FALSE)</f>
        <v>郑州市</v>
      </c>
      <c r="E432" s="109" t="s">
        <v>3450</v>
      </c>
      <c r="G432" s="106">
        <v>2172164869</v>
      </c>
      <c r="I432" s="109" t="s">
        <v>29834</v>
      </c>
      <c r="J432" s="106">
        <v>7004898</v>
      </c>
      <c r="K432" s="109" t="s">
        <v>964</v>
      </c>
      <c r="N432" s="106">
        <v>338771</v>
      </c>
      <c r="Q432" s="106">
        <v>560</v>
      </c>
      <c r="AF432" s="107" t="s">
        <v>183</v>
      </c>
    </row>
    <row r="433" spans="1:32">
      <c r="A433" s="108">
        <v>432</v>
      </c>
      <c r="C433" s="109" t="str">
        <f>VLOOKUP(J433,Customer!A:F,6,FALSE)</f>
        <v>河南省</v>
      </c>
      <c r="D433" s="109" t="str">
        <f>VLOOKUP(J433,Customer!A:F,4,FALSE)</f>
        <v>驻马店市</v>
      </c>
      <c r="E433" s="109" t="s">
        <v>3450</v>
      </c>
      <c r="G433" s="106">
        <v>2172164870</v>
      </c>
      <c r="I433" s="109" t="s">
        <v>29834</v>
      </c>
      <c r="J433" s="106">
        <v>7004658</v>
      </c>
      <c r="K433" s="109" t="s">
        <v>1513</v>
      </c>
      <c r="N433" s="106">
        <v>338771</v>
      </c>
      <c r="Q433" s="106">
        <v>560</v>
      </c>
      <c r="AF433" s="107" t="s">
        <v>183</v>
      </c>
    </row>
    <row r="434" spans="1:32">
      <c r="A434" s="108">
        <v>433</v>
      </c>
      <c r="C434" s="109" t="str">
        <f>VLOOKUP(J434,Customer!A:F,6,FALSE)</f>
        <v>福建省</v>
      </c>
      <c r="D434" s="109" t="str">
        <f>VLOOKUP(J434,Customer!A:F,4,FALSE)</f>
        <v>南平市</v>
      </c>
      <c r="E434" s="109" t="s">
        <v>3450</v>
      </c>
      <c r="G434" s="106">
        <v>2172165042</v>
      </c>
      <c r="I434" s="109" t="s">
        <v>29834</v>
      </c>
      <c r="J434" s="106">
        <v>7004312</v>
      </c>
      <c r="K434" s="109" t="s">
        <v>868</v>
      </c>
      <c r="N434" s="106">
        <v>338748</v>
      </c>
      <c r="Q434" s="106">
        <v>360</v>
      </c>
      <c r="AF434" s="107" t="s">
        <v>183</v>
      </c>
    </row>
    <row r="435" spans="1:32">
      <c r="A435" s="108">
        <v>434</v>
      </c>
      <c r="C435" s="109" t="str">
        <f>VLOOKUP(J435,Customer!A:F,6,FALSE)</f>
        <v>福建省</v>
      </c>
      <c r="D435" s="109" t="str">
        <f>VLOOKUP(J435,Customer!A:F,4,FALSE)</f>
        <v>南平市</v>
      </c>
      <c r="E435" s="109" t="s">
        <v>3450</v>
      </c>
      <c r="G435" s="106">
        <v>2172165042</v>
      </c>
      <c r="I435" s="109" t="s">
        <v>29834</v>
      </c>
      <c r="J435" s="106">
        <v>7004312</v>
      </c>
      <c r="K435" s="109" t="s">
        <v>868</v>
      </c>
      <c r="N435" s="106">
        <v>338749</v>
      </c>
      <c r="Q435" s="106">
        <v>360</v>
      </c>
      <c r="AF435" s="107" t="s">
        <v>183</v>
      </c>
    </row>
    <row r="436" spans="1:32">
      <c r="A436" s="108">
        <v>435</v>
      </c>
      <c r="C436" s="109" t="str">
        <f>VLOOKUP(J436,Customer!A:F,6,FALSE)</f>
        <v>福建省</v>
      </c>
      <c r="D436" s="109" t="str">
        <f>VLOOKUP(J436,Customer!A:F,4,FALSE)</f>
        <v>宁德市</v>
      </c>
      <c r="E436" s="109" t="s">
        <v>3450</v>
      </c>
      <c r="G436" s="106">
        <v>2172164386</v>
      </c>
      <c r="I436" s="109" t="s">
        <v>29833</v>
      </c>
      <c r="J436" s="106">
        <v>7003781</v>
      </c>
      <c r="K436" s="109" t="s">
        <v>1886</v>
      </c>
      <c r="N436" s="106">
        <v>338771</v>
      </c>
      <c r="Q436" s="106">
        <v>280</v>
      </c>
      <c r="AF436" s="107" t="s">
        <v>183</v>
      </c>
    </row>
    <row r="437" spans="1:32">
      <c r="A437" s="108">
        <v>436</v>
      </c>
      <c r="C437" s="109" t="str">
        <f>VLOOKUP(J437,Customer!A:F,6,FALSE)</f>
        <v>福建省</v>
      </c>
      <c r="D437" s="109" t="str">
        <f>VLOOKUP(J437,Customer!A:F,4,FALSE)</f>
        <v>泉州市</v>
      </c>
      <c r="E437" s="109" t="s">
        <v>3450</v>
      </c>
      <c r="G437" s="106">
        <v>2172165065</v>
      </c>
      <c r="I437" s="109" t="s">
        <v>29834</v>
      </c>
      <c r="J437" s="106">
        <v>7004319</v>
      </c>
      <c r="K437" s="109" t="s">
        <v>1696</v>
      </c>
      <c r="N437" s="106">
        <v>338771</v>
      </c>
      <c r="Q437" s="106">
        <v>250</v>
      </c>
      <c r="AF437" s="107" t="s">
        <v>183</v>
      </c>
    </row>
    <row r="438" spans="1:32">
      <c r="A438" s="108">
        <v>437</v>
      </c>
      <c r="C438" s="109" t="str">
        <f>VLOOKUP(J438,Customer!A:F,6,FALSE)</f>
        <v>福建省</v>
      </c>
      <c r="D438" s="109" t="str">
        <f>VLOOKUP(J438,Customer!A:F,4,FALSE)</f>
        <v>泉州市</v>
      </c>
      <c r="E438" s="109" t="s">
        <v>3450</v>
      </c>
      <c r="G438" s="106">
        <v>2172165064</v>
      </c>
      <c r="I438" s="109" t="s">
        <v>29834</v>
      </c>
      <c r="J438" s="106">
        <v>7004319</v>
      </c>
      <c r="K438" s="109" t="s">
        <v>1696</v>
      </c>
      <c r="N438" s="106">
        <v>338749</v>
      </c>
      <c r="Q438" s="106">
        <v>360</v>
      </c>
      <c r="AF438" s="107" t="s">
        <v>183</v>
      </c>
    </row>
    <row r="439" spans="1:32">
      <c r="A439" s="108">
        <v>438</v>
      </c>
      <c r="C439" s="109" t="str">
        <f>VLOOKUP(J439,Customer!A:F,6,FALSE)</f>
        <v>福建省</v>
      </c>
      <c r="D439" s="109" t="str">
        <f>VLOOKUP(J439,Customer!A:F,4,FALSE)</f>
        <v>泉州市</v>
      </c>
      <c r="E439" s="109" t="s">
        <v>3450</v>
      </c>
      <c r="G439" s="106">
        <v>2172164871</v>
      </c>
      <c r="I439" s="109" t="s">
        <v>29834</v>
      </c>
      <c r="J439" s="106">
        <v>7003750</v>
      </c>
      <c r="K439" s="109" t="s">
        <v>1656</v>
      </c>
      <c r="N439" s="106">
        <v>338771</v>
      </c>
      <c r="Q439" s="106">
        <v>840</v>
      </c>
      <c r="AF439" s="107" t="s">
        <v>183</v>
      </c>
    </row>
    <row r="440" spans="1:32">
      <c r="A440" s="108">
        <v>439</v>
      </c>
      <c r="C440" s="109" t="str">
        <f>VLOOKUP(J440,Customer!A:F,6,FALSE)</f>
        <v>福建省</v>
      </c>
      <c r="D440" s="109" t="str">
        <f>VLOOKUP(J440,Customer!A:F,4,FALSE)</f>
        <v>泉州市</v>
      </c>
      <c r="E440" s="109" t="s">
        <v>3450</v>
      </c>
      <c r="G440" s="106">
        <v>2172164873</v>
      </c>
      <c r="I440" s="109" t="s">
        <v>29834</v>
      </c>
      <c r="J440" s="106">
        <v>7003750</v>
      </c>
      <c r="K440" s="109" t="s">
        <v>1656</v>
      </c>
      <c r="N440" s="106">
        <v>338749</v>
      </c>
      <c r="Q440" s="106">
        <v>360</v>
      </c>
      <c r="AF440" s="107" t="s">
        <v>183</v>
      </c>
    </row>
    <row r="441" spans="1:32">
      <c r="A441" s="108">
        <v>440</v>
      </c>
      <c r="C441" s="109" t="str">
        <f>VLOOKUP(J441,Customer!A:F,6,FALSE)</f>
        <v>福建省</v>
      </c>
      <c r="D441" s="109" t="str">
        <f>VLOOKUP(J441,Customer!A:F,4,FALSE)</f>
        <v>福州市</v>
      </c>
      <c r="E441" s="109" t="s">
        <v>3450</v>
      </c>
      <c r="G441" s="106">
        <v>2172163716</v>
      </c>
      <c r="I441" s="109" t="s">
        <v>29832</v>
      </c>
      <c r="J441" s="106">
        <v>7004896</v>
      </c>
      <c r="K441" s="109" t="s">
        <v>1565</v>
      </c>
      <c r="N441" s="106">
        <v>338771</v>
      </c>
      <c r="Q441" s="106">
        <v>840</v>
      </c>
      <c r="AF441" s="107" t="s">
        <v>183</v>
      </c>
    </row>
    <row r="442" spans="1:32">
      <c r="A442" s="108">
        <v>441</v>
      </c>
      <c r="C442" s="109" t="str">
        <f>VLOOKUP(J442,Customer!A:F,6,FALSE)</f>
        <v>福建省</v>
      </c>
      <c r="D442" s="109" t="str">
        <f>VLOOKUP(J442,Customer!A:F,4,FALSE)</f>
        <v>莆田市</v>
      </c>
      <c r="E442" s="109" t="s">
        <v>3450</v>
      </c>
      <c r="G442" s="106">
        <v>2172163467</v>
      </c>
      <c r="I442" s="109" t="s">
        <v>29830</v>
      </c>
      <c r="J442" s="106">
        <v>7003756</v>
      </c>
      <c r="K442" s="109" t="s">
        <v>948</v>
      </c>
      <c r="N442" s="106">
        <v>338771</v>
      </c>
      <c r="Q442" s="106">
        <v>600</v>
      </c>
      <c r="AF442" s="107" t="s">
        <v>183</v>
      </c>
    </row>
    <row r="443" spans="1:32">
      <c r="A443" s="108">
        <v>442</v>
      </c>
      <c r="C443" s="109" t="str">
        <f>VLOOKUP(J443,Customer!A:F,6,FALSE)</f>
        <v>广东省</v>
      </c>
      <c r="D443" s="109" t="str">
        <f>VLOOKUP(J443,Customer!A:F,4,FALSE)</f>
        <v>湛江市</v>
      </c>
      <c r="E443" s="109" t="s">
        <v>3450</v>
      </c>
      <c r="G443" s="106">
        <v>2172164390</v>
      </c>
      <c r="I443" s="109" t="s">
        <v>29833</v>
      </c>
      <c r="J443" s="106">
        <v>7004205</v>
      </c>
      <c r="K443" s="109" t="s">
        <v>957</v>
      </c>
      <c r="N443" s="106">
        <v>338749</v>
      </c>
      <c r="Q443" s="106">
        <v>360</v>
      </c>
      <c r="AF443" s="107" t="s">
        <v>183</v>
      </c>
    </row>
    <row r="444" spans="1:32">
      <c r="A444" s="108">
        <v>443</v>
      </c>
      <c r="C444" s="109" t="str">
        <f>VLOOKUP(J444,Customer!A:F,6,FALSE)</f>
        <v>广东省</v>
      </c>
      <c r="D444" s="109" t="str">
        <f>VLOOKUP(J444,Customer!A:F,4,FALSE)</f>
        <v>湛江市</v>
      </c>
      <c r="E444" s="109" t="s">
        <v>3450</v>
      </c>
      <c r="G444" s="106">
        <v>2172163812</v>
      </c>
      <c r="I444" s="109" t="s">
        <v>29832</v>
      </c>
      <c r="J444" s="106">
        <v>7004332</v>
      </c>
      <c r="K444" s="109" t="s">
        <v>947</v>
      </c>
      <c r="N444" s="106">
        <v>338771</v>
      </c>
      <c r="Q444" s="106">
        <v>1680</v>
      </c>
      <c r="AF444" s="107" t="s">
        <v>183</v>
      </c>
    </row>
    <row r="445" spans="1:32">
      <c r="A445" s="108">
        <v>444</v>
      </c>
      <c r="C445" s="109" t="str">
        <f>VLOOKUP(J445,Customer!A:F,6,FALSE)</f>
        <v>广东省</v>
      </c>
      <c r="D445" s="109" t="str">
        <f>VLOOKUP(J445,Customer!A:F,4,FALSE)</f>
        <v>茂名市</v>
      </c>
      <c r="E445" s="109" t="s">
        <v>3450</v>
      </c>
      <c r="G445" s="106">
        <v>2172165215</v>
      </c>
      <c r="I445" s="109" t="s">
        <v>29834</v>
      </c>
      <c r="J445" s="106">
        <v>7003665</v>
      </c>
      <c r="K445" s="109" t="s">
        <v>1960</v>
      </c>
      <c r="N445" s="106">
        <v>338771</v>
      </c>
      <c r="Q445" s="106">
        <v>280</v>
      </c>
      <c r="AF445" s="107" t="s">
        <v>183</v>
      </c>
    </row>
    <row r="446" spans="1:32">
      <c r="A446" s="108">
        <v>445</v>
      </c>
      <c r="C446" s="109" t="str">
        <f>VLOOKUP(J446,Customer!A:F,6,FALSE)</f>
        <v>广东省</v>
      </c>
      <c r="D446" s="109" t="str">
        <f>VLOOKUP(J446,Customer!A:F,4,FALSE)</f>
        <v>广州市</v>
      </c>
      <c r="E446" s="109" t="s">
        <v>3450</v>
      </c>
      <c r="G446" s="106">
        <v>2172164393</v>
      </c>
      <c r="I446" s="109" t="s">
        <v>29833</v>
      </c>
      <c r="J446" s="106">
        <v>7004569</v>
      </c>
      <c r="K446" s="109" t="s">
        <v>1631</v>
      </c>
      <c r="N446" s="106">
        <v>338771</v>
      </c>
      <c r="Q446" s="106">
        <v>600</v>
      </c>
      <c r="AF446" s="107" t="s">
        <v>183</v>
      </c>
    </row>
    <row r="447" spans="1:32">
      <c r="A447" s="108">
        <v>446</v>
      </c>
      <c r="C447" s="109" t="str">
        <f>VLOOKUP(J447,Customer!A:F,6,FALSE)</f>
        <v>江西省</v>
      </c>
      <c r="D447" s="109" t="str">
        <f>VLOOKUP(J447,Customer!A:F,4,FALSE)</f>
        <v>上饶市</v>
      </c>
      <c r="E447" s="109" t="s">
        <v>3450</v>
      </c>
      <c r="G447" s="106">
        <v>2172166054</v>
      </c>
      <c r="I447" s="109" t="s">
        <v>29835</v>
      </c>
      <c r="J447" s="106">
        <v>7004085</v>
      </c>
      <c r="K447" s="109" t="s">
        <v>1467</v>
      </c>
      <c r="N447" s="106">
        <v>338771</v>
      </c>
      <c r="Q447" s="106">
        <v>150</v>
      </c>
      <c r="AF447" s="107" t="s">
        <v>183</v>
      </c>
    </row>
    <row r="448" spans="1:32">
      <c r="A448" s="108">
        <v>447</v>
      </c>
      <c r="C448" s="109" t="str">
        <f>VLOOKUP(J448,Customer!A:F,6,FALSE)</f>
        <v>江西省</v>
      </c>
      <c r="D448" s="109" t="str">
        <f>VLOOKUP(J448,Customer!A:F,4,FALSE)</f>
        <v>九江市</v>
      </c>
      <c r="E448" s="109" t="s">
        <v>3450</v>
      </c>
      <c r="G448" s="106">
        <v>2172164387</v>
      </c>
      <c r="I448" s="109" t="s">
        <v>29833</v>
      </c>
      <c r="J448" s="106">
        <v>7004289</v>
      </c>
      <c r="K448" s="109" t="s">
        <v>2546</v>
      </c>
      <c r="N448" s="106">
        <v>338749</v>
      </c>
      <c r="Q448" s="106">
        <v>360</v>
      </c>
      <c r="AF448" s="107" t="s">
        <v>183</v>
      </c>
    </row>
    <row r="449" spans="1:32">
      <c r="A449" s="108">
        <v>448</v>
      </c>
      <c r="C449" s="109" t="str">
        <f>VLOOKUP(J449,Customer!A:F,6,FALSE)</f>
        <v>江西省</v>
      </c>
      <c r="D449" s="109" t="str">
        <f>VLOOKUP(J449,Customer!A:F,4,FALSE)</f>
        <v>九江市</v>
      </c>
      <c r="E449" s="109" t="s">
        <v>3450</v>
      </c>
      <c r="G449" s="106">
        <v>2172165164</v>
      </c>
      <c r="I449" s="109" t="s">
        <v>29834</v>
      </c>
      <c r="J449" s="106">
        <v>7004289</v>
      </c>
      <c r="K449" s="109" t="s">
        <v>2546</v>
      </c>
      <c r="N449" s="106">
        <v>338771</v>
      </c>
      <c r="Q449" s="106">
        <v>140</v>
      </c>
      <c r="AF449" s="107" t="s">
        <v>183</v>
      </c>
    </row>
    <row r="450" spans="1:32">
      <c r="A450" s="108">
        <v>449</v>
      </c>
      <c r="C450" s="109" t="str">
        <f>VLOOKUP(J450,Customer!A:F,6,FALSE)</f>
        <v>江西省</v>
      </c>
      <c r="D450" s="109" t="str">
        <f>VLOOKUP(J450,Customer!A:F,4,FALSE)</f>
        <v>南昌市</v>
      </c>
      <c r="E450" s="109" t="s">
        <v>3450</v>
      </c>
      <c r="G450" s="106">
        <v>2172163986</v>
      </c>
      <c r="I450" s="109" t="s">
        <v>29832</v>
      </c>
      <c r="J450" s="106">
        <v>7004071</v>
      </c>
      <c r="K450" s="109" t="s">
        <v>1614</v>
      </c>
      <c r="N450" s="106">
        <v>338749</v>
      </c>
      <c r="Q450" s="106">
        <v>360</v>
      </c>
      <c r="AF450" s="107" t="s">
        <v>183</v>
      </c>
    </row>
    <row r="451" spans="1:32">
      <c r="A451" s="108">
        <v>450</v>
      </c>
      <c r="C451" s="109" t="str">
        <f>VLOOKUP(J451,Customer!A:F,6,FALSE)</f>
        <v>江西省</v>
      </c>
      <c r="D451" s="109" t="str">
        <f>VLOOKUP(J451,Customer!A:F,4,FALSE)</f>
        <v>吉安市</v>
      </c>
      <c r="E451" s="109" t="s">
        <v>3450</v>
      </c>
      <c r="G451" s="106">
        <v>2172161511</v>
      </c>
      <c r="I451" s="109" t="s">
        <v>29828</v>
      </c>
      <c r="J451" s="106">
        <v>7004281</v>
      </c>
      <c r="K451" s="109" t="s">
        <v>1486</v>
      </c>
      <c r="N451" s="106">
        <v>338749</v>
      </c>
      <c r="Q451" s="106">
        <v>360</v>
      </c>
      <c r="AF451" s="107" t="s">
        <v>183</v>
      </c>
    </row>
    <row r="452" spans="1:32">
      <c r="A452" s="108">
        <v>451</v>
      </c>
      <c r="C452" s="109" t="str">
        <f>VLOOKUP(J452,Customer!A:F,6,FALSE)</f>
        <v>江西省</v>
      </c>
      <c r="D452" s="109" t="str">
        <f>VLOOKUP(J452,Customer!A:F,4,FALSE)</f>
        <v>吉安市</v>
      </c>
      <c r="E452" s="109" t="s">
        <v>3450</v>
      </c>
      <c r="G452" s="106">
        <v>2172163991</v>
      </c>
      <c r="I452" s="109" t="s">
        <v>29832</v>
      </c>
      <c r="J452" s="106">
        <v>7004004</v>
      </c>
      <c r="K452" s="109" t="s">
        <v>927</v>
      </c>
      <c r="N452" s="106">
        <v>338771</v>
      </c>
      <c r="Q452" s="106">
        <v>140</v>
      </c>
      <c r="AF452" s="107" t="s">
        <v>183</v>
      </c>
    </row>
    <row r="453" spans="1:32">
      <c r="A453" s="108">
        <v>452</v>
      </c>
      <c r="C453" s="109" t="str">
        <f>VLOOKUP(J453,Customer!A:F,6,FALSE)</f>
        <v>江西省</v>
      </c>
      <c r="D453" s="109" t="str">
        <f>VLOOKUP(J453,Customer!A:F,4,FALSE)</f>
        <v>赣州市</v>
      </c>
      <c r="E453" s="109" t="s">
        <v>3450</v>
      </c>
      <c r="G453" s="106">
        <v>2172164388</v>
      </c>
      <c r="I453" s="109" t="s">
        <v>29833</v>
      </c>
      <c r="J453" s="106">
        <v>7004136</v>
      </c>
      <c r="K453" s="109" t="s">
        <v>1297</v>
      </c>
      <c r="N453" s="106">
        <v>338771</v>
      </c>
      <c r="Q453" s="106">
        <v>280</v>
      </c>
      <c r="AF453" s="107" t="s">
        <v>183</v>
      </c>
    </row>
    <row r="454" spans="1:32">
      <c r="A454" s="108">
        <v>453</v>
      </c>
      <c r="C454" s="109" t="str">
        <f>VLOOKUP(J454,Customer!A:F,6,FALSE)</f>
        <v>广东省</v>
      </c>
      <c r="D454" s="109" t="str">
        <f>VLOOKUP(J454,Customer!A:F,4,FALSE)</f>
        <v>佛山市</v>
      </c>
      <c r="E454" s="109" t="s">
        <v>3450</v>
      </c>
      <c r="G454" s="106">
        <v>2172166081</v>
      </c>
      <c r="I454" s="109" t="s">
        <v>29835</v>
      </c>
      <c r="J454" s="106">
        <v>7003669</v>
      </c>
      <c r="K454" s="109" t="s">
        <v>956</v>
      </c>
      <c r="N454" s="106">
        <v>338749</v>
      </c>
      <c r="Q454" s="106">
        <v>1440</v>
      </c>
      <c r="AF454" s="107" t="s">
        <v>183</v>
      </c>
    </row>
    <row r="455" spans="1:32">
      <c r="A455" s="108">
        <v>454</v>
      </c>
      <c r="C455" s="109" t="str">
        <f>VLOOKUP(J455,Customer!A:F,6,FALSE)</f>
        <v>广东省</v>
      </c>
      <c r="D455" s="109" t="str">
        <f>VLOOKUP(J455,Customer!A:F,4,FALSE)</f>
        <v>佛山市</v>
      </c>
      <c r="E455" s="109" t="s">
        <v>3450</v>
      </c>
      <c r="G455" s="106">
        <v>2172166082</v>
      </c>
      <c r="I455" s="109" t="s">
        <v>29835</v>
      </c>
      <c r="J455" s="106">
        <v>7004629</v>
      </c>
      <c r="K455" s="109" t="s">
        <v>1604</v>
      </c>
      <c r="N455" s="106">
        <v>338749</v>
      </c>
      <c r="Q455" s="106">
        <v>360</v>
      </c>
      <c r="AF455" s="107" t="s">
        <v>183</v>
      </c>
    </row>
    <row r="456" spans="1:32">
      <c r="A456" s="108">
        <v>455</v>
      </c>
      <c r="C456" s="109" t="str">
        <f>VLOOKUP(J456,Customer!A:F,6,FALSE)</f>
        <v>广东省</v>
      </c>
      <c r="D456" s="109" t="str">
        <f>VLOOKUP(J456,Customer!A:F,4,FALSE)</f>
        <v>深圳市</v>
      </c>
      <c r="E456" s="109" t="s">
        <v>3450</v>
      </c>
      <c r="G456" s="106">
        <v>2172165211</v>
      </c>
      <c r="I456" s="109" t="s">
        <v>29834</v>
      </c>
      <c r="J456" s="106">
        <v>7004500</v>
      </c>
      <c r="K456" s="109" t="s">
        <v>1654</v>
      </c>
      <c r="N456" s="106">
        <v>338749</v>
      </c>
      <c r="Q456" s="106">
        <v>1800</v>
      </c>
      <c r="AF456" s="107" t="s">
        <v>183</v>
      </c>
    </row>
    <row r="457" spans="1:32">
      <c r="A457" s="108">
        <v>456</v>
      </c>
      <c r="C457" s="109" t="str">
        <f>VLOOKUP(J457,Customer!A:F,6,FALSE)</f>
        <v>广东省</v>
      </c>
      <c r="D457" s="109" t="str">
        <f>VLOOKUP(J457,Customer!A:F,4,FALSE)</f>
        <v>深圳市</v>
      </c>
      <c r="E457" s="109" t="s">
        <v>3450</v>
      </c>
      <c r="G457" s="106">
        <v>2172165212</v>
      </c>
      <c r="I457" s="109" t="s">
        <v>29834</v>
      </c>
      <c r="J457" s="106">
        <v>7004627</v>
      </c>
      <c r="K457" s="109" t="s">
        <v>1347</v>
      </c>
      <c r="N457" s="106">
        <v>338771</v>
      </c>
      <c r="Q457" s="106">
        <v>840</v>
      </c>
      <c r="AF457" s="107" t="s">
        <v>183</v>
      </c>
    </row>
    <row r="458" spans="1:32">
      <c r="A458" s="108">
        <v>457</v>
      </c>
      <c r="C458" s="109" t="str">
        <f>VLOOKUP(J458,Customer!A:F,6,FALSE)</f>
        <v>广东省</v>
      </c>
      <c r="D458" s="109" t="str">
        <f>VLOOKUP(J458,Customer!A:F,4,FALSE)</f>
        <v>深圳市</v>
      </c>
      <c r="E458" s="109" t="s">
        <v>3450</v>
      </c>
      <c r="G458" s="106">
        <v>2172165213</v>
      </c>
      <c r="I458" s="109" t="s">
        <v>29834</v>
      </c>
      <c r="J458" s="106">
        <v>7004627</v>
      </c>
      <c r="K458" s="109" t="s">
        <v>1347</v>
      </c>
      <c r="N458" s="106">
        <v>338749</v>
      </c>
      <c r="Q458" s="106">
        <v>1080</v>
      </c>
      <c r="AF458" s="107" t="s">
        <v>183</v>
      </c>
    </row>
    <row r="459" spans="1:32">
      <c r="A459" s="108">
        <v>458</v>
      </c>
      <c r="C459" s="109" t="str">
        <f>VLOOKUP(J459,Customer!A:F,6,FALSE)</f>
        <v>广东省</v>
      </c>
      <c r="D459" s="109" t="str">
        <f>VLOOKUP(J459,Customer!A:F,4,FALSE)</f>
        <v>韶关市</v>
      </c>
      <c r="E459" s="109" t="s">
        <v>3450</v>
      </c>
      <c r="G459" s="106">
        <v>2172165210</v>
      </c>
      <c r="I459" s="109" t="s">
        <v>29834</v>
      </c>
      <c r="J459" s="106">
        <v>7004236</v>
      </c>
      <c r="K459" s="109" t="s">
        <v>1489</v>
      </c>
      <c r="N459" s="106">
        <v>338749</v>
      </c>
      <c r="Q459" s="106">
        <v>360</v>
      </c>
      <c r="AF459" s="107" t="s">
        <v>183</v>
      </c>
    </row>
    <row r="460" spans="1:32">
      <c r="A460" s="108">
        <v>459</v>
      </c>
      <c r="C460" s="109" t="str">
        <f>VLOOKUP(J460,Customer!A:F,6,FALSE)</f>
        <v>广东省</v>
      </c>
      <c r="D460" s="109" t="str">
        <f>VLOOKUP(J460,Customer!A:F,4,FALSE)</f>
        <v>肇庆市</v>
      </c>
      <c r="E460" s="109" t="s">
        <v>3450</v>
      </c>
      <c r="G460" s="106">
        <v>2172166118</v>
      </c>
      <c r="I460" s="109" t="s">
        <v>29835</v>
      </c>
      <c r="J460" s="106">
        <v>7004242</v>
      </c>
      <c r="K460" s="109" t="s">
        <v>1596</v>
      </c>
      <c r="N460" s="106">
        <v>338749</v>
      </c>
      <c r="Q460" s="106">
        <v>720</v>
      </c>
      <c r="AF460" s="107" t="s">
        <v>183</v>
      </c>
    </row>
    <row r="461" spans="1:32">
      <c r="A461" s="108">
        <v>460</v>
      </c>
      <c r="C461" s="109" t="str">
        <f>VLOOKUP(J461,Customer!A:F,6,FALSE)</f>
        <v>广东省</v>
      </c>
      <c r="D461" s="109" t="str">
        <f>VLOOKUP(J461,Customer!A:F,4,FALSE)</f>
        <v>湛江市</v>
      </c>
      <c r="E461" s="109" t="s">
        <v>3450</v>
      </c>
      <c r="G461" s="106">
        <v>2172166132</v>
      </c>
      <c r="I461" s="109" t="s">
        <v>29836</v>
      </c>
      <c r="J461" s="106">
        <v>7004336</v>
      </c>
      <c r="K461" s="109" t="s">
        <v>1567</v>
      </c>
      <c r="N461" s="106">
        <v>338771</v>
      </c>
      <c r="Q461" s="106">
        <v>560</v>
      </c>
      <c r="AF461" s="107" t="s">
        <v>183</v>
      </c>
    </row>
    <row r="462" spans="1:32">
      <c r="A462" s="108">
        <v>461</v>
      </c>
      <c r="C462" s="109" t="str">
        <f>VLOOKUP(J462,Customer!A:F,6,FALSE)</f>
        <v>广东省</v>
      </c>
      <c r="D462" s="109" t="str">
        <f>VLOOKUP(J462,Customer!A:F,4,FALSE)</f>
        <v>江门市</v>
      </c>
      <c r="E462" s="109" t="s">
        <v>3450</v>
      </c>
      <c r="G462" s="106">
        <v>2172166131</v>
      </c>
      <c r="I462" s="109" t="s">
        <v>29836</v>
      </c>
      <c r="J462" s="106">
        <v>7004331</v>
      </c>
      <c r="K462" s="109" t="s">
        <v>1907</v>
      </c>
      <c r="N462" s="106">
        <v>338771</v>
      </c>
      <c r="Q462" s="106">
        <v>280</v>
      </c>
      <c r="AF462" s="107" t="s">
        <v>183</v>
      </c>
    </row>
    <row r="463" spans="1:32">
      <c r="A463" s="108">
        <v>462</v>
      </c>
      <c r="C463" s="109" t="str">
        <f>VLOOKUP(J463,Customer!A:F,6,FALSE)</f>
        <v>广东省</v>
      </c>
      <c r="D463" s="109" t="str">
        <f>VLOOKUP(J463,Customer!A:F,4,FALSE)</f>
        <v>佛山市</v>
      </c>
      <c r="E463" s="109" t="s">
        <v>3450</v>
      </c>
      <c r="G463" s="106">
        <v>2172165216</v>
      </c>
      <c r="I463" s="109" t="s">
        <v>29834</v>
      </c>
      <c r="J463" s="106">
        <v>7004334</v>
      </c>
      <c r="K463" s="109" t="s">
        <v>1618</v>
      </c>
      <c r="N463" s="106">
        <v>338771</v>
      </c>
      <c r="Q463" s="106">
        <v>1680</v>
      </c>
      <c r="AF463" s="107" t="s">
        <v>183</v>
      </c>
    </row>
    <row r="464" spans="1:32">
      <c r="A464" s="108">
        <v>463</v>
      </c>
      <c r="C464" s="109" t="str">
        <f>VLOOKUP(J464,Customer!A:F,6,FALSE)</f>
        <v>广东省</v>
      </c>
      <c r="D464" s="109" t="str">
        <f>VLOOKUP(J464,Customer!A:F,4,FALSE)</f>
        <v>佛山市</v>
      </c>
      <c r="E464" s="109" t="s">
        <v>3450</v>
      </c>
      <c r="G464" s="106">
        <v>2172166151</v>
      </c>
      <c r="I464" s="109" t="s">
        <v>29837</v>
      </c>
      <c r="J464" s="106">
        <v>7004335</v>
      </c>
      <c r="K464" s="109" t="s">
        <v>1617</v>
      </c>
      <c r="N464" s="106">
        <v>338771</v>
      </c>
      <c r="Q464" s="106">
        <v>1680</v>
      </c>
      <c r="AF464" s="107" t="s">
        <v>183</v>
      </c>
    </row>
    <row r="465" spans="1:32">
      <c r="A465" s="108">
        <v>464</v>
      </c>
      <c r="C465" s="109" t="str">
        <f>VLOOKUP(J465,Customer!A:F,6,FALSE)</f>
        <v>海南省</v>
      </c>
      <c r="D465" s="109" t="str">
        <f>VLOOKUP(J465,Customer!A:F,4,FALSE)</f>
        <v>海口市</v>
      </c>
      <c r="E465" s="109" t="s">
        <v>3450</v>
      </c>
      <c r="G465" s="106">
        <v>2172160939</v>
      </c>
      <c r="I465" s="109" t="s">
        <v>29825</v>
      </c>
      <c r="J465" s="106">
        <v>7004049</v>
      </c>
      <c r="K465" s="109" t="s">
        <v>1251</v>
      </c>
      <c r="N465" s="106">
        <v>337165</v>
      </c>
      <c r="Q465" s="106">
        <v>360</v>
      </c>
      <c r="AF465" s="107" t="s">
        <v>183</v>
      </c>
    </row>
    <row r="466" spans="1:32">
      <c r="A466" s="108">
        <v>465</v>
      </c>
      <c r="C466" s="109" t="str">
        <f>VLOOKUP(J466,Customer!A:F,6,FALSE)</f>
        <v>海南省</v>
      </c>
      <c r="D466" s="109" t="str">
        <f>VLOOKUP(J466,Customer!A:F,4,FALSE)</f>
        <v>海口市</v>
      </c>
      <c r="E466" s="109" t="s">
        <v>3450</v>
      </c>
      <c r="G466" s="106">
        <v>2172160944</v>
      </c>
      <c r="I466" s="109" t="s">
        <v>29825</v>
      </c>
      <c r="J466" s="106">
        <v>7004187</v>
      </c>
      <c r="K466" s="109" t="s">
        <v>1628</v>
      </c>
      <c r="N466" s="106">
        <v>337165</v>
      </c>
      <c r="Q466" s="106">
        <v>30</v>
      </c>
      <c r="AF466" s="107" t="s">
        <v>183</v>
      </c>
    </row>
    <row r="467" spans="1:32">
      <c r="A467" s="108">
        <v>466</v>
      </c>
      <c r="C467" s="109" t="str">
        <f>VLOOKUP(J467,Customer!A:F,6,FALSE)</f>
        <v>海南省</v>
      </c>
      <c r="D467" s="109" t="str">
        <f>VLOOKUP(J467,Customer!A:F,4,FALSE)</f>
        <v>海口市</v>
      </c>
      <c r="E467" s="109" t="s">
        <v>3450</v>
      </c>
      <c r="G467" s="106">
        <v>2172160914</v>
      </c>
      <c r="I467" s="109" t="s">
        <v>29825</v>
      </c>
      <c r="J467" s="106">
        <v>7004218</v>
      </c>
      <c r="K467" s="109" t="s">
        <v>1965</v>
      </c>
      <c r="N467" s="106">
        <v>327489</v>
      </c>
      <c r="Q467" s="106">
        <v>100</v>
      </c>
      <c r="AF467" s="107" t="s">
        <v>183</v>
      </c>
    </row>
    <row r="468" spans="1:32">
      <c r="A468" s="108">
        <v>467</v>
      </c>
      <c r="C468" s="109" t="str">
        <f>VLOOKUP(J468,Customer!A:F,6,FALSE)</f>
        <v>海南省</v>
      </c>
      <c r="D468" s="109" t="str">
        <f>VLOOKUP(J468,Customer!A:F,4,FALSE)</f>
        <v>海口市</v>
      </c>
      <c r="E468" s="109" t="s">
        <v>3450</v>
      </c>
      <c r="G468" s="106">
        <v>2172160938</v>
      </c>
      <c r="I468" s="109" t="s">
        <v>29825</v>
      </c>
      <c r="J468" s="106">
        <v>7004218</v>
      </c>
      <c r="K468" s="109" t="s">
        <v>1965</v>
      </c>
      <c r="N468" s="106">
        <v>337165</v>
      </c>
      <c r="Q468" s="106">
        <v>142</v>
      </c>
      <c r="AF468" s="107" t="s">
        <v>183</v>
      </c>
    </row>
    <row r="469" spans="1:32">
      <c r="A469" s="108">
        <v>468</v>
      </c>
      <c r="C469" s="109" t="str">
        <f>VLOOKUP(J469,Customer!A:F,6,FALSE)</f>
        <v>海南省</v>
      </c>
      <c r="D469" s="109" t="str">
        <f>VLOOKUP(J469,Customer!A:F,4,FALSE)</f>
        <v>琼海市</v>
      </c>
      <c r="E469" s="109" t="s">
        <v>3450</v>
      </c>
      <c r="G469" s="106">
        <v>2172160915</v>
      </c>
      <c r="I469" s="109" t="s">
        <v>29825</v>
      </c>
      <c r="J469" s="106">
        <v>7004048</v>
      </c>
      <c r="K469" s="109" t="s">
        <v>1915</v>
      </c>
      <c r="N469" s="106">
        <v>337165</v>
      </c>
      <c r="Q469" s="106">
        <v>360</v>
      </c>
      <c r="AF469" s="107" t="s">
        <v>183</v>
      </c>
    </row>
    <row r="470" spans="1:32">
      <c r="A470" s="108">
        <v>469</v>
      </c>
      <c r="C470" s="109" t="str">
        <f>VLOOKUP(J470,Customer!A:F,6,FALSE)</f>
        <v>广西省</v>
      </c>
      <c r="D470" s="109" t="str">
        <f>VLOOKUP(J470,Customer!A:F,4,FALSE)</f>
        <v>南宁市</v>
      </c>
      <c r="E470" s="109" t="s">
        <v>3450</v>
      </c>
      <c r="G470" s="106">
        <v>2172160440</v>
      </c>
      <c r="I470" s="109" t="s">
        <v>29823</v>
      </c>
      <c r="J470" s="106">
        <v>7004253</v>
      </c>
      <c r="K470" s="109" t="s">
        <v>1891</v>
      </c>
      <c r="N470" s="106">
        <v>327489</v>
      </c>
      <c r="Q470" s="106">
        <v>100</v>
      </c>
      <c r="AF470" s="107" t="s">
        <v>183</v>
      </c>
    </row>
    <row r="471" spans="1:32">
      <c r="A471" s="108">
        <v>470</v>
      </c>
      <c r="C471" s="109" t="str">
        <f>VLOOKUP(J471,Customer!A:F,6,FALSE)</f>
        <v>广西省</v>
      </c>
      <c r="D471" s="109" t="str">
        <f>VLOOKUP(J471,Customer!A:F,4,FALSE)</f>
        <v>南宁市</v>
      </c>
      <c r="E471" s="109" t="s">
        <v>3450</v>
      </c>
      <c r="G471" s="106">
        <v>2172160240</v>
      </c>
      <c r="I471" s="109" t="s">
        <v>29821</v>
      </c>
      <c r="J471" s="106">
        <v>7004698</v>
      </c>
      <c r="K471" s="109" t="s">
        <v>1930</v>
      </c>
      <c r="N471" s="106">
        <v>327489</v>
      </c>
      <c r="Q471" s="106">
        <v>30</v>
      </c>
      <c r="AF471" s="107" t="s">
        <v>183</v>
      </c>
    </row>
    <row r="472" spans="1:32">
      <c r="A472" s="108">
        <v>471</v>
      </c>
      <c r="C472" s="109" t="str">
        <f>VLOOKUP(J472,Customer!A:F,6,FALSE)</f>
        <v>广西省</v>
      </c>
      <c r="D472" s="109" t="str">
        <f>VLOOKUP(J472,Customer!A:F,4,FALSE)</f>
        <v>南宁市</v>
      </c>
      <c r="E472" s="109" t="s">
        <v>3450</v>
      </c>
      <c r="G472" s="106">
        <v>2172160189</v>
      </c>
      <c r="I472" s="109" t="s">
        <v>29822</v>
      </c>
      <c r="J472" s="106">
        <v>7005015</v>
      </c>
      <c r="K472" s="109" t="s">
        <v>1848</v>
      </c>
      <c r="N472" s="106">
        <v>327489</v>
      </c>
      <c r="Q472" s="106">
        <v>30</v>
      </c>
      <c r="AF472" s="107" t="s">
        <v>183</v>
      </c>
    </row>
    <row r="473" spans="1:32">
      <c r="A473" s="108">
        <v>472</v>
      </c>
      <c r="C473" s="109" t="str">
        <f>VLOOKUP(J473,Customer!A:F,6,FALSE)</f>
        <v>广西省</v>
      </c>
      <c r="D473" s="109" t="str">
        <f>VLOOKUP(J473,Customer!A:F,4,FALSE)</f>
        <v>南宁市</v>
      </c>
      <c r="E473" s="109" t="s">
        <v>3450</v>
      </c>
      <c r="G473" s="106">
        <v>2172159134</v>
      </c>
      <c r="I473" s="109" t="s">
        <v>29817</v>
      </c>
      <c r="J473" s="106">
        <v>7005015</v>
      </c>
      <c r="K473" s="109" t="s">
        <v>1848</v>
      </c>
      <c r="N473" s="106">
        <v>337165</v>
      </c>
      <c r="Q473" s="106">
        <v>360</v>
      </c>
      <c r="AF473" s="107" t="s">
        <v>183</v>
      </c>
    </row>
    <row r="474" spans="1:32">
      <c r="A474" s="108">
        <v>473</v>
      </c>
      <c r="C474" s="109" t="str">
        <f>VLOOKUP(J474,Customer!A:F,6,FALSE)</f>
        <v>广西省</v>
      </c>
      <c r="D474" s="109" t="str">
        <f>VLOOKUP(J474,Customer!A:F,4,FALSE)</f>
        <v>南宁市</v>
      </c>
      <c r="E474" s="109" t="s">
        <v>3450</v>
      </c>
      <c r="G474" s="106">
        <v>2172159135</v>
      </c>
      <c r="I474" s="109" t="s">
        <v>29817</v>
      </c>
      <c r="J474" s="106">
        <v>7005015</v>
      </c>
      <c r="K474" s="109" t="s">
        <v>1848</v>
      </c>
      <c r="N474" s="106">
        <v>327485</v>
      </c>
      <c r="Q474" s="106">
        <v>280</v>
      </c>
      <c r="AF474" s="107" t="s">
        <v>183</v>
      </c>
    </row>
    <row r="475" spans="1:32">
      <c r="A475" s="108">
        <v>474</v>
      </c>
      <c r="C475" s="109" t="str">
        <f>VLOOKUP(J475,Customer!A:F,6,FALSE)</f>
        <v>广西省</v>
      </c>
      <c r="D475" s="109" t="str">
        <f>VLOOKUP(J475,Customer!A:F,4,FALSE)</f>
        <v>南宁市</v>
      </c>
      <c r="E475" s="109" t="s">
        <v>3450</v>
      </c>
      <c r="G475" s="106">
        <v>2172160168</v>
      </c>
      <c r="I475" s="109" t="s">
        <v>29822</v>
      </c>
      <c r="J475" s="106">
        <v>7004709</v>
      </c>
      <c r="K475" s="109" t="s">
        <v>1966</v>
      </c>
      <c r="N475" s="106">
        <v>327489</v>
      </c>
      <c r="Q475" s="106">
        <v>100</v>
      </c>
      <c r="AF475" s="107" t="s">
        <v>183</v>
      </c>
    </row>
    <row r="476" spans="1:32">
      <c r="A476" s="108">
        <v>475</v>
      </c>
      <c r="C476" s="109" t="str">
        <f>VLOOKUP(J476,Customer!A:F,6,FALSE)</f>
        <v>广西省</v>
      </c>
      <c r="D476" s="109" t="str">
        <f>VLOOKUP(J476,Customer!A:F,4,FALSE)</f>
        <v>南宁市</v>
      </c>
      <c r="E476" s="109" t="s">
        <v>3450</v>
      </c>
      <c r="G476" s="106">
        <v>2172160239</v>
      </c>
      <c r="I476" s="109" t="s">
        <v>29821</v>
      </c>
      <c r="J476" s="106">
        <v>7004958</v>
      </c>
      <c r="K476" s="109" t="s">
        <v>1927</v>
      </c>
      <c r="N476" s="106">
        <v>327489</v>
      </c>
      <c r="Q476" s="106">
        <v>30</v>
      </c>
      <c r="AF476" s="107" t="s">
        <v>183</v>
      </c>
    </row>
    <row r="477" spans="1:32">
      <c r="A477" s="108">
        <v>476</v>
      </c>
      <c r="C477" s="109" t="str">
        <f>VLOOKUP(J477,Customer!A:F,6,FALSE)</f>
        <v>广西省</v>
      </c>
      <c r="D477" s="109" t="str">
        <f>VLOOKUP(J477,Customer!A:F,4,FALSE)</f>
        <v>南宁市</v>
      </c>
      <c r="E477" s="109" t="s">
        <v>3450</v>
      </c>
      <c r="G477" s="106">
        <v>2172160238</v>
      </c>
      <c r="I477" s="109" t="s">
        <v>29821</v>
      </c>
      <c r="J477" s="106">
        <v>7004957</v>
      </c>
      <c r="K477" s="109" t="s">
        <v>1840</v>
      </c>
      <c r="N477" s="106">
        <v>327489</v>
      </c>
      <c r="Q477" s="106">
        <v>30</v>
      </c>
      <c r="AF477" s="107" t="s">
        <v>183</v>
      </c>
    </row>
    <row r="478" spans="1:32">
      <c r="A478" s="108">
        <v>477</v>
      </c>
      <c r="C478" s="109" t="str">
        <f>VLOOKUP(J478,Customer!A:F,6,FALSE)</f>
        <v>广西省</v>
      </c>
      <c r="D478" s="109" t="str">
        <f>VLOOKUP(J478,Customer!A:F,4,FALSE)</f>
        <v>来宾市</v>
      </c>
      <c r="E478" s="109" t="s">
        <v>3450</v>
      </c>
      <c r="G478" s="106">
        <v>2172160165</v>
      </c>
      <c r="I478" s="109" t="s">
        <v>29822</v>
      </c>
      <c r="J478" s="106">
        <v>7003700</v>
      </c>
      <c r="K478" s="109" t="s">
        <v>1041</v>
      </c>
      <c r="N478" s="106">
        <v>327489</v>
      </c>
      <c r="Q478" s="106">
        <v>20</v>
      </c>
      <c r="AF478" s="107" t="s">
        <v>183</v>
      </c>
    </row>
    <row r="479" spans="1:32">
      <c r="A479" s="108">
        <v>478</v>
      </c>
      <c r="C479" s="109" t="str">
        <f>VLOOKUP(J479,Customer!A:F,6,FALSE)</f>
        <v>广西省</v>
      </c>
      <c r="D479" s="109" t="str">
        <f>VLOOKUP(J479,Customer!A:F,4,FALSE)</f>
        <v>来宾市</v>
      </c>
      <c r="E479" s="109" t="s">
        <v>3450</v>
      </c>
      <c r="G479" s="106">
        <v>2172160166</v>
      </c>
      <c r="I479" s="109" t="s">
        <v>29822</v>
      </c>
      <c r="J479" s="106">
        <v>7003700</v>
      </c>
      <c r="K479" s="109" t="s">
        <v>1041</v>
      </c>
      <c r="N479" s="106">
        <v>337165</v>
      </c>
      <c r="Q479" s="106">
        <v>720</v>
      </c>
      <c r="AF479" s="107" t="s">
        <v>183</v>
      </c>
    </row>
    <row r="480" spans="1:32">
      <c r="A480" s="108">
        <v>479</v>
      </c>
      <c r="C480" s="109" t="str">
        <f>VLOOKUP(J480,Customer!A:F,6,FALSE)</f>
        <v>广西省</v>
      </c>
      <c r="D480" s="109" t="str">
        <f>VLOOKUP(J480,Customer!A:F,4,FALSE)</f>
        <v>来宾市</v>
      </c>
      <c r="E480" s="109" t="s">
        <v>3450</v>
      </c>
      <c r="G480" s="106">
        <v>2172160165</v>
      </c>
      <c r="I480" s="109" t="s">
        <v>29822</v>
      </c>
      <c r="J480" s="106">
        <v>7003700</v>
      </c>
      <c r="K480" s="109" t="s">
        <v>1041</v>
      </c>
      <c r="N480" s="106">
        <v>327489</v>
      </c>
      <c r="Q480" s="106">
        <v>5</v>
      </c>
      <c r="AF480" s="107" t="s">
        <v>183</v>
      </c>
    </row>
    <row r="481" spans="1:32">
      <c r="A481" s="108">
        <v>480</v>
      </c>
      <c r="C481" s="109" t="str">
        <f>VLOOKUP(J481,Customer!A:F,6,FALSE)</f>
        <v>广西省</v>
      </c>
      <c r="D481" s="109" t="str">
        <f>VLOOKUP(J481,Customer!A:F,4,FALSE)</f>
        <v>桂林市</v>
      </c>
      <c r="E481" s="109" t="s">
        <v>3450</v>
      </c>
      <c r="G481" s="106">
        <v>2172160493</v>
      </c>
      <c r="I481" s="109" t="s">
        <v>29823</v>
      </c>
      <c r="J481" s="106">
        <v>7003697</v>
      </c>
      <c r="K481" s="109" t="s">
        <v>1309</v>
      </c>
      <c r="N481" s="106">
        <v>327485</v>
      </c>
      <c r="Q481" s="106">
        <v>560</v>
      </c>
      <c r="AF481" s="107" t="s">
        <v>183</v>
      </c>
    </row>
    <row r="482" spans="1:32">
      <c r="A482" s="108">
        <v>481</v>
      </c>
      <c r="C482" s="109" t="str">
        <f>VLOOKUP(J482,Customer!A:F,6,FALSE)</f>
        <v>广西省</v>
      </c>
      <c r="D482" s="109" t="str">
        <f>VLOOKUP(J482,Customer!A:F,4,FALSE)</f>
        <v>梧州市</v>
      </c>
      <c r="E482" s="109" t="s">
        <v>3450</v>
      </c>
      <c r="G482" s="106">
        <v>2172160494</v>
      </c>
      <c r="I482" s="109" t="s">
        <v>29823</v>
      </c>
      <c r="J482" s="106">
        <v>7003703</v>
      </c>
      <c r="K482" s="109" t="s">
        <v>1307</v>
      </c>
      <c r="N482" s="106">
        <v>337165</v>
      </c>
      <c r="Q482" s="106">
        <v>360</v>
      </c>
      <c r="AF482" s="107" t="s">
        <v>183</v>
      </c>
    </row>
    <row r="483" spans="1:32">
      <c r="A483" s="108">
        <v>482</v>
      </c>
      <c r="C483" s="109" t="str">
        <f>VLOOKUP(J483,Customer!A:F,6,FALSE)</f>
        <v>广西省</v>
      </c>
      <c r="D483" s="109" t="str">
        <f>VLOOKUP(J483,Customer!A:F,4,FALSE)</f>
        <v>桂林市</v>
      </c>
      <c r="E483" s="109" t="s">
        <v>3450</v>
      </c>
      <c r="G483" s="106">
        <v>2172160241</v>
      </c>
      <c r="I483" s="109" t="s">
        <v>29821</v>
      </c>
      <c r="J483" s="106">
        <v>7004988</v>
      </c>
      <c r="K483" s="109" t="s">
        <v>1894</v>
      </c>
      <c r="N483" s="106">
        <v>327489</v>
      </c>
      <c r="Q483" s="106">
        <v>20</v>
      </c>
      <c r="AF483" s="107" t="s">
        <v>183</v>
      </c>
    </row>
    <row r="484" spans="1:32">
      <c r="A484" s="108">
        <v>483</v>
      </c>
      <c r="C484" s="109" t="str">
        <f>VLOOKUP(J484,Customer!A:F,6,FALSE)</f>
        <v>广西省</v>
      </c>
      <c r="D484" s="109" t="str">
        <f>VLOOKUP(J484,Customer!A:F,4,FALSE)</f>
        <v>玉林市</v>
      </c>
      <c r="E484" s="109" t="s">
        <v>3450</v>
      </c>
      <c r="G484" s="106">
        <v>2172160169</v>
      </c>
      <c r="I484" s="109" t="s">
        <v>29822</v>
      </c>
      <c r="J484" s="106">
        <v>7005011</v>
      </c>
      <c r="K484" s="109" t="s">
        <v>1306</v>
      </c>
      <c r="N484" s="106">
        <v>337165</v>
      </c>
      <c r="Q484" s="106">
        <v>360</v>
      </c>
      <c r="AF484" s="107" t="s">
        <v>183</v>
      </c>
    </row>
    <row r="485" spans="1:32">
      <c r="A485" s="108">
        <v>484</v>
      </c>
      <c r="C485" s="109" t="str">
        <f>VLOOKUP(J485,Customer!A:F,6,FALSE)</f>
        <v>广西省</v>
      </c>
      <c r="D485" s="109" t="str">
        <f>VLOOKUP(J485,Customer!A:F,4,FALSE)</f>
        <v>来宾市</v>
      </c>
      <c r="E485" s="109" t="s">
        <v>3450</v>
      </c>
      <c r="G485" s="106">
        <v>2172158712</v>
      </c>
      <c r="I485" s="109" t="s">
        <v>29815</v>
      </c>
      <c r="J485" s="106">
        <v>7004265</v>
      </c>
      <c r="K485" s="109" t="s">
        <v>2197</v>
      </c>
      <c r="N485" s="106">
        <v>327485</v>
      </c>
      <c r="Q485" s="106">
        <v>280</v>
      </c>
      <c r="AF485" s="107" t="s">
        <v>183</v>
      </c>
    </row>
    <row r="486" spans="1:32">
      <c r="A486" s="108">
        <v>485</v>
      </c>
      <c r="C486" s="109" t="str">
        <f>VLOOKUP(J486,Customer!A:F,6,FALSE)</f>
        <v>广西省</v>
      </c>
      <c r="D486" s="109" t="str">
        <f>VLOOKUP(J486,Customer!A:F,4,FALSE)</f>
        <v>来宾市</v>
      </c>
      <c r="E486" s="109" t="s">
        <v>3450</v>
      </c>
      <c r="G486" s="106">
        <v>2172160167</v>
      </c>
      <c r="I486" s="109" t="s">
        <v>29822</v>
      </c>
      <c r="J486" s="106">
        <v>7004265</v>
      </c>
      <c r="K486" s="109" t="s">
        <v>2197</v>
      </c>
      <c r="N486" s="106">
        <v>327489</v>
      </c>
      <c r="Q486" s="106">
        <v>30</v>
      </c>
      <c r="AF486" s="107" t="s">
        <v>183</v>
      </c>
    </row>
    <row r="487" spans="1:32">
      <c r="A487" s="108">
        <v>486</v>
      </c>
      <c r="C487" s="109" t="str">
        <f>VLOOKUP(J487,Customer!A:F,6,FALSE)</f>
        <v>广西省</v>
      </c>
      <c r="D487" s="109" t="str">
        <f>VLOOKUP(J487,Customer!A:F,4,FALSE)</f>
        <v>桂林市</v>
      </c>
      <c r="E487" s="109" t="s">
        <v>3450</v>
      </c>
      <c r="G487" s="106">
        <v>2172160243</v>
      </c>
      <c r="I487" s="109" t="s">
        <v>29821</v>
      </c>
      <c r="J487" s="106">
        <v>7005003</v>
      </c>
      <c r="K487" s="109" t="s">
        <v>18250</v>
      </c>
      <c r="N487" s="106">
        <v>327489</v>
      </c>
      <c r="Q487" s="106">
        <v>25</v>
      </c>
      <c r="AF487" s="107" t="s">
        <v>183</v>
      </c>
    </row>
    <row r="488" spans="1:32">
      <c r="A488" s="108">
        <v>487</v>
      </c>
      <c r="C488" s="109" t="str">
        <f>VLOOKUP(J488,Customer!A:F,6,FALSE)</f>
        <v>广西省</v>
      </c>
      <c r="D488" s="109" t="str">
        <f>VLOOKUP(J488,Customer!A:F,4,FALSE)</f>
        <v>柳州市</v>
      </c>
      <c r="E488" s="109" t="s">
        <v>3450</v>
      </c>
      <c r="G488" s="106">
        <v>2172163988</v>
      </c>
      <c r="I488" s="109" t="s">
        <v>29832</v>
      </c>
      <c r="J488" s="106">
        <v>7004122</v>
      </c>
      <c r="K488" s="109" t="s">
        <v>2284</v>
      </c>
      <c r="N488" s="106">
        <v>327485</v>
      </c>
      <c r="Q488" s="106">
        <v>280</v>
      </c>
      <c r="AF488" s="107" t="s">
        <v>183</v>
      </c>
    </row>
    <row r="489" spans="1:32">
      <c r="A489" s="108">
        <v>488</v>
      </c>
      <c r="C489" s="109" t="str">
        <f>VLOOKUP(J489,Customer!A:F,6,FALSE)</f>
        <v>广西省</v>
      </c>
      <c r="D489" s="109" t="str">
        <f>VLOOKUP(J489,Customer!A:F,4,FALSE)</f>
        <v>南宁市</v>
      </c>
      <c r="E489" s="109" t="s">
        <v>3450</v>
      </c>
      <c r="G489" s="106">
        <v>2172163985</v>
      </c>
      <c r="I489" s="109" t="s">
        <v>29832</v>
      </c>
      <c r="J489" s="106">
        <v>7004977</v>
      </c>
      <c r="K489" s="109" t="s">
        <v>1042</v>
      </c>
      <c r="N489" s="106">
        <v>327489</v>
      </c>
      <c r="Q489" s="106">
        <v>80</v>
      </c>
      <c r="AF489" s="107" t="s">
        <v>183</v>
      </c>
    </row>
    <row r="490" spans="1:32">
      <c r="A490" s="108">
        <v>489</v>
      </c>
      <c r="C490" s="109" t="str">
        <f>VLOOKUP(J490,Customer!A:F,6,FALSE)</f>
        <v>广西省</v>
      </c>
      <c r="D490" s="109" t="str">
        <f>VLOOKUP(J490,Customer!A:F,4,FALSE)</f>
        <v>南宁市</v>
      </c>
      <c r="E490" s="109" t="s">
        <v>3450</v>
      </c>
      <c r="G490" s="106">
        <v>2172163989</v>
      </c>
      <c r="I490" s="109" t="s">
        <v>29832</v>
      </c>
      <c r="J490" s="106">
        <v>7004957</v>
      </c>
      <c r="K490" s="109" t="s">
        <v>1840</v>
      </c>
      <c r="N490" s="106">
        <v>337165</v>
      </c>
      <c r="Q490" s="106">
        <v>220</v>
      </c>
      <c r="AF490" s="107" t="s">
        <v>183</v>
      </c>
    </row>
    <row r="491" spans="1:32">
      <c r="A491" s="108">
        <v>490</v>
      </c>
      <c r="C491" s="109" t="str">
        <f>VLOOKUP(J491,Customer!A:F,6,FALSE)</f>
        <v>广西省</v>
      </c>
      <c r="D491" s="109" t="str">
        <f>VLOOKUP(J491,Customer!A:F,4,FALSE)</f>
        <v>梧州市</v>
      </c>
      <c r="E491" s="109" t="s">
        <v>3450</v>
      </c>
      <c r="G491" s="106">
        <v>2172163990</v>
      </c>
      <c r="I491" s="109" t="s">
        <v>29832</v>
      </c>
      <c r="J491" s="106">
        <v>7004976</v>
      </c>
      <c r="K491" s="109" t="s">
        <v>1308</v>
      </c>
      <c r="N491" s="106">
        <v>337165</v>
      </c>
      <c r="Q491" s="106">
        <v>360</v>
      </c>
      <c r="AF491" s="107" t="s">
        <v>183</v>
      </c>
    </row>
    <row r="492" spans="1:32">
      <c r="A492" s="108">
        <v>491</v>
      </c>
      <c r="C492" s="109" t="str">
        <f>VLOOKUP(J492,Customer!A:F,6,FALSE)</f>
        <v>广西省</v>
      </c>
      <c r="D492" s="109" t="str">
        <f>VLOOKUP(J492,Customer!A:F,4,FALSE)</f>
        <v>贺州市</v>
      </c>
      <c r="E492" s="109" t="s">
        <v>3450</v>
      </c>
      <c r="G492" s="106">
        <v>2172164877</v>
      </c>
      <c r="I492" s="109" t="s">
        <v>29834</v>
      </c>
      <c r="J492" s="106">
        <v>7004413</v>
      </c>
      <c r="K492" s="109" t="s">
        <v>2362</v>
      </c>
      <c r="N492" s="106">
        <v>327485</v>
      </c>
      <c r="Q492" s="106">
        <v>280</v>
      </c>
      <c r="AF492" s="107" t="s">
        <v>183</v>
      </c>
    </row>
    <row r="493" spans="1:32">
      <c r="A493" s="108">
        <v>492</v>
      </c>
      <c r="C493" s="109" t="str">
        <f>VLOOKUP(J493,Customer!A:F,6,FALSE)</f>
        <v>广西省</v>
      </c>
      <c r="D493" s="109" t="str">
        <f>VLOOKUP(J493,Customer!A:F,4,FALSE)</f>
        <v>来宾市</v>
      </c>
      <c r="E493" s="109" t="s">
        <v>3450</v>
      </c>
      <c r="G493" s="106">
        <v>2172163987</v>
      </c>
      <c r="I493" s="109" t="s">
        <v>29832</v>
      </c>
      <c r="J493" s="106">
        <v>7003700</v>
      </c>
      <c r="K493" s="109" t="s">
        <v>1041</v>
      </c>
      <c r="N493" s="106">
        <v>337165</v>
      </c>
      <c r="Q493" s="106">
        <v>360</v>
      </c>
      <c r="AF493" s="107" t="s">
        <v>183</v>
      </c>
    </row>
    <row r="494" spans="1:32">
      <c r="A494" s="108">
        <v>493</v>
      </c>
      <c r="C494" s="109" t="str">
        <f>VLOOKUP(J494,Customer!A:F,6,FALSE)</f>
        <v>广西省</v>
      </c>
      <c r="D494" s="109" t="str">
        <f>VLOOKUP(J494,Customer!A:F,4,FALSE)</f>
        <v>梧州市</v>
      </c>
      <c r="E494" s="109" t="s">
        <v>3450</v>
      </c>
      <c r="G494" s="106">
        <v>2172164875</v>
      </c>
      <c r="I494" s="109" t="s">
        <v>29834</v>
      </c>
      <c r="J494" s="106">
        <v>7003703</v>
      </c>
      <c r="K494" s="109" t="s">
        <v>1307</v>
      </c>
      <c r="N494" s="106">
        <v>327485</v>
      </c>
      <c r="Q494" s="106">
        <v>280</v>
      </c>
      <c r="AF494" s="107" t="s">
        <v>183</v>
      </c>
    </row>
    <row r="495" spans="1:32">
      <c r="A495" s="108">
        <v>494</v>
      </c>
      <c r="C495" s="109" t="str">
        <f>VLOOKUP(J495,Customer!A:F,6,FALSE)</f>
        <v>广西省</v>
      </c>
      <c r="D495" s="109" t="str">
        <f>VLOOKUP(J495,Customer!A:F,4,FALSE)</f>
        <v>桂林市</v>
      </c>
      <c r="E495" s="109" t="s">
        <v>3450</v>
      </c>
      <c r="G495" s="106">
        <v>2172165043</v>
      </c>
      <c r="I495" s="109" t="s">
        <v>29834</v>
      </c>
      <c r="J495" s="106">
        <v>7003683</v>
      </c>
      <c r="K495" s="109" t="s">
        <v>2304</v>
      </c>
      <c r="N495" s="106">
        <v>327485</v>
      </c>
      <c r="Q495" s="106">
        <v>280</v>
      </c>
      <c r="AF495" s="107" t="s">
        <v>183</v>
      </c>
    </row>
    <row r="496" spans="1:32">
      <c r="A496" s="108">
        <v>495</v>
      </c>
      <c r="C496" s="109" t="str">
        <f>VLOOKUP(J496,Customer!A:F,6,FALSE)</f>
        <v>广西省</v>
      </c>
      <c r="D496" s="109" t="str">
        <f>VLOOKUP(J496,Customer!A:F,4,FALSE)</f>
        <v>贺州市</v>
      </c>
      <c r="E496" s="109" t="s">
        <v>3450</v>
      </c>
      <c r="G496" s="106">
        <v>2172164878</v>
      </c>
      <c r="I496" s="109" t="s">
        <v>29834</v>
      </c>
      <c r="J496" s="106">
        <v>7004123</v>
      </c>
      <c r="K496" s="109" t="s">
        <v>1903</v>
      </c>
      <c r="N496" s="106">
        <v>327485</v>
      </c>
      <c r="Q496" s="106">
        <v>280</v>
      </c>
      <c r="AF496" s="107" t="s">
        <v>183</v>
      </c>
    </row>
    <row r="497" spans="1:32">
      <c r="A497" s="108">
        <v>496</v>
      </c>
      <c r="C497" s="109" t="str">
        <f>VLOOKUP(J497,Customer!A:F,6,FALSE)</f>
        <v>广西省</v>
      </c>
      <c r="D497" s="109" t="str">
        <f>VLOOKUP(J497,Customer!A:F,4,FALSE)</f>
        <v>钦州市</v>
      </c>
      <c r="E497" s="109" t="s">
        <v>3450</v>
      </c>
      <c r="G497" s="106">
        <v>2172165044</v>
      </c>
      <c r="I497" s="109" t="s">
        <v>29834</v>
      </c>
      <c r="J497" s="106">
        <v>7004969</v>
      </c>
      <c r="K497" s="109" t="s">
        <v>1916</v>
      </c>
      <c r="N497" s="106">
        <v>337165</v>
      </c>
      <c r="Q497" s="106">
        <v>200</v>
      </c>
      <c r="AF497" s="107" t="s">
        <v>183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
  <sheetViews>
    <sheetView workbookViewId="0"/>
  </sheetViews>
  <sheetFormatPr defaultRowHeight="14.65"/>
  <cols>
    <col min="3" max="3" width="11.296875" bestFit="1" customWidth="1"/>
    <col min="5" max="5" width="11.69921875" bestFit="1" customWidth="1"/>
    <col min="6" max="6" width="11.69921875" customWidth="1"/>
    <col min="8" max="8" width="15.296875" bestFit="1" customWidth="1"/>
    <col min="9" max="10" width="25.09765625" style="145" bestFit="1" customWidth="1"/>
    <col min="11" max="11" width="11.09765625" bestFit="1" customWidth="1"/>
  </cols>
  <sheetData>
    <row r="1" spans="1:11">
      <c r="A1" s="1" t="s">
        <v>776</v>
      </c>
      <c r="B1" s="1" t="s">
        <v>4</v>
      </c>
      <c r="C1" s="1" t="s">
        <v>249</v>
      </c>
      <c r="D1" s="2" t="s">
        <v>6</v>
      </c>
      <c r="E1" s="2" t="s">
        <v>777</v>
      </c>
      <c r="F1" s="2" t="s">
        <v>5</v>
      </c>
      <c r="G1" s="2" t="s">
        <v>778</v>
      </c>
      <c r="H1" s="2" t="s">
        <v>775</v>
      </c>
      <c r="I1" s="153" t="s">
        <v>779</v>
      </c>
      <c r="J1" s="153" t="s">
        <v>780</v>
      </c>
      <c r="K1" s="1" t="s">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7"/>
  <sheetViews>
    <sheetView tabSelected="1" workbookViewId="0"/>
  </sheetViews>
  <sheetFormatPr defaultRowHeight="14.65"/>
  <cols>
    <col min="3" max="3" width="9.69921875" bestFit="1" customWidth="1"/>
    <col min="4" max="4" width="18.8984375" bestFit="1" customWidth="1"/>
    <col min="5" max="5" width="20.296875" bestFit="1" customWidth="1"/>
    <col min="6" max="6" width="15.69921875" customWidth="1"/>
  </cols>
  <sheetData>
    <row r="1" spans="1:7">
      <c r="A1" s="1" t="s">
        <v>4</v>
      </c>
      <c r="B1" s="1" t="s">
        <v>1</v>
      </c>
      <c r="C1" s="2" t="s">
        <v>2</v>
      </c>
      <c r="D1" s="2" t="s">
        <v>235</v>
      </c>
      <c r="E1" s="2" t="s">
        <v>236</v>
      </c>
      <c r="F1" s="1" t="s">
        <v>3</v>
      </c>
    </row>
    <row r="2" spans="1:7" ht="15.75">
      <c r="A2" s="3" t="s">
        <v>43</v>
      </c>
      <c r="B2" s="3" t="s">
        <v>44</v>
      </c>
      <c r="C2" s="3">
        <v>116.42</v>
      </c>
      <c r="D2" s="3">
        <v>35000</v>
      </c>
      <c r="E2" s="3"/>
      <c r="F2" s="3" t="s">
        <v>16</v>
      </c>
      <c r="G2" s="121" t="s">
        <v>2788</v>
      </c>
    </row>
    <row r="3" spans="1:7">
      <c r="A3" s="3" t="s">
        <v>46</v>
      </c>
      <c r="B3" s="3" t="s">
        <v>47</v>
      </c>
      <c r="C3" s="3">
        <v>120.17</v>
      </c>
      <c r="D3" s="3">
        <v>5000</v>
      </c>
      <c r="E3" s="3"/>
      <c r="F3" s="3" t="s">
        <v>48</v>
      </c>
      <c r="G3" s="3" t="s">
        <v>781</v>
      </c>
    </row>
    <row r="4" spans="1:7">
      <c r="A4" s="3" t="s">
        <v>49</v>
      </c>
      <c r="B4" s="3" t="s">
        <v>50</v>
      </c>
      <c r="C4" s="3">
        <v>103.92</v>
      </c>
      <c r="D4" s="3">
        <v>2619</v>
      </c>
      <c r="E4" s="3"/>
      <c r="F4" s="3" t="s">
        <v>51</v>
      </c>
      <c r="G4" s="3"/>
    </row>
    <row r="5" spans="1:7">
      <c r="A5" s="3" t="s">
        <v>52</v>
      </c>
      <c r="B5" s="3" t="s">
        <v>53</v>
      </c>
      <c r="C5" s="3">
        <v>113.58</v>
      </c>
      <c r="D5" s="3">
        <v>12000</v>
      </c>
      <c r="E5" s="3"/>
      <c r="F5" s="3" t="s">
        <v>54</v>
      </c>
      <c r="G5" s="3" t="s">
        <v>2790</v>
      </c>
    </row>
    <row r="6" spans="1:7">
      <c r="A6" s="3" t="s">
        <v>55</v>
      </c>
      <c r="B6" s="3" t="s">
        <v>56</v>
      </c>
      <c r="C6" s="3">
        <v>123.47</v>
      </c>
      <c r="D6" s="3">
        <v>4000</v>
      </c>
      <c r="E6" s="3"/>
      <c r="F6" s="3" t="s">
        <v>57</v>
      </c>
      <c r="G6" s="3" t="s">
        <v>2789</v>
      </c>
    </row>
    <row r="7" spans="1:7">
      <c r="A7" s="3" t="s">
        <v>58</v>
      </c>
      <c r="B7" s="3" t="s">
        <v>59</v>
      </c>
      <c r="C7" s="3">
        <v>109.22</v>
      </c>
      <c r="D7" s="3"/>
      <c r="E7" s="3"/>
      <c r="F7" s="3" t="s">
        <v>60</v>
      </c>
      <c r="G7" s="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
  <sheetViews>
    <sheetView workbookViewId="0"/>
  </sheetViews>
  <sheetFormatPr defaultRowHeight="14.65"/>
  <cols>
    <col min="1" max="1" width="7.69921875" bestFit="1" customWidth="1"/>
    <col min="2" max="2" width="5.8984375" bestFit="1" customWidth="1"/>
    <col min="3" max="3" width="7.296875" bestFit="1" customWidth="1"/>
    <col min="4" max="4" width="27" bestFit="1" customWidth="1"/>
  </cols>
  <sheetData>
    <row r="1" spans="1:4">
      <c r="A1" s="1" t="s">
        <v>3432</v>
      </c>
      <c r="B1" s="1" t="s">
        <v>4</v>
      </c>
      <c r="C1" s="1" t="s">
        <v>3431</v>
      </c>
      <c r="D1" s="1" t="s">
        <v>3</v>
      </c>
    </row>
    <row r="2" spans="1:4">
      <c r="A2" t="s">
        <v>184</v>
      </c>
      <c r="B2" t="s">
        <v>46</v>
      </c>
      <c r="C2" s="140" t="s">
        <v>3433</v>
      </c>
      <c r="D2" s="140" t="s">
        <v>3434</v>
      </c>
    </row>
    <row r="3" spans="1:4">
      <c r="A3" t="s">
        <v>185</v>
      </c>
      <c r="B3" t="s">
        <v>46</v>
      </c>
      <c r="C3" s="140" t="s">
        <v>3435</v>
      </c>
      <c r="D3" s="140" t="s">
        <v>3436</v>
      </c>
    </row>
    <row r="4" spans="1:4">
      <c r="A4" t="s">
        <v>186</v>
      </c>
      <c r="B4" t="s">
        <v>46</v>
      </c>
      <c r="C4" s="140" t="s">
        <v>807</v>
      </c>
      <c r="D4" s="140" t="s">
        <v>3437</v>
      </c>
    </row>
    <row r="5" spans="1:4">
      <c r="A5" s="140" t="s">
        <v>179</v>
      </c>
      <c r="B5" t="s">
        <v>43</v>
      </c>
      <c r="C5" s="140" t="s">
        <v>3433</v>
      </c>
      <c r="D5" s="140" t="s">
        <v>3438</v>
      </c>
    </row>
    <row r="6" spans="1:4">
      <c r="A6" s="140" t="s">
        <v>180</v>
      </c>
      <c r="B6" t="s">
        <v>43</v>
      </c>
      <c r="C6" s="140" t="s">
        <v>3435</v>
      </c>
      <c r="D6" s="140" t="s">
        <v>3439</v>
      </c>
    </row>
    <row r="7" spans="1:4">
      <c r="A7" s="140" t="s">
        <v>181</v>
      </c>
      <c r="B7" t="s">
        <v>49</v>
      </c>
      <c r="C7" s="140" t="s">
        <v>3433</v>
      </c>
      <c r="D7" s="140" t="s">
        <v>3440</v>
      </c>
    </row>
    <row r="8" spans="1:4">
      <c r="A8" s="140" t="s">
        <v>182</v>
      </c>
      <c r="B8" t="s">
        <v>49</v>
      </c>
      <c r="C8" s="140" t="s">
        <v>3435</v>
      </c>
      <c r="D8" s="140" t="s">
        <v>3441</v>
      </c>
    </row>
    <row r="9" spans="1:4">
      <c r="A9" s="140" t="s">
        <v>183</v>
      </c>
      <c r="B9" s="140" t="s">
        <v>52</v>
      </c>
      <c r="C9" s="140" t="s">
        <v>807</v>
      </c>
      <c r="D9" s="140" t="s">
        <v>3442</v>
      </c>
    </row>
    <row r="10" spans="1:4">
      <c r="A10" s="140" t="s">
        <v>932</v>
      </c>
      <c r="B10" s="140" t="s">
        <v>55</v>
      </c>
      <c r="C10" s="140" t="s">
        <v>807</v>
      </c>
      <c r="D10" s="140" t="s">
        <v>3443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30"/>
  <sheetViews>
    <sheetView workbookViewId="0"/>
  </sheetViews>
  <sheetFormatPr defaultRowHeight="14.65"/>
  <cols>
    <col min="1" max="1" width="9" bestFit="1" customWidth="1"/>
    <col min="2" max="2" width="14" bestFit="1" customWidth="1"/>
    <col min="3" max="3" width="7.69921875" bestFit="1" customWidth="1"/>
    <col min="4" max="4" width="7.8984375" bestFit="1" customWidth="1"/>
    <col min="5" max="5" width="9.3984375" bestFit="1" customWidth="1"/>
    <col min="6" max="6" width="13.09765625" customWidth="1"/>
    <col min="7" max="7" width="20.69921875" bestFit="1" customWidth="1"/>
    <col min="8" max="8" width="11" bestFit="1" customWidth="1"/>
    <col min="10" max="10" width="10.09765625" bestFit="1" customWidth="1"/>
  </cols>
  <sheetData>
    <row r="1" spans="1:11">
      <c r="A1" s="1" t="s">
        <v>4</v>
      </c>
      <c r="B1" s="1" t="s">
        <v>70</v>
      </c>
      <c r="C1" s="1" t="s">
        <v>71</v>
      </c>
      <c r="D1" s="1" t="s">
        <v>1</v>
      </c>
      <c r="E1" s="1" t="s">
        <v>2</v>
      </c>
      <c r="F1" s="1" t="s">
        <v>72</v>
      </c>
      <c r="G1" s="1" t="s">
        <v>73</v>
      </c>
      <c r="H1" s="1" t="s">
        <v>3</v>
      </c>
      <c r="K1" s="4"/>
    </row>
    <row r="2" spans="1:11">
      <c r="A2" s="5" t="s">
        <v>43</v>
      </c>
      <c r="B2" t="s">
        <v>74</v>
      </c>
      <c r="D2" t="s">
        <v>44</v>
      </c>
      <c r="E2">
        <v>116.42</v>
      </c>
      <c r="F2" s="6">
        <v>1250000</v>
      </c>
      <c r="G2" s="6">
        <v>500000</v>
      </c>
      <c r="H2" t="s">
        <v>16</v>
      </c>
      <c r="J2" s="5" t="s">
        <v>45</v>
      </c>
    </row>
    <row r="3" spans="1:11">
      <c r="A3" s="5" t="s">
        <v>46</v>
      </c>
      <c r="B3" t="s">
        <v>74</v>
      </c>
      <c r="D3" t="s">
        <v>47</v>
      </c>
      <c r="E3">
        <v>120.17</v>
      </c>
      <c r="F3" s="6">
        <v>1250000</v>
      </c>
      <c r="G3" s="6">
        <v>500000</v>
      </c>
      <c r="H3" t="s">
        <v>48</v>
      </c>
      <c r="J3" s="5" t="s">
        <v>45</v>
      </c>
    </row>
    <row r="4" spans="1:11">
      <c r="A4" s="5" t="s">
        <v>49</v>
      </c>
      <c r="B4" t="s">
        <v>74</v>
      </c>
      <c r="D4" t="s">
        <v>50</v>
      </c>
      <c r="E4">
        <v>103.92</v>
      </c>
      <c r="F4" s="6">
        <v>1250000</v>
      </c>
      <c r="G4" s="6">
        <v>500000</v>
      </c>
      <c r="H4" t="s">
        <v>51</v>
      </c>
      <c r="J4" s="5" t="s">
        <v>45</v>
      </c>
    </row>
    <row r="5" spans="1:11">
      <c r="A5" s="5" t="s">
        <v>52</v>
      </c>
      <c r="B5" t="s">
        <v>74</v>
      </c>
      <c r="D5" t="s">
        <v>53</v>
      </c>
      <c r="E5">
        <v>113.58</v>
      </c>
      <c r="F5" s="6">
        <v>1250000</v>
      </c>
      <c r="G5" s="6">
        <v>500000</v>
      </c>
      <c r="H5" t="s">
        <v>54</v>
      </c>
      <c r="J5" s="5" t="s">
        <v>45</v>
      </c>
    </row>
    <row r="6" spans="1:11">
      <c r="A6" s="5" t="s">
        <v>55</v>
      </c>
      <c r="B6" t="s">
        <v>74</v>
      </c>
      <c r="D6" t="s">
        <v>56</v>
      </c>
      <c r="E6">
        <v>123.47</v>
      </c>
      <c r="F6" s="6">
        <v>1250000</v>
      </c>
      <c r="G6" s="6">
        <v>500000</v>
      </c>
      <c r="H6" t="s">
        <v>57</v>
      </c>
      <c r="J6" s="5" t="s">
        <v>45</v>
      </c>
    </row>
    <row r="7" spans="1:11">
      <c r="A7" s="5" t="s">
        <v>58</v>
      </c>
      <c r="B7" t="s">
        <v>74</v>
      </c>
      <c r="D7" t="s">
        <v>59</v>
      </c>
      <c r="E7">
        <v>109.22</v>
      </c>
      <c r="F7" s="6">
        <v>1250000</v>
      </c>
      <c r="G7" s="6">
        <v>500000</v>
      </c>
      <c r="H7" t="s">
        <v>60</v>
      </c>
      <c r="J7" s="5" t="s">
        <v>45</v>
      </c>
    </row>
    <row r="8" spans="1:11">
      <c r="A8" t="s">
        <v>75</v>
      </c>
      <c r="B8" t="s">
        <v>74</v>
      </c>
      <c r="D8" t="s">
        <v>76</v>
      </c>
      <c r="E8">
        <v>121.47</v>
      </c>
      <c r="F8" s="6">
        <v>1250000</v>
      </c>
      <c r="G8" s="6">
        <v>500000</v>
      </c>
      <c r="H8" t="s">
        <v>13</v>
      </c>
    </row>
    <row r="9" spans="1:11">
      <c r="A9" t="s">
        <v>77</v>
      </c>
      <c r="B9" t="s">
        <v>74</v>
      </c>
      <c r="D9" t="s">
        <v>78</v>
      </c>
      <c r="E9">
        <v>117.3</v>
      </c>
      <c r="F9" s="6">
        <v>1250000</v>
      </c>
      <c r="G9" s="6">
        <v>500000</v>
      </c>
      <c r="H9" t="s">
        <v>19</v>
      </c>
    </row>
    <row r="10" spans="1:11">
      <c r="A10" t="s">
        <v>79</v>
      </c>
      <c r="B10" t="s">
        <v>74</v>
      </c>
      <c r="D10" t="s">
        <v>80</v>
      </c>
      <c r="E10">
        <v>108.4</v>
      </c>
      <c r="F10" s="6">
        <v>1250000</v>
      </c>
      <c r="G10" s="6">
        <v>500000</v>
      </c>
      <c r="H10" t="s">
        <v>39</v>
      </c>
    </row>
    <row r="11" spans="1:11">
      <c r="A11" t="s">
        <v>81</v>
      </c>
      <c r="B11" t="s">
        <v>74</v>
      </c>
      <c r="D11" t="s">
        <v>82</v>
      </c>
      <c r="E11">
        <v>127.15</v>
      </c>
      <c r="F11" s="6">
        <v>1250000</v>
      </c>
      <c r="G11" s="6">
        <v>500000</v>
      </c>
      <c r="H11" t="s">
        <v>83</v>
      </c>
    </row>
    <row r="12" spans="1:11">
      <c r="A12" t="s">
        <v>61</v>
      </c>
      <c r="B12" t="s">
        <v>74</v>
      </c>
      <c r="D12" t="s">
        <v>62</v>
      </c>
      <c r="E12">
        <v>125.83</v>
      </c>
      <c r="F12" s="6">
        <v>1250000</v>
      </c>
      <c r="G12" s="6">
        <v>500000</v>
      </c>
      <c r="H12" t="s">
        <v>63</v>
      </c>
    </row>
    <row r="13" spans="1:11">
      <c r="A13" t="s">
        <v>84</v>
      </c>
      <c r="B13" t="s">
        <v>74</v>
      </c>
      <c r="D13" t="s">
        <v>85</v>
      </c>
      <c r="E13">
        <v>111.73</v>
      </c>
      <c r="F13" s="6">
        <v>1250000</v>
      </c>
      <c r="G13" s="6">
        <v>500000</v>
      </c>
      <c r="H13" t="s">
        <v>86</v>
      </c>
    </row>
    <row r="14" spans="1:11">
      <c r="A14" t="s">
        <v>87</v>
      </c>
      <c r="B14" t="s">
        <v>74</v>
      </c>
      <c r="D14" t="s">
        <v>88</v>
      </c>
      <c r="E14">
        <v>114.13</v>
      </c>
      <c r="F14" s="6">
        <v>1250000</v>
      </c>
      <c r="G14" s="6">
        <v>500000</v>
      </c>
      <c r="H14" t="s">
        <v>89</v>
      </c>
    </row>
    <row r="15" spans="1:11">
      <c r="A15" t="s">
        <v>90</v>
      </c>
      <c r="B15" t="s">
        <v>74</v>
      </c>
      <c r="D15" t="s">
        <v>91</v>
      </c>
      <c r="E15">
        <v>87.68</v>
      </c>
      <c r="F15" s="6">
        <v>1250000</v>
      </c>
      <c r="G15" s="6">
        <v>500000</v>
      </c>
      <c r="H15" t="s">
        <v>92</v>
      </c>
    </row>
    <row r="16" spans="1:11">
      <c r="A16" t="s">
        <v>64</v>
      </c>
      <c r="B16" t="s">
        <v>74</v>
      </c>
      <c r="D16" t="s">
        <v>65</v>
      </c>
      <c r="E16">
        <v>103.82</v>
      </c>
      <c r="F16" s="6">
        <v>1250000</v>
      </c>
      <c r="G16" s="6">
        <v>500000</v>
      </c>
      <c r="H16" t="s">
        <v>66</v>
      </c>
    </row>
    <row r="17" spans="1:8">
      <c r="A17" t="s">
        <v>93</v>
      </c>
      <c r="B17" t="s">
        <v>74</v>
      </c>
      <c r="D17" t="s">
        <v>94</v>
      </c>
      <c r="E17">
        <v>101.8</v>
      </c>
      <c r="F17" s="6">
        <v>1250000</v>
      </c>
      <c r="G17" s="6">
        <v>500000</v>
      </c>
      <c r="H17" t="s">
        <v>95</v>
      </c>
    </row>
    <row r="18" spans="1:8">
      <c r="A18" t="s">
        <v>96</v>
      </c>
      <c r="B18" t="s">
        <v>74</v>
      </c>
      <c r="D18" t="s">
        <v>97</v>
      </c>
      <c r="E18">
        <v>106.28</v>
      </c>
      <c r="F18" s="6">
        <v>1250000</v>
      </c>
      <c r="G18" s="6">
        <v>500000</v>
      </c>
      <c r="H18" t="s">
        <v>98</v>
      </c>
    </row>
    <row r="19" spans="1:8">
      <c r="A19" t="s">
        <v>99</v>
      </c>
      <c r="B19" t="s">
        <v>74</v>
      </c>
      <c r="D19" t="s">
        <v>100</v>
      </c>
      <c r="E19">
        <v>113.28</v>
      </c>
      <c r="F19" s="6">
        <v>1250000</v>
      </c>
      <c r="G19" s="6">
        <v>500000</v>
      </c>
      <c r="H19" t="s">
        <v>101</v>
      </c>
    </row>
    <row r="20" spans="1:8">
      <c r="A20" t="s">
        <v>102</v>
      </c>
      <c r="B20" t="s">
        <v>74</v>
      </c>
      <c r="D20" t="s">
        <v>103</v>
      </c>
      <c r="E20">
        <v>117.08</v>
      </c>
      <c r="F20" s="6">
        <v>1250000</v>
      </c>
      <c r="G20" s="6">
        <v>500000</v>
      </c>
      <c r="H20" t="s">
        <v>104</v>
      </c>
    </row>
    <row r="21" spans="1:8">
      <c r="A21" t="s">
        <v>105</v>
      </c>
      <c r="B21" t="s">
        <v>74</v>
      </c>
      <c r="D21" t="s">
        <v>106</v>
      </c>
      <c r="E21">
        <v>112.52</v>
      </c>
      <c r="F21" s="6">
        <v>1250000</v>
      </c>
      <c r="G21" s="6">
        <v>500000</v>
      </c>
      <c r="H21" t="s">
        <v>107</v>
      </c>
    </row>
    <row r="22" spans="1:8">
      <c r="A22" t="s">
        <v>108</v>
      </c>
      <c r="B22" t="s">
        <v>74</v>
      </c>
      <c r="D22" t="s">
        <v>109</v>
      </c>
      <c r="E22">
        <v>117.3</v>
      </c>
      <c r="F22" s="6">
        <v>1250000</v>
      </c>
      <c r="G22" s="6">
        <v>500000</v>
      </c>
      <c r="H22" t="s">
        <v>110</v>
      </c>
    </row>
    <row r="23" spans="1:8">
      <c r="A23" t="s">
        <v>111</v>
      </c>
      <c r="B23" t="s">
        <v>74</v>
      </c>
      <c r="D23" t="s">
        <v>112</v>
      </c>
      <c r="E23">
        <v>118.73</v>
      </c>
      <c r="F23" s="6">
        <v>1250000</v>
      </c>
      <c r="G23" s="6">
        <v>500000</v>
      </c>
      <c r="H23" t="s">
        <v>113</v>
      </c>
    </row>
    <row r="24" spans="1:8">
      <c r="A24" t="s">
        <v>114</v>
      </c>
      <c r="B24" t="s">
        <v>74</v>
      </c>
      <c r="D24" t="s">
        <v>115</v>
      </c>
      <c r="E24">
        <v>106.75</v>
      </c>
      <c r="F24" s="6">
        <v>1250000</v>
      </c>
      <c r="G24" s="6">
        <v>500000</v>
      </c>
      <c r="H24" t="s">
        <v>116</v>
      </c>
    </row>
    <row r="25" spans="1:8">
      <c r="A25" t="s">
        <v>117</v>
      </c>
      <c r="B25" t="s">
        <v>74</v>
      </c>
      <c r="D25" t="s">
        <v>118</v>
      </c>
      <c r="E25">
        <v>103.18</v>
      </c>
      <c r="F25" s="6">
        <v>1250000</v>
      </c>
      <c r="G25" s="6">
        <v>500000</v>
      </c>
      <c r="H25" t="s">
        <v>119</v>
      </c>
    </row>
    <row r="26" spans="1:8">
      <c r="A26" t="s">
        <v>120</v>
      </c>
      <c r="B26" t="s">
        <v>74</v>
      </c>
      <c r="D26" t="s">
        <v>121</v>
      </c>
      <c r="E26">
        <v>108.6</v>
      </c>
      <c r="F26" s="6">
        <v>1250000</v>
      </c>
      <c r="G26" s="6">
        <v>500000</v>
      </c>
      <c r="H26" t="s">
        <v>122</v>
      </c>
    </row>
    <row r="27" spans="1:8">
      <c r="A27" t="s">
        <v>123</v>
      </c>
      <c r="B27" t="s">
        <v>74</v>
      </c>
      <c r="D27" t="s">
        <v>124</v>
      </c>
      <c r="E27">
        <v>115.9</v>
      </c>
      <c r="F27" s="6">
        <v>1250000</v>
      </c>
      <c r="G27" s="6">
        <v>500000</v>
      </c>
      <c r="H27" t="s">
        <v>125</v>
      </c>
    </row>
    <row r="28" spans="1:8">
      <c r="A28" t="s">
        <v>126</v>
      </c>
      <c r="B28" t="s">
        <v>74</v>
      </c>
      <c r="D28" t="s">
        <v>127</v>
      </c>
      <c r="E28">
        <v>119.32</v>
      </c>
      <c r="F28" s="6">
        <v>1250000</v>
      </c>
      <c r="G28" s="6">
        <v>500000</v>
      </c>
      <c r="H28" t="s">
        <v>128</v>
      </c>
    </row>
    <row r="29" spans="1:8">
      <c r="A29" t="s">
        <v>129</v>
      </c>
      <c r="B29" t="s">
        <v>74</v>
      </c>
      <c r="D29" t="s">
        <v>130</v>
      </c>
      <c r="E29">
        <v>112.98</v>
      </c>
      <c r="F29" s="6">
        <v>1250000</v>
      </c>
      <c r="G29" s="6">
        <v>500000</v>
      </c>
      <c r="H29" t="s">
        <v>131</v>
      </c>
    </row>
    <row r="30" spans="1:8">
      <c r="A30" t="s">
        <v>67</v>
      </c>
      <c r="B30" t="s">
        <v>74</v>
      </c>
      <c r="D30" t="s">
        <v>68</v>
      </c>
      <c r="E30">
        <v>114.13</v>
      </c>
      <c r="F30" s="6">
        <v>1250000</v>
      </c>
      <c r="G30" s="6">
        <v>500000</v>
      </c>
      <c r="H30" t="s">
        <v>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
  <sheetViews>
    <sheetView workbookViewId="0">
      <selection activeCell="A6" sqref="A6"/>
    </sheetView>
  </sheetViews>
  <sheetFormatPr defaultRowHeight="14.65"/>
  <cols>
    <col min="1" max="1" width="20.59765625" bestFit="1" customWidth="1"/>
    <col min="2" max="2" width="11.8984375" customWidth="1"/>
  </cols>
  <sheetData>
    <row r="1" spans="1:2">
      <c r="A1" s="1" t="s">
        <v>9</v>
      </c>
      <c r="B1" s="1" t="s">
        <v>3</v>
      </c>
    </row>
    <row r="2" spans="1:2">
      <c r="A2" t="s">
        <v>174</v>
      </c>
      <c r="B2" t="s">
        <v>175</v>
      </c>
    </row>
    <row r="3" spans="1:2">
      <c r="A3" t="s">
        <v>237</v>
      </c>
      <c r="B3" t="s">
        <v>176</v>
      </c>
    </row>
    <row r="4" spans="1:2">
      <c r="A4" t="s">
        <v>177</v>
      </c>
      <c r="B4" t="s">
        <v>178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
  <sheetViews>
    <sheetView workbookViewId="0"/>
  </sheetViews>
  <sheetFormatPr defaultRowHeight="14.65"/>
  <cols>
    <col min="1" max="1" width="13.69921875" bestFit="1" customWidth="1"/>
    <col min="2" max="2" width="15.09765625" customWidth="1"/>
  </cols>
  <sheetData>
    <row r="1" spans="1:2">
      <c r="A1" s="1" t="s">
        <v>12</v>
      </c>
      <c r="B1" s="1" t="s">
        <v>3</v>
      </c>
    </row>
    <row r="2" spans="1:2">
      <c r="A2" t="s">
        <v>172</v>
      </c>
      <c r="B2" t="s">
        <v>187</v>
      </c>
    </row>
    <row r="3" spans="1:2">
      <c r="A3" t="s">
        <v>173</v>
      </c>
      <c r="B3" t="s">
        <v>188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48"/>
  <sheetViews>
    <sheetView topLeftCell="A28" workbookViewId="0">
      <selection activeCell="A37" sqref="A37:A48"/>
    </sheetView>
  </sheetViews>
  <sheetFormatPr defaultRowHeight="14.65"/>
  <cols>
    <col min="1" max="1" width="11" bestFit="1" customWidth="1"/>
    <col min="2" max="2" width="14.69921875" bestFit="1" customWidth="1"/>
    <col min="3" max="3" width="5.3984375" bestFit="1" customWidth="1"/>
    <col min="4" max="4" width="23.09765625" bestFit="1" customWidth="1"/>
    <col min="5" max="5" width="35.3984375" bestFit="1" customWidth="1"/>
    <col min="6" max="6" width="67.69921875" bestFit="1" customWidth="1"/>
    <col min="7" max="7" width="11" bestFit="1" customWidth="1"/>
    <col min="8" max="8" width="7" bestFit="1" customWidth="1"/>
  </cols>
  <sheetData>
    <row r="1" spans="1:8">
      <c r="A1" s="1" t="s">
        <v>8</v>
      </c>
      <c r="B1" s="1" t="s">
        <v>189</v>
      </c>
      <c r="C1" s="1" t="s">
        <v>768</v>
      </c>
      <c r="D1" s="1" t="s">
        <v>2794</v>
      </c>
      <c r="E1" s="1" t="s">
        <v>767</v>
      </c>
      <c r="F1" s="1" t="s">
        <v>3</v>
      </c>
      <c r="G1" s="7" t="s">
        <v>227</v>
      </c>
      <c r="H1" s="1" t="s">
        <v>8</v>
      </c>
    </row>
    <row r="2" spans="1:8">
      <c r="A2" s="3">
        <v>307793</v>
      </c>
      <c r="B2" t="s">
        <v>172</v>
      </c>
      <c r="C2">
        <v>0</v>
      </c>
      <c r="D2">
        <v>120</v>
      </c>
      <c r="E2">
        <v>1</v>
      </c>
      <c r="F2" s="3" t="s">
        <v>133</v>
      </c>
      <c r="G2" s="3">
        <v>149518</v>
      </c>
      <c r="H2" s="3">
        <v>307793</v>
      </c>
    </row>
    <row r="3" spans="1:8">
      <c r="A3" s="3">
        <v>321140</v>
      </c>
      <c r="B3" t="s">
        <v>172</v>
      </c>
      <c r="C3">
        <v>0</v>
      </c>
      <c r="D3">
        <v>120</v>
      </c>
      <c r="E3">
        <v>1</v>
      </c>
      <c r="F3" s="3" t="s">
        <v>134</v>
      </c>
      <c r="G3" s="3">
        <v>313397</v>
      </c>
      <c r="H3" s="3">
        <v>321140</v>
      </c>
    </row>
    <row r="4" spans="1:8">
      <c r="A4" s="3">
        <v>321141</v>
      </c>
      <c r="B4" t="s">
        <v>172</v>
      </c>
      <c r="C4">
        <v>0</v>
      </c>
      <c r="D4">
        <v>120</v>
      </c>
      <c r="E4">
        <v>1</v>
      </c>
      <c r="F4" s="3" t="s">
        <v>135</v>
      </c>
      <c r="G4" s="3">
        <v>313398</v>
      </c>
      <c r="H4" s="3">
        <v>321141</v>
      </c>
    </row>
    <row r="5" spans="1:8">
      <c r="A5" s="3">
        <v>307990</v>
      </c>
      <c r="B5" t="s">
        <v>172</v>
      </c>
      <c r="C5">
        <v>0</v>
      </c>
      <c r="D5">
        <v>120</v>
      </c>
      <c r="E5">
        <v>1</v>
      </c>
      <c r="F5" s="3" t="s">
        <v>136</v>
      </c>
      <c r="G5" s="3">
        <v>149520</v>
      </c>
      <c r="H5" s="3">
        <v>307990</v>
      </c>
    </row>
    <row r="6" spans="1:8">
      <c r="A6" s="3">
        <v>322795</v>
      </c>
      <c r="B6" t="s">
        <v>172</v>
      </c>
      <c r="C6">
        <v>0</v>
      </c>
      <c r="D6">
        <v>120</v>
      </c>
      <c r="E6">
        <v>1</v>
      </c>
      <c r="F6" s="3" t="s">
        <v>137</v>
      </c>
      <c r="G6" s="3">
        <v>368597</v>
      </c>
      <c r="H6" s="3">
        <v>322795</v>
      </c>
    </row>
    <row r="7" spans="1:8">
      <c r="A7" s="3">
        <v>309290</v>
      </c>
      <c r="B7" t="s">
        <v>172</v>
      </c>
      <c r="C7">
        <v>0</v>
      </c>
      <c r="D7">
        <v>120</v>
      </c>
      <c r="E7">
        <v>10</v>
      </c>
      <c r="F7" s="3" t="s">
        <v>138</v>
      </c>
      <c r="G7" s="3">
        <v>162077</v>
      </c>
      <c r="H7" s="3">
        <v>309290</v>
      </c>
    </row>
    <row r="8" spans="1:8">
      <c r="A8" s="3">
        <v>325402</v>
      </c>
      <c r="B8" t="s">
        <v>172</v>
      </c>
      <c r="C8">
        <v>0</v>
      </c>
      <c r="D8">
        <v>120</v>
      </c>
      <c r="E8">
        <v>10</v>
      </c>
      <c r="F8" s="3" t="s">
        <v>139</v>
      </c>
      <c r="G8" s="3">
        <v>410253</v>
      </c>
      <c r="H8" s="3">
        <v>325402</v>
      </c>
    </row>
    <row r="9" spans="1:8">
      <c r="A9" s="3">
        <v>328502</v>
      </c>
      <c r="B9" t="s">
        <v>172</v>
      </c>
      <c r="C9">
        <v>0</v>
      </c>
      <c r="D9">
        <v>120</v>
      </c>
      <c r="E9">
        <v>10</v>
      </c>
      <c r="F9" s="3" t="s">
        <v>140</v>
      </c>
      <c r="G9" s="3">
        <v>470952</v>
      </c>
      <c r="H9" s="3">
        <v>328502</v>
      </c>
    </row>
    <row r="10" spans="1:8">
      <c r="A10" s="3">
        <v>330691</v>
      </c>
      <c r="B10" t="s">
        <v>172</v>
      </c>
      <c r="C10">
        <v>0</v>
      </c>
      <c r="D10">
        <v>120</v>
      </c>
      <c r="E10">
        <v>1</v>
      </c>
      <c r="F10" s="3" t="s">
        <v>141</v>
      </c>
      <c r="G10" s="3">
        <v>444771</v>
      </c>
      <c r="H10" s="3">
        <v>330691</v>
      </c>
    </row>
    <row r="11" spans="1:8">
      <c r="A11" s="3">
        <v>308350</v>
      </c>
      <c r="B11" t="s">
        <v>172</v>
      </c>
      <c r="C11">
        <v>0</v>
      </c>
      <c r="D11">
        <v>120</v>
      </c>
      <c r="E11">
        <v>1</v>
      </c>
      <c r="F11" s="3" t="s">
        <v>142</v>
      </c>
      <c r="G11" s="3">
        <v>149519</v>
      </c>
      <c r="H11" s="3">
        <v>308350</v>
      </c>
    </row>
    <row r="12" spans="1:8">
      <c r="A12" s="3">
        <v>321129</v>
      </c>
      <c r="B12" t="s">
        <v>172</v>
      </c>
      <c r="C12">
        <v>0</v>
      </c>
      <c r="D12">
        <v>120</v>
      </c>
      <c r="E12">
        <v>1</v>
      </c>
      <c r="F12" s="3" t="s">
        <v>143</v>
      </c>
      <c r="G12" s="3">
        <v>313399</v>
      </c>
      <c r="H12" s="3">
        <v>321129</v>
      </c>
    </row>
    <row r="13" spans="1:8">
      <c r="A13" s="3">
        <v>322777</v>
      </c>
      <c r="B13" t="s">
        <v>172</v>
      </c>
      <c r="C13">
        <v>0</v>
      </c>
      <c r="D13">
        <v>120</v>
      </c>
      <c r="E13">
        <v>1</v>
      </c>
      <c r="F13" s="3" t="s">
        <v>144</v>
      </c>
      <c r="G13" s="3">
        <v>367971</v>
      </c>
      <c r="H13" s="3">
        <v>322777</v>
      </c>
    </row>
    <row r="14" spans="1:8">
      <c r="A14" s="3">
        <v>329719</v>
      </c>
      <c r="B14" t="s">
        <v>172</v>
      </c>
      <c r="C14">
        <v>0</v>
      </c>
      <c r="D14">
        <v>120</v>
      </c>
      <c r="E14">
        <v>1</v>
      </c>
      <c r="F14" s="3" t="s">
        <v>145</v>
      </c>
      <c r="G14" s="3">
        <v>485257</v>
      </c>
      <c r="H14" s="3">
        <v>329719</v>
      </c>
    </row>
    <row r="15" spans="1:8">
      <c r="A15" s="3">
        <v>321659</v>
      </c>
      <c r="B15" t="s">
        <v>172</v>
      </c>
      <c r="C15">
        <v>0</v>
      </c>
      <c r="D15">
        <v>120</v>
      </c>
      <c r="E15">
        <v>10</v>
      </c>
      <c r="F15" s="3" t="s">
        <v>146</v>
      </c>
      <c r="G15" s="3">
        <v>353297</v>
      </c>
      <c r="H15" s="3">
        <v>321659</v>
      </c>
    </row>
    <row r="16" spans="1:8">
      <c r="A16" s="3">
        <v>332214</v>
      </c>
      <c r="B16" t="s">
        <v>172</v>
      </c>
      <c r="C16">
        <v>0</v>
      </c>
      <c r="D16">
        <v>120</v>
      </c>
      <c r="E16">
        <v>10</v>
      </c>
      <c r="F16" s="3" t="s">
        <v>147</v>
      </c>
      <c r="G16" s="3">
        <v>531462</v>
      </c>
      <c r="H16" s="3">
        <v>332214</v>
      </c>
    </row>
    <row r="17" spans="1:8">
      <c r="A17" s="3">
        <v>321648</v>
      </c>
      <c r="B17" t="s">
        <v>172</v>
      </c>
      <c r="C17">
        <v>0</v>
      </c>
      <c r="D17">
        <v>120</v>
      </c>
      <c r="E17">
        <v>1</v>
      </c>
      <c r="F17" s="3" t="s">
        <v>148</v>
      </c>
      <c r="G17" s="3">
        <v>354895</v>
      </c>
      <c r="H17" s="3">
        <v>321648</v>
      </c>
    </row>
    <row r="18" spans="1:8">
      <c r="A18" s="3">
        <v>321649</v>
      </c>
      <c r="B18" t="s">
        <v>172</v>
      </c>
      <c r="C18">
        <v>0</v>
      </c>
      <c r="D18">
        <v>120</v>
      </c>
      <c r="E18">
        <v>1</v>
      </c>
      <c r="F18" s="3" t="s">
        <v>149</v>
      </c>
      <c r="G18" s="3">
        <v>354897</v>
      </c>
      <c r="H18" s="3">
        <v>321649</v>
      </c>
    </row>
    <row r="19" spans="1:8">
      <c r="A19" s="3">
        <v>321662</v>
      </c>
      <c r="B19" t="s">
        <v>172</v>
      </c>
      <c r="C19">
        <v>0</v>
      </c>
      <c r="D19">
        <v>120</v>
      </c>
      <c r="E19">
        <v>1</v>
      </c>
      <c r="F19" s="3" t="s">
        <v>150</v>
      </c>
      <c r="G19" s="3">
        <v>354896</v>
      </c>
      <c r="H19" s="3">
        <v>321662</v>
      </c>
    </row>
    <row r="20" spans="1:8">
      <c r="A20" s="3">
        <v>320665</v>
      </c>
      <c r="B20" t="s">
        <v>172</v>
      </c>
      <c r="C20">
        <v>0</v>
      </c>
      <c r="D20">
        <v>120</v>
      </c>
      <c r="E20">
        <v>1</v>
      </c>
      <c r="F20" s="3" t="s">
        <v>151</v>
      </c>
      <c r="G20" s="3">
        <v>193523</v>
      </c>
      <c r="H20" s="3">
        <v>320665</v>
      </c>
    </row>
    <row r="21" spans="1:8">
      <c r="A21" s="3">
        <v>320661</v>
      </c>
      <c r="B21" t="s">
        <v>172</v>
      </c>
      <c r="C21">
        <v>0</v>
      </c>
      <c r="D21">
        <v>120</v>
      </c>
      <c r="E21">
        <v>1</v>
      </c>
      <c r="F21" s="3" t="s">
        <v>152</v>
      </c>
      <c r="G21" s="3">
        <v>193526</v>
      </c>
      <c r="H21" s="3">
        <v>320661</v>
      </c>
    </row>
    <row r="22" spans="1:8">
      <c r="A22" s="3">
        <v>320682</v>
      </c>
      <c r="B22" t="s">
        <v>172</v>
      </c>
      <c r="C22">
        <v>0</v>
      </c>
      <c r="D22">
        <v>120</v>
      </c>
      <c r="E22">
        <v>1</v>
      </c>
      <c r="F22" s="3" t="s">
        <v>153</v>
      </c>
      <c r="G22" s="3">
        <v>214115</v>
      </c>
      <c r="H22" s="3">
        <v>320682</v>
      </c>
    </row>
    <row r="23" spans="1:8">
      <c r="A23" s="3">
        <v>322574</v>
      </c>
      <c r="B23" t="s">
        <v>172</v>
      </c>
      <c r="C23">
        <v>0</v>
      </c>
      <c r="D23">
        <v>120</v>
      </c>
      <c r="E23">
        <v>1</v>
      </c>
      <c r="F23" s="3" t="s">
        <v>154</v>
      </c>
      <c r="G23" s="3">
        <v>367449</v>
      </c>
      <c r="H23" s="3">
        <v>322574</v>
      </c>
    </row>
    <row r="24" spans="1:8">
      <c r="A24" s="3">
        <v>320681</v>
      </c>
      <c r="B24" t="s">
        <v>172</v>
      </c>
      <c r="C24">
        <v>0</v>
      </c>
      <c r="D24">
        <v>120</v>
      </c>
      <c r="E24">
        <v>1</v>
      </c>
      <c r="F24" s="3" t="s">
        <v>155</v>
      </c>
      <c r="G24" s="3">
        <v>214113</v>
      </c>
      <c r="H24" s="3">
        <v>320681</v>
      </c>
    </row>
    <row r="25" spans="1:8">
      <c r="A25" s="3">
        <v>320687</v>
      </c>
      <c r="B25" t="s">
        <v>172</v>
      </c>
      <c r="C25">
        <v>0</v>
      </c>
      <c r="D25">
        <v>120</v>
      </c>
      <c r="E25">
        <v>1</v>
      </c>
      <c r="F25" s="3" t="s">
        <v>156</v>
      </c>
      <c r="G25" s="3">
        <v>193632</v>
      </c>
      <c r="H25" s="3">
        <v>320687</v>
      </c>
    </row>
    <row r="26" spans="1:8">
      <c r="A26" s="3">
        <v>320685</v>
      </c>
      <c r="B26" t="s">
        <v>172</v>
      </c>
      <c r="C26">
        <v>0</v>
      </c>
      <c r="D26">
        <v>120</v>
      </c>
      <c r="E26">
        <v>1</v>
      </c>
      <c r="F26" s="3" t="s">
        <v>157</v>
      </c>
      <c r="G26" s="3">
        <v>193630</v>
      </c>
      <c r="H26" s="3">
        <v>320685</v>
      </c>
    </row>
    <row r="27" spans="1:8">
      <c r="A27" s="3">
        <v>320686</v>
      </c>
      <c r="B27" t="s">
        <v>172</v>
      </c>
      <c r="C27">
        <v>0</v>
      </c>
      <c r="D27">
        <v>120</v>
      </c>
      <c r="E27">
        <v>1</v>
      </c>
      <c r="F27" s="3" t="s">
        <v>158</v>
      </c>
      <c r="G27" s="3">
        <v>193631</v>
      </c>
      <c r="H27" s="3">
        <v>320686</v>
      </c>
    </row>
    <row r="28" spans="1:8">
      <c r="A28" s="3">
        <v>320692</v>
      </c>
      <c r="B28" t="s">
        <v>172</v>
      </c>
      <c r="C28">
        <v>0</v>
      </c>
      <c r="D28">
        <v>120</v>
      </c>
      <c r="E28">
        <v>1</v>
      </c>
      <c r="F28" s="3" t="s">
        <v>159</v>
      </c>
      <c r="G28" s="3">
        <v>193665</v>
      </c>
      <c r="H28" s="3">
        <v>320692</v>
      </c>
    </row>
    <row r="29" spans="1:8">
      <c r="A29" s="3">
        <v>320693</v>
      </c>
      <c r="B29" t="s">
        <v>172</v>
      </c>
      <c r="C29">
        <v>0</v>
      </c>
      <c r="D29">
        <v>120</v>
      </c>
      <c r="E29">
        <v>1</v>
      </c>
      <c r="F29" s="3" t="s">
        <v>160</v>
      </c>
      <c r="G29" s="3">
        <v>196495</v>
      </c>
      <c r="H29" s="3">
        <v>320693</v>
      </c>
    </row>
    <row r="30" spans="1:8">
      <c r="A30" s="3">
        <v>320691</v>
      </c>
      <c r="B30" t="s">
        <v>172</v>
      </c>
      <c r="C30">
        <v>0</v>
      </c>
      <c r="D30">
        <v>120</v>
      </c>
      <c r="E30">
        <v>1</v>
      </c>
      <c r="F30" s="3" t="s">
        <v>161</v>
      </c>
      <c r="G30" s="3">
        <v>193670</v>
      </c>
      <c r="H30" s="3">
        <v>320691</v>
      </c>
    </row>
    <row r="31" spans="1:8">
      <c r="A31" s="3">
        <v>332062</v>
      </c>
      <c r="B31" t="s">
        <v>172</v>
      </c>
      <c r="C31">
        <v>0</v>
      </c>
      <c r="D31">
        <v>120</v>
      </c>
      <c r="E31">
        <v>1</v>
      </c>
      <c r="F31" s="3" t="s">
        <v>162</v>
      </c>
      <c r="G31" s="3">
        <v>520091</v>
      </c>
      <c r="H31" s="3">
        <v>332062</v>
      </c>
    </row>
    <row r="32" spans="1:8">
      <c r="A32" s="3">
        <v>320695</v>
      </c>
      <c r="B32" t="s">
        <v>172</v>
      </c>
      <c r="C32">
        <v>0</v>
      </c>
      <c r="D32">
        <v>120</v>
      </c>
      <c r="E32">
        <v>1</v>
      </c>
      <c r="F32" s="3" t="s">
        <v>163</v>
      </c>
      <c r="G32" s="3">
        <v>193498</v>
      </c>
      <c r="H32" s="3">
        <v>320695</v>
      </c>
    </row>
    <row r="33" spans="1:8">
      <c r="A33" s="3">
        <v>320680</v>
      </c>
      <c r="B33" t="s">
        <v>172</v>
      </c>
      <c r="C33">
        <v>0</v>
      </c>
      <c r="D33">
        <v>120</v>
      </c>
      <c r="E33">
        <v>1</v>
      </c>
      <c r="F33" s="3" t="s">
        <v>164</v>
      </c>
      <c r="G33" s="3">
        <v>193535</v>
      </c>
      <c r="H33" s="3">
        <v>320680</v>
      </c>
    </row>
    <row r="34" spans="1:8">
      <c r="A34" s="3">
        <v>320690</v>
      </c>
      <c r="B34" t="s">
        <v>172</v>
      </c>
      <c r="C34">
        <v>0</v>
      </c>
      <c r="D34">
        <v>120</v>
      </c>
      <c r="E34">
        <v>1</v>
      </c>
      <c r="F34" s="3" t="s">
        <v>165</v>
      </c>
      <c r="G34" s="3">
        <v>193655</v>
      </c>
      <c r="H34" s="3">
        <v>320690</v>
      </c>
    </row>
    <row r="35" spans="1:8">
      <c r="A35" s="3">
        <v>332747</v>
      </c>
      <c r="B35" t="s">
        <v>172</v>
      </c>
      <c r="C35">
        <v>0</v>
      </c>
      <c r="D35">
        <v>120</v>
      </c>
      <c r="E35">
        <v>1</v>
      </c>
      <c r="F35" s="3" t="s">
        <v>166</v>
      </c>
      <c r="G35" s="3">
        <v>519463</v>
      </c>
      <c r="H35" s="3">
        <v>332747</v>
      </c>
    </row>
    <row r="36" spans="1:8">
      <c r="A36" s="3">
        <v>339129</v>
      </c>
      <c r="B36" t="s">
        <v>172</v>
      </c>
      <c r="C36">
        <v>0</v>
      </c>
      <c r="D36">
        <v>120</v>
      </c>
      <c r="E36">
        <v>1</v>
      </c>
      <c r="F36" s="3" t="s">
        <v>765</v>
      </c>
      <c r="G36" s="3">
        <v>609013</v>
      </c>
      <c r="H36" s="3">
        <v>339129</v>
      </c>
    </row>
    <row r="37" spans="1:8">
      <c r="A37" s="3">
        <v>327485</v>
      </c>
      <c r="B37" t="s">
        <v>173</v>
      </c>
      <c r="C37">
        <v>0</v>
      </c>
      <c r="D37">
        <v>96</v>
      </c>
      <c r="E37">
        <v>20</v>
      </c>
      <c r="F37" t="s">
        <v>221</v>
      </c>
      <c r="G37" s="13" t="s">
        <v>168</v>
      </c>
      <c r="H37" s="3">
        <v>327485</v>
      </c>
    </row>
    <row r="38" spans="1:8">
      <c r="A38" s="3">
        <v>327488</v>
      </c>
      <c r="B38" t="s">
        <v>173</v>
      </c>
      <c r="C38">
        <v>1</v>
      </c>
      <c r="D38">
        <v>96</v>
      </c>
      <c r="E38">
        <v>20</v>
      </c>
      <c r="F38" t="s">
        <v>229</v>
      </c>
      <c r="G38" s="13" t="s">
        <v>220</v>
      </c>
      <c r="H38" s="3">
        <v>327488</v>
      </c>
    </row>
    <row r="39" spans="1:8">
      <c r="A39" s="3">
        <v>327489</v>
      </c>
      <c r="B39" t="s">
        <v>173</v>
      </c>
      <c r="C39">
        <v>0</v>
      </c>
      <c r="D39">
        <v>96</v>
      </c>
      <c r="E39">
        <v>20</v>
      </c>
      <c r="F39" t="s">
        <v>225</v>
      </c>
      <c r="G39" s="13" t="s">
        <v>169</v>
      </c>
      <c r="H39" s="3">
        <v>327489</v>
      </c>
    </row>
    <row r="40" spans="1:8">
      <c r="A40" s="3">
        <v>334790</v>
      </c>
      <c r="B40" t="s">
        <v>173</v>
      </c>
      <c r="C40">
        <v>1</v>
      </c>
      <c r="D40">
        <v>96</v>
      </c>
      <c r="E40">
        <v>20</v>
      </c>
      <c r="F40" t="s">
        <v>226</v>
      </c>
      <c r="G40" s="13" t="s">
        <v>219</v>
      </c>
      <c r="H40" s="3">
        <v>334790</v>
      </c>
    </row>
    <row r="41" spans="1:8">
      <c r="A41" s="3">
        <v>337165</v>
      </c>
      <c r="B41" t="s">
        <v>173</v>
      </c>
      <c r="C41">
        <v>0</v>
      </c>
      <c r="D41">
        <v>96</v>
      </c>
      <c r="E41">
        <v>20</v>
      </c>
      <c r="F41" t="s">
        <v>224</v>
      </c>
      <c r="G41" s="13" t="s">
        <v>170</v>
      </c>
      <c r="H41" s="3">
        <v>337165</v>
      </c>
    </row>
    <row r="42" spans="1:8">
      <c r="A42" s="3">
        <v>337166</v>
      </c>
      <c r="B42" t="s">
        <v>173</v>
      </c>
      <c r="C42">
        <v>0</v>
      </c>
      <c r="D42">
        <v>96</v>
      </c>
      <c r="E42">
        <v>20</v>
      </c>
      <c r="F42" t="s">
        <v>224</v>
      </c>
      <c r="G42" s="13" t="s">
        <v>171</v>
      </c>
      <c r="H42" s="3">
        <v>337166</v>
      </c>
    </row>
    <row r="43" spans="1:8">
      <c r="A43" s="3">
        <v>338748</v>
      </c>
      <c r="B43" t="s">
        <v>173</v>
      </c>
      <c r="C43">
        <v>0</v>
      </c>
      <c r="D43">
        <v>96</v>
      </c>
      <c r="E43">
        <v>20</v>
      </c>
      <c r="F43" t="s">
        <v>222</v>
      </c>
      <c r="G43" s="13" t="s">
        <v>171</v>
      </c>
      <c r="H43" s="3">
        <v>338748</v>
      </c>
    </row>
    <row r="44" spans="1:8">
      <c r="A44" s="3">
        <v>338749</v>
      </c>
      <c r="B44" t="s">
        <v>173</v>
      </c>
      <c r="C44">
        <v>0</v>
      </c>
      <c r="D44">
        <v>96</v>
      </c>
      <c r="E44">
        <v>20</v>
      </c>
      <c r="F44" t="s">
        <v>223</v>
      </c>
      <c r="G44" s="13" t="s">
        <v>170</v>
      </c>
      <c r="H44" s="3">
        <v>338749</v>
      </c>
    </row>
    <row r="45" spans="1:8">
      <c r="A45" s="3">
        <v>338771</v>
      </c>
      <c r="B45" t="s">
        <v>173</v>
      </c>
      <c r="C45">
        <v>0</v>
      </c>
      <c r="D45">
        <v>96</v>
      </c>
      <c r="E45">
        <v>20</v>
      </c>
      <c r="F45" t="s">
        <v>230</v>
      </c>
      <c r="G45" s="13" t="s">
        <v>168</v>
      </c>
      <c r="H45" s="3">
        <v>338771</v>
      </c>
    </row>
    <row r="46" spans="1:8">
      <c r="A46" s="3">
        <v>339201</v>
      </c>
      <c r="B46" t="s">
        <v>173</v>
      </c>
      <c r="C46">
        <v>1</v>
      </c>
      <c r="D46">
        <v>96</v>
      </c>
      <c r="E46">
        <v>20</v>
      </c>
      <c r="F46" t="s">
        <v>231</v>
      </c>
      <c r="G46" s="13" t="s">
        <v>219</v>
      </c>
      <c r="H46" s="3">
        <v>339201</v>
      </c>
    </row>
    <row r="47" spans="1:8">
      <c r="A47" s="3">
        <v>339202</v>
      </c>
      <c r="B47" t="s">
        <v>173</v>
      </c>
      <c r="C47">
        <v>0</v>
      </c>
      <c r="D47">
        <v>96</v>
      </c>
      <c r="E47">
        <v>20</v>
      </c>
      <c r="F47" t="s">
        <v>232</v>
      </c>
      <c r="G47" s="13" t="s">
        <v>170</v>
      </c>
      <c r="H47" s="3">
        <v>339202</v>
      </c>
    </row>
    <row r="48" spans="1:8">
      <c r="A48" s="3">
        <v>339203</v>
      </c>
      <c r="B48" t="s">
        <v>173</v>
      </c>
      <c r="C48">
        <v>0</v>
      </c>
      <c r="D48">
        <v>96</v>
      </c>
      <c r="E48">
        <v>20</v>
      </c>
      <c r="F48" t="s">
        <v>233</v>
      </c>
      <c r="G48" s="13" t="s">
        <v>170</v>
      </c>
      <c r="H48" s="3">
        <v>339203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heetViews>
  <sheetFormatPr defaultRowHeight="14.65"/>
  <cols>
    <col min="1" max="1" width="8.296875" bestFit="1" customWidth="1"/>
    <col min="2" max="2" width="22.8984375" bestFit="1" customWidth="1"/>
  </cols>
  <sheetData>
    <row r="1" spans="1:2">
      <c r="A1" s="1" t="s">
        <v>5</v>
      </c>
      <c r="B1" s="1" t="s">
        <v>3</v>
      </c>
    </row>
    <row r="2" spans="1:2">
      <c r="A2" s="3" t="s">
        <v>167</v>
      </c>
      <c r="B2" t="s">
        <v>190</v>
      </c>
    </row>
    <row r="3" spans="1:2">
      <c r="A3" s="3" t="s">
        <v>132</v>
      </c>
      <c r="B3" t="s">
        <v>191</v>
      </c>
    </row>
    <row r="4" spans="1:2">
      <c r="A4"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48"/>
  <sheetViews>
    <sheetView workbookViewId="0"/>
  </sheetViews>
  <sheetFormatPr defaultRowHeight="14.65"/>
  <cols>
    <col min="1" max="1" width="11" bestFit="1" customWidth="1"/>
    <col min="2" max="2" width="10.296875" customWidth="1"/>
    <col min="3" max="3" width="24.3984375" bestFit="1" customWidth="1"/>
    <col min="4" max="4" width="14.3984375" customWidth="1"/>
  </cols>
  <sheetData>
    <row r="1" spans="1:4">
      <c r="A1" s="1" t="s">
        <v>8</v>
      </c>
      <c r="B1" s="1" t="s">
        <v>5</v>
      </c>
      <c r="C1" s="1" t="s">
        <v>769</v>
      </c>
      <c r="D1" s="1" t="s">
        <v>3</v>
      </c>
    </row>
    <row r="2" spans="1:4">
      <c r="A2" s="3">
        <v>307793</v>
      </c>
      <c r="B2" t="s">
        <v>167</v>
      </c>
      <c r="C2" s="3">
        <v>240</v>
      </c>
    </row>
    <row r="3" spans="1:4">
      <c r="A3" s="3">
        <v>321140</v>
      </c>
      <c r="B3" t="s">
        <v>167</v>
      </c>
      <c r="C3" s="3">
        <v>108</v>
      </c>
    </row>
    <row r="4" spans="1:4">
      <c r="A4" s="3">
        <v>321141</v>
      </c>
      <c r="B4" t="s">
        <v>167</v>
      </c>
      <c r="C4" s="3">
        <v>108</v>
      </c>
    </row>
    <row r="5" spans="1:4">
      <c r="A5" s="3">
        <v>307990</v>
      </c>
      <c r="B5" t="s">
        <v>167</v>
      </c>
      <c r="C5" s="3">
        <v>240</v>
      </c>
    </row>
    <row r="6" spans="1:4">
      <c r="A6" s="3">
        <v>322795</v>
      </c>
      <c r="B6" t="s">
        <v>167</v>
      </c>
      <c r="C6" s="3">
        <v>160</v>
      </c>
    </row>
    <row r="7" spans="1:4">
      <c r="A7" s="3">
        <v>309290</v>
      </c>
      <c r="B7" t="s">
        <v>167</v>
      </c>
      <c r="C7" s="3">
        <v>90</v>
      </c>
    </row>
    <row r="8" spans="1:4">
      <c r="A8" s="3">
        <v>325402</v>
      </c>
      <c r="B8" t="s">
        <v>167</v>
      </c>
      <c r="C8" s="3">
        <v>120</v>
      </c>
    </row>
    <row r="9" spans="1:4">
      <c r="A9" s="3">
        <v>328502</v>
      </c>
      <c r="B9" t="s">
        <v>167</v>
      </c>
      <c r="C9" s="3">
        <v>160</v>
      </c>
    </row>
    <row r="10" spans="1:4">
      <c r="A10" s="3">
        <v>330691</v>
      </c>
      <c r="B10" t="s">
        <v>167</v>
      </c>
      <c r="C10" s="3">
        <v>12</v>
      </c>
    </row>
    <row r="11" spans="1:4">
      <c r="A11" s="3">
        <v>308350</v>
      </c>
      <c r="B11" t="s">
        <v>167</v>
      </c>
      <c r="C11" s="3">
        <v>240</v>
      </c>
    </row>
    <row r="12" spans="1:4">
      <c r="A12" s="3">
        <v>321129</v>
      </c>
      <c r="B12" t="s">
        <v>167</v>
      </c>
      <c r="C12" s="3">
        <v>80</v>
      </c>
    </row>
    <row r="13" spans="1:4">
      <c r="A13" s="3">
        <v>322777</v>
      </c>
      <c r="B13" t="s">
        <v>167</v>
      </c>
      <c r="C13" s="3">
        <v>180</v>
      </c>
    </row>
    <row r="14" spans="1:4">
      <c r="A14" s="3">
        <v>329719</v>
      </c>
      <c r="B14" t="s">
        <v>167</v>
      </c>
      <c r="C14" s="3">
        <v>240</v>
      </c>
    </row>
    <row r="15" spans="1:4">
      <c r="A15" s="3">
        <v>321659</v>
      </c>
      <c r="B15" t="s">
        <v>167</v>
      </c>
      <c r="C15" s="3">
        <v>120</v>
      </c>
    </row>
    <row r="16" spans="1:4">
      <c r="A16" s="3">
        <v>332214</v>
      </c>
      <c r="B16" t="s">
        <v>167</v>
      </c>
      <c r="C16" s="3">
        <v>300</v>
      </c>
    </row>
    <row r="17" spans="1:3">
      <c r="A17" s="3">
        <v>321648</v>
      </c>
      <c r="B17" t="s">
        <v>167</v>
      </c>
      <c r="C17" s="3">
        <v>360</v>
      </c>
    </row>
    <row r="18" spans="1:3">
      <c r="A18" s="3">
        <v>321649</v>
      </c>
      <c r="B18" t="s">
        <v>167</v>
      </c>
      <c r="C18" s="3">
        <v>360</v>
      </c>
    </row>
    <row r="19" spans="1:3">
      <c r="A19" s="3">
        <v>321662</v>
      </c>
      <c r="B19" t="s">
        <v>167</v>
      </c>
      <c r="C19" s="3">
        <v>360</v>
      </c>
    </row>
    <row r="20" spans="1:3">
      <c r="A20" s="3">
        <v>320665</v>
      </c>
      <c r="B20" t="s">
        <v>167</v>
      </c>
      <c r="C20" s="3">
        <v>360</v>
      </c>
    </row>
    <row r="21" spans="1:3">
      <c r="A21" s="3">
        <v>320661</v>
      </c>
      <c r="B21" t="s">
        <v>167</v>
      </c>
      <c r="C21" s="3">
        <v>40</v>
      </c>
    </row>
    <row r="22" spans="1:3">
      <c r="A22" s="3">
        <v>320682</v>
      </c>
      <c r="B22" t="s">
        <v>167</v>
      </c>
      <c r="C22" s="3">
        <v>12</v>
      </c>
    </row>
    <row r="23" spans="1:3">
      <c r="A23" s="3">
        <v>322574</v>
      </c>
      <c r="B23" t="s">
        <v>167</v>
      </c>
      <c r="C23" s="3">
        <v>128</v>
      </c>
    </row>
    <row r="24" spans="1:3">
      <c r="A24" s="3">
        <v>320681</v>
      </c>
      <c r="B24" t="s">
        <v>167</v>
      </c>
      <c r="C24" s="3">
        <v>240</v>
      </c>
    </row>
    <row r="25" spans="1:3">
      <c r="A25" s="3">
        <v>320687</v>
      </c>
      <c r="B25" t="s">
        <v>167</v>
      </c>
      <c r="C25" s="3">
        <v>20</v>
      </c>
    </row>
    <row r="26" spans="1:3">
      <c r="A26" s="3">
        <v>320685</v>
      </c>
      <c r="B26" t="s">
        <v>167</v>
      </c>
      <c r="C26" s="3">
        <v>120</v>
      </c>
    </row>
    <row r="27" spans="1:3">
      <c r="A27" s="3">
        <v>320686</v>
      </c>
      <c r="B27" t="s">
        <v>167</v>
      </c>
      <c r="C27" s="3">
        <v>360</v>
      </c>
    </row>
    <row r="28" spans="1:3">
      <c r="A28" s="3">
        <v>320692</v>
      </c>
      <c r="B28" t="s">
        <v>167</v>
      </c>
      <c r="C28" s="3">
        <v>200</v>
      </c>
    </row>
    <row r="29" spans="1:3">
      <c r="A29" s="3">
        <v>320693</v>
      </c>
      <c r="B29" t="s">
        <v>167</v>
      </c>
      <c r="C29" s="3">
        <v>360</v>
      </c>
    </row>
    <row r="30" spans="1:3">
      <c r="A30" s="3">
        <v>320691</v>
      </c>
      <c r="B30" t="s">
        <v>167</v>
      </c>
      <c r="C30" s="3">
        <v>360</v>
      </c>
    </row>
    <row r="31" spans="1:3">
      <c r="A31" s="3">
        <v>332062</v>
      </c>
      <c r="B31" t="s">
        <v>167</v>
      </c>
      <c r="C31" s="3">
        <v>50</v>
      </c>
    </row>
    <row r="32" spans="1:3">
      <c r="A32" s="3">
        <v>320695</v>
      </c>
      <c r="B32" t="s">
        <v>167</v>
      </c>
      <c r="C32" s="3">
        <v>360</v>
      </c>
    </row>
    <row r="33" spans="1:3">
      <c r="A33" s="3">
        <v>320680</v>
      </c>
      <c r="B33" t="s">
        <v>167</v>
      </c>
      <c r="C33" s="3">
        <v>360</v>
      </c>
    </row>
    <row r="34" spans="1:3">
      <c r="A34" s="3">
        <v>320690</v>
      </c>
      <c r="B34" t="s">
        <v>167</v>
      </c>
      <c r="C34" s="3">
        <v>240</v>
      </c>
    </row>
    <row r="35" spans="1:3">
      <c r="A35" s="3">
        <v>332747</v>
      </c>
      <c r="B35" t="s">
        <v>167</v>
      </c>
      <c r="C35" s="3">
        <v>90</v>
      </c>
    </row>
    <row r="36" spans="1:3">
      <c r="A36" s="3">
        <v>339129</v>
      </c>
      <c r="B36" t="s">
        <v>167</v>
      </c>
      <c r="C36" s="10">
        <v>40</v>
      </c>
    </row>
    <row r="37" spans="1:3">
      <c r="A37" s="3">
        <v>327485</v>
      </c>
      <c r="B37" t="s">
        <v>167</v>
      </c>
      <c r="C37" s="3">
        <v>280</v>
      </c>
    </row>
    <row r="38" spans="1:3">
      <c r="A38" s="3">
        <v>327488</v>
      </c>
      <c r="B38" t="s">
        <v>167</v>
      </c>
      <c r="C38" s="3">
        <v>400</v>
      </c>
    </row>
    <row r="39" spans="1:3">
      <c r="A39" s="3">
        <v>327489</v>
      </c>
      <c r="B39" t="s">
        <v>167</v>
      </c>
      <c r="C39" s="3">
        <v>280</v>
      </c>
    </row>
    <row r="40" spans="1:3">
      <c r="A40" s="3">
        <v>334790</v>
      </c>
      <c r="B40" t="s">
        <v>167</v>
      </c>
      <c r="C40" s="3">
        <v>400</v>
      </c>
    </row>
    <row r="41" spans="1:3">
      <c r="A41" s="3">
        <v>337165</v>
      </c>
      <c r="B41" t="s">
        <v>167</v>
      </c>
      <c r="C41" s="3">
        <v>360</v>
      </c>
    </row>
    <row r="42" spans="1:3">
      <c r="A42" s="3">
        <v>337166</v>
      </c>
      <c r="B42" t="s">
        <v>167</v>
      </c>
      <c r="C42" s="3">
        <v>360</v>
      </c>
    </row>
    <row r="43" spans="1:3">
      <c r="A43" s="3">
        <v>338748</v>
      </c>
      <c r="B43" t="s">
        <v>167</v>
      </c>
      <c r="C43" s="3">
        <v>360</v>
      </c>
    </row>
    <row r="44" spans="1:3">
      <c r="A44" s="3">
        <v>338749</v>
      </c>
      <c r="B44" t="s">
        <v>167</v>
      </c>
      <c r="C44" s="3">
        <v>360</v>
      </c>
    </row>
    <row r="45" spans="1:3">
      <c r="A45" s="3">
        <v>338771</v>
      </c>
      <c r="B45" t="s">
        <v>167</v>
      </c>
      <c r="C45" s="3">
        <v>280</v>
      </c>
    </row>
    <row r="46" spans="1:3">
      <c r="A46" s="3">
        <v>339201</v>
      </c>
      <c r="B46" t="s">
        <v>167</v>
      </c>
      <c r="C46" s="3">
        <v>400</v>
      </c>
    </row>
    <row r="47" spans="1:3">
      <c r="A47" s="3">
        <v>339202</v>
      </c>
      <c r="B47" t="s">
        <v>167</v>
      </c>
      <c r="C47" s="3">
        <v>360</v>
      </c>
    </row>
    <row r="48" spans="1:3">
      <c r="A48" s="3">
        <v>339203</v>
      </c>
      <c r="B48" t="s">
        <v>167</v>
      </c>
      <c r="C48" s="3">
        <v>360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28"/>
  <sheetViews>
    <sheetView workbookViewId="0">
      <pane xSplit="2" ySplit="1" topLeftCell="C2" activePane="bottomRight" state="frozen"/>
      <selection pane="topRight" activeCell="C1" sqref="C1"/>
      <selection pane="bottomLeft" activeCell="A2" sqref="A2"/>
      <selection pane="bottomRight"/>
    </sheetView>
  </sheetViews>
  <sheetFormatPr defaultColWidth="9.09765625" defaultRowHeight="14.65"/>
  <cols>
    <col min="1" max="1" width="9.09765625" style="3"/>
    <col min="2" max="2" width="16.09765625" style="3" customWidth="1"/>
    <col min="3" max="3" width="21.59765625" style="3" customWidth="1"/>
    <col min="4" max="4" width="16.3984375" style="3" customWidth="1"/>
    <col min="5" max="5" width="15.09765625" style="3" bestFit="1" customWidth="1"/>
    <col min="6" max="6" width="24.59765625" style="3" bestFit="1" customWidth="1"/>
    <col min="7" max="7" width="15.09765625" style="3" customWidth="1"/>
    <col min="8" max="8" width="20.09765625" style="3" bestFit="1" customWidth="1"/>
    <col min="9" max="9" width="20.09765625" style="3" customWidth="1"/>
    <col min="10" max="10" width="24" style="3" customWidth="1"/>
    <col min="11" max="11" width="34" style="3" bestFit="1" customWidth="1"/>
    <col min="12" max="12" width="11.09765625" style="3" bestFit="1" customWidth="1"/>
    <col min="13" max="13" width="14" style="3" customWidth="1"/>
    <col min="14" max="14" width="17.69921875" style="3" customWidth="1"/>
    <col min="15" max="15" width="15.8984375" style="3" customWidth="1"/>
    <col min="16" max="16" width="9.09765625" style="3"/>
    <col min="17" max="17" width="11.59765625" style="3" customWidth="1"/>
    <col min="18" max="16384" width="9.09765625" style="3"/>
  </cols>
  <sheetData>
    <row r="1" spans="1:23" ht="29.25">
      <c r="A1" s="7" t="s">
        <v>240</v>
      </c>
      <c r="B1" s="7" t="s">
        <v>11</v>
      </c>
      <c r="C1" s="7" t="s">
        <v>10</v>
      </c>
      <c r="D1" s="7" t="s">
        <v>238</v>
      </c>
      <c r="E1" s="7" t="s">
        <v>239</v>
      </c>
      <c r="F1" s="7" t="s">
        <v>2793</v>
      </c>
      <c r="G1" s="7" t="s">
        <v>770</v>
      </c>
      <c r="H1" s="7" t="s">
        <v>771</v>
      </c>
      <c r="I1" s="7" t="s">
        <v>772</v>
      </c>
      <c r="J1" s="7" t="s">
        <v>773</v>
      </c>
      <c r="K1" s="7" t="s">
        <v>2797</v>
      </c>
      <c r="L1" s="7" t="s">
        <v>3</v>
      </c>
      <c r="M1" s="269" t="s">
        <v>29811</v>
      </c>
      <c r="N1" s="269" t="s">
        <v>29812</v>
      </c>
      <c r="O1" s="269" t="s">
        <v>29813</v>
      </c>
    </row>
    <row r="2" spans="1:23" ht="27.7" customHeight="1">
      <c r="A2" s="3">
        <v>1</v>
      </c>
      <c r="B2" s="3" t="s">
        <v>253</v>
      </c>
      <c r="C2" s="3" t="s">
        <v>177</v>
      </c>
      <c r="D2" s="3">
        <v>33</v>
      </c>
      <c r="E2" s="3">
        <v>6900</v>
      </c>
      <c r="F2" s="3">
        <v>60</v>
      </c>
      <c r="G2" s="3">
        <v>5</v>
      </c>
      <c r="H2" s="3">
        <f>IF(G2=5,20,4)</f>
        <v>20</v>
      </c>
      <c r="I2" s="3">
        <v>9.66</v>
      </c>
      <c r="L2" s="12"/>
      <c r="M2" s="270">
        <v>16</v>
      </c>
      <c r="N2" s="270">
        <v>13</v>
      </c>
      <c r="O2" s="270">
        <v>12</v>
      </c>
      <c r="Q2" s="278" t="s">
        <v>2809</v>
      </c>
      <c r="R2" s="278"/>
      <c r="S2" s="278"/>
      <c r="T2" s="278"/>
      <c r="U2" s="278"/>
      <c r="V2" s="278"/>
      <c r="W2" s="278"/>
    </row>
    <row r="3" spans="1:23" ht="40.5">
      <c r="A3" s="3">
        <v>2</v>
      </c>
      <c r="B3" s="3" t="s">
        <v>254</v>
      </c>
      <c r="C3" s="3" t="s">
        <v>177</v>
      </c>
      <c r="D3" s="3">
        <v>40</v>
      </c>
      <c r="E3" s="3">
        <v>12500</v>
      </c>
      <c r="F3" s="3">
        <v>60</v>
      </c>
      <c r="G3" s="3">
        <v>5</v>
      </c>
      <c r="H3" s="3">
        <f t="shared" ref="H3:H25" si="0">IF(G3=5,20,4)</f>
        <v>20</v>
      </c>
      <c r="I3" s="3">
        <v>14.08</v>
      </c>
      <c r="L3" s="12"/>
      <c r="M3" s="271">
        <v>19.8</v>
      </c>
      <c r="N3" s="271">
        <v>15.1</v>
      </c>
      <c r="O3" s="271">
        <v>13.9</v>
      </c>
      <c r="Q3" s="130" t="s">
        <v>2798</v>
      </c>
      <c r="R3" s="131"/>
      <c r="S3" s="132" t="s">
        <v>2799</v>
      </c>
      <c r="T3" s="133" t="s">
        <v>2800</v>
      </c>
      <c r="U3" s="133"/>
      <c r="V3" s="133"/>
    </row>
    <row r="4" spans="1:23">
      <c r="A4" s="3">
        <v>3</v>
      </c>
      <c r="B4" s="3" t="s">
        <v>255</v>
      </c>
      <c r="C4" s="3" t="s">
        <v>177</v>
      </c>
      <c r="D4" s="3">
        <v>8</v>
      </c>
      <c r="E4" s="3">
        <v>1500</v>
      </c>
      <c r="F4" s="3">
        <v>60</v>
      </c>
      <c r="G4" s="3">
        <v>5</v>
      </c>
      <c r="H4" s="3">
        <f t="shared" si="0"/>
        <v>20</v>
      </c>
      <c r="L4" s="12" t="s">
        <v>262</v>
      </c>
      <c r="M4" s="270">
        <v>13.65</v>
      </c>
      <c r="N4" s="270">
        <v>11.85</v>
      </c>
      <c r="O4" s="270">
        <v>11.05</v>
      </c>
      <c r="Q4" s="134"/>
      <c r="R4" s="135"/>
      <c r="S4" s="136"/>
      <c r="T4" s="126" t="s">
        <v>2801</v>
      </c>
      <c r="U4" s="126" t="s">
        <v>2802</v>
      </c>
      <c r="V4" s="126" t="s">
        <v>2803</v>
      </c>
    </row>
    <row r="5" spans="1:23">
      <c r="A5" s="3">
        <v>4</v>
      </c>
      <c r="B5" s="3" t="s">
        <v>256</v>
      </c>
      <c r="C5" s="3" t="s">
        <v>177</v>
      </c>
      <c r="D5" s="3">
        <v>14</v>
      </c>
      <c r="E5" s="3">
        <v>1500</v>
      </c>
      <c r="F5" s="3">
        <v>60</v>
      </c>
      <c r="G5" s="3">
        <v>5</v>
      </c>
      <c r="H5" s="3">
        <f t="shared" si="0"/>
        <v>20</v>
      </c>
      <c r="I5" s="3">
        <v>13.11</v>
      </c>
      <c r="J5" s="3">
        <v>800</v>
      </c>
      <c r="K5" s="3">
        <v>400</v>
      </c>
      <c r="L5" s="12" t="s">
        <v>263</v>
      </c>
      <c r="M5" s="270">
        <v>13.65</v>
      </c>
      <c r="N5" s="270">
        <v>11.85</v>
      </c>
      <c r="O5" s="270">
        <v>11.05</v>
      </c>
      <c r="Q5" s="137" t="s">
        <v>2804</v>
      </c>
      <c r="R5" s="137"/>
      <c r="S5" s="127">
        <v>24</v>
      </c>
      <c r="T5" s="128">
        <v>11</v>
      </c>
      <c r="U5" s="128">
        <v>16.3</v>
      </c>
      <c r="V5" s="128">
        <v>19.8</v>
      </c>
    </row>
    <row r="6" spans="1:23">
      <c r="A6" s="3">
        <v>5</v>
      </c>
      <c r="B6" s="3" t="s">
        <v>257</v>
      </c>
      <c r="C6" s="3" t="s">
        <v>177</v>
      </c>
      <c r="D6" s="3">
        <v>36</v>
      </c>
      <c r="E6" s="3">
        <v>7000</v>
      </c>
      <c r="F6" s="3">
        <v>60</v>
      </c>
      <c r="G6" s="3">
        <v>5</v>
      </c>
      <c r="H6" s="3">
        <f t="shared" si="0"/>
        <v>20</v>
      </c>
      <c r="I6" s="3">
        <v>11.36</v>
      </c>
      <c r="J6" s="3">
        <v>800</v>
      </c>
      <c r="K6" s="3">
        <v>400</v>
      </c>
      <c r="L6" s="12"/>
      <c r="M6" s="271">
        <v>16.3</v>
      </c>
      <c r="N6" s="271">
        <v>13.2</v>
      </c>
      <c r="O6" s="271">
        <v>12.1</v>
      </c>
      <c r="Q6" s="137" t="s">
        <v>2805</v>
      </c>
      <c r="R6" s="137"/>
      <c r="S6" s="129" t="s">
        <v>2806</v>
      </c>
      <c r="T6" s="128">
        <v>10.5</v>
      </c>
      <c r="U6" s="128">
        <v>13.2</v>
      </c>
      <c r="V6" s="128">
        <v>15.1</v>
      </c>
    </row>
    <row r="7" spans="1:23">
      <c r="A7" s="3">
        <v>6</v>
      </c>
      <c r="B7" s="3" t="s">
        <v>258</v>
      </c>
      <c r="C7" s="3" t="s">
        <v>177</v>
      </c>
      <c r="D7" s="3">
        <v>43</v>
      </c>
      <c r="E7" s="3">
        <v>9000</v>
      </c>
      <c r="F7" s="3">
        <v>60</v>
      </c>
      <c r="G7" s="3">
        <v>5</v>
      </c>
      <c r="H7" s="3">
        <f t="shared" si="0"/>
        <v>20</v>
      </c>
      <c r="I7" s="3">
        <v>13.11</v>
      </c>
      <c r="J7" s="3">
        <v>800</v>
      </c>
      <c r="K7" s="3">
        <v>400</v>
      </c>
      <c r="L7" s="12"/>
      <c r="M7" s="271">
        <v>19.8</v>
      </c>
      <c r="N7" s="271">
        <v>15.1</v>
      </c>
      <c r="O7" s="271">
        <v>13.9</v>
      </c>
      <c r="Q7" s="137" t="s">
        <v>2807</v>
      </c>
      <c r="R7" s="137"/>
      <c r="S7" s="129" t="s">
        <v>2808</v>
      </c>
      <c r="T7" s="128">
        <v>10</v>
      </c>
      <c r="U7" s="128">
        <v>12.1</v>
      </c>
      <c r="V7" s="128">
        <v>13.9</v>
      </c>
    </row>
    <row r="8" spans="1:23">
      <c r="A8" s="3">
        <v>7</v>
      </c>
      <c r="B8" s="3" t="s">
        <v>259</v>
      </c>
      <c r="C8" s="3" t="s">
        <v>177</v>
      </c>
      <c r="D8" s="3">
        <v>16</v>
      </c>
      <c r="E8" s="3">
        <v>1480</v>
      </c>
      <c r="F8" s="3">
        <v>60</v>
      </c>
      <c r="G8" s="3">
        <v>1</v>
      </c>
      <c r="H8" s="3">
        <f t="shared" si="0"/>
        <v>4</v>
      </c>
      <c r="I8" s="3">
        <v>9.3099999999999987</v>
      </c>
      <c r="J8" s="3">
        <v>800</v>
      </c>
      <c r="K8" s="3">
        <v>400</v>
      </c>
      <c r="L8" s="12" t="s">
        <v>261</v>
      </c>
      <c r="M8" s="271">
        <v>11</v>
      </c>
      <c r="N8" s="271">
        <v>10.5</v>
      </c>
      <c r="O8" s="271">
        <v>10</v>
      </c>
      <c r="Q8" s="11"/>
      <c r="R8" s="11"/>
      <c r="U8" s="138"/>
      <c r="V8" s="138"/>
    </row>
    <row r="9" spans="1:23">
      <c r="A9" s="3">
        <v>8</v>
      </c>
      <c r="B9" s="3" t="s">
        <v>260</v>
      </c>
      <c r="C9" s="3" t="s">
        <v>177</v>
      </c>
      <c r="D9" s="3">
        <v>11</v>
      </c>
      <c r="E9" s="3">
        <v>850</v>
      </c>
      <c r="F9" s="3">
        <v>60</v>
      </c>
      <c r="G9" s="3">
        <v>1</v>
      </c>
      <c r="H9" s="3">
        <f t="shared" si="0"/>
        <v>4</v>
      </c>
      <c r="I9" s="3">
        <v>9.3099999999999987</v>
      </c>
      <c r="J9" s="3">
        <v>800</v>
      </c>
      <c r="K9" s="3">
        <v>400</v>
      </c>
      <c r="L9" s="12" t="s">
        <v>262</v>
      </c>
      <c r="M9" s="271">
        <v>11</v>
      </c>
      <c r="N9" s="271">
        <v>10.5</v>
      </c>
      <c r="O9" s="271">
        <v>10</v>
      </c>
      <c r="Q9" s="11"/>
      <c r="R9" s="11"/>
    </row>
    <row r="10" spans="1:23">
      <c r="A10" s="3">
        <v>9</v>
      </c>
      <c r="B10" s="3" t="s">
        <v>264</v>
      </c>
      <c r="C10" s="3" t="s">
        <v>177</v>
      </c>
      <c r="D10" s="3">
        <v>28</v>
      </c>
      <c r="E10" s="3">
        <v>7990</v>
      </c>
      <c r="F10" s="3">
        <v>60</v>
      </c>
      <c r="G10" s="3">
        <v>5</v>
      </c>
      <c r="H10" s="3">
        <f t="shared" si="0"/>
        <v>20</v>
      </c>
      <c r="I10" s="3">
        <v>14.62</v>
      </c>
      <c r="L10" s="11"/>
      <c r="M10" s="271">
        <v>16.3</v>
      </c>
      <c r="N10" s="271">
        <v>13.2</v>
      </c>
      <c r="O10" s="271">
        <v>12.1</v>
      </c>
      <c r="Q10" s="11"/>
      <c r="R10" s="11"/>
    </row>
    <row r="11" spans="1:23">
      <c r="A11" s="3">
        <v>10</v>
      </c>
      <c r="B11" s="3" t="s">
        <v>265</v>
      </c>
      <c r="C11" s="3" t="s">
        <v>177</v>
      </c>
      <c r="D11" s="3">
        <v>55</v>
      </c>
      <c r="E11" s="3">
        <v>33000</v>
      </c>
      <c r="F11" s="3">
        <v>60</v>
      </c>
      <c r="G11" s="3">
        <v>5</v>
      </c>
      <c r="H11" s="3">
        <f t="shared" si="0"/>
        <v>20</v>
      </c>
      <c r="I11" s="3">
        <v>20</v>
      </c>
      <c r="M11" s="270">
        <v>30</v>
      </c>
      <c r="N11" s="270">
        <v>25</v>
      </c>
      <c r="O11" s="270">
        <v>20</v>
      </c>
    </row>
    <row r="12" spans="1:23">
      <c r="A12" s="3">
        <v>11</v>
      </c>
      <c r="B12" s="3" t="s">
        <v>266</v>
      </c>
      <c r="C12" s="3" t="s">
        <v>177</v>
      </c>
      <c r="D12" s="3">
        <v>37</v>
      </c>
      <c r="E12" s="3">
        <v>13700</v>
      </c>
      <c r="F12" s="3">
        <v>60</v>
      </c>
      <c r="G12" s="3">
        <v>5</v>
      </c>
      <c r="H12" s="3">
        <f t="shared" si="0"/>
        <v>20</v>
      </c>
      <c r="I12" s="3">
        <v>16.57</v>
      </c>
      <c r="M12" s="271">
        <v>19.8</v>
      </c>
      <c r="N12" s="271">
        <v>15.1</v>
      </c>
      <c r="O12" s="271">
        <v>13.9</v>
      </c>
    </row>
    <row r="13" spans="1:23">
      <c r="A13" s="3">
        <v>12</v>
      </c>
      <c r="B13" s="3" t="s">
        <v>3089</v>
      </c>
      <c r="C13" s="3" t="s">
        <v>174</v>
      </c>
      <c r="D13" s="3">
        <v>35</v>
      </c>
      <c r="E13" s="3">
        <v>7990</v>
      </c>
      <c r="F13" s="3">
        <v>60</v>
      </c>
      <c r="G13" s="3">
        <v>5</v>
      </c>
      <c r="H13" s="3">
        <f t="shared" si="0"/>
        <v>20</v>
      </c>
      <c r="I13" s="3">
        <v>12.8</v>
      </c>
      <c r="M13" s="271">
        <v>16.3</v>
      </c>
      <c r="N13" s="271">
        <v>13.2</v>
      </c>
      <c r="O13" s="271">
        <v>12.1</v>
      </c>
    </row>
    <row r="14" spans="1:23">
      <c r="A14" s="3">
        <v>13</v>
      </c>
      <c r="B14" s="3" t="s">
        <v>3090</v>
      </c>
      <c r="C14" s="3" t="s">
        <v>174</v>
      </c>
      <c r="D14" s="3">
        <v>45</v>
      </c>
      <c r="E14" s="3">
        <v>13700</v>
      </c>
      <c r="F14" s="3">
        <v>60</v>
      </c>
      <c r="G14" s="3">
        <v>5</v>
      </c>
      <c r="H14" s="3">
        <f t="shared" si="0"/>
        <v>20</v>
      </c>
      <c r="I14" s="3">
        <v>15</v>
      </c>
      <c r="M14" s="271">
        <v>19.8</v>
      </c>
      <c r="N14" s="271">
        <v>15.1</v>
      </c>
      <c r="O14" s="271">
        <v>13.9</v>
      </c>
    </row>
    <row r="15" spans="1:23" s="266" customFormat="1" ht="14.1" customHeight="1">
      <c r="A15" s="266">
        <v>14</v>
      </c>
      <c r="B15" s="266" t="s">
        <v>29888</v>
      </c>
      <c r="C15" s="266" t="s">
        <v>237</v>
      </c>
      <c r="D15" s="266">
        <v>35</v>
      </c>
      <c r="E15" s="266">
        <v>7990</v>
      </c>
      <c r="F15" s="266">
        <v>60</v>
      </c>
      <c r="G15" s="266">
        <v>5</v>
      </c>
      <c r="H15" s="266">
        <f t="shared" ref="H15" si="1">IF(G15=5,20,4)</f>
        <v>20</v>
      </c>
      <c r="I15" s="266">
        <v>12.8</v>
      </c>
      <c r="M15" s="275">
        <v>16.3</v>
      </c>
      <c r="N15" s="275">
        <v>13.2</v>
      </c>
      <c r="O15" s="275">
        <v>12.1</v>
      </c>
    </row>
    <row r="16" spans="1:23">
      <c r="A16" s="3">
        <v>15</v>
      </c>
      <c r="B16" s="3" t="s">
        <v>501</v>
      </c>
      <c r="C16" s="3" t="s">
        <v>177</v>
      </c>
      <c r="D16" s="3">
        <v>43</v>
      </c>
      <c r="E16" s="3">
        <v>8000</v>
      </c>
      <c r="F16" s="3">
        <v>60</v>
      </c>
      <c r="G16" s="3">
        <v>5</v>
      </c>
      <c r="H16" s="3">
        <f t="shared" si="0"/>
        <v>20</v>
      </c>
      <c r="I16" s="3">
        <v>13.11</v>
      </c>
      <c r="J16" s="3">
        <v>800</v>
      </c>
      <c r="K16" s="3">
        <v>400</v>
      </c>
      <c r="M16" s="271">
        <v>19.8</v>
      </c>
      <c r="N16" s="271">
        <v>15.1</v>
      </c>
      <c r="O16" s="271">
        <v>13.9</v>
      </c>
    </row>
    <row r="17" spans="1:15">
      <c r="A17" s="3">
        <v>16</v>
      </c>
      <c r="B17" s="3" t="s">
        <v>502</v>
      </c>
      <c r="C17" s="3" t="s">
        <v>177</v>
      </c>
      <c r="D17" s="3">
        <v>36</v>
      </c>
      <c r="E17" s="3">
        <v>5000</v>
      </c>
      <c r="F17" s="3">
        <v>60</v>
      </c>
      <c r="G17" s="3">
        <v>5</v>
      </c>
      <c r="H17" s="3">
        <f t="shared" si="0"/>
        <v>20</v>
      </c>
      <c r="I17" s="3">
        <v>11.36</v>
      </c>
      <c r="J17" s="3">
        <v>800</v>
      </c>
      <c r="K17" s="3">
        <v>400</v>
      </c>
      <c r="M17" s="271">
        <v>16.3</v>
      </c>
      <c r="N17" s="271">
        <v>13.2</v>
      </c>
      <c r="O17" s="271">
        <v>12.1</v>
      </c>
    </row>
    <row r="18" spans="1:15">
      <c r="A18" s="3">
        <v>17</v>
      </c>
      <c r="B18" s="3" t="s">
        <v>503</v>
      </c>
      <c r="C18" s="3" t="s">
        <v>177</v>
      </c>
      <c r="D18" s="3">
        <v>8</v>
      </c>
      <c r="E18" s="3">
        <v>1000</v>
      </c>
      <c r="F18" s="3">
        <v>60</v>
      </c>
      <c r="G18" s="3">
        <v>1</v>
      </c>
      <c r="H18" s="3">
        <f t="shared" si="0"/>
        <v>4</v>
      </c>
      <c r="I18" s="3">
        <v>9.3099999999999987</v>
      </c>
      <c r="J18" s="3">
        <v>800</v>
      </c>
      <c r="K18" s="3">
        <v>400</v>
      </c>
      <c r="M18" s="271">
        <v>11</v>
      </c>
      <c r="N18" s="271">
        <v>10.5</v>
      </c>
      <c r="O18" s="271">
        <v>10</v>
      </c>
    </row>
    <row r="19" spans="1:15">
      <c r="A19" s="3">
        <v>18</v>
      </c>
      <c r="B19" s="3" t="s">
        <v>3091</v>
      </c>
      <c r="C19" s="3" t="s">
        <v>174</v>
      </c>
      <c r="D19" s="3">
        <v>13.6</v>
      </c>
      <c r="E19" s="3">
        <v>1400</v>
      </c>
      <c r="F19" s="3">
        <v>60</v>
      </c>
      <c r="G19" s="3">
        <v>1</v>
      </c>
      <c r="H19" s="3">
        <f t="shared" si="0"/>
        <v>4</v>
      </c>
      <c r="I19" s="3">
        <v>13.32</v>
      </c>
      <c r="M19" s="271">
        <v>11</v>
      </c>
      <c r="N19" s="271">
        <v>10.5</v>
      </c>
      <c r="O19" s="271">
        <v>10</v>
      </c>
    </row>
    <row r="20" spans="1:15">
      <c r="A20" s="3">
        <v>19</v>
      </c>
      <c r="B20" s="3" t="s">
        <v>3092</v>
      </c>
      <c r="C20" s="3" t="s">
        <v>174</v>
      </c>
      <c r="D20" s="3">
        <v>43.2</v>
      </c>
      <c r="E20" s="3">
        <v>7990</v>
      </c>
      <c r="F20" s="3">
        <v>60</v>
      </c>
      <c r="G20" s="3">
        <v>5</v>
      </c>
      <c r="H20" s="3">
        <f t="shared" si="0"/>
        <v>20</v>
      </c>
      <c r="I20" s="3">
        <v>14.18</v>
      </c>
      <c r="M20" s="270">
        <v>16.3</v>
      </c>
      <c r="N20" s="270">
        <v>13.2</v>
      </c>
      <c r="O20" s="270">
        <v>12.1</v>
      </c>
    </row>
    <row r="21" spans="1:15">
      <c r="A21" s="3">
        <v>20</v>
      </c>
      <c r="B21" s="3" t="s">
        <v>3093</v>
      </c>
      <c r="C21" s="3" t="s">
        <v>174</v>
      </c>
      <c r="D21" s="3">
        <v>54.1</v>
      </c>
      <c r="E21" s="3">
        <v>9990</v>
      </c>
      <c r="F21" s="3">
        <v>60</v>
      </c>
      <c r="G21" s="3">
        <v>5</v>
      </c>
      <c r="H21" s="3">
        <f t="shared" si="0"/>
        <v>20</v>
      </c>
      <c r="I21" s="3">
        <v>21</v>
      </c>
      <c r="M21" s="271">
        <v>19.8</v>
      </c>
      <c r="N21" s="271">
        <v>15.1</v>
      </c>
      <c r="O21" s="271">
        <v>13.9</v>
      </c>
    </row>
    <row r="22" spans="1:15">
      <c r="A22" s="3">
        <v>21</v>
      </c>
      <c r="B22" s="3" t="s">
        <v>507</v>
      </c>
      <c r="C22" s="3" t="s">
        <v>177</v>
      </c>
      <c r="D22" s="3">
        <v>9.4</v>
      </c>
      <c r="E22" s="3">
        <v>1200</v>
      </c>
      <c r="F22" s="3">
        <v>60</v>
      </c>
      <c r="G22" s="3">
        <v>1</v>
      </c>
      <c r="H22" s="3">
        <f t="shared" si="0"/>
        <v>4</v>
      </c>
      <c r="I22" s="3">
        <v>13.32</v>
      </c>
      <c r="L22" s="3" t="s">
        <v>262</v>
      </c>
      <c r="M22" s="271">
        <v>11</v>
      </c>
      <c r="N22" s="271">
        <v>10.5</v>
      </c>
      <c r="O22" s="271">
        <v>10</v>
      </c>
    </row>
    <row r="23" spans="1:15">
      <c r="A23" s="3">
        <v>22</v>
      </c>
      <c r="B23" s="3" t="s">
        <v>508</v>
      </c>
      <c r="C23" s="3" t="s">
        <v>177</v>
      </c>
      <c r="D23" s="3">
        <v>11.3</v>
      </c>
      <c r="E23" s="3">
        <v>1485</v>
      </c>
      <c r="F23" s="3">
        <v>60</v>
      </c>
      <c r="G23" s="3">
        <v>1</v>
      </c>
      <c r="H23" s="3">
        <f t="shared" si="0"/>
        <v>4</v>
      </c>
      <c r="I23" s="3">
        <v>13.32</v>
      </c>
      <c r="L23" s="3" t="s">
        <v>510</v>
      </c>
      <c r="M23" s="271">
        <v>11</v>
      </c>
      <c r="N23" s="271">
        <v>10.5</v>
      </c>
      <c r="O23" s="271">
        <v>10</v>
      </c>
    </row>
    <row r="24" spans="1:15">
      <c r="A24" s="3">
        <v>23</v>
      </c>
      <c r="B24" s="3" t="s">
        <v>509</v>
      </c>
      <c r="C24" s="3" t="s">
        <v>177</v>
      </c>
      <c r="D24" s="3">
        <v>30.5</v>
      </c>
      <c r="E24" s="3">
        <v>3950</v>
      </c>
      <c r="F24" s="3">
        <v>60</v>
      </c>
      <c r="G24" s="3">
        <v>5</v>
      </c>
      <c r="H24" s="3">
        <f t="shared" si="0"/>
        <v>20</v>
      </c>
      <c r="I24" s="3">
        <v>14.18</v>
      </c>
      <c r="M24" s="270">
        <v>15.9</v>
      </c>
      <c r="N24" s="270">
        <v>12.9</v>
      </c>
      <c r="O24" s="270">
        <v>11.9</v>
      </c>
    </row>
    <row r="25" spans="1:15">
      <c r="A25" s="3">
        <v>24</v>
      </c>
      <c r="B25" s="3" t="s">
        <v>505</v>
      </c>
      <c r="C25" s="3" t="s">
        <v>177</v>
      </c>
      <c r="D25" s="3">
        <v>49</v>
      </c>
      <c r="E25" s="3">
        <v>12870</v>
      </c>
      <c r="F25" s="3">
        <v>60</v>
      </c>
      <c r="G25" s="3">
        <v>5</v>
      </c>
      <c r="H25" s="3">
        <f t="shared" si="0"/>
        <v>20</v>
      </c>
      <c r="I25" s="3">
        <v>21</v>
      </c>
      <c r="M25" s="271">
        <v>19.8</v>
      </c>
      <c r="N25" s="271">
        <v>15.1</v>
      </c>
      <c r="O25" s="271">
        <v>13.9</v>
      </c>
    </row>
    <row r="26" spans="1:15">
      <c r="A26" s="3">
        <v>25</v>
      </c>
      <c r="B26" s="3" t="s">
        <v>3451</v>
      </c>
      <c r="C26" s="3" t="s">
        <v>177</v>
      </c>
      <c r="D26" s="3">
        <v>43</v>
      </c>
      <c r="E26" s="3">
        <v>8000</v>
      </c>
      <c r="F26" s="3">
        <v>60</v>
      </c>
      <c r="G26" s="3">
        <v>5</v>
      </c>
      <c r="H26" s="3">
        <f t="shared" ref="H26:H28" si="2">IF(G26=5,20,4)</f>
        <v>20</v>
      </c>
      <c r="I26" s="3">
        <v>13.11</v>
      </c>
      <c r="J26" s="3">
        <v>800</v>
      </c>
      <c r="K26" s="3">
        <v>400</v>
      </c>
      <c r="M26" s="271">
        <v>19.8</v>
      </c>
      <c r="N26" s="271">
        <v>15.1</v>
      </c>
      <c r="O26" s="271">
        <v>13.9</v>
      </c>
    </row>
    <row r="27" spans="1:15">
      <c r="A27" s="3">
        <v>26</v>
      </c>
      <c r="B27" s="3" t="s">
        <v>3452</v>
      </c>
      <c r="C27" s="3" t="s">
        <v>177</v>
      </c>
      <c r="D27" s="3">
        <v>36</v>
      </c>
      <c r="E27" s="3">
        <v>5000</v>
      </c>
      <c r="F27" s="3">
        <v>60</v>
      </c>
      <c r="G27" s="3">
        <v>5</v>
      </c>
      <c r="H27" s="3">
        <f t="shared" si="2"/>
        <v>20</v>
      </c>
      <c r="I27" s="3">
        <v>11.36</v>
      </c>
      <c r="J27" s="3">
        <v>800</v>
      </c>
      <c r="K27" s="3">
        <v>400</v>
      </c>
      <c r="M27" s="271">
        <v>16.3</v>
      </c>
      <c r="N27" s="271">
        <v>13.2</v>
      </c>
      <c r="O27" s="271">
        <v>12.1</v>
      </c>
    </row>
    <row r="28" spans="1:15">
      <c r="A28" s="3">
        <v>27</v>
      </c>
      <c r="B28" s="3" t="s">
        <v>3453</v>
      </c>
      <c r="C28" s="3" t="s">
        <v>177</v>
      </c>
      <c r="D28" s="3">
        <v>8</v>
      </c>
      <c r="E28" s="3">
        <v>1000</v>
      </c>
      <c r="F28" s="3">
        <v>60</v>
      </c>
      <c r="G28" s="3">
        <v>1</v>
      </c>
      <c r="H28" s="3">
        <f t="shared" si="2"/>
        <v>4</v>
      </c>
      <c r="I28" s="3">
        <v>9.3099999999999987</v>
      </c>
      <c r="J28" s="3">
        <v>800</v>
      </c>
      <c r="K28" s="3">
        <v>400</v>
      </c>
      <c r="M28" s="271">
        <v>11</v>
      </c>
      <c r="N28" s="271">
        <v>10.5</v>
      </c>
      <c r="O28" s="271">
        <v>10</v>
      </c>
    </row>
  </sheetData>
  <protectedRanges>
    <protectedRange sqref="S5:S7" name="区域1"/>
  </protectedRanges>
  <mergeCells count="1">
    <mergeCell ref="Q2:W2"/>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210"/>
  <sheetViews>
    <sheetView workbookViewId="0"/>
  </sheetViews>
  <sheetFormatPr defaultColWidth="9.09765625" defaultRowHeight="14.65"/>
  <cols>
    <col min="1" max="1" width="10.09765625" style="3" bestFit="1" customWidth="1"/>
    <col min="2" max="2" width="14" style="3" customWidth="1"/>
    <col min="3" max="3" width="11.09765625" style="3" bestFit="1" customWidth="1"/>
    <col min="4" max="4" width="12.59765625" style="147" bestFit="1" customWidth="1"/>
    <col min="5" max="5" width="10.5" style="3" bestFit="1" customWidth="1"/>
    <col min="6" max="6" width="10.09765625" style="3" bestFit="1" customWidth="1"/>
    <col min="7" max="7" width="9.09765625" style="3"/>
    <col min="8" max="8" width="14" style="3" bestFit="1" customWidth="1"/>
    <col min="9" max="9" width="11.69921875" style="3" bestFit="1" customWidth="1"/>
    <col min="10" max="16384" width="9.09765625" style="3"/>
  </cols>
  <sheetData>
    <row r="1" spans="1:9">
      <c r="A1" s="7" t="s">
        <v>241</v>
      </c>
      <c r="B1" s="7" t="s">
        <v>774</v>
      </c>
      <c r="C1" s="7" t="s">
        <v>11</v>
      </c>
      <c r="D1" s="152" t="s">
        <v>242</v>
      </c>
      <c r="E1" s="7" t="s">
        <v>3</v>
      </c>
      <c r="G1" s="7" t="s">
        <v>3058</v>
      </c>
      <c r="H1" s="7" t="s">
        <v>774</v>
      </c>
      <c r="I1" s="7" t="s">
        <v>11</v>
      </c>
    </row>
    <row r="2" spans="1:9">
      <c r="A2" s="3" t="s">
        <v>3059</v>
      </c>
      <c r="B2" s="3" t="s">
        <v>49</v>
      </c>
      <c r="C2" s="3" t="s">
        <v>253</v>
      </c>
      <c r="G2" s="3">
        <v>3</v>
      </c>
      <c r="H2" s="3" t="s">
        <v>49</v>
      </c>
      <c r="I2" s="3" t="s">
        <v>253</v>
      </c>
    </row>
    <row r="3" spans="1:9">
      <c r="A3" s="3" t="s">
        <v>3060</v>
      </c>
      <c r="B3" s="3" t="s">
        <v>49</v>
      </c>
      <c r="C3" s="3" t="s">
        <v>253</v>
      </c>
      <c r="G3" s="3">
        <v>1</v>
      </c>
      <c r="H3" s="3" t="s">
        <v>49</v>
      </c>
      <c r="I3" s="3" t="s">
        <v>254</v>
      </c>
    </row>
    <row r="4" spans="1:9">
      <c r="A4" s="3" t="s">
        <v>3061</v>
      </c>
      <c r="B4" s="3" t="s">
        <v>49</v>
      </c>
      <c r="C4" s="3" t="s">
        <v>253</v>
      </c>
      <c r="G4" s="3">
        <v>2</v>
      </c>
      <c r="H4" s="3" t="s">
        <v>49</v>
      </c>
      <c r="I4" s="3" t="s">
        <v>255</v>
      </c>
    </row>
    <row r="5" spans="1:9">
      <c r="A5" s="3" t="s">
        <v>3062</v>
      </c>
      <c r="B5" s="3" t="s">
        <v>49</v>
      </c>
      <c r="C5" s="3" t="s">
        <v>254</v>
      </c>
      <c r="G5" s="3">
        <v>2</v>
      </c>
      <c r="H5" s="3" t="s">
        <v>49</v>
      </c>
      <c r="I5" s="3" t="s">
        <v>256</v>
      </c>
    </row>
    <row r="6" spans="1:9">
      <c r="A6" s="3" t="s">
        <v>3063</v>
      </c>
      <c r="B6" s="3" t="s">
        <v>49</v>
      </c>
      <c r="C6" s="3" t="s">
        <v>255</v>
      </c>
      <c r="G6" s="3">
        <v>40</v>
      </c>
      <c r="H6" s="3" t="s">
        <v>55</v>
      </c>
      <c r="I6" s="3" t="s">
        <v>257</v>
      </c>
    </row>
    <row r="7" spans="1:9">
      <c r="A7" s="3" t="s">
        <v>3064</v>
      </c>
      <c r="B7" s="3" t="s">
        <v>49</v>
      </c>
      <c r="C7" s="3" t="s">
        <v>255</v>
      </c>
      <c r="G7" s="3">
        <v>4</v>
      </c>
      <c r="H7" s="3" t="s">
        <v>55</v>
      </c>
      <c r="I7" s="3" t="s">
        <v>258</v>
      </c>
    </row>
    <row r="8" spans="1:9">
      <c r="A8" s="3" t="s">
        <v>3065</v>
      </c>
      <c r="B8" s="3" t="s">
        <v>49</v>
      </c>
      <c r="C8" s="3" t="s">
        <v>256</v>
      </c>
      <c r="G8" s="3">
        <v>2</v>
      </c>
      <c r="H8" s="3" t="s">
        <v>55</v>
      </c>
      <c r="I8" s="3" t="s">
        <v>259</v>
      </c>
    </row>
    <row r="9" spans="1:9">
      <c r="A9" s="3" t="s">
        <v>3066</v>
      </c>
      <c r="B9" s="3" t="s">
        <v>49</v>
      </c>
      <c r="C9" s="3" t="s">
        <v>256</v>
      </c>
      <c r="G9" s="3">
        <v>2</v>
      </c>
      <c r="H9" s="3" t="s">
        <v>55</v>
      </c>
      <c r="I9" s="3" t="s">
        <v>260</v>
      </c>
    </row>
    <row r="10" spans="1:9">
      <c r="A10" s="3" t="s">
        <v>3113</v>
      </c>
      <c r="B10" s="3" t="s">
        <v>55</v>
      </c>
      <c r="C10" s="3" t="s">
        <v>257</v>
      </c>
      <c r="G10" s="3">
        <v>57</v>
      </c>
      <c r="H10" s="3" t="s">
        <v>43</v>
      </c>
      <c r="I10" s="3" t="s">
        <v>264</v>
      </c>
    </row>
    <row r="11" spans="1:9">
      <c r="A11" s="3" t="s">
        <v>3114</v>
      </c>
      <c r="B11" s="3" t="s">
        <v>55</v>
      </c>
      <c r="C11" s="3" t="s">
        <v>257</v>
      </c>
      <c r="G11" s="3">
        <v>3</v>
      </c>
      <c r="H11" s="3" t="s">
        <v>43</v>
      </c>
      <c r="I11" s="3" t="s">
        <v>265</v>
      </c>
    </row>
    <row r="12" spans="1:9">
      <c r="A12" s="3" t="s">
        <v>3115</v>
      </c>
      <c r="B12" s="3" t="s">
        <v>55</v>
      </c>
      <c r="C12" s="3" t="s">
        <v>257</v>
      </c>
      <c r="G12" s="3">
        <v>4</v>
      </c>
      <c r="H12" s="3" t="s">
        <v>43</v>
      </c>
      <c r="I12" s="3" t="s">
        <v>266</v>
      </c>
    </row>
    <row r="13" spans="1:9">
      <c r="A13" s="3" t="s">
        <v>3116</v>
      </c>
      <c r="B13" s="3" t="s">
        <v>55</v>
      </c>
      <c r="C13" s="3" t="s">
        <v>257</v>
      </c>
      <c r="G13" s="3">
        <v>24</v>
      </c>
      <c r="H13" s="3" t="s">
        <v>43</v>
      </c>
      <c r="I13" s="3" t="s">
        <v>3089</v>
      </c>
    </row>
    <row r="14" spans="1:9">
      <c r="A14" s="3" t="s">
        <v>3117</v>
      </c>
      <c r="B14" s="3" t="s">
        <v>55</v>
      </c>
      <c r="C14" s="3" t="s">
        <v>257</v>
      </c>
      <c r="G14" s="3">
        <v>4</v>
      </c>
      <c r="H14" s="3" t="s">
        <v>43</v>
      </c>
      <c r="I14" s="3" t="s">
        <v>3090</v>
      </c>
    </row>
    <row r="15" spans="1:9">
      <c r="A15" s="3" t="s">
        <v>3118</v>
      </c>
      <c r="B15" s="3" t="s">
        <v>55</v>
      </c>
      <c r="C15" s="3" t="s">
        <v>257</v>
      </c>
      <c r="G15" s="266">
        <v>28</v>
      </c>
      <c r="H15" s="266" t="s">
        <v>43</v>
      </c>
      <c r="I15" s="266" t="s">
        <v>29888</v>
      </c>
    </row>
    <row r="16" spans="1:9">
      <c r="A16" s="3" t="s">
        <v>3119</v>
      </c>
      <c r="B16" s="3" t="s">
        <v>55</v>
      </c>
      <c r="C16" s="3" t="s">
        <v>257</v>
      </c>
      <c r="G16" s="3">
        <v>5</v>
      </c>
      <c r="H16" s="3" t="s">
        <v>52</v>
      </c>
      <c r="I16" s="3" t="s">
        <v>501</v>
      </c>
    </row>
    <row r="17" spans="1:9">
      <c r="A17" s="3" t="s">
        <v>3120</v>
      </c>
      <c r="B17" s="3" t="s">
        <v>55</v>
      </c>
      <c r="C17" s="3" t="s">
        <v>257</v>
      </c>
      <c r="G17" s="3">
        <v>56</v>
      </c>
      <c r="H17" s="3" t="s">
        <v>52</v>
      </c>
      <c r="I17" s="3" t="s">
        <v>502</v>
      </c>
    </row>
    <row r="18" spans="1:9">
      <c r="A18" s="3" t="s">
        <v>3121</v>
      </c>
      <c r="B18" s="3" t="s">
        <v>55</v>
      </c>
      <c r="C18" s="3" t="s">
        <v>257</v>
      </c>
      <c r="G18" s="3">
        <v>4</v>
      </c>
      <c r="H18" s="3" t="s">
        <v>52</v>
      </c>
      <c r="I18" s="3" t="s">
        <v>503</v>
      </c>
    </row>
    <row r="19" spans="1:9">
      <c r="A19" s="3" t="s">
        <v>3122</v>
      </c>
      <c r="B19" s="3" t="s">
        <v>55</v>
      </c>
      <c r="C19" s="3" t="s">
        <v>257</v>
      </c>
      <c r="G19" s="3">
        <v>3</v>
      </c>
      <c r="H19" s="3" t="s">
        <v>46</v>
      </c>
      <c r="I19" s="3" t="s">
        <v>504</v>
      </c>
    </row>
    <row r="20" spans="1:9">
      <c r="A20" s="3" t="s">
        <v>3123</v>
      </c>
      <c r="B20" s="3" t="s">
        <v>55</v>
      </c>
      <c r="C20" s="3" t="s">
        <v>257</v>
      </c>
      <c r="G20" s="3">
        <v>1</v>
      </c>
      <c r="H20" s="3" t="s">
        <v>46</v>
      </c>
      <c r="I20" s="3" t="s">
        <v>506</v>
      </c>
    </row>
    <row r="21" spans="1:9">
      <c r="A21" s="3" t="s">
        <v>3105</v>
      </c>
      <c r="B21" s="3" t="s">
        <v>55</v>
      </c>
      <c r="C21" s="3" t="s">
        <v>258</v>
      </c>
      <c r="G21" s="3">
        <v>3</v>
      </c>
      <c r="H21" s="3" t="s">
        <v>46</v>
      </c>
      <c r="I21" s="3" t="s">
        <v>505</v>
      </c>
    </row>
    <row r="22" spans="1:9">
      <c r="A22" s="3" t="s">
        <v>3106</v>
      </c>
      <c r="B22" s="3" t="s">
        <v>55</v>
      </c>
      <c r="C22" s="3" t="s">
        <v>258</v>
      </c>
      <c r="G22" s="3">
        <v>1</v>
      </c>
      <c r="H22" s="3" t="s">
        <v>46</v>
      </c>
      <c r="I22" s="3" t="s">
        <v>507</v>
      </c>
    </row>
    <row r="23" spans="1:9">
      <c r="A23" s="3" t="s">
        <v>3107</v>
      </c>
      <c r="B23" s="3" t="s">
        <v>55</v>
      </c>
      <c r="C23" s="3" t="s">
        <v>258</v>
      </c>
      <c r="G23" s="3">
        <v>1</v>
      </c>
      <c r="H23" s="3" t="s">
        <v>46</v>
      </c>
      <c r="I23" s="3" t="s">
        <v>508</v>
      </c>
    </row>
    <row r="24" spans="1:9">
      <c r="A24" s="3" t="s">
        <v>3108</v>
      </c>
      <c r="B24" s="3" t="s">
        <v>55</v>
      </c>
      <c r="C24" s="3" t="s">
        <v>258</v>
      </c>
      <c r="G24" s="3">
        <v>3</v>
      </c>
      <c r="H24" s="3" t="s">
        <v>46</v>
      </c>
      <c r="I24" s="3" t="s">
        <v>509</v>
      </c>
    </row>
    <row r="25" spans="1:9">
      <c r="A25" s="3" t="s">
        <v>3109</v>
      </c>
      <c r="B25" s="3" t="s">
        <v>55</v>
      </c>
      <c r="C25" s="3" t="s">
        <v>259</v>
      </c>
      <c r="G25" s="3">
        <v>3</v>
      </c>
      <c r="H25" s="3" t="s">
        <v>46</v>
      </c>
      <c r="I25" s="3" t="s">
        <v>505</v>
      </c>
    </row>
    <row r="26" spans="1:9">
      <c r="A26" s="3" t="s">
        <v>3110</v>
      </c>
      <c r="B26" s="3" t="s">
        <v>55</v>
      </c>
      <c r="C26" s="3" t="s">
        <v>259</v>
      </c>
    </row>
    <row r="27" spans="1:9">
      <c r="A27" s="3" t="s">
        <v>3111</v>
      </c>
      <c r="B27" s="3" t="s">
        <v>55</v>
      </c>
      <c r="C27" s="3" t="s">
        <v>260</v>
      </c>
    </row>
    <row r="28" spans="1:9">
      <c r="A28" s="3" t="s">
        <v>3112</v>
      </c>
      <c r="B28" s="3" t="s">
        <v>55</v>
      </c>
      <c r="C28" s="3" t="s">
        <v>260</v>
      </c>
    </row>
    <row r="29" spans="1:9">
      <c r="A29" s="3" t="s">
        <v>3101</v>
      </c>
      <c r="B29" s="3" t="s">
        <v>43</v>
      </c>
      <c r="C29" s="3" t="s">
        <v>264</v>
      </c>
    </row>
    <row r="30" spans="1:9">
      <c r="A30" s="3" t="s">
        <v>3124</v>
      </c>
      <c r="B30" s="3" t="s">
        <v>43</v>
      </c>
      <c r="C30" s="3" t="s">
        <v>264</v>
      </c>
    </row>
    <row r="31" spans="1:9">
      <c r="A31" s="3" t="s">
        <v>3125</v>
      </c>
      <c r="B31" s="3" t="s">
        <v>43</v>
      </c>
      <c r="C31" s="3" t="s">
        <v>264</v>
      </c>
    </row>
    <row r="32" spans="1:9">
      <c r="A32" s="3" t="s">
        <v>3126</v>
      </c>
      <c r="B32" s="3" t="s">
        <v>43</v>
      </c>
      <c r="C32" s="3" t="s">
        <v>264</v>
      </c>
    </row>
    <row r="33" spans="1:3">
      <c r="A33" s="3" t="s">
        <v>3127</v>
      </c>
      <c r="B33" s="3" t="s">
        <v>43</v>
      </c>
      <c r="C33" s="3" t="s">
        <v>264</v>
      </c>
    </row>
    <row r="34" spans="1:3">
      <c r="A34" s="3" t="s">
        <v>3128</v>
      </c>
      <c r="B34" s="3" t="s">
        <v>43</v>
      </c>
      <c r="C34" s="3" t="s">
        <v>264</v>
      </c>
    </row>
    <row r="35" spans="1:3">
      <c r="A35" s="3" t="s">
        <v>3129</v>
      </c>
      <c r="B35" s="3" t="s">
        <v>43</v>
      </c>
      <c r="C35" s="3" t="s">
        <v>264</v>
      </c>
    </row>
    <row r="36" spans="1:3">
      <c r="A36" s="3" t="s">
        <v>3130</v>
      </c>
      <c r="B36" s="3" t="s">
        <v>43</v>
      </c>
      <c r="C36" s="3" t="s">
        <v>264</v>
      </c>
    </row>
    <row r="37" spans="1:3">
      <c r="A37" s="3" t="s">
        <v>3131</v>
      </c>
      <c r="B37" s="3" t="s">
        <v>43</v>
      </c>
      <c r="C37" s="3" t="s">
        <v>264</v>
      </c>
    </row>
    <row r="38" spans="1:3">
      <c r="A38" s="3" t="s">
        <v>3132</v>
      </c>
      <c r="B38" s="3" t="s">
        <v>43</v>
      </c>
      <c r="C38" s="3" t="s">
        <v>264</v>
      </c>
    </row>
    <row r="39" spans="1:3">
      <c r="A39" s="3" t="s">
        <v>3133</v>
      </c>
      <c r="B39" s="3" t="s">
        <v>43</v>
      </c>
      <c r="C39" s="3" t="s">
        <v>264</v>
      </c>
    </row>
    <row r="40" spans="1:3">
      <c r="A40" s="3" t="s">
        <v>3134</v>
      </c>
      <c r="B40" s="3" t="s">
        <v>43</v>
      </c>
      <c r="C40" s="3" t="s">
        <v>264</v>
      </c>
    </row>
    <row r="41" spans="1:3">
      <c r="A41" s="3" t="s">
        <v>3135</v>
      </c>
      <c r="B41" s="3" t="s">
        <v>43</v>
      </c>
      <c r="C41" s="3" t="s">
        <v>264</v>
      </c>
    </row>
    <row r="42" spans="1:3">
      <c r="A42" s="3" t="s">
        <v>3136</v>
      </c>
      <c r="B42" s="3" t="s">
        <v>43</v>
      </c>
      <c r="C42" s="3" t="s">
        <v>264</v>
      </c>
    </row>
    <row r="43" spans="1:3">
      <c r="A43" s="3" t="s">
        <v>3137</v>
      </c>
      <c r="B43" s="3" t="s">
        <v>43</v>
      </c>
      <c r="C43" s="3" t="s">
        <v>264</v>
      </c>
    </row>
    <row r="44" spans="1:3">
      <c r="A44" s="3" t="s">
        <v>3138</v>
      </c>
      <c r="B44" s="3" t="s">
        <v>43</v>
      </c>
      <c r="C44" s="3" t="s">
        <v>264</v>
      </c>
    </row>
    <row r="45" spans="1:3">
      <c r="A45" s="3" t="s">
        <v>3139</v>
      </c>
      <c r="B45" s="3" t="s">
        <v>43</v>
      </c>
      <c r="C45" s="3" t="s">
        <v>264</v>
      </c>
    </row>
    <row r="46" spans="1:3">
      <c r="A46" s="3" t="s">
        <v>3140</v>
      </c>
      <c r="B46" s="3" t="s">
        <v>43</v>
      </c>
      <c r="C46" s="3" t="s">
        <v>264</v>
      </c>
    </row>
    <row r="47" spans="1:3">
      <c r="A47" s="3" t="s">
        <v>3141</v>
      </c>
      <c r="B47" s="3" t="s">
        <v>43</v>
      </c>
      <c r="C47" s="3" t="s">
        <v>264</v>
      </c>
    </row>
    <row r="48" spans="1:3">
      <c r="A48" s="3" t="s">
        <v>3142</v>
      </c>
      <c r="B48" s="3" t="s">
        <v>43</v>
      </c>
      <c r="C48" s="3" t="s">
        <v>264</v>
      </c>
    </row>
    <row r="49" spans="1:3">
      <c r="A49" s="3" t="s">
        <v>3143</v>
      </c>
      <c r="B49" s="3" t="s">
        <v>43</v>
      </c>
      <c r="C49" s="3" t="s">
        <v>264</v>
      </c>
    </row>
    <row r="50" spans="1:3">
      <c r="A50" s="3" t="s">
        <v>3144</v>
      </c>
      <c r="B50" s="3" t="s">
        <v>43</v>
      </c>
      <c r="C50" s="3" t="s">
        <v>264</v>
      </c>
    </row>
    <row r="51" spans="1:3">
      <c r="A51" s="3" t="s">
        <v>3145</v>
      </c>
      <c r="B51" s="3" t="s">
        <v>43</v>
      </c>
      <c r="C51" s="3" t="s">
        <v>264</v>
      </c>
    </row>
    <row r="52" spans="1:3">
      <c r="A52" s="3" t="s">
        <v>3146</v>
      </c>
      <c r="B52" s="3" t="s">
        <v>43</v>
      </c>
      <c r="C52" s="3" t="s">
        <v>264</v>
      </c>
    </row>
    <row r="53" spans="1:3">
      <c r="A53" s="3" t="s">
        <v>3147</v>
      </c>
      <c r="B53" s="3" t="s">
        <v>43</v>
      </c>
      <c r="C53" s="3" t="s">
        <v>264</v>
      </c>
    </row>
    <row r="54" spans="1:3">
      <c r="A54" s="3" t="s">
        <v>3148</v>
      </c>
      <c r="B54" s="3" t="s">
        <v>43</v>
      </c>
      <c r="C54" s="3" t="s">
        <v>264</v>
      </c>
    </row>
    <row r="55" spans="1:3">
      <c r="A55" s="3" t="s">
        <v>3149</v>
      </c>
      <c r="B55" s="3" t="s">
        <v>43</v>
      </c>
      <c r="C55" s="3" t="s">
        <v>264</v>
      </c>
    </row>
    <row r="56" spans="1:3">
      <c r="A56" s="3" t="s">
        <v>29917</v>
      </c>
      <c r="B56" s="3" t="s">
        <v>43</v>
      </c>
      <c r="C56" s="3" t="s">
        <v>264</v>
      </c>
    </row>
    <row r="57" spans="1:3">
      <c r="A57" s="3" t="s">
        <v>29918</v>
      </c>
      <c r="B57" s="3" t="s">
        <v>43</v>
      </c>
      <c r="C57" s="3" t="s">
        <v>264</v>
      </c>
    </row>
    <row r="58" spans="1:3">
      <c r="A58" s="3" t="s">
        <v>29919</v>
      </c>
      <c r="B58" s="3" t="s">
        <v>43</v>
      </c>
      <c r="C58" s="3" t="s">
        <v>264</v>
      </c>
    </row>
    <row r="59" spans="1:3">
      <c r="A59" s="3" t="s">
        <v>29920</v>
      </c>
      <c r="B59" s="3" t="s">
        <v>43</v>
      </c>
      <c r="C59" s="3" t="s">
        <v>264</v>
      </c>
    </row>
    <row r="60" spans="1:3">
      <c r="A60" s="3" t="s">
        <v>29921</v>
      </c>
      <c r="B60" s="3" t="s">
        <v>43</v>
      </c>
      <c r="C60" s="3" t="s">
        <v>264</v>
      </c>
    </row>
    <row r="61" spans="1:3">
      <c r="A61" s="3" t="s">
        <v>29922</v>
      </c>
      <c r="B61" s="3" t="s">
        <v>43</v>
      </c>
      <c r="C61" s="3" t="s">
        <v>264</v>
      </c>
    </row>
    <row r="62" spans="1:3">
      <c r="A62" s="3" t="s">
        <v>29923</v>
      </c>
      <c r="B62" s="3" t="s">
        <v>43</v>
      </c>
      <c r="C62" s="3" t="s">
        <v>264</v>
      </c>
    </row>
    <row r="63" spans="1:3">
      <c r="A63" s="3" t="s">
        <v>29924</v>
      </c>
      <c r="B63" s="3" t="s">
        <v>43</v>
      </c>
      <c r="C63" s="3" t="s">
        <v>264</v>
      </c>
    </row>
    <row r="64" spans="1:3">
      <c r="A64" s="3" t="s">
        <v>29925</v>
      </c>
      <c r="B64" s="3" t="s">
        <v>43</v>
      </c>
      <c r="C64" s="3" t="s">
        <v>264</v>
      </c>
    </row>
    <row r="65" spans="1:3">
      <c r="A65" s="3" t="s">
        <v>29926</v>
      </c>
      <c r="B65" s="3" t="s">
        <v>43</v>
      </c>
      <c r="C65" s="3" t="s">
        <v>264</v>
      </c>
    </row>
    <row r="66" spans="1:3">
      <c r="A66" s="3" t="s">
        <v>29927</v>
      </c>
      <c r="B66" s="3" t="s">
        <v>43</v>
      </c>
      <c r="C66" s="3" t="s">
        <v>264</v>
      </c>
    </row>
    <row r="67" spans="1:3">
      <c r="A67" s="3" t="s">
        <v>29928</v>
      </c>
      <c r="B67" s="3" t="s">
        <v>43</v>
      </c>
      <c r="C67" s="3" t="s">
        <v>264</v>
      </c>
    </row>
    <row r="68" spans="1:3">
      <c r="A68" s="3" t="s">
        <v>29929</v>
      </c>
      <c r="B68" s="3" t="s">
        <v>43</v>
      </c>
      <c r="C68" s="3" t="s">
        <v>264</v>
      </c>
    </row>
    <row r="69" spans="1:3">
      <c r="A69" s="3" t="s">
        <v>29930</v>
      </c>
      <c r="B69" s="3" t="s">
        <v>43</v>
      </c>
      <c r="C69" s="3" t="s">
        <v>264</v>
      </c>
    </row>
    <row r="70" spans="1:3">
      <c r="A70" s="3" t="s">
        <v>29931</v>
      </c>
      <c r="B70" s="3" t="s">
        <v>43</v>
      </c>
      <c r="C70" s="3" t="s">
        <v>264</v>
      </c>
    </row>
    <row r="71" spans="1:3">
      <c r="A71" s="3" t="s">
        <v>29932</v>
      </c>
      <c r="B71" s="3" t="s">
        <v>43</v>
      </c>
      <c r="C71" s="3" t="s">
        <v>264</v>
      </c>
    </row>
    <row r="72" spans="1:3">
      <c r="A72" s="3" t="s">
        <v>29933</v>
      </c>
      <c r="B72" s="3" t="s">
        <v>43</v>
      </c>
      <c r="C72" s="3" t="s">
        <v>264</v>
      </c>
    </row>
    <row r="73" spans="1:3">
      <c r="A73" s="3" t="s">
        <v>29934</v>
      </c>
      <c r="B73" s="3" t="s">
        <v>43</v>
      </c>
      <c r="C73" s="3" t="s">
        <v>264</v>
      </c>
    </row>
    <row r="74" spans="1:3">
      <c r="A74" s="3" t="s">
        <v>29935</v>
      </c>
      <c r="B74" s="3" t="s">
        <v>43</v>
      </c>
      <c r="C74" s="3" t="s">
        <v>264</v>
      </c>
    </row>
    <row r="75" spans="1:3">
      <c r="A75" s="3" t="s">
        <v>29936</v>
      </c>
      <c r="B75" s="3" t="s">
        <v>43</v>
      </c>
      <c r="C75" s="3" t="s">
        <v>264</v>
      </c>
    </row>
    <row r="76" spans="1:3">
      <c r="A76" s="3" t="s">
        <v>29937</v>
      </c>
      <c r="B76" s="3" t="s">
        <v>43</v>
      </c>
      <c r="C76" s="3" t="s">
        <v>264</v>
      </c>
    </row>
    <row r="77" spans="1:3">
      <c r="A77" s="3" t="s">
        <v>29938</v>
      </c>
      <c r="B77" s="3" t="s">
        <v>43</v>
      </c>
      <c r="C77" s="3" t="s">
        <v>264</v>
      </c>
    </row>
    <row r="78" spans="1:3">
      <c r="A78" s="3" t="s">
        <v>29939</v>
      </c>
      <c r="B78" s="3" t="s">
        <v>43</v>
      </c>
      <c r="C78" s="3" t="s">
        <v>264</v>
      </c>
    </row>
    <row r="79" spans="1:3">
      <c r="A79" s="3" t="s">
        <v>29940</v>
      </c>
      <c r="B79" s="3" t="s">
        <v>43</v>
      </c>
      <c r="C79" s="3" t="s">
        <v>264</v>
      </c>
    </row>
    <row r="80" spans="1:3">
      <c r="A80" s="3" t="s">
        <v>29941</v>
      </c>
      <c r="B80" s="3" t="s">
        <v>43</v>
      </c>
      <c r="C80" s="3" t="s">
        <v>264</v>
      </c>
    </row>
    <row r="81" spans="1:3">
      <c r="A81" s="3" t="s">
        <v>29942</v>
      </c>
      <c r="B81" s="3" t="s">
        <v>43</v>
      </c>
      <c r="C81" s="3" t="s">
        <v>264</v>
      </c>
    </row>
    <row r="82" spans="1:3">
      <c r="A82" s="3" t="s">
        <v>29943</v>
      </c>
      <c r="B82" s="3" t="s">
        <v>43</v>
      </c>
      <c r="C82" s="3" t="s">
        <v>264</v>
      </c>
    </row>
    <row r="83" spans="1:3">
      <c r="A83" s="3" t="s">
        <v>29944</v>
      </c>
      <c r="B83" s="3" t="s">
        <v>43</v>
      </c>
      <c r="C83" s="3" t="s">
        <v>264</v>
      </c>
    </row>
    <row r="84" spans="1:3">
      <c r="A84" s="3" t="s">
        <v>29945</v>
      </c>
      <c r="B84" s="3" t="s">
        <v>43</v>
      </c>
      <c r="C84" s="3" t="s">
        <v>264</v>
      </c>
    </row>
    <row r="85" spans="1:3">
      <c r="A85" s="3" t="s">
        <v>29946</v>
      </c>
      <c r="B85" s="3" t="s">
        <v>43</v>
      </c>
      <c r="C85" s="3" t="s">
        <v>264</v>
      </c>
    </row>
    <row r="86" spans="1:3">
      <c r="A86" s="3" t="s">
        <v>3102</v>
      </c>
      <c r="B86" s="3" t="s">
        <v>43</v>
      </c>
      <c r="C86" s="3" t="s">
        <v>265</v>
      </c>
    </row>
    <row r="87" spans="1:3">
      <c r="A87" s="3" t="s">
        <v>3103</v>
      </c>
      <c r="B87" s="3" t="s">
        <v>43</v>
      </c>
      <c r="C87" s="3" t="s">
        <v>265</v>
      </c>
    </row>
    <row r="88" spans="1:3">
      <c r="A88" s="3" t="s">
        <v>3104</v>
      </c>
      <c r="B88" s="3" t="s">
        <v>43</v>
      </c>
      <c r="C88" s="3" t="s">
        <v>265</v>
      </c>
    </row>
    <row r="89" spans="1:3">
      <c r="A89" s="3" t="s">
        <v>3085</v>
      </c>
      <c r="B89" s="3" t="s">
        <v>43</v>
      </c>
      <c r="C89" s="3" t="s">
        <v>266</v>
      </c>
    </row>
    <row r="90" spans="1:3">
      <c r="A90" s="3" t="s">
        <v>3086</v>
      </c>
      <c r="B90" s="3" t="s">
        <v>43</v>
      </c>
      <c r="C90" s="3" t="s">
        <v>266</v>
      </c>
    </row>
    <row r="91" spans="1:3">
      <c r="A91" s="3" t="s">
        <v>3087</v>
      </c>
      <c r="B91" s="3" t="s">
        <v>43</v>
      </c>
      <c r="C91" s="3" t="s">
        <v>266</v>
      </c>
    </row>
    <row r="92" spans="1:3">
      <c r="A92" s="3" t="s">
        <v>3088</v>
      </c>
      <c r="B92" s="3" t="s">
        <v>43</v>
      </c>
      <c r="C92" s="3" t="s">
        <v>266</v>
      </c>
    </row>
    <row r="93" spans="1:3">
      <c r="A93" s="3" t="s">
        <v>3150</v>
      </c>
      <c r="B93" s="3" t="s">
        <v>43</v>
      </c>
      <c r="C93" s="3" t="s">
        <v>3089</v>
      </c>
    </row>
    <row r="94" spans="1:3">
      <c r="A94" s="3" t="s">
        <v>3151</v>
      </c>
      <c r="B94" s="3" t="s">
        <v>43</v>
      </c>
      <c r="C94" s="3" t="s">
        <v>3089</v>
      </c>
    </row>
    <row r="95" spans="1:3">
      <c r="A95" s="3" t="s">
        <v>3152</v>
      </c>
      <c r="B95" s="3" t="s">
        <v>43</v>
      </c>
      <c r="C95" s="3" t="s">
        <v>3089</v>
      </c>
    </row>
    <row r="96" spans="1:3">
      <c r="A96" s="3" t="s">
        <v>3153</v>
      </c>
      <c r="B96" s="3" t="s">
        <v>43</v>
      </c>
      <c r="C96" s="3" t="s">
        <v>3089</v>
      </c>
    </row>
    <row r="97" spans="1:3">
      <c r="A97" s="3" t="s">
        <v>3154</v>
      </c>
      <c r="B97" s="3" t="s">
        <v>43</v>
      </c>
      <c r="C97" s="3" t="s">
        <v>3089</v>
      </c>
    </row>
    <row r="98" spans="1:3">
      <c r="A98" s="3" t="s">
        <v>3155</v>
      </c>
      <c r="B98" s="3" t="s">
        <v>43</v>
      </c>
      <c r="C98" s="3" t="s">
        <v>3089</v>
      </c>
    </row>
    <row r="99" spans="1:3">
      <c r="A99" s="3" t="s">
        <v>3156</v>
      </c>
      <c r="B99" s="3" t="s">
        <v>43</v>
      </c>
      <c r="C99" s="3" t="s">
        <v>3089</v>
      </c>
    </row>
    <row r="100" spans="1:3">
      <c r="A100" s="3" t="s">
        <v>3157</v>
      </c>
      <c r="B100" s="3" t="s">
        <v>43</v>
      </c>
      <c r="C100" s="3" t="s">
        <v>3089</v>
      </c>
    </row>
    <row r="101" spans="1:3">
      <c r="A101" s="3" t="s">
        <v>3158</v>
      </c>
      <c r="B101" s="3" t="s">
        <v>43</v>
      </c>
      <c r="C101" s="3" t="s">
        <v>3089</v>
      </c>
    </row>
    <row r="102" spans="1:3">
      <c r="A102" s="3" t="s">
        <v>3159</v>
      </c>
      <c r="B102" s="3" t="s">
        <v>43</v>
      </c>
      <c r="C102" s="3" t="s">
        <v>3089</v>
      </c>
    </row>
    <row r="103" spans="1:3">
      <c r="A103" s="3" t="s">
        <v>3160</v>
      </c>
      <c r="B103" s="3" t="s">
        <v>43</v>
      </c>
      <c r="C103" s="3" t="s">
        <v>3089</v>
      </c>
    </row>
    <row r="104" spans="1:3">
      <c r="A104" s="3" t="s">
        <v>3161</v>
      </c>
      <c r="B104" s="3" t="s">
        <v>43</v>
      </c>
      <c r="C104" s="3" t="s">
        <v>3089</v>
      </c>
    </row>
    <row r="105" spans="1:3">
      <c r="A105" s="3" t="s">
        <v>3162</v>
      </c>
      <c r="B105" s="3" t="s">
        <v>43</v>
      </c>
      <c r="C105" s="3" t="s">
        <v>3089</v>
      </c>
    </row>
    <row r="106" spans="1:3">
      <c r="A106" s="3" t="s">
        <v>3163</v>
      </c>
      <c r="B106" s="3" t="s">
        <v>43</v>
      </c>
      <c r="C106" s="3" t="s">
        <v>3089</v>
      </c>
    </row>
    <row r="107" spans="1:3">
      <c r="A107" s="3" t="s">
        <v>3164</v>
      </c>
      <c r="B107" s="3" t="s">
        <v>43</v>
      </c>
      <c r="C107" s="3" t="s">
        <v>3089</v>
      </c>
    </row>
    <row r="108" spans="1:3">
      <c r="A108" s="3" t="s">
        <v>3165</v>
      </c>
      <c r="B108" s="3" t="s">
        <v>43</v>
      </c>
      <c r="C108" s="3" t="s">
        <v>3089</v>
      </c>
    </row>
    <row r="109" spans="1:3">
      <c r="A109" s="3" t="s">
        <v>3166</v>
      </c>
      <c r="B109" s="3" t="s">
        <v>43</v>
      </c>
      <c r="C109" s="3" t="s">
        <v>3089</v>
      </c>
    </row>
    <row r="110" spans="1:3">
      <c r="A110" s="3" t="s">
        <v>3167</v>
      </c>
      <c r="B110" s="3" t="s">
        <v>43</v>
      </c>
      <c r="C110" s="3" t="s">
        <v>3089</v>
      </c>
    </row>
    <row r="111" spans="1:3">
      <c r="A111" s="3" t="s">
        <v>3168</v>
      </c>
      <c r="B111" s="3" t="s">
        <v>43</v>
      </c>
      <c r="C111" s="3" t="s">
        <v>3089</v>
      </c>
    </row>
    <row r="112" spans="1:3">
      <c r="A112" s="3" t="s">
        <v>3169</v>
      </c>
      <c r="B112" s="3" t="s">
        <v>43</v>
      </c>
      <c r="C112" s="3" t="s">
        <v>3089</v>
      </c>
    </row>
    <row r="113" spans="1:3">
      <c r="A113" s="3" t="s">
        <v>3170</v>
      </c>
      <c r="B113" s="3" t="s">
        <v>43</v>
      </c>
      <c r="C113" s="3" t="s">
        <v>3089</v>
      </c>
    </row>
    <row r="114" spans="1:3">
      <c r="A114" s="3" t="s">
        <v>3171</v>
      </c>
      <c r="B114" s="3" t="s">
        <v>43</v>
      </c>
      <c r="C114" s="3" t="s">
        <v>3089</v>
      </c>
    </row>
    <row r="115" spans="1:3">
      <c r="A115" s="3" t="s">
        <v>3172</v>
      </c>
      <c r="B115" s="3" t="s">
        <v>43</v>
      </c>
      <c r="C115" s="3" t="s">
        <v>3089</v>
      </c>
    </row>
    <row r="116" spans="1:3">
      <c r="A116" s="3" t="s">
        <v>3173</v>
      </c>
      <c r="B116" s="3" t="s">
        <v>43</v>
      </c>
      <c r="C116" s="3" t="s">
        <v>3089</v>
      </c>
    </row>
    <row r="117" spans="1:3">
      <c r="A117" s="3" t="s">
        <v>3097</v>
      </c>
      <c r="B117" s="3" t="s">
        <v>43</v>
      </c>
      <c r="C117" s="3" t="s">
        <v>3090</v>
      </c>
    </row>
    <row r="118" spans="1:3">
      <c r="A118" s="3" t="s">
        <v>3098</v>
      </c>
      <c r="B118" s="3" t="s">
        <v>43</v>
      </c>
      <c r="C118" s="3" t="s">
        <v>3090</v>
      </c>
    </row>
    <row r="119" spans="1:3">
      <c r="A119" s="3" t="s">
        <v>3099</v>
      </c>
      <c r="B119" s="3" t="s">
        <v>43</v>
      </c>
      <c r="C119" s="3" t="s">
        <v>3090</v>
      </c>
    </row>
    <row r="120" spans="1:3">
      <c r="A120" s="3" t="s">
        <v>3100</v>
      </c>
      <c r="B120" s="3" t="s">
        <v>43</v>
      </c>
      <c r="C120" s="3" t="s">
        <v>3090</v>
      </c>
    </row>
    <row r="121" spans="1:3">
      <c r="A121" s="266" t="s">
        <v>29889</v>
      </c>
      <c r="B121" s="266" t="s">
        <v>43</v>
      </c>
      <c r="C121" s="266" t="s">
        <v>29888</v>
      </c>
    </row>
    <row r="122" spans="1:3">
      <c r="A122" s="266" t="s">
        <v>29890</v>
      </c>
      <c r="B122" s="266" t="s">
        <v>43</v>
      </c>
      <c r="C122" s="266" t="s">
        <v>29888</v>
      </c>
    </row>
    <row r="123" spans="1:3">
      <c r="A123" s="266" t="s">
        <v>29891</v>
      </c>
      <c r="B123" s="266" t="s">
        <v>43</v>
      </c>
      <c r="C123" s="266" t="s">
        <v>29888</v>
      </c>
    </row>
    <row r="124" spans="1:3">
      <c r="A124" s="266" t="s">
        <v>29892</v>
      </c>
      <c r="B124" s="266" t="s">
        <v>43</v>
      </c>
      <c r="C124" s="266" t="s">
        <v>29888</v>
      </c>
    </row>
    <row r="125" spans="1:3">
      <c r="A125" s="266" t="s">
        <v>29893</v>
      </c>
      <c r="B125" s="266" t="s">
        <v>43</v>
      </c>
      <c r="C125" s="266" t="s">
        <v>29888</v>
      </c>
    </row>
    <row r="126" spans="1:3">
      <c r="A126" s="266" t="s">
        <v>29894</v>
      </c>
      <c r="B126" s="266" t="s">
        <v>43</v>
      </c>
      <c r="C126" s="266" t="s">
        <v>29888</v>
      </c>
    </row>
    <row r="127" spans="1:3">
      <c r="A127" s="266" t="s">
        <v>29895</v>
      </c>
      <c r="B127" s="266" t="s">
        <v>43</v>
      </c>
      <c r="C127" s="266" t="s">
        <v>29888</v>
      </c>
    </row>
    <row r="128" spans="1:3">
      <c r="A128" s="266" t="s">
        <v>29896</v>
      </c>
      <c r="B128" s="266" t="s">
        <v>43</v>
      </c>
      <c r="C128" s="266" t="s">
        <v>29888</v>
      </c>
    </row>
    <row r="129" spans="1:3">
      <c r="A129" s="266" t="s">
        <v>29897</v>
      </c>
      <c r="B129" s="266" t="s">
        <v>43</v>
      </c>
      <c r="C129" s="266" t="s">
        <v>29888</v>
      </c>
    </row>
    <row r="130" spans="1:3">
      <c r="A130" s="266" t="s">
        <v>29898</v>
      </c>
      <c r="B130" s="266" t="s">
        <v>43</v>
      </c>
      <c r="C130" s="266" t="s">
        <v>29888</v>
      </c>
    </row>
    <row r="131" spans="1:3">
      <c r="A131" s="266" t="s">
        <v>29899</v>
      </c>
      <c r="B131" s="266" t="s">
        <v>43</v>
      </c>
      <c r="C131" s="266" t="s">
        <v>29888</v>
      </c>
    </row>
    <row r="132" spans="1:3">
      <c r="A132" s="266" t="s">
        <v>29900</v>
      </c>
      <c r="B132" s="266" t="s">
        <v>43</v>
      </c>
      <c r="C132" s="266" t="s">
        <v>29888</v>
      </c>
    </row>
    <row r="133" spans="1:3">
      <c r="A133" s="266" t="s">
        <v>29901</v>
      </c>
      <c r="B133" s="266" t="s">
        <v>43</v>
      </c>
      <c r="C133" s="266" t="s">
        <v>29888</v>
      </c>
    </row>
    <row r="134" spans="1:3">
      <c r="A134" s="266" t="s">
        <v>29902</v>
      </c>
      <c r="B134" s="266" t="s">
        <v>43</v>
      </c>
      <c r="C134" s="266" t="s">
        <v>29888</v>
      </c>
    </row>
    <row r="135" spans="1:3">
      <c r="A135" s="266" t="s">
        <v>29903</v>
      </c>
      <c r="B135" s="266" t="s">
        <v>43</v>
      </c>
      <c r="C135" s="266" t="s">
        <v>29888</v>
      </c>
    </row>
    <row r="136" spans="1:3">
      <c r="A136" s="266" t="s">
        <v>29904</v>
      </c>
      <c r="B136" s="266" t="s">
        <v>43</v>
      </c>
      <c r="C136" s="266" t="s">
        <v>29888</v>
      </c>
    </row>
    <row r="137" spans="1:3">
      <c r="A137" s="266" t="s">
        <v>29905</v>
      </c>
      <c r="B137" s="266" t="s">
        <v>43</v>
      </c>
      <c r="C137" s="266" t="s">
        <v>29888</v>
      </c>
    </row>
    <row r="138" spans="1:3">
      <c r="A138" s="266" t="s">
        <v>29906</v>
      </c>
      <c r="B138" s="266" t="s">
        <v>43</v>
      </c>
      <c r="C138" s="266" t="s">
        <v>29888</v>
      </c>
    </row>
    <row r="139" spans="1:3">
      <c r="A139" s="266" t="s">
        <v>29907</v>
      </c>
      <c r="B139" s="266" t="s">
        <v>43</v>
      </c>
      <c r="C139" s="266" t="s">
        <v>29888</v>
      </c>
    </row>
    <row r="140" spans="1:3">
      <c r="A140" s="266" t="s">
        <v>29908</v>
      </c>
      <c r="B140" s="266" t="s">
        <v>43</v>
      </c>
      <c r="C140" s="266" t="s">
        <v>29888</v>
      </c>
    </row>
    <row r="141" spans="1:3">
      <c r="A141" s="266" t="s">
        <v>29909</v>
      </c>
      <c r="B141" s="266" t="s">
        <v>43</v>
      </c>
      <c r="C141" s="266" t="s">
        <v>29888</v>
      </c>
    </row>
    <row r="142" spans="1:3">
      <c r="A142" s="266" t="s">
        <v>29910</v>
      </c>
      <c r="B142" s="266" t="s">
        <v>43</v>
      </c>
      <c r="C142" s="266" t="s">
        <v>29888</v>
      </c>
    </row>
    <row r="143" spans="1:3">
      <c r="A143" s="266" t="s">
        <v>29911</v>
      </c>
      <c r="B143" s="266" t="s">
        <v>43</v>
      </c>
      <c r="C143" s="266" t="s">
        <v>29888</v>
      </c>
    </row>
    <row r="144" spans="1:3">
      <c r="A144" s="266" t="s">
        <v>29912</v>
      </c>
      <c r="B144" s="266" t="s">
        <v>43</v>
      </c>
      <c r="C144" s="266" t="s">
        <v>29888</v>
      </c>
    </row>
    <row r="145" spans="1:3">
      <c r="A145" s="266" t="s">
        <v>29913</v>
      </c>
      <c r="B145" s="266" t="s">
        <v>43</v>
      </c>
      <c r="C145" s="266" t="s">
        <v>29888</v>
      </c>
    </row>
    <row r="146" spans="1:3">
      <c r="A146" s="266" t="s">
        <v>29914</v>
      </c>
      <c r="B146" s="266" t="s">
        <v>43</v>
      </c>
      <c r="C146" s="266" t="s">
        <v>29888</v>
      </c>
    </row>
    <row r="147" spans="1:3">
      <c r="A147" s="266" t="s">
        <v>29915</v>
      </c>
      <c r="B147" s="266" t="s">
        <v>43</v>
      </c>
      <c r="C147" s="266" t="s">
        <v>29888</v>
      </c>
    </row>
    <row r="148" spans="1:3">
      <c r="A148" s="266" t="s">
        <v>29916</v>
      </c>
      <c r="B148" s="266" t="s">
        <v>43</v>
      </c>
      <c r="C148" s="266" t="s">
        <v>29888</v>
      </c>
    </row>
    <row r="149" spans="1:3">
      <c r="A149" s="3" t="s">
        <v>3080</v>
      </c>
      <c r="B149" s="3" t="s">
        <v>52</v>
      </c>
      <c r="C149" s="3" t="s">
        <v>501</v>
      </c>
    </row>
    <row r="150" spans="1:3">
      <c r="A150" s="3" t="s">
        <v>3081</v>
      </c>
      <c r="B150" s="3" t="s">
        <v>52</v>
      </c>
      <c r="C150" s="3" t="s">
        <v>501</v>
      </c>
    </row>
    <row r="151" spans="1:3">
      <c r="A151" s="3" t="s">
        <v>3082</v>
      </c>
      <c r="B151" s="3" t="s">
        <v>52</v>
      </c>
      <c r="C151" s="3" t="s">
        <v>501</v>
      </c>
    </row>
    <row r="152" spans="1:3">
      <c r="A152" s="3" t="s">
        <v>3083</v>
      </c>
      <c r="B152" s="3" t="s">
        <v>52</v>
      </c>
      <c r="C152" s="3" t="s">
        <v>501</v>
      </c>
    </row>
    <row r="153" spans="1:3">
      <c r="A153" s="3" t="s">
        <v>3084</v>
      </c>
      <c r="B153" s="3" t="s">
        <v>52</v>
      </c>
      <c r="C153" s="3" t="s">
        <v>501</v>
      </c>
    </row>
    <row r="154" spans="1:3">
      <c r="A154" s="3" t="s">
        <v>3174</v>
      </c>
      <c r="B154" s="3" t="s">
        <v>52</v>
      </c>
      <c r="C154" s="3" t="s">
        <v>502</v>
      </c>
    </row>
    <row r="155" spans="1:3">
      <c r="A155" s="3" t="s">
        <v>3175</v>
      </c>
      <c r="B155" s="3" t="s">
        <v>52</v>
      </c>
      <c r="C155" s="3" t="s">
        <v>502</v>
      </c>
    </row>
    <row r="156" spans="1:3">
      <c r="A156" s="3" t="s">
        <v>3176</v>
      </c>
      <c r="B156" s="3" t="s">
        <v>52</v>
      </c>
      <c r="C156" s="3" t="s">
        <v>502</v>
      </c>
    </row>
    <row r="157" spans="1:3">
      <c r="A157" s="3" t="s">
        <v>3177</v>
      </c>
      <c r="B157" s="3" t="s">
        <v>52</v>
      </c>
      <c r="C157" s="3" t="s">
        <v>502</v>
      </c>
    </row>
    <row r="158" spans="1:3">
      <c r="A158" s="3" t="s">
        <v>3178</v>
      </c>
      <c r="B158" s="3" t="s">
        <v>52</v>
      </c>
      <c r="C158" s="3" t="s">
        <v>502</v>
      </c>
    </row>
    <row r="159" spans="1:3">
      <c r="A159" s="3" t="s">
        <v>3179</v>
      </c>
      <c r="B159" s="3" t="s">
        <v>52</v>
      </c>
      <c r="C159" s="3" t="s">
        <v>502</v>
      </c>
    </row>
    <row r="160" spans="1:3">
      <c r="A160" s="3" t="s">
        <v>3180</v>
      </c>
      <c r="B160" s="3" t="s">
        <v>52</v>
      </c>
      <c r="C160" s="3" t="s">
        <v>502</v>
      </c>
    </row>
    <row r="161" spans="1:3">
      <c r="A161" s="3" t="s">
        <v>3181</v>
      </c>
      <c r="B161" s="3" t="s">
        <v>52</v>
      </c>
      <c r="C161" s="3" t="s">
        <v>502</v>
      </c>
    </row>
    <row r="162" spans="1:3">
      <c r="A162" s="3" t="s">
        <v>3182</v>
      </c>
      <c r="B162" s="3" t="s">
        <v>52</v>
      </c>
      <c r="C162" s="3" t="s">
        <v>502</v>
      </c>
    </row>
    <row r="163" spans="1:3">
      <c r="A163" s="3" t="s">
        <v>3183</v>
      </c>
      <c r="B163" s="3" t="s">
        <v>52</v>
      </c>
      <c r="C163" s="3" t="s">
        <v>502</v>
      </c>
    </row>
    <row r="164" spans="1:3">
      <c r="A164" s="3" t="s">
        <v>3184</v>
      </c>
      <c r="B164" s="3" t="s">
        <v>52</v>
      </c>
      <c r="C164" s="3" t="s">
        <v>502</v>
      </c>
    </row>
    <row r="165" spans="1:3">
      <c r="A165" s="3" t="s">
        <v>3185</v>
      </c>
      <c r="B165" s="3" t="s">
        <v>52</v>
      </c>
      <c r="C165" s="3" t="s">
        <v>502</v>
      </c>
    </row>
    <row r="166" spans="1:3">
      <c r="A166" s="3" t="s">
        <v>3186</v>
      </c>
      <c r="B166" s="3" t="s">
        <v>52</v>
      </c>
      <c r="C166" s="3" t="s">
        <v>502</v>
      </c>
    </row>
    <row r="167" spans="1:3">
      <c r="A167" s="3" t="s">
        <v>3187</v>
      </c>
      <c r="B167" s="3" t="s">
        <v>52</v>
      </c>
      <c r="C167" s="3" t="s">
        <v>502</v>
      </c>
    </row>
    <row r="168" spans="1:3">
      <c r="A168" s="3" t="s">
        <v>3188</v>
      </c>
      <c r="B168" s="3" t="s">
        <v>52</v>
      </c>
      <c r="C168" s="3" t="s">
        <v>502</v>
      </c>
    </row>
    <row r="169" spans="1:3">
      <c r="A169" s="3" t="s">
        <v>3189</v>
      </c>
      <c r="B169" s="3" t="s">
        <v>52</v>
      </c>
      <c r="C169" s="3" t="s">
        <v>502</v>
      </c>
    </row>
    <row r="170" spans="1:3">
      <c r="A170" s="3" t="s">
        <v>3190</v>
      </c>
      <c r="B170" s="3" t="s">
        <v>52</v>
      </c>
      <c r="C170" s="3" t="s">
        <v>502</v>
      </c>
    </row>
    <row r="171" spans="1:3">
      <c r="A171" s="3" t="s">
        <v>3191</v>
      </c>
      <c r="B171" s="3" t="s">
        <v>52</v>
      </c>
      <c r="C171" s="3" t="s">
        <v>502</v>
      </c>
    </row>
    <row r="172" spans="1:3">
      <c r="A172" s="3" t="s">
        <v>3192</v>
      </c>
      <c r="B172" s="3" t="s">
        <v>52</v>
      </c>
      <c r="C172" s="3" t="s">
        <v>502</v>
      </c>
    </row>
    <row r="173" spans="1:3">
      <c r="A173" s="3" t="s">
        <v>3193</v>
      </c>
      <c r="B173" s="3" t="s">
        <v>52</v>
      </c>
      <c r="C173" s="3" t="s">
        <v>502</v>
      </c>
    </row>
    <row r="174" spans="1:3">
      <c r="A174" s="3" t="s">
        <v>3194</v>
      </c>
      <c r="B174" s="3" t="s">
        <v>52</v>
      </c>
      <c r="C174" s="3" t="s">
        <v>502</v>
      </c>
    </row>
    <row r="175" spans="1:3">
      <c r="A175" s="3" t="s">
        <v>3195</v>
      </c>
      <c r="B175" s="3" t="s">
        <v>52</v>
      </c>
      <c r="C175" s="3" t="s">
        <v>502</v>
      </c>
    </row>
    <row r="176" spans="1:3">
      <c r="A176" s="3" t="s">
        <v>3196</v>
      </c>
      <c r="B176" s="3" t="s">
        <v>52</v>
      </c>
      <c r="C176" s="3" t="s">
        <v>502</v>
      </c>
    </row>
    <row r="177" spans="1:3">
      <c r="A177" s="3" t="s">
        <v>3197</v>
      </c>
      <c r="B177" s="3" t="s">
        <v>52</v>
      </c>
      <c r="C177" s="3" t="s">
        <v>502</v>
      </c>
    </row>
    <row r="178" spans="1:3">
      <c r="A178" s="3" t="s">
        <v>3198</v>
      </c>
      <c r="B178" s="3" t="s">
        <v>52</v>
      </c>
      <c r="C178" s="3" t="s">
        <v>502</v>
      </c>
    </row>
    <row r="179" spans="1:3">
      <c r="A179" s="3" t="s">
        <v>3199</v>
      </c>
      <c r="B179" s="3" t="s">
        <v>52</v>
      </c>
      <c r="C179" s="3" t="s">
        <v>502</v>
      </c>
    </row>
    <row r="180" spans="1:3">
      <c r="A180" s="3" t="s">
        <v>3200</v>
      </c>
      <c r="B180" s="3" t="s">
        <v>52</v>
      </c>
      <c r="C180" s="3" t="s">
        <v>502</v>
      </c>
    </row>
    <row r="181" spans="1:3">
      <c r="A181" s="3" t="s">
        <v>3201</v>
      </c>
      <c r="B181" s="3" t="s">
        <v>52</v>
      </c>
      <c r="C181" s="3" t="s">
        <v>502</v>
      </c>
    </row>
    <row r="182" spans="1:3">
      <c r="A182" s="3" t="s">
        <v>3202</v>
      </c>
      <c r="B182" s="3" t="s">
        <v>52</v>
      </c>
      <c r="C182" s="3" t="s">
        <v>502</v>
      </c>
    </row>
    <row r="183" spans="1:3">
      <c r="A183" s="3" t="s">
        <v>3203</v>
      </c>
      <c r="B183" s="3" t="s">
        <v>52</v>
      </c>
      <c r="C183" s="3" t="s">
        <v>502</v>
      </c>
    </row>
    <row r="184" spans="1:3">
      <c r="A184" s="3" t="s">
        <v>3204</v>
      </c>
      <c r="B184" s="3" t="s">
        <v>52</v>
      </c>
      <c r="C184" s="3" t="s">
        <v>502</v>
      </c>
    </row>
    <row r="185" spans="1:3">
      <c r="A185" s="3" t="s">
        <v>3076</v>
      </c>
      <c r="B185" s="3" t="s">
        <v>52</v>
      </c>
      <c r="C185" s="3" t="s">
        <v>503</v>
      </c>
    </row>
    <row r="186" spans="1:3">
      <c r="A186" s="3" t="s">
        <v>3077</v>
      </c>
      <c r="B186" s="3" t="s">
        <v>52</v>
      </c>
      <c r="C186" s="3" t="s">
        <v>503</v>
      </c>
    </row>
    <row r="187" spans="1:3">
      <c r="A187" s="3" t="s">
        <v>3078</v>
      </c>
      <c r="B187" s="3" t="s">
        <v>52</v>
      </c>
      <c r="C187" s="3" t="s">
        <v>503</v>
      </c>
    </row>
    <row r="188" spans="1:3">
      <c r="A188" s="3" t="s">
        <v>3079</v>
      </c>
      <c r="B188" s="3" t="s">
        <v>52</v>
      </c>
      <c r="C188" s="3" t="s">
        <v>503</v>
      </c>
    </row>
    <row r="189" spans="1:3">
      <c r="A189" s="3" t="s">
        <v>3094</v>
      </c>
      <c r="B189" s="3" t="s">
        <v>46</v>
      </c>
      <c r="C189" s="3" t="s">
        <v>3091</v>
      </c>
    </row>
    <row r="190" spans="1:3">
      <c r="A190" s="3" t="s">
        <v>3095</v>
      </c>
      <c r="B190" s="3" t="s">
        <v>46</v>
      </c>
      <c r="C190" s="3" t="s">
        <v>3091</v>
      </c>
    </row>
    <row r="191" spans="1:3">
      <c r="A191" s="3" t="s">
        <v>3096</v>
      </c>
      <c r="B191" s="3" t="s">
        <v>46</v>
      </c>
      <c r="C191" s="3" t="s">
        <v>3091</v>
      </c>
    </row>
    <row r="192" spans="1:3">
      <c r="A192" s="3" t="s">
        <v>3073</v>
      </c>
      <c r="B192" s="3" t="s">
        <v>46</v>
      </c>
      <c r="C192" s="3" t="s">
        <v>3092</v>
      </c>
    </row>
    <row r="193" spans="1:3">
      <c r="A193" s="3" t="s">
        <v>3446</v>
      </c>
      <c r="B193" s="3" t="s">
        <v>46</v>
      </c>
      <c r="C193" s="3" t="s">
        <v>3093</v>
      </c>
    </row>
    <row r="194" spans="1:3">
      <c r="A194" s="3" t="s">
        <v>3074</v>
      </c>
      <c r="B194" s="3" t="s">
        <v>46</v>
      </c>
      <c r="C194" s="3" t="s">
        <v>507</v>
      </c>
    </row>
    <row r="195" spans="1:3">
      <c r="A195" s="3" t="s">
        <v>3075</v>
      </c>
      <c r="B195" s="3" t="s">
        <v>46</v>
      </c>
      <c r="C195" s="3" t="s">
        <v>508</v>
      </c>
    </row>
    <row r="196" spans="1:3">
      <c r="A196" s="3" t="s">
        <v>3070</v>
      </c>
      <c r="B196" s="3" t="s">
        <v>46</v>
      </c>
      <c r="C196" s="3" t="s">
        <v>509</v>
      </c>
    </row>
    <row r="197" spans="1:3">
      <c r="A197" s="3" t="s">
        <v>3071</v>
      </c>
      <c r="B197" s="3" t="s">
        <v>46</v>
      </c>
      <c r="C197" s="3" t="s">
        <v>509</v>
      </c>
    </row>
    <row r="198" spans="1:3">
      <c r="A198" s="3" t="s">
        <v>3072</v>
      </c>
      <c r="B198" s="3" t="s">
        <v>46</v>
      </c>
      <c r="C198" s="3" t="s">
        <v>509</v>
      </c>
    </row>
    <row r="199" spans="1:3">
      <c r="A199" s="3" t="s">
        <v>3067</v>
      </c>
      <c r="B199" s="3" t="s">
        <v>46</v>
      </c>
      <c r="C199" s="3" t="s">
        <v>505</v>
      </c>
    </row>
    <row r="200" spans="1:3">
      <c r="A200" s="3" t="s">
        <v>3068</v>
      </c>
      <c r="B200" s="3" t="s">
        <v>46</v>
      </c>
      <c r="C200" s="3" t="s">
        <v>505</v>
      </c>
    </row>
    <row r="201" spans="1:3">
      <c r="A201" s="3" t="s">
        <v>3069</v>
      </c>
      <c r="B201" s="3" t="s">
        <v>46</v>
      </c>
      <c r="C201" s="3" t="s">
        <v>505</v>
      </c>
    </row>
    <row r="202" spans="1:3">
      <c r="A202" s="3" t="s">
        <v>3454</v>
      </c>
      <c r="B202" s="3" t="s">
        <v>119</v>
      </c>
      <c r="C202" s="3" t="s">
        <v>3451</v>
      </c>
    </row>
    <row r="203" spans="1:3">
      <c r="A203" s="3" t="s">
        <v>3457</v>
      </c>
      <c r="B203" s="3" t="s">
        <v>119</v>
      </c>
      <c r="C203" s="3" t="s">
        <v>3451</v>
      </c>
    </row>
    <row r="204" spans="1:3">
      <c r="A204" s="3" t="s">
        <v>3458</v>
      </c>
      <c r="B204" s="3" t="s">
        <v>119</v>
      </c>
      <c r="C204" s="3" t="s">
        <v>3451</v>
      </c>
    </row>
    <row r="205" spans="1:3">
      <c r="A205" s="3" t="s">
        <v>3455</v>
      </c>
      <c r="B205" s="3" t="s">
        <v>119</v>
      </c>
      <c r="C205" s="3" t="s">
        <v>3452</v>
      </c>
    </row>
    <row r="206" spans="1:3">
      <c r="A206" s="3" t="s">
        <v>3459</v>
      </c>
      <c r="B206" s="3" t="s">
        <v>119</v>
      </c>
      <c r="C206" s="3" t="s">
        <v>3452</v>
      </c>
    </row>
    <row r="207" spans="1:3">
      <c r="A207" s="3" t="s">
        <v>3460</v>
      </c>
      <c r="B207" s="3" t="s">
        <v>119</v>
      </c>
      <c r="C207" s="3" t="s">
        <v>3452</v>
      </c>
    </row>
    <row r="208" spans="1:3">
      <c r="A208" s="3" t="s">
        <v>3456</v>
      </c>
      <c r="B208" s="3" t="s">
        <v>119</v>
      </c>
      <c r="C208" s="3" t="s">
        <v>3453</v>
      </c>
    </row>
    <row r="209" spans="1:3">
      <c r="A209" s="3" t="s">
        <v>3461</v>
      </c>
      <c r="B209" s="3" t="s">
        <v>119</v>
      </c>
      <c r="C209" s="3" t="s">
        <v>3453</v>
      </c>
    </row>
    <row r="210" spans="1:3">
      <c r="A210" s="3" t="s">
        <v>3462</v>
      </c>
      <c r="B210" s="3" t="s">
        <v>119</v>
      </c>
      <c r="C210" s="3" t="s">
        <v>3453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4"/>
  <sheetViews>
    <sheetView workbookViewId="0"/>
  </sheetViews>
  <sheetFormatPr defaultRowHeight="14.65"/>
  <cols>
    <col min="1" max="1" width="11.8984375" customWidth="1"/>
    <col min="3" max="3" width="18.59765625" bestFit="1" customWidth="1"/>
    <col min="4" max="4" width="14.09765625" customWidth="1"/>
    <col min="5" max="5" width="22.59765625" bestFit="1" customWidth="1"/>
  </cols>
  <sheetData>
    <row r="1" spans="1:5">
      <c r="A1" s="7" t="s">
        <v>241</v>
      </c>
      <c r="B1" s="7" t="s">
        <v>243</v>
      </c>
      <c r="C1" s="7" t="s">
        <v>3445</v>
      </c>
      <c r="D1" s="7" t="s">
        <v>3</v>
      </c>
    </row>
    <row r="2" spans="1:5">
      <c r="A2" s="3"/>
      <c r="E2" t="s">
        <v>2791</v>
      </c>
    </row>
    <row r="3" spans="1:5">
      <c r="A3" s="3"/>
    </row>
    <row r="4" spans="1:5">
      <c r="A4" s="3"/>
    </row>
    <row r="5" spans="1:5">
      <c r="A5" s="3"/>
    </row>
    <row r="6" spans="1:5">
      <c r="A6" s="3"/>
    </row>
    <row r="7" spans="1:5">
      <c r="A7" s="3"/>
    </row>
    <row r="8" spans="1:5">
      <c r="A8" s="3"/>
    </row>
    <row r="9" spans="1:5">
      <c r="A9" s="3"/>
    </row>
    <row r="10" spans="1:5">
      <c r="A10" s="3"/>
    </row>
    <row r="11" spans="1:5">
      <c r="A11" s="3"/>
    </row>
    <row r="12" spans="1:5">
      <c r="A12" s="3"/>
    </row>
    <row r="13" spans="1:5">
      <c r="A13" s="3"/>
    </row>
    <row r="14" spans="1:5">
      <c r="A14" s="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434"/>
  <sheetViews>
    <sheetView workbookViewId="0">
      <selection activeCell="A11" sqref="A11"/>
    </sheetView>
  </sheetViews>
  <sheetFormatPr defaultColWidth="9.09765625" defaultRowHeight="14.65"/>
  <cols>
    <col min="1" max="1" width="27.296875" style="3" bestFit="1" customWidth="1"/>
    <col min="2" max="2" width="11.09765625" style="3" bestFit="1" customWidth="1"/>
    <col min="3" max="3" width="9.296875" style="3" customWidth="1"/>
    <col min="4" max="4" width="30.8984375" style="3" customWidth="1"/>
    <col min="5" max="5" width="13" style="3" customWidth="1"/>
    <col min="6" max="16384" width="9.09765625" style="3"/>
  </cols>
  <sheetData>
    <row r="1" spans="1:5">
      <c r="A1" s="7" t="s">
        <v>244</v>
      </c>
      <c r="B1" s="7" t="s">
        <v>245</v>
      </c>
      <c r="C1" s="7" t="s">
        <v>246</v>
      </c>
      <c r="D1" s="7" t="s">
        <v>3</v>
      </c>
      <c r="E1" s="7" t="s">
        <v>2780</v>
      </c>
    </row>
    <row r="2" spans="1:5">
      <c r="A2" s="3" t="s">
        <v>551</v>
      </c>
      <c r="B2" s="3" t="s">
        <v>43</v>
      </c>
      <c r="C2" s="3">
        <v>550</v>
      </c>
      <c r="E2" s="3" t="str">
        <f>VLOOKUP(A2,'Customer City'!A:B,2,FALSE)</f>
        <v>山东省</v>
      </c>
    </row>
    <row r="3" spans="1:5">
      <c r="A3" s="3" t="s">
        <v>92</v>
      </c>
      <c r="B3" s="3" t="s">
        <v>43</v>
      </c>
      <c r="C3" s="3">
        <v>3500</v>
      </c>
      <c r="E3" s="3" t="str">
        <f>VLOOKUP(A3,'Customer City'!A:B,2,FALSE)</f>
        <v>新疆</v>
      </c>
    </row>
    <row r="4" spans="1:5">
      <c r="A4" s="3" t="s">
        <v>606</v>
      </c>
      <c r="B4" s="3" t="s">
        <v>43</v>
      </c>
      <c r="C4" s="3">
        <v>180</v>
      </c>
      <c r="E4" s="3" t="str">
        <f>VLOOKUP(A4,'Customer City'!A:B,2,FALSE)</f>
        <v>河北省</v>
      </c>
    </row>
    <row r="5" spans="1:5">
      <c r="A5" s="3" t="s">
        <v>66</v>
      </c>
      <c r="B5" s="3" t="s">
        <v>43</v>
      </c>
      <c r="C5" s="3">
        <v>1950</v>
      </c>
      <c r="E5" s="3" t="str">
        <f>VLOOKUP(A5,'Customer City'!A:B,2,FALSE)</f>
        <v>甘肃省</v>
      </c>
    </row>
    <row r="6" spans="1:5">
      <c r="A6" s="3" t="s">
        <v>596</v>
      </c>
      <c r="B6" s="3" t="s">
        <v>43</v>
      </c>
      <c r="C6" s="3">
        <v>650</v>
      </c>
      <c r="E6" s="3" t="str">
        <f>VLOOKUP(A6,'Customer City'!A:B,2,FALSE)</f>
        <v>内蒙古</v>
      </c>
    </row>
    <row r="7" spans="1:5">
      <c r="A7" s="3" t="s">
        <v>16</v>
      </c>
      <c r="B7" s="3" t="s">
        <v>43</v>
      </c>
      <c r="C7" s="3">
        <v>50</v>
      </c>
      <c r="E7" s="3" t="str">
        <f>VLOOKUP(A7,'Customer City'!A:B,2,FALSE)</f>
        <v>北京市</v>
      </c>
    </row>
    <row r="8" spans="1:5">
      <c r="A8" s="3" t="s">
        <v>122</v>
      </c>
      <c r="B8" s="3" t="s">
        <v>43</v>
      </c>
      <c r="C8" s="3">
        <v>2400</v>
      </c>
      <c r="E8" s="3" t="str">
        <f>VLOOKUP(A8,'Customer City'!A:B,2,FALSE)</f>
        <v>广西省</v>
      </c>
    </row>
    <row r="9" spans="1:5">
      <c r="A9" s="3" t="s">
        <v>110</v>
      </c>
      <c r="B9" s="3" t="s">
        <v>43</v>
      </c>
      <c r="C9" s="3">
        <v>1100</v>
      </c>
      <c r="E9" s="3" t="str">
        <f>VLOOKUP(A9,'Customer City'!A:B,2,FALSE)</f>
        <v>安徽省</v>
      </c>
    </row>
    <row r="10" spans="1:5">
      <c r="A10" s="3" t="s">
        <v>547</v>
      </c>
      <c r="B10" s="3" t="s">
        <v>43</v>
      </c>
      <c r="C10" s="3">
        <v>1000</v>
      </c>
      <c r="E10" s="3" t="str">
        <f>VLOOKUP(A10,'Customer City'!A:B,2,FALSE)</f>
        <v>吉林省</v>
      </c>
    </row>
    <row r="11" spans="1:5">
      <c r="A11" s="3" t="s">
        <v>86</v>
      </c>
      <c r="B11" s="3" t="s">
        <v>43</v>
      </c>
      <c r="C11" s="3">
        <v>650</v>
      </c>
      <c r="E11" s="3" t="str">
        <f>VLOOKUP(A11,'Customer City'!A:B,2,FALSE)</f>
        <v>内蒙古</v>
      </c>
    </row>
    <row r="12" spans="1:5">
      <c r="A12" s="3" t="s">
        <v>83</v>
      </c>
      <c r="B12" s="3" t="s">
        <v>43</v>
      </c>
      <c r="C12" s="3">
        <v>1300</v>
      </c>
      <c r="E12" s="3" t="str">
        <f>VLOOKUP(A12,'Customer City'!A:B,2,FALSE)</f>
        <v>黑龙江省</v>
      </c>
    </row>
    <row r="13" spans="1:5">
      <c r="A13" s="3" t="s">
        <v>607</v>
      </c>
      <c r="B13" s="3" t="s">
        <v>43</v>
      </c>
      <c r="C13" s="3">
        <v>180</v>
      </c>
      <c r="E13" s="3" t="str">
        <f>VLOOKUP(A13,'Customer City'!A:B,2,FALSE)</f>
        <v>河北省</v>
      </c>
    </row>
    <row r="14" spans="1:5">
      <c r="A14" s="3" t="s">
        <v>570</v>
      </c>
      <c r="B14" s="3" t="s">
        <v>43</v>
      </c>
      <c r="C14" s="3">
        <v>800</v>
      </c>
      <c r="E14" s="3" t="str">
        <f>VLOOKUP(A14,'Customer City'!A:B,2,FALSE)</f>
        <v>河南省</v>
      </c>
    </row>
    <row r="15" spans="1:5">
      <c r="A15" s="3" t="s">
        <v>583</v>
      </c>
      <c r="B15" s="3" t="s">
        <v>43</v>
      </c>
      <c r="C15" s="3">
        <v>1000</v>
      </c>
      <c r="E15" s="3" t="str">
        <f>VLOOKUP(A15,'Customer City'!A:B,2,FALSE)</f>
        <v>辽宁省</v>
      </c>
    </row>
    <row r="16" spans="1:5">
      <c r="A16" s="3" t="s">
        <v>19</v>
      </c>
      <c r="B16" s="3" t="s">
        <v>43</v>
      </c>
      <c r="C16" s="3">
        <v>150</v>
      </c>
      <c r="E16" s="3" t="str">
        <f>VLOOKUP(A16,'Customer City'!A:B,2,FALSE)</f>
        <v>天津市</v>
      </c>
    </row>
    <row r="17" spans="1:5">
      <c r="A17" s="3" t="s">
        <v>107</v>
      </c>
      <c r="B17" s="3" t="s">
        <v>43</v>
      </c>
      <c r="C17" s="3">
        <v>550</v>
      </c>
      <c r="E17" s="3" t="str">
        <f>VLOOKUP(A17,'Customer City'!A:B,2,FALSE)</f>
        <v>山西省</v>
      </c>
    </row>
    <row r="18" spans="1:5">
      <c r="A18" s="3" t="s">
        <v>608</v>
      </c>
      <c r="B18" s="3" t="s">
        <v>43</v>
      </c>
      <c r="C18" s="3">
        <v>70</v>
      </c>
      <c r="E18" s="3" t="str">
        <f>VLOOKUP(A18,'Customer City'!A:B,2,FALSE)</f>
        <v>河北省</v>
      </c>
    </row>
    <row r="19" spans="1:5">
      <c r="A19" s="3" t="s">
        <v>51</v>
      </c>
      <c r="B19" s="3" t="s">
        <v>43</v>
      </c>
      <c r="C19" s="3">
        <v>1950</v>
      </c>
      <c r="E19" s="3" t="str">
        <f>VLOOKUP(A19,'Customer City'!A:B,2,FALSE)</f>
        <v>四川省</v>
      </c>
    </row>
    <row r="20" spans="1:5">
      <c r="A20" s="3" t="s">
        <v>119</v>
      </c>
      <c r="B20" s="3" t="s">
        <v>43</v>
      </c>
      <c r="C20" s="3">
        <v>2900</v>
      </c>
      <c r="E20" s="3" t="str">
        <f>VLOOKUP(A20,'Customer City'!A:B,2,FALSE)</f>
        <v>云南省</v>
      </c>
    </row>
    <row r="21" spans="1:5">
      <c r="A21" s="3" t="s">
        <v>638</v>
      </c>
      <c r="B21" s="3" t="s">
        <v>43</v>
      </c>
      <c r="C21" s="3">
        <v>2200</v>
      </c>
      <c r="E21" s="3" t="str">
        <f>VLOOKUP(A21,'Customer City'!A:B,2,FALSE)</f>
        <v>广西省</v>
      </c>
    </row>
    <row r="22" spans="1:5">
      <c r="A22" s="3" t="s">
        <v>57</v>
      </c>
      <c r="B22" s="3" t="s">
        <v>43</v>
      </c>
      <c r="C22" s="3">
        <v>750</v>
      </c>
      <c r="E22" s="3" t="str">
        <f>VLOOKUP(A22,'Customer City'!A:B,2,FALSE)</f>
        <v>辽宁省</v>
      </c>
    </row>
    <row r="23" spans="1:5">
      <c r="A23" s="3" t="s">
        <v>104</v>
      </c>
      <c r="B23" s="3" t="s">
        <v>43</v>
      </c>
      <c r="C23" s="3">
        <v>450</v>
      </c>
      <c r="E23" s="3" t="str">
        <f>VLOOKUP(A23,'Customer City'!A:B,2,FALSE)</f>
        <v>山东省</v>
      </c>
    </row>
    <row r="24" spans="1:5">
      <c r="A24" s="3" t="s">
        <v>557</v>
      </c>
      <c r="B24" s="3" t="s">
        <v>43</v>
      </c>
      <c r="C24" s="3">
        <v>650</v>
      </c>
      <c r="E24" s="3" t="str">
        <f>VLOOKUP(A24,'Customer City'!A:B,2,FALSE)</f>
        <v>山东省</v>
      </c>
    </row>
    <row r="25" spans="1:5">
      <c r="A25" s="3" t="s">
        <v>650</v>
      </c>
      <c r="B25" s="3" t="s">
        <v>43</v>
      </c>
      <c r="C25" s="3">
        <v>2800</v>
      </c>
      <c r="E25" s="3" t="str">
        <f>VLOOKUP(A25,'Customer City'!A:B,2,FALSE)</f>
        <v>海南省</v>
      </c>
    </row>
    <row r="26" spans="1:5">
      <c r="A26" s="3" t="s">
        <v>558</v>
      </c>
      <c r="B26" s="3" t="s">
        <v>43</v>
      </c>
      <c r="C26" s="3">
        <v>700</v>
      </c>
      <c r="E26" s="3" t="str">
        <f>VLOOKUP(A26,'Customer City'!A:B,2,FALSE)</f>
        <v>山东省</v>
      </c>
    </row>
    <row r="27" spans="1:5">
      <c r="A27" s="3" t="s">
        <v>560</v>
      </c>
      <c r="B27" s="3" t="s">
        <v>43</v>
      </c>
      <c r="C27" s="3">
        <v>550</v>
      </c>
      <c r="E27" s="3" t="str">
        <f>VLOOKUP(A27,'Customer City'!A:B,2,FALSE)</f>
        <v>山东省</v>
      </c>
    </row>
    <row r="28" spans="1:5">
      <c r="A28" s="3" t="s">
        <v>561</v>
      </c>
      <c r="B28" s="3" t="s">
        <v>43</v>
      </c>
      <c r="C28" s="3">
        <v>800</v>
      </c>
      <c r="E28" s="3" t="str">
        <f>VLOOKUP(A28,'Customer City'!A:B,2,FALSE)</f>
        <v>山东省</v>
      </c>
    </row>
    <row r="29" spans="1:5">
      <c r="A29" s="3" t="s">
        <v>592</v>
      </c>
      <c r="B29" s="3" t="s">
        <v>43</v>
      </c>
      <c r="C29" s="3">
        <v>1300</v>
      </c>
      <c r="E29" s="3" t="str">
        <f>VLOOKUP(A29,'Customer City'!A:B,2,FALSE)</f>
        <v>黑龙江省</v>
      </c>
    </row>
    <row r="30" spans="1:5">
      <c r="A30" s="3" t="s">
        <v>655</v>
      </c>
      <c r="B30" s="3" t="s">
        <v>43</v>
      </c>
      <c r="C30" s="3">
        <v>2900</v>
      </c>
      <c r="E30" s="3" t="str">
        <f>VLOOKUP(A30,'Customer City'!A:B,2,FALSE)</f>
        <v>云南省</v>
      </c>
    </row>
    <row r="31" spans="1:5">
      <c r="A31" s="3" t="s">
        <v>89</v>
      </c>
      <c r="B31" s="3" t="s">
        <v>43</v>
      </c>
      <c r="C31" s="3">
        <v>320</v>
      </c>
      <c r="E31" s="3" t="str">
        <f>VLOOKUP(A31,'Customer City'!A:B,2,FALSE)</f>
        <v>河北省</v>
      </c>
    </row>
    <row r="32" spans="1:5">
      <c r="A32" s="3" t="s">
        <v>95</v>
      </c>
      <c r="B32" s="3" t="s">
        <v>43</v>
      </c>
      <c r="C32" s="3">
        <v>2100</v>
      </c>
      <c r="E32" s="3" t="str">
        <f>VLOOKUP(A32,'Customer City'!A:B,2,FALSE)</f>
        <v>青海省</v>
      </c>
    </row>
    <row r="33" spans="1:5">
      <c r="A33" s="3" t="s">
        <v>60</v>
      </c>
      <c r="B33" s="3" t="s">
        <v>43</v>
      </c>
      <c r="C33" s="3">
        <v>1300</v>
      </c>
      <c r="E33" s="3" t="str">
        <f>VLOOKUP(A33,'Customer City'!A:B,2,FALSE)</f>
        <v>陕西省</v>
      </c>
    </row>
    <row r="34" spans="1:5">
      <c r="A34" s="3" t="s">
        <v>116</v>
      </c>
      <c r="B34" s="3" t="s">
        <v>43</v>
      </c>
      <c r="C34" s="3">
        <v>2400</v>
      </c>
      <c r="E34" s="3" t="str">
        <f>VLOOKUP(A34,'Customer City'!A:B,2,FALSE)</f>
        <v>贵州省</v>
      </c>
    </row>
    <row r="35" spans="1:5">
      <c r="A35" s="3" t="s">
        <v>742</v>
      </c>
      <c r="B35" s="3" t="s">
        <v>43</v>
      </c>
      <c r="C35" s="3">
        <v>650</v>
      </c>
      <c r="E35" s="3" t="str">
        <f>VLOOKUP(A35,'Customer City'!A:B,2,FALSE)</f>
        <v>内蒙古</v>
      </c>
    </row>
    <row r="36" spans="1:5">
      <c r="A36" s="3" t="s">
        <v>743</v>
      </c>
      <c r="B36" s="3" t="s">
        <v>43</v>
      </c>
      <c r="C36" s="3">
        <v>850</v>
      </c>
      <c r="E36" s="3" t="str">
        <f>VLOOKUP(A36,'Customer City'!A:B,2,FALSE)</f>
        <v>内蒙古</v>
      </c>
    </row>
    <row r="37" spans="1:5">
      <c r="A37" s="3" t="s">
        <v>614</v>
      </c>
      <c r="B37" s="3" t="s">
        <v>43</v>
      </c>
      <c r="C37" s="3">
        <v>320</v>
      </c>
      <c r="E37" s="3" t="str">
        <f>VLOOKUP(A37,'Customer City'!A:B,2,FALSE)</f>
        <v>河北省</v>
      </c>
    </row>
    <row r="38" spans="1:5">
      <c r="A38" s="3" t="s">
        <v>745</v>
      </c>
      <c r="B38" s="3" t="s">
        <v>43</v>
      </c>
      <c r="C38" s="3">
        <v>850</v>
      </c>
      <c r="E38" s="3" t="str">
        <f>VLOOKUP(A38,'Customer City'!A:B,2,FALSE)</f>
        <v>河南省</v>
      </c>
    </row>
    <row r="39" spans="1:5">
      <c r="A39" s="3" t="s">
        <v>101</v>
      </c>
      <c r="B39" s="3" t="s">
        <v>43</v>
      </c>
      <c r="C39" s="3">
        <v>750</v>
      </c>
      <c r="E39" s="3" t="str">
        <f>VLOOKUP(A39,'Customer City'!A:B,2,FALSE)</f>
        <v>河南省</v>
      </c>
    </row>
    <row r="40" spans="1:5">
      <c r="A40" s="3" t="s">
        <v>39</v>
      </c>
      <c r="B40" s="3" t="s">
        <v>43</v>
      </c>
      <c r="C40" s="3">
        <v>2000</v>
      </c>
      <c r="E40" s="3" t="str">
        <f>VLOOKUP(A40,'Customer City'!A:B,2,FALSE)</f>
        <v>重庆市</v>
      </c>
    </row>
    <row r="41" spans="1:5">
      <c r="A41" s="3" t="s">
        <v>98</v>
      </c>
      <c r="B41" s="3" t="s">
        <v>43</v>
      </c>
      <c r="C41" s="3">
        <v>2100</v>
      </c>
      <c r="E41" s="3" t="str">
        <f>VLOOKUP(A41,'Customer City'!A:B,2,FALSE)</f>
        <v>宁夏</v>
      </c>
    </row>
    <row r="42" spans="1:5">
      <c r="A42" s="3" t="s">
        <v>63</v>
      </c>
      <c r="B42" s="3" t="s">
        <v>43</v>
      </c>
      <c r="C42" s="3">
        <v>1000</v>
      </c>
      <c r="E42" s="3" t="str">
        <f>VLOOKUP(A42,'Customer City'!A:B,2,FALSE)</f>
        <v>吉林省</v>
      </c>
    </row>
    <row r="43" spans="1:5">
      <c r="A43" s="3" t="s">
        <v>604</v>
      </c>
      <c r="B43" s="3" t="s">
        <v>43</v>
      </c>
      <c r="C43" s="3">
        <v>550</v>
      </c>
      <c r="E43" s="3" t="str">
        <f>VLOOKUP(A43,'Customer City'!A:B,2,FALSE)</f>
        <v>山西省</v>
      </c>
    </row>
    <row r="44" spans="1:5">
      <c r="A44" s="3" t="s">
        <v>605</v>
      </c>
      <c r="B44" s="3" t="s">
        <v>43</v>
      </c>
      <c r="C44" s="3">
        <v>550</v>
      </c>
      <c r="E44" s="3" t="str">
        <f>VLOOKUP(A44,'Customer City'!A:B,2,FALSE)</f>
        <v>山西省</v>
      </c>
    </row>
    <row r="45" spans="1:5">
      <c r="A45" s="3" t="s">
        <v>565</v>
      </c>
      <c r="B45" s="3" t="s">
        <v>43</v>
      </c>
      <c r="C45" s="3">
        <v>700</v>
      </c>
      <c r="E45" s="3" t="str">
        <f>VLOOKUP(A45,'Customer City'!A:B,2,FALSE)</f>
        <v>山东省</v>
      </c>
    </row>
    <row r="46" spans="1:5">
      <c r="A46" s="3" t="s">
        <v>594</v>
      </c>
      <c r="B46" s="3" t="s">
        <v>43</v>
      </c>
      <c r="C46" s="3">
        <v>1300</v>
      </c>
      <c r="E46" s="3" t="str">
        <f>VLOOKUP(A46,'Customer City'!A:B,2,FALSE)</f>
        <v>黑龙江省</v>
      </c>
    </row>
    <row r="47" spans="1:5">
      <c r="A47" s="3" t="s">
        <v>657</v>
      </c>
      <c r="B47" s="3" t="s">
        <v>49</v>
      </c>
      <c r="C47" s="3">
        <v>143</v>
      </c>
      <c r="E47" s="3" t="str">
        <f>VLOOKUP(A47,'Customer City'!A:B,2,FALSE)</f>
        <v>四川省</v>
      </c>
    </row>
    <row r="48" spans="1:5">
      <c r="A48" s="3" t="s">
        <v>658</v>
      </c>
      <c r="B48" s="3" t="s">
        <v>49</v>
      </c>
      <c r="C48" s="3">
        <v>186</v>
      </c>
      <c r="E48" s="3" t="str">
        <f>VLOOKUP(A48,'Customer City'!A:B,2,FALSE)</f>
        <v>四川省</v>
      </c>
    </row>
    <row r="49" spans="1:5">
      <c r="A49" s="3" t="s">
        <v>660</v>
      </c>
      <c r="B49" s="3" t="s">
        <v>49</v>
      </c>
      <c r="C49" s="3">
        <v>220</v>
      </c>
      <c r="E49" s="3" t="str">
        <f>VLOOKUP(A49,'Customer City'!A:B,2,FALSE)</f>
        <v>四川省</v>
      </c>
    </row>
    <row r="50" spans="1:5">
      <c r="A50" s="3" t="s">
        <v>661</v>
      </c>
      <c r="B50" s="3" t="s">
        <v>49</v>
      </c>
      <c r="C50" s="3">
        <v>267</v>
      </c>
      <c r="E50" s="3" t="str">
        <f>VLOOKUP(A50,'Customer City'!A:B,2,FALSE)</f>
        <v>四川省</v>
      </c>
    </row>
    <row r="51" spans="1:5">
      <c r="A51" s="3" t="s">
        <v>662</v>
      </c>
      <c r="B51" s="3" t="s">
        <v>49</v>
      </c>
      <c r="C51" s="3">
        <v>426</v>
      </c>
      <c r="E51" s="3" t="str">
        <f>VLOOKUP(A51,'Customer City'!A:B,2,FALSE)</f>
        <v>四川省</v>
      </c>
    </row>
    <row r="52" spans="1:5">
      <c r="A52" s="3" t="s">
        <v>663</v>
      </c>
      <c r="B52" s="3" t="s">
        <v>49</v>
      </c>
      <c r="C52" s="3">
        <v>289</v>
      </c>
      <c r="E52" s="3" t="str">
        <f>VLOOKUP(A52,'Customer City'!A:B,2,FALSE)</f>
        <v>四川省</v>
      </c>
    </row>
    <row r="53" spans="1:5">
      <c r="A53" s="3" t="s">
        <v>664</v>
      </c>
      <c r="B53" s="3" t="s">
        <v>49</v>
      </c>
      <c r="C53" s="3">
        <v>297</v>
      </c>
      <c r="E53" s="3" t="str">
        <f>VLOOKUP(A53,'Customer City'!A:B,2,FALSE)</f>
        <v>四川省</v>
      </c>
    </row>
    <row r="54" spans="1:5">
      <c r="A54" s="3" t="s">
        <v>665</v>
      </c>
      <c r="B54" s="3" t="s">
        <v>49</v>
      </c>
      <c r="C54" s="3">
        <v>72</v>
      </c>
      <c r="E54" s="3" t="str">
        <f>VLOOKUP(A54,'Customer City'!A:B,2,FALSE)</f>
        <v>四川省</v>
      </c>
    </row>
    <row r="55" spans="1:5">
      <c r="A55" s="3" t="s">
        <v>51</v>
      </c>
      <c r="B55" s="3" t="s">
        <v>49</v>
      </c>
      <c r="C55" s="3">
        <v>60</v>
      </c>
      <c r="E55" s="3" t="str">
        <f>VLOOKUP(A55,'Customer City'!A:B,2,FALSE)</f>
        <v>四川省</v>
      </c>
    </row>
    <row r="56" spans="1:5">
      <c r="A56" s="3" t="s">
        <v>666</v>
      </c>
      <c r="B56" s="3" t="s">
        <v>49</v>
      </c>
      <c r="C56" s="3">
        <v>651</v>
      </c>
      <c r="E56" s="3" t="str">
        <f>VLOOKUP(A56,'Customer City'!A:B,2,FALSE)</f>
        <v>四川省</v>
      </c>
    </row>
    <row r="57" spans="1:5">
      <c r="A57" s="3" t="s">
        <v>119</v>
      </c>
      <c r="B57" s="3" t="s">
        <v>49</v>
      </c>
      <c r="C57" s="3">
        <v>930</v>
      </c>
      <c r="E57" s="3" t="str">
        <f>VLOOKUP(A57,'Customer City'!A:B,2,FALSE)</f>
        <v>云南省</v>
      </c>
    </row>
    <row r="58" spans="1:5">
      <c r="A58" s="3" t="s">
        <v>667</v>
      </c>
      <c r="B58" s="3" t="s">
        <v>49</v>
      </c>
      <c r="C58" s="3">
        <v>281</v>
      </c>
      <c r="E58" s="3" t="str">
        <f>VLOOKUP(A58,'Customer City'!A:B,2,FALSE)</f>
        <v>四川省</v>
      </c>
    </row>
    <row r="59" spans="1:5">
      <c r="A59" s="3" t="s">
        <v>668</v>
      </c>
      <c r="B59" s="3" t="s">
        <v>49</v>
      </c>
      <c r="C59" s="3">
        <v>83</v>
      </c>
      <c r="E59" s="3" t="str">
        <f>VLOOKUP(A59,'Customer City'!A:B,2,FALSE)</f>
        <v>四川省</v>
      </c>
    </row>
    <row r="60" spans="1:5">
      <c r="A60" s="3" t="s">
        <v>669</v>
      </c>
      <c r="B60" s="3" t="s">
        <v>49</v>
      </c>
      <c r="C60" s="3">
        <v>127</v>
      </c>
      <c r="E60" s="3" t="str">
        <f>VLOOKUP(A60,'Customer City'!A:B,2,FALSE)</f>
        <v>四川省</v>
      </c>
    </row>
    <row r="61" spans="1:5">
      <c r="A61" s="3" t="s">
        <v>670</v>
      </c>
      <c r="B61" s="3" t="s">
        <v>49</v>
      </c>
      <c r="C61" s="3">
        <v>195</v>
      </c>
      <c r="E61" s="3" t="str">
        <f>VLOOKUP(A61,'Customer City'!A:B,2,FALSE)</f>
        <v>四川省</v>
      </c>
    </row>
    <row r="62" spans="1:5">
      <c r="A62" s="3" t="s">
        <v>95</v>
      </c>
      <c r="B62" s="3" t="s">
        <v>49</v>
      </c>
      <c r="C62" s="3">
        <v>1200</v>
      </c>
      <c r="E62" s="3" t="str">
        <f>VLOOKUP(A62,'Customer City'!A:B,2,FALSE)</f>
        <v>青海省</v>
      </c>
    </row>
    <row r="63" spans="1:5">
      <c r="A63" s="3" t="s">
        <v>116</v>
      </c>
      <c r="B63" s="3" t="s">
        <v>49</v>
      </c>
      <c r="C63" s="3">
        <v>680</v>
      </c>
      <c r="E63" s="3" t="str">
        <f>VLOOKUP(A63,'Customer City'!A:B,2,FALSE)</f>
        <v>贵州省</v>
      </c>
    </row>
    <row r="64" spans="1:5">
      <c r="A64" s="3" t="s">
        <v>671</v>
      </c>
      <c r="B64" s="3" t="s">
        <v>49</v>
      </c>
      <c r="C64" s="3">
        <v>99</v>
      </c>
      <c r="E64" s="3" t="str">
        <f>VLOOKUP(A64,'Customer City'!A:B,2,FALSE)</f>
        <v>四川省</v>
      </c>
    </row>
    <row r="65" spans="1:5">
      <c r="A65" s="3" t="s">
        <v>672</v>
      </c>
      <c r="B65" s="3" t="s">
        <v>49</v>
      </c>
      <c r="C65" s="3">
        <v>460</v>
      </c>
      <c r="E65" s="3" t="str">
        <f>VLOOKUP(A65,'Customer City'!A:B,2,FALSE)</f>
        <v>四川省</v>
      </c>
    </row>
    <row r="66" spans="1:5">
      <c r="A66" s="3" t="s">
        <v>673</v>
      </c>
      <c r="B66" s="3" t="s">
        <v>49</v>
      </c>
      <c r="C66" s="3">
        <v>164</v>
      </c>
      <c r="E66" s="3" t="str">
        <f>VLOOKUP(A66,'Customer City'!A:B,2,FALSE)</f>
        <v>四川省</v>
      </c>
    </row>
    <row r="67" spans="1:5">
      <c r="A67" s="3" t="s">
        <v>674</v>
      </c>
      <c r="B67" s="3" t="s">
        <v>49</v>
      </c>
      <c r="C67" s="3">
        <v>144</v>
      </c>
      <c r="E67" s="3" t="str">
        <f>VLOOKUP(A67,'Customer City'!A:B,2,FALSE)</f>
        <v>四川省</v>
      </c>
    </row>
    <row r="68" spans="1:5">
      <c r="A68" s="3" t="s">
        <v>648</v>
      </c>
      <c r="B68" s="94" t="s">
        <v>52</v>
      </c>
      <c r="C68" s="3">
        <v>1030</v>
      </c>
      <c r="E68" s="3" t="str">
        <f>VLOOKUP(A68,'Customer City'!A:B,2,FALSE)</f>
        <v>海南省</v>
      </c>
    </row>
    <row r="69" spans="1:5">
      <c r="A69" s="3" t="s">
        <v>731</v>
      </c>
      <c r="B69" s="94" t="s">
        <v>52</v>
      </c>
      <c r="C69" s="3">
        <v>800</v>
      </c>
      <c r="E69" s="3" t="str">
        <f>VLOOKUP(A69,'Customer City'!A:B,2,FALSE)</f>
        <v>福建省</v>
      </c>
    </row>
    <row r="70" spans="1:5">
      <c r="A70" s="3" t="s">
        <v>566</v>
      </c>
      <c r="B70" s="94" t="s">
        <v>52</v>
      </c>
      <c r="C70" s="3">
        <v>1620</v>
      </c>
      <c r="E70" s="3" t="str">
        <f>VLOOKUP(A70,'Customer City'!A:B,2,FALSE)</f>
        <v>河南省</v>
      </c>
    </row>
    <row r="71" spans="1:5">
      <c r="A71" s="3" t="s">
        <v>13</v>
      </c>
      <c r="B71" s="94" t="s">
        <v>52</v>
      </c>
      <c r="C71" s="3">
        <v>1559</v>
      </c>
      <c r="D71" s="94"/>
      <c r="E71" s="3" t="str">
        <f>VLOOKUP(A71,'Customer City'!A:B,2,FALSE)</f>
        <v>上海市</v>
      </c>
    </row>
    <row r="72" spans="1:5">
      <c r="A72" s="3" t="s">
        <v>695</v>
      </c>
      <c r="B72" s="94" t="s">
        <v>52</v>
      </c>
      <c r="C72" s="3">
        <v>1040</v>
      </c>
      <c r="E72" s="3" t="str">
        <f>VLOOKUP(A72,'Customer City'!A:B,2,FALSE)</f>
        <v>江西省</v>
      </c>
    </row>
    <row r="73" spans="1:5">
      <c r="A73" s="3" t="s">
        <v>616</v>
      </c>
      <c r="B73" s="94" t="s">
        <v>52</v>
      </c>
      <c r="C73" s="3">
        <v>100</v>
      </c>
      <c r="E73" s="3" t="str">
        <f>VLOOKUP(A73,'Customer City'!A:B,2,FALSE)</f>
        <v>广东省</v>
      </c>
    </row>
    <row r="74" spans="1:5">
      <c r="A74" s="3" t="s">
        <v>550</v>
      </c>
      <c r="B74" s="94" t="s">
        <v>52</v>
      </c>
      <c r="C74" s="3">
        <v>2025</v>
      </c>
      <c r="E74" s="3" t="str">
        <f>VLOOKUP(A74,'Customer City'!A:B,2,FALSE)</f>
        <v>山东省</v>
      </c>
    </row>
    <row r="75" spans="1:5">
      <c r="A75" s="3" t="s">
        <v>617</v>
      </c>
      <c r="B75" s="94" t="s">
        <v>52</v>
      </c>
      <c r="C75" s="3">
        <v>130</v>
      </c>
      <c r="E75" s="3" t="str">
        <f>VLOOKUP(A75,'Customer City'!A:B,2,FALSE)</f>
        <v>广东省</v>
      </c>
    </row>
    <row r="76" spans="1:5">
      <c r="A76" s="3" t="s">
        <v>597</v>
      </c>
      <c r="B76" s="94" t="s">
        <v>52</v>
      </c>
      <c r="C76" s="3">
        <v>1756</v>
      </c>
      <c r="E76" s="3" t="str">
        <f>VLOOKUP(A76,'Customer City'!A:B,2,FALSE)</f>
        <v>山西省</v>
      </c>
    </row>
    <row r="77" spans="1:5">
      <c r="A77" s="3" t="s">
        <v>551</v>
      </c>
      <c r="B77" s="94" t="s">
        <v>52</v>
      </c>
      <c r="C77" s="3">
        <v>1727</v>
      </c>
      <c r="E77" s="3" t="str">
        <f>VLOOKUP(A77,'Customer City'!A:B,2,FALSE)</f>
        <v>山东省</v>
      </c>
    </row>
    <row r="78" spans="1:5">
      <c r="A78" s="3" t="s">
        <v>746</v>
      </c>
      <c r="B78" s="94" t="s">
        <v>52</v>
      </c>
      <c r="C78" s="3">
        <v>1905</v>
      </c>
      <c r="E78" s="3" t="str">
        <f>VLOOKUP(A78,'Customer City'!A:B,2,FALSE)</f>
        <v>云南省</v>
      </c>
    </row>
    <row r="79" spans="1:5">
      <c r="A79" s="3" t="s">
        <v>747</v>
      </c>
      <c r="B79" s="94" t="s">
        <v>52</v>
      </c>
      <c r="C79" s="3">
        <v>2935</v>
      </c>
      <c r="E79" s="3" t="str">
        <f>VLOOKUP(A79,'Customer City'!A:B,2,FALSE)</f>
        <v>辽宁省</v>
      </c>
    </row>
    <row r="80" spans="1:5">
      <c r="A80" s="3" t="s">
        <v>537</v>
      </c>
      <c r="B80" s="94" t="s">
        <v>52</v>
      </c>
      <c r="C80" s="3">
        <v>1111</v>
      </c>
      <c r="E80" s="3" t="str">
        <f>VLOOKUP(A80,'Customer City'!A:B,2,FALSE)</f>
        <v>浙江省</v>
      </c>
    </row>
    <row r="81" spans="1:5">
      <c r="A81" s="3" t="s">
        <v>595</v>
      </c>
      <c r="B81" s="94" t="s">
        <v>52</v>
      </c>
      <c r="C81" s="3">
        <v>2548</v>
      </c>
      <c r="E81" s="3" t="str">
        <f>VLOOKUP(A81,'Customer City'!A:B,2,FALSE)</f>
        <v>内蒙古</v>
      </c>
    </row>
    <row r="82" spans="1:5">
      <c r="A82" s="3" t="s">
        <v>92</v>
      </c>
      <c r="B82" s="94" t="s">
        <v>52</v>
      </c>
      <c r="C82" s="3">
        <v>4190</v>
      </c>
      <c r="E82" s="3" t="str">
        <f>VLOOKUP(A82,'Customer City'!A:B,2,FALSE)</f>
        <v>新疆</v>
      </c>
    </row>
    <row r="83" spans="1:5">
      <c r="A83" s="3" t="s">
        <v>657</v>
      </c>
      <c r="B83" s="94" t="s">
        <v>52</v>
      </c>
      <c r="C83" s="3">
        <v>1631</v>
      </c>
      <c r="E83" s="3" t="str">
        <f>VLOOKUP(A83,'Customer City'!A:B,2,FALSE)</f>
        <v>四川省</v>
      </c>
    </row>
    <row r="84" spans="1:5">
      <c r="A84" s="3" t="s">
        <v>696</v>
      </c>
      <c r="B84" s="94" t="s">
        <v>52</v>
      </c>
      <c r="C84" s="3">
        <v>1020</v>
      </c>
      <c r="E84" s="3" t="str">
        <f>VLOOKUP(A84,'Customer City'!A:B,2,FALSE)</f>
        <v>江西省</v>
      </c>
    </row>
    <row r="85" spans="1:5">
      <c r="A85" s="3" t="s">
        <v>748</v>
      </c>
      <c r="B85" s="94" t="s">
        <v>52</v>
      </c>
      <c r="C85" s="3">
        <v>190</v>
      </c>
      <c r="E85" s="3" t="str">
        <f>VLOOKUP(A85,'Customer City'!A:B,2,FALSE)</f>
        <v>广东省</v>
      </c>
    </row>
    <row r="86" spans="1:5">
      <c r="A86" s="3" t="s">
        <v>511</v>
      </c>
      <c r="B86" s="94" t="s">
        <v>52</v>
      </c>
      <c r="C86" s="3">
        <v>1455</v>
      </c>
      <c r="E86" s="3" t="str">
        <f>VLOOKUP(A86,'Customer City'!A:B,2,FALSE)</f>
        <v>安徽省</v>
      </c>
    </row>
    <row r="87" spans="1:5">
      <c r="A87" s="3" t="s">
        <v>618</v>
      </c>
      <c r="B87" s="94" t="s">
        <v>52</v>
      </c>
      <c r="C87" s="3">
        <v>60</v>
      </c>
      <c r="E87" s="3" t="str">
        <f>VLOOKUP(A87,'Customer City'!A:B,2,FALSE)</f>
        <v>广东省</v>
      </c>
    </row>
    <row r="88" spans="1:5">
      <c r="A88" s="3" t="s">
        <v>606</v>
      </c>
      <c r="B88" s="94" t="s">
        <v>52</v>
      </c>
      <c r="C88" s="3">
        <v>2003</v>
      </c>
      <c r="E88" s="3" t="str">
        <f>VLOOKUP(A88,'Customer City'!A:B,2,FALSE)</f>
        <v>河北省</v>
      </c>
    </row>
    <row r="89" spans="1:5">
      <c r="A89" s="3" t="s">
        <v>651</v>
      </c>
      <c r="B89" s="94" t="s">
        <v>52</v>
      </c>
      <c r="C89" s="3">
        <v>1872</v>
      </c>
      <c r="E89" s="3" t="str">
        <f>VLOOKUP(A89,'Customer City'!A:B,2,FALSE)</f>
        <v>云南省</v>
      </c>
    </row>
    <row r="90" spans="1:5">
      <c r="A90" s="3" t="s">
        <v>567</v>
      </c>
      <c r="B90" s="94" t="s">
        <v>52</v>
      </c>
      <c r="C90" s="3">
        <v>1221</v>
      </c>
      <c r="E90" s="3" t="str">
        <f>VLOOKUP(A90,'Customer City'!A:B,2,FALSE)</f>
        <v>河南省</v>
      </c>
    </row>
    <row r="91" spans="1:5">
      <c r="A91" s="3" t="s">
        <v>676</v>
      </c>
      <c r="B91" s="94" t="s">
        <v>52</v>
      </c>
      <c r="C91" s="3">
        <v>4495</v>
      </c>
      <c r="E91" s="3" t="str">
        <f>VLOOKUP(A91,'Customer City'!A:B,2,FALSE)</f>
        <v>新疆</v>
      </c>
    </row>
    <row r="92" spans="1:5">
      <c r="A92" s="3" t="s">
        <v>512</v>
      </c>
      <c r="B92" s="94" t="s">
        <v>52</v>
      </c>
      <c r="C92" s="3">
        <v>1214</v>
      </c>
      <c r="E92" s="3" t="str">
        <f>VLOOKUP(A92,'Customer City'!A:B,2,FALSE)</f>
        <v>安徽省</v>
      </c>
    </row>
    <row r="93" spans="1:5">
      <c r="A93" s="3" t="s">
        <v>66</v>
      </c>
      <c r="B93" s="94" t="s">
        <v>52</v>
      </c>
      <c r="C93" s="3">
        <v>2290</v>
      </c>
      <c r="E93" s="3" t="str">
        <f>VLOOKUP(A93,'Customer City'!A:B,2,FALSE)</f>
        <v>甘肃省</v>
      </c>
    </row>
    <row r="94" spans="1:5">
      <c r="A94" s="3" t="s">
        <v>658</v>
      </c>
      <c r="B94" s="94" t="s">
        <v>52</v>
      </c>
      <c r="C94" s="3">
        <v>1517</v>
      </c>
      <c r="E94" s="3" t="str">
        <f>VLOOKUP(A94,'Customer City'!A:B,2,FALSE)</f>
        <v>四川省</v>
      </c>
    </row>
    <row r="95" spans="1:5">
      <c r="A95" s="3" t="s">
        <v>659</v>
      </c>
      <c r="B95" s="94" t="s">
        <v>52</v>
      </c>
      <c r="C95" s="3">
        <v>1864</v>
      </c>
      <c r="E95" s="3" t="str">
        <f>VLOOKUP(A95,'Customer City'!A:B,2,FALSE)</f>
        <v>四川省</v>
      </c>
    </row>
    <row r="96" spans="1:5">
      <c r="A96" s="3" t="s">
        <v>596</v>
      </c>
      <c r="B96" s="94" t="s">
        <v>52</v>
      </c>
      <c r="C96" s="3">
        <v>2479</v>
      </c>
      <c r="E96" s="3" t="str">
        <f>VLOOKUP(A96,'Customer City'!A:B,2,FALSE)</f>
        <v>内蒙古</v>
      </c>
    </row>
    <row r="97" spans="1:5">
      <c r="A97" s="3" t="s">
        <v>16</v>
      </c>
      <c r="B97" s="94" t="s">
        <v>52</v>
      </c>
      <c r="C97" s="3">
        <v>2153</v>
      </c>
      <c r="E97" s="3" t="str">
        <f>VLOOKUP(A97,'Customer City'!A:B,2,FALSE)</f>
        <v>北京市</v>
      </c>
    </row>
    <row r="98" spans="1:5">
      <c r="A98" s="3" t="s">
        <v>635</v>
      </c>
      <c r="B98" s="94" t="s">
        <v>52</v>
      </c>
      <c r="C98" s="3">
        <v>630</v>
      </c>
      <c r="E98" s="3" t="str">
        <f>VLOOKUP(A98,'Customer City'!A:B,2,FALSE)</f>
        <v>广西省</v>
      </c>
    </row>
    <row r="99" spans="1:5">
      <c r="A99" s="3" t="s">
        <v>705</v>
      </c>
      <c r="B99" s="94" t="s">
        <v>52</v>
      </c>
      <c r="C99" s="3">
        <v>1374</v>
      </c>
      <c r="E99" s="3" t="str">
        <f>VLOOKUP(A99,'Customer City'!A:B,2,FALSE)</f>
        <v>湖北省</v>
      </c>
    </row>
    <row r="100" spans="1:5">
      <c r="A100" s="3" t="s">
        <v>113</v>
      </c>
      <c r="B100" s="94" t="s">
        <v>52</v>
      </c>
      <c r="C100" s="3">
        <v>1377</v>
      </c>
      <c r="D100" s="94"/>
      <c r="E100" s="3" t="str">
        <f>VLOOKUP(A100,'Customer City'!A:B,2,FALSE)</f>
        <v>江苏省</v>
      </c>
    </row>
    <row r="101" spans="1:5">
      <c r="A101" s="3" t="s">
        <v>660</v>
      </c>
      <c r="B101" s="94" t="s">
        <v>52</v>
      </c>
      <c r="C101" s="3">
        <v>1528</v>
      </c>
      <c r="E101" s="3" t="str">
        <f>VLOOKUP(A101,'Customer City'!A:B,2,FALSE)</f>
        <v>四川省</v>
      </c>
    </row>
    <row r="102" spans="1:5">
      <c r="A102" s="3" t="s">
        <v>122</v>
      </c>
      <c r="B102" s="94" t="s">
        <v>52</v>
      </c>
      <c r="C102" s="3">
        <v>610</v>
      </c>
      <c r="E102" s="3" t="str">
        <f>VLOOKUP(A102,'Customer City'!A:B,2,FALSE)</f>
        <v>广西省</v>
      </c>
    </row>
    <row r="103" spans="1:5">
      <c r="A103" s="3" t="s">
        <v>732</v>
      </c>
      <c r="B103" s="94" t="s">
        <v>52</v>
      </c>
      <c r="C103" s="3">
        <v>880</v>
      </c>
      <c r="E103" s="3" t="str">
        <f>VLOOKUP(A103,'Customer City'!A:B,2,FALSE)</f>
        <v>福建省</v>
      </c>
    </row>
    <row r="104" spans="1:5">
      <c r="A104" s="3" t="s">
        <v>125</v>
      </c>
      <c r="B104" s="94" t="s">
        <v>52</v>
      </c>
      <c r="C104" s="3">
        <v>980</v>
      </c>
      <c r="E104" s="3" t="str">
        <f>VLOOKUP(A104,'Customer City'!A:B,2,FALSE)</f>
        <v>江西省</v>
      </c>
    </row>
    <row r="105" spans="1:5">
      <c r="A105" s="94" t="s">
        <v>525</v>
      </c>
      <c r="B105" s="94" t="s">
        <v>52</v>
      </c>
      <c r="C105" s="94">
        <v>1507</v>
      </c>
      <c r="D105" s="94"/>
      <c r="E105" s="3" t="str">
        <f>VLOOKUP(A105,'Customer City'!A:B,2,FALSE)</f>
        <v>江苏省</v>
      </c>
    </row>
    <row r="106" spans="1:5">
      <c r="A106" s="3" t="s">
        <v>568</v>
      </c>
      <c r="B106" s="94" t="s">
        <v>52</v>
      </c>
      <c r="C106" s="3">
        <v>1325</v>
      </c>
      <c r="E106" s="3" t="str">
        <f>VLOOKUP(A106,'Customer City'!A:B,2,FALSE)</f>
        <v>河南省</v>
      </c>
    </row>
    <row r="107" spans="1:5">
      <c r="A107" s="3" t="s">
        <v>733</v>
      </c>
      <c r="B107" s="94" t="s">
        <v>52</v>
      </c>
      <c r="C107" s="3">
        <v>780</v>
      </c>
      <c r="E107" s="3" t="str">
        <f>VLOOKUP(A107,'Customer City'!A:B,2,FALSE)</f>
        <v>福建省</v>
      </c>
    </row>
    <row r="108" spans="1:5">
      <c r="A108" s="3" t="s">
        <v>538</v>
      </c>
      <c r="B108" s="94" t="s">
        <v>52</v>
      </c>
      <c r="C108" s="3">
        <v>1318</v>
      </c>
      <c r="E108" s="3" t="str">
        <f>VLOOKUP(A108,'Customer City'!A:B,2,FALSE)</f>
        <v>浙江省</v>
      </c>
    </row>
    <row r="109" spans="1:5">
      <c r="A109" s="3" t="s">
        <v>110</v>
      </c>
      <c r="B109" s="94" t="s">
        <v>52</v>
      </c>
      <c r="C109" s="3">
        <v>1220</v>
      </c>
      <c r="E109" s="3" t="str">
        <f>VLOOKUP(A109,'Customer City'!A:B,2,FALSE)</f>
        <v>安徽省</v>
      </c>
    </row>
    <row r="110" spans="1:5">
      <c r="A110" s="3" t="s">
        <v>697</v>
      </c>
      <c r="B110" s="94" t="s">
        <v>52</v>
      </c>
      <c r="C110" s="3">
        <v>700</v>
      </c>
      <c r="E110" s="3" t="str">
        <f>VLOOKUP(A110,'Customer City'!A:B,2,FALSE)</f>
        <v>江西省</v>
      </c>
    </row>
    <row r="111" spans="1:5">
      <c r="A111" s="3" t="s">
        <v>547</v>
      </c>
      <c r="B111" s="94" t="s">
        <v>52</v>
      </c>
      <c r="C111" s="3">
        <v>3084</v>
      </c>
      <c r="E111" s="3" t="str">
        <f>VLOOKUP(A111,'Customer City'!A:B,2,FALSE)</f>
        <v>吉林省</v>
      </c>
    </row>
    <row r="112" spans="1:5">
      <c r="A112" s="3" t="s">
        <v>750</v>
      </c>
      <c r="B112" s="94" t="s">
        <v>52</v>
      </c>
      <c r="C112" s="3">
        <v>1981</v>
      </c>
      <c r="E112" s="3" t="str">
        <f>VLOOKUP(A112,'Customer City'!A:B,2,FALSE)</f>
        <v>山西省</v>
      </c>
    </row>
    <row r="113" spans="1:5">
      <c r="A113" s="3" t="s">
        <v>675</v>
      </c>
      <c r="B113" s="94" t="s">
        <v>52</v>
      </c>
      <c r="C113" s="3">
        <v>2334</v>
      </c>
      <c r="E113" s="3" t="str">
        <f>VLOOKUP(A113,'Customer City'!A:B,2,FALSE)</f>
        <v>宁夏</v>
      </c>
    </row>
    <row r="114" spans="1:5">
      <c r="A114" s="3" t="s">
        <v>569</v>
      </c>
      <c r="B114" s="94" t="s">
        <v>52</v>
      </c>
      <c r="C114" s="3">
        <v>1389</v>
      </c>
      <c r="E114" s="3" t="str">
        <f>VLOOKUP(A114,'Customer City'!A:B,2,FALSE)</f>
        <v>河南省</v>
      </c>
    </row>
    <row r="115" spans="1:5">
      <c r="A115" s="3" t="s">
        <v>86</v>
      </c>
      <c r="B115" s="94" t="s">
        <v>52</v>
      </c>
      <c r="C115" s="3">
        <v>2333</v>
      </c>
      <c r="E115" s="3" t="str">
        <f>VLOOKUP(A115,'Customer City'!A:B,2,FALSE)</f>
        <v>内蒙古</v>
      </c>
    </row>
    <row r="116" spans="1:5">
      <c r="A116" s="3" t="s">
        <v>706</v>
      </c>
      <c r="B116" s="94" t="s">
        <v>52</v>
      </c>
      <c r="C116" s="3">
        <v>946</v>
      </c>
      <c r="E116" s="3" t="str">
        <f>VLOOKUP(A116,'Customer City'!A:B,2,FALSE)</f>
        <v>湖北省</v>
      </c>
    </row>
    <row r="117" spans="1:5">
      <c r="A117" s="3" t="s">
        <v>688</v>
      </c>
      <c r="B117" s="94" t="s">
        <v>52</v>
      </c>
      <c r="C117" s="3">
        <v>1694</v>
      </c>
      <c r="E117" s="3" t="str">
        <f>VLOOKUP(A117,'Customer City'!A:B,2,FALSE)</f>
        <v>陕西省</v>
      </c>
    </row>
    <row r="118" spans="1:5">
      <c r="A118" s="3" t="s">
        <v>677</v>
      </c>
      <c r="B118" s="94" t="s">
        <v>52</v>
      </c>
      <c r="C118" s="3">
        <v>3616</v>
      </c>
      <c r="E118" s="3" t="str">
        <f>VLOOKUP(A118,'Customer City'!A:B,2,FALSE)</f>
        <v>新疆</v>
      </c>
    </row>
    <row r="119" spans="1:5">
      <c r="A119" s="3" t="s">
        <v>83</v>
      </c>
      <c r="B119" s="94" t="s">
        <v>52</v>
      </c>
      <c r="C119" s="3">
        <v>3344</v>
      </c>
      <c r="E119" s="3" t="str">
        <f>VLOOKUP(A119,'Customer City'!A:B,2,FALSE)</f>
        <v>黑龙江省</v>
      </c>
    </row>
    <row r="120" spans="1:5">
      <c r="A120" s="3" t="s">
        <v>607</v>
      </c>
      <c r="B120" s="94" t="s">
        <v>52</v>
      </c>
      <c r="C120" s="3">
        <v>2239</v>
      </c>
      <c r="E120" s="3" t="str">
        <f>VLOOKUP(A120,'Customer City'!A:B,2,FALSE)</f>
        <v>河北省</v>
      </c>
    </row>
    <row r="121" spans="1:5">
      <c r="A121" s="3" t="s">
        <v>570</v>
      </c>
      <c r="B121" s="94" t="s">
        <v>52</v>
      </c>
      <c r="C121" s="3">
        <v>1512</v>
      </c>
      <c r="E121" s="3" t="str">
        <f>VLOOKUP(A121,'Customer City'!A:B,2,FALSE)</f>
        <v>河南省</v>
      </c>
    </row>
    <row r="122" spans="1:5">
      <c r="A122" s="3" t="s">
        <v>539</v>
      </c>
      <c r="B122" s="94" t="s">
        <v>52</v>
      </c>
      <c r="C122" s="3">
        <v>1356</v>
      </c>
      <c r="E122" s="3" t="str">
        <f>VLOOKUP(A122,'Customer City'!A:B,2,FALSE)</f>
        <v>浙江省</v>
      </c>
    </row>
    <row r="123" spans="1:5">
      <c r="A123" s="3" t="s">
        <v>598</v>
      </c>
      <c r="B123" s="94" t="s">
        <v>52</v>
      </c>
      <c r="C123" s="3">
        <v>2172</v>
      </c>
      <c r="E123" s="3" t="str">
        <f>VLOOKUP(A123,'Customer City'!A:B,2,FALSE)</f>
        <v>山西省</v>
      </c>
    </row>
    <row r="124" spans="1:5">
      <c r="A124" s="3" t="s">
        <v>591</v>
      </c>
      <c r="B124" s="94" t="s">
        <v>52</v>
      </c>
      <c r="C124" s="3">
        <v>3353</v>
      </c>
      <c r="E124" s="3" t="str">
        <f>VLOOKUP(A124,'Customer City'!A:B,2,FALSE)</f>
        <v>黑龙江省</v>
      </c>
    </row>
    <row r="125" spans="1:5">
      <c r="A125" s="3" t="s">
        <v>652</v>
      </c>
      <c r="B125" s="94" t="s">
        <v>52</v>
      </c>
      <c r="C125" s="3">
        <v>1702</v>
      </c>
      <c r="E125" s="3" t="str">
        <f>VLOOKUP(A125,'Customer City'!A:B,2,FALSE)</f>
        <v>云南省</v>
      </c>
    </row>
    <row r="126" spans="1:5">
      <c r="A126" s="3" t="s">
        <v>583</v>
      </c>
      <c r="B126" s="94" t="s">
        <v>52</v>
      </c>
      <c r="C126" s="3">
        <v>2933</v>
      </c>
      <c r="E126" s="3" t="str">
        <f>VLOOKUP(A126,'Customer City'!A:B,2,FALSE)</f>
        <v>辽宁省</v>
      </c>
    </row>
    <row r="127" spans="1:5">
      <c r="A127" s="3" t="s">
        <v>680</v>
      </c>
      <c r="B127" s="94" t="s">
        <v>52</v>
      </c>
      <c r="C127" s="3">
        <v>2004</v>
      </c>
      <c r="E127" s="3" t="str">
        <f>VLOOKUP(A127,'Customer City'!A:B,2,FALSE)</f>
        <v>甘肃省</v>
      </c>
    </row>
    <row r="128" spans="1:5">
      <c r="A128" s="3" t="s">
        <v>19</v>
      </c>
      <c r="B128" s="94" t="s">
        <v>52</v>
      </c>
      <c r="C128" s="3">
        <v>2125</v>
      </c>
      <c r="E128" s="3" t="str">
        <f>VLOOKUP(A128,'Customer City'!A:B,2,FALSE)</f>
        <v>天津市</v>
      </c>
    </row>
    <row r="129" spans="1:5">
      <c r="A129" s="3" t="s">
        <v>107</v>
      </c>
      <c r="B129" s="94" t="s">
        <v>52</v>
      </c>
      <c r="C129" s="3">
        <v>1894</v>
      </c>
      <c r="E129" s="3" t="str">
        <f>VLOOKUP(A129,'Customer City'!A:B,2,FALSE)</f>
        <v>山西省</v>
      </c>
    </row>
    <row r="130" spans="1:5">
      <c r="A130" s="3" t="s">
        <v>552</v>
      </c>
      <c r="B130" s="94" t="s">
        <v>52</v>
      </c>
      <c r="C130" s="3">
        <v>2164</v>
      </c>
      <c r="E130" s="3" t="str">
        <f>VLOOKUP(A130,'Customer City'!A:B,2,FALSE)</f>
        <v>山东省</v>
      </c>
    </row>
    <row r="131" spans="1:5">
      <c r="A131" s="3" t="s">
        <v>718</v>
      </c>
      <c r="B131" s="94" t="s">
        <v>52</v>
      </c>
      <c r="C131" s="3">
        <v>750</v>
      </c>
      <c r="E131" s="3" t="str">
        <f>VLOOKUP(A131,'Customer City'!A:B,2,FALSE)</f>
        <v>湖南省</v>
      </c>
    </row>
    <row r="132" spans="1:5">
      <c r="A132" s="3" t="s">
        <v>707</v>
      </c>
      <c r="B132" s="94" t="s">
        <v>52</v>
      </c>
      <c r="C132" s="3">
        <v>1075</v>
      </c>
      <c r="E132" s="3" t="str">
        <f>VLOOKUP(A132,'Customer City'!A:B,2,FALSE)</f>
        <v>湖北省</v>
      </c>
    </row>
    <row r="133" spans="1:5">
      <c r="A133" s="3" t="s">
        <v>734</v>
      </c>
      <c r="B133" s="94" t="s">
        <v>52</v>
      </c>
      <c r="C133" s="3">
        <v>1060</v>
      </c>
      <c r="E133" s="3" t="str">
        <f>VLOOKUP(A133,'Customer City'!A:B,2,FALSE)</f>
        <v>福建省</v>
      </c>
    </row>
    <row r="134" spans="1:5">
      <c r="A134" s="3" t="s">
        <v>540</v>
      </c>
      <c r="B134" s="94" t="s">
        <v>52</v>
      </c>
      <c r="C134" s="3">
        <v>1353</v>
      </c>
      <c r="E134" s="3" t="str">
        <f>VLOOKUP(A134,'Customer City'!A:B,2,FALSE)</f>
        <v>浙江省</v>
      </c>
    </row>
    <row r="135" spans="1:5">
      <c r="A135" s="3" t="s">
        <v>689</v>
      </c>
      <c r="B135" s="94" t="s">
        <v>52</v>
      </c>
      <c r="C135" s="3">
        <v>1556</v>
      </c>
      <c r="E135" s="3" t="str">
        <f>VLOOKUP(A135,'Customer City'!A:B,2,FALSE)</f>
        <v>陕西省</v>
      </c>
    </row>
    <row r="136" spans="1:5">
      <c r="A136" s="3" t="s">
        <v>571</v>
      </c>
      <c r="B136" s="94" t="s">
        <v>52</v>
      </c>
      <c r="C136" s="3">
        <v>1654</v>
      </c>
      <c r="E136" s="3" t="str">
        <f>VLOOKUP(A136,'Customer City'!A:B,2,FALSE)</f>
        <v>河南省</v>
      </c>
    </row>
    <row r="137" spans="1:5">
      <c r="A137" s="3" t="s">
        <v>685</v>
      </c>
      <c r="B137" s="94" t="s">
        <v>52</v>
      </c>
      <c r="C137" s="3">
        <v>1200</v>
      </c>
      <c r="E137" s="3" t="str">
        <f>VLOOKUP(A137,'Customer City'!A:B,2,FALSE)</f>
        <v>贵州省</v>
      </c>
    </row>
    <row r="138" spans="1:5">
      <c r="A138" s="3" t="s">
        <v>661</v>
      </c>
      <c r="B138" s="94" t="s">
        <v>52</v>
      </c>
      <c r="C138" s="3">
        <v>1528</v>
      </c>
      <c r="E138" s="3" t="str">
        <f>VLOOKUP(A138,'Customer City'!A:B,2,FALSE)</f>
        <v>四川省</v>
      </c>
    </row>
    <row r="139" spans="1:5">
      <c r="A139" s="3" t="s">
        <v>708</v>
      </c>
      <c r="B139" s="94" t="s">
        <v>52</v>
      </c>
      <c r="C139" s="3">
        <v>1067</v>
      </c>
      <c r="E139" s="3" t="str">
        <f>VLOOKUP(A139,'Customer City'!A:B,2,FALSE)</f>
        <v>湖北省</v>
      </c>
    </row>
    <row r="140" spans="1:5">
      <c r="A140" s="3" t="s">
        <v>698</v>
      </c>
      <c r="B140" s="94" t="s">
        <v>52</v>
      </c>
      <c r="C140" s="3">
        <v>810</v>
      </c>
      <c r="E140" s="3" t="str">
        <f>VLOOKUP(A140,'Customer City'!A:B,2,FALSE)</f>
        <v>江西省</v>
      </c>
    </row>
    <row r="141" spans="1:5">
      <c r="A141" s="3" t="s">
        <v>690</v>
      </c>
      <c r="B141" s="94" t="s">
        <v>52</v>
      </c>
      <c r="C141" s="3">
        <v>1839</v>
      </c>
      <c r="E141" s="3" t="str">
        <f>VLOOKUP(A141,'Customer City'!A:B,2,FALSE)</f>
        <v>陕西省</v>
      </c>
    </row>
    <row r="142" spans="1:5">
      <c r="A142" s="3" t="s">
        <v>513</v>
      </c>
      <c r="B142" s="94" t="s">
        <v>52</v>
      </c>
      <c r="C142" s="3">
        <v>1291</v>
      </c>
      <c r="E142" s="3" t="str">
        <f>VLOOKUP(A142,'Customer City'!A:B,2,FALSE)</f>
        <v>安徽省</v>
      </c>
    </row>
    <row r="143" spans="1:5">
      <c r="A143" s="3" t="s">
        <v>514</v>
      </c>
      <c r="B143" s="94" t="s">
        <v>52</v>
      </c>
      <c r="C143" s="3">
        <v>1453</v>
      </c>
      <c r="E143" s="3" t="str">
        <f>VLOOKUP(A143,'Customer City'!A:B,2,FALSE)</f>
        <v>安徽省</v>
      </c>
    </row>
    <row r="144" spans="1:5">
      <c r="A144" s="3" t="s">
        <v>526</v>
      </c>
      <c r="B144" s="94" t="s">
        <v>52</v>
      </c>
      <c r="C144" s="3">
        <v>1597</v>
      </c>
      <c r="E144" s="3" t="str">
        <f>VLOOKUP(A144,'Customer City'!A:B,2,FALSE)</f>
        <v>江苏省</v>
      </c>
    </row>
    <row r="145" spans="1:5">
      <c r="A145" s="3" t="s">
        <v>719</v>
      </c>
      <c r="B145" s="94" t="s">
        <v>52</v>
      </c>
      <c r="C145" s="3">
        <v>920</v>
      </c>
      <c r="E145" s="3" t="str">
        <f>VLOOKUP(A145,'Customer City'!A:B,2,FALSE)</f>
        <v>湖南省</v>
      </c>
    </row>
    <row r="146" spans="1:5">
      <c r="A146" s="3" t="s">
        <v>636</v>
      </c>
      <c r="B146" s="94" t="s">
        <v>52</v>
      </c>
      <c r="C146" s="3">
        <v>760</v>
      </c>
      <c r="E146" s="3" t="str">
        <f>VLOOKUP(A146,'Customer City'!A:B,2,FALSE)</f>
        <v>广西省</v>
      </c>
    </row>
    <row r="147" spans="1:5">
      <c r="A147" s="3" t="s">
        <v>662</v>
      </c>
      <c r="B147" s="94" t="s">
        <v>52</v>
      </c>
      <c r="C147" s="3">
        <v>1654</v>
      </c>
      <c r="E147" s="3" t="str">
        <f>VLOOKUP(A147,'Customer City'!A:B,2,FALSE)</f>
        <v>四川省</v>
      </c>
    </row>
    <row r="148" spans="1:5">
      <c r="A148" s="3" t="s">
        <v>751</v>
      </c>
      <c r="B148" s="94" t="s">
        <v>52</v>
      </c>
      <c r="C148" s="3">
        <v>4392</v>
      </c>
      <c r="E148" s="3" t="str">
        <f>VLOOKUP(A148,'Customer City'!A:B,2,FALSE)</f>
        <v>新疆</v>
      </c>
    </row>
    <row r="149" spans="1:5">
      <c r="A149" s="3" t="s">
        <v>527</v>
      </c>
      <c r="B149" s="94" t="s">
        <v>52</v>
      </c>
      <c r="C149" s="94">
        <v>1470</v>
      </c>
      <c r="D149" s="94"/>
      <c r="E149" s="3" t="str">
        <f>VLOOKUP(A149,'Customer City'!A:B,2,FALSE)</f>
        <v>江苏省</v>
      </c>
    </row>
    <row r="150" spans="1:5">
      <c r="A150" s="3" t="s">
        <v>720</v>
      </c>
      <c r="B150" s="94" t="s">
        <v>52</v>
      </c>
      <c r="C150" s="3">
        <v>930</v>
      </c>
      <c r="E150" s="3" t="str">
        <f>VLOOKUP(A150,'Customer City'!A:B,2,FALSE)</f>
        <v>湖南省</v>
      </c>
    </row>
    <row r="151" spans="1:5">
      <c r="A151" s="3" t="s">
        <v>572</v>
      </c>
      <c r="B151" s="94" t="s">
        <v>52</v>
      </c>
      <c r="C151" s="3">
        <v>1361</v>
      </c>
      <c r="E151" s="3" t="str">
        <f>VLOOKUP(A151,'Customer City'!A:B,2,FALSE)</f>
        <v>河南省</v>
      </c>
    </row>
    <row r="152" spans="1:5">
      <c r="A152" s="3" t="s">
        <v>663</v>
      </c>
      <c r="B152" s="94" t="s">
        <v>52</v>
      </c>
      <c r="C152" s="3">
        <v>1750</v>
      </c>
      <c r="E152" s="3" t="str">
        <f>VLOOKUP(A152,'Customer City'!A:B,2,FALSE)</f>
        <v>四川省</v>
      </c>
    </row>
    <row r="153" spans="1:5">
      <c r="A153" s="3" t="s">
        <v>664</v>
      </c>
      <c r="B153" s="94" t="s">
        <v>52</v>
      </c>
      <c r="C153" s="3">
        <v>1448</v>
      </c>
      <c r="E153" s="3" t="str">
        <f>VLOOKUP(A153,'Customer City'!A:B,2,FALSE)</f>
        <v>四川省</v>
      </c>
    </row>
    <row r="154" spans="1:5">
      <c r="A154" s="3" t="s">
        <v>54</v>
      </c>
      <c r="B154" s="94" t="s">
        <v>52</v>
      </c>
      <c r="C154" s="3">
        <v>100</v>
      </c>
      <c r="E154" s="3" t="str">
        <f>VLOOKUP(A154,'Customer City'!A:B,2,FALSE)</f>
        <v>广东省</v>
      </c>
    </row>
    <row r="155" spans="1:5">
      <c r="A155" s="3" t="s">
        <v>683</v>
      </c>
      <c r="B155" s="94" t="s">
        <v>52</v>
      </c>
      <c r="C155" s="3">
        <v>1924</v>
      </c>
      <c r="E155" s="3" t="str">
        <f>VLOOKUP(A155,'Customer City'!A:B,2,FALSE)</f>
        <v>甘肃省</v>
      </c>
    </row>
    <row r="156" spans="1:5">
      <c r="A156" s="3" t="s">
        <v>608</v>
      </c>
      <c r="B156" s="94" t="s">
        <v>52</v>
      </c>
      <c r="C156" s="3">
        <v>2124</v>
      </c>
      <c r="E156" s="3" t="str">
        <f>VLOOKUP(A156,'Customer City'!A:B,2,FALSE)</f>
        <v>河北省</v>
      </c>
    </row>
    <row r="157" spans="1:5">
      <c r="A157" s="3" t="s">
        <v>691</v>
      </c>
      <c r="B157" s="94" t="s">
        <v>52</v>
      </c>
      <c r="C157" s="3">
        <v>1958</v>
      </c>
      <c r="E157" s="3" t="str">
        <f>VLOOKUP(A157,'Customer City'!A:B,2,FALSE)</f>
        <v>陕西省</v>
      </c>
    </row>
    <row r="158" spans="1:5">
      <c r="A158" s="3" t="s">
        <v>548</v>
      </c>
      <c r="B158" s="94" t="s">
        <v>52</v>
      </c>
      <c r="C158" s="3">
        <v>3491</v>
      </c>
      <c r="E158" s="3" t="str">
        <f>VLOOKUP(A158,'Customer City'!A:B,2,FALSE)</f>
        <v>吉林省</v>
      </c>
    </row>
    <row r="159" spans="1:5">
      <c r="A159" s="3" t="s">
        <v>573</v>
      </c>
      <c r="B159" s="94" t="s">
        <v>52</v>
      </c>
      <c r="C159" s="3">
        <v>1524</v>
      </c>
      <c r="E159" s="3" t="str">
        <f>VLOOKUP(A159,'Customer City'!A:B,2,FALSE)</f>
        <v>河南省</v>
      </c>
    </row>
    <row r="160" spans="1:5">
      <c r="A160" s="3" t="s">
        <v>609</v>
      </c>
      <c r="B160" s="94" t="s">
        <v>52</v>
      </c>
      <c r="C160" s="3">
        <v>2309</v>
      </c>
      <c r="E160" s="3" t="str">
        <f>VLOOKUP(A160,'Customer City'!A:B,2,FALSE)</f>
        <v>河北省</v>
      </c>
    </row>
    <row r="161" spans="1:5">
      <c r="A161" s="3" t="s">
        <v>721</v>
      </c>
      <c r="B161" s="94" t="s">
        <v>52</v>
      </c>
      <c r="C161" s="3">
        <v>1080</v>
      </c>
      <c r="E161" s="3" t="str">
        <f>VLOOKUP(A161,'Customer City'!A:B,2,FALSE)</f>
        <v>湖南省</v>
      </c>
    </row>
    <row r="162" spans="1:5">
      <c r="A162" s="3" t="s">
        <v>528</v>
      </c>
      <c r="B162" s="94" t="s">
        <v>52</v>
      </c>
      <c r="C162" s="94">
        <v>1359</v>
      </c>
      <c r="D162" s="94"/>
      <c r="E162" s="3" t="str">
        <f>VLOOKUP(A162,'Customer City'!A:B,2,FALSE)</f>
        <v>江苏省</v>
      </c>
    </row>
    <row r="163" spans="1:5">
      <c r="A163" s="3" t="s">
        <v>553</v>
      </c>
      <c r="B163" s="94" t="s">
        <v>52</v>
      </c>
      <c r="C163" s="3">
        <v>1935</v>
      </c>
      <c r="E163" s="3" t="str">
        <f>VLOOKUP(A163,'Customer City'!A:B,2,FALSE)</f>
        <v>山东省</v>
      </c>
    </row>
    <row r="164" spans="1:5">
      <c r="A164" s="3" t="s">
        <v>665</v>
      </c>
      <c r="B164" s="94" t="s">
        <v>52</v>
      </c>
      <c r="C164" s="3">
        <v>1681</v>
      </c>
      <c r="E164" s="3" t="str">
        <f>VLOOKUP(A164,'Customer City'!A:B,2,FALSE)</f>
        <v>四川省</v>
      </c>
    </row>
    <row r="165" spans="1:5">
      <c r="A165" s="3" t="s">
        <v>599</v>
      </c>
      <c r="B165" s="94" t="s">
        <v>52</v>
      </c>
      <c r="C165" s="3">
        <v>1976</v>
      </c>
      <c r="E165" s="3" t="str">
        <f>VLOOKUP(A165,'Customer City'!A:B,2,FALSE)</f>
        <v>山西省</v>
      </c>
    </row>
    <row r="166" spans="1:5">
      <c r="A166" s="3" t="s">
        <v>722</v>
      </c>
      <c r="B166" s="94" t="s">
        <v>52</v>
      </c>
      <c r="C166" s="3">
        <v>880</v>
      </c>
      <c r="E166" s="3" t="str">
        <f>VLOOKUP(A166,'Customer City'!A:B,2,FALSE)</f>
        <v>湖南省</v>
      </c>
    </row>
    <row r="167" spans="1:5">
      <c r="A167" s="3" t="s">
        <v>709</v>
      </c>
      <c r="B167" s="94" t="s">
        <v>52</v>
      </c>
      <c r="C167" s="3">
        <v>1157</v>
      </c>
      <c r="E167" s="3" t="str">
        <f>VLOOKUP(A167,'Customer City'!A:B,2,FALSE)</f>
        <v>湖北省</v>
      </c>
    </row>
    <row r="168" spans="1:5">
      <c r="A168" s="3" t="s">
        <v>619</v>
      </c>
      <c r="B168" s="94" t="s">
        <v>52</v>
      </c>
      <c r="C168" s="3">
        <v>190</v>
      </c>
      <c r="E168" s="3" t="str">
        <f>VLOOKUP(A168,'Customer City'!A:B,2,FALSE)</f>
        <v>广东省</v>
      </c>
    </row>
    <row r="169" spans="1:5">
      <c r="A169" s="3" t="s">
        <v>51</v>
      </c>
      <c r="B169" s="94" t="s">
        <v>52</v>
      </c>
      <c r="C169" s="3">
        <v>1660</v>
      </c>
      <c r="E169" s="3" t="str">
        <f>VLOOKUP(A169,'Customer City'!A:B,2,FALSE)</f>
        <v>四川省</v>
      </c>
    </row>
    <row r="170" spans="1:5">
      <c r="A170" s="3" t="s">
        <v>529</v>
      </c>
      <c r="B170" s="94" t="s">
        <v>52</v>
      </c>
      <c r="C170" s="3">
        <v>1455</v>
      </c>
      <c r="E170" s="3" t="str">
        <f>VLOOKUP(A170,'Customer City'!A:B,2,FALSE)</f>
        <v>江苏省</v>
      </c>
    </row>
    <row r="171" spans="1:5">
      <c r="A171" s="3" t="s">
        <v>610</v>
      </c>
      <c r="B171" s="94" t="s">
        <v>52</v>
      </c>
      <c r="C171" s="3">
        <v>2384</v>
      </c>
      <c r="E171" s="3" t="str">
        <f>VLOOKUP(A171,'Customer City'!A:B,2,FALSE)</f>
        <v>河北省</v>
      </c>
    </row>
    <row r="172" spans="1:5">
      <c r="A172" s="3" t="s">
        <v>699</v>
      </c>
      <c r="B172" s="94" t="s">
        <v>52</v>
      </c>
      <c r="C172" s="3">
        <v>900</v>
      </c>
      <c r="E172" s="3" t="str">
        <f>VLOOKUP(A172,'Customer City'!A:B,2,FALSE)</f>
        <v>江西省</v>
      </c>
    </row>
    <row r="173" spans="1:5">
      <c r="A173" s="3" t="s">
        <v>584</v>
      </c>
      <c r="B173" s="94" t="s">
        <v>52</v>
      </c>
      <c r="C173" s="3">
        <v>2837</v>
      </c>
      <c r="E173" s="3" t="str">
        <f>VLOOKUP(A173,'Customer City'!A:B,2,FALSE)</f>
        <v>辽宁省</v>
      </c>
    </row>
    <row r="174" spans="1:5">
      <c r="A174" s="3" t="s">
        <v>620</v>
      </c>
      <c r="B174" s="94" t="s">
        <v>52</v>
      </c>
      <c r="C174" s="3">
        <v>450</v>
      </c>
      <c r="E174" s="3" t="str">
        <f>VLOOKUP(A174,'Customer City'!A:B,2,FALSE)</f>
        <v>广东省</v>
      </c>
    </row>
    <row r="175" spans="1:5">
      <c r="A175" s="3" t="s">
        <v>666</v>
      </c>
      <c r="B175" s="94" t="s">
        <v>52</v>
      </c>
      <c r="C175" s="3">
        <v>1672</v>
      </c>
      <c r="E175" s="3" t="str">
        <f>VLOOKUP(A175,'Customer City'!A:B,2,FALSE)</f>
        <v>四川省</v>
      </c>
    </row>
    <row r="176" spans="1:5">
      <c r="A176" s="3" t="s">
        <v>653</v>
      </c>
      <c r="B176" s="94" t="s">
        <v>52</v>
      </c>
      <c r="C176" s="3">
        <v>1131</v>
      </c>
      <c r="E176" s="3" t="str">
        <f>VLOOKUP(A176,'Customer City'!A:B,2,FALSE)</f>
        <v>云南省</v>
      </c>
    </row>
    <row r="177" spans="1:5">
      <c r="A177" s="3" t="s">
        <v>574</v>
      </c>
      <c r="B177" s="94" t="s">
        <v>52</v>
      </c>
      <c r="C177" s="3">
        <v>1550</v>
      </c>
      <c r="E177" s="3" t="str">
        <f>VLOOKUP(A177,'Customer City'!A:B,2,FALSE)</f>
        <v>河南省</v>
      </c>
    </row>
    <row r="178" spans="1:5">
      <c r="A178" s="3" t="s">
        <v>700</v>
      </c>
      <c r="B178" s="94" t="s">
        <v>52</v>
      </c>
      <c r="C178" s="3">
        <v>770</v>
      </c>
      <c r="E178" s="3" t="str">
        <f>VLOOKUP(A178,'Customer City'!A:B,2,FALSE)</f>
        <v>江西省</v>
      </c>
    </row>
    <row r="179" spans="1:5">
      <c r="A179" s="3" t="s">
        <v>753</v>
      </c>
      <c r="B179" s="94" t="s">
        <v>52</v>
      </c>
      <c r="C179" s="3">
        <v>4865</v>
      </c>
      <c r="E179" s="3" t="str">
        <f>VLOOKUP(A179,'Customer City'!A:B,2,FALSE)</f>
        <v>新疆</v>
      </c>
    </row>
    <row r="180" spans="1:5">
      <c r="A180" s="3" t="s">
        <v>530</v>
      </c>
      <c r="B180" s="94" t="s">
        <v>52</v>
      </c>
      <c r="C180" s="94">
        <v>1463</v>
      </c>
      <c r="D180" s="94"/>
      <c r="E180" s="3" t="str">
        <f>VLOOKUP(A180,'Customer City'!A:B,2,FALSE)</f>
        <v>江苏省</v>
      </c>
    </row>
    <row r="181" spans="1:5">
      <c r="A181" s="3" t="s">
        <v>554</v>
      </c>
      <c r="B181" s="94" t="s">
        <v>52</v>
      </c>
      <c r="C181" s="3">
        <v>1780</v>
      </c>
      <c r="E181" s="3" t="str">
        <f>VLOOKUP(A181,'Customer City'!A:B,2,FALSE)</f>
        <v>山东省</v>
      </c>
    </row>
    <row r="182" spans="1:5">
      <c r="A182" s="3" t="s">
        <v>119</v>
      </c>
      <c r="B182" s="94" t="s">
        <v>52</v>
      </c>
      <c r="C182" s="3">
        <v>1381</v>
      </c>
      <c r="E182" s="3" t="str">
        <f>VLOOKUP(A182,'Customer City'!A:B,2,FALSE)</f>
        <v>云南省</v>
      </c>
    </row>
    <row r="183" spans="1:5">
      <c r="A183" s="3" t="s">
        <v>754</v>
      </c>
      <c r="B183" s="94" t="s">
        <v>52</v>
      </c>
      <c r="C183" s="3">
        <v>1642</v>
      </c>
      <c r="E183" s="3" t="str">
        <f>VLOOKUP(A183,'Customer City'!A:B,2,FALSE)</f>
        <v>云南省</v>
      </c>
    </row>
    <row r="184" spans="1:5">
      <c r="A184" s="3" t="s">
        <v>600</v>
      </c>
      <c r="B184" s="94" t="s">
        <v>52</v>
      </c>
      <c r="C184" s="3">
        <v>1872</v>
      </c>
      <c r="E184" s="3" t="str">
        <f>VLOOKUP(A184,'Customer City'!A:B,2,FALSE)</f>
        <v>山西省</v>
      </c>
    </row>
    <row r="185" spans="1:5">
      <c r="A185" s="3" t="s">
        <v>601</v>
      </c>
      <c r="B185" s="94" t="s">
        <v>52</v>
      </c>
      <c r="C185" s="3">
        <v>1595</v>
      </c>
      <c r="E185" s="3" t="str">
        <f>VLOOKUP(A185,'Customer City'!A:B,2,FALSE)</f>
        <v>山西省</v>
      </c>
    </row>
    <row r="186" spans="1:5">
      <c r="A186" s="3" t="s">
        <v>701</v>
      </c>
      <c r="B186" s="94" t="s">
        <v>52</v>
      </c>
      <c r="C186" s="3">
        <v>1060</v>
      </c>
      <c r="E186" s="3" t="str">
        <f>VLOOKUP(A186,'Customer City'!A:B,2,FALSE)</f>
        <v>江西省</v>
      </c>
    </row>
    <row r="187" spans="1:5">
      <c r="A187" s="3" t="s">
        <v>654</v>
      </c>
      <c r="B187" s="94" t="s">
        <v>52</v>
      </c>
      <c r="C187" s="3">
        <v>1284</v>
      </c>
      <c r="E187" s="3" t="str">
        <f>VLOOKUP(A187,'Customer City'!A:B,2,FALSE)</f>
        <v>云南省</v>
      </c>
    </row>
    <row r="188" spans="1:5">
      <c r="A188" s="3" t="s">
        <v>602</v>
      </c>
      <c r="B188" s="94" t="s">
        <v>52</v>
      </c>
      <c r="C188" s="3">
        <v>2108</v>
      </c>
      <c r="E188" s="3" t="str">
        <f>VLOOKUP(A188,'Customer City'!A:B,2,FALSE)</f>
        <v>山西省</v>
      </c>
    </row>
    <row r="189" spans="1:5">
      <c r="A189" s="3" t="s">
        <v>637</v>
      </c>
      <c r="B189" s="94" t="s">
        <v>52</v>
      </c>
      <c r="C189" s="3">
        <v>600</v>
      </c>
      <c r="E189" s="3" t="str">
        <f>VLOOKUP(A189,'Customer City'!A:B,2,FALSE)</f>
        <v>广西省</v>
      </c>
    </row>
    <row r="190" spans="1:5">
      <c r="A190" s="3" t="s">
        <v>48</v>
      </c>
      <c r="B190" s="94" t="s">
        <v>52</v>
      </c>
      <c r="C190" s="3">
        <v>1266</v>
      </c>
      <c r="E190" s="3" t="str">
        <f>VLOOKUP(A190,'Customer City'!A:B,2,FALSE)</f>
        <v>浙江省</v>
      </c>
    </row>
    <row r="191" spans="1:5">
      <c r="A191" s="3" t="s">
        <v>549</v>
      </c>
      <c r="B191" s="94" t="s">
        <v>52</v>
      </c>
      <c r="C191" s="3">
        <v>3181</v>
      </c>
      <c r="E191" s="3" t="str">
        <f>VLOOKUP(A191,'Customer City'!A:B,2,FALSE)</f>
        <v>吉林省</v>
      </c>
    </row>
    <row r="192" spans="1:5">
      <c r="A192" s="3" t="s">
        <v>555</v>
      </c>
      <c r="B192" s="94" t="s">
        <v>52</v>
      </c>
      <c r="C192" s="3">
        <v>1619</v>
      </c>
      <c r="E192" s="3" t="str">
        <f>VLOOKUP(A192,'Customer City'!A:B,2,FALSE)</f>
        <v>山东省</v>
      </c>
    </row>
    <row r="193" spans="1:5">
      <c r="A193" s="3" t="s">
        <v>638</v>
      </c>
      <c r="B193" s="94" t="s">
        <v>52</v>
      </c>
      <c r="C193" s="3">
        <v>600</v>
      </c>
      <c r="E193" s="3" t="str">
        <f>VLOOKUP(A193,'Customer City'!A:B,2,FALSE)</f>
        <v>广西省</v>
      </c>
    </row>
    <row r="194" spans="1:5">
      <c r="A194" s="3" t="s">
        <v>723</v>
      </c>
      <c r="B194" s="94" t="s">
        <v>52</v>
      </c>
      <c r="C194" s="3">
        <v>740</v>
      </c>
      <c r="E194" s="3" t="str">
        <f>VLOOKUP(A194,'Customer City'!A:B,2,FALSE)</f>
        <v>湖南省</v>
      </c>
    </row>
    <row r="195" spans="1:5">
      <c r="A195" s="3" t="s">
        <v>639</v>
      </c>
      <c r="B195" s="94" t="s">
        <v>52</v>
      </c>
      <c r="C195" s="3">
        <v>510</v>
      </c>
      <c r="E195" s="3" t="str">
        <f>VLOOKUP(A195,'Customer City'!A:B,2,FALSE)</f>
        <v>广西省</v>
      </c>
    </row>
    <row r="196" spans="1:5">
      <c r="A196" s="3" t="s">
        <v>621</v>
      </c>
      <c r="B196" s="94" t="s">
        <v>52</v>
      </c>
      <c r="C196" s="3">
        <v>460</v>
      </c>
      <c r="E196" s="3" t="str">
        <f>VLOOKUP(A196,'Customer City'!A:B,2,FALSE)</f>
        <v>广东省</v>
      </c>
    </row>
    <row r="197" spans="1:5">
      <c r="A197" s="3" t="s">
        <v>640</v>
      </c>
      <c r="B197" s="94" t="s">
        <v>52</v>
      </c>
      <c r="C197" s="3">
        <v>330</v>
      </c>
      <c r="E197" s="3" t="str">
        <f>VLOOKUP(A197,'Customer City'!A:B,2,FALSE)</f>
        <v>广西省</v>
      </c>
    </row>
    <row r="198" spans="1:5">
      <c r="A198" s="3" t="s">
        <v>757</v>
      </c>
      <c r="B198" s="94" t="s">
        <v>52</v>
      </c>
      <c r="C198" s="3">
        <v>1537</v>
      </c>
      <c r="E198" s="3" t="str">
        <f>VLOOKUP(A198,'Customer City'!A:B,2,FALSE)</f>
        <v>云南省</v>
      </c>
    </row>
    <row r="199" spans="1:5">
      <c r="A199" s="3" t="s">
        <v>692</v>
      </c>
      <c r="B199" s="94" t="s">
        <v>52</v>
      </c>
      <c r="C199" s="3">
        <v>2187</v>
      </c>
      <c r="E199" s="3" t="str">
        <f>VLOOKUP(A199,'Customer City'!A:B,2,FALSE)</f>
        <v>陕西省</v>
      </c>
    </row>
    <row r="200" spans="1:5">
      <c r="A200" s="3" t="s">
        <v>69</v>
      </c>
      <c r="B200" s="94" t="s">
        <v>52</v>
      </c>
      <c r="C200" s="3">
        <v>1018</v>
      </c>
      <c r="E200" s="3" t="str">
        <f>VLOOKUP(A200,'Customer City'!A:B,2,FALSE)</f>
        <v>湖北省</v>
      </c>
    </row>
    <row r="201" spans="1:5">
      <c r="A201" s="3" t="s">
        <v>759</v>
      </c>
      <c r="B201" s="94" t="s">
        <v>52</v>
      </c>
      <c r="C201" s="3">
        <v>1300</v>
      </c>
      <c r="E201" s="3" t="str">
        <f>VLOOKUP(A201,'Customer City'!A:B,2,FALSE)</f>
        <v>贵州省</v>
      </c>
    </row>
    <row r="202" spans="1:5">
      <c r="A202" s="3" t="s">
        <v>724</v>
      </c>
      <c r="B202" s="94" t="s">
        <v>52</v>
      </c>
      <c r="C202" s="3">
        <v>580</v>
      </c>
      <c r="E202" s="3" t="str">
        <f>VLOOKUP(A202,'Customer City'!A:B,2,FALSE)</f>
        <v>湖南省</v>
      </c>
    </row>
    <row r="203" spans="1:5">
      <c r="A203" s="3" t="s">
        <v>693</v>
      </c>
      <c r="B203" s="94" t="s">
        <v>52</v>
      </c>
      <c r="C203" s="3">
        <v>1772</v>
      </c>
      <c r="E203" s="3" t="str">
        <f>VLOOKUP(A203,'Customer City'!A:B,2,FALSE)</f>
        <v>陕西省</v>
      </c>
    </row>
    <row r="204" spans="1:5">
      <c r="A204" s="3" t="s">
        <v>622</v>
      </c>
      <c r="B204" s="94" t="s">
        <v>52</v>
      </c>
      <c r="C204" s="3">
        <v>480</v>
      </c>
      <c r="E204" s="3" t="str">
        <f>VLOOKUP(A204,'Customer City'!A:B,2,FALSE)</f>
        <v>广东省</v>
      </c>
    </row>
    <row r="205" spans="1:5">
      <c r="A205" s="3" t="s">
        <v>623</v>
      </c>
      <c r="B205" s="94" t="s">
        <v>52</v>
      </c>
      <c r="C205" s="3">
        <v>340</v>
      </c>
      <c r="E205" s="3" t="str">
        <f>VLOOKUP(A205,'Customer City'!A:B,2,FALSE)</f>
        <v>广东省</v>
      </c>
    </row>
    <row r="206" spans="1:5">
      <c r="A206" s="3" t="s">
        <v>624</v>
      </c>
      <c r="B206" s="94" t="s">
        <v>52</v>
      </c>
      <c r="C206" s="3">
        <v>140</v>
      </c>
      <c r="E206" s="3" t="str">
        <f>VLOOKUP(A206,'Customer City'!A:B,2,FALSE)</f>
        <v>广东省</v>
      </c>
    </row>
    <row r="207" spans="1:5">
      <c r="A207" s="3" t="s">
        <v>515</v>
      </c>
      <c r="B207" s="94" t="s">
        <v>52</v>
      </c>
      <c r="C207" s="3">
        <v>1154</v>
      </c>
      <c r="E207" s="3" t="str">
        <f>VLOOKUP(A207,'Customer City'!A:B,2,FALSE)</f>
        <v>安徽省</v>
      </c>
    </row>
    <row r="208" spans="1:5">
      <c r="A208" s="3" t="s">
        <v>57</v>
      </c>
      <c r="B208" s="94" t="s">
        <v>52</v>
      </c>
      <c r="C208" s="3">
        <v>2779</v>
      </c>
      <c r="E208" s="3" t="str">
        <f>VLOOKUP(A208,'Customer City'!A:B,2,FALSE)</f>
        <v>辽宁省</v>
      </c>
    </row>
    <row r="209" spans="1:5">
      <c r="A209" s="3" t="s">
        <v>611</v>
      </c>
      <c r="B209" s="94" t="s">
        <v>52</v>
      </c>
      <c r="C209" s="3">
        <v>2022</v>
      </c>
      <c r="E209" s="3" t="str">
        <f>VLOOKUP(A209,'Customer City'!A:B,2,FALSE)</f>
        <v>河北省</v>
      </c>
    </row>
    <row r="210" spans="1:5">
      <c r="A210" s="3" t="s">
        <v>641</v>
      </c>
      <c r="B210" s="94" t="s">
        <v>52</v>
      </c>
      <c r="C210" s="3">
        <v>700</v>
      </c>
      <c r="E210" s="3" t="str">
        <f>VLOOKUP(A210,'Customer City'!A:B,2,FALSE)</f>
        <v>广西省</v>
      </c>
    </row>
    <row r="211" spans="1:5">
      <c r="A211" s="3" t="s">
        <v>625</v>
      </c>
      <c r="B211" s="94" t="s">
        <v>52</v>
      </c>
      <c r="C211" s="3">
        <v>270</v>
      </c>
      <c r="E211" s="3" t="str">
        <f>VLOOKUP(A211,'Customer City'!A:B,2,FALSE)</f>
        <v>广东省</v>
      </c>
    </row>
    <row r="212" spans="1:5">
      <c r="A212" s="3" t="s">
        <v>735</v>
      </c>
      <c r="B212" s="94" t="s">
        <v>52</v>
      </c>
      <c r="C212" s="3">
        <v>854</v>
      </c>
      <c r="E212" s="3" t="str">
        <f>VLOOKUP(A212,'Customer City'!A:B,2,FALSE)</f>
        <v>福建省</v>
      </c>
    </row>
    <row r="213" spans="1:5">
      <c r="A213" s="3" t="s">
        <v>556</v>
      </c>
      <c r="B213" s="94" t="s">
        <v>52</v>
      </c>
      <c r="C213" s="3">
        <v>1784</v>
      </c>
      <c r="E213" s="3" t="str">
        <f>VLOOKUP(A213,'Customer City'!A:B,2,FALSE)</f>
        <v>山东省</v>
      </c>
    </row>
    <row r="214" spans="1:5">
      <c r="A214" s="3" t="s">
        <v>531</v>
      </c>
      <c r="B214" s="94" t="s">
        <v>52</v>
      </c>
      <c r="C214" s="3">
        <v>1511</v>
      </c>
      <c r="E214" s="3" t="str">
        <f>VLOOKUP(A214,'Customer City'!A:B,2,FALSE)</f>
        <v>江苏省</v>
      </c>
    </row>
    <row r="215" spans="1:5">
      <c r="A215" s="3" t="s">
        <v>667</v>
      </c>
      <c r="B215" s="94" t="s">
        <v>52</v>
      </c>
      <c r="C215" s="3">
        <v>1440</v>
      </c>
      <c r="E215" s="3" t="str">
        <f>VLOOKUP(A215,'Customer City'!A:B,2,FALSE)</f>
        <v>四川省</v>
      </c>
    </row>
    <row r="216" spans="1:5">
      <c r="A216" s="3" t="s">
        <v>576</v>
      </c>
      <c r="B216" s="94" t="s">
        <v>52</v>
      </c>
      <c r="C216" s="3">
        <v>1492</v>
      </c>
      <c r="E216" s="3" t="str">
        <f>VLOOKUP(A216,'Customer City'!A:B,2,FALSE)</f>
        <v>河南省</v>
      </c>
    </row>
    <row r="217" spans="1:5">
      <c r="A217" s="3" t="s">
        <v>104</v>
      </c>
      <c r="B217" s="94" t="s">
        <v>52</v>
      </c>
      <c r="C217" s="3">
        <v>1844</v>
      </c>
      <c r="E217" s="3" t="str">
        <f>VLOOKUP(A217,'Customer City'!A:B,2,FALSE)</f>
        <v>山东省</v>
      </c>
    </row>
    <row r="218" spans="1:5">
      <c r="A218" s="3" t="s">
        <v>557</v>
      </c>
      <c r="B218" s="94" t="s">
        <v>52</v>
      </c>
      <c r="C218" s="3">
        <v>1720</v>
      </c>
      <c r="E218" s="3" t="str">
        <f>VLOOKUP(A218,'Customer City'!A:B,2,FALSE)</f>
        <v>山东省</v>
      </c>
    </row>
    <row r="219" spans="1:5">
      <c r="A219" s="3" t="s">
        <v>650</v>
      </c>
      <c r="B219" s="94" t="s">
        <v>52</v>
      </c>
      <c r="C219" s="3">
        <v>650</v>
      </c>
      <c r="E219" s="3" t="str">
        <f>VLOOKUP(A219,'Customer City'!A:B,2,FALSE)</f>
        <v>海南省</v>
      </c>
    </row>
    <row r="220" spans="1:5">
      <c r="A220" s="3" t="s">
        <v>558</v>
      </c>
      <c r="B220" s="94" t="s">
        <v>52</v>
      </c>
      <c r="C220" s="3">
        <v>1923</v>
      </c>
      <c r="E220" s="3" t="str">
        <f>VLOOKUP(A220,'Customer City'!A:B,2,FALSE)</f>
        <v>山东省</v>
      </c>
    </row>
    <row r="221" spans="1:5">
      <c r="A221" s="3" t="s">
        <v>516</v>
      </c>
      <c r="B221" s="94" t="s">
        <v>52</v>
      </c>
      <c r="C221" s="3">
        <v>1493</v>
      </c>
      <c r="E221" s="3" t="str">
        <f>VLOOKUP(A221,'Customer City'!A:B,2,FALSE)</f>
        <v>安徽省</v>
      </c>
    </row>
    <row r="222" spans="1:5">
      <c r="A222" s="3" t="s">
        <v>517</v>
      </c>
      <c r="B222" s="94" t="s">
        <v>52</v>
      </c>
      <c r="C222" s="3">
        <v>1319</v>
      </c>
      <c r="E222" s="3" t="str">
        <f>VLOOKUP(A222,'Customer City'!A:B,2,FALSE)</f>
        <v>安徽省</v>
      </c>
    </row>
    <row r="223" spans="1:5">
      <c r="A223" s="3" t="s">
        <v>532</v>
      </c>
      <c r="B223" s="94" t="s">
        <v>52</v>
      </c>
      <c r="C223" s="3">
        <v>1539</v>
      </c>
      <c r="D223" s="94"/>
      <c r="E223" s="3" t="str">
        <f>VLOOKUP(A223,'Customer City'!A:B,2,FALSE)</f>
        <v>江苏省</v>
      </c>
    </row>
    <row r="224" spans="1:5">
      <c r="A224" s="3" t="s">
        <v>626</v>
      </c>
      <c r="B224" s="94" t="s">
        <v>52</v>
      </c>
      <c r="C224" s="3">
        <v>180</v>
      </c>
      <c r="E224" s="3" t="str">
        <f>VLOOKUP(A224,'Customer City'!A:B,2,FALSE)</f>
        <v>广东省</v>
      </c>
    </row>
    <row r="225" spans="1:5">
      <c r="A225" s="3" t="s">
        <v>627</v>
      </c>
      <c r="B225" s="94" t="s">
        <v>52</v>
      </c>
      <c r="C225" s="3">
        <v>130</v>
      </c>
      <c r="E225" s="3" t="str">
        <f>VLOOKUP(A225,'Customer City'!A:B,2,FALSE)</f>
        <v>广东省</v>
      </c>
    </row>
    <row r="226" spans="1:5">
      <c r="A226" s="3" t="s">
        <v>541</v>
      </c>
      <c r="B226" s="94" t="s">
        <v>52</v>
      </c>
      <c r="C226" s="3">
        <v>1211</v>
      </c>
      <c r="E226" s="3" t="str">
        <f>VLOOKUP(A226,'Customer City'!A:B,2,FALSE)</f>
        <v>浙江省</v>
      </c>
    </row>
    <row r="227" spans="1:5">
      <c r="A227" s="3" t="s">
        <v>694</v>
      </c>
      <c r="B227" s="94" t="s">
        <v>52</v>
      </c>
      <c r="C227" s="3">
        <v>1700</v>
      </c>
      <c r="E227" s="3" t="str">
        <f>VLOOKUP(A227,'Customer City'!A:B,2,FALSE)</f>
        <v>陕西省</v>
      </c>
    </row>
    <row r="228" spans="1:5">
      <c r="A228" s="3" t="s">
        <v>542</v>
      </c>
      <c r="B228" s="94" t="s">
        <v>52</v>
      </c>
      <c r="C228" s="3">
        <v>1342</v>
      </c>
      <c r="E228" s="3" t="str">
        <f>VLOOKUP(A228,'Customer City'!A:B,2,FALSE)</f>
        <v>浙江省</v>
      </c>
    </row>
    <row r="229" spans="1:5">
      <c r="A229" s="3" t="s">
        <v>725</v>
      </c>
      <c r="B229" s="94" t="s">
        <v>52</v>
      </c>
      <c r="C229" s="3">
        <v>750</v>
      </c>
      <c r="E229" s="3" t="str">
        <f>VLOOKUP(A229,'Customer City'!A:B,2,FALSE)</f>
        <v>湖南省</v>
      </c>
    </row>
    <row r="230" spans="1:5">
      <c r="A230" s="3" t="s">
        <v>726</v>
      </c>
      <c r="B230" s="94" t="s">
        <v>52</v>
      </c>
      <c r="C230" s="3">
        <v>953</v>
      </c>
      <c r="E230" s="3" t="str">
        <f>VLOOKUP(A230,'Customer City'!A:B,2,FALSE)</f>
        <v>湖南省</v>
      </c>
    </row>
    <row r="231" spans="1:5">
      <c r="A231" s="3" t="s">
        <v>628</v>
      </c>
      <c r="B231" s="94" t="s">
        <v>52</v>
      </c>
      <c r="C231" s="3">
        <v>490</v>
      </c>
      <c r="E231" s="3" t="str">
        <f>VLOOKUP(A231,'Customer City'!A:B,2,FALSE)</f>
        <v>广东省</v>
      </c>
    </row>
    <row r="232" spans="1:5">
      <c r="A232" s="3" t="s">
        <v>518</v>
      </c>
      <c r="B232" s="94" t="s">
        <v>52</v>
      </c>
      <c r="C232" s="3">
        <v>1337</v>
      </c>
      <c r="E232" s="3" t="str">
        <f>VLOOKUP(A232,'Customer City'!A:B,2,FALSE)</f>
        <v>安徽省</v>
      </c>
    </row>
    <row r="233" spans="1:5">
      <c r="A233" s="3" t="s">
        <v>559</v>
      </c>
      <c r="B233" s="94" t="s">
        <v>52</v>
      </c>
      <c r="C233" s="3">
        <v>1984</v>
      </c>
      <c r="E233" s="3" t="str">
        <f>VLOOKUP(A233,'Customer City'!A:B,2,FALSE)</f>
        <v>山东省</v>
      </c>
    </row>
    <row r="234" spans="1:5">
      <c r="A234" s="3" t="s">
        <v>577</v>
      </c>
      <c r="B234" s="94" t="s">
        <v>52</v>
      </c>
      <c r="C234" s="3">
        <v>1388</v>
      </c>
      <c r="E234" s="3" t="str">
        <f>VLOOKUP(A234,'Customer City'!A:B,2,FALSE)</f>
        <v>河南省</v>
      </c>
    </row>
    <row r="235" spans="1:5">
      <c r="A235" s="3" t="s">
        <v>736</v>
      </c>
      <c r="B235" s="94" t="s">
        <v>52</v>
      </c>
      <c r="C235" s="3">
        <v>770</v>
      </c>
      <c r="E235" s="3" t="str">
        <f>VLOOKUP(A235,'Customer City'!A:B,2,FALSE)</f>
        <v>福建省</v>
      </c>
    </row>
    <row r="236" spans="1:5">
      <c r="A236" s="3" t="s">
        <v>560</v>
      </c>
      <c r="B236" s="94" t="s">
        <v>52</v>
      </c>
      <c r="C236" s="3">
        <v>1995</v>
      </c>
      <c r="E236" s="3" t="str">
        <f>VLOOKUP(A236,'Customer City'!A:B,2,FALSE)</f>
        <v>山东省</v>
      </c>
    </row>
    <row r="237" spans="1:5">
      <c r="A237" s="3" t="s">
        <v>629</v>
      </c>
      <c r="B237" s="94" t="s">
        <v>52</v>
      </c>
      <c r="C237" s="3">
        <v>490</v>
      </c>
      <c r="E237" s="3" t="str">
        <f>VLOOKUP(A237,'Customer City'!A:B,2,FALSE)</f>
        <v>广东省</v>
      </c>
    </row>
    <row r="238" spans="1:5">
      <c r="A238" s="3" t="s">
        <v>578</v>
      </c>
      <c r="B238" s="94" t="s">
        <v>52</v>
      </c>
      <c r="C238" s="3">
        <v>1643</v>
      </c>
      <c r="E238" s="3" t="str">
        <f>VLOOKUP(A238,'Customer City'!A:B,2,FALSE)</f>
        <v>河南省</v>
      </c>
    </row>
    <row r="239" spans="1:5">
      <c r="A239" s="3" t="s">
        <v>561</v>
      </c>
      <c r="B239" s="94" t="s">
        <v>52</v>
      </c>
      <c r="C239" s="3">
        <v>2101</v>
      </c>
      <c r="E239" s="3" t="str">
        <f>VLOOKUP(A239,'Customer City'!A:B,2,FALSE)</f>
        <v>山东省</v>
      </c>
    </row>
    <row r="240" spans="1:5">
      <c r="A240" s="3" t="s">
        <v>579</v>
      </c>
      <c r="B240" s="94" t="s">
        <v>52</v>
      </c>
      <c r="C240" s="3">
        <v>1557</v>
      </c>
      <c r="E240" s="3" t="str">
        <f>VLOOKUP(A240,'Customer City'!A:B,2,FALSE)</f>
        <v>河南省</v>
      </c>
    </row>
    <row r="241" spans="1:5">
      <c r="A241" s="3" t="s">
        <v>592</v>
      </c>
      <c r="B241" s="94" t="s">
        <v>52</v>
      </c>
      <c r="C241" s="3">
        <v>3545</v>
      </c>
      <c r="E241" s="3" t="str">
        <f>VLOOKUP(A241,'Customer City'!A:B,2,FALSE)</f>
        <v>黑龙江省</v>
      </c>
    </row>
    <row r="242" spans="1:5">
      <c r="A242" s="3" t="s">
        <v>642</v>
      </c>
      <c r="B242" s="94" t="s">
        <v>52</v>
      </c>
      <c r="C242" s="3">
        <v>430</v>
      </c>
      <c r="E242" s="3" t="str">
        <f>VLOOKUP(A242,'Customer City'!A:B,2,FALSE)</f>
        <v>广西省</v>
      </c>
    </row>
    <row r="243" spans="1:5">
      <c r="A243" s="3" t="s">
        <v>655</v>
      </c>
      <c r="B243" s="94" t="s">
        <v>52</v>
      </c>
      <c r="C243" s="3">
        <v>1461</v>
      </c>
      <c r="E243" s="3" t="str">
        <f>VLOOKUP(A243,'Customer City'!A:B,2,FALSE)</f>
        <v>云南省</v>
      </c>
    </row>
    <row r="244" spans="1:5">
      <c r="A244" s="3" t="s">
        <v>630</v>
      </c>
      <c r="B244" s="94" t="s">
        <v>52</v>
      </c>
      <c r="C244" s="3">
        <v>180</v>
      </c>
      <c r="E244" s="3" t="str">
        <f>VLOOKUP(A244,'Customer City'!A:B,2,FALSE)</f>
        <v>广东省</v>
      </c>
    </row>
    <row r="245" spans="1:5">
      <c r="A245" s="3" t="s">
        <v>684</v>
      </c>
      <c r="B245" s="94" t="s">
        <v>52</v>
      </c>
      <c r="C245" s="3">
        <v>2358</v>
      </c>
      <c r="E245" s="3" t="str">
        <f>VLOOKUP(A245,'Customer City'!A:B,2,FALSE)</f>
        <v>甘肃省</v>
      </c>
    </row>
    <row r="246" spans="1:5">
      <c r="A246" s="3" t="s">
        <v>643</v>
      </c>
      <c r="B246" s="94" t="s">
        <v>52</v>
      </c>
      <c r="C246" s="3">
        <v>880</v>
      </c>
      <c r="E246" s="3" t="str">
        <f>VLOOKUP(A246,'Customer City'!A:B,2,FALSE)</f>
        <v>广西省</v>
      </c>
    </row>
    <row r="247" spans="1:5">
      <c r="A247" s="3" t="s">
        <v>727</v>
      </c>
      <c r="B247" s="94" t="s">
        <v>52</v>
      </c>
      <c r="C247" s="3">
        <v>840</v>
      </c>
      <c r="E247" s="3" t="str">
        <f>VLOOKUP(A247,'Customer City'!A:B,2,FALSE)</f>
        <v>湖南省</v>
      </c>
    </row>
    <row r="248" spans="1:5">
      <c r="A248" s="3" t="s">
        <v>533</v>
      </c>
      <c r="B248" s="94" t="s">
        <v>52</v>
      </c>
      <c r="C248" s="3">
        <v>1621</v>
      </c>
      <c r="E248" s="3" t="str">
        <f>VLOOKUP(A248,'Customer City'!A:B,2,FALSE)</f>
        <v>江苏省</v>
      </c>
    </row>
    <row r="249" spans="1:5">
      <c r="A249" s="3" t="s">
        <v>585</v>
      </c>
      <c r="B249" s="94" t="s">
        <v>52</v>
      </c>
      <c r="C249" s="3">
        <v>2654</v>
      </c>
      <c r="E249" s="3" t="str">
        <f>VLOOKUP(A249,'Customer City'!A:B,2,FALSE)</f>
        <v>辽宁省</v>
      </c>
    </row>
    <row r="250" spans="1:5">
      <c r="A250" s="3" t="s">
        <v>668</v>
      </c>
      <c r="B250" s="94" t="s">
        <v>52</v>
      </c>
      <c r="C250" s="3">
        <v>1665</v>
      </c>
      <c r="E250" s="3" t="str">
        <f>VLOOKUP(A250,'Customer City'!A:B,2,FALSE)</f>
        <v>四川省</v>
      </c>
    </row>
    <row r="251" spans="1:5">
      <c r="A251" s="3" t="s">
        <v>89</v>
      </c>
      <c r="B251" s="94" t="s">
        <v>52</v>
      </c>
      <c r="C251" s="3">
        <v>1876</v>
      </c>
      <c r="E251" s="3" t="str">
        <f>VLOOKUP(A251,'Customer City'!A:B,2,FALSE)</f>
        <v>河北省</v>
      </c>
    </row>
    <row r="252" spans="1:5">
      <c r="A252" s="3" t="s">
        <v>128</v>
      </c>
      <c r="B252" s="94" t="s">
        <v>52</v>
      </c>
      <c r="C252" s="3">
        <v>960</v>
      </c>
      <c r="E252" s="3" t="str">
        <f>VLOOKUP(A252,'Customer City'!A:B,2,FALSE)</f>
        <v>福建省</v>
      </c>
    </row>
    <row r="253" spans="1:5">
      <c r="A253" s="3" t="s">
        <v>612</v>
      </c>
      <c r="B253" s="94" t="s">
        <v>52</v>
      </c>
      <c r="C253" s="3">
        <v>2383</v>
      </c>
      <c r="E253" s="3" t="str">
        <f>VLOOKUP(A253,'Customer City'!A:B,2,FALSE)</f>
        <v>河北省</v>
      </c>
    </row>
    <row r="254" spans="1:5">
      <c r="A254" s="3" t="s">
        <v>656</v>
      </c>
      <c r="B254" s="94" t="s">
        <v>52</v>
      </c>
      <c r="C254" s="3">
        <v>1298</v>
      </c>
      <c r="E254" s="3" t="str">
        <f>VLOOKUP(A254,'Customer City'!A:B,2,FALSE)</f>
        <v>云南省</v>
      </c>
    </row>
    <row r="255" spans="1:5">
      <c r="A255" s="3" t="s">
        <v>543</v>
      </c>
      <c r="B255" s="94" t="s">
        <v>52</v>
      </c>
      <c r="C255" s="3">
        <v>1287</v>
      </c>
      <c r="E255" s="3" t="str">
        <f>VLOOKUP(A255,'Customer City'!A:B,2,FALSE)</f>
        <v>浙江省</v>
      </c>
    </row>
    <row r="256" spans="1:5">
      <c r="A256" s="3" t="s">
        <v>669</v>
      </c>
      <c r="B256" s="94" t="s">
        <v>52</v>
      </c>
      <c r="C256" s="3">
        <v>1661</v>
      </c>
      <c r="E256" s="3" t="str">
        <f>VLOOKUP(A256,'Customer City'!A:B,2,FALSE)</f>
        <v>四川省</v>
      </c>
    </row>
    <row r="257" spans="1:5">
      <c r="A257" s="3" t="s">
        <v>562</v>
      </c>
      <c r="B257" s="94" t="s">
        <v>52</v>
      </c>
      <c r="C257" s="3">
        <v>1776</v>
      </c>
      <c r="E257" s="3" t="str">
        <f>VLOOKUP(A257,'Customer City'!A:B,2,FALSE)</f>
        <v>山东省</v>
      </c>
    </row>
    <row r="258" spans="1:5">
      <c r="A258" s="3" t="s">
        <v>631</v>
      </c>
      <c r="B258" s="94" t="s">
        <v>52</v>
      </c>
      <c r="C258" s="3">
        <v>130</v>
      </c>
      <c r="E258" s="3" t="str">
        <f>VLOOKUP(A258,'Customer City'!A:B,2,FALSE)</f>
        <v>广东省</v>
      </c>
    </row>
    <row r="259" spans="1:5">
      <c r="A259" s="3" t="s">
        <v>670</v>
      </c>
      <c r="B259" s="94" t="s">
        <v>52</v>
      </c>
      <c r="C259" s="3">
        <v>1529</v>
      </c>
      <c r="E259" s="3" t="str">
        <f>VLOOKUP(A259,'Customer City'!A:B,2,FALSE)</f>
        <v>四川省</v>
      </c>
    </row>
    <row r="260" spans="1:5">
      <c r="A260" s="3" t="s">
        <v>544</v>
      </c>
      <c r="B260" s="94" t="s">
        <v>52</v>
      </c>
      <c r="C260" s="3">
        <v>1442</v>
      </c>
      <c r="E260" s="3" t="str">
        <f>VLOOKUP(A260,'Customer City'!A:B,2,FALSE)</f>
        <v>浙江省</v>
      </c>
    </row>
    <row r="261" spans="1:5">
      <c r="A261" s="3" t="s">
        <v>519</v>
      </c>
      <c r="B261" s="94" t="s">
        <v>52</v>
      </c>
      <c r="C261" s="3">
        <v>1279</v>
      </c>
      <c r="E261" s="3" t="str">
        <f>VLOOKUP(A261,'Customer City'!A:B,2,FALSE)</f>
        <v>安徽省</v>
      </c>
    </row>
    <row r="262" spans="1:5">
      <c r="A262" s="3" t="s">
        <v>534</v>
      </c>
      <c r="B262" s="94" t="s">
        <v>52</v>
      </c>
      <c r="C262" s="94">
        <v>1319</v>
      </c>
      <c r="D262" s="94"/>
      <c r="E262" s="3" t="str">
        <f>VLOOKUP(A262,'Customer City'!A:B,2,FALSE)</f>
        <v>江苏省</v>
      </c>
    </row>
    <row r="263" spans="1:5">
      <c r="A263" s="3" t="s">
        <v>632</v>
      </c>
      <c r="B263" s="94" t="s">
        <v>52</v>
      </c>
      <c r="C263" s="3">
        <v>400</v>
      </c>
      <c r="E263" s="3" t="str">
        <f>VLOOKUP(A263,'Customer City'!A:B,2,FALSE)</f>
        <v>广东省</v>
      </c>
    </row>
    <row r="264" spans="1:5">
      <c r="A264" s="3" t="s">
        <v>711</v>
      </c>
      <c r="B264" s="94" t="s">
        <v>52</v>
      </c>
      <c r="C264" s="3">
        <v>996</v>
      </c>
      <c r="E264" s="3" t="str">
        <f>VLOOKUP(A264,'Customer City'!A:B,2,FALSE)</f>
        <v>湖北省</v>
      </c>
    </row>
    <row r="265" spans="1:5">
      <c r="A265" s="3" t="s">
        <v>712</v>
      </c>
      <c r="B265" s="94" t="s">
        <v>52</v>
      </c>
      <c r="C265" s="3">
        <v>1113</v>
      </c>
      <c r="E265" s="3" t="str">
        <f>VLOOKUP(A265,'Customer City'!A:B,2,FALSE)</f>
        <v>湖北省</v>
      </c>
    </row>
    <row r="266" spans="1:5">
      <c r="A266" s="3" t="s">
        <v>737</v>
      </c>
      <c r="B266" s="94" t="s">
        <v>52</v>
      </c>
      <c r="C266" s="3">
        <v>880</v>
      </c>
      <c r="E266" s="3" t="str">
        <f>VLOOKUP(A266,'Customer City'!A:B,2,FALSE)</f>
        <v>福建省</v>
      </c>
    </row>
    <row r="267" spans="1:5">
      <c r="A267" s="3" t="s">
        <v>563</v>
      </c>
      <c r="B267" s="94" t="s">
        <v>52</v>
      </c>
      <c r="C267" s="3">
        <v>1833</v>
      </c>
      <c r="E267" s="3" t="str">
        <f>VLOOKUP(A267,'Customer City'!A:B,2,FALSE)</f>
        <v>山东省</v>
      </c>
    </row>
    <row r="268" spans="1:5">
      <c r="A268" s="3" t="s">
        <v>564</v>
      </c>
      <c r="B268" s="94" t="s">
        <v>52</v>
      </c>
      <c r="C268" s="3">
        <v>1615</v>
      </c>
      <c r="E268" s="3" t="str">
        <f>VLOOKUP(A268,'Customer City'!A:B,2,FALSE)</f>
        <v>山东省</v>
      </c>
    </row>
    <row r="269" spans="1:5">
      <c r="A269" s="3" t="s">
        <v>702</v>
      </c>
      <c r="B269" s="94" t="s">
        <v>52</v>
      </c>
      <c r="C269" s="3">
        <v>870</v>
      </c>
      <c r="E269" s="3" t="str">
        <f>VLOOKUP(A269,'Customer City'!A:B,2,FALSE)</f>
        <v>江西省</v>
      </c>
    </row>
    <row r="270" spans="1:5">
      <c r="A270" s="3" t="s">
        <v>586</v>
      </c>
      <c r="B270" s="94" t="s">
        <v>52</v>
      </c>
      <c r="C270" s="3">
        <v>2718</v>
      </c>
      <c r="E270" s="3" t="str">
        <f>VLOOKUP(A270,'Customer City'!A:B,2,FALSE)</f>
        <v>辽宁省</v>
      </c>
    </row>
    <row r="271" spans="1:5">
      <c r="A271" s="3" t="s">
        <v>520</v>
      </c>
      <c r="B271" s="94" t="s">
        <v>52</v>
      </c>
      <c r="C271" s="3">
        <v>1364</v>
      </c>
      <c r="E271" s="3" t="str">
        <f>VLOOKUP(A271,'Customer City'!A:B,2,FALSE)</f>
        <v>安徽省</v>
      </c>
    </row>
    <row r="272" spans="1:5">
      <c r="A272" s="3" t="s">
        <v>613</v>
      </c>
      <c r="B272" s="94" t="s">
        <v>52</v>
      </c>
      <c r="C272" s="3">
        <v>1887</v>
      </c>
      <c r="E272" s="3" t="str">
        <f>VLOOKUP(A272,'Customer City'!A:B,2,FALSE)</f>
        <v>河北省</v>
      </c>
    </row>
    <row r="273" spans="1:5">
      <c r="A273" s="3" t="s">
        <v>728</v>
      </c>
      <c r="B273" s="94" t="s">
        <v>52</v>
      </c>
      <c r="C273" s="3">
        <v>620</v>
      </c>
      <c r="E273" s="3" t="str">
        <f>VLOOKUP(A273,'Customer City'!A:B,2,FALSE)</f>
        <v>湖南省</v>
      </c>
    </row>
    <row r="274" spans="1:5">
      <c r="A274" s="3" t="s">
        <v>545</v>
      </c>
      <c r="B274" s="94" t="s">
        <v>52</v>
      </c>
      <c r="C274" s="3">
        <v>1052</v>
      </c>
      <c r="E274" s="3" t="str">
        <f>VLOOKUP(A274,'Customer City'!A:B,2,FALSE)</f>
        <v>浙江省</v>
      </c>
    </row>
    <row r="275" spans="1:5">
      <c r="A275" s="3" t="s">
        <v>713</v>
      </c>
      <c r="B275" s="94" t="s">
        <v>52</v>
      </c>
      <c r="C275" s="3">
        <v>1198</v>
      </c>
      <c r="E275" s="3" t="str">
        <f>VLOOKUP(A275,'Customer City'!A:B,2,FALSE)</f>
        <v>湖北省</v>
      </c>
    </row>
    <row r="276" spans="1:5">
      <c r="A276" s="3" t="s">
        <v>762</v>
      </c>
      <c r="B276" s="94" t="s">
        <v>52</v>
      </c>
      <c r="C276" s="3">
        <v>1769</v>
      </c>
      <c r="E276" s="3" t="str">
        <f>VLOOKUP(A276,'Customer City'!A:B,2,FALSE)</f>
        <v>云南省</v>
      </c>
    </row>
    <row r="277" spans="1:5">
      <c r="A277" s="3" t="s">
        <v>95</v>
      </c>
      <c r="B277" s="94" t="s">
        <v>52</v>
      </c>
      <c r="C277" s="3">
        <v>2524</v>
      </c>
      <c r="E277" s="3" t="str">
        <f>VLOOKUP(A277,'Customer City'!A:B,2,FALSE)</f>
        <v>青海省</v>
      </c>
    </row>
    <row r="278" spans="1:5">
      <c r="A278" s="3" t="s">
        <v>60</v>
      </c>
      <c r="B278" s="94" t="s">
        <v>52</v>
      </c>
      <c r="C278" s="3">
        <v>1661</v>
      </c>
      <c r="E278" s="3" t="str">
        <f>VLOOKUP(A278,'Customer City'!A:B,2,FALSE)</f>
        <v>陕西省</v>
      </c>
    </row>
    <row r="279" spans="1:5">
      <c r="A279" s="3" t="s">
        <v>580</v>
      </c>
      <c r="B279" s="94" t="s">
        <v>52</v>
      </c>
      <c r="C279" s="3">
        <v>1405</v>
      </c>
      <c r="E279" s="3" t="str">
        <f>VLOOKUP(A279,'Customer City'!A:B,2,FALSE)</f>
        <v>河南省</v>
      </c>
    </row>
    <row r="280" spans="1:5">
      <c r="A280" s="3" t="s">
        <v>644</v>
      </c>
      <c r="B280" s="94" t="s">
        <v>52</v>
      </c>
      <c r="C280" s="3">
        <v>510</v>
      </c>
      <c r="E280" s="3" t="str">
        <f>VLOOKUP(A280,'Customer City'!A:B,2,FALSE)</f>
        <v>广西省</v>
      </c>
    </row>
    <row r="281" spans="1:5">
      <c r="A281" s="3" t="s">
        <v>116</v>
      </c>
      <c r="B281" s="94" t="s">
        <v>52</v>
      </c>
      <c r="C281" s="3">
        <v>1120</v>
      </c>
      <c r="E281" s="3" t="str">
        <f>VLOOKUP(A281,'Customer City'!A:B,2,FALSE)</f>
        <v>贵州省</v>
      </c>
    </row>
    <row r="282" spans="1:5">
      <c r="A282" s="3" t="s">
        <v>645</v>
      </c>
      <c r="B282" s="94" t="s">
        <v>52</v>
      </c>
      <c r="C282" s="3">
        <v>330</v>
      </c>
      <c r="E282" s="3" t="str">
        <f>VLOOKUP(A282,'Customer City'!A:B,2,FALSE)</f>
        <v>广西省</v>
      </c>
    </row>
    <row r="283" spans="1:5">
      <c r="A283" s="3" t="s">
        <v>671</v>
      </c>
      <c r="B283" s="94" t="s">
        <v>52</v>
      </c>
      <c r="C283" s="3">
        <v>1604</v>
      </c>
      <c r="E283" s="3" t="str">
        <f>VLOOKUP(A283,'Customer City'!A:B,2,FALSE)</f>
        <v>四川省</v>
      </c>
    </row>
    <row r="284" spans="1:5">
      <c r="A284" s="3" t="s">
        <v>703</v>
      </c>
      <c r="B284" s="94" t="s">
        <v>52</v>
      </c>
      <c r="C284" s="3">
        <v>530</v>
      </c>
      <c r="E284" s="3" t="str">
        <f>VLOOKUP(A284,'Customer City'!A:B,2,FALSE)</f>
        <v>江西省</v>
      </c>
    </row>
    <row r="285" spans="1:5">
      <c r="A285" s="3" t="s">
        <v>587</v>
      </c>
      <c r="B285" s="94" t="s">
        <v>52</v>
      </c>
      <c r="C285" s="3">
        <v>2759</v>
      </c>
      <c r="E285" s="3" t="str">
        <f>VLOOKUP(A285,'Customer City'!A:B,2,FALSE)</f>
        <v>辽宁省</v>
      </c>
    </row>
    <row r="286" spans="1:5">
      <c r="A286" s="3" t="s">
        <v>672</v>
      </c>
      <c r="B286" s="94" t="s">
        <v>52</v>
      </c>
      <c r="C286" s="3">
        <v>1532</v>
      </c>
      <c r="E286" s="3" t="str">
        <f>VLOOKUP(A286,'Customer City'!A:B,2,FALSE)</f>
        <v>四川省</v>
      </c>
    </row>
    <row r="287" spans="1:5">
      <c r="A287" s="3" t="s">
        <v>603</v>
      </c>
      <c r="B287" s="94" t="s">
        <v>52</v>
      </c>
      <c r="C287" s="3">
        <v>1675</v>
      </c>
      <c r="E287" s="3" t="str">
        <f>VLOOKUP(A287,'Customer City'!A:B,2,FALSE)</f>
        <v>山西省</v>
      </c>
    </row>
    <row r="288" spans="1:5">
      <c r="A288" s="94" t="s">
        <v>535</v>
      </c>
      <c r="B288" s="94" t="s">
        <v>52</v>
      </c>
      <c r="C288" s="94">
        <v>1669</v>
      </c>
      <c r="D288" s="94"/>
      <c r="E288" s="3" t="str">
        <f>VLOOKUP(A288,'Customer City'!A:B,2,FALSE)</f>
        <v>江苏省</v>
      </c>
    </row>
    <row r="289" spans="1:5">
      <c r="A289" s="3" t="s">
        <v>673</v>
      </c>
      <c r="B289" s="94" t="s">
        <v>52</v>
      </c>
      <c r="C289" s="3">
        <v>1509</v>
      </c>
      <c r="E289" s="3" t="str">
        <f>VLOOKUP(A289,'Customer City'!A:B,2,FALSE)</f>
        <v>四川省</v>
      </c>
    </row>
    <row r="290" spans="1:5">
      <c r="A290" s="3" t="s">
        <v>686</v>
      </c>
      <c r="B290" s="94" t="s">
        <v>52</v>
      </c>
      <c r="C290" s="3">
        <v>1250</v>
      </c>
      <c r="E290" s="3" t="str">
        <f>VLOOKUP(A290,'Customer City'!A:B,2,FALSE)</f>
        <v>贵州省</v>
      </c>
    </row>
    <row r="291" spans="1:5">
      <c r="A291" s="3" t="s">
        <v>614</v>
      </c>
      <c r="B291" s="94" t="s">
        <v>52</v>
      </c>
      <c r="C291" s="3">
        <v>1767</v>
      </c>
      <c r="E291" s="3" t="str">
        <f>VLOOKUP(A291,'Customer City'!A:B,2,FALSE)</f>
        <v>河北省</v>
      </c>
    </row>
    <row r="292" spans="1:5">
      <c r="A292" s="3" t="s">
        <v>615</v>
      </c>
      <c r="B292" s="94" t="s">
        <v>52</v>
      </c>
      <c r="C292" s="3">
        <v>1713</v>
      </c>
      <c r="E292" s="3" t="str">
        <f>VLOOKUP(A292,'Customer City'!A:B,2,FALSE)</f>
        <v>河北省</v>
      </c>
    </row>
    <row r="293" spans="1:5">
      <c r="A293" s="3" t="s">
        <v>729</v>
      </c>
      <c r="B293" s="94" t="s">
        <v>52</v>
      </c>
      <c r="C293" s="3">
        <v>700</v>
      </c>
      <c r="E293" s="3" t="str">
        <f>VLOOKUP(A293,'Customer City'!A:B,2,FALSE)</f>
        <v>湖南省</v>
      </c>
    </row>
    <row r="294" spans="1:5">
      <c r="A294" s="3" t="s">
        <v>101</v>
      </c>
      <c r="B294" s="94" t="s">
        <v>52</v>
      </c>
      <c r="C294" s="3">
        <v>1478</v>
      </c>
      <c r="E294" s="3" t="str">
        <f>VLOOKUP(A294,'Customer City'!A:B,2,FALSE)</f>
        <v>河南省</v>
      </c>
    </row>
    <row r="295" spans="1:5">
      <c r="A295" s="3" t="s">
        <v>730</v>
      </c>
      <c r="B295" s="94" t="s">
        <v>52</v>
      </c>
      <c r="C295" s="3">
        <v>470</v>
      </c>
      <c r="E295" s="3" t="str">
        <f>VLOOKUP(A295,'Customer City'!A:B,2,FALSE)</f>
        <v>湖南省</v>
      </c>
    </row>
    <row r="296" spans="1:5">
      <c r="A296" s="3" t="s">
        <v>714</v>
      </c>
      <c r="B296" s="94" t="s">
        <v>52</v>
      </c>
      <c r="C296" s="3">
        <v>993</v>
      </c>
      <c r="E296" s="3" t="str">
        <f>VLOOKUP(A296,'Customer City'!A:B,2,FALSE)</f>
        <v>湖北省</v>
      </c>
    </row>
    <row r="297" spans="1:5">
      <c r="A297" s="3" t="s">
        <v>39</v>
      </c>
      <c r="B297" s="94" t="s">
        <v>52</v>
      </c>
      <c r="C297" s="3">
        <v>1445</v>
      </c>
      <c r="E297" s="3" t="str">
        <f>VLOOKUP(A297,'Customer City'!A:B,2,FALSE)</f>
        <v>重庆市</v>
      </c>
    </row>
    <row r="298" spans="1:5">
      <c r="A298" s="3" t="s">
        <v>546</v>
      </c>
      <c r="B298" s="94" t="s">
        <v>52</v>
      </c>
      <c r="C298" s="3">
        <v>1135</v>
      </c>
      <c r="E298" s="3" t="str">
        <f>VLOOKUP(A298,'Customer City'!A:B,2,FALSE)</f>
        <v>浙江省</v>
      </c>
    </row>
    <row r="299" spans="1:5">
      <c r="A299" s="3" t="s">
        <v>646</v>
      </c>
      <c r="B299" s="94" t="s">
        <v>52</v>
      </c>
      <c r="C299" s="3">
        <v>690</v>
      </c>
      <c r="E299" s="3" t="str">
        <f>VLOOKUP(A299,'Customer City'!A:B,2,FALSE)</f>
        <v>广西省</v>
      </c>
    </row>
    <row r="300" spans="1:5">
      <c r="A300" s="3" t="s">
        <v>588</v>
      </c>
      <c r="B300" s="94" t="s">
        <v>52</v>
      </c>
      <c r="C300" s="3">
        <v>2861</v>
      </c>
      <c r="E300" s="3" t="str">
        <f>VLOOKUP(A300,'Customer City'!A:B,2,FALSE)</f>
        <v>辽宁省</v>
      </c>
    </row>
    <row r="301" spans="1:5">
      <c r="A301" s="3" t="s">
        <v>521</v>
      </c>
      <c r="B301" s="94" t="s">
        <v>52</v>
      </c>
      <c r="C301" s="3">
        <v>1200</v>
      </c>
      <c r="E301" s="3" t="str">
        <f>VLOOKUP(A301,'Customer City'!A:B,2,FALSE)</f>
        <v>安徽省</v>
      </c>
    </row>
    <row r="302" spans="1:5">
      <c r="A302" s="3" t="s">
        <v>98</v>
      </c>
      <c r="B302" s="94" t="s">
        <v>52</v>
      </c>
      <c r="C302" s="3">
        <v>2398</v>
      </c>
      <c r="E302" s="3" t="str">
        <f>VLOOKUP(A302,'Customer City'!A:B,2,FALSE)</f>
        <v>宁夏</v>
      </c>
    </row>
    <row r="303" spans="1:5">
      <c r="A303" s="3" t="s">
        <v>589</v>
      </c>
      <c r="B303" s="94" t="s">
        <v>52</v>
      </c>
      <c r="C303" s="3">
        <v>2568</v>
      </c>
      <c r="E303" s="3" t="str">
        <f>VLOOKUP(A303,'Customer City'!A:B,2,FALSE)</f>
        <v>辽宁省</v>
      </c>
    </row>
    <row r="304" spans="1:5">
      <c r="A304" s="3" t="s">
        <v>536</v>
      </c>
      <c r="B304" s="94" t="s">
        <v>52</v>
      </c>
      <c r="C304" s="3">
        <v>1459</v>
      </c>
      <c r="E304" s="3" t="str">
        <f>VLOOKUP(A304,'Customer City'!A:B,2,FALSE)</f>
        <v>江苏省</v>
      </c>
    </row>
    <row r="305" spans="1:5">
      <c r="A305" s="3" t="s">
        <v>63</v>
      </c>
      <c r="B305" s="94" t="s">
        <v>52</v>
      </c>
      <c r="C305" s="3">
        <v>3076</v>
      </c>
      <c r="E305" s="3" t="str">
        <f>VLOOKUP(A305,'Customer City'!A:B,2,FALSE)</f>
        <v>吉林省</v>
      </c>
    </row>
    <row r="306" spans="1:5">
      <c r="A306" s="3" t="s">
        <v>131</v>
      </c>
      <c r="B306" s="94" t="s">
        <v>52</v>
      </c>
      <c r="C306" s="3">
        <v>800</v>
      </c>
      <c r="E306" s="3" t="str">
        <f>VLOOKUP(A306,'Customer City'!A:B,2,FALSE)</f>
        <v>湖南省</v>
      </c>
    </row>
    <row r="307" spans="1:5">
      <c r="A307" s="3" t="s">
        <v>604</v>
      </c>
      <c r="B307" s="94" t="s">
        <v>52</v>
      </c>
      <c r="C307" s="3">
        <v>1690</v>
      </c>
      <c r="E307" s="3" t="str">
        <f>VLOOKUP(A307,'Customer City'!A:B,2,FALSE)</f>
        <v>山西省</v>
      </c>
    </row>
    <row r="308" spans="1:5">
      <c r="A308" s="3" t="s">
        <v>522</v>
      </c>
      <c r="B308" s="94" t="s">
        <v>52</v>
      </c>
      <c r="C308" s="3">
        <v>1351</v>
      </c>
      <c r="E308" s="3" t="str">
        <f>VLOOKUP(A308,'Customer City'!A:B,2,FALSE)</f>
        <v>安徽省</v>
      </c>
    </row>
    <row r="309" spans="1:5">
      <c r="A309" s="3" t="s">
        <v>647</v>
      </c>
      <c r="B309" s="94" t="s">
        <v>52</v>
      </c>
      <c r="C309" s="3">
        <v>720</v>
      </c>
      <c r="E309" s="3" t="str">
        <f>VLOOKUP(A309,'Customer City'!A:B,2,FALSE)</f>
        <v>广西省</v>
      </c>
    </row>
    <row r="310" spans="1:5">
      <c r="A310" s="3" t="s">
        <v>633</v>
      </c>
      <c r="B310" s="94" t="s">
        <v>52</v>
      </c>
      <c r="C310" s="3">
        <v>280</v>
      </c>
      <c r="E310" s="3" t="str">
        <f>VLOOKUP(A310,'Customer City'!A:B,2,FALSE)</f>
        <v>广东省</v>
      </c>
    </row>
    <row r="311" spans="1:5">
      <c r="A311" s="3" t="s">
        <v>605</v>
      </c>
      <c r="B311" s="94" t="s">
        <v>52</v>
      </c>
      <c r="C311" s="3">
        <v>1973</v>
      </c>
      <c r="E311" s="3" t="str">
        <f>VLOOKUP(A311,'Customer City'!A:B,2,FALSE)</f>
        <v>山西省</v>
      </c>
    </row>
    <row r="312" spans="1:5">
      <c r="A312" s="3" t="s">
        <v>715</v>
      </c>
      <c r="B312" s="94" t="s">
        <v>52</v>
      </c>
      <c r="C312" s="3">
        <v>1118</v>
      </c>
      <c r="E312" s="3" t="str">
        <f>VLOOKUP(A312,'Customer City'!A:B,2,FALSE)</f>
        <v>湖北省</v>
      </c>
    </row>
    <row r="313" spans="1:5">
      <c r="A313" s="3" t="s">
        <v>674</v>
      </c>
      <c r="B313" s="94" t="s">
        <v>52</v>
      </c>
      <c r="C313" s="3">
        <v>1763</v>
      </c>
      <c r="E313" s="3" t="str">
        <f>VLOOKUP(A313,'Customer City'!A:B,2,FALSE)</f>
        <v>四川省</v>
      </c>
    </row>
    <row r="314" spans="1:5">
      <c r="A314" s="3" t="s">
        <v>565</v>
      </c>
      <c r="B314" s="94" t="s">
        <v>52</v>
      </c>
      <c r="C314" s="3">
        <v>1914</v>
      </c>
      <c r="E314" s="3" t="str">
        <f>VLOOKUP(A314,'Customer City'!A:B,2,FALSE)</f>
        <v>山东省</v>
      </c>
    </row>
    <row r="315" spans="1:5">
      <c r="A315" s="3" t="s">
        <v>590</v>
      </c>
      <c r="B315" s="94" t="s">
        <v>52</v>
      </c>
      <c r="C315" s="3">
        <v>2768</v>
      </c>
      <c r="E315" s="3" t="str">
        <f>VLOOKUP(A315,'Customer City'!A:B,2,FALSE)</f>
        <v>辽宁省</v>
      </c>
    </row>
    <row r="316" spans="1:5">
      <c r="A316" s="3" t="s">
        <v>634</v>
      </c>
      <c r="B316" s="94" t="s">
        <v>52</v>
      </c>
      <c r="C316" s="3">
        <v>320</v>
      </c>
      <c r="E316" s="3" t="str">
        <f>VLOOKUP(A316,'Customer City'!A:B,2,FALSE)</f>
        <v>广东省</v>
      </c>
    </row>
    <row r="317" spans="1:5">
      <c r="A317" s="3" t="s">
        <v>523</v>
      </c>
      <c r="B317" s="94" t="s">
        <v>52</v>
      </c>
      <c r="C317" s="3">
        <v>1319</v>
      </c>
      <c r="E317" s="3" t="str">
        <f>VLOOKUP(A317,'Customer City'!A:B,2,FALSE)</f>
        <v>安徽省</v>
      </c>
    </row>
    <row r="318" spans="1:5">
      <c r="A318" s="3" t="s">
        <v>581</v>
      </c>
      <c r="B318" s="94" t="s">
        <v>52</v>
      </c>
      <c r="C318" s="3">
        <v>1315</v>
      </c>
      <c r="E318" s="3" t="str">
        <f>VLOOKUP(A318,'Customer City'!A:B,2,FALSE)</f>
        <v>河南省</v>
      </c>
    </row>
    <row r="319" spans="1:5">
      <c r="A319" s="3" t="s">
        <v>593</v>
      </c>
      <c r="B319" s="94" t="s">
        <v>52</v>
      </c>
      <c r="C319" s="3">
        <v>3775</v>
      </c>
      <c r="E319" s="3" t="str">
        <f>VLOOKUP(A319,'Customer City'!A:B,2,FALSE)</f>
        <v>黑龙江省</v>
      </c>
    </row>
    <row r="320" spans="1:5">
      <c r="A320" s="3" t="s">
        <v>582</v>
      </c>
      <c r="B320" s="94" t="s">
        <v>52</v>
      </c>
      <c r="C320" s="3">
        <v>1610</v>
      </c>
      <c r="E320" s="3" t="str">
        <f>VLOOKUP(A320,'Customer City'!A:B,2,FALSE)</f>
        <v>河南省</v>
      </c>
    </row>
    <row r="321" spans="1:5">
      <c r="A321" s="3" t="s">
        <v>704</v>
      </c>
      <c r="B321" s="94" t="s">
        <v>52</v>
      </c>
      <c r="C321" s="3">
        <v>930</v>
      </c>
      <c r="E321" s="3" t="str">
        <f>VLOOKUP(A321,'Customer City'!A:B,2,FALSE)</f>
        <v>江西省</v>
      </c>
    </row>
    <row r="322" spans="1:5">
      <c r="A322" s="3" t="s">
        <v>716</v>
      </c>
      <c r="B322" s="94" t="s">
        <v>52</v>
      </c>
      <c r="C322" s="3">
        <v>1005</v>
      </c>
      <c r="E322" s="3" t="str">
        <f>VLOOKUP(A322,'Customer City'!A:B,2,FALSE)</f>
        <v>湖北省</v>
      </c>
    </row>
    <row r="323" spans="1:5">
      <c r="A323" s="3" t="s">
        <v>763</v>
      </c>
      <c r="B323" s="94" t="s">
        <v>52</v>
      </c>
      <c r="C323" s="3">
        <v>1119</v>
      </c>
      <c r="E323" s="3" t="str">
        <f>VLOOKUP(A323,'Customer City'!A:B,2,FALSE)</f>
        <v>安徽省</v>
      </c>
    </row>
    <row r="324" spans="1:5">
      <c r="A324" s="3" t="s">
        <v>717</v>
      </c>
      <c r="B324" s="94" t="s">
        <v>52</v>
      </c>
      <c r="C324" s="3">
        <v>972</v>
      </c>
      <c r="E324" s="3" t="str">
        <f>VLOOKUP(A324,'Customer City'!A:B,2,FALSE)</f>
        <v>湖北省</v>
      </c>
    </row>
    <row r="325" spans="1:5">
      <c r="A325" s="3" t="s">
        <v>764</v>
      </c>
      <c r="B325" s="94" t="s">
        <v>52</v>
      </c>
      <c r="C325" s="3">
        <v>1050</v>
      </c>
      <c r="E325" s="3" t="str">
        <f>VLOOKUP(A325,'Customer City'!A:B,2,FALSE)</f>
        <v>贵州省</v>
      </c>
    </row>
    <row r="326" spans="1:5">
      <c r="A326" s="3" t="s">
        <v>594</v>
      </c>
      <c r="B326" s="94" t="s">
        <v>52</v>
      </c>
      <c r="C326" s="3">
        <v>3506</v>
      </c>
      <c r="E326" s="3" t="str">
        <f>VLOOKUP(A326,'Customer City'!A:B,2,FALSE)</f>
        <v>黑龙江省</v>
      </c>
    </row>
    <row r="327" spans="1:5">
      <c r="A327" s="3" t="s">
        <v>738</v>
      </c>
      <c r="B327" s="94" t="s">
        <v>52</v>
      </c>
      <c r="C327" s="3">
        <v>650</v>
      </c>
      <c r="E327" s="3" t="str">
        <f>VLOOKUP(A327,'Customer City'!A:B,2,FALSE)</f>
        <v>福建省</v>
      </c>
    </row>
    <row r="328" spans="1:5">
      <c r="A328" s="3" t="s">
        <v>731</v>
      </c>
      <c r="B328" s="3" t="s">
        <v>46</v>
      </c>
      <c r="C328" s="3">
        <v>652</v>
      </c>
      <c r="E328" s="3" t="str">
        <f>VLOOKUP(A328,'Customer City'!A:B,2,FALSE)</f>
        <v>福建省</v>
      </c>
    </row>
    <row r="329" spans="1:5">
      <c r="A329" s="3" t="s">
        <v>13</v>
      </c>
      <c r="B329" s="3" t="s">
        <v>46</v>
      </c>
      <c r="C329" s="3">
        <v>178</v>
      </c>
      <c r="E329" s="3" t="str">
        <f>VLOOKUP(A329,'Customer City'!A:B,2,FALSE)</f>
        <v>上海市</v>
      </c>
    </row>
    <row r="330" spans="1:5">
      <c r="A330" s="3" t="s">
        <v>739</v>
      </c>
      <c r="B330" s="3" t="s">
        <v>46</v>
      </c>
      <c r="C330" s="3">
        <v>283</v>
      </c>
      <c r="E330" s="3" t="str">
        <f>VLOOKUP(A330,'Customer City'!A:B,2,FALSE)</f>
        <v>浙江省</v>
      </c>
    </row>
    <row r="331" spans="1:5">
      <c r="A331" s="3" t="s">
        <v>92</v>
      </c>
      <c r="B331" s="3" t="s">
        <v>46</v>
      </c>
      <c r="C331" s="3">
        <v>3860</v>
      </c>
      <c r="E331" s="3" t="str">
        <f>VLOOKUP(A331,'Customer City'!A:B,2,FALSE)</f>
        <v>新疆</v>
      </c>
    </row>
    <row r="332" spans="1:5">
      <c r="A332" s="3" t="s">
        <v>66</v>
      </c>
      <c r="B332" s="3" t="s">
        <v>46</v>
      </c>
      <c r="C332" s="3">
        <v>1958</v>
      </c>
      <c r="E332" s="3" t="str">
        <f>VLOOKUP(A332,'Customer City'!A:B,2,FALSE)</f>
        <v>甘肃省</v>
      </c>
    </row>
    <row r="333" spans="1:5">
      <c r="A333" s="3" t="s">
        <v>113</v>
      </c>
      <c r="B333" s="3" t="s">
        <v>46</v>
      </c>
      <c r="C333" s="3">
        <v>277</v>
      </c>
      <c r="E333" s="3" t="str">
        <f>VLOOKUP(A333,'Customer City'!A:B,2,FALSE)</f>
        <v>江苏省</v>
      </c>
    </row>
    <row r="334" spans="1:5">
      <c r="A334" s="3" t="s">
        <v>122</v>
      </c>
      <c r="B334" s="3" t="s">
        <v>46</v>
      </c>
      <c r="C334" s="3">
        <v>1723</v>
      </c>
      <c r="E334" s="3" t="str">
        <f>VLOOKUP(A334,'Customer City'!A:B,2,FALSE)</f>
        <v>广西省</v>
      </c>
    </row>
    <row r="335" spans="1:5">
      <c r="A335" s="3" t="s">
        <v>732</v>
      </c>
      <c r="B335" s="3" t="s">
        <v>46</v>
      </c>
      <c r="C335" s="3">
        <v>572</v>
      </c>
      <c r="E335" s="3" t="str">
        <f>VLOOKUP(A335,'Customer City'!A:B,2,FALSE)</f>
        <v>福建省</v>
      </c>
    </row>
    <row r="336" spans="1:5">
      <c r="A336" s="3" t="s">
        <v>125</v>
      </c>
      <c r="B336" s="3" t="s">
        <v>46</v>
      </c>
      <c r="C336" s="3">
        <v>596</v>
      </c>
      <c r="E336" s="3" t="str">
        <f>VLOOKUP(A336,'Customer City'!A:B,2,FALSE)</f>
        <v>江西省</v>
      </c>
    </row>
    <row r="337" spans="1:5">
      <c r="A337" s="3" t="s">
        <v>525</v>
      </c>
      <c r="B337" s="3" t="s">
        <v>46</v>
      </c>
      <c r="C337" s="3">
        <v>248</v>
      </c>
      <c r="E337" s="3" t="str">
        <f>VLOOKUP(A337,'Customer City'!A:B,2,FALSE)</f>
        <v>江苏省</v>
      </c>
    </row>
    <row r="338" spans="1:5">
      <c r="A338" s="3" t="s">
        <v>733</v>
      </c>
      <c r="B338" s="3" t="s">
        <v>46</v>
      </c>
      <c r="C338" s="3">
        <v>880</v>
      </c>
      <c r="E338" s="3" t="str">
        <f>VLOOKUP(A338,'Customer City'!A:B,2,FALSE)</f>
        <v>福建省</v>
      </c>
    </row>
    <row r="339" spans="1:5">
      <c r="A339" s="3" t="s">
        <v>110</v>
      </c>
      <c r="B339" s="3" t="s">
        <v>46</v>
      </c>
      <c r="C339" s="3">
        <v>550</v>
      </c>
      <c r="E339" s="3" t="str">
        <f>VLOOKUP(A339,'Customer City'!A:B,2,FALSE)</f>
        <v>安徽省</v>
      </c>
    </row>
    <row r="340" spans="1:5">
      <c r="A340" s="3" t="s">
        <v>539</v>
      </c>
      <c r="B340" s="3" t="s">
        <v>46</v>
      </c>
      <c r="C340" s="3">
        <v>89</v>
      </c>
      <c r="E340" s="3" t="str">
        <f>VLOOKUP(A340,'Customer City'!A:B,2,FALSE)</f>
        <v>浙江省</v>
      </c>
    </row>
    <row r="341" spans="1:5">
      <c r="A341" s="3" t="s">
        <v>540</v>
      </c>
      <c r="B341" s="3" t="s">
        <v>46</v>
      </c>
      <c r="C341" s="3">
        <v>156</v>
      </c>
      <c r="E341" s="3" t="str">
        <f>VLOOKUP(A341,'Customer City'!A:B,2,FALSE)</f>
        <v>浙江省</v>
      </c>
    </row>
    <row r="342" spans="1:5">
      <c r="A342" s="3" t="s">
        <v>527</v>
      </c>
      <c r="B342" s="3" t="s">
        <v>46</v>
      </c>
      <c r="C342" s="3">
        <v>244</v>
      </c>
      <c r="E342" s="3" t="str">
        <f>VLOOKUP(A342,'Customer City'!A:B,2,FALSE)</f>
        <v>江苏省</v>
      </c>
    </row>
    <row r="343" spans="1:5">
      <c r="A343" s="3" t="s">
        <v>720</v>
      </c>
      <c r="B343" s="3" t="s">
        <v>46</v>
      </c>
      <c r="C343" s="3">
        <v>1090</v>
      </c>
      <c r="E343" s="3" t="str">
        <f>VLOOKUP(A343,'Customer City'!A:B,2,FALSE)</f>
        <v>湖南省</v>
      </c>
    </row>
    <row r="344" spans="1:5">
      <c r="A344" s="3" t="s">
        <v>51</v>
      </c>
      <c r="B344" s="3" t="s">
        <v>46</v>
      </c>
      <c r="C344" s="3">
        <v>1945</v>
      </c>
      <c r="E344" s="3" t="str">
        <f>VLOOKUP(A344,'Customer City'!A:B,2,FALSE)</f>
        <v>四川省</v>
      </c>
    </row>
    <row r="345" spans="1:5">
      <c r="A345" s="3" t="s">
        <v>529</v>
      </c>
      <c r="B345" s="3" t="s">
        <v>46</v>
      </c>
      <c r="C345" s="3">
        <v>292</v>
      </c>
      <c r="E345" s="3" t="str">
        <f>VLOOKUP(A345,'Customer City'!A:B,2,FALSE)</f>
        <v>江苏省</v>
      </c>
    </row>
    <row r="346" spans="1:5">
      <c r="A346" s="3" t="s">
        <v>530</v>
      </c>
      <c r="B346" s="3" t="s">
        <v>46</v>
      </c>
      <c r="C346" s="3">
        <v>210</v>
      </c>
      <c r="E346" s="3" t="str">
        <f>VLOOKUP(A346,'Customer City'!A:B,2,FALSE)</f>
        <v>江苏省</v>
      </c>
    </row>
    <row r="347" spans="1:5">
      <c r="A347" s="3" t="s">
        <v>119</v>
      </c>
      <c r="B347" s="3" t="s">
        <v>46</v>
      </c>
      <c r="C347" s="3">
        <v>2380</v>
      </c>
      <c r="E347" s="3" t="str">
        <f>VLOOKUP(A347,'Customer City'!A:B,2,FALSE)</f>
        <v>云南省</v>
      </c>
    </row>
    <row r="348" spans="1:5">
      <c r="A348" s="3" t="s">
        <v>48</v>
      </c>
      <c r="B348" s="3" t="s">
        <v>46</v>
      </c>
      <c r="C348" s="3">
        <v>20</v>
      </c>
      <c r="E348" s="3" t="str">
        <f>VLOOKUP(A348,'Customer City'!A:B,2,FALSE)</f>
        <v>浙江省</v>
      </c>
    </row>
    <row r="349" spans="1:5">
      <c r="A349" s="3" t="s">
        <v>638</v>
      </c>
      <c r="B349" s="3" t="s">
        <v>46</v>
      </c>
      <c r="C349" s="3">
        <v>1503</v>
      </c>
      <c r="E349" s="3" t="str">
        <f>VLOOKUP(A349,'Customer City'!A:B,2,FALSE)</f>
        <v>广西省</v>
      </c>
    </row>
    <row r="350" spans="1:5">
      <c r="A350" s="3" t="s">
        <v>69</v>
      </c>
      <c r="B350" s="3" t="s">
        <v>46</v>
      </c>
      <c r="C350" s="3">
        <v>850</v>
      </c>
      <c r="E350" s="3" t="str">
        <f>VLOOKUP(A350,'Customer City'!A:B,2,FALSE)</f>
        <v>湖北省</v>
      </c>
    </row>
    <row r="351" spans="1:5">
      <c r="A351" s="3" t="s">
        <v>735</v>
      </c>
      <c r="B351" s="3" t="s">
        <v>46</v>
      </c>
      <c r="C351" s="3">
        <v>951</v>
      </c>
      <c r="E351" s="3" t="str">
        <f>VLOOKUP(A351,'Customer City'!A:B,2,FALSE)</f>
        <v>福建省</v>
      </c>
    </row>
    <row r="352" spans="1:5">
      <c r="A352" s="3" t="s">
        <v>650</v>
      </c>
      <c r="B352" s="3" t="s">
        <v>46</v>
      </c>
      <c r="C352" s="3">
        <v>1880</v>
      </c>
      <c r="E352" s="3" t="str">
        <f>VLOOKUP(A352,'Customer City'!A:B,2,FALSE)</f>
        <v>海南省</v>
      </c>
    </row>
    <row r="353" spans="1:5">
      <c r="A353" s="3" t="s">
        <v>541</v>
      </c>
      <c r="B353" s="3" t="s">
        <v>46</v>
      </c>
      <c r="C353" s="3">
        <v>326</v>
      </c>
      <c r="E353" s="3" t="str">
        <f>VLOOKUP(A353,'Customer City'!A:B,2,FALSE)</f>
        <v>浙江省</v>
      </c>
    </row>
    <row r="354" spans="1:5">
      <c r="A354" s="3" t="s">
        <v>542</v>
      </c>
      <c r="B354" s="3" t="s">
        <v>46</v>
      </c>
      <c r="C354" s="3">
        <v>81</v>
      </c>
      <c r="E354" s="3" t="str">
        <f>VLOOKUP(A354,'Customer City'!A:B,2,FALSE)</f>
        <v>浙江省</v>
      </c>
    </row>
    <row r="355" spans="1:5">
      <c r="A355" s="3" t="s">
        <v>736</v>
      </c>
      <c r="B355" s="3" t="s">
        <v>46</v>
      </c>
      <c r="C355" s="3">
        <v>1050</v>
      </c>
      <c r="E355" s="3" t="str">
        <f>VLOOKUP(A355,'Customer City'!A:B,2,FALSE)</f>
        <v>福建省</v>
      </c>
    </row>
    <row r="356" spans="1:5">
      <c r="A356" s="3" t="s">
        <v>740</v>
      </c>
      <c r="B356" s="3" t="s">
        <v>46</v>
      </c>
      <c r="C356" s="3">
        <v>548</v>
      </c>
      <c r="E356" s="3" t="str">
        <f>VLOOKUP(A356,'Customer City'!A:B,2,FALSE)</f>
        <v>福建省</v>
      </c>
    </row>
    <row r="357" spans="1:5">
      <c r="A357" s="3" t="s">
        <v>128</v>
      </c>
      <c r="B357" s="3" t="s">
        <v>46</v>
      </c>
      <c r="C357" s="3">
        <v>641</v>
      </c>
      <c r="E357" s="3" t="str">
        <f>VLOOKUP(A357,'Customer City'!A:B,2,FALSE)</f>
        <v>福建省</v>
      </c>
    </row>
    <row r="358" spans="1:5">
      <c r="A358" s="3" t="s">
        <v>543</v>
      </c>
      <c r="B358" s="3" t="s">
        <v>46</v>
      </c>
      <c r="C358" s="3">
        <v>64</v>
      </c>
      <c r="E358" s="3" t="str">
        <f>VLOOKUP(A358,'Customer City'!A:B,2,FALSE)</f>
        <v>浙江省</v>
      </c>
    </row>
    <row r="359" spans="1:5">
      <c r="A359" s="3" t="s">
        <v>534</v>
      </c>
      <c r="B359" s="3" t="s">
        <v>46</v>
      </c>
      <c r="C359" s="3">
        <v>160</v>
      </c>
      <c r="E359" s="3" t="str">
        <f>VLOOKUP(A359,'Customer City'!A:B,2,FALSE)</f>
        <v>江苏省</v>
      </c>
    </row>
    <row r="360" spans="1:5">
      <c r="A360" s="3" t="s">
        <v>737</v>
      </c>
      <c r="B360" s="3" t="s">
        <v>46</v>
      </c>
      <c r="C360" s="3">
        <v>732</v>
      </c>
      <c r="E360" s="3" t="str">
        <f>VLOOKUP(A360,'Customer City'!A:B,2,FALSE)</f>
        <v>福建省</v>
      </c>
    </row>
    <row r="361" spans="1:5">
      <c r="A361" s="3" t="s">
        <v>741</v>
      </c>
      <c r="B361" s="3" t="s">
        <v>46</v>
      </c>
      <c r="C361" s="3">
        <v>20</v>
      </c>
      <c r="E361" s="3" t="str">
        <f>VLOOKUP(A361,'Customer City'!A:B,2,FALSE)</f>
        <v>浙江省</v>
      </c>
    </row>
    <row r="362" spans="1:5">
      <c r="A362" s="3" t="s">
        <v>545</v>
      </c>
      <c r="B362" s="3" t="s">
        <v>46</v>
      </c>
      <c r="C362" s="3">
        <v>229</v>
      </c>
      <c r="E362" s="3" t="str">
        <f>VLOOKUP(A362,'Customer City'!A:B,2,FALSE)</f>
        <v>浙江省</v>
      </c>
    </row>
    <row r="363" spans="1:5">
      <c r="A363" s="3" t="s">
        <v>116</v>
      </c>
      <c r="B363" s="3" t="s">
        <v>46</v>
      </c>
      <c r="C363" s="3">
        <v>1681</v>
      </c>
      <c r="E363" s="3" t="str">
        <f>VLOOKUP(A363,'Customer City'!A:B,2,FALSE)</f>
        <v>贵州省</v>
      </c>
    </row>
    <row r="364" spans="1:5">
      <c r="A364" s="3" t="s">
        <v>744</v>
      </c>
      <c r="B364" s="3" t="s">
        <v>46</v>
      </c>
      <c r="C364" s="3">
        <v>527</v>
      </c>
      <c r="E364" s="3" t="str">
        <f>VLOOKUP(A364,'Customer City'!A:B,2,FALSE)</f>
        <v>福建省</v>
      </c>
    </row>
    <row r="365" spans="1:5">
      <c r="A365" s="3" t="s">
        <v>39</v>
      </c>
      <c r="B365" s="3" t="s">
        <v>46</v>
      </c>
      <c r="C365" s="3">
        <v>1613</v>
      </c>
      <c r="E365" s="3" t="str">
        <f>VLOOKUP(A365,'Customer City'!A:B,2,FALSE)</f>
        <v>重庆市</v>
      </c>
    </row>
    <row r="366" spans="1:5">
      <c r="A366" s="3" t="s">
        <v>131</v>
      </c>
      <c r="B366" s="3" t="s">
        <v>46</v>
      </c>
      <c r="C366" s="3">
        <v>1050</v>
      </c>
      <c r="E366" s="3" t="str">
        <f>VLOOKUP(A366,'Customer City'!A:B,2,FALSE)</f>
        <v>湖南省</v>
      </c>
    </row>
    <row r="367" spans="1:5">
      <c r="A367" s="3" t="s">
        <v>523</v>
      </c>
      <c r="B367" s="3" t="s">
        <v>46</v>
      </c>
      <c r="C367" s="3">
        <v>495</v>
      </c>
      <c r="E367" s="3" t="str">
        <f>VLOOKUP(A367,'Customer City'!A:B,2,FALSE)</f>
        <v>安徽省</v>
      </c>
    </row>
    <row r="368" spans="1:5">
      <c r="A368" s="3" t="s">
        <v>738</v>
      </c>
      <c r="B368" s="3" t="s">
        <v>46</v>
      </c>
      <c r="C368" s="3">
        <v>911</v>
      </c>
      <c r="E368" s="3" t="str">
        <f>VLOOKUP(A368,'Customer City'!A:B,2,FALSE)</f>
        <v>福建省</v>
      </c>
    </row>
    <row r="369" spans="1:5">
      <c r="A369"/>
      <c r="B369"/>
      <c r="C369"/>
      <c r="D369"/>
      <c r="E369"/>
    </row>
    <row r="370" spans="1:5">
      <c r="A370"/>
      <c r="B370"/>
      <c r="C370"/>
      <c r="D370"/>
      <c r="E370"/>
    </row>
    <row r="371" spans="1:5">
      <c r="A371"/>
      <c r="B371"/>
      <c r="C371"/>
      <c r="D371"/>
      <c r="E371"/>
    </row>
    <row r="372" spans="1:5">
      <c r="A372"/>
      <c r="B372"/>
      <c r="C372"/>
      <c r="D372"/>
      <c r="E372"/>
    </row>
    <row r="373" spans="1:5">
      <c r="A373"/>
      <c r="B373"/>
      <c r="C373"/>
      <c r="D373"/>
      <c r="E373"/>
    </row>
    <row r="374" spans="1:5">
      <c r="A374"/>
      <c r="B374"/>
      <c r="C374"/>
      <c r="D374"/>
      <c r="E374"/>
    </row>
    <row r="375" spans="1:5">
      <c r="A375"/>
      <c r="B375"/>
      <c r="C375"/>
      <c r="D375"/>
      <c r="E375"/>
    </row>
    <row r="376" spans="1:5">
      <c r="A376"/>
      <c r="B376"/>
      <c r="C376"/>
      <c r="D376"/>
      <c r="E376"/>
    </row>
    <row r="377" spans="1:5">
      <c r="A377"/>
      <c r="B377"/>
      <c r="C377"/>
      <c r="D377"/>
      <c r="E377"/>
    </row>
    <row r="378" spans="1:5">
      <c r="A378"/>
      <c r="B378"/>
      <c r="C378"/>
      <c r="D378"/>
      <c r="E378"/>
    </row>
    <row r="379" spans="1:5">
      <c r="A379"/>
      <c r="B379"/>
      <c r="C379"/>
      <c r="D379"/>
      <c r="E379"/>
    </row>
    <row r="380" spans="1:5">
      <c r="A380"/>
      <c r="B380"/>
      <c r="C380"/>
      <c r="D380"/>
      <c r="E380"/>
    </row>
    <row r="381" spans="1:5">
      <c r="A381"/>
      <c r="B381"/>
      <c r="C381"/>
      <c r="D381"/>
      <c r="E381"/>
    </row>
    <row r="382" spans="1:5">
      <c r="A382"/>
      <c r="B382"/>
      <c r="C382"/>
      <c r="D382"/>
      <c r="E382"/>
    </row>
    <row r="383" spans="1:5">
      <c r="A383"/>
      <c r="B383"/>
      <c r="C383"/>
      <c r="D383"/>
      <c r="E383"/>
    </row>
    <row r="384" spans="1:5">
      <c r="A384"/>
      <c r="B384"/>
      <c r="C384"/>
      <c r="D384"/>
      <c r="E384"/>
    </row>
    <row r="385" spans="1:5">
      <c r="A385"/>
      <c r="B385"/>
      <c r="C385"/>
      <c r="D385"/>
      <c r="E385"/>
    </row>
    <row r="386" spans="1:5">
      <c r="A386"/>
      <c r="B386"/>
      <c r="C386"/>
      <c r="D386"/>
      <c r="E386"/>
    </row>
    <row r="387" spans="1:5">
      <c r="A387"/>
      <c r="B387"/>
      <c r="C387"/>
      <c r="D387"/>
      <c r="E387"/>
    </row>
    <row r="388" spans="1:5">
      <c r="A388"/>
      <c r="B388"/>
      <c r="C388"/>
      <c r="D388"/>
      <c r="E388"/>
    </row>
    <row r="389" spans="1:5">
      <c r="A389"/>
      <c r="B389"/>
      <c r="C389"/>
      <c r="D389"/>
      <c r="E389"/>
    </row>
    <row r="390" spans="1:5">
      <c r="A390"/>
      <c r="B390"/>
      <c r="C390"/>
      <c r="D390"/>
      <c r="E390"/>
    </row>
    <row r="391" spans="1:5">
      <c r="A391"/>
      <c r="B391"/>
      <c r="C391"/>
      <c r="D391"/>
      <c r="E391"/>
    </row>
    <row r="392" spans="1:5">
      <c r="A392"/>
      <c r="B392"/>
      <c r="C392"/>
      <c r="D392"/>
      <c r="E392"/>
    </row>
    <row r="393" spans="1:5">
      <c r="A393"/>
      <c r="B393"/>
      <c r="C393"/>
      <c r="D393"/>
      <c r="E393"/>
    </row>
    <row r="394" spans="1:5">
      <c r="A394"/>
      <c r="B394"/>
      <c r="C394"/>
      <c r="D394"/>
      <c r="E394"/>
    </row>
    <row r="395" spans="1:5">
      <c r="A395"/>
      <c r="B395"/>
      <c r="C395"/>
      <c r="D395"/>
      <c r="E395"/>
    </row>
    <row r="396" spans="1:5">
      <c r="A396"/>
      <c r="B396"/>
      <c r="C396"/>
      <c r="D396"/>
      <c r="E396"/>
    </row>
    <row r="397" spans="1:5">
      <c r="A397"/>
      <c r="B397"/>
      <c r="C397"/>
      <c r="D397"/>
      <c r="E397"/>
    </row>
    <row r="398" spans="1:5">
      <c r="A398"/>
      <c r="B398"/>
      <c r="C398"/>
      <c r="D398"/>
      <c r="E398"/>
    </row>
    <row r="399" spans="1:5">
      <c r="A399"/>
      <c r="B399"/>
      <c r="C399"/>
      <c r="D399"/>
      <c r="E399"/>
    </row>
    <row r="400" spans="1:5">
      <c r="A400"/>
      <c r="B400"/>
      <c r="C400"/>
      <c r="D400"/>
      <c r="E400"/>
    </row>
    <row r="401" spans="1:5">
      <c r="A401"/>
      <c r="B401"/>
      <c r="C401"/>
      <c r="D401"/>
      <c r="E401"/>
    </row>
    <row r="402" spans="1:5">
      <c r="A402"/>
      <c r="B402"/>
      <c r="C402"/>
      <c r="D402"/>
      <c r="E402"/>
    </row>
    <row r="403" spans="1:5">
      <c r="A403"/>
      <c r="B403"/>
      <c r="C403"/>
      <c r="D403"/>
      <c r="E403"/>
    </row>
    <row r="404" spans="1:5">
      <c r="A404"/>
      <c r="B404"/>
      <c r="C404"/>
      <c r="D404"/>
      <c r="E404"/>
    </row>
    <row r="405" spans="1:5">
      <c r="A405"/>
      <c r="B405"/>
      <c r="C405"/>
      <c r="D405"/>
      <c r="E405"/>
    </row>
    <row r="406" spans="1:5">
      <c r="A406"/>
      <c r="B406"/>
      <c r="C406"/>
      <c r="D406"/>
      <c r="E406"/>
    </row>
    <row r="407" spans="1:5">
      <c r="A407"/>
      <c r="B407"/>
      <c r="C407"/>
      <c r="D407"/>
      <c r="E407"/>
    </row>
    <row r="408" spans="1:5">
      <c r="A408"/>
      <c r="B408"/>
      <c r="C408"/>
      <c r="D408"/>
      <c r="E408"/>
    </row>
    <row r="409" spans="1:5">
      <c r="A409"/>
      <c r="B409"/>
      <c r="C409"/>
      <c r="D409"/>
      <c r="E409"/>
    </row>
    <row r="410" spans="1:5">
      <c r="A410"/>
      <c r="B410"/>
      <c r="C410"/>
      <c r="D410"/>
      <c r="E410"/>
    </row>
    <row r="411" spans="1:5">
      <c r="A411"/>
      <c r="B411"/>
      <c r="C411"/>
      <c r="D411"/>
      <c r="E411"/>
    </row>
    <row r="412" spans="1:5">
      <c r="A412"/>
      <c r="B412"/>
      <c r="C412"/>
      <c r="D412"/>
      <c r="E412"/>
    </row>
    <row r="413" spans="1:5">
      <c r="A413"/>
      <c r="B413"/>
      <c r="C413"/>
      <c r="D413"/>
      <c r="E413"/>
    </row>
    <row r="414" spans="1:5">
      <c r="A414"/>
      <c r="B414"/>
      <c r="C414"/>
      <c r="D414"/>
      <c r="E414"/>
    </row>
    <row r="415" spans="1:5">
      <c r="A415"/>
      <c r="B415"/>
      <c r="C415"/>
      <c r="D415"/>
      <c r="E415"/>
    </row>
    <row r="416" spans="1:5">
      <c r="A416"/>
      <c r="B416"/>
      <c r="C416"/>
      <c r="D416"/>
      <c r="E416"/>
    </row>
    <row r="417" spans="1:5">
      <c r="A417"/>
      <c r="B417"/>
      <c r="C417"/>
      <c r="D417"/>
      <c r="E417"/>
    </row>
    <row r="418" spans="1:5">
      <c r="A418"/>
      <c r="B418"/>
      <c r="C418"/>
      <c r="D418"/>
      <c r="E418"/>
    </row>
    <row r="419" spans="1:5">
      <c r="A419"/>
      <c r="B419"/>
      <c r="C419"/>
      <c r="D419"/>
      <c r="E419"/>
    </row>
    <row r="420" spans="1:5">
      <c r="A420"/>
      <c r="B420"/>
      <c r="C420"/>
      <c r="D420"/>
      <c r="E420"/>
    </row>
    <row r="421" spans="1:5">
      <c r="A421"/>
      <c r="B421"/>
      <c r="C421"/>
      <c r="D421"/>
      <c r="E421"/>
    </row>
    <row r="422" spans="1:5">
      <c r="A422"/>
      <c r="B422"/>
      <c r="C422"/>
      <c r="D422"/>
      <c r="E422"/>
    </row>
    <row r="423" spans="1:5">
      <c r="A423"/>
      <c r="B423"/>
      <c r="C423"/>
      <c r="D423"/>
      <c r="E423"/>
    </row>
    <row r="424" spans="1:5">
      <c r="A424"/>
      <c r="B424"/>
      <c r="C424"/>
      <c r="D424"/>
      <c r="E424"/>
    </row>
    <row r="425" spans="1:5">
      <c r="A425"/>
      <c r="B425"/>
      <c r="C425"/>
      <c r="D425"/>
      <c r="E425"/>
    </row>
    <row r="426" spans="1:5">
      <c r="A426"/>
      <c r="B426"/>
      <c r="C426"/>
      <c r="D426"/>
      <c r="E426"/>
    </row>
    <row r="427" spans="1:5">
      <c r="A427"/>
      <c r="B427"/>
      <c r="C427"/>
      <c r="D427"/>
      <c r="E427"/>
    </row>
    <row r="428" spans="1:5">
      <c r="A428"/>
      <c r="B428"/>
      <c r="C428"/>
      <c r="D428"/>
      <c r="E428"/>
    </row>
    <row r="429" spans="1:5">
      <c r="A429"/>
      <c r="B429"/>
      <c r="C429"/>
      <c r="D429"/>
      <c r="E429"/>
    </row>
    <row r="430" spans="1:5">
      <c r="A430"/>
      <c r="B430"/>
      <c r="C430"/>
      <c r="D430"/>
      <c r="E430"/>
    </row>
    <row r="431" spans="1:5">
      <c r="A431"/>
      <c r="B431"/>
      <c r="C431"/>
      <c r="D431"/>
      <c r="E431"/>
    </row>
    <row r="432" spans="1:5">
      <c r="A432"/>
      <c r="B432"/>
      <c r="C432"/>
      <c r="D432"/>
      <c r="E432"/>
    </row>
    <row r="433" spans="1:5">
      <c r="A433"/>
      <c r="B433"/>
      <c r="C433"/>
      <c r="D433"/>
      <c r="E433"/>
    </row>
    <row r="434" spans="1:5">
      <c r="A434"/>
      <c r="B434"/>
      <c r="C434"/>
      <c r="D434"/>
      <c r="E434"/>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81"/>
  <sheetViews>
    <sheetView workbookViewId="0">
      <selection activeCell="D4" sqref="D4"/>
    </sheetView>
  </sheetViews>
  <sheetFormatPr defaultColWidth="9.09765625" defaultRowHeight="14.65"/>
  <cols>
    <col min="1" max="1" width="9.09765625" style="3"/>
    <col min="2" max="2" width="16.59765625" style="3" bestFit="1" customWidth="1"/>
    <col min="3" max="3" width="11.69921875" style="3" customWidth="1"/>
    <col min="4" max="4" width="15.59765625" style="123" bestFit="1" customWidth="1"/>
    <col min="5" max="5" width="11.69921875" style="125" customWidth="1"/>
    <col min="6" max="6" width="36" style="3" customWidth="1"/>
    <col min="7" max="7" width="12.09765625" style="3" customWidth="1"/>
    <col min="8" max="16384" width="9.09765625" style="3"/>
  </cols>
  <sheetData>
    <row r="1" spans="1:6">
      <c r="A1" s="7" t="s">
        <v>8</v>
      </c>
      <c r="B1" s="7" t="s">
        <v>247</v>
      </c>
      <c r="C1" s="7" t="s">
        <v>766</v>
      </c>
      <c r="D1" s="122" t="s">
        <v>248</v>
      </c>
      <c r="E1" s="124" t="s">
        <v>192</v>
      </c>
      <c r="F1" s="7" t="s">
        <v>3</v>
      </c>
    </row>
    <row r="2" spans="1:6">
      <c r="A2" s="3">
        <v>307793</v>
      </c>
      <c r="B2" s="3" t="s">
        <v>237</v>
      </c>
      <c r="C2" s="3" t="s">
        <v>132</v>
      </c>
      <c r="D2" s="123">
        <f>VLOOKUP($A2,Master2!$A:$V,14,FALSE)</f>
        <v>3.68</v>
      </c>
      <c r="E2" s="125">
        <f>VLOOKUP(A2,Master2!A:H,8,FALSE)</f>
        <v>2.9146175999999999E-2</v>
      </c>
      <c r="F2" s="3" t="str">
        <f>VLOOKUP(A2,SKU!A:F,6,FALSE)</f>
        <v>格列美脲片2mg</v>
      </c>
    </row>
    <row r="3" spans="1:6">
      <c r="A3" s="3">
        <v>321140</v>
      </c>
      <c r="B3" s="3" t="s">
        <v>237</v>
      </c>
      <c r="C3" s="3" t="s">
        <v>132</v>
      </c>
      <c r="D3" s="123">
        <f>VLOOKUP($A3,Master2!$A:$V,14,FALSE)</f>
        <v>3.29</v>
      </c>
      <c r="E3" s="125">
        <f>VLOOKUP(A3,Master2!A:H,8,FALSE)</f>
        <v>2.5055099999999993E-2</v>
      </c>
      <c r="F3" s="3" t="str">
        <f>VLOOKUP(A3,SKU!A:F,6,FALSE)</f>
        <v>依诺肝素钠注射液0.4ml</v>
      </c>
    </row>
    <row r="4" spans="1:6">
      <c r="A4" s="3">
        <v>321141</v>
      </c>
      <c r="B4" s="3" t="s">
        <v>237</v>
      </c>
      <c r="C4" s="3" t="s">
        <v>132</v>
      </c>
      <c r="D4" s="123">
        <f>VLOOKUP($A4,Master2!$A:$V,14,FALSE)</f>
        <v>3.41</v>
      </c>
      <c r="E4" s="125">
        <f>VLOOKUP(A4,Master2!A:H,8,FALSE)</f>
        <v>2.5055099999999993E-2</v>
      </c>
      <c r="F4" s="3" t="str">
        <f>VLOOKUP(A4,SKU!A:F,6,FALSE)</f>
        <v>依诺肝素钠注射液0.6ml</v>
      </c>
    </row>
    <row r="5" spans="1:6">
      <c r="A5" s="3">
        <v>307990</v>
      </c>
      <c r="B5" s="3" t="s">
        <v>237</v>
      </c>
      <c r="C5" s="3" t="s">
        <v>132</v>
      </c>
      <c r="D5" s="123">
        <f>VLOOKUP($A5,Master2!$A:$V,14,FALSE)</f>
        <v>7.5</v>
      </c>
      <c r="E5" s="125">
        <f>VLOOKUP(A5,Master2!A:H,8,FALSE)</f>
        <v>4.8985500000000001E-2</v>
      </c>
      <c r="F5" s="3" t="str">
        <f>VLOOKUP(A5,SKU!A:F,6,FALSE)</f>
        <v>易善复胶囊228mg/24粒OTC</v>
      </c>
    </row>
    <row r="6" spans="1:6">
      <c r="A6" s="3">
        <v>322795</v>
      </c>
      <c r="B6" s="3" t="s">
        <v>237</v>
      </c>
      <c r="C6" s="3" t="s">
        <v>132</v>
      </c>
      <c r="D6" s="123">
        <f>VLOOKUP($A6,Master2!$A:$V,14,FALSE)</f>
        <v>7</v>
      </c>
      <c r="E6" s="125">
        <f>VLOOKUP(A6,Master2!A:H,8,FALSE)</f>
        <v>4.8985500000000001E-2</v>
      </c>
      <c r="F6" s="3" t="str">
        <f>VLOOKUP(A6,SKU!A:F,6,FALSE)</f>
        <v>易善复胶囊228mg/36粒OTC</v>
      </c>
    </row>
    <row r="7" spans="1:6">
      <c r="A7" s="3">
        <v>309290</v>
      </c>
      <c r="B7" s="3" t="s">
        <v>177</v>
      </c>
      <c r="C7" s="3" t="s">
        <v>132</v>
      </c>
      <c r="D7" s="123">
        <f>VLOOKUP($A7,Master2!$A:$V,14,FALSE)</f>
        <v>5.4</v>
      </c>
      <c r="E7" s="125">
        <f>VLOOKUP(A7,Master2!A:H,8,FALSE)</f>
        <v>2.5055099999999993E-2</v>
      </c>
      <c r="F7" s="3" t="str">
        <f>VLOOKUP(A7,SKU!A:F,6,FALSE)</f>
        <v>易善复注射液5ml</v>
      </c>
    </row>
    <row r="8" spans="1:6">
      <c r="A8" s="3">
        <v>325402</v>
      </c>
      <c r="B8" s="3" t="s">
        <v>177</v>
      </c>
      <c r="C8" s="3" t="s">
        <v>132</v>
      </c>
      <c r="D8" s="123">
        <f>VLOOKUP($A8,Master2!$A:$V,14,FALSE)</f>
        <v>7.5</v>
      </c>
      <c r="E8" s="125">
        <f>VLOOKUP(A8,Master2!A:H,8,FALSE)</f>
        <v>2.2467564000000002E-2</v>
      </c>
      <c r="F8" s="3" t="str">
        <f>VLOOKUP(A8,SKU!A:F,6,FALSE)</f>
        <v>来得时3ml:300IU(组装）</v>
      </c>
    </row>
    <row r="9" spans="1:6">
      <c r="A9" s="3">
        <v>328502</v>
      </c>
      <c r="B9" s="3" t="s">
        <v>177</v>
      </c>
      <c r="C9" s="3" t="s">
        <v>132</v>
      </c>
      <c r="D9" s="123">
        <f>VLOOKUP($A9,Master2!$A:$V,14,FALSE)</f>
        <v>3.2</v>
      </c>
      <c r="E9" s="125">
        <f>VLOOKUP(A9,Master2!A:H,8,FALSE)</f>
        <v>2.5055099999999993E-2</v>
      </c>
      <c r="F9" s="3" t="str">
        <f>VLOOKUP(A9,SKU!A:F,6,FALSE)</f>
        <v>来得时笔芯</v>
      </c>
    </row>
    <row r="10" spans="1:6">
      <c r="A10" s="3">
        <v>330691</v>
      </c>
      <c r="B10" s="3" t="s">
        <v>174</v>
      </c>
      <c r="C10" s="3" t="s">
        <v>132</v>
      </c>
      <c r="D10" s="123">
        <f>VLOOKUP($A10,Master2!$A:$V,14,FALSE)</f>
        <v>2.6</v>
      </c>
      <c r="E10" s="125">
        <f>VLOOKUP(A10,Master2!A:H,8,FALSE)</f>
        <v>1.15E-2</v>
      </c>
      <c r="F10" s="3" t="str">
        <f>VLOOKUP(A10,SKU!A:F,6,FALSE)</f>
        <v>得时笔2(机械笔杆）</v>
      </c>
    </row>
    <row r="11" spans="1:6">
      <c r="A11" s="3">
        <v>308350</v>
      </c>
      <c r="B11" s="3" t="s">
        <v>174</v>
      </c>
      <c r="C11" s="3" t="s">
        <v>132</v>
      </c>
      <c r="D11" s="123">
        <f>VLOOKUP($A11,Master2!$A:$V,14,FALSE)</f>
        <v>3.25</v>
      </c>
      <c r="E11" s="125">
        <f>VLOOKUP(A11,Master2!A:H,8,FALSE)</f>
        <v>2.9146175999999999E-2</v>
      </c>
      <c r="F11" s="3" t="str">
        <f>VLOOKUP(A11,SKU!A:F,6,FALSE)</f>
        <v>瑞泰5mg</v>
      </c>
    </row>
    <row r="12" spans="1:6">
      <c r="A12" s="3">
        <v>321129</v>
      </c>
      <c r="B12" s="3" t="s">
        <v>237</v>
      </c>
      <c r="C12" s="3" t="s">
        <v>132</v>
      </c>
      <c r="D12" s="123">
        <f>VLOOKUP($A12,Master2!$A:$V,14,FALSE)</f>
        <v>3.18</v>
      </c>
      <c r="E12" s="125">
        <f>VLOOKUP(A12,Master2!A:H,8,FALSE)</f>
        <v>2.5055099999999993E-2</v>
      </c>
      <c r="F12" s="3" t="str">
        <f>VLOOKUP(A12,SKU!A:F,6,FALSE)</f>
        <v>他格适200mg</v>
      </c>
    </row>
    <row r="13" spans="1:6">
      <c r="A13" s="3">
        <v>322777</v>
      </c>
      <c r="B13" s="3" t="s">
        <v>237</v>
      </c>
      <c r="C13" s="3" t="s">
        <v>132</v>
      </c>
      <c r="D13" s="123">
        <f>VLOOKUP($A13,Master2!$A:$V,14,FALSE)</f>
        <v>6.6</v>
      </c>
      <c r="E13" s="125">
        <f>VLOOKUP(A13,Master2!A:H,8,FALSE)</f>
        <v>3.6339999999999997E-2</v>
      </c>
      <c r="F13" s="3" t="str">
        <f>VLOOKUP(A13,SKU!A:F,6,FALSE)</f>
        <v>利鲁唑片(力如太)</v>
      </c>
    </row>
    <row r="14" spans="1:6">
      <c r="A14" s="3">
        <v>329719</v>
      </c>
      <c r="B14" s="3" t="s">
        <v>237</v>
      </c>
      <c r="C14" s="3" t="s">
        <v>132</v>
      </c>
      <c r="D14" s="123">
        <f>VLOOKUP($A14,Master2!$A:$V,14,FALSE)</f>
        <v>5</v>
      </c>
      <c r="E14" s="125">
        <f>VLOOKUP(A14,Master2!A:H,8,FALSE)</f>
        <v>2.346575E-2</v>
      </c>
      <c r="F14" s="3" t="str">
        <f>VLOOKUP(A14,SKU!A:F,6,FALSE)</f>
        <v>福达华</v>
      </c>
    </row>
    <row r="15" spans="1:6">
      <c r="A15" s="3">
        <v>321659</v>
      </c>
      <c r="B15" s="3" t="s">
        <v>177</v>
      </c>
      <c r="C15" s="3" t="s">
        <v>132</v>
      </c>
      <c r="D15" s="123">
        <f>VLOOKUP($A15,Master2!$A:$V,14,FALSE)</f>
        <v>4.88</v>
      </c>
      <c r="E15" s="125">
        <f>VLOOKUP(A15,Master2!A:H,8,FALSE)</f>
        <v>2.2467564000000002E-2</v>
      </c>
      <c r="F15" s="3" t="str">
        <f>VLOOKUP(A15,SKU!A:F,6,FALSE)</f>
        <v>艾倍得注射液3ml</v>
      </c>
    </row>
    <row r="16" spans="1:6">
      <c r="A16" s="3">
        <v>332214</v>
      </c>
      <c r="B16" s="3" t="s">
        <v>177</v>
      </c>
      <c r="C16" s="3" t="s">
        <v>132</v>
      </c>
      <c r="D16" s="123">
        <f>VLOOKUP($A16,Master2!$A:$V,14,FALSE)</f>
        <v>6.75</v>
      </c>
      <c r="E16" s="125">
        <f>VLOOKUP(A16,Master2!A:H,8,FALSE)</f>
        <v>3.6339999999999997E-2</v>
      </c>
      <c r="F16" s="3" t="str">
        <f>VLOOKUP(A16,SKU!A:F,6,FALSE)</f>
        <v>即复宁</v>
      </c>
    </row>
    <row r="17" spans="1:6">
      <c r="A17" s="3">
        <v>321648</v>
      </c>
      <c r="B17" s="3" t="s">
        <v>174</v>
      </c>
      <c r="C17" s="3" t="s">
        <v>132</v>
      </c>
      <c r="D17" s="123">
        <f>VLOOKUP($A17,Master2!$A:$V,14,FALSE)</f>
        <v>12.4</v>
      </c>
      <c r="E17" s="125">
        <f>VLOOKUP(A17,Master2!A:H,8,FALSE)</f>
        <v>3.7026000000000003E-2</v>
      </c>
      <c r="F17" s="3" t="str">
        <f>VLOOKUP(A17,SKU!A:F,6,FALSE)</f>
        <v>硫酸氢氯吡格雷(波立维)片</v>
      </c>
    </row>
    <row r="18" spans="1:6">
      <c r="A18" s="3">
        <v>321649</v>
      </c>
      <c r="B18" s="3" t="s">
        <v>174</v>
      </c>
      <c r="C18" s="3" t="s">
        <v>132</v>
      </c>
      <c r="D18" s="123">
        <f>VLOOKUP($A18,Master2!$A:$V,14,FALSE)</f>
        <v>10.4</v>
      </c>
      <c r="E18" s="125">
        <f>VLOOKUP(A18,Master2!A:H,8,FALSE)</f>
        <v>3.11355E-2</v>
      </c>
      <c r="F18" s="3" t="str">
        <f>VLOOKUP(A18,SKU!A:F,6,FALSE)</f>
        <v>厄贝沙坦片(安博维)片</v>
      </c>
    </row>
    <row r="19" spans="1:6">
      <c r="A19" s="3">
        <v>321662</v>
      </c>
      <c r="B19" s="3" t="s">
        <v>174</v>
      </c>
      <c r="C19" s="3" t="s">
        <v>132</v>
      </c>
      <c r="D19" s="123">
        <f>VLOOKUP($A19,Master2!$A:$V,14,FALSE)</f>
        <v>10.4</v>
      </c>
      <c r="E19" s="125">
        <f>VLOOKUP(A19,Master2!A:H,8,FALSE)</f>
        <v>3.11355E-2</v>
      </c>
      <c r="F19" s="3" t="str">
        <f>VLOOKUP(A19,SKU!A:F,6,FALSE)</f>
        <v>厄贝沙坦氢氯噻嗪(安博诺)片</v>
      </c>
    </row>
    <row r="20" spans="1:6">
      <c r="A20" s="3">
        <v>320665</v>
      </c>
      <c r="B20" s="3" t="s">
        <v>174</v>
      </c>
      <c r="C20" s="3" t="s">
        <v>132</v>
      </c>
      <c r="D20" s="123">
        <f>VLOOKUP($A20,Master2!$A:$V,14,FALSE)</f>
        <v>10.799999999999999</v>
      </c>
      <c r="E20" s="125">
        <f>VLOOKUP(A20,Master2!A:H,8,FALSE)</f>
        <v>3.2397750000000003E-2</v>
      </c>
      <c r="F20" s="3" t="str">
        <f>VLOOKUP(A20,SKU!A:F,6,FALSE)</f>
        <v>盐酸胺碘酮(可达龙)片</v>
      </c>
    </row>
    <row r="21" spans="1:6">
      <c r="A21" s="3">
        <v>320661</v>
      </c>
      <c r="B21" s="3" t="s">
        <v>237</v>
      </c>
      <c r="C21" s="3" t="s">
        <v>132</v>
      </c>
      <c r="D21" s="123">
        <f>VLOOKUP($A21,Master2!$A:$V,14,FALSE)</f>
        <v>4.8</v>
      </c>
      <c r="E21" s="125">
        <f>VLOOKUP(A21,Master2!A:H,8,FALSE)</f>
        <v>1.4222250000000001E-2</v>
      </c>
      <c r="F21" s="3" t="str">
        <f>VLOOKUP(A21,SKU!A:F,6,FALSE)</f>
        <v>盐酸胺碘酮(可达龙针)注射液</v>
      </c>
    </row>
    <row r="22" spans="1:6">
      <c r="A22" s="3">
        <v>320682</v>
      </c>
      <c r="B22" s="3" t="s">
        <v>237</v>
      </c>
      <c r="C22" s="3" t="s">
        <v>132</v>
      </c>
      <c r="D22" s="123">
        <f>VLOOKUP($A22,Master2!$A:$V,14,FALSE)</f>
        <v>7.8</v>
      </c>
      <c r="E22" s="125">
        <f>VLOOKUP(A22,Master2!A:H,8,FALSE)</f>
        <v>2.3141999999999999E-2</v>
      </c>
      <c r="F22" s="3" t="str">
        <f>VLOOKUP(A22,SKU!A:F,6,FALSE)</f>
        <v>丙戊酸钠(德巴金)口服溶液</v>
      </c>
    </row>
    <row r="23" spans="1:6">
      <c r="A23" s="3">
        <v>322574</v>
      </c>
      <c r="B23" s="3" t="s">
        <v>237</v>
      </c>
      <c r="C23" s="3" t="s">
        <v>132</v>
      </c>
      <c r="D23" s="123">
        <f>VLOOKUP($A23,Master2!$A:$V,14,FALSE)</f>
        <v>10.5</v>
      </c>
      <c r="E23" s="125">
        <f>VLOOKUP(A23,Master2!A:H,8,FALSE)</f>
        <v>3.15E-2</v>
      </c>
      <c r="F23" s="3" t="str">
        <f>VLOOKUP(A23,SKU!A:F,6,FALSE)</f>
        <v>注射用(德巴金针)丙戊酸钠</v>
      </c>
    </row>
    <row r="24" spans="1:6">
      <c r="A24" s="3">
        <v>320681</v>
      </c>
      <c r="B24" s="3" t="s">
        <v>237</v>
      </c>
      <c r="C24" s="3" t="s">
        <v>132</v>
      </c>
      <c r="D24" s="123">
        <f>VLOOKUP($A24,Master2!$A:$V,14,FALSE)</f>
        <v>14.5</v>
      </c>
      <c r="E24" s="125">
        <f>VLOOKUP(A24,Master2!A:H,8,FALSE)</f>
        <v>3.7026000000000003E-2</v>
      </c>
      <c r="F24" s="3" t="str">
        <f>VLOOKUP(A24,SKU!A:F,6,FALSE)</f>
        <v>丙戊酸钠(德巴金)缓释片</v>
      </c>
    </row>
    <row r="25" spans="1:6">
      <c r="A25" s="3">
        <v>320687</v>
      </c>
      <c r="B25" s="3" t="s">
        <v>174</v>
      </c>
      <c r="C25" s="3" t="s">
        <v>132</v>
      </c>
      <c r="D25" s="123">
        <f>VLOOKUP($A25,Master2!$A:$V,14,FALSE)</f>
        <v>3.2</v>
      </c>
      <c r="E25" s="125">
        <f>VLOOKUP(A25,Master2!A:H,8,FALSE)</f>
        <v>9.4360119999999988E-3</v>
      </c>
      <c r="F25" s="3" t="str">
        <f>VLOOKUP(A25,SKU!A:F,6,FALSE)</f>
        <v>注射用奥沙利铂(乐沙定)</v>
      </c>
    </row>
    <row r="26" spans="1:6">
      <c r="A26" s="3">
        <v>320685</v>
      </c>
      <c r="B26" s="3" t="s">
        <v>237</v>
      </c>
      <c r="C26" s="3" t="s">
        <v>132</v>
      </c>
      <c r="D26" s="123">
        <f>VLOOKUP($A26,Master2!$A:$V,14,FALSE)</f>
        <v>5.6999999999999993</v>
      </c>
      <c r="E26" s="125">
        <f>VLOOKUP(A26,Master2!A:H,8,FALSE)</f>
        <v>1.6966999999999999E-2</v>
      </c>
      <c r="F26" s="3" t="str">
        <f>VLOOKUP(A26,SKU!A:F,6,FALSE)</f>
        <v>盐酸屈他维林注射液(诺仕帕针)</v>
      </c>
    </row>
    <row r="27" spans="1:6">
      <c r="A27" s="3">
        <v>320686</v>
      </c>
      <c r="B27" s="3" t="s">
        <v>237</v>
      </c>
      <c r="C27" s="3" t="s">
        <v>132</v>
      </c>
      <c r="D27" s="123">
        <f>VLOOKUP($A27,Master2!$A:$V,14,FALSE)</f>
        <v>11.4</v>
      </c>
      <c r="E27" s="125">
        <f>VLOOKUP(A27,Master2!A:H,8,FALSE)</f>
        <v>3.4154999999999998E-2</v>
      </c>
      <c r="F27" s="3" t="str">
        <f>VLOOKUP(A27,SKU!A:F,6,FALSE)</f>
        <v>盐酸屈他维林(诺仕帕)片</v>
      </c>
    </row>
    <row r="28" spans="1:6">
      <c r="A28" s="3">
        <v>320692</v>
      </c>
      <c r="B28" s="3" t="s">
        <v>174</v>
      </c>
      <c r="C28" s="3" t="s">
        <v>132</v>
      </c>
      <c r="D28" s="123">
        <f>VLOOKUP($A28,Master2!$A:$V,14,FALSE)</f>
        <v>7.5</v>
      </c>
      <c r="E28" s="125">
        <f>VLOOKUP(A28,Master2!A:H,8,FALSE)</f>
        <v>2.2275E-2</v>
      </c>
      <c r="F28" s="3" t="str">
        <f>VLOOKUP(A28,SKU!A:F,6,FALSE)</f>
        <v>索里昂(氨磺必利200mg)片</v>
      </c>
    </row>
    <row r="29" spans="1:6">
      <c r="A29" s="3">
        <v>320693</v>
      </c>
      <c r="B29" s="3" t="s">
        <v>174</v>
      </c>
      <c r="C29" s="3" t="s">
        <v>132</v>
      </c>
      <c r="D29" s="123">
        <f>VLOOKUP($A29,Master2!$A:$V,14,FALSE)</f>
        <v>7.9166587500000007</v>
      </c>
      <c r="E29" s="125">
        <f>VLOOKUP(A29,Master2!A:H,8,FALSE)</f>
        <v>2.3773750000000003E-2</v>
      </c>
      <c r="F29" s="3" t="str">
        <f>VLOOKUP(A29,SKU!A:F,6,FALSE)</f>
        <v>酒石酸唑吡坦(思诺思)片 (7片)</v>
      </c>
    </row>
    <row r="30" spans="1:6">
      <c r="A30" s="3">
        <v>320691</v>
      </c>
      <c r="B30" s="3" t="s">
        <v>174</v>
      </c>
      <c r="C30" s="3" t="s">
        <v>132</v>
      </c>
      <c r="D30" s="123">
        <f>VLOOKUP($A30,Master2!$A:$V,14,FALSE)</f>
        <v>10.624989375</v>
      </c>
      <c r="E30" s="125">
        <f>VLOOKUP(A30,Master2!A:H,8,FALSE)</f>
        <v>3.1906875000000001E-2</v>
      </c>
      <c r="F30" s="3" t="str">
        <f>VLOOKUP(A30,SKU!A:F,6,FALSE)</f>
        <v>酒石酸唑吡坦(思诺思)片 (20片)</v>
      </c>
    </row>
    <row r="31" spans="1:6">
      <c r="A31" s="3">
        <v>332062</v>
      </c>
      <c r="B31" s="3" t="s">
        <v>237</v>
      </c>
      <c r="C31" s="3" t="s">
        <v>132</v>
      </c>
      <c r="D31" s="123">
        <f>VLOOKUP($A31,Master2!$A:$V,14,FALSE)</f>
        <v>8.6</v>
      </c>
      <c r="E31" s="125">
        <f>VLOOKUP(A31,Master2!A:H,8,FALSE)</f>
        <v>2.5633125E-2</v>
      </c>
      <c r="F31" s="3" t="str">
        <f>VLOOKUP(A31,SKU!A:F,6,FALSE)</f>
        <v>多西他赛(泰索帝)注射液    (0.5ml:20mg)</v>
      </c>
    </row>
    <row r="32" spans="1:6">
      <c r="A32" s="3">
        <v>320695</v>
      </c>
      <c r="B32" s="3" t="s">
        <v>174</v>
      </c>
      <c r="C32" s="3" t="s">
        <v>132</v>
      </c>
      <c r="D32" s="123">
        <f>VLOOKUP($A32,Master2!$A:$V,14,FALSE)</f>
        <v>10.7</v>
      </c>
      <c r="E32" s="125">
        <f>VLOOKUP(A32,Master2!A:H,8,FALSE)</f>
        <v>3.1906875000000001E-2</v>
      </c>
      <c r="F32" s="3" t="str">
        <f>VLOOKUP(A32,SKU!A:F,6,FALSE)</f>
        <v>盐酸阿夫唑嗪(桑塔)缓释片  (10mg)</v>
      </c>
    </row>
    <row r="33" spans="1:7">
      <c r="A33" s="3">
        <v>320680</v>
      </c>
      <c r="B33" s="3" t="s">
        <v>174</v>
      </c>
      <c r="C33" s="3" t="s">
        <v>132</v>
      </c>
      <c r="D33" s="123">
        <f>VLOOKUP($A33,Master2!$A:$V,14,FALSE)</f>
        <v>12.4</v>
      </c>
      <c r="E33" s="125">
        <f>VLOOKUP(A33,Master2!A:H,8,FALSE)</f>
        <v>3.7026000000000003E-2</v>
      </c>
      <c r="F33" s="3" t="str">
        <f>VLOOKUP(A33,SKU!A:F,6,FALSE)</f>
        <v>地高辛(可力)片</v>
      </c>
    </row>
    <row r="34" spans="1:7">
      <c r="A34" s="3">
        <v>320690</v>
      </c>
      <c r="B34" s="3" t="s">
        <v>174</v>
      </c>
      <c r="C34" s="3" t="s">
        <v>132</v>
      </c>
      <c r="D34" s="123">
        <f>VLOOKUP($A34,Master2!$A:$V,14,FALSE)</f>
        <v>6</v>
      </c>
      <c r="E34" s="125">
        <f>VLOOKUP(A34,Master2!A:H,8,FALSE)</f>
        <v>1.7892000000000002E-2</v>
      </c>
      <c r="F34" s="3" t="str">
        <f>VLOOKUP(A34,SKU!A:F,6,FALSE)</f>
        <v>盐酸雷尼替丁(兰百幸)胶囊(雷丁)</v>
      </c>
    </row>
    <row r="35" spans="1:7">
      <c r="A35" s="3">
        <v>332747</v>
      </c>
      <c r="B35" s="3" t="s">
        <v>174</v>
      </c>
      <c r="C35" s="3" t="s">
        <v>132</v>
      </c>
      <c r="D35" s="123">
        <f>VLOOKUP($A35,Master2!$A:$V,14,FALSE)</f>
        <v>8.7999999999999989</v>
      </c>
      <c r="E35" s="125">
        <f>VLOOKUP(A35,Master2!A:H,8,FALSE)</f>
        <v>2.6255625000000001E-2</v>
      </c>
      <c r="F35" s="3" t="str">
        <f>VLOOKUP(A35,SKU!A:F,6,FALSE)</f>
        <v>诺维乐</v>
      </c>
    </row>
    <row r="36" spans="1:7">
      <c r="A36" s="3">
        <v>327485</v>
      </c>
      <c r="B36" s="3" t="s">
        <v>177</v>
      </c>
      <c r="C36" s="3" t="s">
        <v>132</v>
      </c>
      <c r="D36" s="123">
        <v>7.41</v>
      </c>
      <c r="E36" s="125">
        <v>0.05</v>
      </c>
      <c r="F36" s="3" t="str">
        <f>VLOOKUP(A36,SKU!A:F,6,FALSE)</f>
        <v>b型流感嗜血杆菌结合疫苗</v>
      </c>
      <c r="G36" s="3" t="str">
        <f>VLOOKUP(A36,SKU!$A$37:$G$48,7,FALSE)</f>
        <v>HIB</v>
      </c>
    </row>
    <row r="37" spans="1:7">
      <c r="A37" s="3">
        <v>327488</v>
      </c>
      <c r="B37" s="3" t="s">
        <v>177</v>
      </c>
      <c r="C37" s="3" t="s">
        <v>132</v>
      </c>
      <c r="D37" s="123">
        <v>7.5</v>
      </c>
      <c r="E37" s="125">
        <v>0.05</v>
      </c>
      <c r="F37" s="3" t="str">
        <f>VLOOKUP(A37,SKU!A:F,6,FALSE)</f>
        <v>脊髓灰质炎灭活疫苗</v>
      </c>
      <c r="G37" s="3" t="str">
        <f>VLOOKUP(A37,SKU!$A$37:$G$48,7,FALSE)</f>
        <v>IPV-Private</v>
      </c>
    </row>
    <row r="38" spans="1:7">
      <c r="A38" s="3">
        <v>327489</v>
      </c>
      <c r="B38" s="3" t="s">
        <v>177</v>
      </c>
      <c r="C38" s="3" t="s">
        <v>132</v>
      </c>
      <c r="D38" s="123">
        <v>7.65</v>
      </c>
      <c r="E38" s="125">
        <v>0.05</v>
      </c>
      <c r="F38" s="3" t="str">
        <f>VLOOKUP(A38,SKU!A:F,6,FALSE)</f>
        <v>吸附无细胞百白破灭活脊髓灰质炎和b型流感嗜血杆菌(结合)联合疫苗</v>
      </c>
      <c r="G38" s="3" t="str">
        <f>VLOOKUP(A38,SKU!$A$37:$G$48,7,FALSE)</f>
        <v>PTX</v>
      </c>
    </row>
    <row r="39" spans="1:7">
      <c r="A39" s="3">
        <v>334790</v>
      </c>
      <c r="B39" s="3" t="s">
        <v>177</v>
      </c>
      <c r="C39" s="3" t="s">
        <v>132</v>
      </c>
      <c r="D39" s="123">
        <v>7.5</v>
      </c>
      <c r="E39" s="125">
        <v>0.05</v>
      </c>
      <c r="F39" s="3" t="str">
        <f>VLOOKUP(A39,SKU!A:F,6,FALSE)</f>
        <v>脊髓灰质炎灭活疫苗(免费)</v>
      </c>
      <c r="G39" s="3" t="str">
        <f>VLOOKUP(A39,SKU!$A$37:$G$48,7,FALSE)</f>
        <v>IPV-Public</v>
      </c>
    </row>
    <row r="40" spans="1:7">
      <c r="A40" s="3">
        <v>337165</v>
      </c>
      <c r="B40" s="3" t="s">
        <v>177</v>
      </c>
      <c r="C40" s="3" t="s">
        <v>132</v>
      </c>
      <c r="D40" s="123">
        <v>7.23</v>
      </c>
      <c r="E40" s="125">
        <v>0.05</v>
      </c>
      <c r="F40" s="3" t="str">
        <f>VLOOKUP(A40,SKU!A:F,6,FALSE)</f>
        <v>流感病毒裂解疫苗</v>
      </c>
      <c r="G40" s="3" t="str">
        <f>VLOOKUP(A40,SKU!$A$37:$G$48,7,FALSE)</f>
        <v>FLU-A</v>
      </c>
    </row>
    <row r="41" spans="1:7">
      <c r="A41" s="3">
        <v>337166</v>
      </c>
      <c r="B41" s="3" t="s">
        <v>177</v>
      </c>
      <c r="C41" s="3" t="s">
        <v>132</v>
      </c>
      <c r="D41" s="123">
        <v>6.94</v>
      </c>
      <c r="E41" s="125">
        <v>0.05</v>
      </c>
      <c r="F41" s="3" t="str">
        <f>VLOOKUP(A41,SKU!A:F,6,FALSE)</f>
        <v>流感病毒裂解疫苗</v>
      </c>
      <c r="G41" s="3" t="str">
        <f>VLOOKUP(A41,SKU!$A$37:$G$48,7,FALSE)</f>
        <v>FLU-P</v>
      </c>
    </row>
    <row r="42" spans="1:7">
      <c r="A42" s="3">
        <v>338748</v>
      </c>
      <c r="B42" s="3" t="s">
        <v>177</v>
      </c>
      <c r="C42" s="3" t="s">
        <v>132</v>
      </c>
      <c r="D42" s="123">
        <v>6.94</v>
      </c>
      <c r="E42" s="125">
        <v>0.05</v>
      </c>
      <c r="F42" s="3" t="str">
        <f>VLOOKUP(A42,SKU!A:F,6,FALSE)</f>
        <v>流感病毒裂解疫苗(0.25ml/支, Hu14)</v>
      </c>
      <c r="G42" s="3" t="str">
        <f>VLOOKUP(A42,SKU!$A$37:$G$48,7,FALSE)</f>
        <v>FLU-P</v>
      </c>
    </row>
    <row r="43" spans="1:7">
      <c r="A43" s="3">
        <v>338749</v>
      </c>
      <c r="B43" s="3" t="s">
        <v>177</v>
      </c>
      <c r="C43" s="3" t="s">
        <v>132</v>
      </c>
      <c r="D43" s="123">
        <v>7.23</v>
      </c>
      <c r="E43" s="125">
        <v>0.05</v>
      </c>
      <c r="F43" s="3" t="str">
        <f>VLOOKUP(A43,SKU!A:F,6,FALSE)</f>
        <v>流感病毒裂解疫苗(0.5ml/支，Hu14)</v>
      </c>
      <c r="G43" s="3" t="str">
        <f>VLOOKUP(A43,SKU!$A$37:$G$48,7,FALSE)</f>
        <v>FLU-A</v>
      </c>
    </row>
    <row r="44" spans="1:7">
      <c r="A44" s="3">
        <v>338771</v>
      </c>
      <c r="B44" s="3" t="s">
        <v>177</v>
      </c>
      <c r="C44" s="3" t="s">
        <v>132</v>
      </c>
      <c r="D44" s="123">
        <v>7.41</v>
      </c>
      <c r="E44" s="125">
        <v>0.05</v>
      </c>
      <c r="F44" s="3" t="str">
        <f>VLOOKUP(A44,SKU!A:F,6,FALSE)</f>
        <v>b型流感嗜血杆菌结合疫苗(VVM14)</v>
      </c>
      <c r="G44" s="3" t="str">
        <f>VLOOKUP(A44,SKU!$A$37:$G$48,7,FALSE)</f>
        <v>HIB</v>
      </c>
    </row>
    <row r="45" spans="1:7">
      <c r="A45" s="3">
        <v>339201</v>
      </c>
      <c r="B45" s="3" t="s">
        <v>177</v>
      </c>
      <c r="C45" s="3" t="s">
        <v>132</v>
      </c>
      <c r="D45" s="123">
        <v>7.5</v>
      </c>
      <c r="E45" s="125">
        <v>0.05</v>
      </c>
      <c r="F45" s="3" t="str">
        <f>VLOOKUP(A45,SKU!A:F,6,FALSE)</f>
        <v>脊髓灰质炎灭活疫苗(VVM,免费)</v>
      </c>
      <c r="G45" s="3" t="str">
        <f>VLOOKUP(A45,SKU!$A$37:$G$48,7,FALSE)</f>
        <v>IPV-Public</v>
      </c>
    </row>
    <row r="46" spans="1:7">
      <c r="A46" s="3">
        <v>339202</v>
      </c>
      <c r="B46" s="3" t="s">
        <v>177</v>
      </c>
      <c r="C46" s="3" t="s">
        <v>132</v>
      </c>
      <c r="D46" s="123">
        <v>7.23</v>
      </c>
      <c r="E46" s="125">
        <v>0.05</v>
      </c>
      <c r="F46" s="3" t="str">
        <f>VLOOKUP(A46,SKU!A:F,6,FALSE)</f>
        <v>流感病毒裂解疫苗(0.5ml/支,Hu14,免费)</v>
      </c>
      <c r="G46" s="3" t="str">
        <f>VLOOKUP(A46,SKU!$A$37:$G$48,7,FALSE)</f>
        <v>FLU-A</v>
      </c>
    </row>
    <row r="47" spans="1:7">
      <c r="A47" s="3">
        <v>339203</v>
      </c>
      <c r="B47" s="3" t="s">
        <v>177</v>
      </c>
      <c r="C47" s="3" t="s">
        <v>132</v>
      </c>
      <c r="D47" s="123">
        <v>7.23</v>
      </c>
      <c r="E47" s="125">
        <v>0.05</v>
      </c>
      <c r="F47" s="3" t="str">
        <f>VLOOKUP(A47,SKU!A:F,6,FALSE)</f>
        <v>流感病毒裂解疫苗(免费)</v>
      </c>
      <c r="G47" s="3" t="str">
        <f>VLOOKUP(A47,SKU!$A$37:$G$48,7,FALSE)</f>
        <v>FLU-A</v>
      </c>
    </row>
    <row r="48" spans="1:7">
      <c r="A48" s="3">
        <v>307793</v>
      </c>
      <c r="B48" s="3" t="s">
        <v>237</v>
      </c>
      <c r="C48" s="3" t="s">
        <v>167</v>
      </c>
      <c r="D48" s="123">
        <f>VLOOKUP($A48,Master1!$F:$M,8,FALSE)</f>
        <v>1.5333333333333334E-2</v>
      </c>
      <c r="E48" s="125">
        <f>VLOOKUP($A48,Master1!$F:$M,7,FALSE)</f>
        <v>1.2144239999999999E-4</v>
      </c>
      <c r="F48" s="3" t="str">
        <f>VLOOKUP(A48,SKU!A:F,6,FALSE)</f>
        <v>格列美脲片2mg</v>
      </c>
    </row>
    <row r="49" spans="1:6">
      <c r="A49" s="3">
        <v>321140</v>
      </c>
      <c r="B49" s="3" t="s">
        <v>237</v>
      </c>
      <c r="C49" s="3" t="s">
        <v>167</v>
      </c>
      <c r="D49" s="123">
        <f>VLOOKUP($A49,Master1!$F:$M,8,FALSE)</f>
        <v>3.0462962962962963E-2</v>
      </c>
      <c r="E49" s="125">
        <f>VLOOKUP($A49,Master1!$F:$M,7,FALSE)</f>
        <v>2.3199166666666661E-4</v>
      </c>
      <c r="F49" s="3" t="str">
        <f>VLOOKUP(A49,SKU!A:F,6,FALSE)</f>
        <v>依诺肝素钠注射液0.4ml</v>
      </c>
    </row>
    <row r="50" spans="1:6">
      <c r="A50" s="3">
        <v>321141</v>
      </c>
      <c r="B50" s="3" t="s">
        <v>237</v>
      </c>
      <c r="C50" s="3" t="s">
        <v>167</v>
      </c>
      <c r="D50" s="123">
        <f>VLOOKUP($A50,Master1!$F:$M,8,FALSE)</f>
        <v>3.1574074074074074E-2</v>
      </c>
      <c r="E50" s="125">
        <f>VLOOKUP($A50,Master1!$F:$M,7,FALSE)</f>
        <v>2.3199166666666661E-4</v>
      </c>
      <c r="F50" s="3" t="str">
        <f>VLOOKUP(A50,SKU!A:F,6,FALSE)</f>
        <v>依诺肝素钠注射液0.6ml</v>
      </c>
    </row>
    <row r="51" spans="1:6">
      <c r="A51" s="3">
        <v>307990</v>
      </c>
      <c r="B51" s="3" t="s">
        <v>237</v>
      </c>
      <c r="C51" s="3" t="s">
        <v>167</v>
      </c>
      <c r="D51" s="123">
        <f>VLOOKUP($A51,Master1!$F:$M,8,FALSE)</f>
        <v>3.125E-2</v>
      </c>
      <c r="E51" s="125">
        <f>VLOOKUP($A51,Master1!$F:$M,7,FALSE)</f>
        <v>2.0410625000000002E-4</v>
      </c>
      <c r="F51" s="3" t="str">
        <f>VLOOKUP(A51,SKU!A:F,6,FALSE)</f>
        <v>易善复胶囊228mg/24粒OTC</v>
      </c>
    </row>
    <row r="52" spans="1:6">
      <c r="A52" s="3">
        <v>322795</v>
      </c>
      <c r="B52" s="3" t="s">
        <v>237</v>
      </c>
      <c r="C52" s="3" t="s">
        <v>167</v>
      </c>
      <c r="D52" s="123">
        <f>VLOOKUP($A52,Master1!$F:$M,8,FALSE)</f>
        <v>4.3749999999999997E-2</v>
      </c>
      <c r="E52" s="125">
        <f>VLOOKUP($A52,Master1!$F:$M,7,FALSE)</f>
        <v>3.0615937499999999E-4</v>
      </c>
      <c r="F52" s="3" t="str">
        <f>VLOOKUP(A52,SKU!A:F,6,FALSE)</f>
        <v>易善复胶囊228mg/36粒OTC</v>
      </c>
    </row>
    <row r="53" spans="1:6">
      <c r="A53" s="3">
        <v>309290</v>
      </c>
      <c r="B53" s="3" t="s">
        <v>177</v>
      </c>
      <c r="C53" s="3" t="s">
        <v>167</v>
      </c>
      <c r="D53" s="123">
        <f>VLOOKUP($A53,Master1!$F:$M,8,FALSE)</f>
        <v>6.0000000000000005E-2</v>
      </c>
      <c r="E53" s="125">
        <f>VLOOKUP($A53,Master1!$F:$M,7,FALSE)</f>
        <v>2.7838999999999994E-4</v>
      </c>
      <c r="F53" s="3" t="str">
        <f>VLOOKUP(A53,SKU!A:F,6,FALSE)</f>
        <v>易善复注射液5ml</v>
      </c>
    </row>
    <row r="54" spans="1:6">
      <c r="A54" s="3">
        <v>325402</v>
      </c>
      <c r="B54" s="3" t="s">
        <v>177</v>
      </c>
      <c r="C54" s="3" t="s">
        <v>167</v>
      </c>
      <c r="D54" s="123">
        <f>VLOOKUP($A54,Master1!$F:$M,8,FALSE)</f>
        <v>4.0416666666666663E-2</v>
      </c>
      <c r="E54" s="125">
        <f>VLOOKUP($A54,Master1!$F:$M,7,FALSE)</f>
        <v>1.8722970000000001E-4</v>
      </c>
      <c r="F54" s="3" t="str">
        <f>VLOOKUP(A54,SKU!A:F,6,FALSE)</f>
        <v>来得时3ml:300IU(组装）</v>
      </c>
    </row>
    <row r="55" spans="1:6">
      <c r="A55" s="3">
        <v>328502</v>
      </c>
      <c r="B55" s="3" t="s">
        <v>177</v>
      </c>
      <c r="C55" s="3" t="s">
        <v>167</v>
      </c>
      <c r="D55" s="123">
        <f>VLOOKUP($A55,Master1!$F:$M,8,FALSE)</f>
        <v>0.02</v>
      </c>
      <c r="E55" s="125">
        <f>VLOOKUP($A55,Master1!$F:$M,7,FALSE)</f>
        <v>1.5659437499999996E-4</v>
      </c>
      <c r="F55" s="3" t="str">
        <f>VLOOKUP(A55,SKU!A:F,6,FALSE)</f>
        <v>来得时笔芯</v>
      </c>
    </row>
    <row r="56" spans="1:6">
      <c r="A56" s="3">
        <v>330691</v>
      </c>
      <c r="B56" s="3" t="s">
        <v>174</v>
      </c>
      <c r="C56" s="3" t="s">
        <v>167</v>
      </c>
      <c r="D56" s="123">
        <f>VLOOKUP($A56,Master1!$F:$M,8,FALSE)</f>
        <v>0.21666666666666667</v>
      </c>
      <c r="E56" s="125">
        <f>VLOOKUP($A56,Master1!$F:$M,7,FALSE)</f>
        <v>9.5833333333333328E-4</v>
      </c>
      <c r="F56" s="3" t="str">
        <f>VLOOKUP(A56,SKU!A:F,6,FALSE)</f>
        <v>得时笔2(机械笔杆）</v>
      </c>
    </row>
    <row r="57" spans="1:6">
      <c r="A57" s="3">
        <v>308350</v>
      </c>
      <c r="B57" s="3" t="s">
        <v>174</v>
      </c>
      <c r="C57" s="3" t="s">
        <v>167</v>
      </c>
      <c r="D57" s="123">
        <f>VLOOKUP($A57,Master1!$F:$M,8,FALSE)</f>
        <v>1.3541666666666667E-2</v>
      </c>
      <c r="E57" s="125">
        <f>VLOOKUP($A57,Master1!$F:$M,7,FALSE)</f>
        <v>1.2144239999999999E-4</v>
      </c>
      <c r="F57" s="3" t="str">
        <f>VLOOKUP(A57,SKU!A:F,6,FALSE)</f>
        <v>瑞泰5mg</v>
      </c>
    </row>
    <row r="58" spans="1:6">
      <c r="A58" s="3">
        <v>321129</v>
      </c>
      <c r="B58" s="3" t="s">
        <v>237</v>
      </c>
      <c r="C58" s="3" t="s">
        <v>167</v>
      </c>
      <c r="D58" s="123">
        <f>VLOOKUP($A58,Master1!$F:$M,8,FALSE)</f>
        <v>3.9750000000000001E-2</v>
      </c>
      <c r="E58" s="125">
        <f>VLOOKUP($A58,Master1!$F:$M,7,FALSE)</f>
        <v>3.1318874999999993E-4</v>
      </c>
      <c r="F58" s="3" t="str">
        <f>VLOOKUP(A58,SKU!A:F,6,FALSE)</f>
        <v>他格适200mg</v>
      </c>
    </row>
    <row r="59" spans="1:6">
      <c r="A59" s="3">
        <v>322777</v>
      </c>
      <c r="B59" s="3" t="s">
        <v>237</v>
      </c>
      <c r="C59" s="3" t="s">
        <v>167</v>
      </c>
      <c r="D59" s="123">
        <f>VLOOKUP($A59,Master1!$F:$M,8,FALSE)</f>
        <v>3.6666666666666667E-2</v>
      </c>
      <c r="E59" s="125">
        <f>VLOOKUP($A59,Master1!$F:$M,7,FALSE)</f>
        <v>2.0188888888888888E-4</v>
      </c>
      <c r="F59" s="3" t="str">
        <f>VLOOKUP(A59,SKU!A:F,6,FALSE)</f>
        <v>利鲁唑片(力如太)</v>
      </c>
    </row>
    <row r="60" spans="1:6">
      <c r="A60" s="3">
        <v>329719</v>
      </c>
      <c r="B60" s="3" t="s">
        <v>237</v>
      </c>
      <c r="C60" s="3" t="s">
        <v>167</v>
      </c>
      <c r="D60" s="123">
        <f>VLOOKUP($A60,Master1!$F:$M,8,FALSE)</f>
        <v>2.0833333333333332E-2</v>
      </c>
      <c r="E60" s="125">
        <f>VLOOKUP($A60,Master1!$F:$M,7,FALSE)</f>
        <v>9.7773958333333331E-5</v>
      </c>
      <c r="F60" s="3" t="str">
        <f>VLOOKUP(A60,SKU!A:F,6,FALSE)</f>
        <v>福达华</v>
      </c>
    </row>
    <row r="61" spans="1:6">
      <c r="A61" s="3">
        <v>321659</v>
      </c>
      <c r="B61" s="3" t="s">
        <v>177</v>
      </c>
      <c r="C61" s="3" t="s">
        <v>167</v>
      </c>
      <c r="D61" s="123">
        <f>VLOOKUP($A61,Master1!$F:$M,8,FALSE)</f>
        <v>4.0666666666666663E-2</v>
      </c>
      <c r="E61" s="125">
        <f>VLOOKUP($A61,Master1!$F:$M,7,FALSE)</f>
        <v>1.8722970000000001E-4</v>
      </c>
      <c r="F61" s="3" t="str">
        <f>VLOOKUP(A61,SKU!A:F,6,FALSE)</f>
        <v>艾倍得注射液3ml</v>
      </c>
    </row>
    <row r="62" spans="1:6">
      <c r="A62" s="3">
        <v>332214</v>
      </c>
      <c r="B62" s="3" t="s">
        <v>177</v>
      </c>
      <c r="C62" s="3" t="s">
        <v>167</v>
      </c>
      <c r="D62" s="123">
        <f>VLOOKUP($A62,Master1!$F:$M,8,FALSE)</f>
        <v>2.2499999999999999E-2</v>
      </c>
      <c r="E62" s="125">
        <f>VLOOKUP($A62,Master1!$F:$M,7,FALSE)</f>
        <v>1.2113333333333333E-4</v>
      </c>
      <c r="F62" s="3" t="str">
        <f>VLOOKUP(A62,SKU!A:F,6,FALSE)</f>
        <v>即复宁</v>
      </c>
    </row>
    <row r="63" spans="1:6">
      <c r="A63" s="3">
        <v>321648</v>
      </c>
      <c r="B63" s="3" t="s">
        <v>174</v>
      </c>
      <c r="C63" s="3" t="s">
        <v>167</v>
      </c>
      <c r="D63" s="123">
        <f>VLOOKUP($A63,Master1!$F:$M,8,FALSE)</f>
        <v>1.3611111111111112E-2</v>
      </c>
      <c r="E63" s="125">
        <f>VLOOKUP($A63,Master1!$F:$M,7,FALSE)</f>
        <v>1.0285000000000001E-4</v>
      </c>
      <c r="F63" s="3" t="str">
        <f>VLOOKUP(A63,SKU!A:F,6,FALSE)</f>
        <v>硫酸氢氯吡格雷(波立维)片</v>
      </c>
    </row>
    <row r="64" spans="1:6">
      <c r="A64" s="3">
        <v>321649</v>
      </c>
      <c r="B64" s="3" t="s">
        <v>174</v>
      </c>
      <c r="C64" s="3" t="s">
        <v>167</v>
      </c>
      <c r="D64" s="123">
        <f>VLOOKUP($A64,Master1!$F:$M,8,FALSE)</f>
        <v>1.3611111111111112E-2</v>
      </c>
      <c r="E64" s="125">
        <f>VLOOKUP($A64,Master1!$F:$M,7,FALSE)</f>
        <v>8.6487499999999995E-5</v>
      </c>
      <c r="F64" s="3" t="str">
        <f>VLOOKUP(A64,SKU!A:F,6,FALSE)</f>
        <v>厄贝沙坦片(安博维)片</v>
      </c>
    </row>
    <row r="65" spans="1:6">
      <c r="A65" s="3">
        <v>321662</v>
      </c>
      <c r="B65" s="3" t="s">
        <v>174</v>
      </c>
      <c r="C65" s="3" t="s">
        <v>167</v>
      </c>
      <c r="D65" s="123">
        <f>VLOOKUP($A65,Master1!$F:$M,8,FALSE)</f>
        <v>1.3611111111111112E-2</v>
      </c>
      <c r="E65" s="125">
        <f>VLOOKUP($A65,Master1!$F:$M,7,FALSE)</f>
        <v>8.6487499999999995E-5</v>
      </c>
      <c r="F65" s="3" t="str">
        <f>VLOOKUP(A65,SKU!A:F,6,FALSE)</f>
        <v>厄贝沙坦氢氯噻嗪(安博诺)片</v>
      </c>
    </row>
    <row r="66" spans="1:6">
      <c r="A66" s="3">
        <v>320665</v>
      </c>
      <c r="B66" s="3" t="s">
        <v>174</v>
      </c>
      <c r="C66" s="3" t="s">
        <v>167</v>
      </c>
      <c r="D66" s="123">
        <f>VLOOKUP($A66,Master1!$F:$M,8,FALSE)</f>
        <v>1.5000000000000001E-2</v>
      </c>
      <c r="E66" s="125">
        <f>VLOOKUP($A66,Master1!$F:$M,7,FALSE)</f>
        <v>8.9993750000000002E-5</v>
      </c>
      <c r="F66" s="3" t="str">
        <f>VLOOKUP(A66,SKU!A:F,6,FALSE)</f>
        <v>盐酸胺碘酮(可达龙)片</v>
      </c>
    </row>
    <row r="67" spans="1:6">
      <c r="A67" s="3">
        <v>320661</v>
      </c>
      <c r="B67" s="3" t="s">
        <v>237</v>
      </c>
      <c r="C67" s="3" t="s">
        <v>167</v>
      </c>
      <c r="D67" s="123">
        <f>VLOOKUP($A67,Master1!$F:$M,8,FALSE)</f>
        <v>7.7499999999999999E-2</v>
      </c>
      <c r="E67" s="125">
        <f>VLOOKUP($A67,Master1!$F:$M,7,FALSE)</f>
        <v>3.5555625000000001E-4</v>
      </c>
      <c r="F67" s="3" t="str">
        <f>VLOOKUP(A67,SKU!A:F,6,FALSE)</f>
        <v>盐酸胺碘酮(可达龙针)注射液</v>
      </c>
    </row>
    <row r="68" spans="1:6">
      <c r="A68" s="3">
        <v>320682</v>
      </c>
      <c r="B68" s="3" t="s">
        <v>237</v>
      </c>
      <c r="C68" s="3" t="s">
        <v>167</v>
      </c>
      <c r="D68" s="123">
        <f>VLOOKUP($A68,Master1!$F:$M,8,FALSE)</f>
        <v>0.59166666666666667</v>
      </c>
      <c r="E68" s="125">
        <f>VLOOKUP($A68,Master1!$F:$M,7,FALSE)</f>
        <v>1.9284999999999999E-3</v>
      </c>
      <c r="F68" s="3" t="str">
        <f>VLOOKUP(A68,SKU!A:F,6,FALSE)</f>
        <v>丙戊酸钠(德巴金)口服溶液</v>
      </c>
    </row>
    <row r="69" spans="1:6">
      <c r="A69" s="3">
        <v>322574</v>
      </c>
      <c r="B69" s="3" t="s">
        <v>237</v>
      </c>
      <c r="C69" s="3" t="s">
        <v>167</v>
      </c>
      <c r="D69" s="123">
        <f>VLOOKUP($A69,Master1!$F:$M,8,FALSE)</f>
        <v>5.1562499999999997E-2</v>
      </c>
      <c r="E69" s="125">
        <f>VLOOKUP($A69,Master1!$F:$M,7,FALSE)</f>
        <v>2.4609375E-4</v>
      </c>
      <c r="F69" s="3" t="str">
        <f>VLOOKUP(A69,SKU!A:F,6,FALSE)</f>
        <v>注射用(德巴金针)丙戊酸钠</v>
      </c>
    </row>
    <row r="70" spans="1:6">
      <c r="A70" s="3">
        <v>320681</v>
      </c>
      <c r="B70" s="3" t="s">
        <v>237</v>
      </c>
      <c r="C70" s="3" t="s">
        <v>167</v>
      </c>
      <c r="D70" s="123">
        <f>VLOOKUP($A70,Master1!$F:$M,8,FALSE)</f>
        <v>5.2083333333333336E-2</v>
      </c>
      <c r="E70" s="125">
        <f>VLOOKUP($A70,Master1!$F:$M,7,FALSE)</f>
        <v>1.5427500000000002E-4</v>
      </c>
      <c r="F70" s="3" t="str">
        <f>VLOOKUP(A70,SKU!A:F,6,FALSE)</f>
        <v>丙戊酸钠(德巴金)缓释片</v>
      </c>
    </row>
    <row r="71" spans="1:6">
      <c r="A71" s="3">
        <v>320687</v>
      </c>
      <c r="B71" s="3" t="s">
        <v>174</v>
      </c>
      <c r="C71" s="3" t="s">
        <v>167</v>
      </c>
      <c r="D71" s="123">
        <f>VLOOKUP($A71,Master1!$F:$M,8,FALSE)</f>
        <v>7.4999999999999997E-2</v>
      </c>
      <c r="E71" s="125">
        <f>VLOOKUP($A71,Master1!$F:$M,7,FALSE)</f>
        <v>4.7180059999999996E-4</v>
      </c>
      <c r="F71" s="3" t="str">
        <f>VLOOKUP(A71,SKU!A:F,6,FALSE)</f>
        <v>注射用奥沙利铂(乐沙定)</v>
      </c>
    </row>
    <row r="72" spans="1:6">
      <c r="A72" s="3">
        <v>320685</v>
      </c>
      <c r="B72" s="3" t="s">
        <v>237</v>
      </c>
      <c r="C72" s="3" t="s">
        <v>167</v>
      </c>
      <c r="D72" s="123">
        <f>VLOOKUP($A72,Master1!$F:$M,8,FALSE)</f>
        <v>3.6666666666666667E-2</v>
      </c>
      <c r="E72" s="125">
        <f>VLOOKUP($A72,Master1!$F:$M,7,FALSE)</f>
        <v>1.4139166666666666E-4</v>
      </c>
      <c r="F72" s="3" t="str">
        <f>VLOOKUP(A72,SKU!A:F,6,FALSE)</f>
        <v>盐酸屈他维林注射液(诺仕帕针)</v>
      </c>
    </row>
    <row r="73" spans="1:6">
      <c r="A73" s="3">
        <v>320686</v>
      </c>
      <c r="B73" s="3" t="s">
        <v>237</v>
      </c>
      <c r="C73" s="3" t="s">
        <v>167</v>
      </c>
      <c r="D73" s="123">
        <f>VLOOKUP($A73,Master1!$F:$M,8,FALSE)</f>
        <v>1.2500000000000001E-2</v>
      </c>
      <c r="E73" s="125">
        <f>VLOOKUP($A73,Master1!$F:$M,7,FALSE)</f>
        <v>9.4874999999999989E-5</v>
      </c>
      <c r="F73" s="3" t="str">
        <f>VLOOKUP(A73,SKU!A:F,6,FALSE)</f>
        <v>盐酸屈他维林(诺仕帕)片</v>
      </c>
    </row>
    <row r="74" spans="1:6">
      <c r="A74" s="3">
        <v>320692</v>
      </c>
      <c r="B74" s="3" t="s">
        <v>174</v>
      </c>
      <c r="C74" s="3" t="s">
        <v>167</v>
      </c>
      <c r="D74" s="123">
        <f>VLOOKUP($A74,Master1!$F:$M,8,FALSE)</f>
        <v>1.6500000000000001E-2</v>
      </c>
      <c r="E74" s="125">
        <f>VLOOKUP($A74,Master1!$F:$M,7,FALSE)</f>
        <v>1.11375E-4</v>
      </c>
      <c r="F74" s="3" t="str">
        <f>VLOOKUP(A74,SKU!A:F,6,FALSE)</f>
        <v>索里昂(氨磺必利200mg)片</v>
      </c>
    </row>
    <row r="75" spans="1:6">
      <c r="A75" s="3">
        <v>320693</v>
      </c>
      <c r="B75" s="3" t="s">
        <v>174</v>
      </c>
      <c r="C75" s="3" t="s">
        <v>167</v>
      </c>
      <c r="D75" s="123">
        <f>VLOOKUP($A75,Master1!$F:$M,8,FALSE)</f>
        <v>1.3333333333333332E-2</v>
      </c>
      <c r="E75" s="125">
        <f>VLOOKUP($A75,Master1!$F:$M,7,FALSE)</f>
        <v>9.8222222222222227E-5</v>
      </c>
      <c r="F75" s="3" t="str">
        <f>VLOOKUP(A75,SKU!A:F,6,FALSE)</f>
        <v>酒石酸唑吡坦(思诺思)片 (7片)</v>
      </c>
    </row>
    <row r="76" spans="1:6">
      <c r="A76" s="3">
        <v>320691</v>
      </c>
      <c r="B76" s="3" t="s">
        <v>174</v>
      </c>
      <c r="C76" s="3" t="s">
        <v>167</v>
      </c>
      <c r="D76" s="123">
        <f>VLOOKUP($A76,Master1!$F:$M,8,FALSE)</f>
        <v>1.6111111111111111E-2</v>
      </c>
      <c r="E76" s="125">
        <f>VLOOKUP($A76,Master1!$F:$M,7,FALSE)</f>
        <v>9.8222222222222227E-5</v>
      </c>
      <c r="F76" s="3" t="str">
        <f>VLOOKUP(A76,SKU!A:F,6,FALSE)</f>
        <v>酒石酸唑吡坦(思诺思)片 (20片)</v>
      </c>
    </row>
    <row r="77" spans="1:6">
      <c r="A77" s="3">
        <v>332062</v>
      </c>
      <c r="B77" s="3" t="s">
        <v>237</v>
      </c>
      <c r="C77" s="3" t="s">
        <v>167</v>
      </c>
      <c r="D77" s="123">
        <f>VLOOKUP($A77,Master1!$F:$M,8,FALSE)</f>
        <v>6.8000000000000005E-2</v>
      </c>
      <c r="E77" s="125">
        <f>VLOOKUP($A77,Master1!$F:$M,7,FALSE)</f>
        <v>5.1266249999999995E-4</v>
      </c>
      <c r="F77" s="3" t="str">
        <f>VLOOKUP(A77,SKU!A:F,6,FALSE)</f>
        <v>多西他赛(泰索帝)注射液    (0.5ml:20mg)</v>
      </c>
    </row>
    <row r="78" spans="1:6">
      <c r="A78" s="3">
        <v>320695</v>
      </c>
      <c r="B78" s="3" t="s">
        <v>174</v>
      </c>
      <c r="C78" s="3" t="s">
        <v>167</v>
      </c>
      <c r="D78" s="123">
        <f>VLOOKUP($A78,Master1!$F:$M,8,FALSE)</f>
        <v>1.5555555555555555E-2</v>
      </c>
      <c r="E78" s="125">
        <f>VLOOKUP($A78,Master1!$F:$M,7,FALSE)</f>
        <v>8.8630208333333342E-5</v>
      </c>
      <c r="F78" s="3" t="str">
        <f>VLOOKUP(A78,SKU!A:F,6,FALSE)</f>
        <v>盐酸阿夫唑嗪(桑塔)缓释片  (10mg)</v>
      </c>
    </row>
    <row r="79" spans="1:6">
      <c r="A79" s="3">
        <v>320680</v>
      </c>
      <c r="B79" s="3" t="s">
        <v>174</v>
      </c>
      <c r="C79" s="3" t="s">
        <v>167</v>
      </c>
      <c r="D79" s="123">
        <f>VLOOKUP($A79,Master1!$F:$M,8,FALSE)</f>
        <v>1.0555555555555556E-2</v>
      </c>
      <c r="E79" s="125">
        <f>VLOOKUP($A79,Master1!$F:$M,7,FALSE)</f>
        <v>1.0285000000000001E-4</v>
      </c>
      <c r="F79" s="3" t="str">
        <f>VLOOKUP(A79,SKU!A:F,6,FALSE)</f>
        <v>地高辛(可力)片</v>
      </c>
    </row>
    <row r="80" spans="1:6">
      <c r="A80" s="3">
        <v>320690</v>
      </c>
      <c r="B80" s="3" t="s">
        <v>174</v>
      </c>
      <c r="C80" s="3" t="s">
        <v>167</v>
      </c>
      <c r="D80" s="123">
        <f>VLOOKUP($A80,Master1!$F:$M,8,FALSE)</f>
        <v>2.1249999999999998E-2</v>
      </c>
      <c r="E80" s="125">
        <f>VLOOKUP($A80,Master1!$F:$M,7,FALSE)</f>
        <v>7.455000000000001E-5</v>
      </c>
      <c r="F80" s="3" t="str">
        <f>VLOOKUP(A80,SKU!A:F,6,FALSE)</f>
        <v>盐酸雷尼替丁(兰百幸)胶囊(雷丁)</v>
      </c>
    </row>
    <row r="81" spans="1:6">
      <c r="A81" s="3">
        <v>332747</v>
      </c>
      <c r="B81" s="3" t="s">
        <v>174</v>
      </c>
      <c r="C81" s="3" t="s">
        <v>167</v>
      </c>
      <c r="D81" s="123">
        <f>VLOOKUP($A81,Master1!$F:$M,8,FALSE)</f>
        <v>7.2888888888888878E-2</v>
      </c>
      <c r="E81" s="125">
        <f>VLOOKUP($A81,Master1!$F:$M,7,FALSE)</f>
        <v>2.917291666666667E-4</v>
      </c>
      <c r="F81" s="3" t="str">
        <f>VLOOKUP(A81,SKU!A:F,6,FALSE)</f>
        <v>诺维乐</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2176"/>
  <sheetViews>
    <sheetView topLeftCell="F1" workbookViewId="0">
      <pane ySplit="1" topLeftCell="A2082" activePane="bottomLeft" state="frozen"/>
      <selection pane="bottomLeft" activeCell="C2105" sqref="C2105"/>
    </sheetView>
  </sheetViews>
  <sheetFormatPr defaultRowHeight="14.65"/>
  <cols>
    <col min="1" max="1" width="13.59765625" bestFit="1" customWidth="1"/>
    <col min="2" max="2" width="12.09765625" style="265" customWidth="1"/>
    <col min="3" max="3" width="12.8984375" style="265" customWidth="1"/>
    <col min="4" max="4" width="31" bestFit="1" customWidth="1"/>
    <col min="5" max="5" width="60.09765625" customWidth="1"/>
    <col min="6" max="6" width="11" bestFit="1" customWidth="1"/>
    <col min="7" max="7" width="16.59765625" customWidth="1"/>
    <col min="8" max="8" width="25" customWidth="1"/>
    <col min="10" max="10" width="13.59765625" bestFit="1" customWidth="1"/>
  </cols>
  <sheetData>
    <row r="1" spans="1:10">
      <c r="A1" s="1" t="s">
        <v>249</v>
      </c>
      <c r="B1" s="263" t="s">
        <v>1</v>
      </c>
      <c r="C1" s="264" t="s">
        <v>2</v>
      </c>
      <c r="D1" s="1" t="s">
        <v>243</v>
      </c>
      <c r="E1" s="1" t="s">
        <v>3</v>
      </c>
      <c r="F1" s="268" t="s">
        <v>2780</v>
      </c>
      <c r="G1" s="268" t="s">
        <v>29789</v>
      </c>
      <c r="H1" s="268" t="s">
        <v>29785</v>
      </c>
      <c r="I1" s="268" t="s">
        <v>29786</v>
      </c>
      <c r="J1" s="1" t="s">
        <v>249</v>
      </c>
    </row>
    <row r="2" spans="1:10">
      <c r="A2" s="10">
        <v>7003223</v>
      </c>
      <c r="B2" s="139" t="str">
        <f>VLOOKUP($D2,经纬度!$A:C,3,FALSE)</f>
        <v>31.83 </v>
      </c>
      <c r="C2" s="139">
        <f>VLOOKUP($D2,经纬度!$A:D,4,FALSE)</f>
        <v>117.25</v>
      </c>
      <c r="D2" s="3" t="s">
        <v>110</v>
      </c>
      <c r="E2" t="s">
        <v>2012</v>
      </c>
      <c r="F2" t="str">
        <f>VLOOKUP(D2,'Customer City'!A:B,2,FALSE)</f>
        <v>安徽省</v>
      </c>
      <c r="G2" t="str">
        <f>VLOOKUP(D2,'Customer City'!A:A,1,FALSE)</f>
        <v>合肥市</v>
      </c>
      <c r="I2" t="s">
        <v>172</v>
      </c>
      <c r="J2" s="10">
        <v>7003223</v>
      </c>
    </row>
    <row r="3" spans="1:10">
      <c r="A3" s="10">
        <v>7004741</v>
      </c>
      <c r="B3" s="139" t="str">
        <f>VLOOKUP($D3,经纬度!$A:C,3,FALSE)</f>
        <v>31.83 </v>
      </c>
      <c r="C3" s="139">
        <f>VLOOKUP($D3,经纬度!$A:D,4,FALSE)</f>
        <v>117.25</v>
      </c>
      <c r="D3" s="3" t="s">
        <v>110</v>
      </c>
      <c r="E3" t="s">
        <v>2013</v>
      </c>
      <c r="F3" t="str">
        <f>VLOOKUP(D3,'Customer City'!A:B,2,FALSE)</f>
        <v>安徽省</v>
      </c>
      <c r="G3" t="str">
        <f>VLOOKUP(D3,'Customer City'!A:A,1,FALSE)</f>
        <v>合肥市</v>
      </c>
      <c r="I3" t="s">
        <v>172</v>
      </c>
      <c r="J3" s="10">
        <v>7004741</v>
      </c>
    </row>
    <row r="4" spans="1:10">
      <c r="A4" s="10">
        <v>7004727</v>
      </c>
      <c r="B4" s="139" t="str">
        <f>VLOOKUP($D4,经纬度!$A:C,3,FALSE)</f>
        <v>31.83 </v>
      </c>
      <c r="C4" s="139">
        <f>VLOOKUP($D4,经纬度!$A:D,4,FALSE)</f>
        <v>117.25</v>
      </c>
      <c r="D4" s="3" t="s">
        <v>110</v>
      </c>
      <c r="E4" t="s">
        <v>2014</v>
      </c>
      <c r="F4" t="str">
        <f>VLOOKUP(D4,'Customer City'!A:B,2,FALSE)</f>
        <v>安徽省</v>
      </c>
      <c r="G4" t="str">
        <f>VLOOKUP(D4,'Customer City'!A:A,1,FALSE)</f>
        <v>合肥市</v>
      </c>
      <c r="I4" t="s">
        <v>172</v>
      </c>
      <c r="J4" s="10">
        <v>7004727</v>
      </c>
    </row>
    <row r="5" spans="1:10">
      <c r="A5" s="10">
        <v>7004688</v>
      </c>
      <c r="B5" s="139" t="str">
        <f>VLOOKUP($D5,经纬度!$A:C,3,FALSE)</f>
        <v>39.9 </v>
      </c>
      <c r="C5" s="139">
        <f>VLOOKUP($D5,经纬度!$A:D,4,FALSE)</f>
        <v>116.4</v>
      </c>
      <c r="D5" s="3" t="s">
        <v>16</v>
      </c>
      <c r="E5" t="s">
        <v>2015</v>
      </c>
      <c r="F5" t="str">
        <f>VLOOKUP(D5,'Customer City'!A:B,2,FALSE)</f>
        <v>北京市</v>
      </c>
      <c r="G5" t="str">
        <f>VLOOKUP(D5,'Customer City'!A:A,1,FALSE)</f>
        <v>北京市</v>
      </c>
      <c r="I5" t="s">
        <v>172</v>
      </c>
      <c r="J5" s="10">
        <v>7004688</v>
      </c>
    </row>
    <row r="6" spans="1:10">
      <c r="A6" s="10">
        <v>7002324</v>
      </c>
      <c r="B6" s="139" t="str">
        <f>VLOOKUP($D6,经纬度!$A:C,3,FALSE)</f>
        <v>39.9 </v>
      </c>
      <c r="C6" s="139">
        <f>VLOOKUP($D6,经纬度!$A:D,4,FALSE)</f>
        <v>116.4</v>
      </c>
      <c r="D6" s="3" t="s">
        <v>16</v>
      </c>
      <c r="E6" t="s">
        <v>2016</v>
      </c>
      <c r="F6" t="str">
        <f>VLOOKUP(D6,'Customer City'!A:B,2,FALSE)</f>
        <v>北京市</v>
      </c>
      <c r="G6" t="str">
        <f>VLOOKUP(D6,'Customer City'!A:A,1,FALSE)</f>
        <v>北京市</v>
      </c>
      <c r="I6" t="s">
        <v>172</v>
      </c>
      <c r="J6" s="10">
        <v>7002324</v>
      </c>
    </row>
    <row r="7" spans="1:10">
      <c r="A7" s="10">
        <v>7002430</v>
      </c>
      <c r="B7" s="139" t="str">
        <f>VLOOKUP($D7,经纬度!$A:C,3,FALSE)</f>
        <v>26.08 </v>
      </c>
      <c r="C7" s="139">
        <f>VLOOKUP($D7,经纬度!$A:D,4,FALSE)</f>
        <v>119.3</v>
      </c>
      <c r="D7" s="3" t="s">
        <v>128</v>
      </c>
      <c r="E7" t="s">
        <v>2017</v>
      </c>
      <c r="F7" t="str">
        <f>VLOOKUP(D7,'Customer City'!A:B,2,FALSE)</f>
        <v>福建省</v>
      </c>
      <c r="G7" t="str">
        <f>VLOOKUP(D7,'Customer City'!A:A,1,FALSE)</f>
        <v>福州市</v>
      </c>
      <c r="I7" t="s">
        <v>172</v>
      </c>
      <c r="J7" s="10">
        <v>7002430</v>
      </c>
    </row>
    <row r="8" spans="1:10">
      <c r="A8" s="10">
        <v>7004749</v>
      </c>
      <c r="B8" s="139" t="str">
        <f>VLOOKUP($D8,经纬度!$A:C,3,FALSE)</f>
        <v>25.1 </v>
      </c>
      <c r="C8" s="139">
        <f>VLOOKUP($D8,经纬度!$A:D,4,FALSE)</f>
        <v>117.03</v>
      </c>
      <c r="D8" s="3" t="s">
        <v>738</v>
      </c>
      <c r="E8" t="s">
        <v>2018</v>
      </c>
      <c r="F8" t="str">
        <f>VLOOKUP(D8,'Customer City'!A:B,2,FALSE)</f>
        <v>福建省</v>
      </c>
      <c r="G8" t="str">
        <f>VLOOKUP(D8,'Customer City'!A:A,1,FALSE)</f>
        <v>龙岩市</v>
      </c>
      <c r="I8" t="s">
        <v>172</v>
      </c>
      <c r="J8" s="10">
        <v>7004749</v>
      </c>
    </row>
    <row r="9" spans="1:10">
      <c r="A9" s="10">
        <v>7004748</v>
      </c>
      <c r="B9" s="139" t="str">
        <f>VLOOKUP($D9,经纬度!$A:C,3,FALSE)</f>
        <v>26.27 </v>
      </c>
      <c r="C9" s="139">
        <f>VLOOKUP($D9,经纬度!$A:D,4,FALSE)</f>
        <v>117.62</v>
      </c>
      <c r="D9" s="3" t="s">
        <v>731</v>
      </c>
      <c r="E9" t="s">
        <v>2019</v>
      </c>
      <c r="F9" t="str">
        <f>VLOOKUP(D9,'Customer City'!A:B,2,FALSE)</f>
        <v>福建省</v>
      </c>
      <c r="G9" t="str">
        <f>VLOOKUP(D9,'Customer City'!A:A,1,FALSE)</f>
        <v>三明市</v>
      </c>
      <c r="I9" t="s">
        <v>172</v>
      </c>
      <c r="J9" s="10">
        <v>7004748</v>
      </c>
    </row>
    <row r="10" spans="1:10">
      <c r="A10" s="10">
        <v>7004726</v>
      </c>
      <c r="B10" s="139" t="str">
        <f>VLOOKUP($D10,经纬度!$A:C,3,FALSE)</f>
        <v>26.08 </v>
      </c>
      <c r="C10" s="139">
        <f>VLOOKUP($D10,经纬度!$A:D,4,FALSE)</f>
        <v>119.3</v>
      </c>
      <c r="D10" s="3" t="s">
        <v>128</v>
      </c>
      <c r="E10" t="s">
        <v>2020</v>
      </c>
      <c r="F10" t="str">
        <f>VLOOKUP(D10,'Customer City'!A:B,2,FALSE)</f>
        <v>福建省</v>
      </c>
      <c r="G10" t="str">
        <f>VLOOKUP(D10,'Customer City'!A:A,1,FALSE)</f>
        <v>福州市</v>
      </c>
      <c r="I10" t="s">
        <v>172</v>
      </c>
      <c r="J10" s="10">
        <v>7004726</v>
      </c>
    </row>
    <row r="11" spans="1:10">
      <c r="A11" s="10">
        <v>7002334</v>
      </c>
      <c r="B11" s="139" t="str">
        <f>VLOOKUP($D11,经纬度!$A:C,3,FALSE)</f>
        <v>22.52 </v>
      </c>
      <c r="C11" s="139">
        <f>VLOOKUP($D11,经纬度!$A:D,4,FALSE)</f>
        <v>113.38</v>
      </c>
      <c r="D11" s="3" t="s">
        <v>617</v>
      </c>
      <c r="E11" t="s">
        <v>2021</v>
      </c>
      <c r="F11" t="str">
        <f>VLOOKUP(D11,'Customer City'!A:B,2,FALSE)</f>
        <v>广东省</v>
      </c>
      <c r="G11" t="str">
        <f>VLOOKUP(D11,'Customer City'!A:A,1,FALSE)</f>
        <v>中山市</v>
      </c>
      <c r="I11" t="s">
        <v>172</v>
      </c>
      <c r="J11" s="10">
        <v>7002334</v>
      </c>
    </row>
    <row r="12" spans="1:10">
      <c r="A12" s="10">
        <v>7002942</v>
      </c>
      <c r="B12" s="139" t="str">
        <f>VLOOKUP($D12,经纬度!$A:C,3,FALSE)</f>
        <v>22.82 </v>
      </c>
      <c r="C12" s="139">
        <f>VLOOKUP($D12,经纬度!$A:D,4,FALSE)</f>
        <v>108.37</v>
      </c>
      <c r="D12" s="3" t="s">
        <v>122</v>
      </c>
      <c r="E12" t="s">
        <v>2022</v>
      </c>
      <c r="F12" t="str">
        <f>VLOOKUP(D12,'Customer City'!A:B,2,FALSE)</f>
        <v>广西省</v>
      </c>
      <c r="G12" t="str">
        <f>VLOOKUP(D12,'Customer City'!A:A,1,FALSE)</f>
        <v>南宁市</v>
      </c>
      <c r="I12" t="s">
        <v>172</v>
      </c>
      <c r="J12" s="10">
        <v>7002942</v>
      </c>
    </row>
    <row r="13" spans="1:10">
      <c r="A13" s="10">
        <v>7002459</v>
      </c>
      <c r="B13" s="139" t="str">
        <f>VLOOKUP($D13,经纬度!$A:C,3,FALSE)</f>
        <v>23.13 </v>
      </c>
      <c r="C13" s="139">
        <f>VLOOKUP($D13,经纬度!$A:D,4,FALSE)</f>
        <v>113.27</v>
      </c>
      <c r="D13" s="3" t="s">
        <v>54</v>
      </c>
      <c r="E13" t="s">
        <v>2023</v>
      </c>
      <c r="F13" t="str">
        <f>VLOOKUP(D13,'Customer City'!A:B,2,FALSE)</f>
        <v>广东省</v>
      </c>
      <c r="G13" t="str">
        <f>VLOOKUP(D13,'Customer City'!A:A,1,FALSE)</f>
        <v>广州市</v>
      </c>
      <c r="I13" t="s">
        <v>172</v>
      </c>
      <c r="J13" s="10">
        <v>7002459</v>
      </c>
    </row>
    <row r="14" spans="1:10">
      <c r="A14" s="10">
        <v>7005072</v>
      </c>
      <c r="B14" s="139" t="str">
        <f>VLOOKUP($D14,经纬度!$A:C,3,FALSE)</f>
        <v>37.87 </v>
      </c>
      <c r="C14" s="139">
        <f>VLOOKUP($D14,经纬度!$A:D,4,FALSE)</f>
        <v>112.55</v>
      </c>
      <c r="D14" s="3" t="s">
        <v>107</v>
      </c>
      <c r="E14" t="s">
        <v>2024</v>
      </c>
      <c r="F14" t="str">
        <f>VLOOKUP(D14,'Customer City'!A:B,2,FALSE)</f>
        <v>山西省</v>
      </c>
      <c r="G14" t="str">
        <f>VLOOKUP(D14,'Customer City'!A:A,1,FALSE)</f>
        <v>太原市</v>
      </c>
      <c r="I14" t="s">
        <v>172</v>
      </c>
      <c r="J14" s="10">
        <v>7005072</v>
      </c>
    </row>
    <row r="15" spans="1:10">
      <c r="A15" s="10">
        <v>7005106</v>
      </c>
      <c r="B15" s="139" t="str">
        <f>VLOOKUP($D15,经纬度!$A:C,3,FALSE)</f>
        <v>30.67 </v>
      </c>
      <c r="C15" s="139">
        <f>VLOOKUP($D15,经纬度!$A:D,4,FALSE)</f>
        <v>104.07</v>
      </c>
      <c r="D15" s="3" t="s">
        <v>51</v>
      </c>
      <c r="E15" t="s">
        <v>2025</v>
      </c>
      <c r="F15" t="str">
        <f>VLOOKUP(D15,'Customer City'!A:B,2,FALSE)</f>
        <v>四川省</v>
      </c>
      <c r="G15" t="str">
        <f>VLOOKUP(D15,'Customer City'!A:A,1,FALSE)</f>
        <v>成都市</v>
      </c>
      <c r="I15" t="s">
        <v>172</v>
      </c>
      <c r="J15" s="10">
        <v>7005106</v>
      </c>
    </row>
    <row r="16" spans="1:10">
      <c r="A16" s="10">
        <v>7004725</v>
      </c>
      <c r="B16" s="139" t="str">
        <f>VLOOKUP($D16,经纬度!$A:C,3,FALSE)</f>
        <v>31.83 </v>
      </c>
      <c r="C16" s="139">
        <f>VLOOKUP($D16,经纬度!$A:D,4,FALSE)</f>
        <v>117.25</v>
      </c>
      <c r="D16" s="3" t="s">
        <v>110</v>
      </c>
      <c r="E16" t="s">
        <v>2026</v>
      </c>
      <c r="F16" t="str">
        <f>VLOOKUP(D16,'Customer City'!A:B,2,FALSE)</f>
        <v>安徽省</v>
      </c>
      <c r="G16" t="str">
        <f>VLOOKUP(D16,'Customer City'!A:A,1,FALSE)</f>
        <v>合肥市</v>
      </c>
      <c r="I16" t="s">
        <v>172</v>
      </c>
      <c r="J16" s="10">
        <v>7004725</v>
      </c>
    </row>
    <row r="17" spans="1:10">
      <c r="A17" s="10">
        <v>7005019</v>
      </c>
      <c r="B17" s="139" t="str">
        <f>VLOOKUP($D17,经纬度!$A:C,3,FALSE)</f>
        <v>39.9 </v>
      </c>
      <c r="C17" s="139">
        <f>VLOOKUP($D17,经纬度!$A:D,4,FALSE)</f>
        <v>116.4</v>
      </c>
      <c r="D17" s="3" t="s">
        <v>16</v>
      </c>
      <c r="E17" t="s">
        <v>2027</v>
      </c>
      <c r="F17" t="str">
        <f>VLOOKUP(D17,'Customer City'!A:B,2,FALSE)</f>
        <v>北京市</v>
      </c>
      <c r="G17" t="str">
        <f>VLOOKUP(D17,'Customer City'!A:A,1,FALSE)</f>
        <v>北京市</v>
      </c>
      <c r="I17" t="s">
        <v>172</v>
      </c>
      <c r="J17" s="10">
        <v>7005019</v>
      </c>
    </row>
    <row r="18" spans="1:10">
      <c r="A18" s="10">
        <v>7002359</v>
      </c>
      <c r="B18" s="139" t="str">
        <f>VLOOKUP($D18,经纬度!$A:C,3,FALSE)</f>
        <v>29.05 </v>
      </c>
      <c r="C18" s="139">
        <f>VLOOKUP($D18,经纬度!$A:D,4,FALSE)</f>
        <v>111.68</v>
      </c>
      <c r="D18" s="3" t="s">
        <v>720</v>
      </c>
      <c r="E18" t="s">
        <v>2028</v>
      </c>
      <c r="F18" t="str">
        <f>VLOOKUP(D18,'Customer City'!A:B,2,FALSE)</f>
        <v>湖南省</v>
      </c>
      <c r="G18" t="str">
        <f>VLOOKUP(D18,'Customer City'!A:A,1,FALSE)</f>
        <v>常德市</v>
      </c>
      <c r="I18" t="s">
        <v>172</v>
      </c>
      <c r="J18" s="10">
        <v>7002359</v>
      </c>
    </row>
    <row r="19" spans="1:10">
      <c r="A19" s="10">
        <v>7002982</v>
      </c>
      <c r="B19" s="139" t="str">
        <f>VLOOKUP($D19,经纬度!$A:C,3,FALSE)</f>
        <v>30.67 </v>
      </c>
      <c r="C19" s="139">
        <f>VLOOKUP($D19,经纬度!$A:D,4,FALSE)</f>
        <v>104.07</v>
      </c>
      <c r="D19" s="3" t="s">
        <v>51</v>
      </c>
      <c r="E19" t="s">
        <v>2029</v>
      </c>
      <c r="F19" t="str">
        <f>VLOOKUP(D19,'Customer City'!A:B,2,FALSE)</f>
        <v>四川省</v>
      </c>
      <c r="G19" t="str">
        <f>VLOOKUP(D19,'Customer City'!A:A,1,FALSE)</f>
        <v>成都市</v>
      </c>
      <c r="I19" t="s">
        <v>172</v>
      </c>
      <c r="J19" s="10">
        <v>7002982</v>
      </c>
    </row>
    <row r="20" spans="1:10">
      <c r="A20" s="10">
        <v>7005021</v>
      </c>
      <c r="B20" s="139" t="str">
        <f>VLOOKUP($D20,经纬度!$A:C,3,FALSE)</f>
        <v>38.92 </v>
      </c>
      <c r="C20" s="139">
        <f>VLOOKUP($D20,经纬度!$A:D,4,FALSE)</f>
        <v>121.62</v>
      </c>
      <c r="D20" s="3" t="s">
        <v>583</v>
      </c>
      <c r="E20" t="s">
        <v>2030</v>
      </c>
      <c r="F20" t="str">
        <f>VLOOKUP(D20,'Customer City'!A:B,2,FALSE)</f>
        <v>辽宁省</v>
      </c>
      <c r="G20" t="str">
        <f>VLOOKUP(D20,'Customer City'!A:A,1,FALSE)</f>
        <v>大连市</v>
      </c>
      <c r="I20" t="s">
        <v>172</v>
      </c>
      <c r="J20" s="10">
        <v>7005021</v>
      </c>
    </row>
    <row r="21" spans="1:10">
      <c r="A21" s="10">
        <v>7004750</v>
      </c>
      <c r="B21" s="139" t="str">
        <f>VLOOKUP($D21,经纬度!$A:C,3,FALSE)</f>
        <v>24.48 </v>
      </c>
      <c r="C21" s="139">
        <f>VLOOKUP($D21,经纬度!$A:D,4,FALSE)</f>
        <v>118.08</v>
      </c>
      <c r="D21" s="3" t="s">
        <v>733</v>
      </c>
      <c r="E21" t="s">
        <v>2031</v>
      </c>
      <c r="F21" t="str">
        <f>VLOOKUP(D21,'Customer City'!A:B,2,FALSE)</f>
        <v>福建省</v>
      </c>
      <c r="G21" t="str">
        <f>VLOOKUP(D21,'Customer City'!A:A,1,FALSE)</f>
        <v>厦门市</v>
      </c>
      <c r="I21" t="s">
        <v>172</v>
      </c>
      <c r="J21" s="10">
        <v>7004750</v>
      </c>
    </row>
    <row r="22" spans="1:10">
      <c r="A22" s="10">
        <v>7004747</v>
      </c>
      <c r="B22" s="139" t="str">
        <f>VLOOKUP($D22,经纬度!$A:C,3,FALSE)</f>
        <v>26.08 </v>
      </c>
      <c r="C22" s="139">
        <f>VLOOKUP($D22,经纬度!$A:D,4,FALSE)</f>
        <v>119.3</v>
      </c>
      <c r="D22" s="3" t="s">
        <v>128</v>
      </c>
      <c r="E22" t="s">
        <v>2032</v>
      </c>
      <c r="F22" t="str">
        <f>VLOOKUP(D22,'Customer City'!A:B,2,FALSE)</f>
        <v>福建省</v>
      </c>
      <c r="G22" t="str">
        <f>VLOOKUP(D22,'Customer City'!A:A,1,FALSE)</f>
        <v>福州市</v>
      </c>
      <c r="I22" t="s">
        <v>172</v>
      </c>
      <c r="J22" s="10">
        <v>7004747</v>
      </c>
    </row>
    <row r="23" spans="1:10">
      <c r="A23" s="10">
        <v>7005022</v>
      </c>
      <c r="B23" s="139" t="str">
        <f>VLOOKUP($D23,经纬度!$A:C,3,FALSE)</f>
        <v>31.23 </v>
      </c>
      <c r="C23" s="139">
        <f>VLOOKUP($D23,经纬度!$A:D,4,FALSE)</f>
        <v>121.47</v>
      </c>
      <c r="D23" s="3" t="s">
        <v>13</v>
      </c>
      <c r="E23" t="s">
        <v>2033</v>
      </c>
      <c r="F23" t="str">
        <f>VLOOKUP(D23,'Customer City'!A:B,2,FALSE)</f>
        <v>上海市</v>
      </c>
      <c r="G23" t="str">
        <f>VLOOKUP(D23,'Customer City'!A:A,1,FALSE)</f>
        <v>上海市</v>
      </c>
      <c r="I23" t="s">
        <v>172</v>
      </c>
      <c r="J23" s="10">
        <v>7005022</v>
      </c>
    </row>
    <row r="24" spans="1:10">
      <c r="A24" s="10">
        <v>7005121</v>
      </c>
      <c r="B24" s="139" t="str">
        <f>VLOOKUP($D24,经纬度!$A:C,3,FALSE)</f>
        <v>28.23 </v>
      </c>
      <c r="C24" s="139">
        <f>VLOOKUP($D24,经纬度!$A:D,4,FALSE)</f>
        <v>112.93</v>
      </c>
      <c r="D24" s="3" t="s">
        <v>131</v>
      </c>
      <c r="E24" t="s">
        <v>2034</v>
      </c>
      <c r="F24" t="str">
        <f>VLOOKUP(D24,'Customer City'!A:B,2,FALSE)</f>
        <v>湖南省</v>
      </c>
      <c r="G24" t="str">
        <f>VLOOKUP(D24,'Customer City'!A:A,1,FALSE)</f>
        <v>长沙市</v>
      </c>
      <c r="I24" t="s">
        <v>172</v>
      </c>
      <c r="J24" s="10">
        <v>7005121</v>
      </c>
    </row>
    <row r="25" spans="1:10">
      <c r="A25" s="10">
        <v>7004746</v>
      </c>
      <c r="B25" s="139">
        <f>VLOOKUP($D25,经纬度!$A:C,3,FALSE)</f>
        <v>27.37</v>
      </c>
      <c r="C25" s="139">
        <f>VLOOKUP($D25,经纬度!$A:D,4,FALSE)</f>
        <v>117.48</v>
      </c>
      <c r="D25" s="3" t="s">
        <v>744</v>
      </c>
      <c r="E25" t="s">
        <v>2035</v>
      </c>
      <c r="F25" t="str">
        <f>VLOOKUP(D25,'Customer City'!A:B,2,FALSE)</f>
        <v>福建省</v>
      </c>
      <c r="G25" t="str">
        <f>VLOOKUP(D25,'Customer City'!A:A,1,FALSE)</f>
        <v>邵武市</v>
      </c>
      <c r="I25" t="s">
        <v>172</v>
      </c>
      <c r="J25" s="10">
        <v>7004746</v>
      </c>
    </row>
    <row r="26" spans="1:10">
      <c r="A26" s="10">
        <v>7004751</v>
      </c>
      <c r="B26" s="139">
        <f>VLOOKUP($D26,经纬度!$A:C,3,FALSE)</f>
        <v>27.09</v>
      </c>
      <c r="C26" s="139">
        <f>VLOOKUP($D26,经纬度!$A:D,4,FALSE)</f>
        <v>119.65</v>
      </c>
      <c r="D26" s="3" t="s">
        <v>740</v>
      </c>
      <c r="E26" t="s">
        <v>2036</v>
      </c>
      <c r="F26" t="str">
        <f>VLOOKUP(D26,'Customer City'!A:B,2,FALSE)</f>
        <v>福建省</v>
      </c>
      <c r="G26" t="str">
        <f>VLOOKUP(D26,'Customer City'!A:A,1,FALSE)</f>
        <v>福安市</v>
      </c>
      <c r="I26" t="s">
        <v>172</v>
      </c>
      <c r="J26" s="10">
        <v>7004751</v>
      </c>
    </row>
    <row r="27" spans="1:10">
      <c r="A27" s="10">
        <v>7004752</v>
      </c>
      <c r="B27" s="139" t="str">
        <f>VLOOKUP($D27,经纬度!$A:C,3,FALSE)</f>
        <v>24.88 </v>
      </c>
      <c r="C27" s="139">
        <f>VLOOKUP($D27,经纬度!$A:D,4,FALSE)</f>
        <v>118.67</v>
      </c>
      <c r="D27" s="3" t="s">
        <v>735</v>
      </c>
      <c r="E27" t="s">
        <v>2037</v>
      </c>
      <c r="F27" t="str">
        <f>VLOOKUP(D27,'Customer City'!A:B,2,FALSE)</f>
        <v>福建省</v>
      </c>
      <c r="G27" t="str">
        <f>VLOOKUP(D27,'Customer City'!A:A,1,FALSE)</f>
        <v>泉州市</v>
      </c>
      <c r="I27" t="s">
        <v>172</v>
      </c>
      <c r="J27" s="10">
        <v>7004752</v>
      </c>
    </row>
    <row r="28" spans="1:10">
      <c r="A28" s="10">
        <v>7005071</v>
      </c>
      <c r="B28" s="139" t="str">
        <f>VLOOKUP($D28,经纬度!$A:C,3,FALSE)</f>
        <v>37.87 </v>
      </c>
      <c r="C28" s="139">
        <f>VLOOKUP($D28,经纬度!$A:D,4,FALSE)</f>
        <v>112.55</v>
      </c>
      <c r="D28" s="3" t="s">
        <v>107</v>
      </c>
      <c r="E28" t="s">
        <v>2038</v>
      </c>
      <c r="F28" t="str">
        <f>VLOOKUP(D28,'Customer City'!A:B,2,FALSE)</f>
        <v>山西省</v>
      </c>
      <c r="G28" t="str">
        <f>VLOOKUP(D28,'Customer City'!A:A,1,FALSE)</f>
        <v>太原市</v>
      </c>
      <c r="I28" t="s">
        <v>172</v>
      </c>
      <c r="J28" s="10">
        <v>7005071</v>
      </c>
    </row>
    <row r="29" spans="1:10">
      <c r="A29" s="10">
        <v>7005024</v>
      </c>
      <c r="B29" s="139" t="str">
        <f>VLOOKUP($D29,经纬度!$A:C,3,FALSE)</f>
        <v>41.8 </v>
      </c>
      <c r="C29" s="139">
        <f>VLOOKUP($D29,经纬度!$A:D,4,FALSE)</f>
        <v>123.43</v>
      </c>
      <c r="D29" s="3" t="s">
        <v>57</v>
      </c>
      <c r="E29" t="s">
        <v>2039</v>
      </c>
      <c r="F29" t="str">
        <f>VLOOKUP(D29,'Customer City'!A:B,2,FALSE)</f>
        <v>辽宁省</v>
      </c>
      <c r="G29" t="str">
        <f>VLOOKUP(D29,'Customer City'!A:A,1,FALSE)</f>
        <v>沈阳市</v>
      </c>
      <c r="I29" t="s">
        <v>172</v>
      </c>
      <c r="J29" s="10">
        <v>7005024</v>
      </c>
    </row>
    <row r="30" spans="1:10">
      <c r="A30" s="10">
        <v>7005107</v>
      </c>
      <c r="B30" s="139" t="str">
        <f>VLOOKUP($D30,经纬度!$A:C,3,FALSE)</f>
        <v>30.67 </v>
      </c>
      <c r="C30" s="139">
        <f>VLOOKUP($D30,经纬度!$A:D,4,FALSE)</f>
        <v>104.07</v>
      </c>
      <c r="D30" s="3" t="s">
        <v>51</v>
      </c>
      <c r="E30" t="s">
        <v>2040</v>
      </c>
      <c r="F30" t="str">
        <f>VLOOKUP(D30,'Customer City'!A:B,2,FALSE)</f>
        <v>四川省</v>
      </c>
      <c r="G30" t="str">
        <f>VLOOKUP(D30,'Customer City'!A:A,1,FALSE)</f>
        <v>成都市</v>
      </c>
      <c r="I30" t="s">
        <v>172</v>
      </c>
      <c r="J30" s="10">
        <v>7005107</v>
      </c>
    </row>
    <row r="31" spans="1:10">
      <c r="A31" s="10">
        <v>7005070</v>
      </c>
      <c r="B31" s="139" t="str">
        <f>VLOOKUP($D31,经纬度!$A:C,3,FALSE)</f>
        <v>39.12 </v>
      </c>
      <c r="C31" s="139">
        <f>VLOOKUP($D31,经纬度!$A:D,4,FALSE)</f>
        <v>117.2</v>
      </c>
      <c r="D31" s="3" t="s">
        <v>19</v>
      </c>
      <c r="E31" t="s">
        <v>2041</v>
      </c>
      <c r="F31" t="str">
        <f>VLOOKUP(D31,'Customer City'!A:B,2,FALSE)</f>
        <v>天津市</v>
      </c>
      <c r="G31" t="str">
        <f>VLOOKUP(D31,'Customer City'!A:A,1,FALSE)</f>
        <v>天津市</v>
      </c>
      <c r="I31" t="s">
        <v>172</v>
      </c>
      <c r="J31" s="10">
        <v>7005070</v>
      </c>
    </row>
    <row r="32" spans="1:10">
      <c r="A32" s="10">
        <v>7005118</v>
      </c>
      <c r="B32" s="139" t="str">
        <f>VLOOKUP($D32,经纬度!$A:C,3,FALSE)</f>
        <v>28.0 </v>
      </c>
      <c r="C32" s="139">
        <f>VLOOKUP($D32,经纬度!$A:D,4,FALSE)</f>
        <v>120.7</v>
      </c>
      <c r="D32" s="3" t="s">
        <v>541</v>
      </c>
      <c r="E32" t="s">
        <v>2042</v>
      </c>
      <c r="F32" t="str">
        <f>VLOOKUP(D32,'Customer City'!A:B,2,FALSE)</f>
        <v>浙江省</v>
      </c>
      <c r="G32" t="str">
        <f>VLOOKUP(D32,'Customer City'!A:A,1,FALSE)</f>
        <v>温州市</v>
      </c>
      <c r="I32" t="s">
        <v>172</v>
      </c>
      <c r="J32" s="10">
        <v>7005118</v>
      </c>
    </row>
    <row r="33" spans="1:10">
      <c r="A33" s="10">
        <v>7002838</v>
      </c>
      <c r="B33" s="139" t="str">
        <f>VLOOKUP($D33,经纬度!$A:C,3,FALSE)</f>
        <v>31.57 </v>
      </c>
      <c r="C33" s="139">
        <f>VLOOKUP($D33,经纬度!$A:D,4,FALSE)</f>
        <v>120.3</v>
      </c>
      <c r="D33" s="3" t="s">
        <v>530</v>
      </c>
      <c r="E33" t="s">
        <v>2043</v>
      </c>
      <c r="F33" t="str">
        <f>VLOOKUP(D33,'Customer City'!A:B,2,FALSE)</f>
        <v>江苏省</v>
      </c>
      <c r="G33" t="str">
        <f>VLOOKUP(D33,'Customer City'!A:A,1,FALSE)</f>
        <v>无锡市</v>
      </c>
      <c r="I33" t="s">
        <v>172</v>
      </c>
      <c r="J33" s="10">
        <v>7002838</v>
      </c>
    </row>
    <row r="34" spans="1:10">
      <c r="A34" s="10">
        <v>7002354</v>
      </c>
      <c r="B34" s="139" t="str">
        <f>VLOOKUP($D34,经纬度!$A:C,3,FALSE)</f>
        <v>38.05 </v>
      </c>
      <c r="C34" s="139">
        <f>VLOOKUP($D34,经纬度!$A:D,4,FALSE)</f>
        <v>114.52</v>
      </c>
      <c r="D34" s="3" t="s">
        <v>89</v>
      </c>
      <c r="E34" t="s">
        <v>2044</v>
      </c>
      <c r="F34" t="str">
        <f>VLOOKUP(D34,'Customer City'!A:B,2,FALSE)</f>
        <v>河北省</v>
      </c>
      <c r="G34" t="str">
        <f>VLOOKUP(D34,'Customer City'!A:A,1,FALSE)</f>
        <v>石家庄市</v>
      </c>
      <c r="I34" t="s">
        <v>172</v>
      </c>
      <c r="J34" s="10">
        <v>7002354</v>
      </c>
    </row>
    <row r="35" spans="1:10">
      <c r="A35" s="10">
        <v>7002465</v>
      </c>
      <c r="B35" s="139" t="str">
        <f>VLOOKUP($D35,经纬度!$A:C,3,FALSE)</f>
        <v>45.8 </v>
      </c>
      <c r="C35" s="139">
        <f>VLOOKUP($D35,经纬度!$A:D,4,FALSE)</f>
        <v>126.53</v>
      </c>
      <c r="D35" s="3" t="s">
        <v>83</v>
      </c>
      <c r="E35" t="s">
        <v>2045</v>
      </c>
      <c r="F35" t="str">
        <f>VLOOKUP(D35,'Customer City'!A:B,2,FALSE)</f>
        <v>黑龙江省</v>
      </c>
      <c r="G35" t="str">
        <f>VLOOKUP(D35,'Customer City'!A:A,1,FALSE)</f>
        <v>哈尔滨市</v>
      </c>
      <c r="I35" t="s">
        <v>172</v>
      </c>
      <c r="J35" s="10">
        <v>7002465</v>
      </c>
    </row>
    <row r="36" spans="1:10">
      <c r="A36" s="10">
        <v>7002992</v>
      </c>
      <c r="B36" s="139" t="str">
        <f>VLOOKUP($D36,经纬度!$A:C,3,FALSE)</f>
        <v>45.8 </v>
      </c>
      <c r="C36" s="139">
        <f>VLOOKUP($D36,经纬度!$A:D,4,FALSE)</f>
        <v>126.53</v>
      </c>
      <c r="D36" s="3" t="s">
        <v>83</v>
      </c>
      <c r="E36" t="s">
        <v>2046</v>
      </c>
      <c r="F36" t="str">
        <f>VLOOKUP(D36,'Customer City'!A:B,2,FALSE)</f>
        <v>黑龙江省</v>
      </c>
      <c r="G36" t="str">
        <f>VLOOKUP(D36,'Customer City'!A:A,1,FALSE)</f>
        <v>哈尔滨市</v>
      </c>
      <c r="I36" t="s">
        <v>172</v>
      </c>
      <c r="J36" s="10">
        <v>7002992</v>
      </c>
    </row>
    <row r="37" spans="1:10">
      <c r="A37" s="10">
        <v>7002429</v>
      </c>
      <c r="B37" s="139" t="str">
        <f>VLOOKUP($D37,经纬度!$A:C,3,FALSE)</f>
        <v>30.28 </v>
      </c>
      <c r="C37" s="139">
        <f>VLOOKUP($D37,经纬度!$A:D,4,FALSE)</f>
        <v>120.15</v>
      </c>
      <c r="D37" s="3" t="s">
        <v>48</v>
      </c>
      <c r="E37" t="s">
        <v>2047</v>
      </c>
      <c r="F37" t="str">
        <f>VLOOKUP(D37,'Customer City'!A:B,2,FALSE)</f>
        <v>浙江省</v>
      </c>
      <c r="G37" t="str">
        <f>VLOOKUP(D37,'Customer City'!A:A,1,FALSE)</f>
        <v>杭州市</v>
      </c>
      <c r="I37" t="s">
        <v>172</v>
      </c>
      <c r="J37" s="10">
        <v>7002429</v>
      </c>
    </row>
    <row r="38" spans="1:10">
      <c r="A38" s="10">
        <v>7005119</v>
      </c>
      <c r="B38" s="139" t="str">
        <f>VLOOKUP($D38,经纬度!$A:C,3,FALSE)</f>
        <v>30.28 </v>
      </c>
      <c r="C38" s="139">
        <f>VLOOKUP($D38,经纬度!$A:D,4,FALSE)</f>
        <v>120.15</v>
      </c>
      <c r="D38" s="3" t="s">
        <v>48</v>
      </c>
      <c r="E38" t="s">
        <v>2047</v>
      </c>
      <c r="F38" t="str">
        <f>VLOOKUP(D38,'Customer City'!A:B,2,FALSE)</f>
        <v>浙江省</v>
      </c>
      <c r="G38" t="str">
        <f>VLOOKUP(D38,'Customer City'!A:A,1,FALSE)</f>
        <v>杭州市</v>
      </c>
      <c r="I38" t="s">
        <v>172</v>
      </c>
      <c r="J38" s="10">
        <v>7005119</v>
      </c>
    </row>
    <row r="39" spans="1:10">
      <c r="A39" s="10">
        <v>7005020</v>
      </c>
      <c r="B39" s="139" t="str">
        <f>VLOOKUP($D39,经纬度!$A:C,3,FALSE)</f>
        <v>39.9 </v>
      </c>
      <c r="C39" s="139">
        <f>VLOOKUP($D39,经纬度!$A:D,4,FALSE)</f>
        <v>116.4</v>
      </c>
      <c r="D39" s="3" t="s">
        <v>16</v>
      </c>
      <c r="E39" t="s">
        <v>2048</v>
      </c>
      <c r="F39" t="str">
        <f>VLOOKUP(D39,'Customer City'!A:B,2,FALSE)</f>
        <v>北京市</v>
      </c>
      <c r="G39" t="str">
        <f>VLOOKUP(D39,'Customer City'!A:A,1,FALSE)</f>
        <v>北京市</v>
      </c>
      <c r="I39" t="s">
        <v>172</v>
      </c>
      <c r="J39" s="10">
        <v>7005020</v>
      </c>
    </row>
    <row r="40" spans="1:10">
      <c r="A40" s="10">
        <v>7002379</v>
      </c>
      <c r="B40" s="139" t="str">
        <f>VLOOKUP($D40,经纬度!$A:C,3,FALSE)</f>
        <v>28.93 </v>
      </c>
      <c r="C40" s="139">
        <f>VLOOKUP($D40,经纬度!$A:D,4,FALSE)</f>
        <v>118.87</v>
      </c>
      <c r="D40" s="3" t="s">
        <v>545</v>
      </c>
      <c r="E40" t="s">
        <v>2049</v>
      </c>
      <c r="F40" t="str">
        <f>VLOOKUP(D40,'Customer City'!A:B,2,FALSE)</f>
        <v>浙江省</v>
      </c>
      <c r="G40" t="str">
        <f>VLOOKUP(D40,'Customer City'!A:A,1,FALSE)</f>
        <v>衢州市</v>
      </c>
      <c r="I40" t="s">
        <v>172</v>
      </c>
      <c r="J40" s="10">
        <v>7002379</v>
      </c>
    </row>
    <row r="41" spans="1:10">
      <c r="A41" s="10">
        <v>7005116</v>
      </c>
      <c r="B41" s="139" t="str">
        <f>VLOOKUP($D41,经纬度!$A:C,3,FALSE)</f>
        <v>39.12 </v>
      </c>
      <c r="C41" s="139">
        <f>VLOOKUP($D41,经纬度!$A:D,4,FALSE)</f>
        <v>117.2</v>
      </c>
      <c r="D41" s="3" t="s">
        <v>19</v>
      </c>
      <c r="E41" t="s">
        <v>2050</v>
      </c>
      <c r="F41" t="str">
        <f>VLOOKUP(D41,'Customer City'!A:B,2,FALSE)</f>
        <v>天津市</v>
      </c>
      <c r="G41" t="str">
        <f>VLOOKUP(D41,'Customer City'!A:A,1,FALSE)</f>
        <v>天津市</v>
      </c>
      <c r="I41" t="s">
        <v>172</v>
      </c>
      <c r="J41" s="10">
        <v>7005116</v>
      </c>
    </row>
    <row r="42" spans="1:10">
      <c r="A42" s="10">
        <v>7005018</v>
      </c>
      <c r="B42" s="139" t="str">
        <f>VLOOKUP($D42,经纬度!$A:C,3,FALSE)</f>
        <v>39.9 </v>
      </c>
      <c r="C42" s="139">
        <f>VLOOKUP($D42,经纬度!$A:D,4,FALSE)</f>
        <v>116.4</v>
      </c>
      <c r="D42" s="3" t="s">
        <v>16</v>
      </c>
      <c r="E42" t="s">
        <v>2051</v>
      </c>
      <c r="F42" t="str">
        <f>VLOOKUP(D42,'Customer City'!A:B,2,FALSE)</f>
        <v>北京市</v>
      </c>
      <c r="G42" t="str">
        <f>VLOOKUP(D42,'Customer City'!A:A,1,FALSE)</f>
        <v>北京市</v>
      </c>
      <c r="I42" t="s">
        <v>172</v>
      </c>
      <c r="J42" s="10">
        <v>7005018</v>
      </c>
    </row>
    <row r="43" spans="1:10">
      <c r="A43" s="10">
        <v>7002363</v>
      </c>
      <c r="B43" s="139" t="str">
        <f>VLOOKUP($D43,经纬度!$A:C,3,FALSE)</f>
        <v>32.07 </v>
      </c>
      <c r="C43" s="139">
        <f>VLOOKUP($D43,经纬度!$A:D,4,FALSE)</f>
        <v>118.78</v>
      </c>
      <c r="D43" s="3" t="s">
        <v>113</v>
      </c>
      <c r="E43" t="s">
        <v>2052</v>
      </c>
      <c r="F43" t="str">
        <f>VLOOKUP(D43,'Customer City'!A:B,2,FALSE)</f>
        <v>江苏省</v>
      </c>
      <c r="G43" t="str">
        <f>VLOOKUP(D43,'Customer City'!A:A,1,FALSE)</f>
        <v>南京市</v>
      </c>
      <c r="I43" t="s">
        <v>172</v>
      </c>
      <c r="J43" s="10">
        <v>7002363</v>
      </c>
    </row>
    <row r="44" spans="1:10">
      <c r="A44" s="10">
        <v>7002987</v>
      </c>
      <c r="B44" s="139">
        <f>VLOOKUP($D44,经纬度!$A:C,3,FALSE)</f>
        <v>30.17</v>
      </c>
      <c r="C44" s="139">
        <f>VLOOKUP($D44,经纬度!$A:D,4,FALSE)</f>
        <v>120.27</v>
      </c>
      <c r="D44" s="3" t="s">
        <v>741</v>
      </c>
      <c r="E44" t="s">
        <v>2053</v>
      </c>
      <c r="F44" t="str">
        <f>VLOOKUP(D44,'Customer City'!A:B,2,FALSE)</f>
        <v>浙江省</v>
      </c>
      <c r="G44" t="str">
        <f>VLOOKUP(D44,'Customer City'!A:A,1,FALSE)</f>
        <v>萧山市</v>
      </c>
      <c r="I44" t="s">
        <v>172</v>
      </c>
      <c r="J44" s="10">
        <v>7002987</v>
      </c>
    </row>
    <row r="45" spans="1:10">
      <c r="A45" s="10">
        <v>7002366</v>
      </c>
      <c r="B45" s="139" t="str">
        <f>VLOOKUP($D45,经纬度!$A:C,3,FALSE)</f>
        <v>30.6 </v>
      </c>
      <c r="C45" s="139">
        <f>VLOOKUP($D45,经纬度!$A:D,4,FALSE)</f>
        <v>114.3</v>
      </c>
      <c r="D45" s="3" t="s">
        <v>69</v>
      </c>
      <c r="E45" t="s">
        <v>2054</v>
      </c>
      <c r="F45" t="str">
        <f>VLOOKUP(D45,'Customer City'!A:B,2,FALSE)</f>
        <v>湖北省</v>
      </c>
      <c r="G45" t="str">
        <f>VLOOKUP(D45,'Customer City'!A:A,1,FALSE)</f>
        <v>武汉市</v>
      </c>
      <c r="I45" t="s">
        <v>172</v>
      </c>
      <c r="J45" s="10">
        <v>7002366</v>
      </c>
    </row>
    <row r="46" spans="1:10">
      <c r="A46" s="10">
        <v>7005017</v>
      </c>
      <c r="B46" s="139" t="str">
        <f>VLOOKUP($D46,经纬度!$A:C,3,FALSE)</f>
        <v>39.9 </v>
      </c>
      <c r="C46" s="139">
        <f>VLOOKUP($D46,经纬度!$A:D,4,FALSE)</f>
        <v>116.4</v>
      </c>
      <c r="D46" s="3" t="s">
        <v>16</v>
      </c>
      <c r="E46" t="s">
        <v>2055</v>
      </c>
      <c r="F46" t="str">
        <f>VLOOKUP(D46,'Customer City'!A:B,2,FALSE)</f>
        <v>北京市</v>
      </c>
      <c r="G46" t="str">
        <f>VLOOKUP(D46,'Customer City'!A:A,1,FALSE)</f>
        <v>北京市</v>
      </c>
      <c r="I46" t="s">
        <v>172</v>
      </c>
      <c r="J46" s="10">
        <v>7005017</v>
      </c>
    </row>
    <row r="47" spans="1:10">
      <c r="A47" s="10">
        <v>7002466</v>
      </c>
      <c r="B47" s="139" t="str">
        <f>VLOOKUP($D47,经纬度!$A:C,3,FALSE)</f>
        <v>41.8 </v>
      </c>
      <c r="C47" s="139">
        <f>VLOOKUP($D47,经纬度!$A:D,4,FALSE)</f>
        <v>123.43</v>
      </c>
      <c r="D47" s="3" t="s">
        <v>57</v>
      </c>
      <c r="E47" t="s">
        <v>2056</v>
      </c>
      <c r="F47" t="str">
        <f>VLOOKUP(D47,'Customer City'!A:B,2,FALSE)</f>
        <v>辽宁省</v>
      </c>
      <c r="G47" t="str">
        <f>VLOOKUP(D47,'Customer City'!A:A,1,FALSE)</f>
        <v>沈阳市</v>
      </c>
      <c r="I47" t="s">
        <v>172</v>
      </c>
      <c r="J47" s="10">
        <v>7002466</v>
      </c>
    </row>
    <row r="48" spans="1:10">
      <c r="A48" s="10">
        <v>7002372</v>
      </c>
      <c r="B48" s="139" t="str">
        <f>VLOOKUP($D48,经纬度!$A:C,3,FALSE)</f>
        <v>41.8 </v>
      </c>
      <c r="C48" s="139">
        <f>VLOOKUP($D48,经纬度!$A:D,4,FALSE)</f>
        <v>123.43</v>
      </c>
      <c r="D48" s="3" t="s">
        <v>57</v>
      </c>
      <c r="E48" t="s">
        <v>2057</v>
      </c>
      <c r="F48" t="str">
        <f>VLOOKUP(D48,'Customer City'!A:B,2,FALSE)</f>
        <v>辽宁省</v>
      </c>
      <c r="G48" t="str">
        <f>VLOOKUP(D48,'Customer City'!A:A,1,FALSE)</f>
        <v>沈阳市</v>
      </c>
      <c r="I48" t="s">
        <v>172</v>
      </c>
      <c r="J48" s="10">
        <v>7002372</v>
      </c>
    </row>
    <row r="49" spans="1:10">
      <c r="A49" s="10">
        <v>7005025</v>
      </c>
      <c r="B49" s="139" t="str">
        <f>VLOOKUP($D49,经纬度!$A:C,3,FALSE)</f>
        <v>41.8 </v>
      </c>
      <c r="C49" s="139">
        <f>VLOOKUP($D49,经纬度!$A:D,4,FALSE)</f>
        <v>123.43</v>
      </c>
      <c r="D49" s="3" t="s">
        <v>57</v>
      </c>
      <c r="E49" t="s">
        <v>2058</v>
      </c>
      <c r="F49" t="str">
        <f>VLOOKUP(D49,'Customer City'!A:B,2,FALSE)</f>
        <v>辽宁省</v>
      </c>
      <c r="G49" t="str">
        <f>VLOOKUP(D49,'Customer City'!A:A,1,FALSE)</f>
        <v>沈阳市</v>
      </c>
      <c r="I49" t="s">
        <v>172</v>
      </c>
      <c r="J49" s="10">
        <v>7005025</v>
      </c>
    </row>
    <row r="50" spans="1:10">
      <c r="A50" s="10">
        <v>7002373</v>
      </c>
      <c r="B50" s="139" t="str">
        <f>VLOOKUP($D50,经纬度!$A:C,3,FALSE)</f>
        <v>41.8 </v>
      </c>
      <c r="C50" s="139">
        <f>VLOOKUP($D50,经纬度!$A:D,4,FALSE)</f>
        <v>123.43</v>
      </c>
      <c r="D50" s="3" t="s">
        <v>57</v>
      </c>
      <c r="E50" t="s">
        <v>2059</v>
      </c>
      <c r="F50" t="str">
        <f>VLOOKUP(D50,'Customer City'!A:B,2,FALSE)</f>
        <v>辽宁省</v>
      </c>
      <c r="G50" t="str">
        <f>VLOOKUP(D50,'Customer City'!A:A,1,FALSE)</f>
        <v>沈阳市</v>
      </c>
      <c r="I50" t="s">
        <v>172</v>
      </c>
      <c r="J50" s="10">
        <v>7002373</v>
      </c>
    </row>
    <row r="51" spans="1:10">
      <c r="A51" s="10">
        <v>7004722</v>
      </c>
      <c r="B51" s="139" t="str">
        <f>VLOOKUP($D51,经纬度!$A:C,3,FALSE)</f>
        <v>24.48 </v>
      </c>
      <c r="C51" s="139">
        <f>VLOOKUP($D51,经纬度!$A:D,4,FALSE)</f>
        <v>118.08</v>
      </c>
      <c r="D51" s="3" t="s">
        <v>733</v>
      </c>
      <c r="E51" t="s">
        <v>2060</v>
      </c>
      <c r="F51" t="str">
        <f>VLOOKUP(D51,'Customer City'!A:B,2,FALSE)</f>
        <v>福建省</v>
      </c>
      <c r="G51" t="str">
        <f>VLOOKUP(D51,'Customer City'!A:A,1,FALSE)</f>
        <v>厦门市</v>
      </c>
      <c r="I51" t="s">
        <v>172</v>
      </c>
      <c r="J51" s="10">
        <v>7004722</v>
      </c>
    </row>
    <row r="52" spans="1:10">
      <c r="A52" s="10">
        <v>7004704</v>
      </c>
      <c r="B52" s="139" t="str">
        <f>VLOOKUP($D52,经纬度!$A:C,3,FALSE)</f>
        <v>31.7 </v>
      </c>
      <c r="C52" s="139">
        <f>VLOOKUP($D52,经纬度!$A:D,4,FALSE)</f>
        <v>118.5</v>
      </c>
      <c r="D52" s="3" t="s">
        <v>523</v>
      </c>
      <c r="E52" t="s">
        <v>2061</v>
      </c>
      <c r="F52" t="str">
        <f>VLOOKUP(D52,'Customer City'!A:B,2,FALSE)</f>
        <v>安徽省</v>
      </c>
      <c r="G52" t="str">
        <f>VLOOKUP(D52,'Customer City'!A:A,1,FALSE)</f>
        <v>马鞍山市</v>
      </c>
      <c r="I52" t="s">
        <v>172</v>
      </c>
      <c r="J52" s="10">
        <v>7004704</v>
      </c>
    </row>
    <row r="53" spans="1:10">
      <c r="A53" s="10">
        <v>7005120</v>
      </c>
      <c r="B53" s="139" t="str">
        <f>VLOOKUP($D53,经纬度!$A:C,3,FALSE)</f>
        <v>29.88 </v>
      </c>
      <c r="C53" s="139">
        <f>VLOOKUP($D53,经纬度!$A:D,4,FALSE)</f>
        <v>121.55</v>
      </c>
      <c r="D53" s="3" t="s">
        <v>540</v>
      </c>
      <c r="E53" t="s">
        <v>2062</v>
      </c>
      <c r="F53" t="str">
        <f>VLOOKUP(D53,'Customer City'!A:B,2,FALSE)</f>
        <v>浙江省</v>
      </c>
      <c r="G53" t="str">
        <f>VLOOKUP(D53,'Customer City'!A:A,1,FALSE)</f>
        <v>宁波市</v>
      </c>
      <c r="I53" t="s">
        <v>172</v>
      </c>
      <c r="J53" s="10">
        <v>7005120</v>
      </c>
    </row>
    <row r="54" spans="1:10">
      <c r="A54" s="10">
        <v>7004724</v>
      </c>
      <c r="B54" s="139" t="str">
        <f>VLOOKUP($D54,经纬度!$A:C,3,FALSE)</f>
        <v>25.43 </v>
      </c>
      <c r="C54" s="139">
        <f>VLOOKUP($D54,经纬度!$A:D,4,FALSE)</f>
        <v>119</v>
      </c>
      <c r="D54" s="3" t="s">
        <v>737</v>
      </c>
      <c r="E54" t="s">
        <v>2063</v>
      </c>
      <c r="F54" t="str">
        <f>VLOOKUP(D54,'Customer City'!A:B,2,FALSE)</f>
        <v>福建省</v>
      </c>
      <c r="G54" t="str">
        <f>VLOOKUP(D54,'Customer City'!A:A,1,FALSE)</f>
        <v>莆田市</v>
      </c>
      <c r="I54" t="s">
        <v>172</v>
      </c>
      <c r="J54" s="10">
        <v>7004724</v>
      </c>
    </row>
    <row r="55" spans="1:10">
      <c r="A55" s="10">
        <v>7004706</v>
      </c>
      <c r="B55" s="139" t="str">
        <f>VLOOKUP($D55,经纬度!$A:C,3,FALSE)</f>
        <v>24.48 </v>
      </c>
      <c r="C55" s="139">
        <f>VLOOKUP($D55,经纬度!$A:D,4,FALSE)</f>
        <v>118.08</v>
      </c>
      <c r="D55" s="3" t="s">
        <v>733</v>
      </c>
      <c r="E55" t="s">
        <v>2064</v>
      </c>
      <c r="F55" t="str">
        <f>VLOOKUP(D55,'Customer City'!A:B,2,FALSE)</f>
        <v>福建省</v>
      </c>
      <c r="G55" t="str">
        <f>VLOOKUP(D55,'Customer City'!A:A,1,FALSE)</f>
        <v>厦门市</v>
      </c>
      <c r="I55" t="s">
        <v>172</v>
      </c>
      <c r="J55" s="10">
        <v>7004706</v>
      </c>
    </row>
    <row r="56" spans="1:10">
      <c r="A56" s="10">
        <v>7002380</v>
      </c>
      <c r="B56" s="139" t="str">
        <f>VLOOKUP($D56,经纬度!$A:C,3,FALSE)</f>
        <v>36.67 </v>
      </c>
      <c r="C56" s="139">
        <f>VLOOKUP($D56,经纬度!$A:D,4,FALSE)</f>
        <v>116.98</v>
      </c>
      <c r="D56" s="3" t="s">
        <v>104</v>
      </c>
      <c r="E56" t="s">
        <v>2065</v>
      </c>
      <c r="F56" t="str">
        <f>VLOOKUP(D56,'Customer City'!A:B,2,FALSE)</f>
        <v>山东省</v>
      </c>
      <c r="G56" t="str">
        <f>VLOOKUP(D56,'Customer City'!A:A,1,FALSE)</f>
        <v>济南市</v>
      </c>
      <c r="I56" t="s">
        <v>172</v>
      </c>
      <c r="J56" s="10">
        <v>7002380</v>
      </c>
    </row>
    <row r="57" spans="1:10">
      <c r="A57" s="10">
        <v>7002388</v>
      </c>
      <c r="B57" s="139" t="str">
        <f>VLOOKUP($D57,经纬度!$A:C,3,FALSE)</f>
        <v>34.27 </v>
      </c>
      <c r="C57" s="139">
        <f>VLOOKUP($D57,经纬度!$A:D,4,FALSE)</f>
        <v>108.93</v>
      </c>
      <c r="D57" s="3" t="s">
        <v>60</v>
      </c>
      <c r="E57" t="s">
        <v>2066</v>
      </c>
      <c r="F57" t="str">
        <f>VLOOKUP(D57,'Customer City'!A:B,2,FALSE)</f>
        <v>陕西省</v>
      </c>
      <c r="G57" t="str">
        <f>VLOOKUP(D57,'Customer City'!A:A,1,FALSE)</f>
        <v>西安市</v>
      </c>
      <c r="I57" t="s">
        <v>172</v>
      </c>
      <c r="J57" s="10">
        <v>7002388</v>
      </c>
    </row>
    <row r="58" spans="1:10">
      <c r="A58" s="10">
        <v>7004728</v>
      </c>
      <c r="B58" s="139" t="str">
        <f>VLOOKUP($D58,经纬度!$A:C,3,FALSE)</f>
        <v>34.27 </v>
      </c>
      <c r="C58" s="139">
        <f>VLOOKUP($D58,经纬度!$A:D,4,FALSE)</f>
        <v>108.93</v>
      </c>
      <c r="D58" s="3" t="s">
        <v>60</v>
      </c>
      <c r="E58" t="s">
        <v>2066</v>
      </c>
      <c r="F58" t="str">
        <f>VLOOKUP(D58,'Customer City'!A:B,2,FALSE)</f>
        <v>陕西省</v>
      </c>
      <c r="G58" t="str">
        <f>VLOOKUP(D58,'Customer City'!A:A,1,FALSE)</f>
        <v>西安市</v>
      </c>
      <c r="I58" t="s">
        <v>172</v>
      </c>
      <c r="J58" s="10">
        <v>7004728</v>
      </c>
    </row>
    <row r="59" spans="1:10">
      <c r="A59" s="10">
        <v>7002393</v>
      </c>
      <c r="B59" s="139" t="str">
        <f>VLOOKUP($D59,经纬度!$A:C,3,FALSE)</f>
        <v>31.23 </v>
      </c>
      <c r="C59" s="139">
        <f>VLOOKUP($D59,经纬度!$A:D,4,FALSE)</f>
        <v>121.47</v>
      </c>
      <c r="D59" s="3" t="s">
        <v>13</v>
      </c>
      <c r="E59" t="s">
        <v>2067</v>
      </c>
      <c r="F59" t="str">
        <f>VLOOKUP(D59,'Customer City'!A:B,2,FALSE)</f>
        <v>上海市</v>
      </c>
      <c r="G59" t="str">
        <f>VLOOKUP(D59,'Customer City'!A:A,1,FALSE)</f>
        <v>上海市</v>
      </c>
      <c r="I59" t="s">
        <v>172</v>
      </c>
      <c r="J59" s="10">
        <v>7002393</v>
      </c>
    </row>
    <row r="60" spans="1:10">
      <c r="A60" s="10">
        <v>7004730</v>
      </c>
      <c r="B60" s="139" t="str">
        <f>VLOOKUP($D60,经纬度!$A:C,3,FALSE)</f>
        <v>34.27 </v>
      </c>
      <c r="C60" s="139">
        <f>VLOOKUP($D60,经纬度!$A:D,4,FALSE)</f>
        <v>108.93</v>
      </c>
      <c r="D60" s="3" t="s">
        <v>60</v>
      </c>
      <c r="E60" t="s">
        <v>2068</v>
      </c>
      <c r="F60" t="str">
        <f>VLOOKUP(D60,'Customer City'!A:B,2,FALSE)</f>
        <v>陕西省</v>
      </c>
      <c r="G60" t="str">
        <f>VLOOKUP(D60,'Customer City'!A:A,1,FALSE)</f>
        <v>西安市</v>
      </c>
      <c r="I60" t="s">
        <v>172</v>
      </c>
      <c r="J60" s="10">
        <v>7004730</v>
      </c>
    </row>
    <row r="61" spans="1:10">
      <c r="A61" s="10">
        <v>7002526</v>
      </c>
      <c r="B61" s="139" t="str">
        <f>VLOOKUP($D61,经纬度!$A:C,3,FALSE)</f>
        <v>31.23 </v>
      </c>
      <c r="C61" s="139">
        <f>VLOOKUP($D61,经纬度!$A:D,4,FALSE)</f>
        <v>121.47</v>
      </c>
      <c r="D61" s="3" t="s">
        <v>13</v>
      </c>
      <c r="E61" t="s">
        <v>2069</v>
      </c>
      <c r="F61" t="str">
        <f>VLOOKUP(D61,'Customer City'!A:B,2,FALSE)</f>
        <v>上海市</v>
      </c>
      <c r="G61" t="str">
        <f>VLOOKUP(D61,'Customer City'!A:A,1,FALSE)</f>
        <v>上海市</v>
      </c>
      <c r="I61" t="s">
        <v>172</v>
      </c>
      <c r="J61" s="10">
        <v>7002526</v>
      </c>
    </row>
    <row r="62" spans="1:10">
      <c r="A62" s="10">
        <v>7004687</v>
      </c>
      <c r="B62" s="139" t="str">
        <f>VLOOKUP($D62,经纬度!$A:C,3,FALSE)</f>
        <v>22.55 </v>
      </c>
      <c r="C62" s="139">
        <f>VLOOKUP($D62,经纬度!$A:D,4,FALSE)</f>
        <v>114.05</v>
      </c>
      <c r="D62" s="3" t="s">
        <v>626</v>
      </c>
      <c r="E62" t="s">
        <v>2070</v>
      </c>
      <c r="F62" t="str">
        <f>VLOOKUP(D62,'Customer City'!A:B,2,FALSE)</f>
        <v>广东省</v>
      </c>
      <c r="G62" t="str">
        <f>VLOOKUP(D62,'Customer City'!A:A,1,FALSE)</f>
        <v>深圳市</v>
      </c>
      <c r="I62" t="s">
        <v>172</v>
      </c>
      <c r="J62" s="10">
        <v>7004687</v>
      </c>
    </row>
    <row r="63" spans="1:10">
      <c r="A63" s="10">
        <v>7002997</v>
      </c>
      <c r="B63" s="139" t="str">
        <f>VLOOKUP($D63,经纬度!$A:C,3,FALSE)</f>
        <v>30.67 </v>
      </c>
      <c r="C63" s="139">
        <f>VLOOKUP($D63,经纬度!$A:D,4,FALSE)</f>
        <v>104.07</v>
      </c>
      <c r="D63" s="3" t="s">
        <v>51</v>
      </c>
      <c r="E63" t="s">
        <v>2071</v>
      </c>
      <c r="F63" t="str">
        <f>VLOOKUP(D63,'Customer City'!A:B,2,FALSE)</f>
        <v>四川省</v>
      </c>
      <c r="G63" t="str">
        <f>VLOOKUP(D63,'Customer City'!A:A,1,FALSE)</f>
        <v>成都市</v>
      </c>
      <c r="I63" t="s">
        <v>172</v>
      </c>
      <c r="J63" s="10">
        <v>7002997</v>
      </c>
    </row>
    <row r="64" spans="1:10">
      <c r="A64" s="10">
        <v>7002400</v>
      </c>
      <c r="B64" s="139" t="str">
        <f>VLOOKUP($D64,经纬度!$A:C,3,FALSE)</f>
        <v>30.67 </v>
      </c>
      <c r="C64" s="139">
        <f>VLOOKUP($D64,经纬度!$A:D,4,FALSE)</f>
        <v>104.07</v>
      </c>
      <c r="D64" s="3" t="s">
        <v>51</v>
      </c>
      <c r="E64" t="s">
        <v>2072</v>
      </c>
      <c r="F64" t="str">
        <f>VLOOKUP(D64,'Customer City'!A:B,2,FALSE)</f>
        <v>四川省</v>
      </c>
      <c r="G64" t="str">
        <f>VLOOKUP(D64,'Customer City'!A:A,1,FALSE)</f>
        <v>成都市</v>
      </c>
      <c r="I64" t="s">
        <v>172</v>
      </c>
      <c r="J64" s="10">
        <v>7002400</v>
      </c>
    </row>
    <row r="65" spans="1:10">
      <c r="A65" s="10">
        <v>7005091</v>
      </c>
      <c r="B65" s="139" t="str">
        <f>VLOOKUP($D65,经纬度!$A:C,3,FALSE)</f>
        <v>30.67 </v>
      </c>
      <c r="C65" s="139">
        <f>VLOOKUP($D65,经纬度!$A:D,4,FALSE)</f>
        <v>104.07</v>
      </c>
      <c r="D65" s="3" t="s">
        <v>51</v>
      </c>
      <c r="E65" t="s">
        <v>2073</v>
      </c>
      <c r="F65" t="str">
        <f>VLOOKUP(D65,'Customer City'!A:B,2,FALSE)</f>
        <v>四川省</v>
      </c>
      <c r="G65" t="str">
        <f>VLOOKUP(D65,'Customer City'!A:A,1,FALSE)</f>
        <v>成都市</v>
      </c>
      <c r="I65" t="s">
        <v>172</v>
      </c>
      <c r="J65" s="10">
        <v>7005091</v>
      </c>
    </row>
    <row r="66" spans="1:10">
      <c r="A66" s="10">
        <v>7005023</v>
      </c>
      <c r="B66" s="139" t="str">
        <f>VLOOKUP($D66,经纬度!$A:C,3,FALSE)</f>
        <v>39.12 </v>
      </c>
      <c r="C66" s="139">
        <f>VLOOKUP($D66,经纬度!$A:D,4,FALSE)</f>
        <v>117.2</v>
      </c>
      <c r="D66" s="3" t="s">
        <v>19</v>
      </c>
      <c r="E66" t="s">
        <v>2074</v>
      </c>
      <c r="F66" t="str">
        <f>VLOOKUP(D66,'Customer City'!A:B,2,FALSE)</f>
        <v>天津市</v>
      </c>
      <c r="G66" t="str">
        <f>VLOOKUP(D66,'Customer City'!A:A,1,FALSE)</f>
        <v>天津市</v>
      </c>
      <c r="I66" t="s">
        <v>172</v>
      </c>
      <c r="J66" s="10">
        <v>7005023</v>
      </c>
    </row>
    <row r="67" spans="1:10">
      <c r="A67" s="10">
        <v>7002508</v>
      </c>
      <c r="B67" s="139" t="str">
        <f>VLOOKUP($D67,经纬度!$A:C,3,FALSE)</f>
        <v>39.12 </v>
      </c>
      <c r="C67" s="139">
        <f>VLOOKUP($D67,经纬度!$A:D,4,FALSE)</f>
        <v>117.2</v>
      </c>
      <c r="D67" s="3" t="s">
        <v>19</v>
      </c>
      <c r="E67" t="s">
        <v>2075</v>
      </c>
      <c r="F67" t="str">
        <f>VLOOKUP(D67,'Customer City'!A:B,2,FALSE)</f>
        <v>天津市</v>
      </c>
      <c r="G67" t="str">
        <f>VLOOKUP(D67,'Customer City'!A:A,1,FALSE)</f>
        <v>天津市</v>
      </c>
      <c r="I67" t="s">
        <v>172</v>
      </c>
      <c r="J67" s="10">
        <v>7002508</v>
      </c>
    </row>
    <row r="68" spans="1:10">
      <c r="A68" s="10">
        <v>7004703</v>
      </c>
      <c r="B68" s="139" t="str">
        <f>VLOOKUP($D68,经纬度!$A:C,3,FALSE)</f>
        <v>31.33 </v>
      </c>
      <c r="C68" s="139">
        <f>VLOOKUP($D68,经纬度!$A:D,4,FALSE)</f>
        <v>118.38</v>
      </c>
      <c r="D68" s="3" t="s">
        <v>519</v>
      </c>
      <c r="E68" t="s">
        <v>2076</v>
      </c>
      <c r="F68" t="str">
        <f>VLOOKUP(D68,'Customer City'!A:B,2,FALSE)</f>
        <v>安徽省</v>
      </c>
      <c r="G68" t="str">
        <f>VLOOKUP(D68,'Customer City'!A:A,1,FALSE)</f>
        <v>芜湖市</v>
      </c>
      <c r="I68" t="s">
        <v>172</v>
      </c>
      <c r="J68" s="10">
        <v>7004703</v>
      </c>
    </row>
    <row r="69" spans="1:10">
      <c r="A69" s="10">
        <v>7005005</v>
      </c>
      <c r="B69" s="139" t="str">
        <f>VLOOKUP($D69,经纬度!$A:C,3,FALSE)</f>
        <v>34.27 </v>
      </c>
      <c r="C69" s="139">
        <f>VLOOKUP($D69,经纬度!$A:D,4,FALSE)</f>
        <v>108.93</v>
      </c>
      <c r="D69" s="3" t="s">
        <v>60</v>
      </c>
      <c r="E69" t="s">
        <v>2077</v>
      </c>
      <c r="F69" t="str">
        <f>VLOOKUP(D69,'Customer City'!A:B,2,FALSE)</f>
        <v>陕西省</v>
      </c>
      <c r="G69" t="str">
        <f>VLOOKUP(D69,'Customer City'!A:A,1,FALSE)</f>
        <v>西安市</v>
      </c>
      <c r="I69" t="s">
        <v>172</v>
      </c>
      <c r="J69" s="10">
        <v>7005005</v>
      </c>
    </row>
    <row r="70" spans="1:10">
      <c r="A70" s="10">
        <v>7004723</v>
      </c>
      <c r="B70" s="139" t="str">
        <f>VLOOKUP($D70,经纬度!$A:C,3,FALSE)</f>
        <v>34.27 </v>
      </c>
      <c r="C70" s="139">
        <f>VLOOKUP($D70,经纬度!$A:D,4,FALSE)</f>
        <v>108.93</v>
      </c>
      <c r="D70" s="3" t="s">
        <v>60</v>
      </c>
      <c r="E70" t="s">
        <v>2078</v>
      </c>
      <c r="F70" t="str">
        <f>VLOOKUP(D70,'Customer City'!A:B,2,FALSE)</f>
        <v>陕西省</v>
      </c>
      <c r="G70" t="str">
        <f>VLOOKUP(D70,'Customer City'!A:A,1,FALSE)</f>
        <v>西安市</v>
      </c>
      <c r="I70" t="s">
        <v>172</v>
      </c>
      <c r="J70" s="10">
        <v>7004723</v>
      </c>
    </row>
    <row r="71" spans="1:10">
      <c r="A71" s="10">
        <v>7002458</v>
      </c>
      <c r="B71" s="139" t="str">
        <f>VLOOKUP($D71,经纬度!$A:C,3,FALSE)</f>
        <v>25.05 </v>
      </c>
      <c r="C71" s="139">
        <f>VLOOKUP($D71,经纬度!$A:D,4,FALSE)</f>
        <v>102.72</v>
      </c>
      <c r="D71" s="3" t="s">
        <v>119</v>
      </c>
      <c r="E71" t="s">
        <v>2079</v>
      </c>
      <c r="F71" t="str">
        <f>VLOOKUP(D71,'Customer City'!A:B,2,FALSE)</f>
        <v>云南省</v>
      </c>
      <c r="G71" t="str">
        <f>VLOOKUP(D71,'Customer City'!A:A,1,FALSE)</f>
        <v>昆明市</v>
      </c>
      <c r="I71" t="s">
        <v>172</v>
      </c>
      <c r="J71" s="10">
        <v>7002458</v>
      </c>
    </row>
    <row r="72" spans="1:10">
      <c r="A72" s="119">
        <v>7004705</v>
      </c>
      <c r="B72" s="139" t="str">
        <f>VLOOKUP($D72,经纬度!$A:C,3,FALSE)</f>
        <v>24.52 </v>
      </c>
      <c r="C72" s="139">
        <f>VLOOKUP($D72,经纬度!$A:D,4,FALSE)</f>
        <v>117.65</v>
      </c>
      <c r="D72" s="93" t="s">
        <v>736</v>
      </c>
      <c r="E72" t="s">
        <v>2080</v>
      </c>
      <c r="F72" t="str">
        <f>VLOOKUP(D72,'Customer City'!A:B,2,FALSE)</f>
        <v>福建省</v>
      </c>
      <c r="G72" t="str">
        <f>VLOOKUP(D72,'Customer City'!A:A,1,FALSE)</f>
        <v>漳州市</v>
      </c>
      <c r="I72" t="s">
        <v>172</v>
      </c>
      <c r="J72" s="119">
        <v>7004705</v>
      </c>
    </row>
    <row r="73" spans="1:10">
      <c r="A73" s="10">
        <v>7002413</v>
      </c>
      <c r="B73" s="139" t="str">
        <f>VLOOKUP($D73,经纬度!$A:C,3,FALSE)</f>
        <v>30.75 </v>
      </c>
      <c r="C73" s="139">
        <f>VLOOKUP($D73,经纬度!$A:D,4,FALSE)</f>
        <v>120.75</v>
      </c>
      <c r="D73" s="3" t="s">
        <v>539</v>
      </c>
      <c r="E73" t="s">
        <v>2081</v>
      </c>
      <c r="F73" t="str">
        <f>VLOOKUP(D73,'Customer City'!A:B,2,FALSE)</f>
        <v>浙江省</v>
      </c>
      <c r="G73" t="str">
        <f>VLOOKUP(D73,'Customer City'!A:A,1,FALSE)</f>
        <v>嘉兴市</v>
      </c>
      <c r="I73" t="s">
        <v>172</v>
      </c>
      <c r="J73" s="10">
        <v>7002413</v>
      </c>
    </row>
    <row r="74" spans="1:10">
      <c r="A74" s="10">
        <v>7005117</v>
      </c>
      <c r="B74" s="139" t="str">
        <f>VLOOKUP($D74,经纬度!$A:C,3,FALSE)</f>
        <v>30.28 </v>
      </c>
      <c r="C74" s="139">
        <f>VLOOKUP($D74,经纬度!$A:D,4,FALSE)</f>
        <v>120.15</v>
      </c>
      <c r="D74" s="3" t="s">
        <v>48</v>
      </c>
      <c r="E74" t="s">
        <v>2082</v>
      </c>
      <c r="F74" t="str">
        <f>VLOOKUP(D74,'Customer City'!A:B,2,FALSE)</f>
        <v>浙江省</v>
      </c>
      <c r="G74" t="str">
        <f>VLOOKUP(D74,'Customer City'!A:A,1,FALSE)</f>
        <v>杭州市</v>
      </c>
      <c r="I74" t="s">
        <v>172</v>
      </c>
      <c r="J74" s="10">
        <v>7005117</v>
      </c>
    </row>
    <row r="75" spans="1:10">
      <c r="A75" s="10">
        <v>7002414</v>
      </c>
      <c r="B75" s="139" t="str">
        <f>VLOOKUP($D75,经纬度!$A:C,3,FALSE)</f>
        <v>30.28 </v>
      </c>
      <c r="C75" s="139">
        <f>VLOOKUP($D75,经纬度!$A:D,4,FALSE)</f>
        <v>120.15</v>
      </c>
      <c r="D75" s="3" t="s">
        <v>48</v>
      </c>
      <c r="E75" t="s">
        <v>2083</v>
      </c>
      <c r="F75" t="str">
        <f>VLOOKUP(D75,'Customer City'!A:B,2,FALSE)</f>
        <v>浙江省</v>
      </c>
      <c r="G75" t="str">
        <f>VLOOKUP(D75,'Customer City'!A:A,1,FALSE)</f>
        <v>杭州市</v>
      </c>
      <c r="I75" t="s">
        <v>172</v>
      </c>
      <c r="J75" s="10">
        <v>7002414</v>
      </c>
    </row>
    <row r="76" spans="1:10">
      <c r="A76" s="10">
        <v>7002416</v>
      </c>
      <c r="B76" s="139" t="str">
        <f>VLOOKUP($D76,经纬度!$A:C,3,FALSE)</f>
        <v>30.0 </v>
      </c>
      <c r="C76" s="139">
        <f>VLOOKUP($D76,经纬度!$A:D,4,FALSE)</f>
        <v>120.57</v>
      </c>
      <c r="D76" s="3" t="s">
        <v>543</v>
      </c>
      <c r="E76" t="s">
        <v>2084</v>
      </c>
      <c r="F76" t="str">
        <f>VLOOKUP(D76,'Customer City'!A:B,2,FALSE)</f>
        <v>浙江省</v>
      </c>
      <c r="G76" t="str">
        <f>VLOOKUP(D76,'Customer City'!A:A,1,FALSE)</f>
        <v>绍兴市</v>
      </c>
      <c r="I76" t="s">
        <v>172</v>
      </c>
      <c r="J76" s="10">
        <v>7002416</v>
      </c>
    </row>
    <row r="77" spans="1:10">
      <c r="A77" s="10">
        <v>7002418</v>
      </c>
      <c r="B77" s="139" t="str">
        <f>VLOOKUP($D77,经纬度!$A:C,3,FALSE)</f>
        <v>29.57 </v>
      </c>
      <c r="C77" s="139">
        <f>VLOOKUP($D77,经纬度!$A:D,4,FALSE)</f>
        <v>106.55</v>
      </c>
      <c r="D77" s="3" t="s">
        <v>39</v>
      </c>
      <c r="E77" t="s">
        <v>2085</v>
      </c>
      <c r="F77" t="str">
        <f>VLOOKUP(D77,'Customer City'!A:B,2,FALSE)</f>
        <v>重庆市</v>
      </c>
      <c r="G77" t="str">
        <f>VLOOKUP(D77,'Customer City'!A:A,1,FALSE)</f>
        <v>重庆市</v>
      </c>
      <c r="I77" t="s">
        <v>172</v>
      </c>
      <c r="J77" s="10">
        <v>7002418</v>
      </c>
    </row>
    <row r="78" spans="1:10">
      <c r="A78" s="10">
        <v>7003332</v>
      </c>
      <c r="B78" s="139" t="str">
        <f>VLOOKUP($D78,经纬度!$A:C,3,FALSE)</f>
        <v>29.57 </v>
      </c>
      <c r="C78" s="139">
        <f>VLOOKUP($D78,经纬度!$A:D,4,FALSE)</f>
        <v>106.55</v>
      </c>
      <c r="D78" s="3" t="s">
        <v>39</v>
      </c>
      <c r="E78" t="s">
        <v>2086</v>
      </c>
      <c r="F78" t="str">
        <f>VLOOKUP(D78,'Customer City'!A:B,2,FALSE)</f>
        <v>重庆市</v>
      </c>
      <c r="G78" t="str">
        <f>VLOOKUP(D78,'Customer City'!A:A,1,FALSE)</f>
        <v>重庆市</v>
      </c>
      <c r="I78" t="s">
        <v>172</v>
      </c>
      <c r="J78" s="10">
        <v>7003332</v>
      </c>
    </row>
    <row r="79" spans="1:10">
      <c r="A79" s="10">
        <v>7002273</v>
      </c>
      <c r="B79" s="139" t="str">
        <f>VLOOKUP($D79,经纬度!$A:C,3,FALSE)</f>
        <v>31.83 </v>
      </c>
      <c r="C79" s="139">
        <f>VLOOKUP($D79,经纬度!$A:D,4,FALSE)</f>
        <v>117.25</v>
      </c>
      <c r="D79" s="3" t="s">
        <v>110</v>
      </c>
      <c r="E79" t="s">
        <v>2013</v>
      </c>
      <c r="F79" t="str">
        <f>VLOOKUP(D79,'Customer City'!A:B,2,FALSE)</f>
        <v>安徽省</v>
      </c>
      <c r="G79" t="str">
        <f>VLOOKUP(D79,'Customer City'!A:A,1,FALSE)</f>
        <v>合肥市</v>
      </c>
      <c r="I79" t="s">
        <v>172</v>
      </c>
      <c r="J79" s="10">
        <v>7002273</v>
      </c>
    </row>
    <row r="80" spans="1:10">
      <c r="A80" s="10">
        <v>7001001</v>
      </c>
      <c r="B80" s="139" t="str">
        <f>VLOOKUP($D80,经纬度!$A:C,3,FALSE)</f>
        <v>31.83 </v>
      </c>
      <c r="C80" s="139">
        <f>VLOOKUP($D80,经纬度!$A:D,4,FALSE)</f>
        <v>117.25</v>
      </c>
      <c r="D80" s="3" t="s">
        <v>110</v>
      </c>
      <c r="E80" t="s">
        <v>2014</v>
      </c>
      <c r="F80" t="str">
        <f>VLOOKUP(D80,'Customer City'!A:B,2,FALSE)</f>
        <v>安徽省</v>
      </c>
      <c r="G80" t="str">
        <f>VLOOKUP(D80,'Customer City'!A:A,1,FALSE)</f>
        <v>合肥市</v>
      </c>
      <c r="I80" t="s">
        <v>172</v>
      </c>
      <c r="J80" s="10">
        <v>7001001</v>
      </c>
    </row>
    <row r="81" spans="1:10">
      <c r="A81" s="10">
        <v>7005100</v>
      </c>
      <c r="B81" s="139" t="str">
        <f>VLOOKUP($D81,经纬度!$A:C,3,FALSE)</f>
        <v>34.37 </v>
      </c>
      <c r="C81" s="139">
        <f>VLOOKUP($D81,经纬度!$A:D,4,FALSE)</f>
        <v>107.13</v>
      </c>
      <c r="D81" s="3" t="s">
        <v>690</v>
      </c>
      <c r="E81" t="s">
        <v>2087</v>
      </c>
      <c r="F81" t="str">
        <f>VLOOKUP(D81,'Customer City'!A:B,2,FALSE)</f>
        <v>陕西省</v>
      </c>
      <c r="G81" t="str">
        <f>VLOOKUP(D81,'Customer City'!A:A,1,FALSE)</f>
        <v>宝鸡市</v>
      </c>
      <c r="I81" t="s">
        <v>172</v>
      </c>
      <c r="J81" s="10">
        <v>7005100</v>
      </c>
    </row>
    <row r="82" spans="1:10">
      <c r="A82" s="10">
        <v>7001107</v>
      </c>
      <c r="B82" s="139" t="str">
        <f>VLOOKUP($D82,经纬度!$A:C,3,FALSE)</f>
        <v>38.87 </v>
      </c>
      <c r="C82" s="139">
        <f>VLOOKUP($D82,经纬度!$A:D,4,FALSE)</f>
        <v>115.47</v>
      </c>
      <c r="D82" s="3" t="s">
        <v>606</v>
      </c>
      <c r="E82" t="s">
        <v>2088</v>
      </c>
      <c r="F82" t="str">
        <f>VLOOKUP(D82,'Customer City'!A:B,2,FALSE)</f>
        <v>河北省</v>
      </c>
      <c r="G82" t="str">
        <f>VLOOKUP(D82,'Customer City'!A:A,1,FALSE)</f>
        <v>保定市</v>
      </c>
      <c r="I82" t="s">
        <v>172</v>
      </c>
      <c r="J82" s="10">
        <v>7001107</v>
      </c>
    </row>
    <row r="83" spans="1:10">
      <c r="A83" s="10">
        <v>7002307</v>
      </c>
      <c r="B83" s="139" t="str">
        <f>VLOOKUP($D83,经纬度!$A:C,3,FALSE)</f>
        <v>39.9 </v>
      </c>
      <c r="C83" s="139">
        <f>VLOOKUP($D83,经纬度!$A:D,4,FALSE)</f>
        <v>116.4</v>
      </c>
      <c r="D83" s="3" t="s">
        <v>16</v>
      </c>
      <c r="E83" t="s">
        <v>2089</v>
      </c>
      <c r="F83" t="str">
        <f>VLOOKUP(D83,'Customer City'!A:B,2,FALSE)</f>
        <v>北京市</v>
      </c>
      <c r="G83" t="str">
        <f>VLOOKUP(D83,'Customer City'!A:A,1,FALSE)</f>
        <v>北京市</v>
      </c>
      <c r="I83" t="s">
        <v>172</v>
      </c>
      <c r="J83" s="10">
        <v>7002307</v>
      </c>
    </row>
    <row r="84" spans="1:10">
      <c r="A84" s="10">
        <v>7005111</v>
      </c>
      <c r="B84" s="139" t="str">
        <f>VLOOKUP($D84,经纬度!$A:C,3,FALSE)</f>
        <v>38.05 </v>
      </c>
      <c r="C84" s="139">
        <f>VLOOKUP($D84,经纬度!$A:D,4,FALSE)</f>
        <v>114.52</v>
      </c>
      <c r="D84" s="3" t="s">
        <v>89</v>
      </c>
      <c r="E84" t="s">
        <v>2090</v>
      </c>
      <c r="F84" t="str">
        <f>VLOOKUP(D84,'Customer City'!A:B,2,FALSE)</f>
        <v>河北省</v>
      </c>
      <c r="G84" t="str">
        <f>VLOOKUP(D84,'Customer City'!A:A,1,FALSE)</f>
        <v>石家庄市</v>
      </c>
      <c r="I84" t="s">
        <v>172</v>
      </c>
      <c r="J84" s="10">
        <v>7005111</v>
      </c>
    </row>
    <row r="85" spans="1:10">
      <c r="A85" s="10">
        <v>7001529</v>
      </c>
      <c r="B85" s="139">
        <f>VLOOKUP($D85,经纬度!$A:C,3,FALSE)</f>
        <v>42.28</v>
      </c>
      <c r="C85" s="139">
        <f>VLOOKUP($D85,经纬度!$A:D,4,FALSE)</f>
        <v>118.87</v>
      </c>
      <c r="D85" s="3" t="s">
        <v>742</v>
      </c>
      <c r="E85" t="s">
        <v>2091</v>
      </c>
      <c r="F85" t="str">
        <f>VLOOKUP(D85,'Customer City'!A:B,2,FALSE)</f>
        <v>内蒙古</v>
      </c>
      <c r="G85" t="str">
        <f>VLOOKUP(D85,'Customer City'!A:A,1,FALSE)</f>
        <v>赤峰市</v>
      </c>
      <c r="I85" t="s">
        <v>172</v>
      </c>
      <c r="J85" s="10">
        <v>7001529</v>
      </c>
    </row>
    <row r="86" spans="1:10">
      <c r="A86" s="10">
        <v>7005122</v>
      </c>
      <c r="B86" s="139" t="str">
        <f>VLOOKUP($D86,经纬度!$A:C,3,FALSE)</f>
        <v>46.58 </v>
      </c>
      <c r="C86" s="139">
        <f>VLOOKUP($D86,经纬度!$A:D,4,FALSE)</f>
        <v>125.03</v>
      </c>
      <c r="D86" s="3" t="s">
        <v>591</v>
      </c>
      <c r="E86" t="s">
        <v>2092</v>
      </c>
      <c r="F86" t="str">
        <f>VLOOKUP(D86,'Customer City'!A:B,2,FALSE)</f>
        <v>黑龙江省</v>
      </c>
      <c r="G86" t="str">
        <f>VLOOKUP(D86,'Customer City'!A:A,1,FALSE)</f>
        <v>大庆市</v>
      </c>
      <c r="I86" t="s">
        <v>172</v>
      </c>
      <c r="J86" s="10">
        <v>7005122</v>
      </c>
    </row>
    <row r="87" spans="1:10">
      <c r="A87" s="10">
        <v>7001239</v>
      </c>
      <c r="B87" s="139" t="str">
        <f>VLOOKUP($D87,经纬度!$A:C,3,FALSE)</f>
        <v>23.02 </v>
      </c>
      <c r="C87" s="139">
        <f>VLOOKUP($D87,经纬度!$A:D,4,FALSE)</f>
        <v>113.12</v>
      </c>
      <c r="D87" s="3" t="s">
        <v>618</v>
      </c>
      <c r="E87" t="s">
        <v>2093</v>
      </c>
      <c r="F87" t="str">
        <f>VLOOKUP(D87,'Customer City'!A:B,2,FALSE)</f>
        <v>广东省</v>
      </c>
      <c r="G87" t="str">
        <f>VLOOKUP(D87,'Customer City'!A:A,1,FALSE)</f>
        <v>佛山市</v>
      </c>
      <c r="I87" t="s">
        <v>172</v>
      </c>
      <c r="J87" s="10">
        <v>7001239</v>
      </c>
    </row>
    <row r="88" spans="1:10">
      <c r="A88" s="10">
        <v>7002484</v>
      </c>
      <c r="B88" s="139" t="str">
        <f>VLOOKUP($D88,经纬度!$A:C,3,FALSE)</f>
        <v>25.1 </v>
      </c>
      <c r="C88" s="139">
        <f>VLOOKUP($D88,经纬度!$A:D,4,FALSE)</f>
        <v>117.03</v>
      </c>
      <c r="D88" s="3" t="s">
        <v>738</v>
      </c>
      <c r="E88" t="s">
        <v>2018</v>
      </c>
      <c r="F88" t="str">
        <f>VLOOKUP(D88,'Customer City'!A:B,2,FALSE)</f>
        <v>福建省</v>
      </c>
      <c r="G88" t="str">
        <f>VLOOKUP(D88,'Customer City'!A:A,1,FALSE)</f>
        <v>龙岩市</v>
      </c>
      <c r="I88" t="s">
        <v>172</v>
      </c>
      <c r="J88" s="10">
        <v>7002484</v>
      </c>
    </row>
    <row r="89" spans="1:10">
      <c r="A89" s="10">
        <v>7002481</v>
      </c>
      <c r="B89" s="139" t="str">
        <f>VLOOKUP($D89,经纬度!$A:C,3,FALSE)</f>
        <v>26.27 </v>
      </c>
      <c r="C89" s="139">
        <f>VLOOKUP($D89,经纬度!$A:D,4,FALSE)</f>
        <v>117.62</v>
      </c>
      <c r="D89" s="3" t="s">
        <v>731</v>
      </c>
      <c r="E89" t="s">
        <v>2019</v>
      </c>
      <c r="F89" t="str">
        <f>VLOOKUP(D89,'Customer City'!A:B,2,FALSE)</f>
        <v>福建省</v>
      </c>
      <c r="G89" t="str">
        <f>VLOOKUP(D89,'Customer City'!A:A,1,FALSE)</f>
        <v>三明市</v>
      </c>
      <c r="I89" t="s">
        <v>172</v>
      </c>
      <c r="J89" s="10">
        <v>7002481</v>
      </c>
    </row>
    <row r="90" spans="1:10">
      <c r="A90" s="10">
        <v>7002239</v>
      </c>
      <c r="B90" s="139" t="str">
        <f>VLOOKUP($D90,经纬度!$A:C,3,FALSE)</f>
        <v>26.08 </v>
      </c>
      <c r="C90" s="139">
        <f>VLOOKUP($D90,经纬度!$A:D,4,FALSE)</f>
        <v>119.3</v>
      </c>
      <c r="D90" s="3" t="s">
        <v>128</v>
      </c>
      <c r="E90" t="s">
        <v>2020</v>
      </c>
      <c r="F90" t="str">
        <f>VLOOKUP(D90,'Customer City'!A:B,2,FALSE)</f>
        <v>福建省</v>
      </c>
      <c r="G90" t="str">
        <f>VLOOKUP(D90,'Customer City'!A:A,1,FALSE)</f>
        <v>福州市</v>
      </c>
      <c r="I90" t="s">
        <v>172</v>
      </c>
      <c r="J90" s="10">
        <v>7002239</v>
      </c>
    </row>
    <row r="91" spans="1:10">
      <c r="A91" s="10">
        <v>7001182</v>
      </c>
      <c r="B91" s="139" t="str">
        <f>VLOOKUP($D91,经纬度!$A:C,3,FALSE)</f>
        <v>26.08 </v>
      </c>
      <c r="C91" s="139">
        <f>VLOOKUP($D91,经纬度!$A:D,4,FALSE)</f>
        <v>119.3</v>
      </c>
      <c r="D91" s="3" t="s">
        <v>128</v>
      </c>
      <c r="E91" t="s">
        <v>2094</v>
      </c>
      <c r="F91" t="str">
        <f>VLOOKUP(D91,'Customer City'!A:B,2,FALSE)</f>
        <v>福建省</v>
      </c>
      <c r="G91" t="str">
        <f>VLOOKUP(D91,'Customer City'!A:A,1,FALSE)</f>
        <v>福州市</v>
      </c>
      <c r="I91" t="s">
        <v>172</v>
      </c>
      <c r="J91" s="10">
        <v>7001182</v>
      </c>
    </row>
    <row r="92" spans="1:10">
      <c r="A92" s="10">
        <v>7002266</v>
      </c>
      <c r="B92" s="139" t="str">
        <f>VLOOKUP($D92,经纬度!$A:C,3,FALSE)</f>
        <v>36.07 </v>
      </c>
      <c r="C92" s="139">
        <f>VLOOKUP($D92,经纬度!$A:D,4,FALSE)</f>
        <v>103.82</v>
      </c>
      <c r="D92" s="3" t="s">
        <v>66</v>
      </c>
      <c r="E92" t="s">
        <v>2095</v>
      </c>
      <c r="F92" t="str">
        <f>VLOOKUP(D92,'Customer City'!A:B,2,FALSE)</f>
        <v>甘肃省</v>
      </c>
      <c r="G92" t="str">
        <f>VLOOKUP(D92,'Customer City'!A:A,1,FALSE)</f>
        <v>兰州市</v>
      </c>
      <c r="I92" t="s">
        <v>172</v>
      </c>
      <c r="J92" s="10">
        <v>7002266</v>
      </c>
    </row>
    <row r="93" spans="1:10">
      <c r="A93" s="10">
        <v>7004766</v>
      </c>
      <c r="B93" s="139" t="str">
        <f>VLOOKUP($D93,经纬度!$A:C,3,FALSE)</f>
        <v>22.52 </v>
      </c>
      <c r="C93" s="139">
        <f>VLOOKUP($D93,经纬度!$A:D,4,FALSE)</f>
        <v>113.38</v>
      </c>
      <c r="D93" s="3" t="s">
        <v>617</v>
      </c>
      <c r="E93" t="s">
        <v>2021</v>
      </c>
      <c r="F93" t="str">
        <f>VLOOKUP(D93,'Customer City'!A:B,2,FALSE)</f>
        <v>广东省</v>
      </c>
      <c r="G93" t="str">
        <f>VLOOKUP(D93,'Customer City'!A:A,1,FALSE)</f>
        <v>中山市</v>
      </c>
      <c r="I93" t="s">
        <v>172</v>
      </c>
      <c r="J93" s="10">
        <v>7004766</v>
      </c>
    </row>
    <row r="94" spans="1:10">
      <c r="A94" s="10">
        <v>7004933</v>
      </c>
      <c r="B94" s="139" t="str">
        <f>VLOOKUP($D94,经纬度!$A:C,3,FALSE)</f>
        <v>23.13 </v>
      </c>
      <c r="C94" s="139">
        <f>VLOOKUP($D94,经纬度!$A:D,4,FALSE)</f>
        <v>113.27</v>
      </c>
      <c r="D94" s="3" t="s">
        <v>54</v>
      </c>
      <c r="E94" t="s">
        <v>2096</v>
      </c>
      <c r="F94" t="str">
        <f>VLOOKUP(D94,'Customer City'!A:B,2,FALSE)</f>
        <v>广东省</v>
      </c>
      <c r="G94" t="str">
        <f>VLOOKUP(D94,'Customer City'!A:A,1,FALSE)</f>
        <v>广州市</v>
      </c>
      <c r="I94" t="s">
        <v>172</v>
      </c>
      <c r="J94" s="10">
        <v>7004933</v>
      </c>
    </row>
    <row r="95" spans="1:10">
      <c r="A95" s="10">
        <v>7002256</v>
      </c>
      <c r="B95" s="139" t="str">
        <f>VLOOKUP($D95,经纬度!$A:C,3,FALSE)</f>
        <v>24.33 </v>
      </c>
      <c r="C95" s="139">
        <f>VLOOKUP($D95,经纬度!$A:D,4,FALSE)</f>
        <v>109.42</v>
      </c>
      <c r="D95" s="3" t="s">
        <v>638</v>
      </c>
      <c r="E95" t="s">
        <v>2097</v>
      </c>
      <c r="F95" t="str">
        <f>VLOOKUP(D95,'Customer City'!A:B,2,FALSE)</f>
        <v>广西省</v>
      </c>
      <c r="G95" t="str">
        <f>VLOOKUP(D95,'Customer City'!A:A,1,FALSE)</f>
        <v>柳州市</v>
      </c>
      <c r="I95" t="s">
        <v>172</v>
      </c>
      <c r="J95" s="10">
        <v>7002256</v>
      </c>
    </row>
    <row r="96" spans="1:10">
      <c r="A96" s="10">
        <v>7001224</v>
      </c>
      <c r="B96" s="139" t="str">
        <f>VLOOKUP($D96,经纬度!$A:C,3,FALSE)</f>
        <v>23.13 </v>
      </c>
      <c r="C96" s="139">
        <f>VLOOKUP($D96,经纬度!$A:D,4,FALSE)</f>
        <v>113.27</v>
      </c>
      <c r="D96" s="3" t="s">
        <v>54</v>
      </c>
      <c r="E96" t="s">
        <v>2098</v>
      </c>
      <c r="F96" t="str">
        <f>VLOOKUP(D96,'Customer City'!A:B,2,FALSE)</f>
        <v>广东省</v>
      </c>
      <c r="G96" t="str">
        <f>VLOOKUP(D96,'Customer City'!A:A,1,FALSE)</f>
        <v>广州市</v>
      </c>
      <c r="I96" t="s">
        <v>172</v>
      </c>
      <c r="J96" s="10">
        <v>7001224</v>
      </c>
    </row>
    <row r="97" spans="1:10">
      <c r="A97" s="10">
        <v>7002039</v>
      </c>
      <c r="B97" s="139" t="str">
        <f>VLOOKUP($D97,经纬度!$A:C,3,FALSE)</f>
        <v>26.65 </v>
      </c>
      <c r="C97" s="139">
        <f>VLOOKUP($D97,经纬度!$A:D,4,FALSE)</f>
        <v>106.63</v>
      </c>
      <c r="D97" s="3" t="s">
        <v>116</v>
      </c>
      <c r="E97" t="s">
        <v>2099</v>
      </c>
      <c r="F97" t="str">
        <f>VLOOKUP(D97,'Customer City'!A:B,2,FALSE)</f>
        <v>贵州省</v>
      </c>
      <c r="G97" t="str">
        <f>VLOOKUP(D97,'Customer City'!A:A,1,FALSE)</f>
        <v>贵阳市</v>
      </c>
      <c r="I97" t="s">
        <v>172</v>
      </c>
      <c r="J97" s="10">
        <v>7002039</v>
      </c>
    </row>
    <row r="98" spans="1:10">
      <c r="A98" s="10">
        <v>7003442</v>
      </c>
      <c r="B98" s="139" t="str">
        <f>VLOOKUP($D98,经纬度!$A:C,3,FALSE)</f>
        <v>26.65 </v>
      </c>
      <c r="C98" s="139">
        <f>VLOOKUP($D98,经纬度!$A:D,4,FALSE)</f>
        <v>106.63</v>
      </c>
      <c r="D98" s="3" t="s">
        <v>116</v>
      </c>
      <c r="E98" t="s">
        <v>2100</v>
      </c>
      <c r="F98" t="str">
        <f>VLOOKUP(D98,'Customer City'!A:B,2,FALSE)</f>
        <v>贵州省</v>
      </c>
      <c r="G98" t="str">
        <f>VLOOKUP(D98,'Customer City'!A:A,1,FALSE)</f>
        <v>贵阳市</v>
      </c>
      <c r="I98" t="s">
        <v>172</v>
      </c>
      <c r="J98" s="10">
        <v>7003442</v>
      </c>
    </row>
    <row r="99" spans="1:10">
      <c r="A99" s="10">
        <v>7001662</v>
      </c>
      <c r="B99" s="139" t="str">
        <f>VLOOKUP($D99,经纬度!$A:C,3,FALSE)</f>
        <v>37.87 </v>
      </c>
      <c r="C99" s="139">
        <f>VLOOKUP($D99,经纬度!$A:D,4,FALSE)</f>
        <v>112.55</v>
      </c>
      <c r="D99" s="3" t="s">
        <v>107</v>
      </c>
      <c r="E99" t="s">
        <v>2024</v>
      </c>
      <c r="F99" t="str">
        <f>VLOOKUP(D99,'Customer City'!A:B,2,FALSE)</f>
        <v>山西省</v>
      </c>
      <c r="G99" t="str">
        <f>VLOOKUP(D99,'Customer City'!A:A,1,FALSE)</f>
        <v>太原市</v>
      </c>
      <c r="I99" t="s">
        <v>172</v>
      </c>
      <c r="J99" s="10">
        <v>7001662</v>
      </c>
    </row>
    <row r="100" spans="1:10">
      <c r="A100" s="10">
        <v>7001538</v>
      </c>
      <c r="B100" s="139" t="str">
        <f>VLOOKUP($D100,经纬度!$A:C,3,FALSE)</f>
        <v>30.67 </v>
      </c>
      <c r="C100" s="139">
        <f>VLOOKUP($D100,经纬度!$A:D,4,FALSE)</f>
        <v>104.07</v>
      </c>
      <c r="D100" s="3" t="s">
        <v>51</v>
      </c>
      <c r="E100" t="s">
        <v>2025</v>
      </c>
      <c r="F100" t="str">
        <f>VLOOKUP(D100,'Customer City'!A:B,2,FALSE)</f>
        <v>四川省</v>
      </c>
      <c r="G100" t="str">
        <f>VLOOKUP(D100,'Customer City'!A:A,1,FALSE)</f>
        <v>成都市</v>
      </c>
      <c r="I100" t="s">
        <v>172</v>
      </c>
      <c r="J100" s="10">
        <v>7001538</v>
      </c>
    </row>
    <row r="101" spans="1:10">
      <c r="A101" s="10">
        <v>7001740</v>
      </c>
      <c r="B101" s="139" t="str">
        <f>VLOOKUP($D101,经纬度!$A:C,3,FALSE)</f>
        <v>43.82 </v>
      </c>
      <c r="C101" s="139">
        <f>VLOOKUP($D101,经纬度!$A:D,4,FALSE)</f>
        <v>87.62</v>
      </c>
      <c r="D101" s="3" t="s">
        <v>92</v>
      </c>
      <c r="E101" t="s">
        <v>2101</v>
      </c>
      <c r="F101" t="str">
        <f>VLOOKUP(D101,'Customer City'!A:B,2,FALSE)</f>
        <v>新疆</v>
      </c>
      <c r="G101" t="str">
        <f>VLOOKUP(D101,'Customer City'!A:A,1,FALSE)</f>
        <v>乌鲁木齐市</v>
      </c>
      <c r="I101" t="s">
        <v>172</v>
      </c>
      <c r="J101" s="10">
        <v>7001740</v>
      </c>
    </row>
    <row r="102" spans="1:10">
      <c r="A102" s="10">
        <v>7004669</v>
      </c>
      <c r="B102" s="139" t="str">
        <f>VLOOKUP($D102,经纬度!$A:C,3,FALSE)</f>
        <v>31.83 </v>
      </c>
      <c r="C102" s="139">
        <f>VLOOKUP($D102,经纬度!$A:D,4,FALSE)</f>
        <v>117.25</v>
      </c>
      <c r="D102" s="3" t="s">
        <v>110</v>
      </c>
      <c r="E102" t="s">
        <v>2026</v>
      </c>
      <c r="F102" t="str">
        <f>VLOOKUP(D102,'Customer City'!A:B,2,FALSE)</f>
        <v>安徽省</v>
      </c>
      <c r="G102" t="str">
        <f>VLOOKUP(D102,'Customer City'!A:A,1,FALSE)</f>
        <v>合肥市</v>
      </c>
      <c r="I102" t="s">
        <v>172</v>
      </c>
      <c r="J102" s="10">
        <v>7004669</v>
      </c>
    </row>
    <row r="103" spans="1:10">
      <c r="A103" s="10">
        <v>7001044</v>
      </c>
      <c r="B103" s="139" t="str">
        <f>VLOOKUP($D103,经纬度!$A:C,3,FALSE)</f>
        <v>39.9 </v>
      </c>
      <c r="C103" s="139">
        <f>VLOOKUP($D103,经纬度!$A:D,4,FALSE)</f>
        <v>116.4</v>
      </c>
      <c r="D103" s="3" t="s">
        <v>16</v>
      </c>
      <c r="E103" t="s">
        <v>2027</v>
      </c>
      <c r="F103" t="str">
        <f>VLOOKUP(D103,'Customer City'!A:B,2,FALSE)</f>
        <v>北京市</v>
      </c>
      <c r="G103" t="str">
        <f>VLOOKUP(D103,'Customer City'!A:A,1,FALSE)</f>
        <v>北京市</v>
      </c>
      <c r="I103" t="s">
        <v>172</v>
      </c>
      <c r="J103" s="10">
        <v>7001044</v>
      </c>
    </row>
    <row r="104" spans="1:10">
      <c r="A104" s="10">
        <v>7002194</v>
      </c>
      <c r="B104" s="139" t="str">
        <f>VLOOKUP($D104,经纬度!$A:C,3,FALSE)</f>
        <v>38.92 </v>
      </c>
      <c r="C104" s="139">
        <f>VLOOKUP($D104,经纬度!$A:D,4,FALSE)</f>
        <v>121.62</v>
      </c>
      <c r="D104" s="3" t="s">
        <v>583</v>
      </c>
      <c r="E104" t="s">
        <v>2030</v>
      </c>
      <c r="F104" t="str">
        <f>VLOOKUP(D104,'Customer City'!A:B,2,FALSE)</f>
        <v>辽宁省</v>
      </c>
      <c r="G104" t="str">
        <f>VLOOKUP(D104,'Customer City'!A:A,1,FALSE)</f>
        <v>大连市</v>
      </c>
      <c r="I104" t="s">
        <v>172</v>
      </c>
      <c r="J104" s="10">
        <v>7002194</v>
      </c>
    </row>
    <row r="105" spans="1:10">
      <c r="A105" s="10">
        <v>7001483</v>
      </c>
      <c r="B105" s="139" t="str">
        <f>VLOOKUP($D105,经纬度!$A:C,3,FALSE)</f>
        <v>38.92 </v>
      </c>
      <c r="C105" s="139">
        <f>VLOOKUP($D105,经纬度!$A:D,4,FALSE)</f>
        <v>121.62</v>
      </c>
      <c r="D105" s="3" t="s">
        <v>583</v>
      </c>
      <c r="E105" t="s">
        <v>2102</v>
      </c>
      <c r="F105" t="str">
        <f>VLOOKUP(D105,'Customer City'!A:B,2,FALSE)</f>
        <v>辽宁省</v>
      </c>
      <c r="G105" t="str">
        <f>VLOOKUP(D105,'Customer City'!A:A,1,FALSE)</f>
        <v>大连市</v>
      </c>
      <c r="I105" t="s">
        <v>172</v>
      </c>
      <c r="J105" s="10">
        <v>7001483</v>
      </c>
    </row>
    <row r="106" spans="1:10">
      <c r="A106" s="10">
        <v>7002238</v>
      </c>
      <c r="B106" s="139" t="str">
        <f>VLOOKUP($D106,经纬度!$A:C,3,FALSE)</f>
        <v>24.48 </v>
      </c>
      <c r="C106" s="139">
        <f>VLOOKUP($D106,经纬度!$A:D,4,FALSE)</f>
        <v>118.08</v>
      </c>
      <c r="D106" s="3" t="s">
        <v>733</v>
      </c>
      <c r="E106" t="s">
        <v>2031</v>
      </c>
      <c r="F106" t="str">
        <f>VLOOKUP(D106,'Customer City'!A:B,2,FALSE)</f>
        <v>福建省</v>
      </c>
      <c r="G106" t="str">
        <f>VLOOKUP(D106,'Customer City'!A:A,1,FALSE)</f>
        <v>厦门市</v>
      </c>
      <c r="I106" t="s">
        <v>172</v>
      </c>
      <c r="J106" s="10">
        <v>7002238</v>
      </c>
    </row>
    <row r="107" spans="1:10">
      <c r="A107" s="10">
        <v>7002487</v>
      </c>
      <c r="B107" s="139" t="str">
        <f>VLOOKUP($D107,经纬度!$A:C,3,FALSE)</f>
        <v>26.08 </v>
      </c>
      <c r="C107" s="139">
        <f>VLOOKUP($D107,经纬度!$A:D,4,FALSE)</f>
        <v>119.3</v>
      </c>
      <c r="D107" s="3" t="s">
        <v>128</v>
      </c>
      <c r="E107" t="s">
        <v>2032</v>
      </c>
      <c r="F107" t="str">
        <f>VLOOKUP(D107,'Customer City'!A:B,2,FALSE)</f>
        <v>福建省</v>
      </c>
      <c r="G107" t="str">
        <f>VLOOKUP(D107,'Customer City'!A:A,1,FALSE)</f>
        <v>福州市</v>
      </c>
      <c r="I107" t="s">
        <v>172</v>
      </c>
      <c r="J107" s="10">
        <v>7002487</v>
      </c>
    </row>
    <row r="108" spans="1:10">
      <c r="A108" s="10">
        <v>7001331</v>
      </c>
      <c r="B108" s="139" t="str">
        <f>VLOOKUP($D108,经纬度!$A:C,3,FALSE)</f>
        <v>36.07 </v>
      </c>
      <c r="C108" s="139">
        <f>VLOOKUP($D108,经纬度!$A:D,4,FALSE)</f>
        <v>103.82</v>
      </c>
      <c r="D108" s="3" t="s">
        <v>66</v>
      </c>
      <c r="E108" t="s">
        <v>2103</v>
      </c>
      <c r="F108" t="str">
        <f>VLOOKUP(D108,'Customer City'!A:B,2,FALSE)</f>
        <v>甘肃省</v>
      </c>
      <c r="G108" t="str">
        <f>VLOOKUP(D108,'Customer City'!A:A,1,FALSE)</f>
        <v>兰州市</v>
      </c>
      <c r="I108" t="s">
        <v>172</v>
      </c>
      <c r="J108" s="10">
        <v>7001331</v>
      </c>
    </row>
    <row r="109" spans="1:10">
      <c r="A109" s="10">
        <v>7002179</v>
      </c>
      <c r="B109" s="139" t="str">
        <f>VLOOKUP($D109,经纬度!$A:C,3,FALSE)</f>
        <v>31.23 </v>
      </c>
      <c r="C109" s="139">
        <f>VLOOKUP($D109,经纬度!$A:D,4,FALSE)</f>
        <v>121.47</v>
      </c>
      <c r="D109" s="3" t="s">
        <v>13</v>
      </c>
      <c r="E109" t="s">
        <v>2033</v>
      </c>
      <c r="F109" t="str">
        <f>VLOOKUP(D109,'Customer City'!A:B,2,FALSE)</f>
        <v>上海市</v>
      </c>
      <c r="G109" t="str">
        <f>VLOOKUP(D109,'Customer City'!A:A,1,FALSE)</f>
        <v>上海市</v>
      </c>
      <c r="I109" t="s">
        <v>172</v>
      </c>
      <c r="J109" s="10">
        <v>7002179</v>
      </c>
    </row>
    <row r="110" spans="1:10">
      <c r="A110" s="10">
        <v>7001232</v>
      </c>
      <c r="B110" s="139" t="str">
        <f>VLOOKUP($D110,经纬度!$A:C,3,FALSE)</f>
        <v>23.13 </v>
      </c>
      <c r="C110" s="139">
        <f>VLOOKUP($D110,经纬度!$A:D,4,FALSE)</f>
        <v>113.27</v>
      </c>
      <c r="D110" s="3" t="s">
        <v>54</v>
      </c>
      <c r="E110" t="s">
        <v>2104</v>
      </c>
      <c r="F110" t="str">
        <f>VLOOKUP(D110,'Customer City'!A:B,2,FALSE)</f>
        <v>广东省</v>
      </c>
      <c r="G110" t="str">
        <f>VLOOKUP(D110,'Customer City'!A:A,1,FALSE)</f>
        <v>广州市</v>
      </c>
      <c r="I110" t="s">
        <v>172</v>
      </c>
      <c r="J110" s="10">
        <v>7001232</v>
      </c>
    </row>
    <row r="111" spans="1:10">
      <c r="A111" s="10">
        <v>7002276</v>
      </c>
      <c r="B111" s="139" t="str">
        <f>VLOOKUP($D111,经纬度!$A:C,3,FALSE)</f>
        <v>20.03 </v>
      </c>
      <c r="C111" s="139">
        <f>VLOOKUP($D111,经纬度!$A:D,4,FALSE)</f>
        <v>110.32</v>
      </c>
      <c r="D111" s="3" t="s">
        <v>650</v>
      </c>
      <c r="E111" t="s">
        <v>2105</v>
      </c>
      <c r="F111" t="str">
        <f>VLOOKUP(D111,'Customer City'!A:B,2,FALSE)</f>
        <v>海南省</v>
      </c>
      <c r="G111" t="str">
        <f>VLOOKUP(D111,'Customer City'!A:A,1,FALSE)</f>
        <v>海口市</v>
      </c>
      <c r="I111" t="s">
        <v>172</v>
      </c>
      <c r="J111" s="10">
        <v>7002276</v>
      </c>
    </row>
    <row r="112" spans="1:10">
      <c r="A112" s="10">
        <v>7002480</v>
      </c>
      <c r="B112" s="139" t="str">
        <f>VLOOKUP($D112,经纬度!$A:C,3,FALSE)</f>
        <v>34.75 </v>
      </c>
      <c r="C112" s="139">
        <f>VLOOKUP($D112,经纬度!$A:D,4,FALSE)</f>
        <v>113.62</v>
      </c>
      <c r="D112" s="3" t="s">
        <v>101</v>
      </c>
      <c r="E112" t="s">
        <v>2106</v>
      </c>
      <c r="F112" t="str">
        <f>VLOOKUP(D112,'Customer City'!A:B,2,FALSE)</f>
        <v>河南省</v>
      </c>
      <c r="G112" t="str">
        <f>VLOOKUP(D112,'Customer City'!A:A,1,FALSE)</f>
        <v>郑州市</v>
      </c>
      <c r="I112" t="s">
        <v>172</v>
      </c>
      <c r="J112" s="10">
        <v>7002480</v>
      </c>
    </row>
    <row r="113" spans="1:10">
      <c r="A113" s="10">
        <v>7003292</v>
      </c>
      <c r="B113" s="139" t="str">
        <f>VLOOKUP($D113,经纬度!$A:C,3,FALSE)</f>
        <v>30.6 </v>
      </c>
      <c r="C113" s="139">
        <f>VLOOKUP($D113,经纬度!$A:D,4,FALSE)</f>
        <v>114.3</v>
      </c>
      <c r="D113" s="3" t="s">
        <v>69</v>
      </c>
      <c r="E113" t="s">
        <v>2142</v>
      </c>
      <c r="F113" t="str">
        <f>VLOOKUP(D113,'Customer City'!A:B,2,FALSE)</f>
        <v>湖北省</v>
      </c>
      <c r="G113" t="str">
        <f>VLOOKUP(D113,'Customer City'!A:A,1,FALSE)</f>
        <v>武汉市</v>
      </c>
      <c r="I113" t="s">
        <v>172</v>
      </c>
      <c r="J113" s="10">
        <v>7003292</v>
      </c>
    </row>
    <row r="114" spans="1:10">
      <c r="A114" s="10">
        <v>7002176</v>
      </c>
      <c r="B114" s="139" t="str">
        <f>VLOOKUP($D114,经纬度!$A:C,3,FALSE)</f>
        <v>30.6 </v>
      </c>
      <c r="C114" s="139">
        <f>VLOOKUP($D114,经纬度!$A:D,4,FALSE)</f>
        <v>114.3</v>
      </c>
      <c r="D114" s="3" t="s">
        <v>69</v>
      </c>
      <c r="E114" t="s">
        <v>2108</v>
      </c>
      <c r="F114" t="str">
        <f>VLOOKUP(D114,'Customer City'!A:B,2,FALSE)</f>
        <v>湖北省</v>
      </c>
      <c r="G114" t="str">
        <f>VLOOKUP(D114,'Customer City'!A:A,1,FALSE)</f>
        <v>武汉市</v>
      </c>
      <c r="I114" t="s">
        <v>172</v>
      </c>
      <c r="J114" s="10">
        <v>7002176</v>
      </c>
    </row>
    <row r="115" spans="1:10">
      <c r="A115" s="10">
        <v>7001738</v>
      </c>
      <c r="B115" s="139" t="str">
        <f>VLOOKUP($D115,经纬度!$A:C,3,FALSE)</f>
        <v>28.23 </v>
      </c>
      <c r="C115" s="139">
        <f>VLOOKUP($D115,经纬度!$A:D,4,FALSE)</f>
        <v>112.93</v>
      </c>
      <c r="D115" s="3" t="s">
        <v>131</v>
      </c>
      <c r="E115" t="s">
        <v>2034</v>
      </c>
      <c r="F115" t="str">
        <f>VLOOKUP(D115,'Customer City'!A:B,2,FALSE)</f>
        <v>湖南省</v>
      </c>
      <c r="G115" t="str">
        <f>VLOOKUP(D115,'Customer City'!A:A,1,FALSE)</f>
        <v>长沙市</v>
      </c>
      <c r="I115" t="s">
        <v>172</v>
      </c>
      <c r="J115" s="10">
        <v>7001738</v>
      </c>
    </row>
    <row r="116" spans="1:10">
      <c r="A116" s="10">
        <v>7002166</v>
      </c>
      <c r="B116" s="139" t="str">
        <f>VLOOKUP($D116,经纬度!$A:C,3,FALSE)</f>
        <v>43.9 </v>
      </c>
      <c r="C116" s="139">
        <f>VLOOKUP($D116,经纬度!$A:D,4,FALSE)</f>
        <v>125.32</v>
      </c>
      <c r="D116" s="3" t="s">
        <v>63</v>
      </c>
      <c r="E116" t="s">
        <v>2109</v>
      </c>
      <c r="F116" t="str">
        <f>VLOOKUP(D116,'Customer City'!A:B,2,FALSE)</f>
        <v>吉林省</v>
      </c>
      <c r="G116" t="str">
        <f>VLOOKUP(D116,'Customer City'!A:A,1,FALSE)</f>
        <v>长春市</v>
      </c>
      <c r="I116" t="s">
        <v>172</v>
      </c>
      <c r="J116" s="10">
        <v>7002166</v>
      </c>
    </row>
    <row r="117" spans="1:10">
      <c r="A117" s="10">
        <v>7004987</v>
      </c>
      <c r="B117" s="139" t="str">
        <f>VLOOKUP($D117,经纬度!$A:C,3,FALSE)</f>
        <v>32.07 </v>
      </c>
      <c r="C117" s="139">
        <f>VLOOKUP($D117,经纬度!$A:D,4,FALSE)</f>
        <v>118.78</v>
      </c>
      <c r="D117" s="3" t="s">
        <v>113</v>
      </c>
      <c r="E117" t="s">
        <v>2110</v>
      </c>
      <c r="F117" t="str">
        <f>VLOOKUP(D117,'Customer City'!A:B,2,FALSE)</f>
        <v>江苏省</v>
      </c>
      <c r="G117" t="str">
        <f>VLOOKUP(D117,'Customer City'!A:A,1,FALSE)</f>
        <v>南京市</v>
      </c>
      <c r="I117" t="s">
        <v>172</v>
      </c>
      <c r="J117" s="10">
        <v>7004987</v>
      </c>
    </row>
    <row r="118" spans="1:10">
      <c r="A118" s="10">
        <v>7002472</v>
      </c>
      <c r="B118" s="139" t="str">
        <f>VLOOKUP($D118,经纬度!$A:C,3,FALSE)</f>
        <v>25.1 </v>
      </c>
      <c r="C118" s="139">
        <f>VLOOKUP($D118,经纬度!$A:D,4,FALSE)</f>
        <v>117.03</v>
      </c>
      <c r="D118" s="3" t="s">
        <v>738</v>
      </c>
      <c r="E118" t="s">
        <v>2111</v>
      </c>
      <c r="F118" t="str">
        <f>VLOOKUP(D118,'Customer City'!A:B,2,FALSE)</f>
        <v>福建省</v>
      </c>
      <c r="G118" t="str">
        <f>VLOOKUP(D118,'Customer City'!A:A,1,FALSE)</f>
        <v>龙岩市</v>
      </c>
      <c r="I118" t="s">
        <v>172</v>
      </c>
      <c r="J118" s="10">
        <v>7002472</v>
      </c>
    </row>
    <row r="119" spans="1:10">
      <c r="A119" s="10">
        <v>7002485</v>
      </c>
      <c r="B119" s="139">
        <f>VLOOKUP($D119,经纬度!$A:C,3,FALSE)</f>
        <v>27.37</v>
      </c>
      <c r="C119" s="139">
        <f>VLOOKUP($D119,经纬度!$A:D,4,FALSE)</f>
        <v>117.48</v>
      </c>
      <c r="D119" s="3" t="s">
        <v>744</v>
      </c>
      <c r="E119" t="s">
        <v>2035</v>
      </c>
      <c r="F119" t="str">
        <f>VLOOKUP(D119,'Customer City'!A:B,2,FALSE)</f>
        <v>福建省</v>
      </c>
      <c r="G119" t="str">
        <f>VLOOKUP(D119,'Customer City'!A:A,1,FALSE)</f>
        <v>邵武市</v>
      </c>
      <c r="I119" t="s">
        <v>172</v>
      </c>
      <c r="J119" s="10">
        <v>7002485</v>
      </c>
    </row>
    <row r="120" spans="1:10">
      <c r="A120" s="10">
        <v>7002269</v>
      </c>
      <c r="B120" s="139" t="str">
        <f>VLOOKUP($D120,经纬度!$A:C,3,FALSE)</f>
        <v>40.83 </v>
      </c>
      <c r="C120" s="139">
        <f>VLOOKUP($D120,经纬度!$A:D,4,FALSE)</f>
        <v>111.73</v>
      </c>
      <c r="D120" s="3" t="s">
        <v>86</v>
      </c>
      <c r="E120" t="s">
        <v>2112</v>
      </c>
      <c r="F120" t="str">
        <f>VLOOKUP(D120,'Customer City'!A:B,2,FALSE)</f>
        <v>内蒙古</v>
      </c>
      <c r="G120" t="str">
        <f>VLOOKUP(D120,'Customer City'!A:A,1,FALSE)</f>
        <v>呼和浩特市</v>
      </c>
      <c r="I120" t="s">
        <v>172</v>
      </c>
      <c r="J120" s="10">
        <v>7002269</v>
      </c>
    </row>
    <row r="121" spans="1:10">
      <c r="A121" s="10">
        <v>7001197</v>
      </c>
      <c r="B121" s="139">
        <f>VLOOKUP($D121,经纬度!$A:C,3,FALSE)</f>
        <v>27.09</v>
      </c>
      <c r="C121" s="139">
        <f>VLOOKUP($D121,经纬度!$A:D,4,FALSE)</f>
        <v>119.65</v>
      </c>
      <c r="D121" s="3" t="s">
        <v>740</v>
      </c>
      <c r="E121" t="s">
        <v>2036</v>
      </c>
      <c r="F121" t="str">
        <f>VLOOKUP(D121,'Customer City'!A:B,2,FALSE)</f>
        <v>福建省</v>
      </c>
      <c r="G121" t="str">
        <f>VLOOKUP(D121,'Customer City'!A:A,1,FALSE)</f>
        <v>福安市</v>
      </c>
      <c r="I121" t="s">
        <v>172</v>
      </c>
      <c r="J121" s="10">
        <v>7001197</v>
      </c>
    </row>
    <row r="122" spans="1:10">
      <c r="A122" s="10">
        <v>7002101</v>
      </c>
      <c r="B122" s="139" t="str">
        <f>VLOOKUP($D122,经纬度!$A:C,3,FALSE)</f>
        <v>38.47 </v>
      </c>
      <c r="C122" s="139">
        <f>VLOOKUP($D122,经纬度!$A:D,4,FALSE)</f>
        <v>106.28</v>
      </c>
      <c r="D122" s="3" t="s">
        <v>98</v>
      </c>
      <c r="E122" t="s">
        <v>2113</v>
      </c>
      <c r="F122" t="str">
        <f>VLOOKUP(D122,'Customer City'!A:B,2,FALSE)</f>
        <v>宁夏</v>
      </c>
      <c r="G122" t="str">
        <f>VLOOKUP(D122,'Customer City'!A:A,1,FALSE)</f>
        <v>银川市</v>
      </c>
      <c r="I122" t="s">
        <v>172</v>
      </c>
      <c r="J122" s="10">
        <v>7002101</v>
      </c>
    </row>
    <row r="123" spans="1:10">
      <c r="A123" s="10">
        <v>7002972</v>
      </c>
      <c r="B123" s="139" t="str">
        <f>VLOOKUP($D123,经纬度!$A:C,3,FALSE)</f>
        <v>36.62 </v>
      </c>
      <c r="C123" s="139">
        <f>VLOOKUP($D123,经纬度!$A:D,4,FALSE)</f>
        <v>101.78</v>
      </c>
      <c r="D123" s="3" t="s">
        <v>95</v>
      </c>
      <c r="E123" t="s">
        <v>2114</v>
      </c>
      <c r="F123" t="str">
        <f>VLOOKUP(D123,'Customer City'!A:B,2,FALSE)</f>
        <v>青海省</v>
      </c>
      <c r="G123" t="str">
        <f>VLOOKUP(D123,'Customer City'!A:A,1,FALSE)</f>
        <v>西宁市</v>
      </c>
      <c r="I123" t="s">
        <v>172</v>
      </c>
      <c r="J123" s="10">
        <v>7002972</v>
      </c>
    </row>
    <row r="124" spans="1:10">
      <c r="A124" s="10">
        <v>7002262</v>
      </c>
      <c r="B124" s="139" t="str">
        <f>VLOOKUP($D124,经纬度!$A:C,3,FALSE)</f>
        <v>24.88 </v>
      </c>
      <c r="C124" s="139">
        <f>VLOOKUP($D124,经纬度!$A:D,4,FALSE)</f>
        <v>118.67</v>
      </c>
      <c r="D124" s="3" t="s">
        <v>735</v>
      </c>
      <c r="E124" t="s">
        <v>2037</v>
      </c>
      <c r="F124" t="str">
        <f>VLOOKUP(D124,'Customer City'!A:B,2,FALSE)</f>
        <v>福建省</v>
      </c>
      <c r="G124" t="str">
        <f>VLOOKUP(D124,'Customer City'!A:A,1,FALSE)</f>
        <v>泉州市</v>
      </c>
      <c r="I124" t="s">
        <v>172</v>
      </c>
      <c r="J124" s="10">
        <v>7002262</v>
      </c>
    </row>
    <row r="125" spans="1:10">
      <c r="A125" s="10">
        <v>7003294</v>
      </c>
      <c r="B125" s="139" t="str">
        <f>VLOOKUP($D125,经纬度!$A:C,3,FALSE)</f>
        <v>36.67 </v>
      </c>
      <c r="C125" s="139">
        <f>VLOOKUP($D125,经纬度!$A:D,4,FALSE)</f>
        <v>116.98</v>
      </c>
      <c r="D125" s="3" t="s">
        <v>104</v>
      </c>
      <c r="E125" t="s">
        <v>2115</v>
      </c>
      <c r="F125" t="str">
        <f>VLOOKUP(D125,'Customer City'!A:B,2,FALSE)</f>
        <v>山东省</v>
      </c>
      <c r="G125" t="str">
        <f>VLOOKUP(D125,'Customer City'!A:A,1,FALSE)</f>
        <v>济南市</v>
      </c>
      <c r="I125" t="s">
        <v>172</v>
      </c>
      <c r="J125" s="10">
        <v>7003294</v>
      </c>
    </row>
    <row r="126" spans="1:10">
      <c r="A126" s="10">
        <v>7002217</v>
      </c>
      <c r="B126" s="139" t="str">
        <f>VLOOKUP($D126,经纬度!$A:C,3,FALSE)</f>
        <v>37.87 </v>
      </c>
      <c r="C126" s="139">
        <f>VLOOKUP($D126,经纬度!$A:D,4,FALSE)</f>
        <v>112.55</v>
      </c>
      <c r="D126" s="3" t="s">
        <v>107</v>
      </c>
      <c r="E126" t="s">
        <v>2038</v>
      </c>
      <c r="F126" t="str">
        <f>VLOOKUP(D126,'Customer City'!A:B,2,FALSE)</f>
        <v>山西省</v>
      </c>
      <c r="G126" t="str">
        <f>VLOOKUP(D126,'Customer City'!A:A,1,FALSE)</f>
        <v>太原市</v>
      </c>
      <c r="I126" t="s">
        <v>172</v>
      </c>
      <c r="J126" s="10">
        <v>7002217</v>
      </c>
    </row>
    <row r="127" spans="1:10">
      <c r="A127" s="10">
        <v>7004826</v>
      </c>
      <c r="B127" s="139" t="str">
        <f>VLOOKUP($D127,经纬度!$A:C,3,FALSE)</f>
        <v>34.27 </v>
      </c>
      <c r="C127" s="139">
        <f>VLOOKUP($D127,经纬度!$A:D,4,FALSE)</f>
        <v>108.93</v>
      </c>
      <c r="D127" s="3" t="s">
        <v>60</v>
      </c>
      <c r="E127" t="s">
        <v>2116</v>
      </c>
      <c r="F127" t="str">
        <f>VLOOKUP(D127,'Customer City'!A:B,2,FALSE)</f>
        <v>陕西省</v>
      </c>
      <c r="G127" t="str">
        <f>VLOOKUP(D127,'Customer City'!A:A,1,FALSE)</f>
        <v>西安市</v>
      </c>
      <c r="I127" t="s">
        <v>172</v>
      </c>
      <c r="J127" s="10">
        <v>7004826</v>
      </c>
    </row>
    <row r="128" spans="1:10">
      <c r="A128" s="10">
        <v>7002207</v>
      </c>
      <c r="B128" s="139" t="str">
        <f>VLOOKUP($D128,经纬度!$A:C,3,FALSE)</f>
        <v>41.8 </v>
      </c>
      <c r="C128" s="139">
        <f>VLOOKUP($D128,经纬度!$A:D,4,FALSE)</f>
        <v>123.43</v>
      </c>
      <c r="D128" s="3" t="s">
        <v>57</v>
      </c>
      <c r="E128" t="s">
        <v>2039</v>
      </c>
      <c r="F128" t="str">
        <f>VLOOKUP(D128,'Customer City'!A:B,2,FALSE)</f>
        <v>辽宁省</v>
      </c>
      <c r="G128" t="str">
        <f>VLOOKUP(D128,'Customer City'!A:A,1,FALSE)</f>
        <v>沈阳市</v>
      </c>
      <c r="I128" t="s">
        <v>172</v>
      </c>
      <c r="J128" s="10">
        <v>7002207</v>
      </c>
    </row>
    <row r="129" spans="1:10">
      <c r="A129" s="10">
        <v>7001530</v>
      </c>
      <c r="B129" s="139" t="str">
        <f>VLOOKUP($D129,经纬度!$A:C,3,FALSE)</f>
        <v>30.67 </v>
      </c>
      <c r="C129" s="139">
        <f>VLOOKUP($D129,经纬度!$A:D,4,FALSE)</f>
        <v>104.07</v>
      </c>
      <c r="D129" s="3" t="s">
        <v>51</v>
      </c>
      <c r="E129" t="s">
        <v>2040</v>
      </c>
      <c r="F129" t="str">
        <f>VLOOKUP(D129,'Customer City'!A:B,2,FALSE)</f>
        <v>四川省</v>
      </c>
      <c r="G129" t="str">
        <f>VLOOKUP(D129,'Customer City'!A:A,1,FALSE)</f>
        <v>成都市</v>
      </c>
      <c r="I129" t="s">
        <v>172</v>
      </c>
      <c r="J129" s="10">
        <v>7001530</v>
      </c>
    </row>
    <row r="130" spans="1:10">
      <c r="A130" s="10">
        <v>7001691</v>
      </c>
      <c r="B130" s="139" t="str">
        <f>VLOOKUP($D130,经纬度!$A:C,3,FALSE)</f>
        <v>39.12 </v>
      </c>
      <c r="C130" s="139">
        <f>VLOOKUP($D130,经纬度!$A:D,4,FALSE)</f>
        <v>117.2</v>
      </c>
      <c r="D130" s="3" t="s">
        <v>19</v>
      </c>
      <c r="E130" t="s">
        <v>2041</v>
      </c>
      <c r="F130" t="str">
        <f>VLOOKUP(D130,'Customer City'!A:B,2,FALSE)</f>
        <v>天津市</v>
      </c>
      <c r="G130" t="str">
        <f>VLOOKUP(D130,'Customer City'!A:A,1,FALSE)</f>
        <v>天津市</v>
      </c>
      <c r="I130" t="s">
        <v>172</v>
      </c>
      <c r="J130" s="10">
        <v>7001691</v>
      </c>
    </row>
    <row r="131" spans="1:10">
      <c r="A131" s="10">
        <v>7002462</v>
      </c>
      <c r="B131" s="139">
        <f>VLOOKUP($D131,经纬度!$A:C,3,FALSE)</f>
        <v>43.63</v>
      </c>
      <c r="C131" s="139">
        <f>VLOOKUP($D131,经纬度!$A:D,4,FALSE)</f>
        <v>122.28</v>
      </c>
      <c r="D131" s="3" t="s">
        <v>743</v>
      </c>
      <c r="E131" t="s">
        <v>2117</v>
      </c>
      <c r="F131" t="str">
        <f>VLOOKUP(D131,'Customer City'!A:B,2,FALSE)</f>
        <v>内蒙古</v>
      </c>
      <c r="G131" t="str">
        <f>VLOOKUP(D131,'Customer City'!A:A,1,FALSE)</f>
        <v>通辽市</v>
      </c>
      <c r="I131" t="s">
        <v>172</v>
      </c>
      <c r="J131" s="10">
        <v>7002462</v>
      </c>
    </row>
    <row r="132" spans="1:10">
      <c r="A132" s="10">
        <v>7002263</v>
      </c>
      <c r="B132" s="139" t="str">
        <f>VLOOKUP($D132,经纬度!$A:C,3,FALSE)</f>
        <v>28.0 </v>
      </c>
      <c r="C132" s="139">
        <f>VLOOKUP($D132,经纬度!$A:D,4,FALSE)</f>
        <v>120.7</v>
      </c>
      <c r="D132" s="3" t="s">
        <v>541</v>
      </c>
      <c r="E132" t="s">
        <v>2042</v>
      </c>
      <c r="F132" t="str">
        <f>VLOOKUP(D132,'Customer City'!A:B,2,FALSE)</f>
        <v>浙江省</v>
      </c>
      <c r="G132" t="str">
        <f>VLOOKUP(D132,'Customer City'!A:A,1,FALSE)</f>
        <v>温州市</v>
      </c>
      <c r="I132" t="s">
        <v>172</v>
      </c>
      <c r="J132" s="10">
        <v>7002263</v>
      </c>
    </row>
    <row r="133" spans="1:10">
      <c r="A133" s="10">
        <v>7001742</v>
      </c>
      <c r="B133" s="139" t="str">
        <f>VLOOKUP($D133,经纬度!$A:C,3,FALSE)</f>
        <v>43.82 </v>
      </c>
      <c r="C133" s="139">
        <f>VLOOKUP($D133,经纬度!$A:D,4,FALSE)</f>
        <v>87.62</v>
      </c>
      <c r="D133" s="3" t="s">
        <v>92</v>
      </c>
      <c r="E133" t="s">
        <v>2118</v>
      </c>
      <c r="F133" t="str">
        <f>VLOOKUP(D133,'Customer City'!A:B,2,FALSE)</f>
        <v>新疆</v>
      </c>
      <c r="G133" t="str">
        <f>VLOOKUP(D133,'Customer City'!A:A,1,FALSE)</f>
        <v>乌鲁木齐市</v>
      </c>
      <c r="I133" t="s">
        <v>172</v>
      </c>
      <c r="J133" s="10">
        <v>7001742</v>
      </c>
    </row>
    <row r="134" spans="1:10">
      <c r="A134" s="10">
        <v>7002297</v>
      </c>
      <c r="B134" s="139" t="str">
        <f>VLOOKUP($D134,经纬度!$A:C,3,FALSE)</f>
        <v>37.45 </v>
      </c>
      <c r="C134" s="139">
        <f>VLOOKUP($D134,经纬度!$A:D,4,FALSE)</f>
        <v>121.43</v>
      </c>
      <c r="D134" s="3" t="s">
        <v>561</v>
      </c>
      <c r="E134" t="s">
        <v>2119</v>
      </c>
      <c r="F134" t="str">
        <f>VLOOKUP(D134,'Customer City'!A:B,2,FALSE)</f>
        <v>山东省</v>
      </c>
      <c r="G134" t="str">
        <f>VLOOKUP(D134,'Customer City'!A:A,1,FALSE)</f>
        <v>烟台市</v>
      </c>
      <c r="I134" t="s">
        <v>172</v>
      </c>
      <c r="J134" s="10">
        <v>7002297</v>
      </c>
    </row>
    <row r="135" spans="1:10">
      <c r="A135" s="10">
        <v>7002071</v>
      </c>
      <c r="B135" s="139" t="str">
        <f>VLOOKUP($D135,经纬度!$A:C,3,FALSE)</f>
        <v>32.4 </v>
      </c>
      <c r="C135" s="139">
        <f>VLOOKUP($D135,经纬度!$A:D,4,FALSE)</f>
        <v>119.4</v>
      </c>
      <c r="D135" s="3" t="s">
        <v>529</v>
      </c>
      <c r="E135" t="s">
        <v>2120</v>
      </c>
      <c r="F135" t="str">
        <f>VLOOKUP(D135,'Customer City'!A:B,2,FALSE)</f>
        <v>江苏省</v>
      </c>
      <c r="G135" t="str">
        <f>VLOOKUP(D135,'Customer City'!A:A,1,FALSE)</f>
        <v>扬州市</v>
      </c>
      <c r="I135" t="s">
        <v>172</v>
      </c>
      <c r="J135" s="10">
        <v>7002071</v>
      </c>
    </row>
    <row r="136" spans="1:10">
      <c r="A136" s="10">
        <v>7003307</v>
      </c>
      <c r="B136" s="139" t="str">
        <f>VLOOKUP($D136,经纬度!$A:C,3,FALSE)</f>
        <v>25.05 </v>
      </c>
      <c r="C136" s="139">
        <f>VLOOKUP($D136,经纬度!$A:D,4,FALSE)</f>
        <v>102.72</v>
      </c>
      <c r="D136" s="3" t="s">
        <v>119</v>
      </c>
      <c r="E136" t="s">
        <v>2121</v>
      </c>
      <c r="F136" t="str">
        <f>VLOOKUP(D136,'Customer City'!A:B,2,FALSE)</f>
        <v>云南省</v>
      </c>
      <c r="G136" t="str">
        <f>VLOOKUP(D136,'Customer City'!A:A,1,FALSE)</f>
        <v>昆明市</v>
      </c>
      <c r="I136" t="s">
        <v>172</v>
      </c>
      <c r="J136" s="10">
        <v>7003307</v>
      </c>
    </row>
    <row r="137" spans="1:10">
      <c r="A137" s="10">
        <v>7003002</v>
      </c>
      <c r="B137" s="139" t="str">
        <f>VLOOKUP($D137,经纬度!$A:C,3,FALSE)</f>
        <v>39.63 </v>
      </c>
      <c r="C137" s="139">
        <f>VLOOKUP($D137,经纬度!$A:D,4,FALSE)</f>
        <v>118.2</v>
      </c>
      <c r="D137" s="3" t="s">
        <v>607</v>
      </c>
      <c r="E137" t="s">
        <v>2122</v>
      </c>
      <c r="F137" t="str">
        <f>VLOOKUP(D137,'Customer City'!A:B,2,FALSE)</f>
        <v>河北省</v>
      </c>
      <c r="G137" t="str">
        <f>VLOOKUP(D137,'Customer City'!A:A,1,FALSE)</f>
        <v>唐山市</v>
      </c>
      <c r="I137" t="s">
        <v>172</v>
      </c>
      <c r="J137" s="10">
        <v>7003002</v>
      </c>
    </row>
    <row r="138" spans="1:10">
      <c r="A138" s="10">
        <v>7001095</v>
      </c>
      <c r="B138" s="139" t="str">
        <f>VLOOKUP($D138,经纬度!$A:C,3,FALSE)</f>
        <v>38.05 </v>
      </c>
      <c r="C138" s="139">
        <f>VLOOKUP($D138,经纬度!$A:D,4,FALSE)</f>
        <v>114.52</v>
      </c>
      <c r="D138" s="3" t="s">
        <v>89</v>
      </c>
      <c r="E138" t="s">
        <v>2044</v>
      </c>
      <c r="F138" t="str">
        <f>VLOOKUP(D138,'Customer City'!A:B,2,FALSE)</f>
        <v>河北省</v>
      </c>
      <c r="G138" t="str">
        <f>VLOOKUP(D138,'Customer City'!A:A,1,FALSE)</f>
        <v>石家庄市</v>
      </c>
      <c r="I138" t="s">
        <v>172</v>
      </c>
      <c r="J138" s="10">
        <v>7001095</v>
      </c>
    </row>
    <row r="139" spans="1:10">
      <c r="A139" s="10">
        <v>7005125</v>
      </c>
      <c r="B139" s="139" t="str">
        <f>VLOOKUP($D139,经纬度!$A:C,3,FALSE)</f>
        <v>45.8 </v>
      </c>
      <c r="C139" s="139">
        <f>VLOOKUP($D139,经纬度!$A:D,4,FALSE)</f>
        <v>126.53</v>
      </c>
      <c r="D139" s="3" t="s">
        <v>83</v>
      </c>
      <c r="E139" t="s">
        <v>2045</v>
      </c>
      <c r="F139" t="str">
        <f>VLOOKUP(D139,'Customer City'!A:B,2,FALSE)</f>
        <v>黑龙江省</v>
      </c>
      <c r="G139" t="str">
        <f>VLOOKUP(D139,'Customer City'!A:A,1,FALSE)</f>
        <v>哈尔滨市</v>
      </c>
      <c r="I139" t="s">
        <v>172</v>
      </c>
      <c r="J139" s="10">
        <v>7005125</v>
      </c>
    </row>
    <row r="140" spans="1:10">
      <c r="A140" s="10">
        <v>7001386</v>
      </c>
      <c r="B140" s="139" t="str">
        <f>VLOOKUP($D140,经纬度!$A:C,3,FALSE)</f>
        <v>45.8 </v>
      </c>
      <c r="C140" s="139">
        <f>VLOOKUP($D140,经纬度!$A:D,4,FALSE)</f>
        <v>126.53</v>
      </c>
      <c r="D140" s="3" t="s">
        <v>83</v>
      </c>
      <c r="E140" t="s">
        <v>2123</v>
      </c>
      <c r="F140" t="str">
        <f>VLOOKUP(D140,'Customer City'!A:B,2,FALSE)</f>
        <v>黑龙江省</v>
      </c>
      <c r="G140" t="str">
        <f>VLOOKUP(D140,'Customer City'!A:A,1,FALSE)</f>
        <v>哈尔滨市</v>
      </c>
      <c r="I140" t="s">
        <v>172</v>
      </c>
      <c r="J140" s="10">
        <v>7001386</v>
      </c>
    </row>
    <row r="141" spans="1:10">
      <c r="A141" s="10">
        <v>7001388</v>
      </c>
      <c r="B141" s="139" t="str">
        <f>VLOOKUP($D141,经纬度!$A:C,3,FALSE)</f>
        <v>20.03 </v>
      </c>
      <c r="C141" s="139">
        <f>VLOOKUP($D141,经纬度!$A:D,4,FALSE)</f>
        <v>110.32</v>
      </c>
      <c r="D141" s="3" t="s">
        <v>650</v>
      </c>
      <c r="E141" t="s">
        <v>2124</v>
      </c>
      <c r="F141" t="str">
        <f>VLOOKUP(D141,'Customer City'!A:B,2,FALSE)</f>
        <v>海南省</v>
      </c>
      <c r="G141" t="str">
        <f>VLOOKUP(D141,'Customer City'!A:A,1,FALSE)</f>
        <v>海口市</v>
      </c>
      <c r="I141" t="s">
        <v>172</v>
      </c>
      <c r="J141" s="10">
        <v>7001388</v>
      </c>
    </row>
    <row r="142" spans="1:10">
      <c r="A142" s="10">
        <v>7004683</v>
      </c>
      <c r="B142" s="139" t="str">
        <f>VLOOKUP($D142,经纬度!$A:C,3,FALSE)</f>
        <v>31.83 </v>
      </c>
      <c r="C142" s="139">
        <f>VLOOKUP($D142,经纬度!$A:D,4,FALSE)</f>
        <v>117.25</v>
      </c>
      <c r="D142" s="3" t="s">
        <v>110</v>
      </c>
      <c r="E142" t="s">
        <v>2125</v>
      </c>
      <c r="F142" t="str">
        <f>VLOOKUP(D142,'Customer City'!A:B,2,FALSE)</f>
        <v>安徽省</v>
      </c>
      <c r="G142" t="str">
        <f>VLOOKUP(D142,'Customer City'!A:A,1,FALSE)</f>
        <v>合肥市</v>
      </c>
      <c r="I142" t="s">
        <v>172</v>
      </c>
      <c r="J142" s="10">
        <v>7004683</v>
      </c>
    </row>
    <row r="143" spans="1:10">
      <c r="A143" s="10">
        <v>7001171</v>
      </c>
      <c r="B143" s="139" t="str">
        <f>VLOOKUP($D143,经纬度!$A:C,3,FALSE)</f>
        <v>34.75 </v>
      </c>
      <c r="C143" s="139">
        <f>VLOOKUP($D143,经纬度!$A:D,4,FALSE)</f>
        <v>113.62</v>
      </c>
      <c r="D143" s="3" t="s">
        <v>101</v>
      </c>
      <c r="E143" t="s">
        <v>2126</v>
      </c>
      <c r="F143" t="str">
        <f>VLOOKUP(D143,'Customer City'!A:B,2,FALSE)</f>
        <v>河南省</v>
      </c>
      <c r="G143" t="str">
        <f>VLOOKUP(D143,'Customer City'!A:A,1,FALSE)</f>
        <v>郑州市</v>
      </c>
      <c r="I143" t="s">
        <v>172</v>
      </c>
      <c r="J143" s="10">
        <v>7001171</v>
      </c>
    </row>
    <row r="144" spans="1:10">
      <c r="A144" s="10">
        <v>7005053</v>
      </c>
      <c r="B144" s="139" t="str">
        <f>VLOOKUP($D144,经纬度!$A:C,3,FALSE)</f>
        <v>45.8 </v>
      </c>
      <c r="C144" s="139">
        <f>VLOOKUP($D144,经纬度!$A:D,4,FALSE)</f>
        <v>126.53</v>
      </c>
      <c r="D144" s="3" t="s">
        <v>83</v>
      </c>
      <c r="E144" t="s">
        <v>2127</v>
      </c>
      <c r="F144" t="str">
        <f>VLOOKUP(D144,'Customer City'!A:B,2,FALSE)</f>
        <v>黑龙江省</v>
      </c>
      <c r="G144" t="str">
        <f>VLOOKUP(D144,'Customer City'!A:A,1,FALSE)</f>
        <v>哈尔滨市</v>
      </c>
      <c r="I144" t="s">
        <v>172</v>
      </c>
      <c r="J144" s="10">
        <v>7005053</v>
      </c>
    </row>
    <row r="145" spans="1:10">
      <c r="A145" s="10">
        <v>7001840</v>
      </c>
      <c r="B145" s="139" t="str">
        <f>VLOOKUP($D145,经纬度!$A:C,3,FALSE)</f>
        <v>30.28 </v>
      </c>
      <c r="C145" s="139">
        <f>VLOOKUP($D145,经纬度!$A:D,4,FALSE)</f>
        <v>120.15</v>
      </c>
      <c r="D145" s="3" t="s">
        <v>48</v>
      </c>
      <c r="E145" t="s">
        <v>2047</v>
      </c>
      <c r="F145" t="str">
        <f>VLOOKUP(D145,'Customer City'!A:B,2,FALSE)</f>
        <v>浙江省</v>
      </c>
      <c r="G145" t="str">
        <f>VLOOKUP(D145,'Customer City'!A:A,1,FALSE)</f>
        <v>杭州市</v>
      </c>
      <c r="I145" t="s">
        <v>172</v>
      </c>
      <c r="J145" s="10">
        <v>7001840</v>
      </c>
    </row>
    <row r="146" spans="1:10">
      <c r="A146" s="10">
        <v>7002215</v>
      </c>
      <c r="B146" s="139" t="str">
        <f>VLOOKUP($D146,经纬度!$A:C,3,FALSE)</f>
        <v>23.13 </v>
      </c>
      <c r="C146" s="139">
        <f>VLOOKUP($D146,经纬度!$A:D,4,FALSE)</f>
        <v>113.27</v>
      </c>
      <c r="D146" s="3" t="s">
        <v>54</v>
      </c>
      <c r="E146" t="s">
        <v>2128</v>
      </c>
      <c r="F146" t="str">
        <f>VLOOKUP(D146,'Customer City'!A:B,2,FALSE)</f>
        <v>广东省</v>
      </c>
      <c r="G146" t="str">
        <f>VLOOKUP(D146,'Customer City'!A:A,1,FALSE)</f>
        <v>广州市</v>
      </c>
      <c r="I146" t="s">
        <v>172</v>
      </c>
      <c r="J146" s="10">
        <v>7002215</v>
      </c>
    </row>
    <row r="147" spans="1:10">
      <c r="A147" s="10">
        <v>7001076</v>
      </c>
      <c r="B147" s="139" t="str">
        <f>VLOOKUP($D147,经纬度!$A:C,3,FALSE)</f>
        <v>39.9 </v>
      </c>
      <c r="C147" s="139">
        <f>VLOOKUP($D147,经纬度!$A:D,4,FALSE)</f>
        <v>116.4</v>
      </c>
      <c r="D147" s="3" t="s">
        <v>16</v>
      </c>
      <c r="E147" t="s">
        <v>2048</v>
      </c>
      <c r="F147" t="str">
        <f>VLOOKUP(D147,'Customer City'!A:B,2,FALSE)</f>
        <v>北京市</v>
      </c>
      <c r="G147" t="str">
        <f>VLOOKUP(D147,'Customer City'!A:A,1,FALSE)</f>
        <v>北京市</v>
      </c>
      <c r="I147" t="s">
        <v>172</v>
      </c>
      <c r="J147" s="10">
        <v>7001076</v>
      </c>
    </row>
    <row r="148" spans="1:10">
      <c r="A148" s="10">
        <v>7002473</v>
      </c>
      <c r="B148" s="139" t="str">
        <f>VLOOKUP($D148,经纬度!$A:C,3,FALSE)</f>
        <v>39.52 </v>
      </c>
      <c r="C148" s="139">
        <f>VLOOKUP($D148,经纬度!$A:D,4,FALSE)</f>
        <v>116.7</v>
      </c>
      <c r="D148" s="3" t="s">
        <v>608</v>
      </c>
      <c r="E148" t="s">
        <v>2129</v>
      </c>
      <c r="F148" t="str">
        <f>VLOOKUP(D148,'Customer City'!A:B,2,FALSE)</f>
        <v>河北省</v>
      </c>
      <c r="G148" t="str">
        <f>VLOOKUP(D148,'Customer City'!A:A,1,FALSE)</f>
        <v>廊坊市</v>
      </c>
      <c r="I148" t="s">
        <v>172</v>
      </c>
      <c r="J148" s="10">
        <v>7002473</v>
      </c>
    </row>
    <row r="149" spans="1:10">
      <c r="A149" s="10">
        <v>7002198</v>
      </c>
      <c r="B149" s="139" t="str">
        <f>VLOOKUP($D149,经纬度!$A:C,3,FALSE)</f>
        <v>34.75 </v>
      </c>
      <c r="C149" s="139">
        <f>VLOOKUP($D149,经纬度!$A:D,4,FALSE)</f>
        <v>113.62</v>
      </c>
      <c r="D149" s="3" t="s">
        <v>101</v>
      </c>
      <c r="E149" t="s">
        <v>2130</v>
      </c>
      <c r="F149" t="str">
        <f>VLOOKUP(D149,'Customer City'!A:B,2,FALSE)</f>
        <v>河南省</v>
      </c>
      <c r="G149" t="str">
        <f>VLOOKUP(D149,'Customer City'!A:A,1,FALSE)</f>
        <v>郑州市</v>
      </c>
      <c r="I149" t="s">
        <v>172</v>
      </c>
      <c r="J149" s="10">
        <v>7002198</v>
      </c>
    </row>
    <row r="150" spans="1:10">
      <c r="A150" s="10">
        <v>7001722</v>
      </c>
      <c r="B150" s="139" t="str">
        <f>VLOOKUP($D150,经纬度!$A:C,3,FALSE)</f>
        <v>28.23 </v>
      </c>
      <c r="C150" s="139">
        <f>VLOOKUP($D150,经纬度!$A:D,4,FALSE)</f>
        <v>112.93</v>
      </c>
      <c r="D150" s="3" t="s">
        <v>131</v>
      </c>
      <c r="E150" t="s">
        <v>2131</v>
      </c>
      <c r="F150" t="str">
        <f>VLOOKUP(D150,'Customer City'!A:B,2,FALSE)</f>
        <v>湖南省</v>
      </c>
      <c r="G150" t="str">
        <f>VLOOKUP(D150,'Customer City'!A:A,1,FALSE)</f>
        <v>长沙市</v>
      </c>
      <c r="I150" t="s">
        <v>172</v>
      </c>
      <c r="J150" s="10">
        <v>7001722</v>
      </c>
    </row>
    <row r="151" spans="1:10">
      <c r="A151" s="10">
        <v>7001414</v>
      </c>
      <c r="B151" s="139" t="str">
        <f>VLOOKUP($D151,经纬度!$A:C,3,FALSE)</f>
        <v>31.3 </v>
      </c>
      <c r="C151" s="139">
        <f>VLOOKUP($D151,经纬度!$A:D,4,FALSE)</f>
        <v>120.58</v>
      </c>
      <c r="D151" s="3" t="s">
        <v>534</v>
      </c>
      <c r="E151" t="s">
        <v>2132</v>
      </c>
      <c r="F151" t="str">
        <f>VLOOKUP(D151,'Customer City'!A:B,2,FALSE)</f>
        <v>江苏省</v>
      </c>
      <c r="G151" t="str">
        <f>VLOOKUP(D151,'Customer City'!A:A,1,FALSE)</f>
        <v>苏州市</v>
      </c>
      <c r="I151" t="s">
        <v>172</v>
      </c>
      <c r="J151" s="10">
        <v>7001414</v>
      </c>
    </row>
    <row r="152" spans="1:10">
      <c r="A152" s="10">
        <v>7005051</v>
      </c>
      <c r="B152" s="139" t="str">
        <f>VLOOKUP($D152,经纬度!$A:C,3,FALSE)</f>
        <v>41.8 </v>
      </c>
      <c r="C152" s="139">
        <f>VLOOKUP($D152,经纬度!$A:D,4,FALSE)</f>
        <v>123.43</v>
      </c>
      <c r="D152" s="3" t="s">
        <v>57</v>
      </c>
      <c r="E152" t="s">
        <v>2133</v>
      </c>
      <c r="F152" t="str">
        <f>VLOOKUP(D152,'Customer City'!A:B,2,FALSE)</f>
        <v>辽宁省</v>
      </c>
      <c r="G152" t="str">
        <f>VLOOKUP(D152,'Customer City'!A:A,1,FALSE)</f>
        <v>沈阳市</v>
      </c>
      <c r="I152" t="s">
        <v>172</v>
      </c>
      <c r="J152" s="10">
        <v>7005051</v>
      </c>
    </row>
    <row r="153" spans="1:10">
      <c r="A153" s="10">
        <v>7002161</v>
      </c>
      <c r="B153" s="139" t="str">
        <f>VLOOKUP($D153,经纬度!$A:C,3,FALSE)</f>
        <v>36.67 </v>
      </c>
      <c r="C153" s="139">
        <f>VLOOKUP($D153,经纬度!$A:D,4,FALSE)</f>
        <v>116.98</v>
      </c>
      <c r="D153" s="3" t="s">
        <v>104</v>
      </c>
      <c r="E153" t="s">
        <v>2134</v>
      </c>
      <c r="F153" t="str">
        <f>VLOOKUP(D153,'Customer City'!A:B,2,FALSE)</f>
        <v>山东省</v>
      </c>
      <c r="G153" t="str">
        <f>VLOOKUP(D153,'Customer City'!A:A,1,FALSE)</f>
        <v>济南市</v>
      </c>
      <c r="I153" t="s">
        <v>172</v>
      </c>
      <c r="J153" s="10">
        <v>7002161</v>
      </c>
    </row>
    <row r="154" spans="1:10">
      <c r="A154" s="10">
        <v>7004702</v>
      </c>
      <c r="B154" s="139" t="str">
        <f>VLOOKUP($D154,经纬度!$A:C,3,FALSE)</f>
        <v>39.12 </v>
      </c>
      <c r="C154" s="139">
        <f>VLOOKUP($D154,经纬度!$A:D,4,FALSE)</f>
        <v>117.2</v>
      </c>
      <c r="D154" s="3" t="s">
        <v>19</v>
      </c>
      <c r="E154" t="s">
        <v>2050</v>
      </c>
      <c r="F154" t="str">
        <f>VLOOKUP(D154,'Customer City'!A:B,2,FALSE)</f>
        <v>天津市</v>
      </c>
      <c r="G154" t="str">
        <f>VLOOKUP(D154,'Customer City'!A:A,1,FALSE)</f>
        <v>天津市</v>
      </c>
      <c r="I154" t="s">
        <v>172</v>
      </c>
      <c r="J154" s="10">
        <v>7004702</v>
      </c>
    </row>
    <row r="155" spans="1:10">
      <c r="A155" s="10">
        <v>7001093</v>
      </c>
      <c r="B155" s="139" t="str">
        <f>VLOOKUP($D155,经纬度!$A:C,3,FALSE)</f>
        <v>39.9 </v>
      </c>
      <c r="C155" s="139">
        <f>VLOOKUP($D155,经纬度!$A:D,4,FALSE)</f>
        <v>116.4</v>
      </c>
      <c r="D155" s="3" t="s">
        <v>16</v>
      </c>
      <c r="E155" t="s">
        <v>2051</v>
      </c>
      <c r="F155" t="str">
        <f>VLOOKUP(D155,'Customer City'!A:B,2,FALSE)</f>
        <v>北京市</v>
      </c>
      <c r="G155" t="str">
        <f>VLOOKUP(D155,'Customer City'!A:A,1,FALSE)</f>
        <v>北京市</v>
      </c>
      <c r="I155" t="s">
        <v>172</v>
      </c>
      <c r="J155" s="10">
        <v>7001093</v>
      </c>
    </row>
    <row r="156" spans="1:10">
      <c r="A156" s="10">
        <v>7005052</v>
      </c>
      <c r="B156" s="139" t="str">
        <f>VLOOKUP($D156,经纬度!$A:C,3,FALSE)</f>
        <v>39.9 </v>
      </c>
      <c r="C156" s="139">
        <f>VLOOKUP($D156,经纬度!$A:D,4,FALSE)</f>
        <v>116.4</v>
      </c>
      <c r="D156" s="3" t="s">
        <v>16</v>
      </c>
      <c r="E156" t="s">
        <v>2135</v>
      </c>
      <c r="F156" t="str">
        <f>VLOOKUP(D156,'Customer City'!A:B,2,FALSE)</f>
        <v>北京市</v>
      </c>
      <c r="G156" t="str">
        <f>VLOOKUP(D156,'Customer City'!A:A,1,FALSE)</f>
        <v>北京市</v>
      </c>
      <c r="I156" t="s">
        <v>172</v>
      </c>
      <c r="J156" s="10">
        <v>7005052</v>
      </c>
    </row>
    <row r="157" spans="1:10">
      <c r="A157" s="10">
        <v>7002287</v>
      </c>
      <c r="B157" s="139" t="str">
        <f>VLOOKUP($D157,经纬度!$A:C,3,FALSE)</f>
        <v>32.07 </v>
      </c>
      <c r="C157" s="139">
        <f>VLOOKUP($D157,经纬度!$A:D,4,FALSE)</f>
        <v>118.78</v>
      </c>
      <c r="D157" s="3" t="s">
        <v>113</v>
      </c>
      <c r="E157" t="s">
        <v>2136</v>
      </c>
      <c r="F157" t="str">
        <f>VLOOKUP(D157,'Customer City'!A:B,2,FALSE)</f>
        <v>江苏省</v>
      </c>
      <c r="G157" t="str">
        <f>VLOOKUP(D157,'Customer City'!A:A,1,FALSE)</f>
        <v>南京市</v>
      </c>
      <c r="I157" t="s">
        <v>172</v>
      </c>
      <c r="J157" s="10">
        <v>7002287</v>
      </c>
    </row>
    <row r="158" spans="1:10">
      <c r="A158" s="10">
        <v>7002261</v>
      </c>
      <c r="B158" s="139" t="str">
        <f>VLOOKUP($D158,经纬度!$A:C,3,FALSE)</f>
        <v>28.68 </v>
      </c>
      <c r="C158" s="139">
        <f>VLOOKUP($D158,经纬度!$A:D,4,FALSE)</f>
        <v>115.85</v>
      </c>
      <c r="D158" s="3" t="s">
        <v>125</v>
      </c>
      <c r="E158" t="s">
        <v>2137</v>
      </c>
      <c r="F158" t="str">
        <f>VLOOKUP(D158,'Customer City'!A:B,2,FALSE)</f>
        <v>江西省</v>
      </c>
      <c r="G158" t="str">
        <f>VLOOKUP(D158,'Customer City'!A:A,1,FALSE)</f>
        <v>南昌市</v>
      </c>
      <c r="I158" t="s">
        <v>172</v>
      </c>
      <c r="J158" s="10">
        <v>7002261</v>
      </c>
    </row>
    <row r="159" spans="1:10">
      <c r="A159" s="10">
        <v>7003313</v>
      </c>
      <c r="B159" s="139" t="str">
        <f>VLOOKUP($D159,经纬度!$A:C,3,FALSE)</f>
        <v>28.68 </v>
      </c>
      <c r="C159" s="139">
        <f>VLOOKUP($D159,经纬度!$A:D,4,FALSE)</f>
        <v>115.85</v>
      </c>
      <c r="D159" s="3" t="s">
        <v>125</v>
      </c>
      <c r="E159" t="s">
        <v>2138</v>
      </c>
      <c r="F159" t="str">
        <f>VLOOKUP(D159,'Customer City'!A:B,2,FALSE)</f>
        <v>江西省</v>
      </c>
      <c r="G159" t="str">
        <f>VLOOKUP(D159,'Customer City'!A:A,1,FALSE)</f>
        <v>南昌市</v>
      </c>
      <c r="I159" t="s">
        <v>172</v>
      </c>
      <c r="J159" s="10">
        <v>7003313</v>
      </c>
    </row>
    <row r="160" spans="1:10">
      <c r="A160" s="10">
        <v>7002254</v>
      </c>
      <c r="B160" s="139" t="str">
        <f>VLOOKUP($D160,经纬度!$A:C,3,FALSE)</f>
        <v>30.6 </v>
      </c>
      <c r="C160" s="139">
        <f>VLOOKUP($D160,经纬度!$A:D,4,FALSE)</f>
        <v>114.3</v>
      </c>
      <c r="D160" s="3" t="s">
        <v>69</v>
      </c>
      <c r="E160" t="s">
        <v>2054</v>
      </c>
      <c r="F160" t="str">
        <f>VLOOKUP(D160,'Customer City'!A:B,2,FALSE)</f>
        <v>湖北省</v>
      </c>
      <c r="G160" t="str">
        <f>VLOOKUP(D160,'Customer City'!A:A,1,FALSE)</f>
        <v>武汉市</v>
      </c>
      <c r="I160" t="s">
        <v>172</v>
      </c>
      <c r="J160" s="10">
        <v>7002254</v>
      </c>
    </row>
    <row r="161" spans="1:10">
      <c r="A161" s="10">
        <v>7005113</v>
      </c>
      <c r="B161" s="139" t="str">
        <f>VLOOKUP($D161,经纬度!$A:C,3,FALSE)</f>
        <v>30.67 </v>
      </c>
      <c r="C161" s="139">
        <f>VLOOKUP($D161,经纬度!$A:D,4,FALSE)</f>
        <v>104.07</v>
      </c>
      <c r="D161" s="3" t="s">
        <v>51</v>
      </c>
      <c r="E161" t="s">
        <v>2139</v>
      </c>
      <c r="F161" t="str">
        <f>VLOOKUP(D161,'Customer City'!A:B,2,FALSE)</f>
        <v>四川省</v>
      </c>
      <c r="G161" t="str">
        <f>VLOOKUP(D161,'Customer City'!A:A,1,FALSE)</f>
        <v>成都市</v>
      </c>
      <c r="I161" t="s">
        <v>172</v>
      </c>
      <c r="J161" s="10">
        <v>7005113</v>
      </c>
    </row>
    <row r="162" spans="1:10">
      <c r="A162" s="10">
        <v>7002242</v>
      </c>
      <c r="B162" s="139" t="str">
        <f>VLOOKUP($D162,经纬度!$A:C,3,FALSE)</f>
        <v>39.9 </v>
      </c>
      <c r="C162" s="139">
        <f>VLOOKUP($D162,经纬度!$A:D,4,FALSE)</f>
        <v>116.4</v>
      </c>
      <c r="D162" s="3" t="s">
        <v>16</v>
      </c>
      <c r="E162" t="s">
        <v>2055</v>
      </c>
      <c r="F162" t="str">
        <f>VLOOKUP(D162,'Customer City'!A:B,2,FALSE)</f>
        <v>北京市</v>
      </c>
      <c r="G162" t="str">
        <f>VLOOKUP(D162,'Customer City'!A:A,1,FALSE)</f>
        <v>北京市</v>
      </c>
      <c r="I162" t="s">
        <v>172</v>
      </c>
      <c r="J162" s="10">
        <v>7002242</v>
      </c>
    </row>
    <row r="163" spans="1:10">
      <c r="A163" s="10">
        <v>7002147</v>
      </c>
      <c r="B163" s="139" t="str">
        <f>VLOOKUP($D163,经纬度!$A:C,3,FALSE)</f>
        <v>36.07 </v>
      </c>
      <c r="C163" s="139">
        <f>VLOOKUP($D163,经纬度!$A:D,4,FALSE)</f>
        <v>103.82</v>
      </c>
      <c r="D163" s="3" t="s">
        <v>66</v>
      </c>
      <c r="E163" t="s">
        <v>2140</v>
      </c>
      <c r="F163" t="str">
        <f>VLOOKUP(D163,'Customer City'!A:B,2,FALSE)</f>
        <v>甘肃省</v>
      </c>
      <c r="G163" t="str">
        <f>VLOOKUP(D163,'Customer City'!A:A,1,FALSE)</f>
        <v>兰州市</v>
      </c>
      <c r="I163" t="s">
        <v>172</v>
      </c>
      <c r="J163" s="10">
        <v>7002147</v>
      </c>
    </row>
    <row r="164" spans="1:10">
      <c r="A164" s="10">
        <v>7001484</v>
      </c>
      <c r="B164" s="139" t="str">
        <f>VLOOKUP($D164,经纬度!$A:C,3,FALSE)</f>
        <v>41.8 </v>
      </c>
      <c r="C164" s="139">
        <f>VLOOKUP($D164,经纬度!$A:D,4,FALSE)</f>
        <v>123.43</v>
      </c>
      <c r="D164" s="3" t="s">
        <v>57</v>
      </c>
      <c r="E164" t="s">
        <v>2058</v>
      </c>
      <c r="F164" t="str">
        <f>VLOOKUP(D164,'Customer City'!A:B,2,FALSE)</f>
        <v>辽宁省</v>
      </c>
      <c r="G164" t="str">
        <f>VLOOKUP(D164,'Customer City'!A:A,1,FALSE)</f>
        <v>沈阳市</v>
      </c>
      <c r="I164" t="s">
        <v>172</v>
      </c>
      <c r="J164" s="10">
        <v>7001484</v>
      </c>
    </row>
    <row r="165" spans="1:10">
      <c r="A165" s="10">
        <v>7001192</v>
      </c>
      <c r="B165" s="139" t="str">
        <f>VLOOKUP($D165,经纬度!$A:C,3,FALSE)</f>
        <v>24.48 </v>
      </c>
      <c r="C165" s="139">
        <f>VLOOKUP($D165,经纬度!$A:D,4,FALSE)</f>
        <v>118.08</v>
      </c>
      <c r="D165" s="3" t="s">
        <v>733</v>
      </c>
      <c r="E165" t="s">
        <v>2060</v>
      </c>
      <c r="F165" t="str">
        <f>VLOOKUP(D165,'Customer City'!A:B,2,FALSE)</f>
        <v>福建省</v>
      </c>
      <c r="G165" t="str">
        <f>VLOOKUP(D165,'Customer City'!A:A,1,FALSE)</f>
        <v>厦门市</v>
      </c>
      <c r="I165" t="s">
        <v>172</v>
      </c>
      <c r="J165" s="10">
        <v>7001192</v>
      </c>
    </row>
    <row r="166" spans="1:10">
      <c r="A166" s="10">
        <v>7004682</v>
      </c>
      <c r="B166" s="139" t="str">
        <f>VLOOKUP($D166,经纬度!$A:C,3,FALSE)</f>
        <v>31.7 </v>
      </c>
      <c r="C166" s="139">
        <f>VLOOKUP($D166,经纬度!$A:D,4,FALSE)</f>
        <v>118.5</v>
      </c>
      <c r="D166" s="3" t="s">
        <v>523</v>
      </c>
      <c r="E166" t="s">
        <v>2061</v>
      </c>
      <c r="F166" t="str">
        <f>VLOOKUP(D166,'Customer City'!A:B,2,FALSE)</f>
        <v>安徽省</v>
      </c>
      <c r="G166" t="str">
        <f>VLOOKUP(D166,'Customer City'!A:A,1,FALSE)</f>
        <v>马鞍山市</v>
      </c>
      <c r="I166" t="s">
        <v>172</v>
      </c>
      <c r="J166" s="10">
        <v>7004682</v>
      </c>
    </row>
    <row r="167" spans="1:10">
      <c r="A167" s="10">
        <v>7004574</v>
      </c>
      <c r="B167" s="139" t="str">
        <f>VLOOKUP($D167,经纬度!$A:C,3,FALSE)</f>
        <v>32.07 </v>
      </c>
      <c r="C167" s="139">
        <f>VLOOKUP($D167,经纬度!$A:D,4,FALSE)</f>
        <v>118.78</v>
      </c>
      <c r="D167" s="3" t="s">
        <v>113</v>
      </c>
      <c r="E167" t="s">
        <v>2141</v>
      </c>
      <c r="F167" t="str">
        <f>VLOOKUP(D167,'Customer City'!A:B,2,FALSE)</f>
        <v>江苏省</v>
      </c>
      <c r="G167" t="str">
        <f>VLOOKUP(D167,'Customer City'!A:A,1,FALSE)</f>
        <v>南京市</v>
      </c>
      <c r="I167" t="s">
        <v>172</v>
      </c>
      <c r="J167" s="10">
        <v>7004574</v>
      </c>
    </row>
    <row r="168" spans="1:10">
      <c r="A168" s="10">
        <v>7005124</v>
      </c>
      <c r="B168" s="139" t="str">
        <f>VLOOKUP($D168,经纬度!$A:C,3,FALSE)</f>
        <v>45.8 </v>
      </c>
      <c r="C168" s="139">
        <f>VLOOKUP($D168,经纬度!$A:D,4,FALSE)</f>
        <v>126.53</v>
      </c>
      <c r="D168" s="3" t="s">
        <v>83</v>
      </c>
      <c r="E168" t="s">
        <v>2107</v>
      </c>
      <c r="F168" t="str">
        <f>VLOOKUP(D168,'Customer City'!A:B,2,FALSE)</f>
        <v>黑龙江省</v>
      </c>
      <c r="G168" t="str">
        <f>VLOOKUP(D168,'Customer City'!A:A,1,FALSE)</f>
        <v>哈尔滨市</v>
      </c>
      <c r="I168" t="s">
        <v>172</v>
      </c>
      <c r="J168" s="10">
        <v>7005124</v>
      </c>
    </row>
    <row r="169" spans="1:10">
      <c r="A169" s="10">
        <v>7002301</v>
      </c>
      <c r="B169" s="139" t="str">
        <f>VLOOKUP($D169,经纬度!$A:C,3,FALSE)</f>
        <v>26.65 </v>
      </c>
      <c r="C169" s="139">
        <f>VLOOKUP($D169,经纬度!$A:D,4,FALSE)</f>
        <v>118.17</v>
      </c>
      <c r="D169" s="3" t="s">
        <v>732</v>
      </c>
      <c r="E169" t="s">
        <v>2143</v>
      </c>
      <c r="F169" t="str">
        <f>VLOOKUP(D169,'Customer City'!A:B,2,FALSE)</f>
        <v>福建省</v>
      </c>
      <c r="G169" t="str">
        <f>VLOOKUP(D169,'Customer City'!A:A,1,FALSE)</f>
        <v>南平市</v>
      </c>
      <c r="I169" t="s">
        <v>172</v>
      </c>
      <c r="J169" s="10">
        <v>7002301</v>
      </c>
    </row>
    <row r="170" spans="1:10">
      <c r="A170" s="10">
        <v>7005104</v>
      </c>
      <c r="B170" s="139" t="str">
        <f>VLOOKUP($D170,经纬度!$A:C,3,FALSE)</f>
        <v>40.83 </v>
      </c>
      <c r="C170" s="139">
        <f>VLOOKUP($D170,经纬度!$A:D,4,FALSE)</f>
        <v>111.73</v>
      </c>
      <c r="D170" s="3" t="s">
        <v>86</v>
      </c>
      <c r="E170" t="s">
        <v>2144</v>
      </c>
      <c r="F170" t="str">
        <f>VLOOKUP(D170,'Customer City'!A:B,2,FALSE)</f>
        <v>内蒙古</v>
      </c>
      <c r="G170" t="str">
        <f>VLOOKUP(D170,'Customer City'!A:A,1,FALSE)</f>
        <v>呼和浩特市</v>
      </c>
      <c r="I170" t="s">
        <v>172</v>
      </c>
      <c r="J170" s="10">
        <v>7005104</v>
      </c>
    </row>
    <row r="171" spans="1:10">
      <c r="A171" s="10">
        <v>7001856</v>
      </c>
      <c r="B171" s="139" t="str">
        <f>VLOOKUP($D171,经纬度!$A:C,3,FALSE)</f>
        <v>29.88 </v>
      </c>
      <c r="C171" s="139">
        <f>VLOOKUP($D171,经纬度!$A:D,4,FALSE)</f>
        <v>121.55</v>
      </c>
      <c r="D171" s="3" t="s">
        <v>540</v>
      </c>
      <c r="E171" t="s">
        <v>2062</v>
      </c>
      <c r="F171" t="str">
        <f>VLOOKUP(D171,'Customer City'!A:B,2,FALSE)</f>
        <v>浙江省</v>
      </c>
      <c r="G171" t="str">
        <f>VLOOKUP(D171,'Customer City'!A:A,1,FALSE)</f>
        <v>宁波市</v>
      </c>
      <c r="I171" t="s">
        <v>172</v>
      </c>
      <c r="J171" s="10">
        <v>7001856</v>
      </c>
    </row>
    <row r="172" spans="1:10">
      <c r="A172" s="10">
        <v>7003328</v>
      </c>
      <c r="B172" s="139" t="str">
        <f>VLOOKUP($D172,经纬度!$A:C,3,FALSE)</f>
        <v>25.43 </v>
      </c>
      <c r="C172" s="139">
        <f>VLOOKUP($D172,经纬度!$A:D,4,FALSE)</f>
        <v>119</v>
      </c>
      <c r="D172" s="3" t="s">
        <v>737</v>
      </c>
      <c r="E172" t="s">
        <v>2063</v>
      </c>
      <c r="F172" t="str">
        <f>VLOOKUP(D172,'Customer City'!A:B,2,FALSE)</f>
        <v>福建省</v>
      </c>
      <c r="G172" t="str">
        <f>VLOOKUP(D172,'Customer City'!A:A,1,FALSE)</f>
        <v>莆田市</v>
      </c>
      <c r="I172" t="s">
        <v>172</v>
      </c>
      <c r="J172" s="10">
        <v>7003328</v>
      </c>
    </row>
    <row r="173" spans="1:10">
      <c r="A173" s="10">
        <v>7002209</v>
      </c>
      <c r="B173" s="139" t="str">
        <f>VLOOKUP($D173,经纬度!$A:C,3,FALSE)</f>
        <v>36.62 </v>
      </c>
      <c r="C173" s="139">
        <f>VLOOKUP($D173,经纬度!$A:D,4,FALSE)</f>
        <v>101.78</v>
      </c>
      <c r="D173" s="3" t="s">
        <v>95</v>
      </c>
      <c r="E173" t="s">
        <v>2145</v>
      </c>
      <c r="F173" t="str">
        <f>VLOOKUP(D173,'Customer City'!A:B,2,FALSE)</f>
        <v>青海省</v>
      </c>
      <c r="G173" t="str">
        <f>VLOOKUP(D173,'Customer City'!A:A,1,FALSE)</f>
        <v>西宁市</v>
      </c>
      <c r="I173" t="s">
        <v>172</v>
      </c>
      <c r="J173" s="10">
        <v>7002209</v>
      </c>
    </row>
    <row r="174" spans="1:10">
      <c r="A174" s="10">
        <v>7002298</v>
      </c>
      <c r="B174" s="139" t="str">
        <f>VLOOKUP($D174,经纬度!$A:C,3,FALSE)</f>
        <v>24.88 </v>
      </c>
      <c r="C174" s="139">
        <f>VLOOKUP($D174,经纬度!$A:D,4,FALSE)</f>
        <v>118.67</v>
      </c>
      <c r="D174" s="3" t="s">
        <v>735</v>
      </c>
      <c r="E174" t="s">
        <v>2146</v>
      </c>
      <c r="F174" t="str">
        <f>VLOOKUP(D174,'Customer City'!A:B,2,FALSE)</f>
        <v>福建省</v>
      </c>
      <c r="G174" t="str">
        <f>VLOOKUP(D174,'Customer City'!A:A,1,FALSE)</f>
        <v>泉州市</v>
      </c>
      <c r="I174" t="s">
        <v>172</v>
      </c>
      <c r="J174" s="10">
        <v>7002298</v>
      </c>
    </row>
    <row r="175" spans="1:10">
      <c r="A175" s="10">
        <v>7002299</v>
      </c>
      <c r="B175" s="139" t="str">
        <f>VLOOKUP($D175,经纬度!$A:C,3,FALSE)</f>
        <v>26.27 </v>
      </c>
      <c r="C175" s="139">
        <f>VLOOKUP($D175,经纬度!$A:D,4,FALSE)</f>
        <v>117.62</v>
      </c>
      <c r="D175" s="3" t="s">
        <v>731</v>
      </c>
      <c r="E175" t="s">
        <v>2147</v>
      </c>
      <c r="F175" t="str">
        <f>VLOOKUP(D175,'Customer City'!A:B,2,FALSE)</f>
        <v>福建省</v>
      </c>
      <c r="G175" t="str">
        <f>VLOOKUP(D175,'Customer City'!A:A,1,FALSE)</f>
        <v>三明市</v>
      </c>
      <c r="I175" t="s">
        <v>172</v>
      </c>
      <c r="J175" s="10">
        <v>7002299</v>
      </c>
    </row>
    <row r="176" spans="1:10">
      <c r="A176" s="10">
        <v>7002482</v>
      </c>
      <c r="B176" s="139" t="str">
        <f>VLOOKUP($D176,经纬度!$A:C,3,FALSE)</f>
        <v>24.48 </v>
      </c>
      <c r="C176" s="139">
        <f>VLOOKUP($D176,经纬度!$A:D,4,FALSE)</f>
        <v>118.08</v>
      </c>
      <c r="D176" s="3" t="s">
        <v>733</v>
      </c>
      <c r="E176" t="s">
        <v>2064</v>
      </c>
      <c r="F176" t="str">
        <f>VLOOKUP(D176,'Customer City'!A:B,2,FALSE)</f>
        <v>福建省</v>
      </c>
      <c r="G176" t="str">
        <f>VLOOKUP(D176,'Customer City'!A:A,1,FALSE)</f>
        <v>厦门市</v>
      </c>
      <c r="I176" t="s">
        <v>172</v>
      </c>
      <c r="J176" s="10">
        <v>7002482</v>
      </c>
    </row>
    <row r="177" spans="1:10">
      <c r="A177" s="10">
        <v>7001563</v>
      </c>
      <c r="B177" s="139" t="str">
        <f>VLOOKUP($D177,经纬度!$A:C,3,FALSE)</f>
        <v>36.7 </v>
      </c>
      <c r="C177" s="139">
        <f>VLOOKUP($D177,经纬度!$A:D,4,FALSE)</f>
        <v>119.15</v>
      </c>
      <c r="D177" s="3" t="s">
        <v>560</v>
      </c>
      <c r="E177" t="s">
        <v>2148</v>
      </c>
      <c r="F177" t="str">
        <f>VLOOKUP(D177,'Customer City'!A:B,2,FALSE)</f>
        <v>山东省</v>
      </c>
      <c r="G177" t="str">
        <f>VLOOKUP(D177,'Customer City'!A:A,1,FALSE)</f>
        <v>潍坊市</v>
      </c>
      <c r="I177" t="s">
        <v>172</v>
      </c>
      <c r="J177" s="10">
        <v>7001563</v>
      </c>
    </row>
    <row r="178" spans="1:10">
      <c r="A178" s="10">
        <v>7005102</v>
      </c>
      <c r="B178" s="139" t="str">
        <f>VLOOKUP($D178,经纬度!$A:C,3,FALSE)</f>
        <v>34.27 </v>
      </c>
      <c r="C178" s="139">
        <f>VLOOKUP($D178,经纬度!$A:D,4,FALSE)</f>
        <v>108.93</v>
      </c>
      <c r="D178" s="3" t="s">
        <v>60</v>
      </c>
      <c r="E178" t="s">
        <v>2149</v>
      </c>
      <c r="F178" t="str">
        <f>VLOOKUP(D178,'Customer City'!A:B,2,FALSE)</f>
        <v>陕西省</v>
      </c>
      <c r="G178" t="str">
        <f>VLOOKUP(D178,'Customer City'!A:A,1,FALSE)</f>
        <v>西安市</v>
      </c>
      <c r="I178" t="s">
        <v>172</v>
      </c>
      <c r="J178" s="10">
        <v>7005102</v>
      </c>
    </row>
    <row r="179" spans="1:10">
      <c r="A179" s="10">
        <v>7004985</v>
      </c>
      <c r="B179" s="139" t="str">
        <f>VLOOKUP($D179,经纬度!$A:C,3,FALSE)</f>
        <v>33.07 </v>
      </c>
      <c r="C179" s="139">
        <f>VLOOKUP($D179,经纬度!$A:D,4,FALSE)</f>
        <v>107.02</v>
      </c>
      <c r="D179" s="3" t="s">
        <v>693</v>
      </c>
      <c r="E179" t="s">
        <v>2150</v>
      </c>
      <c r="F179" t="str">
        <f>VLOOKUP(D179,'Customer City'!A:B,2,FALSE)</f>
        <v>陕西省</v>
      </c>
      <c r="G179" t="str">
        <f>VLOOKUP(D179,'Customer City'!A:A,1,FALSE)</f>
        <v>汉中市</v>
      </c>
      <c r="I179" t="s">
        <v>172</v>
      </c>
      <c r="J179" s="10">
        <v>7004985</v>
      </c>
    </row>
    <row r="180" spans="1:10">
      <c r="A180" s="10">
        <v>7002977</v>
      </c>
      <c r="B180" s="139" t="str">
        <f>VLOOKUP($D180,经纬度!$A:C,3,FALSE)</f>
        <v>34.27 </v>
      </c>
      <c r="C180" s="139">
        <f>VLOOKUP($D180,经纬度!$A:D,4,FALSE)</f>
        <v>108.93</v>
      </c>
      <c r="D180" s="3" t="s">
        <v>60</v>
      </c>
      <c r="E180" t="s">
        <v>2066</v>
      </c>
      <c r="F180" t="str">
        <f>VLOOKUP(D180,'Customer City'!A:B,2,FALSE)</f>
        <v>陕西省</v>
      </c>
      <c r="G180" t="str">
        <f>VLOOKUP(D180,'Customer City'!A:A,1,FALSE)</f>
        <v>西安市</v>
      </c>
      <c r="I180" t="s">
        <v>172</v>
      </c>
      <c r="J180" s="10">
        <v>7002977</v>
      </c>
    </row>
    <row r="181" spans="1:10">
      <c r="A181" s="10">
        <v>7002278</v>
      </c>
      <c r="B181" s="139" t="str">
        <f>VLOOKUP($D181,经纬度!$A:C,3,FALSE)</f>
        <v>23.35 </v>
      </c>
      <c r="C181" s="139">
        <f>VLOOKUP($D181,经纬度!$A:D,4,FALSE)</f>
        <v>116.68</v>
      </c>
      <c r="D181" s="3" t="s">
        <v>622</v>
      </c>
      <c r="E181" t="s">
        <v>2151</v>
      </c>
      <c r="F181" t="str">
        <f>VLOOKUP(D181,'Customer City'!A:B,2,FALSE)</f>
        <v>广东省</v>
      </c>
      <c r="G181" t="str">
        <f>VLOOKUP(D181,'Customer City'!A:A,1,FALSE)</f>
        <v>汕头市</v>
      </c>
      <c r="I181" t="s">
        <v>172</v>
      </c>
      <c r="J181" s="10">
        <v>7002278</v>
      </c>
    </row>
    <row r="182" spans="1:10">
      <c r="A182" s="10">
        <v>7001418</v>
      </c>
      <c r="B182" s="139" t="str">
        <f>VLOOKUP($D182,经纬度!$A:C,3,FALSE)</f>
        <v>31.78 </v>
      </c>
      <c r="C182" s="139">
        <f>VLOOKUP($D182,经纬度!$A:D,4,FALSE)</f>
        <v>119.95</v>
      </c>
      <c r="D182" s="3" t="s">
        <v>527</v>
      </c>
      <c r="E182" t="s">
        <v>2152</v>
      </c>
      <c r="F182" t="str">
        <f>VLOOKUP(D182,'Customer City'!A:B,2,FALSE)</f>
        <v>江苏省</v>
      </c>
      <c r="G182" t="str">
        <f>VLOOKUP(D182,'Customer City'!A:A,1,FALSE)</f>
        <v>常州市</v>
      </c>
      <c r="I182" t="s">
        <v>172</v>
      </c>
      <c r="J182" s="10">
        <v>7001418</v>
      </c>
    </row>
    <row r="183" spans="1:10">
      <c r="A183" s="10">
        <v>7005112</v>
      </c>
      <c r="B183" s="139" t="str">
        <f>VLOOKUP($D183,经纬度!$A:C,3,FALSE)</f>
        <v>45.8 </v>
      </c>
      <c r="C183" s="139">
        <f>VLOOKUP($D183,经纬度!$A:D,4,FALSE)</f>
        <v>126.53</v>
      </c>
      <c r="D183" s="3" t="s">
        <v>83</v>
      </c>
      <c r="E183" t="s">
        <v>2153</v>
      </c>
      <c r="F183" t="str">
        <f>VLOOKUP(D183,'Customer City'!A:B,2,FALSE)</f>
        <v>黑龙江省</v>
      </c>
      <c r="G183" t="str">
        <f>VLOOKUP(D183,'Customer City'!A:A,1,FALSE)</f>
        <v>哈尔滨市</v>
      </c>
      <c r="I183" t="s">
        <v>172</v>
      </c>
      <c r="J183" s="10">
        <v>7005112</v>
      </c>
    </row>
    <row r="184" spans="1:10">
      <c r="A184" s="10">
        <v>7002171</v>
      </c>
      <c r="B184" s="139" t="str">
        <f>VLOOKUP($D184,经纬度!$A:C,3,FALSE)</f>
        <v>34.27 </v>
      </c>
      <c r="C184" s="139">
        <f>VLOOKUP($D184,经纬度!$A:D,4,FALSE)</f>
        <v>108.93</v>
      </c>
      <c r="D184" s="3" t="s">
        <v>60</v>
      </c>
      <c r="E184" t="s">
        <v>2068</v>
      </c>
      <c r="F184" t="str">
        <f>VLOOKUP(D184,'Customer City'!A:B,2,FALSE)</f>
        <v>陕西省</v>
      </c>
      <c r="G184" t="str">
        <f>VLOOKUP(D184,'Customer City'!A:A,1,FALSE)</f>
        <v>西安市</v>
      </c>
      <c r="I184" t="s">
        <v>172</v>
      </c>
      <c r="J184" s="10">
        <v>7002171</v>
      </c>
    </row>
    <row r="185" spans="1:10">
      <c r="A185" s="10">
        <v>7002288</v>
      </c>
      <c r="B185" s="139" t="str">
        <f>VLOOKUP($D185,经纬度!$A:C,3,FALSE)</f>
        <v>43.9 </v>
      </c>
      <c r="C185" s="139">
        <f>VLOOKUP($D185,经纬度!$A:D,4,FALSE)</f>
        <v>125.32</v>
      </c>
      <c r="D185" s="3" t="s">
        <v>63</v>
      </c>
      <c r="E185" t="s">
        <v>2154</v>
      </c>
      <c r="F185" t="str">
        <f>VLOOKUP(D185,'Customer City'!A:B,2,FALSE)</f>
        <v>吉林省</v>
      </c>
      <c r="G185" t="str">
        <f>VLOOKUP(D185,'Customer City'!A:A,1,FALSE)</f>
        <v>长春市</v>
      </c>
      <c r="I185" t="s">
        <v>172</v>
      </c>
      <c r="J185" s="10">
        <v>7002288</v>
      </c>
    </row>
    <row r="186" spans="1:10">
      <c r="A186" s="10">
        <v>7004670</v>
      </c>
      <c r="B186" s="139" t="str">
        <f>VLOOKUP($D186,经纬度!$A:C,3,FALSE)</f>
        <v>30.53 </v>
      </c>
      <c r="C186" s="139">
        <f>VLOOKUP($D186,经纬度!$A:D,4,FALSE)</f>
        <v>117.05</v>
      </c>
      <c r="D186" s="3" t="s">
        <v>524</v>
      </c>
      <c r="E186" t="s">
        <v>2155</v>
      </c>
      <c r="F186" t="str">
        <f>VLOOKUP(D186,'Customer City'!A:B,2,FALSE)</f>
        <v>安徽省</v>
      </c>
      <c r="G186" t="str">
        <f>VLOOKUP(D186,'Customer City'!A:A,1,FALSE)</f>
        <v>安庆市</v>
      </c>
      <c r="I186" t="s">
        <v>172</v>
      </c>
      <c r="J186" s="10">
        <v>7004670</v>
      </c>
    </row>
    <row r="187" spans="1:10">
      <c r="A187" s="10">
        <v>7001413</v>
      </c>
      <c r="B187" s="139" t="str">
        <f>VLOOKUP($D187,经纬度!$A:C,3,FALSE)</f>
        <v>31.57 </v>
      </c>
      <c r="C187" s="139">
        <f>VLOOKUP($D187,经纬度!$A:D,4,FALSE)</f>
        <v>120.3</v>
      </c>
      <c r="D187" s="3" t="s">
        <v>530</v>
      </c>
      <c r="E187" t="s">
        <v>2156</v>
      </c>
      <c r="F187" t="str">
        <f>VLOOKUP(D187,'Customer City'!A:B,2,FALSE)</f>
        <v>江苏省</v>
      </c>
      <c r="G187" t="str">
        <f>VLOOKUP(D187,'Customer City'!A:A,1,FALSE)</f>
        <v>无锡市</v>
      </c>
      <c r="I187" t="s">
        <v>172</v>
      </c>
      <c r="J187" s="10">
        <v>7001413</v>
      </c>
    </row>
    <row r="188" spans="1:10">
      <c r="A188" s="10">
        <v>7002479</v>
      </c>
      <c r="B188" s="139" t="str">
        <f>VLOOKUP($D188,经纬度!$A:C,3,FALSE)</f>
        <v>36.07 </v>
      </c>
      <c r="C188" s="139">
        <f>VLOOKUP($D188,经纬度!$A:D,4,FALSE)</f>
        <v>120.38</v>
      </c>
      <c r="D188" s="3" t="s">
        <v>565</v>
      </c>
      <c r="E188" t="s">
        <v>2157</v>
      </c>
      <c r="F188" t="str">
        <f>VLOOKUP(D188,'Customer City'!A:B,2,FALSE)</f>
        <v>山东省</v>
      </c>
      <c r="G188" t="str">
        <f>VLOOKUP(D188,'Customer City'!A:A,1,FALSE)</f>
        <v>青岛市</v>
      </c>
      <c r="I188" t="s">
        <v>172</v>
      </c>
      <c r="J188" s="10">
        <v>7002479</v>
      </c>
    </row>
    <row r="189" spans="1:10">
      <c r="A189" s="10">
        <v>7001619</v>
      </c>
      <c r="B189" s="139" t="str">
        <f>VLOOKUP($D189,经纬度!$A:C,3,FALSE)</f>
        <v>31.23 </v>
      </c>
      <c r="C189" s="139">
        <f>VLOOKUP($D189,经纬度!$A:D,4,FALSE)</f>
        <v>121.47</v>
      </c>
      <c r="D189" s="3" t="s">
        <v>13</v>
      </c>
      <c r="E189" t="s">
        <v>2069</v>
      </c>
      <c r="F189" t="str">
        <f>VLOOKUP(D189,'Customer City'!A:B,2,FALSE)</f>
        <v>上海市</v>
      </c>
      <c r="G189" t="str">
        <f>VLOOKUP(D189,'Customer City'!A:A,1,FALSE)</f>
        <v>上海市</v>
      </c>
      <c r="I189" t="s">
        <v>172</v>
      </c>
      <c r="J189" s="10">
        <v>7001619</v>
      </c>
    </row>
    <row r="190" spans="1:10">
      <c r="A190" s="10">
        <v>7004962</v>
      </c>
      <c r="B190" s="139" t="str">
        <f>VLOOKUP($D190,经纬度!$A:C,3,FALSE)</f>
        <v>22.55 </v>
      </c>
      <c r="C190" s="139">
        <f>VLOOKUP($D190,经纬度!$A:D,4,FALSE)</f>
        <v>114.05</v>
      </c>
      <c r="D190" s="3" t="s">
        <v>626</v>
      </c>
      <c r="E190" t="s">
        <v>2158</v>
      </c>
      <c r="F190" t="str">
        <f>VLOOKUP(D190,'Customer City'!A:B,2,FALSE)</f>
        <v>广东省</v>
      </c>
      <c r="G190" t="str">
        <f>VLOOKUP(D190,'Customer City'!A:A,1,FALSE)</f>
        <v>深圳市</v>
      </c>
      <c r="I190" t="s">
        <v>172</v>
      </c>
      <c r="J190" s="10">
        <v>7004962</v>
      </c>
    </row>
    <row r="191" spans="1:10">
      <c r="A191" s="10">
        <v>7002272</v>
      </c>
      <c r="B191" s="139" t="str">
        <f>VLOOKUP($D191,经纬度!$A:C,3,FALSE)</f>
        <v>30.67 </v>
      </c>
      <c r="C191" s="139">
        <f>VLOOKUP($D191,经纬度!$A:D,4,FALSE)</f>
        <v>104.07</v>
      </c>
      <c r="D191" s="3" t="s">
        <v>51</v>
      </c>
      <c r="E191" t="s">
        <v>2159</v>
      </c>
      <c r="F191" t="str">
        <f>VLOOKUP(D191,'Customer City'!A:B,2,FALSE)</f>
        <v>四川省</v>
      </c>
      <c r="G191" t="str">
        <f>VLOOKUP(D191,'Customer City'!A:A,1,FALSE)</f>
        <v>成都市</v>
      </c>
      <c r="I191" t="s">
        <v>172</v>
      </c>
      <c r="J191" s="10">
        <v>7002272</v>
      </c>
    </row>
    <row r="192" spans="1:10">
      <c r="A192" s="10">
        <v>7004775</v>
      </c>
      <c r="B192" s="139" t="str">
        <f>VLOOKUP($D192,经纬度!$A:C,3,FALSE)</f>
        <v>30.67 </v>
      </c>
      <c r="C192" s="139">
        <f>VLOOKUP($D192,经纬度!$A:D,4,FALSE)</f>
        <v>104.07</v>
      </c>
      <c r="D192" s="3" t="s">
        <v>51</v>
      </c>
      <c r="E192" t="s">
        <v>2072</v>
      </c>
      <c r="F192" t="str">
        <f>VLOOKUP(D192,'Customer City'!A:B,2,FALSE)</f>
        <v>四川省</v>
      </c>
      <c r="G192" t="str">
        <f>VLOOKUP(D192,'Customer City'!A:A,1,FALSE)</f>
        <v>成都市</v>
      </c>
      <c r="I192" t="s">
        <v>172</v>
      </c>
      <c r="J192" s="10">
        <v>7004775</v>
      </c>
    </row>
    <row r="193" spans="1:10">
      <c r="A193" s="10">
        <v>7002275</v>
      </c>
      <c r="B193" s="139" t="str">
        <f>VLOOKUP($D193,经纬度!$A:C,3,FALSE)</f>
        <v>30.67 </v>
      </c>
      <c r="C193" s="139">
        <f>VLOOKUP($D193,经纬度!$A:D,4,FALSE)</f>
        <v>104.07</v>
      </c>
      <c r="D193" s="3" t="s">
        <v>51</v>
      </c>
      <c r="E193" t="s">
        <v>2073</v>
      </c>
      <c r="F193" t="str">
        <f>VLOOKUP(D193,'Customer City'!A:B,2,FALSE)</f>
        <v>四川省</v>
      </c>
      <c r="G193" t="str">
        <f>VLOOKUP(D193,'Customer City'!A:A,1,FALSE)</f>
        <v>成都市</v>
      </c>
      <c r="I193" t="s">
        <v>172</v>
      </c>
      <c r="J193" s="10">
        <v>7002275</v>
      </c>
    </row>
    <row r="194" spans="1:10">
      <c r="A194" s="10">
        <v>7001686</v>
      </c>
      <c r="B194" s="139" t="str">
        <f>VLOOKUP($D194,经纬度!$A:C,3,FALSE)</f>
        <v>39.12 </v>
      </c>
      <c r="C194" s="139">
        <f>VLOOKUP($D194,经纬度!$A:D,4,FALSE)</f>
        <v>117.2</v>
      </c>
      <c r="D194" s="3" t="s">
        <v>19</v>
      </c>
      <c r="E194" t="s">
        <v>2074</v>
      </c>
      <c r="F194" t="str">
        <f>VLOOKUP(D194,'Customer City'!A:B,2,FALSE)</f>
        <v>天津市</v>
      </c>
      <c r="G194" t="str">
        <f>VLOOKUP(D194,'Customer City'!A:A,1,FALSE)</f>
        <v>天津市</v>
      </c>
      <c r="I194" t="s">
        <v>172</v>
      </c>
      <c r="J194" s="10">
        <v>7001686</v>
      </c>
    </row>
    <row r="195" spans="1:10">
      <c r="A195" s="10">
        <v>7005055</v>
      </c>
      <c r="B195" s="139" t="str">
        <f>VLOOKUP($D195,经纬度!$A:C,3,FALSE)</f>
        <v>39.12 </v>
      </c>
      <c r="C195" s="139">
        <f>VLOOKUP($D195,经纬度!$A:D,4,FALSE)</f>
        <v>117.2</v>
      </c>
      <c r="D195" s="3" t="s">
        <v>19</v>
      </c>
      <c r="E195" t="s">
        <v>2160</v>
      </c>
      <c r="F195" t="str">
        <f>VLOOKUP(D195,'Customer City'!A:B,2,FALSE)</f>
        <v>天津市</v>
      </c>
      <c r="G195" t="str">
        <f>VLOOKUP(D195,'Customer City'!A:A,1,FALSE)</f>
        <v>天津市</v>
      </c>
      <c r="I195" t="s">
        <v>172</v>
      </c>
      <c r="J195" s="10">
        <v>7005055</v>
      </c>
    </row>
    <row r="196" spans="1:10">
      <c r="A196" s="10">
        <v>7004671</v>
      </c>
      <c r="B196" s="139" t="str">
        <f>VLOOKUP($D196,经纬度!$A:C,3,FALSE)</f>
        <v>31.33 </v>
      </c>
      <c r="C196" s="139">
        <f>VLOOKUP($D196,经纬度!$A:D,4,FALSE)</f>
        <v>118.38</v>
      </c>
      <c r="D196" s="3" t="s">
        <v>519</v>
      </c>
      <c r="E196" t="s">
        <v>2076</v>
      </c>
      <c r="F196" t="str">
        <f>VLOOKUP(D196,'Customer City'!A:B,2,FALSE)</f>
        <v>安徽省</v>
      </c>
      <c r="G196" t="str">
        <f>VLOOKUP(D196,'Customer City'!A:A,1,FALSE)</f>
        <v>芜湖市</v>
      </c>
      <c r="I196" t="s">
        <v>172</v>
      </c>
      <c r="J196" s="10">
        <v>7004671</v>
      </c>
    </row>
    <row r="197" spans="1:10">
      <c r="A197" s="10">
        <v>7005103</v>
      </c>
      <c r="B197" s="139" t="str">
        <f>VLOOKUP($D197,经纬度!$A:C,3,FALSE)</f>
        <v>34.27 </v>
      </c>
      <c r="C197" s="139">
        <f>VLOOKUP($D197,经纬度!$A:D,4,FALSE)</f>
        <v>108.93</v>
      </c>
      <c r="D197" s="3" t="s">
        <v>60</v>
      </c>
      <c r="E197" t="s">
        <v>2161</v>
      </c>
      <c r="F197" t="str">
        <f>VLOOKUP(D197,'Customer City'!A:B,2,FALSE)</f>
        <v>陕西省</v>
      </c>
      <c r="G197" t="str">
        <f>VLOOKUP(D197,'Customer City'!A:A,1,FALSE)</f>
        <v>西安市</v>
      </c>
      <c r="I197" t="s">
        <v>172</v>
      </c>
      <c r="J197" s="10">
        <v>7005103</v>
      </c>
    </row>
    <row r="198" spans="1:10">
      <c r="A198" s="10">
        <v>7004982</v>
      </c>
      <c r="B198" s="139" t="str">
        <f>VLOOKUP($D198,经纬度!$A:C,3,FALSE)</f>
        <v>34.27 </v>
      </c>
      <c r="C198" s="139">
        <f>VLOOKUP($D198,经纬度!$A:D,4,FALSE)</f>
        <v>108.93</v>
      </c>
      <c r="D198" s="3" t="s">
        <v>60</v>
      </c>
      <c r="E198" t="s">
        <v>2077</v>
      </c>
      <c r="F198" t="str">
        <f>VLOOKUP(D198,'Customer City'!A:B,2,FALSE)</f>
        <v>陕西省</v>
      </c>
      <c r="G198" t="str">
        <f>VLOOKUP(D198,'Customer City'!A:A,1,FALSE)</f>
        <v>西安市</v>
      </c>
      <c r="I198" t="s">
        <v>172</v>
      </c>
      <c r="J198" s="10">
        <v>7004982</v>
      </c>
    </row>
    <row r="199" spans="1:10">
      <c r="A199" s="10">
        <v>7002282</v>
      </c>
      <c r="B199" s="139" t="str">
        <f>VLOOKUP($D199,经纬度!$A:C,3,FALSE)</f>
        <v>34.27 </v>
      </c>
      <c r="C199" s="139">
        <f>VLOOKUP($D199,经纬度!$A:D,4,FALSE)</f>
        <v>108.93</v>
      </c>
      <c r="D199" s="3" t="s">
        <v>60</v>
      </c>
      <c r="E199" t="s">
        <v>2078</v>
      </c>
      <c r="F199" t="str">
        <f>VLOOKUP(D199,'Customer City'!A:B,2,FALSE)</f>
        <v>陕西省</v>
      </c>
      <c r="G199" t="str">
        <f>VLOOKUP(D199,'Customer City'!A:A,1,FALSE)</f>
        <v>西安市</v>
      </c>
      <c r="I199" t="s">
        <v>172</v>
      </c>
      <c r="J199" s="10">
        <v>7002282</v>
      </c>
    </row>
    <row r="200" spans="1:10">
      <c r="A200" s="10">
        <v>7005101</v>
      </c>
      <c r="B200" s="139" t="str">
        <f>VLOOKUP($D200,经纬度!$A:C,3,FALSE)</f>
        <v>34.33 </v>
      </c>
      <c r="C200" s="139">
        <f>VLOOKUP($D200,经纬度!$A:D,4,FALSE)</f>
        <v>108.7</v>
      </c>
      <c r="D200" s="3" t="s">
        <v>688</v>
      </c>
      <c r="E200" t="s">
        <v>2162</v>
      </c>
      <c r="F200" t="str">
        <f>VLOOKUP(D200,'Customer City'!A:B,2,FALSE)</f>
        <v>陕西省</v>
      </c>
      <c r="G200" t="str">
        <f>VLOOKUP(D200,'Customer City'!A:A,1,FALSE)</f>
        <v>咸阳市</v>
      </c>
      <c r="I200" t="s">
        <v>172</v>
      </c>
      <c r="J200" s="10">
        <v>7005101</v>
      </c>
    </row>
    <row r="201" spans="1:10">
      <c r="A201" s="10">
        <v>7004986</v>
      </c>
      <c r="B201" s="139" t="str">
        <f>VLOOKUP($D201,经纬度!$A:C,3,FALSE)</f>
        <v>38.28 </v>
      </c>
      <c r="C201" s="139">
        <f>VLOOKUP($D201,经纬度!$A:D,4,FALSE)</f>
        <v>109.73</v>
      </c>
      <c r="D201" s="3" t="s">
        <v>692</v>
      </c>
      <c r="E201" t="s">
        <v>2163</v>
      </c>
      <c r="F201" t="str">
        <f>VLOOKUP(D201,'Customer City'!A:B,2,FALSE)</f>
        <v>陕西省</v>
      </c>
      <c r="G201" t="str">
        <f>VLOOKUP(D201,'Customer City'!A:A,1,FALSE)</f>
        <v>榆林市</v>
      </c>
      <c r="I201" t="s">
        <v>172</v>
      </c>
      <c r="J201" s="10">
        <v>7004986</v>
      </c>
    </row>
    <row r="202" spans="1:10">
      <c r="A202" s="10">
        <v>7001747</v>
      </c>
      <c r="B202" s="139" t="str">
        <f>VLOOKUP($D202,经纬度!$A:C,3,FALSE)</f>
        <v>25.05 </v>
      </c>
      <c r="C202" s="139">
        <f>VLOOKUP($D202,经纬度!$A:D,4,FALSE)</f>
        <v>102.72</v>
      </c>
      <c r="D202" s="3" t="s">
        <v>119</v>
      </c>
      <c r="E202" t="s">
        <v>2079</v>
      </c>
      <c r="F202" t="str">
        <f>VLOOKUP(D202,'Customer City'!A:B,2,FALSE)</f>
        <v>云南省</v>
      </c>
      <c r="G202" t="str">
        <f>VLOOKUP(D202,'Customer City'!A:A,1,FALSE)</f>
        <v>昆明市</v>
      </c>
      <c r="I202" t="s">
        <v>172</v>
      </c>
      <c r="J202" s="10">
        <v>7001747</v>
      </c>
    </row>
    <row r="203" spans="1:10">
      <c r="A203" s="10">
        <v>7002302</v>
      </c>
      <c r="B203" s="139" t="str">
        <f>VLOOKUP($D203,经纬度!$A:C,3,FALSE)</f>
        <v>24.52 </v>
      </c>
      <c r="C203" s="139">
        <f>VLOOKUP($D203,经纬度!$A:D,4,FALSE)</f>
        <v>117.65</v>
      </c>
      <c r="D203" s="3" t="s">
        <v>736</v>
      </c>
      <c r="E203" t="s">
        <v>2080</v>
      </c>
      <c r="F203" t="str">
        <f>VLOOKUP(D203,'Customer City'!A:B,2,FALSE)</f>
        <v>福建省</v>
      </c>
      <c r="G203" t="str">
        <f>VLOOKUP(D203,'Customer City'!A:A,1,FALSE)</f>
        <v>漳州市</v>
      </c>
      <c r="I203" t="s">
        <v>172</v>
      </c>
      <c r="J203" s="10">
        <v>7002302</v>
      </c>
    </row>
    <row r="204" spans="1:10">
      <c r="A204" s="10">
        <v>7003252</v>
      </c>
      <c r="B204" s="139">
        <f>VLOOKUP($D204,经纬度!$A:C,3,FALSE)</f>
        <v>28.85</v>
      </c>
      <c r="C204" s="139" t="str">
        <f>VLOOKUP($D204,经纬度!$A:D,4,FALSE)</f>
        <v> 121.12</v>
      </c>
      <c r="D204" s="3" t="s">
        <v>739</v>
      </c>
      <c r="E204" t="s">
        <v>2164</v>
      </c>
      <c r="F204" t="str">
        <f>VLOOKUP(D204,'Customer City'!A:B,2,FALSE)</f>
        <v>浙江省</v>
      </c>
      <c r="G204" t="str">
        <f>VLOOKUP(D204,'Customer City'!A:A,1,FALSE)</f>
        <v>临海市</v>
      </c>
      <c r="I204" t="s">
        <v>172</v>
      </c>
      <c r="J204" s="10">
        <v>7003252</v>
      </c>
    </row>
    <row r="205" spans="1:10">
      <c r="A205" s="10">
        <v>7001756</v>
      </c>
      <c r="B205" s="139" t="str">
        <f>VLOOKUP($D205,经纬度!$A:C,3,FALSE)</f>
        <v>30.28 </v>
      </c>
      <c r="C205" s="139">
        <f>VLOOKUP($D205,经纬度!$A:D,4,FALSE)</f>
        <v>120.15</v>
      </c>
      <c r="D205" s="3" t="s">
        <v>48</v>
      </c>
      <c r="E205" t="s">
        <v>2082</v>
      </c>
      <c r="F205" t="str">
        <f>VLOOKUP(D205,'Customer City'!A:B,2,FALSE)</f>
        <v>浙江省</v>
      </c>
      <c r="G205" t="str">
        <f>VLOOKUP(D205,'Customer City'!A:A,1,FALSE)</f>
        <v>杭州市</v>
      </c>
      <c r="I205" t="s">
        <v>172</v>
      </c>
      <c r="J205" s="10">
        <v>7001756</v>
      </c>
    </row>
    <row r="206" spans="1:10">
      <c r="A206" s="10">
        <v>7001908</v>
      </c>
      <c r="B206" s="139" t="str">
        <f>VLOOKUP($D206,经纬度!$A:C,3,FALSE)</f>
        <v>30.28 </v>
      </c>
      <c r="C206" s="139">
        <f>VLOOKUP($D206,经纬度!$A:D,4,FALSE)</f>
        <v>120.15</v>
      </c>
      <c r="D206" s="3" t="s">
        <v>48</v>
      </c>
      <c r="E206" t="s">
        <v>2165</v>
      </c>
      <c r="F206" t="str">
        <f>VLOOKUP(D206,'Customer City'!A:B,2,FALSE)</f>
        <v>浙江省</v>
      </c>
      <c r="G206" t="str">
        <f>VLOOKUP(D206,'Customer City'!A:A,1,FALSE)</f>
        <v>杭州市</v>
      </c>
      <c r="I206" t="s">
        <v>172</v>
      </c>
      <c r="J206" s="10">
        <v>7001908</v>
      </c>
    </row>
    <row r="207" spans="1:10">
      <c r="A207" s="10">
        <v>7005123</v>
      </c>
      <c r="B207" s="139" t="str">
        <f>VLOOKUP($D207,经纬度!$A:C,3,FALSE)</f>
        <v>45.8 </v>
      </c>
      <c r="C207" s="139">
        <f>VLOOKUP($D207,经纬度!$A:D,4,FALSE)</f>
        <v>126.53</v>
      </c>
      <c r="D207" s="3" t="s">
        <v>83</v>
      </c>
      <c r="E207" t="s">
        <v>2166</v>
      </c>
      <c r="F207" t="str">
        <f>VLOOKUP(D207,'Customer City'!A:B,2,FALSE)</f>
        <v>黑龙江省</v>
      </c>
      <c r="G207" t="str">
        <f>VLOOKUP(D207,'Customer City'!A:A,1,FALSE)</f>
        <v>哈尔滨市</v>
      </c>
      <c r="I207" t="s">
        <v>172</v>
      </c>
      <c r="J207" s="10">
        <v>7005123</v>
      </c>
    </row>
    <row r="208" spans="1:10">
      <c r="A208" s="10">
        <v>7002245</v>
      </c>
      <c r="B208" s="139" t="str">
        <f>VLOOKUP($D208,经纬度!$A:C,3,FALSE)</f>
        <v>29.57 </v>
      </c>
      <c r="C208" s="139">
        <f>VLOOKUP($D208,经纬度!$A:D,4,FALSE)</f>
        <v>106.55</v>
      </c>
      <c r="D208" s="3" t="s">
        <v>39</v>
      </c>
      <c r="E208" t="s">
        <v>2167</v>
      </c>
      <c r="F208" t="str">
        <f>VLOOKUP(D208,'Customer City'!A:B,2,FALSE)</f>
        <v>重庆市</v>
      </c>
      <c r="G208" t="str">
        <f>VLOOKUP(D208,'Customer City'!A:A,1,FALSE)</f>
        <v>重庆市</v>
      </c>
      <c r="I208" t="s">
        <v>172</v>
      </c>
      <c r="J208" s="10">
        <v>7002245</v>
      </c>
    </row>
    <row r="209" spans="1:10">
      <c r="A209" s="10">
        <v>7004776</v>
      </c>
      <c r="B209" s="139" t="str">
        <f>VLOOKUP($D209,经纬度!$A:C,3,FALSE)</f>
        <v>30.67 </v>
      </c>
      <c r="C209" s="139">
        <f>VLOOKUP($D209,经纬度!$A:D,4,FALSE)</f>
        <v>104.07</v>
      </c>
      <c r="D209" s="3" t="s">
        <v>51</v>
      </c>
      <c r="E209" t="s">
        <v>2168</v>
      </c>
      <c r="F209" t="str">
        <f>VLOOKUP(D209,'Customer City'!A:B,2,FALSE)</f>
        <v>四川省</v>
      </c>
      <c r="G209" t="str">
        <f>VLOOKUP(D209,'Customer City'!A:A,1,FALSE)</f>
        <v>成都市</v>
      </c>
      <c r="I209" t="s">
        <v>172</v>
      </c>
      <c r="J209" s="10">
        <v>7004776</v>
      </c>
    </row>
    <row r="210" spans="1:10">
      <c r="A210" s="10">
        <v>7001531</v>
      </c>
      <c r="B210" s="139" t="str">
        <f>VLOOKUP($D210,经纬度!$A:C,3,FALSE)</f>
        <v>29.57 </v>
      </c>
      <c r="C210" s="139">
        <f>VLOOKUP($D210,经纬度!$A:D,4,FALSE)</f>
        <v>106.55</v>
      </c>
      <c r="D210" s="3" t="s">
        <v>39</v>
      </c>
      <c r="E210" t="s">
        <v>2169</v>
      </c>
      <c r="F210" t="str">
        <f>VLOOKUP(D210,'Customer City'!A:B,2,FALSE)</f>
        <v>重庆市</v>
      </c>
      <c r="G210" t="str">
        <f>VLOOKUP(D210,'Customer City'!A:A,1,FALSE)</f>
        <v>重庆市</v>
      </c>
      <c r="I210" t="s">
        <v>172</v>
      </c>
      <c r="J210" s="10">
        <v>7001531</v>
      </c>
    </row>
    <row r="211" spans="1:10" s="3" customFormat="1">
      <c r="A211" s="3">
        <v>7004952</v>
      </c>
      <c r="B211" s="139">
        <v>24.418983459472699</v>
      </c>
      <c r="C211" s="139">
        <v>111.55583953857401</v>
      </c>
      <c r="D211" s="3" t="s">
        <v>645</v>
      </c>
      <c r="E211" s="3" t="s">
        <v>1951</v>
      </c>
      <c r="F211" t="str">
        <f>VLOOKUP(D211,'Customer City'!A:B,2,FALSE)</f>
        <v>广西省</v>
      </c>
      <c r="G211" t="str">
        <f>VLOOKUP(D211,'Customer City'!A:A,1,FALSE)</f>
        <v>贺州市</v>
      </c>
      <c r="H211" t="str">
        <f>VLOOKUP(A211,'Customer - Backup'!A:F,6,FALSE)</f>
        <v>八步区</v>
      </c>
      <c r="I211" s="3" t="s">
        <v>173</v>
      </c>
      <c r="J211" s="3">
        <v>7004952</v>
      </c>
    </row>
    <row r="212" spans="1:10" s="3" customFormat="1">
      <c r="A212" s="3">
        <v>7004953</v>
      </c>
      <c r="B212" s="139">
        <v>24.4619464874268</v>
      </c>
      <c r="C212" s="139">
        <v>111.4990234375</v>
      </c>
      <c r="D212" s="3" t="s">
        <v>645</v>
      </c>
      <c r="E212" s="3" t="s">
        <v>1859</v>
      </c>
      <c r="F212" t="str">
        <f>VLOOKUP(D212,'Customer City'!A:B,2,FALSE)</f>
        <v>广西省</v>
      </c>
      <c r="G212" t="str">
        <f>VLOOKUP(D212,'Customer City'!A:A,1,FALSE)</f>
        <v>贺州市</v>
      </c>
      <c r="H212" t="str">
        <f>VLOOKUP(A212,'Customer - Backup'!A:F,6,FALSE)</f>
        <v>平桂管理区</v>
      </c>
      <c r="I212" s="3" t="s">
        <v>173</v>
      </c>
      <c r="J212" s="3">
        <v>7004953</v>
      </c>
    </row>
    <row r="213" spans="1:10" s="3" customFormat="1">
      <c r="A213" s="3">
        <v>7003767</v>
      </c>
      <c r="B213" s="139">
        <v>26.896764755248999</v>
      </c>
      <c r="C213" s="139">
        <v>117.169151306152</v>
      </c>
      <c r="D213" s="3" t="s">
        <v>731</v>
      </c>
      <c r="E213" s="3" t="s">
        <v>1514</v>
      </c>
      <c r="F213" t="str">
        <f>VLOOKUP(D213,'Customer City'!A:B,2,FALSE)</f>
        <v>福建省</v>
      </c>
      <c r="G213" t="str">
        <f>VLOOKUP(D213,'Customer City'!A:A,1,FALSE)</f>
        <v>三明市</v>
      </c>
      <c r="H213" t="str">
        <f>VLOOKUP(A213,'Customer - Backup'!A:F,6,FALSE)</f>
        <v>泰宁县</v>
      </c>
      <c r="I213" s="3" t="s">
        <v>173</v>
      </c>
      <c r="J213" s="3">
        <v>7003767</v>
      </c>
    </row>
    <row r="214" spans="1:10" s="3" customFormat="1">
      <c r="A214" s="3">
        <v>7004341</v>
      </c>
      <c r="B214" s="139">
        <v>29.6687908172607</v>
      </c>
      <c r="C214" s="139">
        <v>121.42742919921901</v>
      </c>
      <c r="D214" s="3" t="s">
        <v>540</v>
      </c>
      <c r="E214" s="3" t="s">
        <v>961</v>
      </c>
      <c r="F214" t="str">
        <f>VLOOKUP(D214,'Customer City'!A:B,2,FALSE)</f>
        <v>浙江省</v>
      </c>
      <c r="G214" t="str">
        <f>VLOOKUP(D214,'Customer City'!A:A,1,FALSE)</f>
        <v>宁波市</v>
      </c>
      <c r="H214" t="str">
        <f>VLOOKUP(A214,'Customer - Backup'!A:F,6,FALSE)</f>
        <v>奉化市</v>
      </c>
      <c r="I214" s="3" t="s">
        <v>173</v>
      </c>
      <c r="J214" s="3">
        <v>7004341</v>
      </c>
    </row>
    <row r="215" spans="1:10" s="3" customFormat="1">
      <c r="A215" s="3">
        <v>7003464</v>
      </c>
      <c r="B215" s="139">
        <v>31.210720062255898</v>
      </c>
      <c r="C215" s="139">
        <v>121.478675842285</v>
      </c>
      <c r="D215" s="3" t="s">
        <v>13</v>
      </c>
      <c r="E215" s="3" t="s">
        <v>1012</v>
      </c>
      <c r="F215" t="str">
        <f>VLOOKUP(D215,'Customer City'!A:B,2,FALSE)</f>
        <v>上海市</v>
      </c>
      <c r="G215" t="str">
        <f>VLOOKUP(D215,'Customer City'!A:A,1,FALSE)</f>
        <v>上海市</v>
      </c>
      <c r="H215" t="str">
        <f>VLOOKUP(A215,'Customer - Backup'!A:F,6,FALSE)</f>
        <v>黄浦区</v>
      </c>
      <c r="I215" s="3" t="s">
        <v>173</v>
      </c>
      <c r="J215" s="3">
        <v>7003464</v>
      </c>
    </row>
    <row r="216" spans="1:10" s="3" customFormat="1">
      <c r="A216" s="3">
        <v>1</v>
      </c>
      <c r="B216" s="139">
        <v>23.091505050659201</v>
      </c>
      <c r="C216" s="139">
        <v>113.942413330078</v>
      </c>
      <c r="D216" s="3" t="s">
        <v>616</v>
      </c>
      <c r="E216" s="3" t="s">
        <v>2170</v>
      </c>
      <c r="F216" t="str">
        <f>VLOOKUP(D216,'Customer City'!A:B,2,FALSE)</f>
        <v>广东省</v>
      </c>
      <c r="G216" t="str">
        <f>VLOOKUP(D216,'Customer City'!A:A,1,FALSE)</f>
        <v>东莞市</v>
      </c>
      <c r="H216" t="e">
        <f>VLOOKUP(A216,'Customer - Backup'!A:F,6,FALSE)</f>
        <v>#N/A</v>
      </c>
      <c r="I216" s="3" t="s">
        <v>173</v>
      </c>
      <c r="J216" s="3">
        <v>1</v>
      </c>
    </row>
    <row r="217" spans="1:10" s="3" customFormat="1">
      <c r="A217" s="3">
        <v>7004087</v>
      </c>
      <c r="B217" s="139">
        <v>35.456092834472699</v>
      </c>
      <c r="C217" s="139">
        <v>113.784545898438</v>
      </c>
      <c r="D217" s="3" t="s">
        <v>574</v>
      </c>
      <c r="E217" s="3" t="s">
        <v>2171</v>
      </c>
      <c r="F217" t="str">
        <f>VLOOKUP(D217,'Customer City'!A:B,2,FALSE)</f>
        <v>河南省</v>
      </c>
      <c r="G217" t="str">
        <f>VLOOKUP(D217,'Customer City'!A:A,1,FALSE)</f>
        <v>新乡市</v>
      </c>
      <c r="H217" t="str">
        <f>VLOOKUP(A217,'Customer - Backup'!A:F,6,FALSE)</f>
        <v>辉县市</v>
      </c>
      <c r="I217" s="3" t="s">
        <v>173</v>
      </c>
      <c r="J217" s="3">
        <v>7004087</v>
      </c>
    </row>
    <row r="218" spans="1:10" s="3" customFormat="1">
      <c r="A218" s="3">
        <v>7004059</v>
      </c>
      <c r="B218" s="139">
        <v>25.2231330871582</v>
      </c>
      <c r="C218" s="139">
        <v>109.40178680419901</v>
      </c>
      <c r="D218" s="3" t="s">
        <v>638</v>
      </c>
      <c r="E218" s="3" t="s">
        <v>2172</v>
      </c>
      <c r="F218" t="str">
        <f>VLOOKUP(D218,'Customer City'!A:B,2,FALSE)</f>
        <v>广西省</v>
      </c>
      <c r="G218" t="str">
        <f>VLOOKUP(D218,'Customer City'!A:A,1,FALSE)</f>
        <v>柳州市</v>
      </c>
      <c r="H218" t="str">
        <f>VLOOKUP(A218,'Customer - Backup'!A:F,6,FALSE)</f>
        <v>融安县</v>
      </c>
      <c r="I218" s="3" t="s">
        <v>173</v>
      </c>
      <c r="J218" s="3">
        <v>7004059</v>
      </c>
    </row>
    <row r="219" spans="1:10" s="3" customFormat="1">
      <c r="A219" s="3">
        <v>7004854</v>
      </c>
      <c r="B219" s="139">
        <v>26.601007461547901</v>
      </c>
      <c r="C219" s="139">
        <v>111.867919921875</v>
      </c>
      <c r="D219" s="3" t="s">
        <v>724</v>
      </c>
      <c r="E219" s="3" t="s">
        <v>2173</v>
      </c>
      <c r="F219" t="str">
        <f>VLOOKUP(D219,'Customer City'!A:B,2,FALSE)</f>
        <v>湖南省</v>
      </c>
      <c r="G219" t="str">
        <f>VLOOKUP(D219,'Customer City'!A:A,1,FALSE)</f>
        <v>永州市</v>
      </c>
      <c r="H219" t="str">
        <f>VLOOKUP(A219,'Customer - Backup'!A:F,6,FALSE)</f>
        <v>祁阳县</v>
      </c>
      <c r="I219" s="3" t="s">
        <v>173</v>
      </c>
      <c r="J219" s="3">
        <v>7004854</v>
      </c>
    </row>
    <row r="220" spans="1:10" s="3" customFormat="1">
      <c r="A220" s="3">
        <v>7004923</v>
      </c>
      <c r="B220" s="139">
        <v>28.663579940795898</v>
      </c>
      <c r="C220" s="139">
        <v>120.09047698974599</v>
      </c>
      <c r="D220" s="3" t="s">
        <v>537</v>
      </c>
      <c r="E220" s="3" t="s">
        <v>1191</v>
      </c>
      <c r="F220" t="str">
        <f>VLOOKUP(D220,'Customer City'!A:B,2,FALSE)</f>
        <v>浙江省</v>
      </c>
      <c r="G220" t="str">
        <f>VLOOKUP(D220,'Customer City'!A:A,1,FALSE)</f>
        <v>丽水市</v>
      </c>
      <c r="H220" t="str">
        <f>VLOOKUP(A220,'Customer - Backup'!A:F,6,FALSE)</f>
        <v>缙云县</v>
      </c>
      <c r="I220" s="3" t="s">
        <v>173</v>
      </c>
      <c r="J220" s="3">
        <v>7004923</v>
      </c>
    </row>
    <row r="221" spans="1:10" s="3" customFormat="1">
      <c r="A221" s="3">
        <v>7004037</v>
      </c>
      <c r="B221" s="139">
        <v>38.722530364990199</v>
      </c>
      <c r="C221" s="139">
        <v>112.723747253418</v>
      </c>
      <c r="D221" s="3" t="s">
        <v>599</v>
      </c>
      <c r="E221" s="3" t="s">
        <v>2174</v>
      </c>
      <c r="F221" t="str">
        <f>VLOOKUP(D221,'Customer City'!A:B,2,FALSE)</f>
        <v>山西省</v>
      </c>
      <c r="G221" t="str">
        <f>VLOOKUP(D221,'Customer City'!A:A,1,FALSE)</f>
        <v>忻州市</v>
      </c>
      <c r="H221" t="str">
        <f>VLOOKUP(A221,'Customer - Backup'!A:F,6,FALSE)</f>
        <v>原平市</v>
      </c>
      <c r="I221" s="3" t="s">
        <v>173</v>
      </c>
      <c r="J221" s="3">
        <v>7004037</v>
      </c>
    </row>
    <row r="222" spans="1:10" s="3" customFormat="1">
      <c r="A222" s="3">
        <v>7003622</v>
      </c>
      <c r="B222" s="139">
        <v>36.423652648925803</v>
      </c>
      <c r="C222" s="139">
        <v>114.213165283203</v>
      </c>
      <c r="D222" s="3" t="s">
        <v>615</v>
      </c>
      <c r="E222" s="3" t="s">
        <v>2175</v>
      </c>
      <c r="F222" t="str">
        <f>VLOOKUP(D222,'Customer City'!A:B,2,FALSE)</f>
        <v>河北省</v>
      </c>
      <c r="G222" t="str">
        <f>VLOOKUP(D222,'Customer City'!A:A,1,FALSE)</f>
        <v>邯郸市</v>
      </c>
      <c r="H222" t="str">
        <f>VLOOKUP(A222,'Customer - Backup'!A:F,6,FALSE)</f>
        <v>峰峰矿区</v>
      </c>
      <c r="I222" s="3" t="s">
        <v>173</v>
      </c>
      <c r="J222" s="3">
        <v>7003622</v>
      </c>
    </row>
    <row r="223" spans="1:10" s="3" customFormat="1">
      <c r="A223" s="3">
        <v>7003465</v>
      </c>
      <c r="B223" s="139">
        <v>31.2209358215332</v>
      </c>
      <c r="C223" s="139">
        <v>121.414009094238</v>
      </c>
      <c r="D223" s="3" t="s">
        <v>13</v>
      </c>
      <c r="E223" s="3" t="s">
        <v>1399</v>
      </c>
      <c r="F223" t="str">
        <f>VLOOKUP(D223,'Customer City'!A:B,2,FALSE)</f>
        <v>上海市</v>
      </c>
      <c r="G223" t="str">
        <f>VLOOKUP(D223,'Customer City'!A:A,1,FALSE)</f>
        <v>上海市</v>
      </c>
      <c r="H223" t="str">
        <f>VLOOKUP(A223,'Customer - Backup'!A:F,6,FALSE)</f>
        <v>长宁区</v>
      </c>
      <c r="I223" s="3" t="s">
        <v>173</v>
      </c>
      <c r="J223" s="3">
        <v>7003465</v>
      </c>
    </row>
    <row r="224" spans="1:10" s="3" customFormat="1">
      <c r="A224" s="3">
        <v>7004134</v>
      </c>
      <c r="B224" s="139">
        <v>30.071266174316399</v>
      </c>
      <c r="C224" s="139">
        <v>118.60353851318401</v>
      </c>
      <c r="D224" s="3" t="s">
        <v>513</v>
      </c>
      <c r="E224" s="3" t="s">
        <v>1918</v>
      </c>
      <c r="F224" t="str">
        <f>VLOOKUP(D224,'Customer City'!A:B,2,FALSE)</f>
        <v>安徽省</v>
      </c>
      <c r="G224" t="str">
        <f>VLOOKUP(D224,'Customer City'!A:A,1,FALSE)</f>
        <v>宣城市</v>
      </c>
      <c r="H224" t="str">
        <f>VLOOKUP(A224,'Customer - Backup'!A:F,6,FALSE)</f>
        <v>绩溪县</v>
      </c>
      <c r="I224" s="3" t="s">
        <v>173</v>
      </c>
      <c r="J224" s="3">
        <v>7004134</v>
      </c>
    </row>
    <row r="225" spans="1:10" s="3" customFormat="1">
      <c r="A225" s="3">
        <v>7004120</v>
      </c>
      <c r="B225" s="139">
        <v>29.82790447</v>
      </c>
      <c r="C225" s="139">
        <v>113.4813513</v>
      </c>
      <c r="D225" s="3" t="s">
        <v>711</v>
      </c>
      <c r="E225" s="3" t="s">
        <v>1287</v>
      </c>
      <c r="F225" t="str">
        <f>VLOOKUP(D225,'Customer City'!A:B,2,FALSE)</f>
        <v>湖北省</v>
      </c>
      <c r="G225" t="str">
        <f>VLOOKUP(D225,'Customer City'!A:A,1,FALSE)</f>
        <v>荆州市</v>
      </c>
      <c r="H225" t="str">
        <f>VLOOKUP(A225,'Customer - Backup'!A:F,6,FALSE)</f>
        <v>洪湖市</v>
      </c>
      <c r="I225" s="3" t="s">
        <v>173</v>
      </c>
      <c r="J225" s="3">
        <v>7004120</v>
      </c>
    </row>
    <row r="226" spans="1:10" s="3" customFormat="1">
      <c r="A226" s="3">
        <v>7004410</v>
      </c>
      <c r="B226" s="139">
        <v>39.058826446533203</v>
      </c>
      <c r="C226" s="139">
        <v>115.86590576171901</v>
      </c>
      <c r="D226" s="3" t="s">
        <v>606</v>
      </c>
      <c r="E226" s="3" t="s">
        <v>2176</v>
      </c>
      <c r="F226" t="str">
        <f>VLOOKUP(D226,'Customer City'!A:B,2,FALSE)</f>
        <v>河北省</v>
      </c>
      <c r="G226" t="str">
        <f>VLOOKUP(D226,'Customer City'!A:A,1,FALSE)</f>
        <v>保定市</v>
      </c>
      <c r="H226" t="str">
        <f>VLOOKUP(A226,'Customer - Backup'!A:F,6,FALSE)</f>
        <v>容城县</v>
      </c>
      <c r="I226" s="3" t="s">
        <v>173</v>
      </c>
      <c r="J226" s="3">
        <v>7004410</v>
      </c>
    </row>
    <row r="227" spans="1:10" s="3" customFormat="1">
      <c r="A227" s="3">
        <v>7004414</v>
      </c>
      <c r="B227" s="139">
        <v>22.836748123168899</v>
      </c>
      <c r="C227" s="139">
        <v>107.21095275878901</v>
      </c>
      <c r="D227" s="3" t="s">
        <v>636</v>
      </c>
      <c r="E227" s="3" t="s">
        <v>2177</v>
      </c>
      <c r="F227" t="str">
        <f>VLOOKUP(D227,'Customer City'!A:B,2,FALSE)</f>
        <v>广西省</v>
      </c>
      <c r="G227" t="str">
        <f>VLOOKUP(D227,'Customer City'!A:A,1,FALSE)</f>
        <v>崇左市</v>
      </c>
      <c r="H227" t="str">
        <f>VLOOKUP(A227,'Customer - Backup'!A:F,6,FALSE)</f>
        <v>大新县</v>
      </c>
      <c r="I227" s="3" t="s">
        <v>173</v>
      </c>
      <c r="J227" s="3">
        <v>7004414</v>
      </c>
    </row>
    <row r="228" spans="1:10" s="3" customFormat="1">
      <c r="A228" s="3">
        <v>7003760</v>
      </c>
      <c r="B228" s="139">
        <v>26.285488128662099</v>
      </c>
      <c r="C228" s="139">
        <v>117.64719390869099</v>
      </c>
      <c r="D228" s="3" t="s">
        <v>731</v>
      </c>
      <c r="E228" s="3" t="s">
        <v>1983</v>
      </c>
      <c r="F228" t="str">
        <f>VLOOKUP(D228,'Customer City'!A:B,2,FALSE)</f>
        <v>福建省</v>
      </c>
      <c r="G228" t="str">
        <f>VLOOKUP(D228,'Customer City'!A:A,1,FALSE)</f>
        <v>三明市</v>
      </c>
      <c r="H228" t="str">
        <f>VLOOKUP(A228,'Customer - Backup'!A:F,6,FALSE)</f>
        <v>梅列区</v>
      </c>
      <c r="I228" s="3" t="s">
        <v>173</v>
      </c>
      <c r="J228" s="3">
        <v>7003760</v>
      </c>
    </row>
    <row r="229" spans="1:10" s="3" customFormat="1">
      <c r="A229" s="3">
        <v>7004470</v>
      </c>
      <c r="B229" s="139">
        <v>39.0351371765137</v>
      </c>
      <c r="C229" s="139">
        <v>115.65749359130901</v>
      </c>
      <c r="D229" s="3" t="s">
        <v>606</v>
      </c>
      <c r="E229" s="3" t="s">
        <v>2178</v>
      </c>
      <c r="F229" t="str">
        <f>VLOOKUP(D229,'Customer City'!A:B,2,FALSE)</f>
        <v>河北省</v>
      </c>
      <c r="G229" t="str">
        <f>VLOOKUP(D229,'Customer City'!A:A,1,FALSE)</f>
        <v>保定市</v>
      </c>
      <c r="H229" t="str">
        <f>VLOOKUP(A229,'Customer - Backup'!A:F,6,FALSE)</f>
        <v>徐水</v>
      </c>
      <c r="I229" s="3" t="s">
        <v>173</v>
      </c>
      <c r="J229" s="3">
        <v>7004470</v>
      </c>
    </row>
    <row r="230" spans="1:10" s="3" customFormat="1">
      <c r="A230" s="3">
        <v>7004069</v>
      </c>
      <c r="B230" s="139">
        <v>37.069007873535199</v>
      </c>
      <c r="C230" s="139">
        <v>118.41885375976599</v>
      </c>
      <c r="D230" s="3" t="s">
        <v>550</v>
      </c>
      <c r="E230" s="3" t="s">
        <v>1325</v>
      </c>
      <c r="F230" t="str">
        <f>VLOOKUP(D230,'Customer City'!A:B,2,FALSE)</f>
        <v>山东省</v>
      </c>
      <c r="G230" t="str">
        <f>VLOOKUP(D230,'Customer City'!A:A,1,FALSE)</f>
        <v>东营市</v>
      </c>
      <c r="H230" t="str">
        <f>VLOOKUP(A230,'Customer - Backup'!A:F,6,FALSE)</f>
        <v>广饶县</v>
      </c>
      <c r="I230" s="3" t="s">
        <v>173</v>
      </c>
      <c r="J230" s="3">
        <v>7004069</v>
      </c>
    </row>
    <row r="231" spans="1:10" s="3" customFormat="1">
      <c r="A231" s="3">
        <v>7003677</v>
      </c>
      <c r="B231" s="139">
        <v>23.7154655456543</v>
      </c>
      <c r="C231" s="139">
        <v>108.169387817383</v>
      </c>
      <c r="D231" s="3" t="s">
        <v>122</v>
      </c>
      <c r="E231" s="3" t="s">
        <v>2179</v>
      </c>
      <c r="F231" t="str">
        <f>VLOOKUP(D231,'Customer City'!A:B,2,FALSE)</f>
        <v>广西省</v>
      </c>
      <c r="G231" t="str">
        <f>VLOOKUP(D231,'Customer City'!A:A,1,FALSE)</f>
        <v>南宁市</v>
      </c>
      <c r="H231" t="str">
        <f>VLOOKUP(A231,'Customer - Backup'!A:F,6,FALSE)</f>
        <v>马山县</v>
      </c>
      <c r="I231" s="3" t="s">
        <v>173</v>
      </c>
      <c r="J231" s="3">
        <v>7003677</v>
      </c>
    </row>
    <row r="232" spans="1:10" s="3" customFormat="1">
      <c r="A232" s="3">
        <v>7004988</v>
      </c>
      <c r="B232" s="139">
        <v>25.4179592132568</v>
      </c>
      <c r="C232" s="139">
        <v>110.33811187744099</v>
      </c>
      <c r="D232" s="3" t="s">
        <v>639</v>
      </c>
      <c r="E232" s="3" t="s">
        <v>1894</v>
      </c>
      <c r="F232" t="str">
        <f>VLOOKUP(D232,'Customer City'!A:B,2,FALSE)</f>
        <v>广西省</v>
      </c>
      <c r="G232" t="str">
        <f>VLOOKUP(D232,'Customer City'!A:A,1,FALSE)</f>
        <v>桂林市</v>
      </c>
      <c r="H232" t="str">
        <f>VLOOKUP(A232,'Customer - Backup'!A:F,6,FALSE)</f>
        <v>灵川县</v>
      </c>
      <c r="I232" s="3" t="s">
        <v>173</v>
      </c>
      <c r="J232" s="3">
        <v>7004988</v>
      </c>
    </row>
    <row r="233" spans="1:10" s="3" customFormat="1">
      <c r="A233" s="3">
        <v>2</v>
      </c>
      <c r="B233" s="139">
        <v>23.005933761596701</v>
      </c>
      <c r="C233" s="139">
        <v>113.67563629150401</v>
      </c>
      <c r="D233" s="3" t="s">
        <v>616</v>
      </c>
      <c r="E233" s="3" t="s">
        <v>2180</v>
      </c>
      <c r="F233" t="str">
        <f>VLOOKUP(D233,'Customer City'!A:B,2,FALSE)</f>
        <v>广东省</v>
      </c>
      <c r="G233" t="str">
        <f>VLOOKUP(D233,'Customer City'!A:A,1,FALSE)</f>
        <v>东莞市</v>
      </c>
      <c r="H233" t="e">
        <f>VLOOKUP(A233,'Customer - Backup'!A:F,6,FALSE)</f>
        <v>#N/A</v>
      </c>
      <c r="I233" s="3" t="s">
        <v>173</v>
      </c>
      <c r="J233" s="3">
        <v>2</v>
      </c>
    </row>
    <row r="234" spans="1:10" s="3" customFormat="1">
      <c r="A234" s="3">
        <v>7003843</v>
      </c>
      <c r="B234" s="139">
        <v>32.275799999999997</v>
      </c>
      <c r="C234" s="139">
        <v>119.19029999999999</v>
      </c>
      <c r="D234" s="3" t="s">
        <v>529</v>
      </c>
      <c r="E234" s="3" t="s">
        <v>2181</v>
      </c>
      <c r="F234" t="str">
        <f>VLOOKUP(D234,'Customer City'!A:B,2,FALSE)</f>
        <v>江苏省</v>
      </c>
      <c r="G234" t="str">
        <f>VLOOKUP(D234,'Customer City'!A:A,1,FALSE)</f>
        <v>扬州市</v>
      </c>
      <c r="H234" t="str">
        <f>VLOOKUP(A234,'Customer - Backup'!A:F,6,FALSE)</f>
        <v>仪征市</v>
      </c>
      <c r="I234" s="3" t="s">
        <v>173</v>
      </c>
      <c r="J234" s="3">
        <v>7003843</v>
      </c>
    </row>
    <row r="235" spans="1:10" s="3" customFormat="1">
      <c r="A235" s="3">
        <v>7003561</v>
      </c>
      <c r="B235" s="139">
        <v>31.030899047851602</v>
      </c>
      <c r="C235" s="139">
        <v>113.113525390625</v>
      </c>
      <c r="D235" s="3" t="s">
        <v>712</v>
      </c>
      <c r="E235" s="3" t="s">
        <v>2182</v>
      </c>
      <c r="F235" t="str">
        <f>VLOOKUP(D235,'Customer City'!A:B,2,FALSE)</f>
        <v>湖北省</v>
      </c>
      <c r="G235" t="str">
        <f>VLOOKUP(D235,'Customer City'!A:A,1,FALSE)</f>
        <v>荆门市</v>
      </c>
      <c r="H235" t="str">
        <f>VLOOKUP(A235,'Customer - Backup'!A:F,6,FALSE)</f>
        <v>京山县</v>
      </c>
      <c r="I235" s="3" t="s">
        <v>173</v>
      </c>
      <c r="J235" s="3">
        <v>7003561</v>
      </c>
    </row>
    <row r="236" spans="1:10" s="3" customFormat="1">
      <c r="A236" s="3">
        <v>7004762</v>
      </c>
      <c r="B236" s="139">
        <v>36.663288116455099</v>
      </c>
      <c r="C236" s="139">
        <v>101.770370483398</v>
      </c>
      <c r="D236" s="3" t="s">
        <v>95</v>
      </c>
      <c r="E236" s="3" t="s">
        <v>1215</v>
      </c>
      <c r="F236" t="str">
        <f>VLOOKUP(D236,'Customer City'!A:B,2,FALSE)</f>
        <v>青海省</v>
      </c>
      <c r="G236" t="str">
        <f>VLOOKUP(D236,'Customer City'!A:A,1,FALSE)</f>
        <v>西宁市</v>
      </c>
      <c r="H236" t="str">
        <f>VLOOKUP(A236,'Customer - Backup'!A:F,6,FALSE)</f>
        <v>城北区</v>
      </c>
      <c r="I236" s="3" t="s">
        <v>173</v>
      </c>
      <c r="J236" s="3">
        <v>7004762</v>
      </c>
    </row>
    <row r="237" spans="1:10" s="3" customFormat="1">
      <c r="A237" s="3">
        <v>7004326</v>
      </c>
      <c r="B237" s="139">
        <v>31.475587844848601</v>
      </c>
      <c r="C237" s="139">
        <v>116.95314788818401</v>
      </c>
      <c r="D237" s="3" t="s">
        <v>512</v>
      </c>
      <c r="E237" s="3" t="s">
        <v>2183</v>
      </c>
      <c r="F237" t="str">
        <f>VLOOKUP(D237,'Customer City'!A:B,2,FALSE)</f>
        <v>安徽省</v>
      </c>
      <c r="G237" t="str">
        <f>VLOOKUP(D237,'Customer City'!A:A,1,FALSE)</f>
        <v>六安市</v>
      </c>
      <c r="H237" t="str">
        <f>VLOOKUP(A237,'Customer - Backup'!A:F,6,FALSE)</f>
        <v>舒城县</v>
      </c>
      <c r="I237" s="3" t="s">
        <v>173</v>
      </c>
      <c r="J237" s="3">
        <v>7004326</v>
      </c>
    </row>
    <row r="238" spans="1:10" s="3" customFormat="1">
      <c r="A238" s="3">
        <v>7004302</v>
      </c>
      <c r="B238" s="139">
        <v>23.328517913818398</v>
      </c>
      <c r="C238" s="139">
        <v>112.73201751709</v>
      </c>
      <c r="D238" s="3" t="s">
        <v>631</v>
      </c>
      <c r="E238" s="3" t="s">
        <v>2184</v>
      </c>
      <c r="F238" t="str">
        <f>VLOOKUP(D238,'Customer City'!A:B,2,FALSE)</f>
        <v>广东省</v>
      </c>
      <c r="G238" t="str">
        <f>VLOOKUP(D238,'Customer City'!A:A,1,FALSE)</f>
        <v>肇庆市</v>
      </c>
      <c r="H238" t="str">
        <f>VLOOKUP(A238,'Customer - Backup'!A:F,6,FALSE)</f>
        <v>四会市</v>
      </c>
      <c r="I238" s="3" t="s">
        <v>173</v>
      </c>
      <c r="J238" s="3">
        <v>7004302</v>
      </c>
    </row>
    <row r="239" spans="1:10" s="3" customFormat="1">
      <c r="A239" s="3">
        <v>3</v>
      </c>
      <c r="B239" s="139">
        <v>31.846936121500001</v>
      </c>
      <c r="C239" s="139">
        <v>115.9197394668</v>
      </c>
      <c r="D239" s="3" t="s">
        <v>512</v>
      </c>
      <c r="E239" s="3" t="s">
        <v>2185</v>
      </c>
      <c r="F239" t="str">
        <f>VLOOKUP(D239,'Customer City'!A:B,2,FALSE)</f>
        <v>安徽省</v>
      </c>
      <c r="G239" t="str">
        <f>VLOOKUP(D239,'Customer City'!A:A,1,FALSE)</f>
        <v>六安市</v>
      </c>
      <c r="H239" t="e">
        <f>VLOOKUP(A239,'Customer - Backup'!A:F,6,FALSE)</f>
        <v>#N/A</v>
      </c>
      <c r="I239" s="3" t="s">
        <v>173</v>
      </c>
      <c r="J239" s="3">
        <v>3</v>
      </c>
    </row>
    <row r="240" spans="1:10" s="3" customFormat="1">
      <c r="A240" s="3">
        <v>7004325</v>
      </c>
      <c r="B240" s="139">
        <v>31.7505187988281</v>
      </c>
      <c r="C240" s="139">
        <v>116.487014770508</v>
      </c>
      <c r="D240" s="3" t="s">
        <v>512</v>
      </c>
      <c r="E240" s="3" t="s">
        <v>1747</v>
      </c>
      <c r="F240" t="str">
        <f>VLOOKUP(D240,'Customer City'!A:B,2,FALSE)</f>
        <v>安徽省</v>
      </c>
      <c r="G240" t="str">
        <f>VLOOKUP(D240,'Customer City'!A:A,1,FALSE)</f>
        <v>六安市</v>
      </c>
      <c r="H240" t="str">
        <f>VLOOKUP(A240,'Customer - Backup'!A:F,6,FALSE)</f>
        <v>裕安区</v>
      </c>
      <c r="I240" s="3" t="s">
        <v>173</v>
      </c>
      <c r="J240" s="3">
        <v>7004325</v>
      </c>
    </row>
    <row r="241" spans="1:10" s="3" customFormat="1">
      <c r="A241" s="3">
        <v>4</v>
      </c>
      <c r="B241" s="139">
        <v>35.786647796630902</v>
      </c>
      <c r="C241" s="139">
        <v>115.02044677734401</v>
      </c>
      <c r="D241" s="3" t="s">
        <v>578</v>
      </c>
      <c r="E241" s="3" t="s">
        <v>2186</v>
      </c>
      <c r="F241" t="str">
        <f>VLOOKUP(D241,'Customer City'!A:B,2,FALSE)</f>
        <v>河南省</v>
      </c>
      <c r="G241" t="str">
        <f>VLOOKUP(D241,'Customer City'!A:A,1,FALSE)</f>
        <v>濮阳市</v>
      </c>
      <c r="H241" t="e">
        <f>VLOOKUP(A241,'Customer - Backup'!A:F,6,FALSE)</f>
        <v>#N/A</v>
      </c>
      <c r="I241" s="3" t="s">
        <v>173</v>
      </c>
      <c r="J241" s="3">
        <v>4</v>
      </c>
    </row>
    <row r="242" spans="1:10" s="3" customFormat="1">
      <c r="A242" s="3">
        <v>7003761</v>
      </c>
      <c r="B242" s="139">
        <v>26.241165161132798</v>
      </c>
      <c r="C242" s="139">
        <v>117.613037109375</v>
      </c>
      <c r="D242" s="3" t="s">
        <v>731</v>
      </c>
      <c r="E242" s="3" t="s">
        <v>1639</v>
      </c>
      <c r="F242" t="str">
        <f>VLOOKUP(D242,'Customer City'!A:B,2,FALSE)</f>
        <v>福建省</v>
      </c>
      <c r="G242" t="str">
        <f>VLOOKUP(D242,'Customer City'!A:A,1,FALSE)</f>
        <v>三明市</v>
      </c>
      <c r="H242" t="str">
        <f>VLOOKUP(A242,'Customer - Backup'!A:F,6,FALSE)</f>
        <v>三元区</v>
      </c>
      <c r="I242" s="3" t="s">
        <v>173</v>
      </c>
      <c r="J242" s="3">
        <v>7003761</v>
      </c>
    </row>
    <row r="243" spans="1:10" s="3" customFormat="1">
      <c r="A243" s="3">
        <v>7003383</v>
      </c>
      <c r="B243" s="139">
        <v>30.8105144500732</v>
      </c>
      <c r="C243" s="139">
        <v>106.076248168945</v>
      </c>
      <c r="D243" s="3" t="s">
        <v>660</v>
      </c>
      <c r="E243" s="3" t="s">
        <v>1107</v>
      </c>
      <c r="F243" t="str">
        <f>VLOOKUP(D243,'Customer City'!A:B,2,FALSE)</f>
        <v>四川省</v>
      </c>
      <c r="G243" t="str">
        <f>VLOOKUP(D243,'Customer City'!A:A,1,FALSE)</f>
        <v>南充市</v>
      </c>
      <c r="H243" t="str">
        <f>VLOOKUP(A243,'Customer - Backup'!A:F,6,FALSE)</f>
        <v>南部县</v>
      </c>
      <c r="I243" s="3" t="s">
        <v>173</v>
      </c>
      <c r="J243" s="3">
        <v>7003383</v>
      </c>
    </row>
    <row r="244" spans="1:10" s="3" customFormat="1">
      <c r="A244" s="3">
        <v>7004115</v>
      </c>
      <c r="B244" s="139">
        <v>27.4607257843018</v>
      </c>
      <c r="C244" s="139">
        <v>119.51023864746099</v>
      </c>
      <c r="D244" s="3" t="s">
        <v>734</v>
      </c>
      <c r="E244" s="3" t="s">
        <v>1972</v>
      </c>
      <c r="F244" t="str">
        <f>VLOOKUP(D244,'Customer City'!A:B,2,FALSE)</f>
        <v>福建省</v>
      </c>
      <c r="G244" t="str">
        <f>VLOOKUP(D244,'Customer City'!A:A,1,FALSE)</f>
        <v>宁德市</v>
      </c>
      <c r="H244" t="str">
        <f>VLOOKUP(A244,'Customer - Backup'!A:F,6,FALSE)</f>
        <v>寿宁县</v>
      </c>
      <c r="I244" s="3" t="s">
        <v>173</v>
      </c>
      <c r="J244" s="3">
        <v>7004115</v>
      </c>
    </row>
    <row r="245" spans="1:10" s="3" customFormat="1">
      <c r="A245" s="3">
        <v>5</v>
      </c>
      <c r="B245" s="139">
        <v>44.601203918457003</v>
      </c>
      <c r="C245" s="139">
        <v>129.63922119140599</v>
      </c>
      <c r="D245" s="3" t="s">
        <v>592</v>
      </c>
      <c r="E245" s="3" t="s">
        <v>2187</v>
      </c>
      <c r="F245" t="str">
        <f>VLOOKUP(D245,'Customer City'!A:B,2,FALSE)</f>
        <v>黑龙江省</v>
      </c>
      <c r="G245" t="str">
        <f>VLOOKUP(D245,'Customer City'!A:A,1,FALSE)</f>
        <v>牡丹江市</v>
      </c>
      <c r="H245" t="e">
        <f>VLOOKUP(A245,'Customer - Backup'!A:F,6,FALSE)</f>
        <v>#N/A</v>
      </c>
      <c r="I245" s="3" t="s">
        <v>173</v>
      </c>
      <c r="J245" s="3">
        <v>5</v>
      </c>
    </row>
    <row r="246" spans="1:10" s="3" customFormat="1">
      <c r="A246" s="3">
        <v>7004362</v>
      </c>
      <c r="B246" s="139">
        <v>32.2296333312988</v>
      </c>
      <c r="C246" s="139">
        <v>110.23406219482401</v>
      </c>
      <c r="D246" s="3" t="s">
        <v>705</v>
      </c>
      <c r="E246" s="3" t="s">
        <v>2188</v>
      </c>
      <c r="F246" t="str">
        <f>VLOOKUP(D246,'Customer City'!A:B,2,FALSE)</f>
        <v>湖北省</v>
      </c>
      <c r="G246" t="str">
        <f>VLOOKUP(D246,'Customer City'!A:A,1,FALSE)</f>
        <v>十堰市</v>
      </c>
      <c r="H246" t="str">
        <f>VLOOKUP(A246,'Customer - Backup'!A:F,6,FALSE)</f>
        <v>竹山县</v>
      </c>
      <c r="I246" s="3" t="s">
        <v>173</v>
      </c>
      <c r="J246" s="3">
        <v>7004362</v>
      </c>
    </row>
    <row r="247" spans="1:10" s="3" customFormat="1">
      <c r="A247" s="3">
        <v>7003778</v>
      </c>
      <c r="B247" s="139">
        <v>26.091991424560501</v>
      </c>
      <c r="C247" s="139">
        <v>119.302207946777</v>
      </c>
      <c r="D247" s="3" t="s">
        <v>128</v>
      </c>
      <c r="E247" s="3" t="s">
        <v>1979</v>
      </c>
      <c r="F247" t="str">
        <f>VLOOKUP(D247,'Customer City'!A:B,2,FALSE)</f>
        <v>福建省</v>
      </c>
      <c r="G247" t="str">
        <f>VLOOKUP(D247,'Customer City'!A:A,1,FALSE)</f>
        <v>福州市</v>
      </c>
      <c r="H247" t="str">
        <f>VLOOKUP(A247,'Customer - Backup'!A:F,6,FALSE)</f>
        <v>鼓楼区</v>
      </c>
      <c r="I247" s="3" t="s">
        <v>173</v>
      </c>
      <c r="J247" s="3">
        <v>7003778</v>
      </c>
    </row>
    <row r="248" spans="1:10" s="3" customFormat="1">
      <c r="A248" s="3">
        <v>7004405</v>
      </c>
      <c r="B248" s="139">
        <v>33.628387451171903</v>
      </c>
      <c r="C248" s="139">
        <v>119.055862426758</v>
      </c>
      <c r="D248" s="3" t="s">
        <v>532</v>
      </c>
      <c r="E248" s="3" t="s">
        <v>1326</v>
      </c>
      <c r="F248" t="str">
        <f>VLOOKUP(D248,'Customer City'!A:B,2,FALSE)</f>
        <v>江苏省</v>
      </c>
      <c r="G248" t="str">
        <f>VLOOKUP(D248,'Customer City'!A:A,1,FALSE)</f>
        <v>淮安市</v>
      </c>
      <c r="H248" t="str">
        <f>VLOOKUP(A248,'Customer - Backup'!A:F,6,FALSE)</f>
        <v>淮阴区</v>
      </c>
      <c r="I248" s="3" t="s">
        <v>173</v>
      </c>
      <c r="J248" s="3">
        <v>7004405</v>
      </c>
    </row>
    <row r="249" spans="1:10" s="3" customFormat="1">
      <c r="A249" s="3">
        <v>7004597</v>
      </c>
      <c r="B249" s="139">
        <v>37.890529632568402</v>
      </c>
      <c r="C249" s="139">
        <v>114.65601348877</v>
      </c>
      <c r="D249" s="3" t="s">
        <v>89</v>
      </c>
      <c r="E249" s="3" t="s">
        <v>1438</v>
      </c>
      <c r="F249" t="str">
        <f>VLOOKUP(D249,'Customer City'!A:B,2,FALSE)</f>
        <v>河北省</v>
      </c>
      <c r="G249" t="str">
        <f>VLOOKUP(D249,'Customer City'!A:A,1,FALSE)</f>
        <v>石家庄市</v>
      </c>
      <c r="H249" t="str">
        <f>VLOOKUP(A249,'Customer - Backup'!A:F,6,FALSE)</f>
        <v>栾城</v>
      </c>
      <c r="I249" s="3" t="s">
        <v>173</v>
      </c>
      <c r="J249" s="3">
        <v>7004597</v>
      </c>
    </row>
    <row r="250" spans="1:10" s="3" customFormat="1">
      <c r="A250" s="3">
        <v>7004508</v>
      </c>
      <c r="B250" s="139">
        <v>22.2086086273193</v>
      </c>
      <c r="C250" s="139">
        <v>112.343299865723</v>
      </c>
      <c r="D250" s="3" t="s">
        <v>624</v>
      </c>
      <c r="E250" s="3" t="s">
        <v>2189</v>
      </c>
      <c r="F250" t="str">
        <f>VLOOKUP(D250,'Customer City'!A:B,2,FALSE)</f>
        <v>广东省</v>
      </c>
      <c r="G250" t="str">
        <f>VLOOKUP(D250,'Customer City'!A:A,1,FALSE)</f>
        <v>江门市</v>
      </c>
      <c r="H250" t="str">
        <f>VLOOKUP(A250,'Customer - Backup'!A:F,6,FALSE)</f>
        <v>恩平市</v>
      </c>
      <c r="I250" s="3" t="s">
        <v>173</v>
      </c>
      <c r="J250" s="3">
        <v>7004508</v>
      </c>
    </row>
    <row r="251" spans="1:10" s="3" customFormat="1">
      <c r="A251" s="3">
        <v>7004623</v>
      </c>
      <c r="B251" s="139">
        <v>24.3644008636475</v>
      </c>
      <c r="C251" s="139">
        <v>116.69345092773401</v>
      </c>
      <c r="D251" s="3" t="s">
        <v>621</v>
      </c>
      <c r="E251" s="3" t="s">
        <v>1171</v>
      </c>
      <c r="F251" t="str">
        <f>VLOOKUP(D251,'Customer City'!A:B,2,FALSE)</f>
        <v>广东省</v>
      </c>
      <c r="G251" t="str">
        <f>VLOOKUP(D251,'Customer City'!A:A,1,FALSE)</f>
        <v>梅州市</v>
      </c>
      <c r="H251" t="str">
        <f>VLOOKUP(A251,'Customer - Backup'!A:F,6,FALSE)</f>
        <v>大埔县</v>
      </c>
      <c r="I251" s="3" t="s">
        <v>173</v>
      </c>
      <c r="J251" s="3">
        <v>7004623</v>
      </c>
    </row>
    <row r="252" spans="1:10" s="3" customFormat="1">
      <c r="A252" s="3">
        <v>7004896</v>
      </c>
      <c r="B252" s="139">
        <v>25.513933181762699</v>
      </c>
      <c r="C252" s="139">
        <v>119.79144287109401</v>
      </c>
      <c r="D252" s="3" t="s">
        <v>128</v>
      </c>
      <c r="E252" s="3" t="s">
        <v>1565</v>
      </c>
      <c r="F252" t="str">
        <f>VLOOKUP(D252,'Customer City'!A:B,2,FALSE)</f>
        <v>福建省</v>
      </c>
      <c r="G252" t="str">
        <f>VLOOKUP(D252,'Customer City'!A:A,1,FALSE)</f>
        <v>福州市</v>
      </c>
      <c r="H252" t="str">
        <f>VLOOKUP(A252,'Customer - Backup'!A:F,6,FALSE)</f>
        <v>平潭县</v>
      </c>
      <c r="I252" s="3" t="s">
        <v>173</v>
      </c>
      <c r="J252" s="3">
        <v>7004896</v>
      </c>
    </row>
    <row r="253" spans="1:10" s="3" customFormat="1">
      <c r="A253" s="3">
        <v>7004655</v>
      </c>
      <c r="B253" s="139">
        <v>28.365085601806602</v>
      </c>
      <c r="C253" s="139">
        <v>112.817184448242</v>
      </c>
      <c r="D253" s="3" t="s">
        <v>131</v>
      </c>
      <c r="E253" s="3" t="s">
        <v>1004</v>
      </c>
      <c r="F253" t="str">
        <f>VLOOKUP(D253,'Customer City'!A:B,2,FALSE)</f>
        <v>湖南省</v>
      </c>
      <c r="G253" t="str">
        <f>VLOOKUP(D253,'Customer City'!A:A,1,FALSE)</f>
        <v>长沙市</v>
      </c>
      <c r="H253" t="str">
        <f>VLOOKUP(A253,'Customer - Backup'!A:F,6,FALSE)</f>
        <v>望城区</v>
      </c>
      <c r="I253" s="3" t="s">
        <v>173</v>
      </c>
      <c r="J253" s="3">
        <v>7004655</v>
      </c>
    </row>
    <row r="254" spans="1:10" s="3" customFormat="1">
      <c r="A254" s="3">
        <v>7003600</v>
      </c>
      <c r="B254" s="139">
        <v>40.616413116455099</v>
      </c>
      <c r="C254" s="139">
        <v>115.06020355224599</v>
      </c>
      <c r="D254" s="3" t="s">
        <v>609</v>
      </c>
      <c r="E254" s="3" t="s">
        <v>2190</v>
      </c>
      <c r="F254" t="str">
        <f>VLOOKUP(D254,'Customer City'!A:B,2,FALSE)</f>
        <v>河北省</v>
      </c>
      <c r="G254" t="str">
        <f>VLOOKUP(D254,'Customer City'!A:A,1,FALSE)</f>
        <v>张家口市</v>
      </c>
      <c r="H254" t="str">
        <f>VLOOKUP(A254,'Customer - Backup'!A:F,6,FALSE)</f>
        <v>宣化区</v>
      </c>
      <c r="I254" s="3" t="s">
        <v>173</v>
      </c>
      <c r="J254" s="3">
        <v>7003600</v>
      </c>
    </row>
    <row r="255" spans="1:10" s="3" customFormat="1">
      <c r="A255" s="3">
        <v>7004882</v>
      </c>
      <c r="B255" s="139">
        <v>29.099256515502901</v>
      </c>
      <c r="C255" s="139">
        <v>119.720291137695</v>
      </c>
      <c r="D255" s="3" t="s">
        <v>546</v>
      </c>
      <c r="E255" s="3" t="s">
        <v>2191</v>
      </c>
      <c r="F255" t="str">
        <f>VLOOKUP(D255,'Customer City'!A:B,2,FALSE)</f>
        <v>浙江省</v>
      </c>
      <c r="G255" t="str">
        <f>VLOOKUP(D255,'Customer City'!A:A,1,FALSE)</f>
        <v>金华市</v>
      </c>
      <c r="H255" t="str">
        <f>VLOOKUP(A255,'Customer - Backup'!A:F,6,FALSE)</f>
        <v>金东区</v>
      </c>
      <c r="I255" s="3" t="s">
        <v>173</v>
      </c>
      <c r="J255" s="3">
        <v>7004882</v>
      </c>
    </row>
    <row r="256" spans="1:10" s="3" customFormat="1">
      <c r="A256" s="3">
        <v>7003609</v>
      </c>
      <c r="B256" s="139">
        <v>38.322299957275398</v>
      </c>
      <c r="C256" s="139">
        <v>114.379096984863</v>
      </c>
      <c r="D256" s="3" t="s">
        <v>89</v>
      </c>
      <c r="E256" s="3" t="s">
        <v>2192</v>
      </c>
      <c r="F256" t="str">
        <f>VLOOKUP(D256,'Customer City'!A:B,2,FALSE)</f>
        <v>河北省</v>
      </c>
      <c r="G256" t="str">
        <f>VLOOKUP(D256,'Customer City'!A:A,1,FALSE)</f>
        <v>石家庄市</v>
      </c>
      <c r="H256" t="str">
        <f>VLOOKUP(A256,'Customer - Backup'!A:F,6,FALSE)</f>
        <v>灵寿县</v>
      </c>
      <c r="I256" s="3" t="s">
        <v>173</v>
      </c>
      <c r="J256" s="3">
        <v>7003609</v>
      </c>
    </row>
    <row r="257" spans="1:10" s="3" customFormat="1">
      <c r="A257" s="3">
        <v>7004849</v>
      </c>
      <c r="B257" s="139">
        <v>27.2650051116943</v>
      </c>
      <c r="C257" s="139">
        <v>111.745643615723</v>
      </c>
      <c r="D257" s="3" t="s">
        <v>729</v>
      </c>
      <c r="E257" s="3" t="s">
        <v>1356</v>
      </c>
      <c r="F257" t="str">
        <f>VLOOKUP(D257,'Customer City'!A:B,2,FALSE)</f>
        <v>湖南省</v>
      </c>
      <c r="G257" t="str">
        <f>VLOOKUP(D257,'Customer City'!A:A,1,FALSE)</f>
        <v>邵阳市</v>
      </c>
      <c r="H257" t="str">
        <f>VLOOKUP(A257,'Customer - Backup'!A:F,6,FALSE)</f>
        <v>邵东县</v>
      </c>
      <c r="I257" s="3" t="s">
        <v>173</v>
      </c>
      <c r="J257" s="3">
        <v>7004849</v>
      </c>
    </row>
    <row r="258" spans="1:10" s="3" customFormat="1">
      <c r="A258" s="3">
        <v>7003819</v>
      </c>
      <c r="B258" s="139">
        <v>33.785579681396499</v>
      </c>
      <c r="C258" s="139">
        <v>120.26560974121099</v>
      </c>
      <c r="D258" s="3" t="s">
        <v>533</v>
      </c>
      <c r="E258" s="3" t="s">
        <v>1619</v>
      </c>
      <c r="F258" t="str">
        <f>VLOOKUP(D258,'Customer City'!A:B,2,FALSE)</f>
        <v>江苏省</v>
      </c>
      <c r="G258" t="str">
        <f>VLOOKUP(D258,'Customer City'!A:A,1,FALSE)</f>
        <v>盐城市</v>
      </c>
      <c r="H258" t="str">
        <f>VLOOKUP(A258,'Customer - Backup'!A:F,6,FALSE)</f>
        <v>射阳县</v>
      </c>
      <c r="I258" s="3" t="s">
        <v>173</v>
      </c>
      <c r="J258" s="3">
        <v>7003819</v>
      </c>
    </row>
    <row r="259" spans="1:10" s="3" customFormat="1">
      <c r="A259" s="3">
        <v>6</v>
      </c>
      <c r="B259" s="139">
        <v>29.641288757324201</v>
      </c>
      <c r="C259" s="139">
        <v>111.754425048828</v>
      </c>
      <c r="D259" s="3" t="s">
        <v>720</v>
      </c>
      <c r="E259" s="3" t="s">
        <v>2193</v>
      </c>
      <c r="F259" t="str">
        <f>VLOOKUP(D259,'Customer City'!A:B,2,FALSE)</f>
        <v>湖南省</v>
      </c>
      <c r="G259" t="str">
        <f>VLOOKUP(D259,'Customer City'!A:A,1,FALSE)</f>
        <v>常德市</v>
      </c>
      <c r="H259" t="e">
        <f>VLOOKUP(A259,'Customer - Backup'!A:F,6,FALSE)</f>
        <v>#N/A</v>
      </c>
      <c r="I259" s="3" t="s">
        <v>173</v>
      </c>
      <c r="J259" s="3">
        <v>6</v>
      </c>
    </row>
    <row r="260" spans="1:10" s="3" customFormat="1">
      <c r="A260" s="3">
        <v>7004885</v>
      </c>
      <c r="B260" s="139">
        <v>29.119642257690401</v>
      </c>
      <c r="C260" s="139">
        <v>118.40968322753901</v>
      </c>
      <c r="D260" s="3" t="s">
        <v>545</v>
      </c>
      <c r="E260" s="3" t="s">
        <v>2194</v>
      </c>
      <c r="F260" t="str">
        <f>VLOOKUP(D260,'Customer City'!A:B,2,FALSE)</f>
        <v>浙江省</v>
      </c>
      <c r="G260" t="str">
        <f>VLOOKUP(D260,'Customer City'!A:A,1,FALSE)</f>
        <v>衢州市</v>
      </c>
      <c r="H260" t="str">
        <f>VLOOKUP(A260,'Customer - Backup'!A:F,6,FALSE)</f>
        <v>开化县</v>
      </c>
      <c r="I260" s="3" t="s">
        <v>173</v>
      </c>
      <c r="J260" s="3">
        <v>7004885</v>
      </c>
    </row>
    <row r="261" spans="1:10" s="3" customFormat="1">
      <c r="A261" s="3">
        <v>7003670</v>
      </c>
      <c r="B261" s="139">
        <v>23.241378784179702</v>
      </c>
      <c r="C261" s="139">
        <v>116.407829284668</v>
      </c>
      <c r="D261" s="3" t="s">
        <v>622</v>
      </c>
      <c r="E261" s="3" t="s">
        <v>2195</v>
      </c>
      <c r="F261" t="str">
        <f>VLOOKUP(D261,'Customer City'!A:B,2,FALSE)</f>
        <v>广东省</v>
      </c>
      <c r="G261" t="str">
        <f>VLOOKUP(D261,'Customer City'!A:A,1,FALSE)</f>
        <v>汕头市</v>
      </c>
      <c r="H261" t="str">
        <f>VLOOKUP(A261,'Customer - Backup'!A:F,6,FALSE)</f>
        <v>潮南区</v>
      </c>
      <c r="I261" s="3" t="s">
        <v>173</v>
      </c>
      <c r="J261" s="3">
        <v>7003670</v>
      </c>
    </row>
    <row r="262" spans="1:10" s="3" customFormat="1">
      <c r="A262" s="3">
        <v>7004768</v>
      </c>
      <c r="B262" s="139">
        <v>34.304206848144503</v>
      </c>
      <c r="C262" s="139">
        <v>108.954872131348</v>
      </c>
      <c r="D262" s="3" t="s">
        <v>60</v>
      </c>
      <c r="E262" s="3" t="s">
        <v>1511</v>
      </c>
      <c r="F262" t="str">
        <f>VLOOKUP(D262,'Customer City'!A:B,2,FALSE)</f>
        <v>陕西省</v>
      </c>
      <c r="G262" t="str">
        <f>VLOOKUP(D262,'Customer City'!A:A,1,FALSE)</f>
        <v>西安市</v>
      </c>
      <c r="H262" t="str">
        <f>VLOOKUP(A262,'Customer - Backup'!A:F,6,FALSE)</f>
        <v>未央区</v>
      </c>
      <c r="I262" s="3" t="s">
        <v>173</v>
      </c>
      <c r="J262" s="3">
        <v>7004768</v>
      </c>
    </row>
    <row r="263" spans="1:10" s="3" customFormat="1">
      <c r="A263" s="3">
        <v>7003554</v>
      </c>
      <c r="B263" s="139">
        <v>29.8607997894287</v>
      </c>
      <c r="C263" s="139">
        <v>114.30337524414099</v>
      </c>
      <c r="D263" s="3" t="s">
        <v>706</v>
      </c>
      <c r="E263" s="3" t="s">
        <v>1257</v>
      </c>
      <c r="F263" t="str">
        <f>VLOOKUP(D263,'Customer City'!A:B,2,FALSE)</f>
        <v>湖北省</v>
      </c>
      <c r="G263" t="str">
        <f>VLOOKUP(D263,'Customer City'!A:A,1,FALSE)</f>
        <v>咸宁市</v>
      </c>
      <c r="H263" t="str">
        <f>VLOOKUP(A263,'Customer - Backup'!A:F,6,FALSE)</f>
        <v>咸安区</v>
      </c>
      <c r="I263" s="3" t="s">
        <v>173</v>
      </c>
      <c r="J263" s="3">
        <v>7003554</v>
      </c>
    </row>
    <row r="264" spans="1:10" s="3" customFormat="1">
      <c r="A264" s="3">
        <v>7004229</v>
      </c>
      <c r="B264" s="139">
        <v>28.8504314422607</v>
      </c>
      <c r="C264" s="139">
        <v>108.77530670166</v>
      </c>
      <c r="D264" s="3" t="s">
        <v>39</v>
      </c>
      <c r="E264" s="3" t="s">
        <v>1040</v>
      </c>
      <c r="F264" t="str">
        <f>VLOOKUP(D264,'Customer City'!A:B,2,FALSE)</f>
        <v>重庆市</v>
      </c>
      <c r="G264" t="str">
        <f>VLOOKUP(D264,'Customer City'!A:A,1,FALSE)</f>
        <v>重庆市</v>
      </c>
      <c r="H264" t="str">
        <f>VLOOKUP(A264,'Customer - Backup'!A:F,6,FALSE)</f>
        <v>酉阳土家族苗族自治县</v>
      </c>
      <c r="I264" s="3" t="s">
        <v>173</v>
      </c>
      <c r="J264" s="3">
        <v>7004229</v>
      </c>
    </row>
    <row r="265" spans="1:10" s="3" customFormat="1">
      <c r="A265" s="3">
        <v>7004161</v>
      </c>
      <c r="B265" s="139">
        <v>29.5275573730469</v>
      </c>
      <c r="C265" s="139">
        <v>106.575561523438</v>
      </c>
      <c r="D265" s="3" t="s">
        <v>39</v>
      </c>
      <c r="E265" s="3" t="s">
        <v>1678</v>
      </c>
      <c r="F265" t="str">
        <f>VLOOKUP(D265,'Customer City'!A:B,2,FALSE)</f>
        <v>重庆市</v>
      </c>
      <c r="G265" t="str">
        <f>VLOOKUP(D265,'Customer City'!A:A,1,FALSE)</f>
        <v>重庆市</v>
      </c>
      <c r="H265" t="str">
        <f>VLOOKUP(A265,'Customer - Backup'!A:F,6,FALSE)</f>
        <v>南岸区</v>
      </c>
      <c r="I265" s="3" t="s">
        <v>173</v>
      </c>
      <c r="J265" s="3">
        <v>7004161</v>
      </c>
    </row>
    <row r="266" spans="1:10" s="3" customFormat="1">
      <c r="A266" s="3">
        <v>7004282</v>
      </c>
      <c r="B266" s="139">
        <v>27.1169033050537</v>
      </c>
      <c r="C266" s="139">
        <v>114.994300842285</v>
      </c>
      <c r="D266" s="3" t="s">
        <v>697</v>
      </c>
      <c r="E266" s="3" t="s">
        <v>1473</v>
      </c>
      <c r="F266" t="str">
        <f>VLOOKUP(D266,'Customer City'!A:B,2,FALSE)</f>
        <v>江西省</v>
      </c>
      <c r="G266" t="str">
        <f>VLOOKUP(D266,'Customer City'!A:A,1,FALSE)</f>
        <v>吉安市</v>
      </c>
      <c r="H266" t="str">
        <f>VLOOKUP(A266,'Customer - Backup'!A:F,6,FALSE)</f>
        <v>吉州区</v>
      </c>
      <c r="I266" s="3" t="s">
        <v>173</v>
      </c>
      <c r="J266" s="3">
        <v>7004282</v>
      </c>
    </row>
    <row r="267" spans="1:10" s="3" customFormat="1">
      <c r="A267" s="3">
        <v>7003887</v>
      </c>
      <c r="B267" s="139">
        <v>35.080127716064503</v>
      </c>
      <c r="C267" s="139">
        <v>116.32350921630901</v>
      </c>
      <c r="D267" s="3" t="s">
        <v>557</v>
      </c>
      <c r="E267" s="3" t="s">
        <v>2196</v>
      </c>
      <c r="F267" t="str">
        <f>VLOOKUP(D267,'Customer City'!A:B,2,FALSE)</f>
        <v>山东省</v>
      </c>
      <c r="G267" t="str">
        <f>VLOOKUP(D267,'Customer City'!A:A,1,FALSE)</f>
        <v>济宁市</v>
      </c>
      <c r="H267" t="str">
        <f>VLOOKUP(A267,'Customer - Backup'!A:F,6,FALSE)</f>
        <v>金乡县</v>
      </c>
      <c r="I267" s="3" t="s">
        <v>173</v>
      </c>
      <c r="J267" s="3">
        <v>7003887</v>
      </c>
    </row>
    <row r="268" spans="1:10" s="3" customFormat="1">
      <c r="A268" s="3">
        <v>7004265</v>
      </c>
      <c r="B268" s="139">
        <v>23.9705715179443</v>
      </c>
      <c r="C268" s="139">
        <v>109.68312835693401</v>
      </c>
      <c r="D268" s="3" t="s">
        <v>637</v>
      </c>
      <c r="E268" s="3" t="s">
        <v>2197</v>
      </c>
      <c r="F268" t="str">
        <f>VLOOKUP(D268,'Customer City'!A:B,2,FALSE)</f>
        <v>广西省</v>
      </c>
      <c r="G268" t="str">
        <f>VLOOKUP(D268,'Customer City'!A:A,1,FALSE)</f>
        <v>来宾市</v>
      </c>
      <c r="H268" t="str">
        <f>VLOOKUP(A268,'Customer - Backup'!A:F,6,FALSE)</f>
        <v>象州县</v>
      </c>
      <c r="I268" s="3" t="s">
        <v>173</v>
      </c>
      <c r="J268" s="3">
        <v>7004265</v>
      </c>
    </row>
    <row r="269" spans="1:10" s="3" customFormat="1">
      <c r="A269" s="3">
        <v>7003970</v>
      </c>
      <c r="B269" s="139">
        <v>37.894962310791001</v>
      </c>
      <c r="C269" s="139">
        <v>112.568031311035</v>
      </c>
      <c r="D269" s="3" t="s">
        <v>107</v>
      </c>
      <c r="E269" s="3" t="s">
        <v>1449</v>
      </c>
      <c r="F269" t="str">
        <f>VLOOKUP(D269,'Customer City'!A:B,2,FALSE)</f>
        <v>山西省</v>
      </c>
      <c r="G269" t="str">
        <f>VLOOKUP(D269,'Customer City'!A:A,1,FALSE)</f>
        <v>太原市</v>
      </c>
      <c r="H269" t="str">
        <f>VLOOKUP(A269,'Customer - Backup'!A:F,6,FALSE)</f>
        <v>杏花岭区</v>
      </c>
      <c r="I269" s="3" t="s">
        <v>173</v>
      </c>
      <c r="J269" s="3">
        <v>7003970</v>
      </c>
    </row>
    <row r="270" spans="1:10" s="3" customFormat="1">
      <c r="A270" s="3">
        <v>7004043</v>
      </c>
      <c r="B270" s="139">
        <v>24.907648086547901</v>
      </c>
      <c r="C270" s="139">
        <v>114.81617736816401</v>
      </c>
      <c r="D270" s="3" t="s">
        <v>703</v>
      </c>
      <c r="E270" s="3" t="s">
        <v>866</v>
      </c>
      <c r="F270" t="str">
        <f>VLOOKUP(D270,'Customer City'!A:B,2,FALSE)</f>
        <v>江西省</v>
      </c>
      <c r="G270" t="str">
        <f>VLOOKUP(D270,'Customer City'!A:A,1,FALSE)</f>
        <v>赣州市</v>
      </c>
      <c r="H270" t="str">
        <f>VLOOKUP(A270,'Customer - Backup'!A:F,6,FALSE)</f>
        <v>龙南县</v>
      </c>
      <c r="I270" s="3" t="s">
        <v>173</v>
      </c>
      <c r="J270" s="3">
        <v>7004043</v>
      </c>
    </row>
    <row r="271" spans="1:10" s="3" customFormat="1">
      <c r="A271" s="3">
        <v>7003753</v>
      </c>
      <c r="B271" s="139">
        <v>25.3303546905518</v>
      </c>
      <c r="C271" s="139">
        <v>118.29152679443401</v>
      </c>
      <c r="D271" s="3" t="s">
        <v>735</v>
      </c>
      <c r="E271" s="3" t="s">
        <v>1706</v>
      </c>
      <c r="F271" t="str">
        <f>VLOOKUP(D271,'Customer City'!A:B,2,FALSE)</f>
        <v>福建省</v>
      </c>
      <c r="G271" t="str">
        <f>VLOOKUP(D271,'Customer City'!A:A,1,FALSE)</f>
        <v>泉州市</v>
      </c>
      <c r="H271" t="str">
        <f>VLOOKUP(A271,'Customer - Backup'!A:F,6,FALSE)</f>
        <v>永春县</v>
      </c>
      <c r="I271" s="3" t="s">
        <v>173</v>
      </c>
      <c r="J271" s="3">
        <v>7003753</v>
      </c>
    </row>
    <row r="272" spans="1:10" s="3" customFormat="1">
      <c r="A272" s="3">
        <v>7003352</v>
      </c>
      <c r="B272" s="139">
        <v>29.609664916992202</v>
      </c>
      <c r="C272" s="139">
        <v>105.078254699707</v>
      </c>
      <c r="D272" s="3" t="s">
        <v>658</v>
      </c>
      <c r="E272" s="3" t="s">
        <v>1241</v>
      </c>
      <c r="F272" t="str">
        <f>VLOOKUP(D272,'Customer City'!A:B,2,FALSE)</f>
        <v>四川省</v>
      </c>
      <c r="G272" t="str">
        <f>VLOOKUP(D272,'Customer City'!A:A,1,FALSE)</f>
        <v>内江市</v>
      </c>
      <c r="H272" t="str">
        <f>VLOOKUP(A272,'Customer - Backup'!A:F,6,FALSE)</f>
        <v>东兴区</v>
      </c>
      <c r="I272" s="3" t="s">
        <v>173</v>
      </c>
      <c r="J272" s="3">
        <v>7003352</v>
      </c>
    </row>
    <row r="273" spans="1:10" s="3" customFormat="1">
      <c r="A273" s="3">
        <v>7004128</v>
      </c>
      <c r="B273" s="139">
        <v>40.818981170654297</v>
      </c>
      <c r="C273" s="139">
        <v>111.66249847412099</v>
      </c>
      <c r="D273" s="3" t="s">
        <v>86</v>
      </c>
      <c r="E273" s="3" t="s">
        <v>1453</v>
      </c>
      <c r="F273" t="str">
        <f>VLOOKUP(D273,'Customer City'!A:B,2,FALSE)</f>
        <v>内蒙古</v>
      </c>
      <c r="G273" t="str">
        <f>VLOOKUP(D273,'Customer City'!A:A,1,FALSE)</f>
        <v>呼和浩特市</v>
      </c>
      <c r="H273" t="str">
        <f>VLOOKUP(A273,'Customer - Backup'!A:F,6,FALSE)</f>
        <v>回民区</v>
      </c>
      <c r="I273" s="3" t="s">
        <v>173</v>
      </c>
      <c r="J273" s="3">
        <v>7004128</v>
      </c>
    </row>
    <row r="274" spans="1:10" s="3" customFormat="1">
      <c r="A274" s="3">
        <v>7004474</v>
      </c>
      <c r="B274" s="139">
        <v>24.5099983215332</v>
      </c>
      <c r="C274" s="139">
        <v>117.659881591797</v>
      </c>
      <c r="D274" s="3" t="s">
        <v>736</v>
      </c>
      <c r="E274" s="3" t="s">
        <v>1986</v>
      </c>
      <c r="F274" t="str">
        <f>VLOOKUP(D274,'Customer City'!A:B,2,FALSE)</f>
        <v>福建省</v>
      </c>
      <c r="G274" t="str">
        <f>VLOOKUP(D274,'Customer City'!A:A,1,FALSE)</f>
        <v>漳州市</v>
      </c>
      <c r="H274" t="str">
        <f>VLOOKUP(A274,'Customer - Backup'!A:F,6,FALSE)</f>
        <v>芗城区</v>
      </c>
      <c r="I274" s="3" t="s">
        <v>173</v>
      </c>
      <c r="J274" s="3">
        <v>7004474</v>
      </c>
    </row>
    <row r="275" spans="1:10" s="3" customFormat="1">
      <c r="A275" s="3">
        <v>7003657</v>
      </c>
      <c r="B275" s="139">
        <v>40.963832855224602</v>
      </c>
      <c r="C275" s="139">
        <v>117.80540466308599</v>
      </c>
      <c r="D275" s="3" t="s">
        <v>610</v>
      </c>
      <c r="E275" s="3" t="s">
        <v>2198</v>
      </c>
      <c r="F275" t="str">
        <f>VLOOKUP(D275,'Customer City'!A:B,2,FALSE)</f>
        <v>河北省</v>
      </c>
      <c r="G275" t="str">
        <f>VLOOKUP(D275,'Customer City'!A:A,1,FALSE)</f>
        <v>承德市</v>
      </c>
      <c r="H275" t="str">
        <f>VLOOKUP(A275,'Customer - Backup'!A:F,6,FALSE)</f>
        <v>双滦区</v>
      </c>
      <c r="I275" s="3" t="s">
        <v>173</v>
      </c>
      <c r="J275" s="3">
        <v>7003657</v>
      </c>
    </row>
    <row r="276" spans="1:10" s="3" customFormat="1">
      <c r="A276" s="3">
        <v>7003810</v>
      </c>
      <c r="B276" s="139">
        <v>32.340835571289098</v>
      </c>
      <c r="C276" s="139">
        <v>121.19571685791</v>
      </c>
      <c r="D276" s="3" t="s">
        <v>525</v>
      </c>
      <c r="E276" s="3" t="s">
        <v>1892</v>
      </c>
      <c r="F276" t="str">
        <f>VLOOKUP(D276,'Customer City'!A:B,2,FALSE)</f>
        <v>江苏省</v>
      </c>
      <c r="G276" t="str">
        <f>VLOOKUP(D276,'Customer City'!A:A,1,FALSE)</f>
        <v>南通市</v>
      </c>
      <c r="H276" t="str">
        <f>VLOOKUP(A276,'Customer - Backup'!A:F,6,FALSE)</f>
        <v>如东县</v>
      </c>
      <c r="I276" s="3" t="s">
        <v>173</v>
      </c>
      <c r="J276" s="3">
        <v>7003810</v>
      </c>
    </row>
    <row r="277" spans="1:10" s="3" customFormat="1">
      <c r="A277" s="3">
        <v>7004359</v>
      </c>
      <c r="B277" s="139">
        <v>25.8393745422363</v>
      </c>
      <c r="C277" s="139">
        <v>116.37328338623</v>
      </c>
      <c r="D277" s="3" t="s">
        <v>738</v>
      </c>
      <c r="E277" s="3" t="s">
        <v>1477</v>
      </c>
      <c r="F277" t="str">
        <f>VLOOKUP(D277,'Customer City'!A:B,2,FALSE)</f>
        <v>福建省</v>
      </c>
      <c r="G277" t="str">
        <f>VLOOKUP(D277,'Customer City'!A:A,1,FALSE)</f>
        <v>龙岩市</v>
      </c>
      <c r="H277" t="str">
        <f>VLOOKUP(A277,'Customer - Backup'!A:F,6,FALSE)</f>
        <v>长汀县</v>
      </c>
      <c r="I277" s="3" t="s">
        <v>173</v>
      </c>
      <c r="J277" s="3">
        <v>7004359</v>
      </c>
    </row>
    <row r="278" spans="1:10" s="3" customFormat="1">
      <c r="A278" s="3">
        <v>7003786</v>
      </c>
      <c r="B278" s="139">
        <v>23.9629917144775</v>
      </c>
      <c r="C278" s="139">
        <v>117.34335327148401</v>
      </c>
      <c r="D278" s="3" t="s">
        <v>736</v>
      </c>
      <c r="E278" s="3" t="s">
        <v>1629</v>
      </c>
      <c r="F278" t="str">
        <f>VLOOKUP(D278,'Customer City'!A:B,2,FALSE)</f>
        <v>福建省</v>
      </c>
      <c r="G278" t="str">
        <f>VLOOKUP(D278,'Customer City'!A:A,1,FALSE)</f>
        <v>漳州市</v>
      </c>
      <c r="H278" t="str">
        <f>VLOOKUP(A278,'Customer - Backup'!A:F,6,FALSE)</f>
        <v>云霄县</v>
      </c>
      <c r="I278" s="3" t="s">
        <v>173</v>
      </c>
      <c r="J278" s="3">
        <v>7003786</v>
      </c>
    </row>
    <row r="279" spans="1:10" s="3" customFormat="1">
      <c r="A279" s="3">
        <v>7</v>
      </c>
      <c r="B279" s="139">
        <v>39.931144714355497</v>
      </c>
      <c r="C279" s="139">
        <v>119.56665802002</v>
      </c>
      <c r="D279" s="3" t="s">
        <v>612</v>
      </c>
      <c r="E279" s="3" t="s">
        <v>2199</v>
      </c>
      <c r="F279" t="str">
        <f>VLOOKUP(D279,'Customer City'!A:B,2,FALSE)</f>
        <v>河北省</v>
      </c>
      <c r="G279" t="str">
        <f>VLOOKUP(D279,'Customer City'!A:A,1,FALSE)</f>
        <v>秦皇岛市</v>
      </c>
      <c r="H279" t="e">
        <f>VLOOKUP(A279,'Customer - Backup'!A:F,6,FALSE)</f>
        <v>#N/A</v>
      </c>
      <c r="I279" s="3" t="s">
        <v>173</v>
      </c>
      <c r="J279" s="3">
        <v>7</v>
      </c>
    </row>
    <row r="280" spans="1:10" s="3" customFormat="1">
      <c r="A280" s="3">
        <v>7003616</v>
      </c>
      <c r="B280" s="139">
        <v>38.077449798583999</v>
      </c>
      <c r="C280" s="139">
        <v>114.460151672363</v>
      </c>
      <c r="D280" s="3" t="s">
        <v>89</v>
      </c>
      <c r="E280" s="3" t="s">
        <v>1416</v>
      </c>
      <c r="F280" t="str">
        <f>VLOOKUP(D280,'Customer City'!A:B,2,FALSE)</f>
        <v>河北省</v>
      </c>
      <c r="G280" t="str">
        <f>VLOOKUP(D280,'Customer City'!A:A,1,FALSE)</f>
        <v>石家庄市</v>
      </c>
      <c r="H280" t="str">
        <f>VLOOKUP(A280,'Customer - Backup'!A:F,6,FALSE)</f>
        <v>新华区</v>
      </c>
      <c r="I280" s="3" t="s">
        <v>173</v>
      </c>
      <c r="J280" s="3">
        <v>7003616</v>
      </c>
    </row>
    <row r="281" spans="1:10" s="3" customFormat="1">
      <c r="A281" s="3">
        <v>8</v>
      </c>
      <c r="B281" s="139">
        <v>39.879399999999997</v>
      </c>
      <c r="C281" s="139">
        <v>116.46339999999999</v>
      </c>
      <c r="D281" s="3" t="s">
        <v>16</v>
      </c>
      <c r="E281" s="3" t="s">
        <v>2200</v>
      </c>
      <c r="F281" t="str">
        <f>VLOOKUP(D281,'Customer City'!A:B,2,FALSE)</f>
        <v>北京市</v>
      </c>
      <c r="G281" t="str">
        <f>VLOOKUP(D281,'Customer City'!A:A,1,FALSE)</f>
        <v>北京市</v>
      </c>
      <c r="H281" t="e">
        <f>VLOOKUP(A281,'Customer - Backup'!A:F,6,FALSE)</f>
        <v>#N/A</v>
      </c>
      <c r="I281" s="3" t="s">
        <v>173</v>
      </c>
      <c r="J281" s="3">
        <v>8</v>
      </c>
    </row>
    <row r="282" spans="1:10" s="3" customFormat="1">
      <c r="A282" s="3">
        <v>9</v>
      </c>
      <c r="B282" s="139">
        <v>33.956386566162102</v>
      </c>
      <c r="C282" s="139">
        <v>116.813339233398</v>
      </c>
      <c r="D282" s="3" t="s">
        <v>516</v>
      </c>
      <c r="E282" s="3" t="s">
        <v>2201</v>
      </c>
      <c r="F282" t="str">
        <f>VLOOKUP(D282,'Customer City'!A:B,2,FALSE)</f>
        <v>安徽省</v>
      </c>
      <c r="G282" t="str">
        <f>VLOOKUP(D282,'Customer City'!A:A,1,FALSE)</f>
        <v>淮北市</v>
      </c>
      <c r="H282" t="e">
        <f>VLOOKUP(A282,'Customer - Backup'!A:F,6,FALSE)</f>
        <v>#N/A</v>
      </c>
      <c r="I282" s="3" t="s">
        <v>173</v>
      </c>
      <c r="J282" s="3">
        <v>9</v>
      </c>
    </row>
    <row r="283" spans="1:10" s="3" customFormat="1">
      <c r="A283" s="3">
        <v>7004426</v>
      </c>
      <c r="B283" s="139">
        <v>30.051263809204102</v>
      </c>
      <c r="C283" s="139">
        <v>121.158172607422</v>
      </c>
      <c r="D283" s="3" t="s">
        <v>540</v>
      </c>
      <c r="E283" s="3" t="s">
        <v>905</v>
      </c>
      <c r="F283" t="str">
        <f>VLOOKUP(D283,'Customer City'!A:B,2,FALSE)</f>
        <v>浙江省</v>
      </c>
      <c r="G283" t="str">
        <f>VLOOKUP(D283,'Customer City'!A:A,1,FALSE)</f>
        <v>宁波市</v>
      </c>
      <c r="H283" t="str">
        <f>VLOOKUP(A283,'Customer - Backup'!A:F,6,FALSE)</f>
        <v>余姚市</v>
      </c>
      <c r="I283" s="3" t="s">
        <v>173</v>
      </c>
      <c r="J283" s="3">
        <v>7004426</v>
      </c>
    </row>
    <row r="284" spans="1:10" s="3" customFormat="1">
      <c r="A284" s="3">
        <v>10</v>
      </c>
      <c r="B284" s="139">
        <v>30.402315139770501</v>
      </c>
      <c r="C284" s="139">
        <v>120.290885925293</v>
      </c>
      <c r="D284" s="3" t="s">
        <v>48</v>
      </c>
      <c r="E284" s="3" t="s">
        <v>2202</v>
      </c>
      <c r="F284" t="str">
        <f>VLOOKUP(D284,'Customer City'!A:B,2,FALSE)</f>
        <v>浙江省</v>
      </c>
      <c r="G284" t="str">
        <f>VLOOKUP(D284,'Customer City'!A:A,1,FALSE)</f>
        <v>杭州市</v>
      </c>
      <c r="H284" t="e">
        <f>VLOOKUP(A284,'Customer - Backup'!A:F,6,FALSE)</f>
        <v>#N/A</v>
      </c>
      <c r="I284" s="3" t="s">
        <v>173</v>
      </c>
      <c r="J284" s="3">
        <v>10</v>
      </c>
    </row>
    <row r="285" spans="1:10" s="3" customFormat="1">
      <c r="A285" s="3">
        <v>7004821</v>
      </c>
      <c r="B285" s="139">
        <v>32.6561889648438</v>
      </c>
      <c r="C285" s="139">
        <v>116.25758361816401</v>
      </c>
      <c r="D285" s="3" t="s">
        <v>522</v>
      </c>
      <c r="E285" s="3" t="s">
        <v>1632</v>
      </c>
      <c r="F285" t="str">
        <f>VLOOKUP(D285,'Customer City'!A:B,2,FALSE)</f>
        <v>安徽省</v>
      </c>
      <c r="G285" t="str">
        <f>VLOOKUP(D285,'Customer City'!A:A,1,FALSE)</f>
        <v>阜阳市</v>
      </c>
      <c r="H285" t="str">
        <f>VLOOKUP(A285,'Customer - Backup'!A:F,6,FALSE)</f>
        <v>颍上县</v>
      </c>
      <c r="I285" s="3" t="s">
        <v>173</v>
      </c>
      <c r="J285" s="3">
        <v>7004821</v>
      </c>
    </row>
    <row r="286" spans="1:10" s="3" customFormat="1">
      <c r="A286" s="3">
        <v>11</v>
      </c>
      <c r="B286" s="139">
        <v>34.807098388671903</v>
      </c>
      <c r="C286" s="139">
        <v>113.571479797363</v>
      </c>
      <c r="D286" s="3" t="s">
        <v>101</v>
      </c>
      <c r="E286" s="3" t="s">
        <v>2203</v>
      </c>
      <c r="F286" t="str">
        <f>VLOOKUP(D286,'Customer City'!A:B,2,FALSE)</f>
        <v>河南省</v>
      </c>
      <c r="G286" t="str">
        <f>VLOOKUP(D286,'Customer City'!A:A,1,FALSE)</f>
        <v>郑州市</v>
      </c>
      <c r="H286" t="e">
        <f>VLOOKUP(A286,'Customer - Backup'!A:F,6,FALSE)</f>
        <v>#N/A</v>
      </c>
      <c r="I286" s="3" t="s">
        <v>173</v>
      </c>
      <c r="J286" s="3">
        <v>11</v>
      </c>
    </row>
    <row r="287" spans="1:10" s="3" customFormat="1">
      <c r="A287" s="3">
        <v>7004278</v>
      </c>
      <c r="B287" s="139">
        <v>24.906059265136701</v>
      </c>
      <c r="C287" s="139">
        <v>102.462768554688</v>
      </c>
      <c r="D287" s="3" t="s">
        <v>119</v>
      </c>
      <c r="E287" s="3" t="s">
        <v>835</v>
      </c>
      <c r="F287" t="str">
        <f>VLOOKUP(D287,'Customer City'!A:B,2,FALSE)</f>
        <v>云南省</v>
      </c>
      <c r="G287" t="str">
        <f>VLOOKUP(D287,'Customer City'!A:A,1,FALSE)</f>
        <v>昆明市</v>
      </c>
      <c r="H287" t="str">
        <f>VLOOKUP(A287,'Customer - Backup'!A:F,6,FALSE)</f>
        <v>安宁市</v>
      </c>
      <c r="I287" s="3" t="s">
        <v>173</v>
      </c>
      <c r="J287" s="3">
        <v>7004278</v>
      </c>
    </row>
    <row r="288" spans="1:10" s="3" customFormat="1">
      <c r="A288" s="3">
        <v>7003537</v>
      </c>
      <c r="B288" s="139">
        <v>29.979331970214801</v>
      </c>
      <c r="C288" s="139">
        <v>109.47426605224599</v>
      </c>
      <c r="D288" s="3" t="s">
        <v>709</v>
      </c>
      <c r="E288" s="3" t="s">
        <v>2204</v>
      </c>
      <c r="F288" t="str">
        <f>VLOOKUP(D288,'Customer City'!A:B,2,FALSE)</f>
        <v>湖北省</v>
      </c>
      <c r="G288" t="str">
        <f>VLOOKUP(D288,'Customer City'!A:A,1,FALSE)</f>
        <v>恩施土家族苗族自治州</v>
      </c>
      <c r="H288" t="str">
        <f>VLOOKUP(A288,'Customer - Backup'!A:F,6,FALSE)</f>
        <v>宣恩县</v>
      </c>
      <c r="I288" s="3" t="s">
        <v>173</v>
      </c>
      <c r="J288" s="3">
        <v>7003537</v>
      </c>
    </row>
    <row r="289" spans="1:10" s="3" customFormat="1">
      <c r="A289" s="3">
        <v>7004021</v>
      </c>
      <c r="B289" s="139">
        <v>28.384113311767599</v>
      </c>
      <c r="C289" s="139">
        <v>117.454666137695</v>
      </c>
      <c r="D289" s="3" t="s">
        <v>695</v>
      </c>
      <c r="E289" s="3" t="s">
        <v>2205</v>
      </c>
      <c r="F289" t="str">
        <f>VLOOKUP(D289,'Customer City'!A:B,2,FALSE)</f>
        <v>江西省</v>
      </c>
      <c r="G289" t="str">
        <f>VLOOKUP(D289,'Customer City'!A:A,1,FALSE)</f>
        <v>上饶市</v>
      </c>
      <c r="H289" t="str">
        <f>VLOOKUP(A289,'Customer - Backup'!A:F,6,FALSE)</f>
        <v>弋阳县</v>
      </c>
      <c r="I289" s="3" t="s">
        <v>173</v>
      </c>
      <c r="J289" s="3">
        <v>7004021</v>
      </c>
    </row>
    <row r="290" spans="1:10" s="3" customFormat="1">
      <c r="A290" s="3">
        <v>12</v>
      </c>
      <c r="B290" s="139">
        <v>38.706733703613303</v>
      </c>
      <c r="C290" s="139">
        <v>116.121337890625</v>
      </c>
      <c r="D290" s="3" t="s">
        <v>611</v>
      </c>
      <c r="E290" s="3" t="s">
        <v>2206</v>
      </c>
      <c r="F290" t="str">
        <f>VLOOKUP(D290,'Customer City'!A:B,2,FALSE)</f>
        <v>河北省</v>
      </c>
      <c r="G290" t="str">
        <f>VLOOKUP(D290,'Customer City'!A:A,1,FALSE)</f>
        <v>沧州市</v>
      </c>
      <c r="H290" t="e">
        <f>VLOOKUP(A290,'Customer - Backup'!A:F,6,FALSE)</f>
        <v>#N/A</v>
      </c>
      <c r="I290" s="3" t="s">
        <v>173</v>
      </c>
      <c r="J290" s="3">
        <v>12</v>
      </c>
    </row>
    <row r="291" spans="1:10" s="3" customFormat="1">
      <c r="A291" s="3">
        <v>7003642</v>
      </c>
      <c r="B291" s="139">
        <v>38.730628967285199</v>
      </c>
      <c r="C291" s="139">
        <v>116.134956359863</v>
      </c>
      <c r="D291" s="3" t="s">
        <v>611</v>
      </c>
      <c r="E291" s="3" t="s">
        <v>1315</v>
      </c>
      <c r="F291" t="str">
        <f>VLOOKUP(D291,'Customer City'!A:B,2,FALSE)</f>
        <v>河北省</v>
      </c>
      <c r="G291" t="str">
        <f>VLOOKUP(D291,'Customer City'!A:A,1,FALSE)</f>
        <v>沧州市</v>
      </c>
      <c r="H291" t="str">
        <f>VLOOKUP(A291,'Customer - Backup'!A:F,6,FALSE)</f>
        <v>任丘市</v>
      </c>
      <c r="I291" s="3" t="s">
        <v>173</v>
      </c>
      <c r="J291" s="3">
        <v>7003642</v>
      </c>
    </row>
    <row r="292" spans="1:10" s="3" customFormat="1">
      <c r="A292" s="3">
        <v>7004475</v>
      </c>
      <c r="B292" s="139">
        <v>31.561014175415</v>
      </c>
      <c r="C292" s="139">
        <v>118.510879516602</v>
      </c>
      <c r="D292" s="3" t="s">
        <v>523</v>
      </c>
      <c r="E292" s="3" t="s">
        <v>1338</v>
      </c>
      <c r="F292" t="str">
        <f>VLOOKUP(D292,'Customer City'!A:B,2,FALSE)</f>
        <v>安徽省</v>
      </c>
      <c r="G292" t="str">
        <f>VLOOKUP(D292,'Customer City'!A:A,1,FALSE)</f>
        <v>马鞍山市</v>
      </c>
      <c r="H292" t="str">
        <f>VLOOKUP(A292,'Customer - Backup'!A:F,6,FALSE)</f>
        <v>当涂县</v>
      </c>
      <c r="I292" s="3" t="s">
        <v>173</v>
      </c>
      <c r="J292" s="3">
        <v>7004475</v>
      </c>
    </row>
    <row r="293" spans="1:10" s="3" customFormat="1">
      <c r="A293" s="3">
        <v>7004185</v>
      </c>
      <c r="B293" s="139">
        <v>19.5253810882568</v>
      </c>
      <c r="C293" s="139">
        <v>109.60856628418</v>
      </c>
      <c r="D293" s="3" t="s">
        <v>749</v>
      </c>
      <c r="E293" s="3" t="s">
        <v>1630</v>
      </c>
      <c r="F293" t="str">
        <f>VLOOKUP(D293,'Customer City'!A:B,2,FALSE)</f>
        <v>海南省</v>
      </c>
      <c r="G293" t="str">
        <f>VLOOKUP(D293,'Customer City'!A:A,1,FALSE)</f>
        <v>儋州市</v>
      </c>
      <c r="H293" t="str">
        <f>VLOOKUP(A293,'Customer - Backup'!A:F,6,FALSE)</f>
        <v>儋州市</v>
      </c>
      <c r="I293" s="3" t="s">
        <v>173</v>
      </c>
      <c r="J293" s="3">
        <v>7004185</v>
      </c>
    </row>
    <row r="294" spans="1:10" s="3" customFormat="1">
      <c r="A294" s="3">
        <v>7004052</v>
      </c>
      <c r="B294" s="139">
        <v>19.737697601318398</v>
      </c>
      <c r="C294" s="139">
        <v>109.211776733398</v>
      </c>
      <c r="D294" s="3" t="s">
        <v>749</v>
      </c>
      <c r="E294" s="3" t="s">
        <v>2207</v>
      </c>
      <c r="F294" t="str">
        <f>VLOOKUP(D294,'Customer City'!A:B,2,FALSE)</f>
        <v>海南省</v>
      </c>
      <c r="G294" t="str">
        <f>VLOOKUP(D294,'Customer City'!A:A,1,FALSE)</f>
        <v>儋州市</v>
      </c>
      <c r="H294" t="str">
        <f>VLOOKUP(A294,'Customer - Backup'!A:F,6,FALSE)</f>
        <v>洋浦经济开发区</v>
      </c>
      <c r="I294" s="3" t="s">
        <v>173</v>
      </c>
      <c r="J294" s="3">
        <v>7004052</v>
      </c>
    </row>
    <row r="295" spans="1:10" s="3" customFormat="1">
      <c r="A295" s="3">
        <v>7003980</v>
      </c>
      <c r="B295" s="139">
        <v>35.038913726806598</v>
      </c>
      <c r="C295" s="139">
        <v>111.013633728027</v>
      </c>
      <c r="D295" s="3" t="s">
        <v>603</v>
      </c>
      <c r="E295" s="3" t="s">
        <v>1463</v>
      </c>
      <c r="F295" t="str">
        <f>VLOOKUP(D295,'Customer City'!A:B,2,FALSE)</f>
        <v>山西省</v>
      </c>
      <c r="G295" t="str">
        <f>VLOOKUP(D295,'Customer City'!A:A,1,FALSE)</f>
        <v>运城市</v>
      </c>
      <c r="H295" t="str">
        <f>VLOOKUP(A295,'Customer - Backup'!A:F,6,FALSE)</f>
        <v>盐湖区</v>
      </c>
      <c r="I295" s="3" t="s">
        <v>173</v>
      </c>
      <c r="J295" s="3">
        <v>7003980</v>
      </c>
    </row>
    <row r="296" spans="1:10" s="3" customFormat="1">
      <c r="A296" s="3">
        <v>13</v>
      </c>
      <c r="B296" s="139">
        <v>24.373306274414102</v>
      </c>
      <c r="C296" s="139">
        <v>109.432693481445</v>
      </c>
      <c r="D296" s="3" t="s">
        <v>638</v>
      </c>
      <c r="E296" s="3" t="s">
        <v>2208</v>
      </c>
      <c r="F296" t="str">
        <f>VLOOKUP(D296,'Customer City'!A:B,2,FALSE)</f>
        <v>广西省</v>
      </c>
      <c r="G296" t="str">
        <f>VLOOKUP(D296,'Customer City'!A:A,1,FALSE)</f>
        <v>柳州市</v>
      </c>
      <c r="H296" t="e">
        <f>VLOOKUP(A296,'Customer - Backup'!A:F,6,FALSE)</f>
        <v>#N/A</v>
      </c>
      <c r="I296" s="3" t="s">
        <v>173</v>
      </c>
      <c r="J296" s="3">
        <v>13</v>
      </c>
    </row>
    <row r="297" spans="1:10" s="3" customFormat="1">
      <c r="A297" s="3">
        <v>7004600</v>
      </c>
      <c r="B297" s="139">
        <v>27.8518581390381</v>
      </c>
      <c r="C297" s="139">
        <v>120.806312561035</v>
      </c>
      <c r="D297" s="3" t="s">
        <v>541</v>
      </c>
      <c r="E297" s="3" t="s">
        <v>1612</v>
      </c>
      <c r="F297" t="str">
        <f>VLOOKUP(D297,'Customer City'!A:B,2,FALSE)</f>
        <v>浙江省</v>
      </c>
      <c r="G297" t="str">
        <f>VLOOKUP(D297,'Customer City'!A:A,1,FALSE)</f>
        <v>温州市</v>
      </c>
      <c r="H297" t="str">
        <f>VLOOKUP(A297,'Customer - Backup'!A:F,6,FALSE)</f>
        <v>经济开发区</v>
      </c>
      <c r="I297" s="3" t="s">
        <v>173</v>
      </c>
      <c r="J297" s="3">
        <v>7004600</v>
      </c>
    </row>
    <row r="298" spans="1:10" s="3" customFormat="1">
      <c r="A298" s="3">
        <v>7003620</v>
      </c>
      <c r="B298" s="139">
        <v>36.297107696533203</v>
      </c>
      <c r="C298" s="139">
        <v>115.174560546875</v>
      </c>
      <c r="D298" s="3" t="s">
        <v>615</v>
      </c>
      <c r="E298" s="3" t="s">
        <v>933</v>
      </c>
      <c r="F298" t="str">
        <f>VLOOKUP(D298,'Customer City'!A:B,2,FALSE)</f>
        <v>河北省</v>
      </c>
      <c r="G298" t="str">
        <f>VLOOKUP(D298,'Customer City'!A:A,1,FALSE)</f>
        <v>邯郸市</v>
      </c>
      <c r="H298" t="str">
        <f>VLOOKUP(A298,'Customer - Backup'!A:F,6,FALSE)</f>
        <v>大名县</v>
      </c>
      <c r="I298" s="3" t="s">
        <v>173</v>
      </c>
      <c r="J298" s="3">
        <v>7003620</v>
      </c>
    </row>
    <row r="299" spans="1:10" s="3" customFormat="1">
      <c r="A299" s="3">
        <v>14</v>
      </c>
      <c r="B299" s="139">
        <v>22.7943820953369</v>
      </c>
      <c r="C299" s="139">
        <v>113.79962158203099</v>
      </c>
      <c r="D299" s="3" t="s">
        <v>616</v>
      </c>
      <c r="E299" s="3" t="s">
        <v>2209</v>
      </c>
      <c r="F299" t="str">
        <f>VLOOKUP(D299,'Customer City'!A:B,2,FALSE)</f>
        <v>广东省</v>
      </c>
      <c r="G299" t="str">
        <f>VLOOKUP(D299,'Customer City'!A:A,1,FALSE)</f>
        <v>东莞市</v>
      </c>
      <c r="H299" t="e">
        <f>VLOOKUP(A299,'Customer - Backup'!A:F,6,FALSE)</f>
        <v>#N/A</v>
      </c>
      <c r="I299" s="3" t="s">
        <v>173</v>
      </c>
      <c r="J299" s="3">
        <v>14</v>
      </c>
    </row>
    <row r="300" spans="1:10" s="3" customFormat="1">
      <c r="A300" s="3">
        <v>7004009</v>
      </c>
      <c r="B300" s="139">
        <v>27.8118896484375</v>
      </c>
      <c r="C300" s="139">
        <v>114.40093994140599</v>
      </c>
      <c r="D300" s="3" t="s">
        <v>698</v>
      </c>
      <c r="E300" s="3" t="s">
        <v>2210</v>
      </c>
      <c r="F300" t="str">
        <f>VLOOKUP(D300,'Customer City'!A:B,2,FALSE)</f>
        <v>江西省</v>
      </c>
      <c r="G300" t="str">
        <f>VLOOKUP(D300,'Customer City'!A:A,1,FALSE)</f>
        <v>宜春市</v>
      </c>
      <c r="H300" t="str">
        <f>VLOOKUP(A300,'Customer - Backup'!A:F,6,FALSE)</f>
        <v>袁州区</v>
      </c>
      <c r="I300" s="3" t="s">
        <v>173</v>
      </c>
      <c r="J300" s="3">
        <v>7004009</v>
      </c>
    </row>
    <row r="301" spans="1:10" s="3" customFormat="1">
      <c r="A301" s="3">
        <v>7004801</v>
      </c>
      <c r="B301" s="139">
        <v>26.7077522277832</v>
      </c>
      <c r="C301" s="139">
        <v>113.27692413330099</v>
      </c>
      <c r="D301" s="3" t="s">
        <v>730</v>
      </c>
      <c r="E301" s="3" t="s">
        <v>2211</v>
      </c>
      <c r="F301" t="str">
        <f>VLOOKUP(D301,'Customer City'!A:B,2,FALSE)</f>
        <v>湖南省</v>
      </c>
      <c r="G301" t="str">
        <f>VLOOKUP(D301,'Customer City'!A:A,1,FALSE)</f>
        <v>郴州市</v>
      </c>
      <c r="H301" t="str">
        <f>VLOOKUP(A301,'Customer - Backup'!A:F,6,FALSE)</f>
        <v>安仁县</v>
      </c>
      <c r="I301" s="3" t="s">
        <v>173</v>
      </c>
      <c r="J301" s="3">
        <v>7004801</v>
      </c>
    </row>
    <row r="302" spans="1:10" s="3" customFormat="1">
      <c r="A302" s="3">
        <v>7004539</v>
      </c>
      <c r="B302" s="139">
        <v>31.893222808837901</v>
      </c>
      <c r="C302" s="139">
        <v>117.483039855957</v>
      </c>
      <c r="D302" s="3" t="s">
        <v>110</v>
      </c>
      <c r="E302" s="3" t="s">
        <v>1536</v>
      </c>
      <c r="F302" t="str">
        <f>VLOOKUP(D302,'Customer City'!A:B,2,FALSE)</f>
        <v>安徽省</v>
      </c>
      <c r="G302" t="str">
        <f>VLOOKUP(D302,'Customer City'!A:A,1,FALSE)</f>
        <v>合肥市</v>
      </c>
      <c r="H302" t="str">
        <f>VLOOKUP(A302,'Customer - Backup'!A:F,6,FALSE)</f>
        <v>肥东县</v>
      </c>
      <c r="I302" s="3" t="s">
        <v>173</v>
      </c>
      <c r="J302" s="3">
        <v>7004539</v>
      </c>
    </row>
    <row r="303" spans="1:10" s="3" customFormat="1">
      <c r="A303" s="3">
        <v>7003488</v>
      </c>
      <c r="B303" s="139">
        <v>39.153003692627003</v>
      </c>
      <c r="C303" s="139">
        <v>117.23868560791</v>
      </c>
      <c r="D303" s="3" t="s">
        <v>19</v>
      </c>
      <c r="E303" s="3" t="s">
        <v>885</v>
      </c>
      <c r="F303" t="str">
        <f>VLOOKUP(D303,'Customer City'!A:B,2,FALSE)</f>
        <v>天津市</v>
      </c>
      <c r="G303" t="str">
        <f>VLOOKUP(D303,'Customer City'!A:A,1,FALSE)</f>
        <v>天津市</v>
      </c>
      <c r="H303" t="str">
        <f>VLOOKUP(A303,'Customer - Backup'!A:F,6,FALSE)</f>
        <v>河东区</v>
      </c>
      <c r="I303" s="3" t="s">
        <v>173</v>
      </c>
      <c r="J303" s="3">
        <v>7003488</v>
      </c>
    </row>
    <row r="304" spans="1:10" s="3" customFormat="1">
      <c r="A304" s="3">
        <v>15</v>
      </c>
      <c r="B304" s="139">
        <v>22.700292587280298</v>
      </c>
      <c r="C304" s="139">
        <v>114.343795776367</v>
      </c>
      <c r="D304" s="3" t="s">
        <v>626</v>
      </c>
      <c r="E304" s="3" t="s">
        <v>2212</v>
      </c>
      <c r="F304" t="str">
        <f>VLOOKUP(D304,'Customer City'!A:B,2,FALSE)</f>
        <v>广东省</v>
      </c>
      <c r="G304" t="str">
        <f>VLOOKUP(D304,'Customer City'!A:A,1,FALSE)</f>
        <v>深圳市</v>
      </c>
      <c r="H304" t="e">
        <f>VLOOKUP(A304,'Customer - Backup'!A:F,6,FALSE)</f>
        <v>#N/A</v>
      </c>
      <c r="I304" s="3" t="s">
        <v>173</v>
      </c>
      <c r="J304" s="3">
        <v>15</v>
      </c>
    </row>
    <row r="305" spans="1:10" s="3" customFormat="1">
      <c r="A305" s="3">
        <v>7004299</v>
      </c>
      <c r="B305" s="139">
        <v>32.295646667480497</v>
      </c>
      <c r="C305" s="139">
        <v>105.531616210938</v>
      </c>
      <c r="D305" s="3" t="s">
        <v>663</v>
      </c>
      <c r="E305" s="3" t="s">
        <v>1142</v>
      </c>
      <c r="F305" t="str">
        <f>VLOOKUP(D305,'Customer City'!A:B,2,FALSE)</f>
        <v>四川省</v>
      </c>
      <c r="G305" t="str">
        <f>VLOOKUP(D305,'Customer City'!A:A,1,FALSE)</f>
        <v>广元市</v>
      </c>
      <c r="H305" t="str">
        <f>VLOOKUP(A305,'Customer - Backup'!A:F,6,FALSE)</f>
        <v>剑阁县</v>
      </c>
      <c r="I305" s="3" t="s">
        <v>173</v>
      </c>
      <c r="J305" s="3">
        <v>7004299</v>
      </c>
    </row>
    <row r="306" spans="1:10" s="3" customFormat="1">
      <c r="A306" s="3">
        <v>7004083</v>
      </c>
      <c r="B306" s="139">
        <v>38.040969848632798</v>
      </c>
      <c r="C306" s="139">
        <v>114.567375183105</v>
      </c>
      <c r="D306" s="3" t="s">
        <v>89</v>
      </c>
      <c r="E306" s="3" t="s">
        <v>1665</v>
      </c>
      <c r="F306" t="str">
        <f>VLOOKUP(D306,'Customer City'!A:B,2,FALSE)</f>
        <v>河北省</v>
      </c>
      <c r="G306" t="str">
        <f>VLOOKUP(D306,'Customer City'!A:A,1,FALSE)</f>
        <v>石家庄市</v>
      </c>
      <c r="H306" t="str">
        <f>VLOOKUP(A306,'Customer - Backup'!A:F,6,FALSE)</f>
        <v>裕华区</v>
      </c>
      <c r="I306" s="3" t="s">
        <v>173</v>
      </c>
      <c r="J306" s="3">
        <v>7004083</v>
      </c>
    </row>
    <row r="307" spans="1:10" s="3" customFormat="1">
      <c r="A307" s="3">
        <v>7004184</v>
      </c>
      <c r="B307" s="139">
        <v>18.801254272460898</v>
      </c>
      <c r="C307" s="139">
        <v>110.400825500488</v>
      </c>
      <c r="D307" s="3" t="s">
        <v>1865</v>
      </c>
      <c r="E307" s="3" t="s">
        <v>1866</v>
      </c>
      <c r="F307" t="str">
        <f>VLOOKUP(D307,'Customer City'!A:B,2,FALSE)</f>
        <v>海南省</v>
      </c>
      <c r="G307" t="str">
        <f>VLOOKUP(D307,'Customer City'!A:A,1,FALSE)</f>
        <v>万宁市</v>
      </c>
      <c r="H307" t="str">
        <f>VLOOKUP(A307,'Customer - Backup'!A:F,6,FALSE)</f>
        <v>万宁市</v>
      </c>
      <c r="I307" s="3" t="s">
        <v>173</v>
      </c>
      <c r="J307" s="3">
        <v>7004184</v>
      </c>
    </row>
    <row r="308" spans="1:10" s="3" customFormat="1">
      <c r="A308" s="3">
        <v>7004342</v>
      </c>
      <c r="B308" s="139">
        <v>29.862331390380898</v>
      </c>
      <c r="C308" s="139">
        <v>121.580703735352</v>
      </c>
      <c r="D308" s="3" t="s">
        <v>540</v>
      </c>
      <c r="E308" s="3" t="s">
        <v>2213</v>
      </c>
      <c r="F308" t="str">
        <f>VLOOKUP(D308,'Customer City'!A:B,2,FALSE)</f>
        <v>浙江省</v>
      </c>
      <c r="G308" t="str">
        <f>VLOOKUP(D308,'Customer City'!A:A,1,FALSE)</f>
        <v>宁波市</v>
      </c>
      <c r="H308" t="str">
        <f>VLOOKUP(A308,'Customer - Backup'!A:F,6,FALSE)</f>
        <v>江东区</v>
      </c>
      <c r="I308" s="3" t="s">
        <v>173</v>
      </c>
      <c r="J308" s="3">
        <v>7004342</v>
      </c>
    </row>
    <row r="309" spans="1:10" s="3" customFormat="1">
      <c r="A309" s="3">
        <v>7004190</v>
      </c>
      <c r="B309" s="139">
        <v>26.900569915771499</v>
      </c>
      <c r="C309" s="139">
        <v>102.12026214599599</v>
      </c>
      <c r="D309" s="3" t="s">
        <v>666</v>
      </c>
      <c r="E309" s="3" t="s">
        <v>2214</v>
      </c>
      <c r="F309" t="str">
        <f>VLOOKUP(D309,'Customer City'!A:B,2,FALSE)</f>
        <v>四川省</v>
      </c>
      <c r="G309" t="str">
        <f>VLOOKUP(D309,'Customer City'!A:A,1,FALSE)</f>
        <v>攀枝花市</v>
      </c>
      <c r="H309" t="str">
        <f>VLOOKUP(A309,'Customer - Backup'!A:F,6,FALSE)</f>
        <v>米易县</v>
      </c>
      <c r="I309" s="3" t="s">
        <v>173</v>
      </c>
      <c r="J309" s="3">
        <v>7004190</v>
      </c>
    </row>
    <row r="310" spans="1:10" s="3" customFormat="1">
      <c r="A310" s="3">
        <v>7003852</v>
      </c>
      <c r="B310" s="139">
        <v>36.686408996582003</v>
      </c>
      <c r="C310" s="139">
        <v>117.072875976563</v>
      </c>
      <c r="D310" s="3" t="s">
        <v>104</v>
      </c>
      <c r="E310" s="3" t="s">
        <v>1294</v>
      </c>
      <c r="F310" t="str">
        <f>VLOOKUP(D310,'Customer City'!A:B,2,FALSE)</f>
        <v>山东省</v>
      </c>
      <c r="G310" t="str">
        <f>VLOOKUP(D310,'Customer City'!A:A,1,FALSE)</f>
        <v>济南市</v>
      </c>
      <c r="H310" t="str">
        <f>VLOOKUP(A310,'Customer - Backup'!A:F,6,FALSE)</f>
        <v>历城区</v>
      </c>
      <c r="I310" s="3" t="s">
        <v>173</v>
      </c>
      <c r="J310" s="3">
        <v>7003852</v>
      </c>
    </row>
    <row r="311" spans="1:10" s="3" customFormat="1">
      <c r="A311" s="3">
        <v>7004763</v>
      </c>
      <c r="B311" s="139">
        <v>29.962322235107401</v>
      </c>
      <c r="C311" s="139">
        <v>121.715339660645</v>
      </c>
      <c r="D311" s="3" t="s">
        <v>540</v>
      </c>
      <c r="E311" s="3" t="s">
        <v>1034</v>
      </c>
      <c r="F311" t="str">
        <f>VLOOKUP(D311,'Customer City'!A:B,2,FALSE)</f>
        <v>浙江省</v>
      </c>
      <c r="G311" t="str">
        <f>VLOOKUP(D311,'Customer City'!A:A,1,FALSE)</f>
        <v>宁波市</v>
      </c>
      <c r="H311" t="str">
        <f>VLOOKUP(A311,'Customer - Backup'!A:F,6,FALSE)</f>
        <v>镇海区</v>
      </c>
      <c r="I311" s="3" t="s">
        <v>173</v>
      </c>
      <c r="J311" s="3">
        <v>7004763</v>
      </c>
    </row>
    <row r="312" spans="1:10" s="3" customFormat="1">
      <c r="A312" s="3">
        <v>7003979</v>
      </c>
      <c r="B312" s="139">
        <v>37.194297790527301</v>
      </c>
      <c r="C312" s="139">
        <v>112.18927001953099</v>
      </c>
      <c r="D312" s="3" t="s">
        <v>600</v>
      </c>
      <c r="E312" s="3" t="s">
        <v>2215</v>
      </c>
      <c r="F312" t="str">
        <f>VLOOKUP(D312,'Customer City'!A:B,2,FALSE)</f>
        <v>山西省</v>
      </c>
      <c r="G312" t="str">
        <f>VLOOKUP(D312,'Customer City'!A:A,1,FALSE)</f>
        <v>晋中市</v>
      </c>
      <c r="H312" t="str">
        <f>VLOOKUP(A312,'Customer - Backup'!A:F,6,FALSE)</f>
        <v>平遥县</v>
      </c>
      <c r="I312" s="3" t="s">
        <v>173</v>
      </c>
      <c r="J312" s="3">
        <v>7003979</v>
      </c>
    </row>
    <row r="313" spans="1:10" s="3" customFormat="1">
      <c r="A313" s="3">
        <v>7003668</v>
      </c>
      <c r="B313" s="139">
        <v>23.462293624877901</v>
      </c>
      <c r="C313" s="139">
        <v>116.773872375488</v>
      </c>
      <c r="D313" s="3" t="s">
        <v>622</v>
      </c>
      <c r="E313" s="3" t="s">
        <v>1661</v>
      </c>
      <c r="F313" t="str">
        <f>VLOOKUP(D313,'Customer City'!A:B,2,FALSE)</f>
        <v>广东省</v>
      </c>
      <c r="G313" t="str">
        <f>VLOOKUP(D313,'Customer City'!A:A,1,FALSE)</f>
        <v>汕头市</v>
      </c>
      <c r="H313" t="str">
        <f>VLOOKUP(A313,'Customer - Backup'!A:F,6,FALSE)</f>
        <v>澄海区</v>
      </c>
      <c r="I313" s="3" t="s">
        <v>173</v>
      </c>
      <c r="J313" s="3">
        <v>7003668</v>
      </c>
    </row>
    <row r="314" spans="1:10" s="3" customFormat="1">
      <c r="A314" s="3">
        <v>7004164</v>
      </c>
      <c r="B314" s="139">
        <v>29.980466842651399</v>
      </c>
      <c r="C314" s="139">
        <v>106.27024078369099</v>
      </c>
      <c r="D314" s="3" t="s">
        <v>39</v>
      </c>
      <c r="E314" s="3" t="s">
        <v>2216</v>
      </c>
      <c r="F314" t="str">
        <f>VLOOKUP(D314,'Customer City'!A:B,2,FALSE)</f>
        <v>重庆市</v>
      </c>
      <c r="G314" t="str">
        <f>VLOOKUP(D314,'Customer City'!A:A,1,FALSE)</f>
        <v>重庆市</v>
      </c>
      <c r="H314" t="str">
        <f>VLOOKUP(A314,'Customer - Backup'!A:F,6,FALSE)</f>
        <v>合川区</v>
      </c>
      <c r="I314" s="3" t="s">
        <v>173</v>
      </c>
      <c r="J314" s="3">
        <v>7004164</v>
      </c>
    </row>
    <row r="315" spans="1:10" s="3" customFormat="1">
      <c r="A315" s="3">
        <v>7004269</v>
      </c>
      <c r="B315" s="139">
        <v>36.826137542724602</v>
      </c>
      <c r="C315" s="139">
        <v>118.32250213623</v>
      </c>
      <c r="D315" s="3" t="s">
        <v>558</v>
      </c>
      <c r="E315" s="3" t="s">
        <v>1717</v>
      </c>
      <c r="F315" t="str">
        <f>VLOOKUP(D315,'Customer City'!A:B,2,FALSE)</f>
        <v>山东省</v>
      </c>
      <c r="G315" t="str">
        <f>VLOOKUP(D315,'Customer City'!A:A,1,FALSE)</f>
        <v>淄博市</v>
      </c>
      <c r="H315" t="str">
        <f>VLOOKUP(A315,'Customer - Backup'!A:F,6,FALSE)</f>
        <v>临淄区</v>
      </c>
      <c r="I315" s="3" t="s">
        <v>173</v>
      </c>
      <c r="J315" s="3">
        <v>7004269</v>
      </c>
    </row>
    <row r="316" spans="1:10" s="3" customFormat="1">
      <c r="A316" s="3">
        <v>7003997</v>
      </c>
      <c r="B316" s="139">
        <v>29.6106472015381</v>
      </c>
      <c r="C316" s="139">
        <v>115.90521240234401</v>
      </c>
      <c r="D316" s="3" t="s">
        <v>696</v>
      </c>
      <c r="E316" s="3" t="s">
        <v>1250</v>
      </c>
      <c r="F316" t="str">
        <f>VLOOKUP(D316,'Customer City'!A:B,2,FALSE)</f>
        <v>江西省</v>
      </c>
      <c r="G316" t="str">
        <f>VLOOKUP(D316,'Customer City'!A:A,1,FALSE)</f>
        <v>九江市</v>
      </c>
      <c r="H316" t="str">
        <f>VLOOKUP(A316,'Customer - Backup'!A:F,6,FALSE)</f>
        <v>九江县</v>
      </c>
      <c r="I316" s="3" t="s">
        <v>173</v>
      </c>
      <c r="J316" s="3">
        <v>7003997</v>
      </c>
    </row>
    <row r="317" spans="1:10" s="3" customFormat="1">
      <c r="A317" s="3">
        <v>7003365</v>
      </c>
      <c r="B317" s="139">
        <v>27.889905929565401</v>
      </c>
      <c r="C317" s="139">
        <v>102.266983032227</v>
      </c>
      <c r="D317" s="3" t="s">
        <v>659</v>
      </c>
      <c r="E317" s="3" t="s">
        <v>1074</v>
      </c>
      <c r="F317" t="str">
        <f>VLOOKUP(D317,'Customer City'!A:B,2,FALSE)</f>
        <v>四川省</v>
      </c>
      <c r="G317" t="str">
        <f>VLOOKUP(D317,'Customer City'!A:A,1,FALSE)</f>
        <v>凉山彝族自治州</v>
      </c>
      <c r="H317" t="str">
        <f>VLOOKUP(A317,'Customer - Backup'!A:F,6,FALSE)</f>
        <v>西昌市</v>
      </c>
      <c r="I317" s="3" t="s">
        <v>173</v>
      </c>
      <c r="J317" s="3">
        <v>7003365</v>
      </c>
    </row>
    <row r="318" spans="1:10" s="3" customFormat="1">
      <c r="A318" s="3">
        <v>16</v>
      </c>
      <c r="B318" s="139">
        <v>30.802118301391602</v>
      </c>
      <c r="C318" s="139">
        <v>103.893020629883</v>
      </c>
      <c r="D318" s="3" t="s">
        <v>51</v>
      </c>
      <c r="E318" s="3" t="s">
        <v>2217</v>
      </c>
      <c r="F318" t="str">
        <f>VLOOKUP(D318,'Customer City'!A:B,2,FALSE)</f>
        <v>四川省</v>
      </c>
      <c r="G318" t="str">
        <f>VLOOKUP(D318,'Customer City'!A:A,1,FALSE)</f>
        <v>成都市</v>
      </c>
      <c r="H318" t="e">
        <f>VLOOKUP(A318,'Customer - Backup'!A:F,6,FALSE)</f>
        <v>#N/A</v>
      </c>
      <c r="I318" s="3" t="s">
        <v>173</v>
      </c>
      <c r="J318" s="3">
        <v>16</v>
      </c>
    </row>
    <row r="319" spans="1:10" s="3" customFormat="1">
      <c r="A319" s="3">
        <v>7004785</v>
      </c>
      <c r="B319" s="139">
        <v>33.598182678222699</v>
      </c>
      <c r="C319" s="139">
        <v>113.99813842773401</v>
      </c>
      <c r="D319" s="3" t="s">
        <v>577</v>
      </c>
      <c r="E319" s="3" t="s">
        <v>1415</v>
      </c>
      <c r="F319" t="str">
        <f>VLOOKUP(D319,'Customer City'!A:B,2,FALSE)</f>
        <v>河南省</v>
      </c>
      <c r="G319" t="str">
        <f>VLOOKUP(D319,'Customer City'!A:A,1,FALSE)</f>
        <v>漯河市</v>
      </c>
      <c r="H319" t="str">
        <f>VLOOKUP(A319,'Customer - Backup'!A:F,6,FALSE)</f>
        <v>郾城区</v>
      </c>
      <c r="I319" s="3" t="s">
        <v>173</v>
      </c>
      <c r="J319" s="3">
        <v>7004785</v>
      </c>
    </row>
    <row r="320" spans="1:10" s="3" customFormat="1">
      <c r="A320" s="3">
        <v>7004945</v>
      </c>
      <c r="B320" s="139">
        <v>25.337673187255898</v>
      </c>
      <c r="C320" s="139">
        <v>103.03205871582</v>
      </c>
      <c r="D320" s="3" t="s">
        <v>119</v>
      </c>
      <c r="E320" s="3" t="s">
        <v>829</v>
      </c>
      <c r="F320" t="str">
        <f>VLOOKUP(D320,'Customer City'!A:B,2,FALSE)</f>
        <v>云南省</v>
      </c>
      <c r="G320" t="str">
        <f>VLOOKUP(D320,'Customer City'!A:A,1,FALSE)</f>
        <v>昆明市</v>
      </c>
      <c r="H320" t="str">
        <f>VLOOKUP(A320,'Customer - Backup'!A:F,6,FALSE)</f>
        <v>嵩明县</v>
      </c>
      <c r="I320" s="3" t="s">
        <v>173</v>
      </c>
      <c r="J320" s="3">
        <v>7004945</v>
      </c>
    </row>
    <row r="321" spans="1:10" s="3" customFormat="1">
      <c r="A321" s="3">
        <v>7004020</v>
      </c>
      <c r="B321" s="139">
        <v>28.413154602050799</v>
      </c>
      <c r="C321" s="139">
        <v>117.604011535645</v>
      </c>
      <c r="D321" s="3" t="s">
        <v>695</v>
      </c>
      <c r="E321" s="3" t="s">
        <v>1984</v>
      </c>
      <c r="F321" t="str">
        <f>VLOOKUP(D321,'Customer City'!A:B,2,FALSE)</f>
        <v>江西省</v>
      </c>
      <c r="G321" t="str">
        <f>VLOOKUP(D321,'Customer City'!A:A,1,FALSE)</f>
        <v>上饶市</v>
      </c>
      <c r="H321" t="str">
        <f>VLOOKUP(A321,'Customer - Backup'!A:F,6,FALSE)</f>
        <v>横峰县</v>
      </c>
      <c r="I321" s="3" t="s">
        <v>173</v>
      </c>
      <c r="J321" s="3">
        <v>7004020</v>
      </c>
    </row>
    <row r="322" spans="1:10" s="3" customFormat="1">
      <c r="A322" s="3">
        <v>17</v>
      </c>
      <c r="B322" s="139">
        <v>31.294727325439499</v>
      </c>
      <c r="C322" s="139">
        <v>121.45255279541</v>
      </c>
      <c r="D322" s="3" t="s">
        <v>13</v>
      </c>
      <c r="E322" s="3" t="s">
        <v>2218</v>
      </c>
      <c r="F322" t="str">
        <f>VLOOKUP(D322,'Customer City'!A:B,2,FALSE)</f>
        <v>上海市</v>
      </c>
      <c r="G322" t="str">
        <f>VLOOKUP(D322,'Customer City'!A:A,1,FALSE)</f>
        <v>上海市</v>
      </c>
      <c r="H322" t="e">
        <f>VLOOKUP(A322,'Customer - Backup'!A:F,6,FALSE)</f>
        <v>#N/A</v>
      </c>
      <c r="I322" s="3" t="s">
        <v>173</v>
      </c>
      <c r="J322" s="3">
        <v>17</v>
      </c>
    </row>
    <row r="323" spans="1:10" s="3" customFormat="1">
      <c r="A323" s="3">
        <v>7004920</v>
      </c>
      <c r="B323" s="139">
        <v>31.294415999999998</v>
      </c>
      <c r="C323" s="139">
        <v>121.451491</v>
      </c>
      <c r="D323" s="3" t="s">
        <v>13</v>
      </c>
      <c r="E323" s="3" t="s">
        <v>1444</v>
      </c>
      <c r="F323" t="str">
        <f>VLOOKUP(D323,'Customer City'!A:B,2,FALSE)</f>
        <v>上海市</v>
      </c>
      <c r="G323" t="str">
        <f>VLOOKUP(D323,'Customer City'!A:A,1,FALSE)</f>
        <v>上海市</v>
      </c>
      <c r="H323" t="str">
        <f>VLOOKUP(A323,'Customer - Backup'!A:F,6,FALSE)</f>
        <v>静安区</v>
      </c>
      <c r="I323" s="3" t="s">
        <v>173</v>
      </c>
      <c r="J323" s="3">
        <v>7004920</v>
      </c>
    </row>
    <row r="324" spans="1:10" s="3" customFormat="1">
      <c r="A324" s="3">
        <v>7003543</v>
      </c>
      <c r="B324" s="139">
        <v>30.0931091308594</v>
      </c>
      <c r="C324" s="139">
        <v>114.981239318848</v>
      </c>
      <c r="D324" s="3" t="s">
        <v>717</v>
      </c>
      <c r="E324" s="3" t="s">
        <v>1238</v>
      </c>
      <c r="F324" t="str">
        <f>VLOOKUP(D324,'Customer City'!A:B,2,FALSE)</f>
        <v>湖北省</v>
      </c>
      <c r="G324" t="str">
        <f>VLOOKUP(D324,'Customer City'!A:A,1,FALSE)</f>
        <v>黄石市</v>
      </c>
      <c r="H324" t="str">
        <f>VLOOKUP(A324,'Customer - Backup'!A:F,6,FALSE)</f>
        <v>大冶市</v>
      </c>
      <c r="I324" s="3" t="s">
        <v>173</v>
      </c>
      <c r="J324" s="3">
        <v>7003543</v>
      </c>
    </row>
    <row r="325" spans="1:10" s="3" customFormat="1">
      <c r="A325" s="3">
        <v>7004003</v>
      </c>
      <c r="B325" s="139">
        <v>25.6746940612793</v>
      </c>
      <c r="C325" s="139">
        <v>114.766548156738</v>
      </c>
      <c r="D325" s="3" t="s">
        <v>703</v>
      </c>
      <c r="E325" s="3" t="s">
        <v>1634</v>
      </c>
      <c r="F325" t="str">
        <f>VLOOKUP(D325,'Customer City'!A:B,2,FALSE)</f>
        <v>江西省</v>
      </c>
      <c r="G325" t="str">
        <f>VLOOKUP(D325,'Customer City'!A:A,1,FALSE)</f>
        <v>赣州市</v>
      </c>
      <c r="H325" t="str">
        <f>VLOOKUP(A325,'Customer - Backup'!A:F,6,FALSE)</f>
        <v>南康区</v>
      </c>
      <c r="I325" s="3" t="s">
        <v>173</v>
      </c>
      <c r="J325" s="3">
        <v>7004003</v>
      </c>
    </row>
    <row r="326" spans="1:10" s="3" customFormat="1">
      <c r="A326" s="3">
        <v>7004403</v>
      </c>
      <c r="B326" s="139">
        <v>30.60373878479</v>
      </c>
      <c r="C326" s="139">
        <v>109.711227416992</v>
      </c>
      <c r="D326" s="3" t="s">
        <v>709</v>
      </c>
      <c r="E326" s="3" t="s">
        <v>1278</v>
      </c>
      <c r="F326" t="str">
        <f>VLOOKUP(D326,'Customer City'!A:B,2,FALSE)</f>
        <v>湖北省</v>
      </c>
      <c r="G326" t="str">
        <f>VLOOKUP(D326,'Customer City'!A:A,1,FALSE)</f>
        <v>恩施土家族苗族自治州</v>
      </c>
      <c r="H326" t="str">
        <f>VLOOKUP(A326,'Customer - Backup'!A:F,6,FALSE)</f>
        <v>建始县</v>
      </c>
      <c r="I326" s="3" t="s">
        <v>173</v>
      </c>
      <c r="J326" s="3">
        <v>7004403</v>
      </c>
    </row>
    <row r="327" spans="1:10" s="3" customFormat="1">
      <c r="A327" s="3">
        <v>7003398</v>
      </c>
      <c r="B327" s="139">
        <v>30.796157836914102</v>
      </c>
      <c r="C327" s="139">
        <v>104.18186187744099</v>
      </c>
      <c r="D327" s="3" t="s">
        <v>51</v>
      </c>
      <c r="E327" s="3" t="s">
        <v>1069</v>
      </c>
      <c r="F327" t="str">
        <f>VLOOKUP(D327,'Customer City'!A:B,2,FALSE)</f>
        <v>四川省</v>
      </c>
      <c r="G327" t="str">
        <f>VLOOKUP(D327,'Customer City'!A:A,1,FALSE)</f>
        <v>成都市</v>
      </c>
      <c r="H327" t="str">
        <f>VLOOKUP(A327,'Customer - Backup'!A:F,6,FALSE)</f>
        <v>新都区</v>
      </c>
      <c r="I327" s="3" t="s">
        <v>173</v>
      </c>
      <c r="J327" s="3">
        <v>7003398</v>
      </c>
    </row>
    <row r="328" spans="1:10" s="3" customFormat="1">
      <c r="A328" s="3">
        <v>7004782</v>
      </c>
      <c r="B328" s="139">
        <v>30.6441459655762</v>
      </c>
      <c r="C328" s="139">
        <v>120.56158447265599</v>
      </c>
      <c r="D328" s="3" t="s">
        <v>539</v>
      </c>
      <c r="E328" s="3" t="s">
        <v>1010</v>
      </c>
      <c r="F328" t="str">
        <f>VLOOKUP(D328,'Customer City'!A:B,2,FALSE)</f>
        <v>浙江省</v>
      </c>
      <c r="G328" t="str">
        <f>VLOOKUP(D328,'Customer City'!A:A,1,FALSE)</f>
        <v>嘉兴市</v>
      </c>
      <c r="H328" t="str">
        <f>VLOOKUP(A328,'Customer - Backup'!A:F,6,FALSE)</f>
        <v>桐乡市</v>
      </c>
      <c r="I328" s="3" t="s">
        <v>173</v>
      </c>
      <c r="J328" s="3">
        <v>7004782</v>
      </c>
    </row>
    <row r="329" spans="1:10" s="3" customFormat="1">
      <c r="A329" s="3">
        <v>7003529</v>
      </c>
      <c r="B329" s="139">
        <v>31.264919281005898</v>
      </c>
      <c r="C329" s="139">
        <v>113.68106842041</v>
      </c>
      <c r="D329" s="3" t="s">
        <v>707</v>
      </c>
      <c r="E329" s="3" t="s">
        <v>2219</v>
      </c>
      <c r="F329" t="str">
        <f>VLOOKUP(D329,'Customer City'!A:B,2,FALSE)</f>
        <v>湖北省</v>
      </c>
      <c r="G329" t="str">
        <f>VLOOKUP(D329,'Customer City'!A:A,1,FALSE)</f>
        <v>孝感市</v>
      </c>
      <c r="H329" t="str">
        <f>VLOOKUP(A329,'Customer - Backup'!A:F,6,FALSE)</f>
        <v>安陆市</v>
      </c>
      <c r="I329" s="3" t="s">
        <v>173</v>
      </c>
      <c r="J329" s="3">
        <v>7003529</v>
      </c>
    </row>
    <row r="330" spans="1:10" s="3" customFormat="1">
      <c r="A330" s="3">
        <v>7003396</v>
      </c>
      <c r="B330" s="139">
        <v>30.6757488250732</v>
      </c>
      <c r="C330" s="139">
        <v>104.065567016602</v>
      </c>
      <c r="D330" s="3" t="s">
        <v>51</v>
      </c>
      <c r="E330" s="3" t="s">
        <v>1073</v>
      </c>
      <c r="F330" t="str">
        <f>VLOOKUP(D330,'Customer City'!A:B,2,FALSE)</f>
        <v>四川省</v>
      </c>
      <c r="G330" t="str">
        <f>VLOOKUP(D330,'Customer City'!A:A,1,FALSE)</f>
        <v>成都市</v>
      </c>
      <c r="H330" t="str">
        <f>VLOOKUP(A330,'Customer - Backup'!A:F,6,FALSE)</f>
        <v>青羊区</v>
      </c>
      <c r="I330" s="3" t="s">
        <v>173</v>
      </c>
      <c r="J330" s="3">
        <v>7003396</v>
      </c>
    </row>
    <row r="331" spans="1:10" s="3" customFormat="1">
      <c r="A331" s="3">
        <v>7003938</v>
      </c>
      <c r="B331" s="139">
        <v>37.813156127929702</v>
      </c>
      <c r="C331" s="139">
        <v>120.782661437988</v>
      </c>
      <c r="D331" s="3" t="s">
        <v>561</v>
      </c>
      <c r="E331" s="3" t="s">
        <v>1230</v>
      </c>
      <c r="F331" t="str">
        <f>VLOOKUP(D331,'Customer City'!A:B,2,FALSE)</f>
        <v>山东省</v>
      </c>
      <c r="G331" t="str">
        <f>VLOOKUP(D331,'Customer City'!A:A,1,FALSE)</f>
        <v>烟台市</v>
      </c>
      <c r="H331" t="str">
        <f>VLOOKUP(A331,'Customer - Backup'!A:F,6,FALSE)</f>
        <v>蓬莱市</v>
      </c>
      <c r="I331" s="3" t="s">
        <v>173</v>
      </c>
      <c r="J331" s="3">
        <v>7003938</v>
      </c>
    </row>
    <row r="332" spans="1:10" s="3" customFormat="1">
      <c r="A332" s="3">
        <v>7004869</v>
      </c>
      <c r="B332" s="139">
        <v>28.607130050659201</v>
      </c>
      <c r="C332" s="139">
        <v>119.27197265625</v>
      </c>
      <c r="D332" s="3" t="s">
        <v>537</v>
      </c>
      <c r="E332" s="3" t="s">
        <v>1192</v>
      </c>
      <c r="F332" t="str">
        <f>VLOOKUP(D332,'Customer City'!A:B,2,FALSE)</f>
        <v>浙江省</v>
      </c>
      <c r="G332" t="str">
        <f>VLOOKUP(D332,'Customer City'!A:A,1,FALSE)</f>
        <v>丽水市</v>
      </c>
      <c r="H332" t="str">
        <f>VLOOKUP(A332,'Customer - Backup'!A:F,6,FALSE)</f>
        <v>遂昌县</v>
      </c>
      <c r="I332" s="3" t="s">
        <v>173</v>
      </c>
      <c r="J332" s="3">
        <v>7004869</v>
      </c>
    </row>
    <row r="333" spans="1:10" s="3" customFormat="1">
      <c r="A333" s="3">
        <v>18</v>
      </c>
      <c r="B333" s="139">
        <v>22.927452087402301</v>
      </c>
      <c r="C333" s="139">
        <v>113.624954223633</v>
      </c>
      <c r="D333" s="3" t="s">
        <v>616</v>
      </c>
      <c r="E333" s="3" t="s">
        <v>2220</v>
      </c>
      <c r="F333" t="str">
        <f>VLOOKUP(D333,'Customer City'!A:B,2,FALSE)</f>
        <v>广东省</v>
      </c>
      <c r="G333" t="str">
        <f>VLOOKUP(D333,'Customer City'!A:A,1,FALSE)</f>
        <v>东莞市</v>
      </c>
      <c r="H333" t="e">
        <f>VLOOKUP(A333,'Customer - Backup'!A:F,6,FALSE)</f>
        <v>#N/A</v>
      </c>
      <c r="I333" s="3" t="s">
        <v>173</v>
      </c>
      <c r="J333" s="3">
        <v>18</v>
      </c>
    </row>
    <row r="334" spans="1:10" s="3" customFormat="1">
      <c r="A334" s="3">
        <v>7003758</v>
      </c>
      <c r="B334" s="139">
        <v>25.442182540893601</v>
      </c>
      <c r="C334" s="139">
        <v>119.024360656738</v>
      </c>
      <c r="D334" s="3" t="s">
        <v>737</v>
      </c>
      <c r="E334" s="3" t="s">
        <v>1855</v>
      </c>
      <c r="F334" t="str">
        <f>VLOOKUP(D334,'Customer City'!A:B,2,FALSE)</f>
        <v>福建省</v>
      </c>
      <c r="G334" t="str">
        <f>VLOOKUP(D334,'Customer City'!A:A,1,FALSE)</f>
        <v>莆田市</v>
      </c>
      <c r="H334" t="str">
        <f>VLOOKUP(A334,'Customer - Backup'!A:F,6,FALSE)</f>
        <v>荔城区</v>
      </c>
      <c r="I334" s="3" t="s">
        <v>173</v>
      </c>
      <c r="J334" s="3">
        <v>7003758</v>
      </c>
    </row>
    <row r="335" spans="1:10" s="3" customFormat="1">
      <c r="A335" s="3">
        <v>7004803</v>
      </c>
      <c r="B335" s="139">
        <v>25.810136795043899</v>
      </c>
      <c r="C335" s="139">
        <v>113.04624176025401</v>
      </c>
      <c r="D335" s="3" t="s">
        <v>730</v>
      </c>
      <c r="E335" s="3" t="s">
        <v>1808</v>
      </c>
      <c r="F335" t="str">
        <f>VLOOKUP(D335,'Customer City'!A:B,2,FALSE)</f>
        <v>湖南省</v>
      </c>
      <c r="G335" t="str">
        <f>VLOOKUP(D335,'Customer City'!A:A,1,FALSE)</f>
        <v>郴州市</v>
      </c>
      <c r="H335" t="str">
        <f>VLOOKUP(A335,'Customer - Backup'!A:F,6,FALSE)</f>
        <v>苏仙区</v>
      </c>
      <c r="I335" s="3" t="s">
        <v>173</v>
      </c>
      <c r="J335" s="3">
        <v>7004803</v>
      </c>
    </row>
    <row r="336" spans="1:10" s="3" customFormat="1">
      <c r="A336" s="3">
        <v>19</v>
      </c>
      <c r="B336" s="139">
        <v>23.375633239746101</v>
      </c>
      <c r="C336" s="139">
        <v>116.69947814941401</v>
      </c>
      <c r="D336" s="3" t="s">
        <v>622</v>
      </c>
      <c r="E336" s="3" t="s">
        <v>2221</v>
      </c>
      <c r="F336" t="str">
        <f>VLOOKUP(D336,'Customer City'!A:B,2,FALSE)</f>
        <v>广东省</v>
      </c>
      <c r="G336" t="str">
        <f>VLOOKUP(D336,'Customer City'!A:A,1,FALSE)</f>
        <v>汕头市</v>
      </c>
      <c r="H336" t="e">
        <f>VLOOKUP(A336,'Customer - Backup'!A:F,6,FALSE)</f>
        <v>#N/A</v>
      </c>
      <c r="I336" s="3" t="s">
        <v>173</v>
      </c>
      <c r="J336" s="3">
        <v>19</v>
      </c>
    </row>
    <row r="337" spans="1:10" s="3" customFormat="1">
      <c r="A337" s="3">
        <v>7003426</v>
      </c>
      <c r="B337" s="139">
        <v>29.273380279541001</v>
      </c>
      <c r="C337" s="139">
        <v>104.875045776367</v>
      </c>
      <c r="D337" s="3" t="s">
        <v>670</v>
      </c>
      <c r="E337" s="3" t="s">
        <v>2222</v>
      </c>
      <c r="F337" t="str">
        <f>VLOOKUP(D337,'Customer City'!A:B,2,FALSE)</f>
        <v>四川省</v>
      </c>
      <c r="G337" t="str">
        <f>VLOOKUP(D337,'Customer City'!A:A,1,FALSE)</f>
        <v>自贡市</v>
      </c>
      <c r="H337" t="str">
        <f>VLOOKUP(A337,'Customer - Backup'!A:F,6,FALSE)</f>
        <v>沿滩区</v>
      </c>
      <c r="I337" s="3" t="s">
        <v>173</v>
      </c>
      <c r="J337" s="3">
        <v>7003426</v>
      </c>
    </row>
    <row r="338" spans="1:10" s="3" customFormat="1">
      <c r="A338" s="3">
        <v>7004852</v>
      </c>
      <c r="B338" s="139">
        <v>26.8988647460938</v>
      </c>
      <c r="C338" s="139">
        <v>112.632484436035</v>
      </c>
      <c r="D338" s="3" t="s">
        <v>728</v>
      </c>
      <c r="E338" s="3" t="s">
        <v>1061</v>
      </c>
      <c r="F338" t="str">
        <f>VLOOKUP(D338,'Customer City'!A:B,2,FALSE)</f>
        <v>湖南省</v>
      </c>
      <c r="G338" t="str">
        <f>VLOOKUP(D338,'Customer City'!A:A,1,FALSE)</f>
        <v>衡阳市</v>
      </c>
      <c r="H338" t="str">
        <f>VLOOKUP(A338,'Customer - Backup'!A:F,6,FALSE)</f>
        <v>珠晖区</v>
      </c>
      <c r="I338" s="3" t="s">
        <v>173</v>
      </c>
      <c r="J338" s="3">
        <v>7004852</v>
      </c>
    </row>
    <row r="339" spans="1:10" s="3" customFormat="1">
      <c r="A339" s="3">
        <v>7003726</v>
      </c>
      <c r="B339" s="139">
        <v>32.9945678710938</v>
      </c>
      <c r="C339" s="139">
        <v>112.54201507568401</v>
      </c>
      <c r="D339" s="3" t="s">
        <v>568</v>
      </c>
      <c r="E339" s="3" t="s">
        <v>2223</v>
      </c>
      <c r="F339" t="str">
        <f>VLOOKUP(D339,'Customer City'!A:B,2,FALSE)</f>
        <v>河南省</v>
      </c>
      <c r="G339" t="str">
        <f>VLOOKUP(D339,'Customer City'!A:A,1,FALSE)</f>
        <v>南阳市</v>
      </c>
      <c r="H339" t="str">
        <f>VLOOKUP(A339,'Customer - Backup'!A:F,6,FALSE)</f>
        <v>卧龙区</v>
      </c>
      <c r="I339" s="3" t="s">
        <v>173</v>
      </c>
      <c r="J339" s="3">
        <v>7003726</v>
      </c>
    </row>
    <row r="340" spans="1:10" s="3" customFormat="1">
      <c r="A340" s="3">
        <v>7003712</v>
      </c>
      <c r="B340" s="139">
        <v>34.766407012939503</v>
      </c>
      <c r="C340" s="139">
        <v>114.442031860352</v>
      </c>
      <c r="D340" s="3" t="s">
        <v>573</v>
      </c>
      <c r="E340" s="3" t="s">
        <v>1406</v>
      </c>
      <c r="F340" t="str">
        <f>VLOOKUP(D340,'Customer City'!A:B,2,FALSE)</f>
        <v>河南省</v>
      </c>
      <c r="G340" t="str">
        <f>VLOOKUP(D340,'Customer City'!A:A,1,FALSE)</f>
        <v>开封市</v>
      </c>
      <c r="H340" t="str">
        <f>VLOOKUP(A340,'Customer - Backup'!A:F,6,FALSE)</f>
        <v>祥符区</v>
      </c>
      <c r="I340" s="3" t="s">
        <v>173</v>
      </c>
      <c r="J340" s="3">
        <v>7003712</v>
      </c>
    </row>
    <row r="341" spans="1:10" s="3" customFormat="1">
      <c r="A341" s="3">
        <v>7003883</v>
      </c>
      <c r="B341" s="139">
        <v>36.390510559082003</v>
      </c>
      <c r="C341" s="139">
        <v>119.76962280273401</v>
      </c>
      <c r="D341" s="3" t="s">
        <v>560</v>
      </c>
      <c r="E341" s="3" t="s">
        <v>1480</v>
      </c>
      <c r="F341" t="str">
        <f>VLOOKUP(D341,'Customer City'!A:B,2,FALSE)</f>
        <v>山东省</v>
      </c>
      <c r="G341" t="str">
        <f>VLOOKUP(D341,'Customer City'!A:A,1,FALSE)</f>
        <v>潍坊市</v>
      </c>
      <c r="H341" t="str">
        <f>VLOOKUP(A341,'Customer - Backup'!A:F,6,FALSE)</f>
        <v>高密市</v>
      </c>
      <c r="I341" s="3" t="s">
        <v>173</v>
      </c>
      <c r="J341" s="3">
        <v>7003883</v>
      </c>
    </row>
    <row r="342" spans="1:10" s="3" customFormat="1">
      <c r="A342" s="3">
        <v>7004808</v>
      </c>
      <c r="B342" s="139">
        <v>26.895240783691399</v>
      </c>
      <c r="C342" s="139">
        <v>112.62046051025401</v>
      </c>
      <c r="D342" s="3" t="s">
        <v>728</v>
      </c>
      <c r="E342" s="3" t="s">
        <v>1807</v>
      </c>
      <c r="F342" t="str">
        <f>VLOOKUP(D342,'Customer City'!A:B,2,FALSE)</f>
        <v>湖南省</v>
      </c>
      <c r="G342" t="str">
        <f>VLOOKUP(D342,'Customer City'!A:A,1,FALSE)</f>
        <v>衡阳市</v>
      </c>
      <c r="H342" t="str">
        <f>VLOOKUP(A342,'Customer - Backup'!A:F,6,FALSE)</f>
        <v>雁峰区</v>
      </c>
      <c r="I342" s="3" t="s">
        <v>173</v>
      </c>
      <c r="J342" s="3">
        <v>7004808</v>
      </c>
    </row>
    <row r="343" spans="1:10" s="3" customFormat="1">
      <c r="A343" s="3">
        <v>7004255</v>
      </c>
      <c r="B343" s="139">
        <v>22.6906852722168</v>
      </c>
      <c r="C343" s="139">
        <v>109.27098083496099</v>
      </c>
      <c r="D343" s="3" t="s">
        <v>122</v>
      </c>
      <c r="E343" s="3" t="s">
        <v>1943</v>
      </c>
      <c r="F343" t="str">
        <f>VLOOKUP(D343,'Customer City'!A:B,2,FALSE)</f>
        <v>广西省</v>
      </c>
      <c r="G343" t="str">
        <f>VLOOKUP(D343,'Customer City'!A:A,1,FALSE)</f>
        <v>南宁市</v>
      </c>
      <c r="H343" t="str">
        <f>VLOOKUP(A343,'Customer - Backup'!A:F,6,FALSE)</f>
        <v>横县</v>
      </c>
      <c r="I343" s="3" t="s">
        <v>173</v>
      </c>
      <c r="J343" s="3">
        <v>7004255</v>
      </c>
    </row>
    <row r="344" spans="1:10" s="3" customFormat="1">
      <c r="A344" s="3">
        <v>7004509</v>
      </c>
      <c r="B344" s="139">
        <v>22.996810913085898</v>
      </c>
      <c r="C344" s="139">
        <v>114.72893524169901</v>
      </c>
      <c r="D344" s="3" t="s">
        <v>619</v>
      </c>
      <c r="E344" s="3" t="s">
        <v>1348</v>
      </c>
      <c r="F344" t="str">
        <f>VLOOKUP(D344,'Customer City'!A:B,2,FALSE)</f>
        <v>广东省</v>
      </c>
      <c r="G344" t="str">
        <f>VLOOKUP(D344,'Customer City'!A:A,1,FALSE)</f>
        <v>惠州市</v>
      </c>
      <c r="H344" t="str">
        <f>VLOOKUP(A344,'Customer - Backup'!A:F,6,FALSE)</f>
        <v>惠东县</v>
      </c>
      <c r="I344" s="3" t="s">
        <v>173</v>
      </c>
      <c r="J344" s="3">
        <v>7004509</v>
      </c>
    </row>
    <row r="345" spans="1:10" s="3" customFormat="1">
      <c r="A345" s="3">
        <v>20</v>
      </c>
      <c r="B345" s="139">
        <v>36.873424530029297</v>
      </c>
      <c r="C345" s="139">
        <v>120.548706054688</v>
      </c>
      <c r="D345" s="3" t="s">
        <v>565</v>
      </c>
      <c r="E345" s="3" t="s">
        <v>2224</v>
      </c>
      <c r="F345" t="str">
        <f>VLOOKUP(D345,'Customer City'!A:B,2,FALSE)</f>
        <v>山东省</v>
      </c>
      <c r="G345" t="str">
        <f>VLOOKUP(D345,'Customer City'!A:A,1,FALSE)</f>
        <v>青岛市</v>
      </c>
      <c r="H345" t="e">
        <f>VLOOKUP(A345,'Customer - Backup'!A:F,6,FALSE)</f>
        <v>#N/A</v>
      </c>
      <c r="I345" s="3" t="s">
        <v>173</v>
      </c>
      <c r="J345" s="3">
        <v>20</v>
      </c>
    </row>
    <row r="346" spans="1:10" s="3" customFormat="1">
      <c r="A346" s="3">
        <v>7004958</v>
      </c>
      <c r="B346" s="139">
        <v>22.7773761749268</v>
      </c>
      <c r="C346" s="139">
        <v>108.260688781738</v>
      </c>
      <c r="D346" s="3" t="s">
        <v>122</v>
      </c>
      <c r="E346" s="3" t="s">
        <v>1927</v>
      </c>
      <c r="F346" t="str">
        <f>VLOOKUP(D346,'Customer City'!A:B,2,FALSE)</f>
        <v>广西省</v>
      </c>
      <c r="G346" t="str">
        <f>VLOOKUP(D346,'Customer City'!A:A,1,FALSE)</f>
        <v>南宁市</v>
      </c>
      <c r="H346" t="str">
        <f>VLOOKUP(A346,'Customer - Backup'!A:F,6,FALSE)</f>
        <v>江南区</v>
      </c>
      <c r="I346" s="3" t="s">
        <v>173</v>
      </c>
      <c r="J346" s="3">
        <v>7004958</v>
      </c>
    </row>
    <row r="347" spans="1:10" s="3" customFormat="1">
      <c r="A347" s="3">
        <v>7004698</v>
      </c>
      <c r="B347" s="139">
        <v>22.8061618804932</v>
      </c>
      <c r="C347" s="139">
        <v>108.289054870605</v>
      </c>
      <c r="D347" s="3" t="s">
        <v>122</v>
      </c>
      <c r="E347" s="3" t="s">
        <v>1930</v>
      </c>
      <c r="F347" t="str">
        <f>VLOOKUP(D347,'Customer City'!A:B,2,FALSE)</f>
        <v>广西省</v>
      </c>
      <c r="G347" t="str">
        <f>VLOOKUP(D347,'Customer City'!A:A,1,FALSE)</f>
        <v>南宁市</v>
      </c>
      <c r="H347" t="str">
        <f>VLOOKUP(A347,'Customer - Backup'!A:F,6,FALSE)</f>
        <v>江南区</v>
      </c>
      <c r="I347" s="3" t="s">
        <v>173</v>
      </c>
      <c r="J347" s="3">
        <v>7004698</v>
      </c>
    </row>
    <row r="348" spans="1:10" s="3" customFormat="1">
      <c r="A348" s="3">
        <v>7004053</v>
      </c>
      <c r="B348" s="139">
        <v>19.105932235717798</v>
      </c>
      <c r="C348" s="139">
        <v>108.660858154297</v>
      </c>
      <c r="D348" s="3" t="s">
        <v>2782</v>
      </c>
      <c r="E348" s="3" t="s">
        <v>1867</v>
      </c>
      <c r="F348" t="str">
        <f>VLOOKUP(D348,'Customer City'!A:B,2,FALSE)</f>
        <v>海南省</v>
      </c>
      <c r="G348" t="str">
        <f>VLOOKUP(D348,'Customer City'!A:A,1,FALSE)</f>
        <v>东方市</v>
      </c>
      <c r="H348" t="str">
        <f>VLOOKUP(A348,'Customer - Backup'!A:F,6,FALSE)</f>
        <v>东方市</v>
      </c>
      <c r="I348" s="3" t="s">
        <v>173</v>
      </c>
      <c r="J348" s="3">
        <v>7004053</v>
      </c>
    </row>
    <row r="349" spans="1:10" s="3" customFormat="1">
      <c r="A349" s="3">
        <v>7003598</v>
      </c>
      <c r="B349" s="139">
        <v>39.940292358398402</v>
      </c>
      <c r="C349" s="139">
        <v>119.61994171142599</v>
      </c>
      <c r="D349" s="3" t="s">
        <v>612</v>
      </c>
      <c r="E349" s="3" t="s">
        <v>2225</v>
      </c>
      <c r="F349" t="str">
        <f>VLOOKUP(D349,'Customer City'!A:B,2,FALSE)</f>
        <v>河北省</v>
      </c>
      <c r="G349" t="str">
        <f>VLOOKUP(D349,'Customer City'!A:A,1,FALSE)</f>
        <v>秦皇岛市</v>
      </c>
      <c r="H349" t="str">
        <f>VLOOKUP(A349,'Customer - Backup'!A:F,6,FALSE)</f>
        <v>海港区</v>
      </c>
      <c r="I349" s="3" t="s">
        <v>173</v>
      </c>
      <c r="J349" s="3">
        <v>7003598</v>
      </c>
    </row>
    <row r="350" spans="1:10" s="3" customFormat="1">
      <c r="A350" s="3">
        <v>7003715</v>
      </c>
      <c r="B350" s="139">
        <v>34.726280212402301</v>
      </c>
      <c r="C350" s="139">
        <v>112.80451965332</v>
      </c>
      <c r="D350" s="3" t="s">
        <v>576</v>
      </c>
      <c r="E350" s="3" t="s">
        <v>2226</v>
      </c>
      <c r="F350" t="str">
        <f>VLOOKUP(D350,'Customer City'!A:B,2,FALSE)</f>
        <v>河南省</v>
      </c>
      <c r="G350" t="str">
        <f>VLOOKUP(D350,'Customer City'!A:A,1,FALSE)</f>
        <v>洛阳市</v>
      </c>
      <c r="H350" t="str">
        <f>VLOOKUP(A350,'Customer - Backup'!A:F,6,FALSE)</f>
        <v>偃师市</v>
      </c>
      <c r="I350" s="3" t="s">
        <v>173</v>
      </c>
      <c r="J350" s="3">
        <v>7003715</v>
      </c>
    </row>
    <row r="351" spans="1:10" s="3" customFormat="1">
      <c r="A351" s="3">
        <v>7003667</v>
      </c>
      <c r="B351" s="139">
        <v>23.125606536865199</v>
      </c>
      <c r="C351" s="139">
        <v>113.296272277832</v>
      </c>
      <c r="D351" s="3" t="s">
        <v>54</v>
      </c>
      <c r="E351" s="3" t="s">
        <v>944</v>
      </c>
      <c r="F351" t="str">
        <f>VLOOKUP(D351,'Customer City'!A:B,2,FALSE)</f>
        <v>广东省</v>
      </c>
      <c r="G351" t="str">
        <f>VLOOKUP(D351,'Customer City'!A:A,1,FALSE)</f>
        <v>广州市</v>
      </c>
      <c r="H351" t="str">
        <f>VLOOKUP(A351,'Customer - Backup'!A:F,6,FALSE)</f>
        <v>越秀区</v>
      </c>
      <c r="I351" s="3" t="s">
        <v>173</v>
      </c>
      <c r="J351" s="3">
        <v>7003667</v>
      </c>
    </row>
    <row r="352" spans="1:10" s="3" customFormat="1">
      <c r="A352" s="3">
        <v>21</v>
      </c>
      <c r="B352" s="139">
        <v>34.652545928955099</v>
      </c>
      <c r="C352" s="139">
        <v>115.157913208008</v>
      </c>
      <c r="D352" s="3" t="s">
        <v>570</v>
      </c>
      <c r="E352" s="3" t="s">
        <v>2227</v>
      </c>
      <c r="F352" t="str">
        <f>VLOOKUP(D352,'Customer City'!A:B,2,FALSE)</f>
        <v>河南省</v>
      </c>
      <c r="G352" t="str">
        <f>VLOOKUP(D352,'Customer City'!A:A,1,FALSE)</f>
        <v>商丘市</v>
      </c>
      <c r="H352" t="e">
        <f>VLOOKUP(A352,'Customer - Backup'!A:F,6,FALSE)</f>
        <v>#N/A</v>
      </c>
      <c r="I352" s="3" t="s">
        <v>173</v>
      </c>
      <c r="J352" s="3">
        <v>21</v>
      </c>
    </row>
    <row r="353" spans="1:10" s="3" customFormat="1">
      <c r="A353" s="3">
        <v>22</v>
      </c>
      <c r="B353" s="139">
        <v>22.985122680664102</v>
      </c>
      <c r="C353" s="139">
        <v>113.954513549805</v>
      </c>
      <c r="D353" s="3" t="s">
        <v>616</v>
      </c>
      <c r="E353" s="3" t="s">
        <v>2228</v>
      </c>
      <c r="F353" t="str">
        <f>VLOOKUP(D353,'Customer City'!A:B,2,FALSE)</f>
        <v>广东省</v>
      </c>
      <c r="G353" t="str">
        <f>VLOOKUP(D353,'Customer City'!A:A,1,FALSE)</f>
        <v>东莞市</v>
      </c>
      <c r="H353" t="e">
        <f>VLOOKUP(A353,'Customer - Backup'!A:F,6,FALSE)</f>
        <v>#N/A</v>
      </c>
      <c r="I353" s="3" t="s">
        <v>173</v>
      </c>
      <c r="J353" s="3">
        <v>22</v>
      </c>
    </row>
    <row r="354" spans="1:10" s="3" customFormat="1">
      <c r="A354" s="3">
        <v>23</v>
      </c>
      <c r="B354" s="139">
        <v>25.607069015502901</v>
      </c>
      <c r="C354" s="139">
        <v>110.671737670898</v>
      </c>
      <c r="D354" s="3" t="s">
        <v>639</v>
      </c>
      <c r="E354" s="3" t="s">
        <v>2229</v>
      </c>
      <c r="F354" t="str">
        <f>VLOOKUP(D354,'Customer City'!A:B,2,FALSE)</f>
        <v>广西省</v>
      </c>
      <c r="G354" t="str">
        <f>VLOOKUP(D354,'Customer City'!A:A,1,FALSE)</f>
        <v>桂林市</v>
      </c>
      <c r="H354" t="e">
        <f>VLOOKUP(A354,'Customer - Backup'!A:F,6,FALSE)</f>
        <v>#N/A</v>
      </c>
      <c r="I354" s="3" t="s">
        <v>173</v>
      </c>
      <c r="J354" s="3">
        <v>23</v>
      </c>
    </row>
    <row r="355" spans="1:10" s="3" customFormat="1">
      <c r="A355" s="3">
        <v>7003515</v>
      </c>
      <c r="B355" s="139">
        <v>32.590415954589801</v>
      </c>
      <c r="C355" s="139">
        <v>110.830764770508</v>
      </c>
      <c r="D355" s="3" t="s">
        <v>705</v>
      </c>
      <c r="E355" s="3" t="s">
        <v>1280</v>
      </c>
      <c r="F355" t="str">
        <f>VLOOKUP(D355,'Customer City'!A:B,2,FALSE)</f>
        <v>湖北省</v>
      </c>
      <c r="G355" t="str">
        <f>VLOOKUP(D355,'Customer City'!A:A,1,FALSE)</f>
        <v>十堰市</v>
      </c>
      <c r="H355" t="str">
        <f>VLOOKUP(A355,'Customer - Backup'!A:F,6,FALSE)</f>
        <v>茅箭区</v>
      </c>
      <c r="I355" s="3" t="s">
        <v>173</v>
      </c>
      <c r="J355" s="3">
        <v>7003515</v>
      </c>
    </row>
    <row r="356" spans="1:10" s="3" customFormat="1">
      <c r="A356" s="3">
        <v>7004235</v>
      </c>
      <c r="B356" s="139">
        <v>24.4563503265381</v>
      </c>
      <c r="C356" s="139">
        <v>114.958847045898</v>
      </c>
      <c r="D356" s="3" t="s">
        <v>625</v>
      </c>
      <c r="E356" s="3" t="s">
        <v>2230</v>
      </c>
      <c r="F356" t="str">
        <f>VLOOKUP(D356,'Customer City'!A:B,2,FALSE)</f>
        <v>广东省</v>
      </c>
      <c r="G356" t="str">
        <f>VLOOKUP(D356,'Customer City'!A:A,1,FALSE)</f>
        <v>河源市</v>
      </c>
      <c r="H356" t="str">
        <f>VLOOKUP(A356,'Customer - Backup'!A:F,6,FALSE)</f>
        <v>和平县</v>
      </c>
      <c r="I356" s="3" t="s">
        <v>173</v>
      </c>
      <c r="J356" s="3">
        <v>7004235</v>
      </c>
    </row>
    <row r="357" spans="1:10" s="3" customFormat="1">
      <c r="A357" s="3">
        <v>7004284</v>
      </c>
      <c r="B357" s="139">
        <v>28.054540634155298</v>
      </c>
      <c r="C357" s="139">
        <v>115.550331115723</v>
      </c>
      <c r="D357" s="3" t="s">
        <v>698</v>
      </c>
      <c r="E357" s="3" t="s">
        <v>2231</v>
      </c>
      <c r="F357" t="str">
        <f>VLOOKUP(D357,'Customer City'!A:B,2,FALSE)</f>
        <v>江西省</v>
      </c>
      <c r="G357" t="str">
        <f>VLOOKUP(D357,'Customer City'!A:A,1,FALSE)</f>
        <v>宜春市</v>
      </c>
      <c r="H357" t="str">
        <f>VLOOKUP(A357,'Customer - Backup'!A:F,6,FALSE)</f>
        <v>樟树市</v>
      </c>
      <c r="I357" s="3" t="s">
        <v>173</v>
      </c>
      <c r="J357" s="3">
        <v>7004284</v>
      </c>
    </row>
    <row r="358" spans="1:10" s="3" customFormat="1">
      <c r="A358" s="3">
        <v>7003615</v>
      </c>
      <c r="B358" s="139">
        <v>38.030834197997997</v>
      </c>
      <c r="C358" s="139">
        <v>115.061958312988</v>
      </c>
      <c r="D358" s="3" t="s">
        <v>89</v>
      </c>
      <c r="E358" s="3" t="s">
        <v>1417</v>
      </c>
      <c r="F358" t="str">
        <f>VLOOKUP(D358,'Customer City'!A:B,2,FALSE)</f>
        <v>河北省</v>
      </c>
      <c r="G358" t="str">
        <f>VLOOKUP(D358,'Customer City'!A:A,1,FALSE)</f>
        <v>石家庄市</v>
      </c>
      <c r="H358" t="str">
        <f>VLOOKUP(A358,'Customer - Backup'!A:F,6,FALSE)</f>
        <v>晋州市</v>
      </c>
      <c r="I358" s="3" t="s">
        <v>173</v>
      </c>
      <c r="J358" s="3">
        <v>7003615</v>
      </c>
    </row>
    <row r="359" spans="1:10" s="3" customFormat="1">
      <c r="A359" s="3">
        <v>7004026</v>
      </c>
      <c r="B359" s="139">
        <v>27.216691970825199</v>
      </c>
      <c r="C359" s="139">
        <v>116.541397094727</v>
      </c>
      <c r="D359" s="3" t="s">
        <v>699</v>
      </c>
      <c r="E359" s="3" t="s">
        <v>2232</v>
      </c>
      <c r="F359" t="str">
        <f>VLOOKUP(D359,'Customer City'!A:B,2,FALSE)</f>
        <v>江西省</v>
      </c>
      <c r="G359" t="str">
        <f>VLOOKUP(D359,'Customer City'!A:A,1,FALSE)</f>
        <v>抚州市</v>
      </c>
      <c r="H359" t="str">
        <f>VLOOKUP(A359,'Customer - Backup'!A:F,6,FALSE)</f>
        <v>南丰县</v>
      </c>
      <c r="I359" s="3" t="s">
        <v>173</v>
      </c>
      <c r="J359" s="3">
        <v>7004026</v>
      </c>
    </row>
    <row r="360" spans="1:10" s="3" customFormat="1">
      <c r="A360" s="3">
        <v>7004599</v>
      </c>
      <c r="B360" s="139">
        <v>28.0821228027344</v>
      </c>
      <c r="C360" s="139">
        <v>119.146240234375</v>
      </c>
      <c r="D360" s="3" t="s">
        <v>537</v>
      </c>
      <c r="E360" s="3" t="s">
        <v>951</v>
      </c>
      <c r="F360" t="str">
        <f>VLOOKUP(D360,'Customer City'!A:B,2,FALSE)</f>
        <v>浙江省</v>
      </c>
      <c r="G360" t="str">
        <f>VLOOKUP(D360,'Customer City'!A:A,1,FALSE)</f>
        <v>丽水市</v>
      </c>
      <c r="H360" t="str">
        <f>VLOOKUP(A360,'Customer - Backup'!A:F,6,FALSE)</f>
        <v>龙泉市</v>
      </c>
      <c r="I360" s="3" t="s">
        <v>173</v>
      </c>
      <c r="J360" s="3">
        <v>7004599</v>
      </c>
    </row>
    <row r="361" spans="1:10" s="3" customFormat="1">
      <c r="A361" s="3">
        <v>7004450</v>
      </c>
      <c r="B361" s="139">
        <v>31.5895900726318</v>
      </c>
      <c r="C361" s="139">
        <v>120.320907592773</v>
      </c>
      <c r="D361" s="3" t="s">
        <v>530</v>
      </c>
      <c r="E361" s="3" t="s">
        <v>1146</v>
      </c>
      <c r="F361" t="str">
        <f>VLOOKUP(D361,'Customer City'!A:B,2,FALSE)</f>
        <v>江苏省</v>
      </c>
      <c r="G361" t="str">
        <f>VLOOKUP(D361,'Customer City'!A:A,1,FALSE)</f>
        <v>无锡市</v>
      </c>
      <c r="H361" t="str">
        <f>VLOOKUP(A361,'Customer - Backup'!A:F,6,FALSE)</f>
        <v>梁溪区</v>
      </c>
      <c r="I361" s="3" t="s">
        <v>173</v>
      </c>
      <c r="J361" s="3">
        <v>7004450</v>
      </c>
    </row>
    <row r="362" spans="1:10" s="3" customFormat="1">
      <c r="A362" s="3">
        <v>24</v>
      </c>
      <c r="B362" s="139">
        <v>31.570930480956999</v>
      </c>
      <c r="C362" s="139">
        <v>120.29299163818401</v>
      </c>
      <c r="D362" s="3" t="s">
        <v>530</v>
      </c>
      <c r="E362" s="3" t="s">
        <v>2233</v>
      </c>
      <c r="F362" t="str">
        <f>VLOOKUP(D362,'Customer City'!A:B,2,FALSE)</f>
        <v>江苏省</v>
      </c>
      <c r="G362" t="str">
        <f>VLOOKUP(D362,'Customer City'!A:A,1,FALSE)</f>
        <v>无锡市</v>
      </c>
      <c r="H362" t="e">
        <f>VLOOKUP(A362,'Customer - Backup'!A:F,6,FALSE)</f>
        <v>#N/A</v>
      </c>
      <c r="I362" s="3" t="s">
        <v>173</v>
      </c>
      <c r="J362" s="3">
        <v>24</v>
      </c>
    </row>
    <row r="363" spans="1:10" s="3" customFormat="1">
      <c r="A363" s="3">
        <v>7003835</v>
      </c>
      <c r="B363" s="139">
        <v>31.626054763793899</v>
      </c>
      <c r="C363" s="139">
        <v>120.292892456055</v>
      </c>
      <c r="D363" s="3" t="s">
        <v>530</v>
      </c>
      <c r="E363" s="3" t="s">
        <v>2234</v>
      </c>
      <c r="F363" t="str">
        <f>VLOOKUP(D363,'Customer City'!A:B,2,FALSE)</f>
        <v>江苏省</v>
      </c>
      <c r="G363" t="str">
        <f>VLOOKUP(D363,'Customer City'!A:A,1,FALSE)</f>
        <v>无锡市</v>
      </c>
      <c r="H363" t="str">
        <f>VLOOKUP(A363,'Customer - Backup'!A:F,6,FALSE)</f>
        <v>北塘区</v>
      </c>
      <c r="I363" s="3" t="s">
        <v>173</v>
      </c>
      <c r="J363" s="3">
        <v>7003835</v>
      </c>
    </row>
    <row r="364" spans="1:10" s="3" customFormat="1">
      <c r="A364" s="3">
        <v>25</v>
      </c>
      <c r="B364" s="139">
        <v>31.58935546875</v>
      </c>
      <c r="C364" s="139">
        <v>120.320724487305</v>
      </c>
      <c r="D364" s="3" t="s">
        <v>530</v>
      </c>
      <c r="E364" s="3" t="s">
        <v>2235</v>
      </c>
      <c r="F364" t="str">
        <f>VLOOKUP(D364,'Customer City'!A:B,2,FALSE)</f>
        <v>江苏省</v>
      </c>
      <c r="G364" t="str">
        <f>VLOOKUP(D364,'Customer City'!A:A,1,FALSE)</f>
        <v>无锡市</v>
      </c>
      <c r="H364" t="e">
        <f>VLOOKUP(A364,'Customer - Backup'!A:F,6,FALSE)</f>
        <v>#N/A</v>
      </c>
      <c r="I364" s="3" t="s">
        <v>173</v>
      </c>
      <c r="J364" s="3">
        <v>25</v>
      </c>
    </row>
    <row r="365" spans="1:10" s="3" customFormat="1">
      <c r="A365" s="3">
        <v>7003730</v>
      </c>
      <c r="B365" s="139">
        <v>32.209926605224602</v>
      </c>
      <c r="C365" s="139">
        <v>114.526802062988</v>
      </c>
      <c r="D365" s="3" t="s">
        <v>567</v>
      </c>
      <c r="E365" s="3" t="s">
        <v>2236</v>
      </c>
      <c r="F365" t="str">
        <f>VLOOKUP(D365,'Customer City'!A:B,2,FALSE)</f>
        <v>河南省</v>
      </c>
      <c r="G365" t="str">
        <f>VLOOKUP(D365,'Customer City'!A:A,1,FALSE)</f>
        <v>信阳市</v>
      </c>
      <c r="H365" t="str">
        <f>VLOOKUP(A365,'Customer - Backup'!A:F,6,FALSE)</f>
        <v>罗山县</v>
      </c>
      <c r="I365" s="3" t="s">
        <v>173</v>
      </c>
      <c r="J365" s="3">
        <v>7003730</v>
      </c>
    </row>
    <row r="366" spans="1:10" s="3" customFormat="1">
      <c r="A366" s="3">
        <v>26</v>
      </c>
      <c r="B366" s="139">
        <v>27.739334106445298</v>
      </c>
      <c r="C366" s="139">
        <v>112.0244140625</v>
      </c>
      <c r="D366" s="3" t="s">
        <v>718</v>
      </c>
      <c r="E366" s="3" t="s">
        <v>2237</v>
      </c>
      <c r="F366" t="str">
        <f>VLOOKUP(D366,'Customer City'!A:B,2,FALSE)</f>
        <v>湖南省</v>
      </c>
      <c r="G366" t="str">
        <f>VLOOKUP(D366,'Customer City'!A:A,1,FALSE)</f>
        <v>娄底市</v>
      </c>
      <c r="H366" t="e">
        <f>VLOOKUP(A366,'Customer - Backup'!A:F,6,FALSE)</f>
        <v>#N/A</v>
      </c>
      <c r="I366" s="3" t="s">
        <v>173</v>
      </c>
      <c r="J366" s="3">
        <v>26</v>
      </c>
    </row>
    <row r="367" spans="1:10" s="3" customFormat="1">
      <c r="A367" s="3">
        <v>7004502</v>
      </c>
      <c r="B367" s="139">
        <v>22.557630538940401</v>
      </c>
      <c r="C367" s="139">
        <v>114.24358367919901</v>
      </c>
      <c r="D367" s="3" t="s">
        <v>626</v>
      </c>
      <c r="E367" s="3" t="s">
        <v>1605</v>
      </c>
      <c r="F367" t="str">
        <f>VLOOKUP(D367,'Customer City'!A:B,2,FALSE)</f>
        <v>广东省</v>
      </c>
      <c r="G367" t="str">
        <f>VLOOKUP(D367,'Customer City'!A:A,1,FALSE)</f>
        <v>深圳市</v>
      </c>
      <c r="H367" t="str">
        <f>VLOOKUP(A367,'Customer - Backup'!A:F,6,FALSE)</f>
        <v>盐田区</v>
      </c>
      <c r="I367" s="3" t="s">
        <v>173</v>
      </c>
      <c r="J367" s="3">
        <v>7004502</v>
      </c>
    </row>
    <row r="368" spans="1:10" s="3" customFormat="1">
      <c r="A368" s="3">
        <v>7004233</v>
      </c>
      <c r="B368" s="139">
        <v>29.531044006347699</v>
      </c>
      <c r="C368" s="139">
        <v>108.794914245605</v>
      </c>
      <c r="D368" s="3" t="s">
        <v>39</v>
      </c>
      <c r="E368" s="3" t="s">
        <v>2238</v>
      </c>
      <c r="F368" t="str">
        <f>VLOOKUP(D368,'Customer City'!A:B,2,FALSE)</f>
        <v>重庆市</v>
      </c>
      <c r="G368" t="str">
        <f>VLOOKUP(D368,'Customer City'!A:A,1,FALSE)</f>
        <v>重庆市</v>
      </c>
      <c r="H368" t="str">
        <f>VLOOKUP(A368,'Customer - Backup'!A:F,6,FALSE)</f>
        <v>黔江区</v>
      </c>
      <c r="I368" s="3" t="s">
        <v>173</v>
      </c>
      <c r="J368" s="3">
        <v>7004233</v>
      </c>
    </row>
    <row r="369" spans="1:10" s="3" customFormat="1">
      <c r="A369" s="3">
        <v>7004732</v>
      </c>
      <c r="B369" s="139">
        <v>33.094493865966797</v>
      </c>
      <c r="C369" s="139">
        <v>107.03647613525401</v>
      </c>
      <c r="D369" s="3" t="s">
        <v>693</v>
      </c>
      <c r="E369" s="3" t="s">
        <v>1723</v>
      </c>
      <c r="F369" t="str">
        <f>VLOOKUP(D369,'Customer City'!A:B,2,FALSE)</f>
        <v>陕西省</v>
      </c>
      <c r="G369" t="str">
        <f>VLOOKUP(D369,'Customer City'!A:A,1,FALSE)</f>
        <v>汉中市</v>
      </c>
      <c r="H369" t="str">
        <f>VLOOKUP(A369,'Customer - Backup'!A:F,6,FALSE)</f>
        <v>汉台区</v>
      </c>
      <c r="I369" s="3" t="s">
        <v>173</v>
      </c>
      <c r="J369" s="3">
        <v>7004732</v>
      </c>
    </row>
    <row r="370" spans="1:10" s="3" customFormat="1">
      <c r="A370" s="3">
        <v>7004350</v>
      </c>
      <c r="B370" s="139">
        <v>27.534549713134801</v>
      </c>
      <c r="C370" s="139">
        <v>118.79315185546901</v>
      </c>
      <c r="D370" s="3" t="s">
        <v>732</v>
      </c>
      <c r="E370" s="3" t="s">
        <v>1633</v>
      </c>
      <c r="F370" t="str">
        <f>VLOOKUP(D370,'Customer City'!A:B,2,FALSE)</f>
        <v>福建省</v>
      </c>
      <c r="G370" t="str">
        <f>VLOOKUP(D370,'Customer City'!A:A,1,FALSE)</f>
        <v>南平市</v>
      </c>
      <c r="H370" t="str">
        <f>VLOOKUP(A370,'Customer - Backup'!A:F,6,FALSE)</f>
        <v>松溪县</v>
      </c>
      <c r="I370" s="3" t="s">
        <v>173</v>
      </c>
      <c r="J370" s="3">
        <v>7004350</v>
      </c>
    </row>
    <row r="371" spans="1:10" s="3" customFormat="1">
      <c r="A371" s="3">
        <v>27</v>
      </c>
      <c r="B371" s="139">
        <v>23.051071166992202</v>
      </c>
      <c r="C371" s="139">
        <v>113.743354797363</v>
      </c>
      <c r="D371" s="3" t="s">
        <v>616</v>
      </c>
      <c r="E371" s="3" t="s">
        <v>2239</v>
      </c>
      <c r="F371" t="str">
        <f>VLOOKUP(D371,'Customer City'!A:B,2,FALSE)</f>
        <v>广东省</v>
      </c>
      <c r="G371" t="str">
        <f>VLOOKUP(D371,'Customer City'!A:A,1,FALSE)</f>
        <v>东莞市</v>
      </c>
      <c r="H371" t="e">
        <f>VLOOKUP(A371,'Customer - Backup'!A:F,6,FALSE)</f>
        <v>#N/A</v>
      </c>
      <c r="I371" s="3" t="s">
        <v>173</v>
      </c>
      <c r="J371" s="3">
        <v>27</v>
      </c>
    </row>
    <row r="372" spans="1:10" s="3" customFormat="1">
      <c r="A372" s="3">
        <v>28</v>
      </c>
      <c r="B372" s="139">
        <v>30.463396072387699</v>
      </c>
      <c r="C372" s="139">
        <v>114.88249206543</v>
      </c>
      <c r="D372" s="3" t="s">
        <v>716</v>
      </c>
      <c r="E372" s="3" t="s">
        <v>2240</v>
      </c>
      <c r="F372" t="str">
        <f>VLOOKUP(D372,'Customer City'!A:B,2,FALSE)</f>
        <v>湖北省</v>
      </c>
      <c r="G372" t="str">
        <f>VLOOKUP(D372,'Customer City'!A:A,1,FALSE)</f>
        <v>黄冈市</v>
      </c>
      <c r="H372" t="e">
        <f>VLOOKUP(A372,'Customer - Backup'!A:F,6,FALSE)</f>
        <v>#N/A</v>
      </c>
      <c r="I372" s="3" t="s">
        <v>173</v>
      </c>
      <c r="J372" s="3">
        <v>28</v>
      </c>
    </row>
    <row r="373" spans="1:10" s="3" customFormat="1">
      <c r="A373" s="3">
        <v>29</v>
      </c>
      <c r="B373" s="139">
        <v>30.349367141723601</v>
      </c>
      <c r="C373" s="139">
        <v>112.189811706543</v>
      </c>
      <c r="D373" s="3" t="s">
        <v>711</v>
      </c>
      <c r="E373" s="3" t="s">
        <v>2241</v>
      </c>
      <c r="F373" t="str">
        <f>VLOOKUP(D373,'Customer City'!A:B,2,FALSE)</f>
        <v>湖北省</v>
      </c>
      <c r="G373" t="str">
        <f>VLOOKUP(D373,'Customer City'!A:A,1,FALSE)</f>
        <v>荆州市</v>
      </c>
      <c r="H373" t="e">
        <f>VLOOKUP(A373,'Customer - Backup'!A:F,6,FALSE)</f>
        <v>#N/A</v>
      </c>
      <c r="I373" s="3" t="s">
        <v>173</v>
      </c>
      <c r="J373" s="3">
        <v>29</v>
      </c>
    </row>
    <row r="374" spans="1:10" s="3" customFormat="1">
      <c r="A374" s="3">
        <v>7003720</v>
      </c>
      <c r="B374" s="139">
        <v>34.024822235107401</v>
      </c>
      <c r="C374" s="139">
        <v>113.81332397460901</v>
      </c>
      <c r="D374" s="3" t="s">
        <v>580</v>
      </c>
      <c r="E374" s="3" t="s">
        <v>1737</v>
      </c>
      <c r="F374" t="str">
        <f>VLOOKUP(D374,'Customer City'!A:B,2,FALSE)</f>
        <v>河南省</v>
      </c>
      <c r="G374" t="str">
        <f>VLOOKUP(D374,'Customer City'!A:A,1,FALSE)</f>
        <v>许昌市</v>
      </c>
      <c r="H374" t="str">
        <f>VLOOKUP(A374,'Customer - Backup'!A:F,6,FALSE)</f>
        <v>魏都区</v>
      </c>
      <c r="I374" s="3" t="s">
        <v>173</v>
      </c>
      <c r="J374" s="3">
        <v>7003720</v>
      </c>
    </row>
    <row r="375" spans="1:10" s="3" customFormat="1">
      <c r="A375" s="3">
        <v>7004712</v>
      </c>
      <c r="B375" s="139">
        <v>29.3672389984131</v>
      </c>
      <c r="C375" s="139">
        <v>112.40639495849599</v>
      </c>
      <c r="D375" s="3" t="s">
        <v>727</v>
      </c>
      <c r="E375" s="3" t="s">
        <v>1797</v>
      </c>
      <c r="F375" t="str">
        <f>VLOOKUP(D375,'Customer City'!A:B,2,FALSE)</f>
        <v>湖南省</v>
      </c>
      <c r="G375" t="str">
        <f>VLOOKUP(D375,'Customer City'!A:A,1,FALSE)</f>
        <v>益阳市</v>
      </c>
      <c r="H375" t="str">
        <f>VLOOKUP(A375,'Customer - Backup'!A:F,6,FALSE)</f>
        <v>南县</v>
      </c>
      <c r="I375" s="3" t="s">
        <v>173</v>
      </c>
      <c r="J375" s="3">
        <v>7004712</v>
      </c>
    </row>
    <row r="376" spans="1:10" s="3" customFormat="1">
      <c r="A376" s="3">
        <v>7003501</v>
      </c>
      <c r="B376" s="139">
        <v>30.0402927398682</v>
      </c>
      <c r="C376" s="139">
        <v>103.82590484619099</v>
      </c>
      <c r="D376" s="3" t="s">
        <v>668</v>
      </c>
      <c r="E376" s="3" t="s">
        <v>1788</v>
      </c>
      <c r="F376" t="str">
        <f>VLOOKUP(D376,'Customer City'!A:B,2,FALSE)</f>
        <v>四川省</v>
      </c>
      <c r="G376" t="str">
        <f>VLOOKUP(D376,'Customer City'!A:A,1,FALSE)</f>
        <v>眉山市</v>
      </c>
      <c r="H376" t="str">
        <f>VLOOKUP(A376,'Customer - Backup'!A:F,6,FALSE)</f>
        <v>东坡区</v>
      </c>
      <c r="I376" s="3" t="s">
        <v>173</v>
      </c>
      <c r="J376" s="3">
        <v>7003501</v>
      </c>
    </row>
    <row r="377" spans="1:10" s="3" customFormat="1">
      <c r="A377" s="3">
        <v>7004096</v>
      </c>
      <c r="B377" s="139">
        <v>39.6881294250488</v>
      </c>
      <c r="C377" s="139">
        <v>122.982559204102</v>
      </c>
      <c r="D377" s="3" t="s">
        <v>583</v>
      </c>
      <c r="E377" s="3" t="s">
        <v>2242</v>
      </c>
      <c r="F377" t="str">
        <f>VLOOKUP(D377,'Customer City'!A:B,2,FALSE)</f>
        <v>辽宁省</v>
      </c>
      <c r="G377" t="str">
        <f>VLOOKUP(D377,'Customer City'!A:A,1,FALSE)</f>
        <v>大连市</v>
      </c>
      <c r="H377" t="str">
        <f>VLOOKUP(A377,'Customer - Backup'!A:F,6,FALSE)</f>
        <v>庄河市</v>
      </c>
      <c r="I377" s="3" t="s">
        <v>173</v>
      </c>
      <c r="J377" s="3">
        <v>7004096</v>
      </c>
    </row>
    <row r="378" spans="1:10" s="3" customFormat="1">
      <c r="A378" s="3">
        <v>30</v>
      </c>
      <c r="B378" s="139">
        <v>23.051206588745099</v>
      </c>
      <c r="C378" s="139">
        <v>113.57977294921901</v>
      </c>
      <c r="D378" s="3" t="s">
        <v>616</v>
      </c>
      <c r="E378" s="3" t="s">
        <v>2243</v>
      </c>
      <c r="F378" t="str">
        <f>VLOOKUP(D378,'Customer City'!A:B,2,FALSE)</f>
        <v>广东省</v>
      </c>
      <c r="G378" t="str">
        <f>VLOOKUP(D378,'Customer City'!A:A,1,FALSE)</f>
        <v>东莞市</v>
      </c>
      <c r="H378" t="e">
        <f>VLOOKUP(A378,'Customer - Backup'!A:F,6,FALSE)</f>
        <v>#N/A</v>
      </c>
      <c r="I378" s="3" t="s">
        <v>173</v>
      </c>
      <c r="J378" s="3">
        <v>30</v>
      </c>
    </row>
    <row r="379" spans="1:10" s="3" customFormat="1">
      <c r="A379" s="3">
        <v>7004218</v>
      </c>
      <c r="B379" s="139">
        <v>20.034288406372099</v>
      </c>
      <c r="C379" s="139">
        <v>110.383186340332</v>
      </c>
      <c r="D379" s="3" t="s">
        <v>650</v>
      </c>
      <c r="E379" s="3" t="s">
        <v>1965</v>
      </c>
      <c r="F379" t="str">
        <f>VLOOKUP(D379,'Customer City'!A:B,2,FALSE)</f>
        <v>海南省</v>
      </c>
      <c r="G379" t="str">
        <f>VLOOKUP(D379,'Customer City'!A:A,1,FALSE)</f>
        <v>海口市</v>
      </c>
      <c r="H379" t="str">
        <f>VLOOKUP(A379,'Customer - Backup'!A:F,6,FALSE)</f>
        <v>美兰区</v>
      </c>
      <c r="I379" s="3" t="s">
        <v>173</v>
      </c>
      <c r="J379" s="3">
        <v>7004218</v>
      </c>
    </row>
    <row r="380" spans="1:10" s="3" customFormat="1">
      <c r="A380" s="3">
        <v>7003392</v>
      </c>
      <c r="B380" s="139">
        <v>30.592809677123999</v>
      </c>
      <c r="C380" s="139">
        <v>105.24660491943401</v>
      </c>
      <c r="D380" s="3" t="s">
        <v>673</v>
      </c>
      <c r="E380" s="3" t="s">
        <v>1781</v>
      </c>
      <c r="F380" t="str">
        <f>VLOOKUP(D380,'Customer City'!A:B,2,FALSE)</f>
        <v>四川省</v>
      </c>
      <c r="G380" t="str">
        <f>VLOOKUP(D380,'Customer City'!A:A,1,FALSE)</f>
        <v>遂宁市</v>
      </c>
      <c r="H380" t="str">
        <f>VLOOKUP(A380,'Customer - Backup'!A:F,6,FALSE)</f>
        <v>大英县</v>
      </c>
      <c r="I380" s="3" t="s">
        <v>173</v>
      </c>
      <c r="J380" s="3">
        <v>7003392</v>
      </c>
    </row>
    <row r="381" spans="1:10" s="3" customFormat="1">
      <c r="A381" s="3">
        <v>7004754</v>
      </c>
      <c r="B381" s="139">
        <v>32.003273010253899</v>
      </c>
      <c r="C381" s="139">
        <v>119.607559204102</v>
      </c>
      <c r="D381" s="3" t="s">
        <v>536</v>
      </c>
      <c r="E381" s="3" t="s">
        <v>1709</v>
      </c>
      <c r="F381" t="str">
        <f>VLOOKUP(D381,'Customer City'!A:B,2,FALSE)</f>
        <v>江苏省</v>
      </c>
      <c r="G381" t="str">
        <f>VLOOKUP(D381,'Customer City'!A:A,1,FALSE)</f>
        <v>镇江市</v>
      </c>
      <c r="H381" t="str">
        <f>VLOOKUP(A381,'Customer - Backup'!A:F,6,FALSE)</f>
        <v>丹阳市</v>
      </c>
      <c r="I381" s="3" t="s">
        <v>173</v>
      </c>
      <c r="J381" s="3">
        <v>7004754</v>
      </c>
    </row>
    <row r="382" spans="1:10" s="3" customFormat="1">
      <c r="A382" s="3">
        <v>31</v>
      </c>
      <c r="B382" s="139">
        <v>34.963588714599602</v>
      </c>
      <c r="C382" s="139">
        <v>109.58220672607401</v>
      </c>
      <c r="D382" s="3" t="s">
        <v>694</v>
      </c>
      <c r="E382" s="3" t="s">
        <v>2244</v>
      </c>
      <c r="F382" t="str">
        <f>VLOOKUP(D382,'Customer City'!A:B,2,FALSE)</f>
        <v>陕西省</v>
      </c>
      <c r="G382" t="str">
        <f>VLOOKUP(D382,'Customer City'!A:A,1,FALSE)</f>
        <v>渭南市</v>
      </c>
      <c r="H382" t="e">
        <f>VLOOKUP(A382,'Customer - Backup'!A:F,6,FALSE)</f>
        <v>#N/A</v>
      </c>
      <c r="I382" s="3" t="s">
        <v>173</v>
      </c>
      <c r="J382" s="3">
        <v>31</v>
      </c>
    </row>
    <row r="383" spans="1:10" s="3" customFormat="1">
      <c r="A383" s="3">
        <v>7004297</v>
      </c>
      <c r="B383" s="139">
        <v>37.388759613037102</v>
      </c>
      <c r="C383" s="139">
        <v>121.619216918945</v>
      </c>
      <c r="D383" s="3" t="s">
        <v>561</v>
      </c>
      <c r="E383" s="3" t="s">
        <v>2245</v>
      </c>
      <c r="F383" t="str">
        <f>VLOOKUP(D383,'Customer City'!A:B,2,FALSE)</f>
        <v>山东省</v>
      </c>
      <c r="G383" t="str">
        <f>VLOOKUP(D383,'Customer City'!A:A,1,FALSE)</f>
        <v>烟台市</v>
      </c>
      <c r="H383" t="str">
        <f>VLOOKUP(A383,'Customer - Backup'!A:F,6,FALSE)</f>
        <v>牟平区</v>
      </c>
      <c r="I383" s="3" t="s">
        <v>173</v>
      </c>
      <c r="J383" s="3">
        <v>7004297</v>
      </c>
    </row>
    <row r="384" spans="1:10" s="3" customFormat="1">
      <c r="A384" s="3">
        <v>7004435</v>
      </c>
      <c r="B384" s="139">
        <v>29.591438293456999</v>
      </c>
      <c r="C384" s="139">
        <v>120.82282257080099</v>
      </c>
      <c r="D384" s="3" t="s">
        <v>543</v>
      </c>
      <c r="E384" s="3" t="s">
        <v>1699</v>
      </c>
      <c r="F384" t="str">
        <f>VLOOKUP(D384,'Customer City'!A:B,2,FALSE)</f>
        <v>浙江省</v>
      </c>
      <c r="G384" t="str">
        <f>VLOOKUP(D384,'Customer City'!A:A,1,FALSE)</f>
        <v>绍兴市</v>
      </c>
      <c r="H384" t="str">
        <f>VLOOKUP(A384,'Customer - Backup'!A:F,6,FALSE)</f>
        <v>嵊州市</v>
      </c>
      <c r="I384" s="3" t="s">
        <v>173</v>
      </c>
      <c r="J384" s="3">
        <v>7004435</v>
      </c>
    </row>
    <row r="385" spans="1:10" s="3" customFormat="1">
      <c r="A385" s="3">
        <v>7004330</v>
      </c>
      <c r="B385" s="139">
        <v>22.525083541870099</v>
      </c>
      <c r="C385" s="139">
        <v>113.043182373047</v>
      </c>
      <c r="D385" s="3" t="s">
        <v>624</v>
      </c>
      <c r="E385" s="3" t="s">
        <v>1623</v>
      </c>
      <c r="F385" t="str">
        <f>VLOOKUP(D385,'Customer City'!A:B,2,FALSE)</f>
        <v>广东省</v>
      </c>
      <c r="G385" t="str">
        <f>VLOOKUP(D385,'Customer City'!A:A,1,FALSE)</f>
        <v>江门市</v>
      </c>
      <c r="H385" t="str">
        <f>VLOOKUP(A385,'Customer - Backup'!A:F,6,FALSE)</f>
        <v>新会区</v>
      </c>
      <c r="I385" s="3" t="s">
        <v>173</v>
      </c>
      <c r="J385" s="3">
        <v>7004330</v>
      </c>
    </row>
    <row r="386" spans="1:10" s="3" customFormat="1">
      <c r="A386" s="3">
        <v>7004810</v>
      </c>
      <c r="B386" s="139">
        <v>26.415357589721701</v>
      </c>
      <c r="C386" s="139">
        <v>112.85552978515599</v>
      </c>
      <c r="D386" s="3" t="s">
        <v>728</v>
      </c>
      <c r="E386" s="3" t="s">
        <v>1005</v>
      </c>
      <c r="F386" t="str">
        <f>VLOOKUP(D386,'Customer City'!A:B,2,FALSE)</f>
        <v>湖南省</v>
      </c>
      <c r="G386" t="str">
        <f>VLOOKUP(D386,'Customer City'!A:A,1,FALSE)</f>
        <v>衡阳市</v>
      </c>
      <c r="H386" t="str">
        <f>VLOOKUP(A386,'Customer - Backup'!A:F,6,FALSE)</f>
        <v>耒阳市</v>
      </c>
      <c r="I386" s="3" t="s">
        <v>173</v>
      </c>
      <c r="J386" s="3">
        <v>7004810</v>
      </c>
    </row>
    <row r="387" spans="1:10" s="3" customFormat="1">
      <c r="A387" s="3">
        <v>7003408</v>
      </c>
      <c r="B387" s="139">
        <v>30.156436920166001</v>
      </c>
      <c r="C387" s="139">
        <v>102.94040679931599</v>
      </c>
      <c r="D387" s="3" t="s">
        <v>674</v>
      </c>
      <c r="E387" s="3" t="s">
        <v>1800</v>
      </c>
      <c r="F387" t="str">
        <f>VLOOKUP(D387,'Customer City'!A:B,2,FALSE)</f>
        <v>四川省</v>
      </c>
      <c r="G387" t="str">
        <f>VLOOKUP(D387,'Customer City'!A:A,1,FALSE)</f>
        <v>雅安市</v>
      </c>
      <c r="H387" t="str">
        <f>VLOOKUP(A387,'Customer - Backup'!A:F,6,FALSE)</f>
        <v>芦山县</v>
      </c>
      <c r="I387" s="3" t="s">
        <v>173</v>
      </c>
      <c r="J387" s="3">
        <v>7003408</v>
      </c>
    </row>
    <row r="388" spans="1:10" s="3" customFormat="1">
      <c r="A388" s="3">
        <v>7004428</v>
      </c>
      <c r="B388" s="139">
        <v>30.834758758544901</v>
      </c>
      <c r="C388" s="139">
        <v>120.919059753418</v>
      </c>
      <c r="D388" s="3" t="s">
        <v>539</v>
      </c>
      <c r="E388" s="3" t="s">
        <v>1096</v>
      </c>
      <c r="F388" t="str">
        <f>VLOOKUP(D388,'Customer City'!A:B,2,FALSE)</f>
        <v>浙江省</v>
      </c>
      <c r="G388" t="str">
        <f>VLOOKUP(D388,'Customer City'!A:A,1,FALSE)</f>
        <v>嘉兴市</v>
      </c>
      <c r="H388" t="str">
        <f>VLOOKUP(A388,'Customer - Backup'!A:F,6,FALSE)</f>
        <v>嘉善县</v>
      </c>
      <c r="I388" s="3" t="s">
        <v>173</v>
      </c>
      <c r="J388" s="3">
        <v>7004428</v>
      </c>
    </row>
    <row r="389" spans="1:10" s="3" customFormat="1">
      <c r="A389" s="3">
        <v>7003614</v>
      </c>
      <c r="B389" s="139">
        <v>38.195384979247997</v>
      </c>
      <c r="C389" s="139">
        <v>115.21955108642599</v>
      </c>
      <c r="D389" s="3" t="s">
        <v>89</v>
      </c>
      <c r="E389" s="3" t="s">
        <v>2246</v>
      </c>
      <c r="F389" t="str">
        <f>VLOOKUP(D389,'Customer City'!A:B,2,FALSE)</f>
        <v>河北省</v>
      </c>
      <c r="G389" t="str">
        <f>VLOOKUP(D389,'Customer City'!A:A,1,FALSE)</f>
        <v>石家庄市</v>
      </c>
      <c r="H389" t="str">
        <f>VLOOKUP(A389,'Customer - Backup'!A:F,6,FALSE)</f>
        <v>深泽县</v>
      </c>
      <c r="I389" s="3" t="s">
        <v>173</v>
      </c>
      <c r="J389" s="3">
        <v>7003614</v>
      </c>
    </row>
    <row r="390" spans="1:10" s="3" customFormat="1">
      <c r="A390" s="3">
        <v>7003559</v>
      </c>
      <c r="B390" s="139">
        <v>30.891841888427699</v>
      </c>
      <c r="C390" s="139">
        <v>114.37912750244099</v>
      </c>
      <c r="D390" s="3" t="s">
        <v>69</v>
      </c>
      <c r="E390" s="3" t="s">
        <v>1205</v>
      </c>
      <c r="F390" t="str">
        <f>VLOOKUP(D390,'Customer City'!A:B,2,FALSE)</f>
        <v>湖北省</v>
      </c>
      <c r="G390" t="str">
        <f>VLOOKUP(D390,'Customer City'!A:A,1,FALSE)</f>
        <v>武汉市</v>
      </c>
      <c r="H390" t="str">
        <f>VLOOKUP(A390,'Customer - Backup'!A:F,6,FALSE)</f>
        <v>黄陂区</v>
      </c>
      <c r="I390" s="3" t="s">
        <v>173</v>
      </c>
      <c r="J390" s="3">
        <v>7003559</v>
      </c>
    </row>
    <row r="391" spans="1:10" s="3" customFormat="1">
      <c r="A391" s="3">
        <v>7004612</v>
      </c>
      <c r="B391" s="139">
        <v>38.473377227783203</v>
      </c>
      <c r="C391" s="139">
        <v>106.24835205078099</v>
      </c>
      <c r="D391" s="3" t="s">
        <v>98</v>
      </c>
      <c r="E391" s="3" t="s">
        <v>1295</v>
      </c>
      <c r="F391" t="str">
        <f>VLOOKUP(D391,'Customer City'!A:B,2,FALSE)</f>
        <v>宁夏</v>
      </c>
      <c r="G391" t="str">
        <f>VLOOKUP(D391,'Customer City'!A:A,1,FALSE)</f>
        <v>银川市</v>
      </c>
      <c r="H391" t="str">
        <f>VLOOKUP(A391,'Customer - Backup'!A:F,6,FALSE)</f>
        <v>金凤区</v>
      </c>
      <c r="I391" s="3" t="s">
        <v>173</v>
      </c>
      <c r="J391" s="3">
        <v>7004612</v>
      </c>
    </row>
    <row r="392" spans="1:10" s="3" customFormat="1">
      <c r="A392" s="3">
        <v>7003574</v>
      </c>
      <c r="B392" s="139">
        <v>30.281190872192401</v>
      </c>
      <c r="C392" s="139">
        <v>105.030311584473</v>
      </c>
      <c r="D392" s="3" t="s">
        <v>671</v>
      </c>
      <c r="E392" s="3" t="s">
        <v>1076</v>
      </c>
      <c r="F392" t="str">
        <f>VLOOKUP(D392,'Customer City'!A:B,2,FALSE)</f>
        <v>四川省</v>
      </c>
      <c r="G392" t="str">
        <f>VLOOKUP(D392,'Customer City'!A:A,1,FALSE)</f>
        <v>资阳市</v>
      </c>
      <c r="H392" t="str">
        <f>VLOOKUP(A392,'Customer - Backup'!A:F,6,FALSE)</f>
        <v>乐至县</v>
      </c>
      <c r="I392" s="3" t="s">
        <v>173</v>
      </c>
      <c r="J392" s="3">
        <v>7003574</v>
      </c>
    </row>
    <row r="393" spans="1:10" s="3" customFormat="1">
      <c r="A393" s="3">
        <v>7004033</v>
      </c>
      <c r="B393" s="139">
        <v>39.271244049072301</v>
      </c>
      <c r="C393" s="139">
        <v>115.791343688965</v>
      </c>
      <c r="D393" s="3" t="s">
        <v>606</v>
      </c>
      <c r="E393" s="3" t="s">
        <v>2247</v>
      </c>
      <c r="F393" t="str">
        <f>VLOOKUP(D393,'Customer City'!A:B,2,FALSE)</f>
        <v>河北省</v>
      </c>
      <c r="G393" t="str">
        <f>VLOOKUP(D393,'Customer City'!A:A,1,FALSE)</f>
        <v>保定市</v>
      </c>
      <c r="H393" t="str">
        <f>VLOOKUP(A393,'Customer - Backup'!A:F,6,FALSE)</f>
        <v>定兴</v>
      </c>
      <c r="I393" s="3" t="s">
        <v>173</v>
      </c>
      <c r="J393" s="3">
        <v>7004033</v>
      </c>
    </row>
    <row r="394" spans="1:10" s="3" customFormat="1">
      <c r="A394" s="3">
        <v>7004390</v>
      </c>
      <c r="B394" s="139">
        <v>31.3887119293213</v>
      </c>
      <c r="C394" s="139">
        <v>121.26096343994099</v>
      </c>
      <c r="D394" s="3" t="s">
        <v>13</v>
      </c>
      <c r="E394" s="3" t="s">
        <v>1014</v>
      </c>
      <c r="F394" t="str">
        <f>VLOOKUP(D394,'Customer City'!A:B,2,FALSE)</f>
        <v>上海市</v>
      </c>
      <c r="G394" t="str">
        <f>VLOOKUP(D394,'Customer City'!A:A,1,FALSE)</f>
        <v>上海市</v>
      </c>
      <c r="H394" t="str">
        <f>VLOOKUP(A394,'Customer - Backup'!A:F,6,FALSE)</f>
        <v>嘉定区</v>
      </c>
      <c r="I394" s="3" t="s">
        <v>173</v>
      </c>
      <c r="J394" s="3">
        <v>7004390</v>
      </c>
    </row>
    <row r="395" spans="1:10" s="3" customFormat="1">
      <c r="A395" s="3">
        <v>7004308</v>
      </c>
      <c r="B395" s="139">
        <v>36.1089897155762</v>
      </c>
      <c r="C395" s="139">
        <v>114.361274719238</v>
      </c>
      <c r="D395" s="3" t="s">
        <v>571</v>
      </c>
      <c r="E395" s="3" t="s">
        <v>1733</v>
      </c>
      <c r="F395" t="str">
        <f>VLOOKUP(D395,'Customer City'!A:B,2,FALSE)</f>
        <v>河南省</v>
      </c>
      <c r="G395" t="str">
        <f>VLOOKUP(D395,'Customer City'!A:A,1,FALSE)</f>
        <v>安阳市</v>
      </c>
      <c r="H395" t="str">
        <f>VLOOKUP(A395,'Customer - Backup'!A:F,6,FALSE)</f>
        <v>文峰区</v>
      </c>
      <c r="I395" s="3" t="s">
        <v>173</v>
      </c>
      <c r="J395" s="3">
        <v>7004308</v>
      </c>
    </row>
    <row r="396" spans="1:10" s="3" customFormat="1">
      <c r="A396" s="3">
        <v>7003957</v>
      </c>
      <c r="B396" s="139">
        <v>41.803398132324197</v>
      </c>
      <c r="C396" s="139">
        <v>123.364799499512</v>
      </c>
      <c r="D396" s="3" t="s">
        <v>57</v>
      </c>
      <c r="E396" s="3" t="s">
        <v>1381</v>
      </c>
      <c r="F396" t="str">
        <f>VLOOKUP(D396,'Customer City'!A:B,2,FALSE)</f>
        <v>辽宁省</v>
      </c>
      <c r="G396" t="str">
        <f>VLOOKUP(D396,'Customer City'!A:A,1,FALSE)</f>
        <v>沈阳市</v>
      </c>
      <c r="H396" t="str">
        <f>VLOOKUP(A396,'Customer - Backup'!A:F,6,FALSE)</f>
        <v>铁西区</v>
      </c>
      <c r="I396" s="3" t="s">
        <v>173</v>
      </c>
      <c r="J396" s="3">
        <v>7003957</v>
      </c>
    </row>
    <row r="397" spans="1:10" s="3" customFormat="1">
      <c r="A397" s="3">
        <v>7003367</v>
      </c>
      <c r="B397" s="139">
        <v>30.330099105835</v>
      </c>
      <c r="C397" s="139">
        <v>106.935386657715</v>
      </c>
      <c r="D397" s="3" t="s">
        <v>664</v>
      </c>
      <c r="E397" s="3" t="s">
        <v>1816</v>
      </c>
      <c r="F397" t="str">
        <f>VLOOKUP(D397,'Customer City'!A:B,2,FALSE)</f>
        <v>四川省</v>
      </c>
      <c r="G397" t="str">
        <f>VLOOKUP(D397,'Customer City'!A:A,1,FALSE)</f>
        <v>广安市</v>
      </c>
      <c r="H397" t="str">
        <f>VLOOKUP(A397,'Customer - Backup'!A:F,6,FALSE)</f>
        <v>邻水县</v>
      </c>
      <c r="I397" s="3" t="s">
        <v>173</v>
      </c>
      <c r="J397" s="3">
        <v>7003367</v>
      </c>
    </row>
    <row r="398" spans="1:10" s="3" customFormat="1">
      <c r="A398" s="3">
        <v>7004745</v>
      </c>
      <c r="B398" s="139">
        <v>31.289867401123001</v>
      </c>
      <c r="C398" s="139">
        <v>114.61164855957</v>
      </c>
      <c r="D398" s="3" t="s">
        <v>716</v>
      </c>
      <c r="E398" s="3" t="s">
        <v>1248</v>
      </c>
      <c r="F398" t="str">
        <f>VLOOKUP(D398,'Customer City'!A:B,2,FALSE)</f>
        <v>湖北省</v>
      </c>
      <c r="G398" t="str">
        <f>VLOOKUP(D398,'Customer City'!A:A,1,FALSE)</f>
        <v>黄冈市</v>
      </c>
      <c r="H398" t="str">
        <f>VLOOKUP(A398,'Customer - Backup'!A:F,6,FALSE)</f>
        <v>红安县</v>
      </c>
      <c r="I398" s="3" t="s">
        <v>173</v>
      </c>
      <c r="J398" s="3">
        <v>7004745</v>
      </c>
    </row>
    <row r="399" spans="1:10" s="3" customFormat="1">
      <c r="A399" s="3">
        <v>7004130</v>
      </c>
      <c r="B399" s="139">
        <v>19.914394378662099</v>
      </c>
      <c r="C399" s="139">
        <v>109.694290161133</v>
      </c>
      <c r="D399" s="3" t="s">
        <v>2785</v>
      </c>
      <c r="E399" s="3" t="s">
        <v>2248</v>
      </c>
      <c r="F399" t="str">
        <f>VLOOKUP(D399,'Customer City'!A:B,2,FALSE)</f>
        <v>海南省</v>
      </c>
      <c r="G399" t="str">
        <f>VLOOKUP(D399,'Customer City'!A:A,1,FALSE)</f>
        <v>临高县</v>
      </c>
      <c r="H399" t="str">
        <f>VLOOKUP(A399,'Customer - Backup'!A:F,6,FALSE)</f>
        <v>临高县</v>
      </c>
      <c r="I399" s="3" t="s">
        <v>173</v>
      </c>
      <c r="J399" s="3">
        <v>7004130</v>
      </c>
    </row>
    <row r="400" spans="1:10" s="3" customFormat="1">
      <c r="A400" s="3">
        <v>7004899</v>
      </c>
      <c r="B400" s="139">
        <v>28.005691528320298</v>
      </c>
      <c r="C400" s="139">
        <v>120.650192260742</v>
      </c>
      <c r="D400" s="3" t="s">
        <v>541</v>
      </c>
      <c r="E400" s="3" t="s">
        <v>852</v>
      </c>
      <c r="F400" t="str">
        <f>VLOOKUP(D400,'Customer City'!A:B,2,FALSE)</f>
        <v>浙江省</v>
      </c>
      <c r="G400" t="str">
        <f>VLOOKUP(D400,'Customer City'!A:A,1,FALSE)</f>
        <v>温州市</v>
      </c>
      <c r="H400" t="str">
        <f>VLOOKUP(A400,'Customer - Backup'!A:F,6,FALSE)</f>
        <v>鹿城区</v>
      </c>
      <c r="I400" s="3" t="s">
        <v>173</v>
      </c>
      <c r="J400" s="3">
        <v>7004899</v>
      </c>
    </row>
    <row r="401" spans="1:10" s="3" customFormat="1">
      <c r="A401" s="3">
        <v>7004640</v>
      </c>
      <c r="B401" s="139">
        <v>27.7565727233887</v>
      </c>
      <c r="C401" s="139">
        <v>118.034881591797</v>
      </c>
      <c r="D401" s="3" t="s">
        <v>732</v>
      </c>
      <c r="E401" s="3" t="s">
        <v>1412</v>
      </c>
      <c r="F401" t="str">
        <f>VLOOKUP(D401,'Customer City'!A:B,2,FALSE)</f>
        <v>福建省</v>
      </c>
      <c r="G401" t="str">
        <f>VLOOKUP(D401,'Customer City'!A:A,1,FALSE)</f>
        <v>南平市</v>
      </c>
      <c r="H401" t="str">
        <f>VLOOKUP(A401,'Customer - Backup'!A:F,6,FALSE)</f>
        <v>武夷山市</v>
      </c>
      <c r="I401" s="3" t="s">
        <v>173</v>
      </c>
      <c r="J401" s="3">
        <v>7004640</v>
      </c>
    </row>
    <row r="402" spans="1:10" s="3" customFormat="1">
      <c r="A402" s="3">
        <v>7003592</v>
      </c>
      <c r="B402" s="139">
        <v>39.906581878662102</v>
      </c>
      <c r="C402" s="139">
        <v>117.73406219482401</v>
      </c>
      <c r="D402" s="3" t="s">
        <v>607</v>
      </c>
      <c r="E402" s="3" t="s">
        <v>1494</v>
      </c>
      <c r="F402" t="str">
        <f>VLOOKUP(D402,'Customer City'!A:B,2,FALSE)</f>
        <v>河北省</v>
      </c>
      <c r="G402" t="str">
        <f>VLOOKUP(D402,'Customer City'!A:A,1,FALSE)</f>
        <v>唐山市</v>
      </c>
      <c r="H402" t="str">
        <f>VLOOKUP(A402,'Customer - Backup'!A:F,6,FALSE)</f>
        <v>玉田县</v>
      </c>
      <c r="I402" s="3" t="s">
        <v>173</v>
      </c>
      <c r="J402" s="3">
        <v>7003592</v>
      </c>
    </row>
    <row r="403" spans="1:10" s="3" customFormat="1">
      <c r="A403" s="3">
        <v>32</v>
      </c>
      <c r="B403" s="139">
        <v>29.2591857910156</v>
      </c>
      <c r="C403" s="139">
        <v>115.125534057617</v>
      </c>
      <c r="D403" s="3" t="s">
        <v>696</v>
      </c>
      <c r="E403" s="3" t="s">
        <v>2249</v>
      </c>
      <c r="F403" t="str">
        <f>VLOOKUP(D403,'Customer City'!A:B,2,FALSE)</f>
        <v>江西省</v>
      </c>
      <c r="G403" t="str">
        <f>VLOOKUP(D403,'Customer City'!A:A,1,FALSE)</f>
        <v>九江市</v>
      </c>
      <c r="H403" t="e">
        <f>VLOOKUP(A403,'Customer - Backup'!A:F,6,FALSE)</f>
        <v>#N/A</v>
      </c>
      <c r="I403" s="3" t="s">
        <v>173</v>
      </c>
      <c r="J403" s="3">
        <v>32</v>
      </c>
    </row>
    <row r="404" spans="1:10" s="3" customFormat="1">
      <c r="A404" s="3">
        <v>7003355</v>
      </c>
      <c r="B404" s="139">
        <v>29.7672824859619</v>
      </c>
      <c r="C404" s="139">
        <v>104.849090576172</v>
      </c>
      <c r="D404" s="3" t="s">
        <v>658</v>
      </c>
      <c r="E404" s="3" t="s">
        <v>1246</v>
      </c>
      <c r="F404" t="str">
        <f>VLOOKUP(D404,'Customer City'!A:B,2,FALSE)</f>
        <v>四川省</v>
      </c>
      <c r="G404" t="str">
        <f>VLOOKUP(D404,'Customer City'!A:A,1,FALSE)</f>
        <v>内江市</v>
      </c>
      <c r="H404" t="str">
        <f>VLOOKUP(A404,'Customer - Backup'!A:F,6,FALSE)</f>
        <v>资中县</v>
      </c>
      <c r="I404" s="3" t="s">
        <v>173</v>
      </c>
      <c r="J404" s="3">
        <v>7003355</v>
      </c>
    </row>
    <row r="405" spans="1:10" s="3" customFormat="1">
      <c r="A405" s="3">
        <v>7003456</v>
      </c>
      <c r="B405" s="139">
        <v>45.306602478027301</v>
      </c>
      <c r="C405" s="139">
        <v>130.99252319335901</v>
      </c>
      <c r="D405" s="3" t="s">
        <v>593</v>
      </c>
      <c r="E405" s="3" t="s">
        <v>1442</v>
      </c>
      <c r="F405" t="str">
        <f>VLOOKUP(D405,'Customer City'!A:B,2,FALSE)</f>
        <v>黑龙江省</v>
      </c>
      <c r="G405" t="str">
        <f>VLOOKUP(D405,'Customer City'!A:A,1,FALSE)</f>
        <v>鸡西市</v>
      </c>
      <c r="H405" t="str">
        <f>VLOOKUP(A405,'Customer - Backup'!A:F,6,FALSE)</f>
        <v>鸡冠区</v>
      </c>
      <c r="I405" s="3" t="s">
        <v>173</v>
      </c>
      <c r="J405" s="3">
        <v>7003456</v>
      </c>
    </row>
    <row r="406" spans="1:10" s="3" customFormat="1">
      <c r="A406" s="3">
        <v>33</v>
      </c>
      <c r="B406" s="139">
        <v>22.593296051025401</v>
      </c>
      <c r="C406" s="139">
        <v>113.39175415039099</v>
      </c>
      <c r="D406" s="3" t="s">
        <v>617</v>
      </c>
      <c r="E406" s="3" t="s">
        <v>2250</v>
      </c>
      <c r="F406" t="str">
        <f>VLOOKUP(D406,'Customer City'!A:B,2,FALSE)</f>
        <v>广东省</v>
      </c>
      <c r="G406" t="str">
        <f>VLOOKUP(D406,'Customer City'!A:A,1,FALSE)</f>
        <v>中山市</v>
      </c>
      <c r="H406" t="e">
        <f>VLOOKUP(A406,'Customer - Backup'!A:F,6,FALSE)</f>
        <v>#N/A</v>
      </c>
      <c r="I406" s="3" t="s">
        <v>173</v>
      </c>
      <c r="J406" s="3">
        <v>33</v>
      </c>
    </row>
    <row r="407" spans="1:10" s="3" customFormat="1">
      <c r="A407" s="3">
        <v>7004393</v>
      </c>
      <c r="B407" s="139">
        <v>31.356317520141602</v>
      </c>
      <c r="C407" s="139">
        <v>118.37523651123</v>
      </c>
      <c r="D407" s="3" t="s">
        <v>519</v>
      </c>
      <c r="E407" s="3" t="s">
        <v>1052</v>
      </c>
      <c r="F407" t="str">
        <f>VLOOKUP(D407,'Customer City'!A:B,2,FALSE)</f>
        <v>安徽省</v>
      </c>
      <c r="G407" t="str">
        <f>VLOOKUP(D407,'Customer City'!A:A,1,FALSE)</f>
        <v>芜湖市</v>
      </c>
      <c r="H407" t="str">
        <f>VLOOKUP(A407,'Customer - Backup'!A:F,6,FALSE)</f>
        <v>镜湖区</v>
      </c>
      <c r="I407" s="3" t="s">
        <v>173</v>
      </c>
      <c r="J407" s="3">
        <v>7004393</v>
      </c>
    </row>
    <row r="408" spans="1:10" s="3" customFormat="1">
      <c r="A408" s="3">
        <v>7003936</v>
      </c>
      <c r="B408" s="139">
        <v>37.6528930664063</v>
      </c>
      <c r="C408" s="139">
        <v>120.53285980224599</v>
      </c>
      <c r="D408" s="3" t="s">
        <v>561</v>
      </c>
      <c r="E408" s="3" t="s">
        <v>1881</v>
      </c>
      <c r="F408" t="str">
        <f>VLOOKUP(D408,'Customer City'!A:B,2,FALSE)</f>
        <v>山东省</v>
      </c>
      <c r="G408" t="str">
        <f>VLOOKUP(D408,'Customer City'!A:A,1,FALSE)</f>
        <v>烟台市</v>
      </c>
      <c r="H408" t="str">
        <f>VLOOKUP(A408,'Customer - Backup'!A:F,6,FALSE)</f>
        <v>龙口市</v>
      </c>
      <c r="I408" s="3" t="s">
        <v>173</v>
      </c>
      <c r="J408" s="3">
        <v>7003936</v>
      </c>
    </row>
    <row r="409" spans="1:10" s="3" customFormat="1">
      <c r="A409" s="3">
        <v>7004078</v>
      </c>
      <c r="B409" s="139">
        <v>36.106803894042997</v>
      </c>
      <c r="C409" s="139">
        <v>103.751266479492</v>
      </c>
      <c r="D409" s="3" t="s">
        <v>66</v>
      </c>
      <c r="E409" s="3" t="s">
        <v>1116</v>
      </c>
      <c r="F409" t="str">
        <f>VLOOKUP(D409,'Customer City'!A:B,2,FALSE)</f>
        <v>甘肃省</v>
      </c>
      <c r="G409" t="str">
        <f>VLOOKUP(D409,'Customer City'!A:A,1,FALSE)</f>
        <v>兰州市</v>
      </c>
      <c r="H409" t="str">
        <f>VLOOKUP(A409,'Customer - Backup'!A:F,6,FALSE)</f>
        <v>安宁区</v>
      </c>
      <c r="I409" s="3" t="s">
        <v>173</v>
      </c>
      <c r="J409" s="3">
        <v>7004078</v>
      </c>
    </row>
    <row r="410" spans="1:10" s="3" customFormat="1">
      <c r="A410" s="3">
        <v>7004914</v>
      </c>
      <c r="B410" s="139">
        <v>29.334888458251999</v>
      </c>
      <c r="C410" s="139">
        <v>120.06802368164099</v>
      </c>
      <c r="D410" s="3" t="s">
        <v>546</v>
      </c>
      <c r="E410" s="3" t="s">
        <v>1035</v>
      </c>
      <c r="F410" t="str">
        <f>VLOOKUP(D410,'Customer City'!A:B,2,FALSE)</f>
        <v>浙江省</v>
      </c>
      <c r="G410" t="str">
        <f>VLOOKUP(D410,'Customer City'!A:A,1,FALSE)</f>
        <v>金华市</v>
      </c>
      <c r="H410" t="str">
        <f>VLOOKUP(A410,'Customer - Backup'!A:F,6,FALSE)</f>
        <v>义乌市</v>
      </c>
      <c r="I410" s="3" t="s">
        <v>173</v>
      </c>
      <c r="J410" s="3">
        <v>7004914</v>
      </c>
    </row>
    <row r="411" spans="1:10" s="3" customFormat="1">
      <c r="A411" s="3">
        <v>7004847</v>
      </c>
      <c r="B411" s="139">
        <v>27.225578308105501</v>
      </c>
      <c r="C411" s="139">
        <v>111.467819213867</v>
      </c>
      <c r="D411" s="3" t="s">
        <v>729</v>
      </c>
      <c r="E411" s="3" t="s">
        <v>2251</v>
      </c>
      <c r="F411" t="str">
        <f>VLOOKUP(D411,'Customer City'!A:B,2,FALSE)</f>
        <v>湖南省</v>
      </c>
      <c r="G411" t="str">
        <f>VLOOKUP(D411,'Customer City'!A:A,1,FALSE)</f>
        <v>邵阳市</v>
      </c>
      <c r="H411" t="str">
        <f>VLOOKUP(A411,'Customer - Backup'!A:F,6,FALSE)</f>
        <v>大祥区</v>
      </c>
      <c r="I411" s="3" t="s">
        <v>173</v>
      </c>
      <c r="J411" s="3">
        <v>7004847</v>
      </c>
    </row>
    <row r="412" spans="1:10" s="3" customFormat="1">
      <c r="A412" s="3">
        <v>7003473</v>
      </c>
      <c r="B412" s="139">
        <v>23.7197265625</v>
      </c>
      <c r="C412" s="139">
        <v>103.284828186035</v>
      </c>
      <c r="D412" s="3" t="s">
        <v>656</v>
      </c>
      <c r="E412" s="3" t="s">
        <v>2252</v>
      </c>
      <c r="F412" t="str">
        <f>VLOOKUP(D412,'Customer City'!A:B,2,FALSE)</f>
        <v>云南省</v>
      </c>
      <c r="G412" t="str">
        <f>VLOOKUP(D412,'Customer City'!A:A,1,FALSE)</f>
        <v>红河哈尼族彝族自治州</v>
      </c>
      <c r="H412" t="str">
        <f>VLOOKUP(A412,'Customer - Backup'!A:F,6,FALSE)</f>
        <v>开远市</v>
      </c>
      <c r="I412" s="3" t="s">
        <v>173</v>
      </c>
      <c r="J412" s="3">
        <v>7003473</v>
      </c>
    </row>
    <row r="413" spans="1:10" s="3" customFormat="1">
      <c r="A413" s="3">
        <v>7003807</v>
      </c>
      <c r="B413" s="139">
        <v>32.098194122314503</v>
      </c>
      <c r="C413" s="139">
        <v>121.080032348633</v>
      </c>
      <c r="D413" s="3" t="s">
        <v>525</v>
      </c>
      <c r="E413" s="3" t="s">
        <v>1493</v>
      </c>
      <c r="F413" t="str">
        <f>VLOOKUP(D413,'Customer City'!A:B,2,FALSE)</f>
        <v>江苏省</v>
      </c>
      <c r="G413" t="str">
        <f>VLOOKUP(D413,'Customer City'!A:A,1,FALSE)</f>
        <v>南通市</v>
      </c>
      <c r="H413" t="str">
        <f>VLOOKUP(A413,'Customer - Backup'!A:F,6,FALSE)</f>
        <v>通州区</v>
      </c>
      <c r="I413" s="3" t="s">
        <v>173</v>
      </c>
      <c r="J413" s="3">
        <v>7003807</v>
      </c>
    </row>
    <row r="414" spans="1:10" s="3" customFormat="1">
      <c r="A414" s="3">
        <v>34</v>
      </c>
      <c r="B414" s="139">
        <v>25.068517684936499</v>
      </c>
      <c r="C414" s="139">
        <v>118.16607666015599</v>
      </c>
      <c r="D414" s="3" t="s">
        <v>735</v>
      </c>
      <c r="E414" s="3" t="s">
        <v>2253</v>
      </c>
      <c r="F414" t="str">
        <f>VLOOKUP(D414,'Customer City'!A:B,2,FALSE)</f>
        <v>福建省</v>
      </c>
      <c r="G414" t="str">
        <f>VLOOKUP(D414,'Customer City'!A:A,1,FALSE)</f>
        <v>泉州市</v>
      </c>
      <c r="H414" t="e">
        <f>VLOOKUP(A414,'Customer - Backup'!A:F,6,FALSE)</f>
        <v>#N/A</v>
      </c>
      <c r="I414" s="3" t="s">
        <v>173</v>
      </c>
      <c r="J414" s="3">
        <v>34</v>
      </c>
    </row>
    <row r="415" spans="1:10" s="3" customFormat="1">
      <c r="A415" s="3">
        <v>7004313</v>
      </c>
      <c r="B415" s="139">
        <v>25.297422409057599</v>
      </c>
      <c r="C415" s="139">
        <v>117.422576904297</v>
      </c>
      <c r="D415" s="3" t="s">
        <v>738</v>
      </c>
      <c r="E415" s="3" t="s">
        <v>1981</v>
      </c>
      <c r="F415" t="str">
        <f>VLOOKUP(D415,'Customer City'!A:B,2,FALSE)</f>
        <v>福建省</v>
      </c>
      <c r="G415" t="str">
        <f>VLOOKUP(D415,'Customer City'!A:A,1,FALSE)</f>
        <v>龙岩市</v>
      </c>
      <c r="H415" t="str">
        <f>VLOOKUP(A415,'Customer - Backup'!A:F,6,FALSE)</f>
        <v>漳平市</v>
      </c>
      <c r="I415" s="3" t="s">
        <v>173</v>
      </c>
      <c r="J415" s="3">
        <v>7004313</v>
      </c>
    </row>
    <row r="416" spans="1:10" s="3" customFormat="1">
      <c r="A416" s="3">
        <v>7003447</v>
      </c>
      <c r="B416" s="139">
        <v>30.098201751708999</v>
      </c>
      <c r="C416" s="139">
        <v>105.340469360352</v>
      </c>
      <c r="D416" s="3" t="s">
        <v>671</v>
      </c>
      <c r="E416" s="3" t="s">
        <v>2254</v>
      </c>
      <c r="F416" t="str">
        <f>VLOOKUP(D416,'Customer City'!A:B,2,FALSE)</f>
        <v>四川省</v>
      </c>
      <c r="G416" t="str">
        <f>VLOOKUP(D416,'Customer City'!A:A,1,FALSE)</f>
        <v>资阳市</v>
      </c>
      <c r="H416" t="str">
        <f>VLOOKUP(A416,'Customer - Backup'!A:F,6,FALSE)</f>
        <v>安岳县</v>
      </c>
      <c r="I416" s="3" t="s">
        <v>173</v>
      </c>
      <c r="J416" s="3">
        <v>7003447</v>
      </c>
    </row>
    <row r="417" spans="1:10" s="3" customFormat="1">
      <c r="A417" s="3">
        <v>35</v>
      </c>
      <c r="B417" s="139">
        <v>24.481531143188501</v>
      </c>
      <c r="C417" s="139">
        <v>109.747848510742</v>
      </c>
      <c r="D417" s="3" t="s">
        <v>638</v>
      </c>
      <c r="E417" s="3" t="s">
        <v>2255</v>
      </c>
      <c r="F417" t="str">
        <f>VLOOKUP(D417,'Customer City'!A:B,2,FALSE)</f>
        <v>广西省</v>
      </c>
      <c r="G417" t="str">
        <f>VLOOKUP(D417,'Customer City'!A:A,1,FALSE)</f>
        <v>柳州市</v>
      </c>
      <c r="H417" t="e">
        <f>VLOOKUP(A417,'Customer - Backup'!A:F,6,FALSE)</f>
        <v>#N/A</v>
      </c>
      <c r="I417" s="3" t="s">
        <v>173</v>
      </c>
      <c r="J417" s="3">
        <v>35</v>
      </c>
    </row>
    <row r="418" spans="1:10" s="3" customFormat="1">
      <c r="A418" s="3">
        <v>36</v>
      </c>
      <c r="B418" s="139">
        <v>22.5433044433594</v>
      </c>
      <c r="C418" s="139">
        <v>113.46548461914099</v>
      </c>
      <c r="D418" s="3" t="s">
        <v>617</v>
      </c>
      <c r="E418" s="3" t="s">
        <v>2256</v>
      </c>
      <c r="F418" t="str">
        <f>VLOOKUP(D418,'Customer City'!A:B,2,FALSE)</f>
        <v>广东省</v>
      </c>
      <c r="G418" t="str">
        <f>VLOOKUP(D418,'Customer City'!A:A,1,FALSE)</f>
        <v>中山市</v>
      </c>
      <c r="H418" t="e">
        <f>VLOOKUP(A418,'Customer - Backup'!A:F,6,FALSE)</f>
        <v>#N/A</v>
      </c>
      <c r="I418" s="3" t="s">
        <v>173</v>
      </c>
      <c r="J418" s="3">
        <v>36</v>
      </c>
    </row>
    <row r="419" spans="1:10" s="3" customFormat="1">
      <c r="A419" s="3">
        <v>7004448</v>
      </c>
      <c r="B419" s="139">
        <v>32.786457061767599</v>
      </c>
      <c r="C419" s="139">
        <v>116.81772613525401</v>
      </c>
      <c r="D419" s="3" t="s">
        <v>517</v>
      </c>
      <c r="E419" s="3" t="s">
        <v>2257</v>
      </c>
      <c r="F419" t="str">
        <f>VLOOKUP(D419,'Customer City'!A:B,2,FALSE)</f>
        <v>安徽省</v>
      </c>
      <c r="G419" t="str">
        <f>VLOOKUP(D419,'Customer City'!A:A,1,FALSE)</f>
        <v>淮南市</v>
      </c>
      <c r="H419" t="str">
        <f>VLOOKUP(A419,'Customer - Backup'!A:F,6,FALSE)</f>
        <v>潘集区</v>
      </c>
      <c r="I419" s="3" t="s">
        <v>173</v>
      </c>
      <c r="J419" s="3">
        <v>7004448</v>
      </c>
    </row>
    <row r="420" spans="1:10" s="3" customFormat="1">
      <c r="A420" s="3">
        <v>7004883</v>
      </c>
      <c r="B420" s="139">
        <v>28.763353347778299</v>
      </c>
      <c r="C420" s="139">
        <v>118.65859985351599</v>
      </c>
      <c r="D420" s="3" t="s">
        <v>545</v>
      </c>
      <c r="E420" s="3" t="s">
        <v>1177</v>
      </c>
      <c r="F420" t="str">
        <f>VLOOKUP(D420,'Customer City'!A:B,2,FALSE)</f>
        <v>浙江省</v>
      </c>
      <c r="G420" t="str">
        <f>VLOOKUP(D420,'Customer City'!A:A,1,FALSE)</f>
        <v>衢州市</v>
      </c>
      <c r="H420" t="str">
        <f>VLOOKUP(A420,'Customer - Backup'!A:F,6,FALSE)</f>
        <v>江山市</v>
      </c>
      <c r="I420" s="3" t="s">
        <v>173</v>
      </c>
      <c r="J420" s="3">
        <v>7004883</v>
      </c>
    </row>
    <row r="421" spans="1:10" s="3" customFormat="1">
      <c r="A421" s="3">
        <v>7003660</v>
      </c>
      <c r="B421" s="139">
        <v>23.134290695190401</v>
      </c>
      <c r="C421" s="139">
        <v>113.24432373046901</v>
      </c>
      <c r="D421" s="3" t="s">
        <v>54</v>
      </c>
      <c r="E421" s="3" t="s">
        <v>1710</v>
      </c>
      <c r="F421" t="str">
        <f>VLOOKUP(D421,'Customer City'!A:B,2,FALSE)</f>
        <v>广东省</v>
      </c>
      <c r="G421" t="str">
        <f>VLOOKUP(D421,'Customer City'!A:A,1,FALSE)</f>
        <v>广州市</v>
      </c>
      <c r="H421" t="str">
        <f>VLOOKUP(A421,'Customer - Backup'!A:F,6,FALSE)</f>
        <v>荔湾区</v>
      </c>
      <c r="I421" s="3" t="s">
        <v>173</v>
      </c>
      <c r="J421" s="3">
        <v>7003660</v>
      </c>
    </row>
    <row r="422" spans="1:10" s="3" customFormat="1">
      <c r="A422" s="3">
        <v>7003741</v>
      </c>
      <c r="B422" s="139">
        <v>35.222705841064503</v>
      </c>
      <c r="C422" s="139">
        <v>113.26341247558599</v>
      </c>
      <c r="D422" s="3" t="s">
        <v>579</v>
      </c>
      <c r="E422" s="3" t="s">
        <v>870</v>
      </c>
      <c r="F422" t="str">
        <f>VLOOKUP(D422,'Customer City'!A:B,2,FALSE)</f>
        <v>河南省</v>
      </c>
      <c r="G422" t="str">
        <f>VLOOKUP(D422,'Customer City'!A:A,1,FALSE)</f>
        <v>焦作市</v>
      </c>
      <c r="H422" t="str">
        <f>VLOOKUP(A422,'Customer - Backup'!A:F,6,FALSE)</f>
        <v>山阳区</v>
      </c>
      <c r="I422" s="3" t="s">
        <v>173</v>
      </c>
      <c r="J422" s="3">
        <v>7003741</v>
      </c>
    </row>
    <row r="423" spans="1:10" s="3" customFormat="1">
      <c r="A423" s="3">
        <v>7004104</v>
      </c>
      <c r="B423" s="139">
        <v>32.133148193359403</v>
      </c>
      <c r="C423" s="139">
        <v>119.43709564209</v>
      </c>
      <c r="D423" s="3" t="s">
        <v>536</v>
      </c>
      <c r="E423" s="3" t="s">
        <v>2258</v>
      </c>
      <c r="F423" t="str">
        <f>VLOOKUP(D423,'Customer City'!A:B,2,FALSE)</f>
        <v>江苏省</v>
      </c>
      <c r="G423" t="str">
        <f>VLOOKUP(D423,'Customer City'!A:A,1,FALSE)</f>
        <v>镇江市</v>
      </c>
      <c r="H423" t="str">
        <f>VLOOKUP(A423,'Customer - Backup'!A:F,6,FALSE)</f>
        <v>丹徒区</v>
      </c>
      <c r="I423" s="3" t="s">
        <v>173</v>
      </c>
      <c r="J423" s="3">
        <v>7004104</v>
      </c>
    </row>
    <row r="424" spans="1:10" s="3" customFormat="1">
      <c r="A424" s="3">
        <v>7004253</v>
      </c>
      <c r="B424" s="139">
        <v>22.8676853179932</v>
      </c>
      <c r="C424" s="139">
        <v>108.362144470215</v>
      </c>
      <c r="D424" s="3" t="s">
        <v>122</v>
      </c>
      <c r="E424" s="3" t="s">
        <v>1891</v>
      </c>
      <c r="F424" t="str">
        <f>VLOOKUP(D424,'Customer City'!A:B,2,FALSE)</f>
        <v>广西省</v>
      </c>
      <c r="G424" t="str">
        <f>VLOOKUP(D424,'Customer City'!A:A,1,FALSE)</f>
        <v>南宁市</v>
      </c>
      <c r="H424" t="str">
        <f>VLOOKUP(A424,'Customer - Backup'!A:F,6,FALSE)</f>
        <v>兴宁区</v>
      </c>
      <c r="I424" s="3" t="s">
        <v>173</v>
      </c>
      <c r="J424" s="3">
        <v>7004253</v>
      </c>
    </row>
    <row r="425" spans="1:10" s="3" customFormat="1">
      <c r="A425" s="3">
        <v>7004736</v>
      </c>
      <c r="B425" s="139">
        <v>25.096208572387699</v>
      </c>
      <c r="C425" s="139">
        <v>99.155593872070298</v>
      </c>
      <c r="D425" s="3" t="s">
        <v>651</v>
      </c>
      <c r="E425" s="3" t="s">
        <v>1425</v>
      </c>
      <c r="F425" t="str">
        <f>VLOOKUP(D425,'Customer City'!A:B,2,FALSE)</f>
        <v>云南省</v>
      </c>
      <c r="G425" t="str">
        <f>VLOOKUP(D425,'Customer City'!A:A,1,FALSE)</f>
        <v>保山市</v>
      </c>
      <c r="H425" t="str">
        <f>VLOOKUP(A425,'Customer - Backup'!A:F,6,FALSE)</f>
        <v>隆阳区</v>
      </c>
      <c r="I425" s="3" t="s">
        <v>173</v>
      </c>
      <c r="J425" s="3">
        <v>7004736</v>
      </c>
    </row>
    <row r="426" spans="1:10" s="3" customFormat="1">
      <c r="A426" s="3">
        <v>7004145</v>
      </c>
      <c r="B426" s="139">
        <v>30.896745681762699</v>
      </c>
      <c r="C426" s="139">
        <v>119.424362182617</v>
      </c>
      <c r="D426" s="3" t="s">
        <v>513</v>
      </c>
      <c r="E426" s="3" t="s">
        <v>2259</v>
      </c>
      <c r="F426" t="str">
        <f>VLOOKUP(D426,'Customer City'!A:B,2,FALSE)</f>
        <v>安徽省</v>
      </c>
      <c r="G426" t="str">
        <f>VLOOKUP(D426,'Customer City'!A:A,1,FALSE)</f>
        <v>宣城市</v>
      </c>
      <c r="H426" t="str">
        <f>VLOOKUP(A426,'Customer - Backup'!A:F,6,FALSE)</f>
        <v>广德县</v>
      </c>
      <c r="I426" s="3" t="s">
        <v>173</v>
      </c>
      <c r="J426" s="3">
        <v>7004145</v>
      </c>
    </row>
    <row r="427" spans="1:10" s="3" customFormat="1">
      <c r="A427" s="3">
        <v>7004407</v>
      </c>
      <c r="B427" s="139">
        <v>39.7627563476563</v>
      </c>
      <c r="C427" s="139">
        <v>117.01804351806599</v>
      </c>
      <c r="D427" s="3" t="s">
        <v>608</v>
      </c>
      <c r="E427" s="3" t="s">
        <v>1753</v>
      </c>
      <c r="F427" t="str">
        <f>VLOOKUP(D427,'Customer City'!A:B,2,FALSE)</f>
        <v>河北省</v>
      </c>
      <c r="G427" t="str">
        <f>VLOOKUP(D427,'Customer City'!A:A,1,FALSE)</f>
        <v>廊坊市</v>
      </c>
      <c r="H427" t="str">
        <f>VLOOKUP(A427,'Customer - Backup'!A:F,6,FALSE)</f>
        <v>香河县</v>
      </c>
      <c r="I427" s="3" t="s">
        <v>173</v>
      </c>
      <c r="J427" s="3">
        <v>7004407</v>
      </c>
    </row>
    <row r="428" spans="1:10" s="3" customFormat="1">
      <c r="A428" s="3">
        <v>7003776</v>
      </c>
      <c r="B428" s="139">
        <v>24.3689785003662</v>
      </c>
      <c r="C428" s="139">
        <v>117.32302093505901</v>
      </c>
      <c r="D428" s="3" t="s">
        <v>736</v>
      </c>
      <c r="E428" s="3" t="s">
        <v>2260</v>
      </c>
      <c r="F428" t="str">
        <f>VLOOKUP(D428,'Customer City'!A:B,2,FALSE)</f>
        <v>福建省</v>
      </c>
      <c r="G428" t="str">
        <f>VLOOKUP(D428,'Customer City'!A:A,1,FALSE)</f>
        <v>漳州市</v>
      </c>
      <c r="H428" t="str">
        <f>VLOOKUP(A428,'Customer - Backup'!A:F,6,FALSE)</f>
        <v>平和县</v>
      </c>
      <c r="I428" s="3" t="s">
        <v>173</v>
      </c>
      <c r="J428" s="3">
        <v>7003776</v>
      </c>
    </row>
    <row r="429" spans="1:10" s="3" customFormat="1">
      <c r="A429" s="3">
        <v>7003659</v>
      </c>
      <c r="B429" s="139">
        <v>38.093906402587898</v>
      </c>
      <c r="C429" s="139">
        <v>114.31369781494099</v>
      </c>
      <c r="D429" s="3" t="s">
        <v>89</v>
      </c>
      <c r="E429" s="3" t="s">
        <v>1526</v>
      </c>
      <c r="F429" t="str">
        <f>VLOOKUP(D429,'Customer City'!A:B,2,FALSE)</f>
        <v>河北省</v>
      </c>
      <c r="G429" t="str">
        <f>VLOOKUP(D429,'Customer City'!A:A,1,FALSE)</f>
        <v>石家庄市</v>
      </c>
      <c r="H429" t="str">
        <f>VLOOKUP(A429,'Customer - Backup'!A:F,6,FALSE)</f>
        <v>鹿泉区</v>
      </c>
      <c r="I429" s="3" t="s">
        <v>173</v>
      </c>
      <c r="J429" s="3">
        <v>7003659</v>
      </c>
    </row>
    <row r="430" spans="1:10" s="3" customFormat="1">
      <c r="A430" s="3">
        <v>7003596</v>
      </c>
      <c r="B430" s="139">
        <v>39.880439758300803</v>
      </c>
      <c r="C430" s="139">
        <v>119.259162902832</v>
      </c>
      <c r="D430" s="3" t="s">
        <v>612</v>
      </c>
      <c r="E430" s="3" t="s">
        <v>2261</v>
      </c>
      <c r="F430" t="str">
        <f>VLOOKUP(D430,'Customer City'!A:B,2,FALSE)</f>
        <v>河北省</v>
      </c>
      <c r="G430" t="str">
        <f>VLOOKUP(D430,'Customer City'!A:A,1,FALSE)</f>
        <v>秦皇岛市</v>
      </c>
      <c r="H430" t="str">
        <f>VLOOKUP(A430,'Customer - Backup'!A:F,6,FALSE)</f>
        <v>抚宁县</v>
      </c>
      <c r="I430" s="3" t="s">
        <v>173</v>
      </c>
      <c r="J430" s="3">
        <v>7003596</v>
      </c>
    </row>
    <row r="431" spans="1:10" s="3" customFormat="1">
      <c r="A431" s="3">
        <v>7004523</v>
      </c>
      <c r="B431" s="139">
        <v>36.428615570068402</v>
      </c>
      <c r="C431" s="139">
        <v>119.214706420898</v>
      </c>
      <c r="D431" s="3" t="s">
        <v>560</v>
      </c>
      <c r="E431" s="3" t="s">
        <v>2262</v>
      </c>
      <c r="F431" t="str">
        <f>VLOOKUP(D431,'Customer City'!A:B,2,FALSE)</f>
        <v>山东省</v>
      </c>
      <c r="G431" t="str">
        <f>VLOOKUP(D431,'Customer City'!A:A,1,FALSE)</f>
        <v>潍坊市</v>
      </c>
      <c r="H431" t="str">
        <f>VLOOKUP(A431,'Customer - Backup'!A:F,6,FALSE)</f>
        <v>安丘市</v>
      </c>
      <c r="I431" s="3" t="s">
        <v>173</v>
      </c>
      <c r="J431" s="3">
        <v>7004523</v>
      </c>
    </row>
    <row r="432" spans="1:10" s="3" customFormat="1">
      <c r="A432" s="3">
        <v>7003601</v>
      </c>
      <c r="B432" s="139">
        <v>40.845077514648402</v>
      </c>
      <c r="C432" s="139">
        <v>114.88126373291</v>
      </c>
      <c r="D432" s="3" t="s">
        <v>609</v>
      </c>
      <c r="E432" s="3" t="s">
        <v>2263</v>
      </c>
      <c r="F432" t="str">
        <f>VLOOKUP(D432,'Customer City'!A:B,2,FALSE)</f>
        <v>河北省</v>
      </c>
      <c r="G432" t="str">
        <f>VLOOKUP(D432,'Customer City'!A:A,1,FALSE)</f>
        <v>张家口市</v>
      </c>
      <c r="H432" t="str">
        <f>VLOOKUP(A432,'Customer - Backup'!A:F,6,FALSE)</f>
        <v>桥西区</v>
      </c>
      <c r="I432" s="3" t="s">
        <v>173</v>
      </c>
      <c r="J432" s="3">
        <v>7003601</v>
      </c>
    </row>
    <row r="433" spans="1:10" s="3" customFormat="1">
      <c r="A433" s="3">
        <v>7004183</v>
      </c>
      <c r="B433" s="139">
        <v>18.759210586547901</v>
      </c>
      <c r="C433" s="139">
        <v>109.17845153808599</v>
      </c>
      <c r="D433" s="3" t="s">
        <v>1919</v>
      </c>
      <c r="E433" s="3" t="s">
        <v>1920</v>
      </c>
      <c r="F433" t="str">
        <f>VLOOKUP(D433,'Customer City'!A:B,2,FALSE)</f>
        <v>海南省</v>
      </c>
      <c r="G433" t="str">
        <f>VLOOKUP(D433,'Customer City'!A:A,1,FALSE)</f>
        <v>乐东黎族自治县</v>
      </c>
      <c r="H433" t="str">
        <f>VLOOKUP(A433,'Customer - Backup'!A:F,6,FALSE)</f>
        <v>乐东黎族自治县</v>
      </c>
      <c r="I433" s="3" t="s">
        <v>173</v>
      </c>
      <c r="J433" s="3">
        <v>7004183</v>
      </c>
    </row>
    <row r="434" spans="1:10" s="3" customFormat="1">
      <c r="A434" s="3">
        <v>7004171</v>
      </c>
      <c r="B434" s="139">
        <v>39.532672882080099</v>
      </c>
      <c r="C434" s="139">
        <v>116.69870758056599</v>
      </c>
      <c r="D434" s="3" t="s">
        <v>608</v>
      </c>
      <c r="E434" s="3" t="s">
        <v>1693</v>
      </c>
      <c r="F434" t="str">
        <f>VLOOKUP(D434,'Customer City'!A:B,2,FALSE)</f>
        <v>河北省</v>
      </c>
      <c r="G434" t="str">
        <f>VLOOKUP(D434,'Customer City'!A:A,1,FALSE)</f>
        <v>廊坊市</v>
      </c>
      <c r="H434" t="str">
        <f>VLOOKUP(A434,'Customer - Backup'!A:F,6,FALSE)</f>
        <v>广阳区</v>
      </c>
      <c r="I434" s="3" t="s">
        <v>173</v>
      </c>
      <c r="J434" s="3">
        <v>7004171</v>
      </c>
    </row>
    <row r="435" spans="1:10" s="3" customFormat="1">
      <c r="A435" s="3">
        <v>37</v>
      </c>
      <c r="B435" s="139">
        <v>39.525558471679702</v>
      </c>
      <c r="C435" s="139">
        <v>116.72769165039099</v>
      </c>
      <c r="D435" s="3" t="s">
        <v>608</v>
      </c>
      <c r="E435" s="3" t="s">
        <v>2264</v>
      </c>
      <c r="F435" t="str">
        <f>VLOOKUP(D435,'Customer City'!A:B,2,FALSE)</f>
        <v>河北省</v>
      </c>
      <c r="G435" t="str">
        <f>VLOOKUP(D435,'Customer City'!A:A,1,FALSE)</f>
        <v>廊坊市</v>
      </c>
      <c r="H435" t="e">
        <f>VLOOKUP(A435,'Customer - Backup'!A:F,6,FALSE)</f>
        <v>#N/A</v>
      </c>
      <c r="I435" s="3" t="s">
        <v>173</v>
      </c>
      <c r="J435" s="3">
        <v>37</v>
      </c>
    </row>
    <row r="436" spans="1:10" s="3" customFormat="1">
      <c r="A436" s="3">
        <v>7004216</v>
      </c>
      <c r="B436" s="139">
        <v>25.964839935302699</v>
      </c>
      <c r="C436" s="139">
        <v>119.529098510742</v>
      </c>
      <c r="D436" s="3" t="s">
        <v>128</v>
      </c>
      <c r="E436" s="3" t="s">
        <v>1999</v>
      </c>
      <c r="F436" t="str">
        <f>VLOOKUP(D436,'Customer City'!A:B,2,FALSE)</f>
        <v>福建省</v>
      </c>
      <c r="G436" t="str">
        <f>VLOOKUP(D436,'Customer City'!A:A,1,FALSE)</f>
        <v>福州市</v>
      </c>
      <c r="H436" t="str">
        <f>VLOOKUP(A436,'Customer - Backup'!A:F,6,FALSE)</f>
        <v>长乐市</v>
      </c>
      <c r="I436" s="3" t="s">
        <v>173</v>
      </c>
      <c r="J436" s="3">
        <v>7004216</v>
      </c>
    </row>
    <row r="437" spans="1:10" s="3" customFormat="1">
      <c r="A437" s="3">
        <v>7003693</v>
      </c>
      <c r="B437" s="139">
        <v>24.787509918212901</v>
      </c>
      <c r="C437" s="139">
        <v>108.91477966308599</v>
      </c>
      <c r="D437" s="3" t="s">
        <v>641</v>
      </c>
      <c r="E437" s="3" t="s">
        <v>2265</v>
      </c>
      <c r="F437" t="str">
        <f>VLOOKUP(D437,'Customer City'!A:B,2,FALSE)</f>
        <v>广西省</v>
      </c>
      <c r="G437" t="str">
        <f>VLOOKUP(D437,'Customer City'!A:A,1,FALSE)</f>
        <v>河池市</v>
      </c>
      <c r="H437" t="str">
        <f>VLOOKUP(A437,'Customer - Backup'!A:F,6,FALSE)</f>
        <v>罗城仫佬族自治县</v>
      </c>
      <c r="I437" s="3" t="s">
        <v>173</v>
      </c>
      <c r="J437" s="3">
        <v>7003693</v>
      </c>
    </row>
    <row r="438" spans="1:10" s="3" customFormat="1">
      <c r="A438" s="3">
        <v>7004248</v>
      </c>
      <c r="B438" s="139">
        <v>31.3182067871094</v>
      </c>
      <c r="C438" s="139">
        <v>118.40763092041</v>
      </c>
      <c r="D438" s="3" t="s">
        <v>519</v>
      </c>
      <c r="E438" s="3" t="s">
        <v>1122</v>
      </c>
      <c r="F438" t="str">
        <f>VLOOKUP(D438,'Customer City'!A:B,2,FALSE)</f>
        <v>安徽省</v>
      </c>
      <c r="G438" t="str">
        <f>VLOOKUP(D438,'Customer City'!A:A,1,FALSE)</f>
        <v>芜湖市</v>
      </c>
      <c r="H438" t="str">
        <f>VLOOKUP(A438,'Customer - Backup'!A:F,6,FALSE)</f>
        <v>弋江区</v>
      </c>
      <c r="I438" s="3" t="s">
        <v>173</v>
      </c>
      <c r="J438" s="3">
        <v>7004248</v>
      </c>
    </row>
    <row r="439" spans="1:10" s="3" customFormat="1">
      <c r="A439" s="3">
        <v>7003722</v>
      </c>
      <c r="B439" s="139">
        <v>33.576690673828097</v>
      </c>
      <c r="C439" s="139">
        <v>113.99635314941401</v>
      </c>
      <c r="D439" s="3" t="s">
        <v>577</v>
      </c>
      <c r="E439" s="3" t="s">
        <v>1877</v>
      </c>
      <c r="F439" t="str">
        <f>VLOOKUP(D439,'Customer City'!A:B,2,FALSE)</f>
        <v>河南省</v>
      </c>
      <c r="G439" t="str">
        <f>VLOOKUP(D439,'Customer City'!A:A,1,FALSE)</f>
        <v>漯河市</v>
      </c>
      <c r="H439" t="str">
        <f>VLOOKUP(A439,'Customer - Backup'!A:F,6,FALSE)</f>
        <v>源汇区</v>
      </c>
      <c r="I439" s="3" t="s">
        <v>173</v>
      </c>
      <c r="J439" s="3">
        <v>7003722</v>
      </c>
    </row>
    <row r="440" spans="1:10" s="3" customFormat="1">
      <c r="A440" s="3">
        <v>7004915</v>
      </c>
      <c r="B440" s="139">
        <v>28.907028198242202</v>
      </c>
      <c r="C440" s="139">
        <v>120.039100646973</v>
      </c>
      <c r="D440" s="3" t="s">
        <v>546</v>
      </c>
      <c r="E440" s="3" t="s">
        <v>1051</v>
      </c>
      <c r="F440" t="str">
        <f>VLOOKUP(D440,'Customer City'!A:B,2,FALSE)</f>
        <v>浙江省</v>
      </c>
      <c r="G440" t="str">
        <f>VLOOKUP(D440,'Customer City'!A:A,1,FALSE)</f>
        <v>金华市</v>
      </c>
      <c r="H440" t="str">
        <f>VLOOKUP(A440,'Customer - Backup'!A:F,6,FALSE)</f>
        <v>永康市</v>
      </c>
      <c r="I440" s="3" t="s">
        <v>173</v>
      </c>
      <c r="J440" s="3">
        <v>7004915</v>
      </c>
    </row>
    <row r="441" spans="1:10" s="3" customFormat="1">
      <c r="A441" s="3">
        <v>7004700</v>
      </c>
      <c r="B441" s="139">
        <v>28.2172546386719</v>
      </c>
      <c r="C441" s="139">
        <v>112.92974853515599</v>
      </c>
      <c r="D441" s="3" t="s">
        <v>131</v>
      </c>
      <c r="E441" s="3" t="s">
        <v>1793</v>
      </c>
      <c r="F441" t="str">
        <f>VLOOKUP(D441,'Customer City'!A:B,2,FALSE)</f>
        <v>湖南省</v>
      </c>
      <c r="G441" t="str">
        <f>VLOOKUP(D441,'Customer City'!A:A,1,FALSE)</f>
        <v>长沙市</v>
      </c>
      <c r="H441" t="str">
        <f>VLOOKUP(A441,'Customer - Backup'!A:F,6,FALSE)</f>
        <v>岳麓区</v>
      </c>
      <c r="I441" s="3" t="s">
        <v>173</v>
      </c>
      <c r="J441" s="3">
        <v>7004700</v>
      </c>
    </row>
    <row r="442" spans="1:10" s="3" customFormat="1">
      <c r="A442" s="3">
        <v>7003876</v>
      </c>
      <c r="B442" s="139">
        <v>36.6585693359375</v>
      </c>
      <c r="C442" s="139">
        <v>119.18952178955099</v>
      </c>
      <c r="D442" s="3" t="s">
        <v>560</v>
      </c>
      <c r="E442" s="3" t="s">
        <v>2266</v>
      </c>
      <c r="F442" t="str">
        <f>VLOOKUP(D442,'Customer City'!A:B,2,FALSE)</f>
        <v>山东省</v>
      </c>
      <c r="G442" t="str">
        <f>VLOOKUP(D442,'Customer City'!A:A,1,FALSE)</f>
        <v>潍坊市</v>
      </c>
      <c r="H442" t="str">
        <f>VLOOKUP(A442,'Customer - Backup'!A:F,6,FALSE)</f>
        <v>坊子区</v>
      </c>
      <c r="I442" s="3" t="s">
        <v>173</v>
      </c>
      <c r="J442" s="3">
        <v>7003876</v>
      </c>
    </row>
    <row r="443" spans="1:10" s="3" customFormat="1">
      <c r="A443" s="3">
        <v>7004050</v>
      </c>
      <c r="B443" s="139">
        <v>19.998823165893601</v>
      </c>
      <c r="C443" s="139">
        <v>110.32649230957</v>
      </c>
      <c r="D443" s="3" t="s">
        <v>650</v>
      </c>
      <c r="E443" s="3" t="s">
        <v>1635</v>
      </c>
      <c r="F443" t="str">
        <f>VLOOKUP(D443,'Customer City'!A:B,2,FALSE)</f>
        <v>海南省</v>
      </c>
      <c r="G443" t="str">
        <f>VLOOKUP(D443,'Customer City'!A:A,1,FALSE)</f>
        <v>海口市</v>
      </c>
      <c r="H443" t="str">
        <f>VLOOKUP(A443,'Customer - Backup'!A:F,6,FALSE)</f>
        <v>龙华区</v>
      </c>
      <c r="I443" s="3" t="s">
        <v>173</v>
      </c>
      <c r="J443" s="3">
        <v>7004050</v>
      </c>
    </row>
    <row r="444" spans="1:10" s="3" customFormat="1">
      <c r="A444" s="3">
        <v>7004861</v>
      </c>
      <c r="B444" s="139">
        <v>31.261402130126999</v>
      </c>
      <c r="C444" s="139">
        <v>121.517387390137</v>
      </c>
      <c r="D444" s="3" t="s">
        <v>13</v>
      </c>
      <c r="E444" s="3" t="s">
        <v>1087</v>
      </c>
      <c r="F444" t="str">
        <f>VLOOKUP(D444,'Customer City'!A:B,2,FALSE)</f>
        <v>上海市</v>
      </c>
      <c r="G444" t="str">
        <f>VLOOKUP(D444,'Customer City'!A:A,1,FALSE)</f>
        <v>上海市</v>
      </c>
      <c r="H444" t="str">
        <f>VLOOKUP(A444,'Customer - Backup'!A:F,6,FALSE)</f>
        <v>虹口区</v>
      </c>
      <c r="I444" s="3" t="s">
        <v>173</v>
      </c>
      <c r="J444" s="3">
        <v>7004861</v>
      </c>
    </row>
    <row r="445" spans="1:10" s="3" customFormat="1">
      <c r="A445" s="3">
        <v>38</v>
      </c>
      <c r="B445" s="139">
        <v>29.710239410400401</v>
      </c>
      <c r="C445" s="139">
        <v>115.97116851806599</v>
      </c>
      <c r="D445" s="3" t="s">
        <v>696</v>
      </c>
      <c r="E445" s="3" t="s">
        <v>2267</v>
      </c>
      <c r="F445" t="str">
        <f>VLOOKUP(D445,'Customer City'!A:B,2,FALSE)</f>
        <v>江西省</v>
      </c>
      <c r="G445" t="str">
        <f>VLOOKUP(D445,'Customer City'!A:A,1,FALSE)</f>
        <v>九江市</v>
      </c>
      <c r="H445" t="e">
        <f>VLOOKUP(A445,'Customer - Backup'!A:F,6,FALSE)</f>
        <v>#N/A</v>
      </c>
      <c r="I445" s="3" t="s">
        <v>173</v>
      </c>
      <c r="J445" s="3">
        <v>38</v>
      </c>
    </row>
    <row r="446" spans="1:10" s="3" customFormat="1">
      <c r="A446" s="3">
        <v>7003998</v>
      </c>
      <c r="B446" s="139">
        <v>29.695636749267599</v>
      </c>
      <c r="C446" s="139">
        <v>115.995109558105</v>
      </c>
      <c r="D446" s="3" t="s">
        <v>696</v>
      </c>
      <c r="E446" s="3" t="s">
        <v>1994</v>
      </c>
      <c r="F446" t="str">
        <f>VLOOKUP(D446,'Customer City'!A:B,2,FALSE)</f>
        <v>江西省</v>
      </c>
      <c r="G446" t="str">
        <f>VLOOKUP(D446,'Customer City'!A:A,1,FALSE)</f>
        <v>九江市</v>
      </c>
      <c r="H446" t="str">
        <f>VLOOKUP(A446,'Customer - Backup'!A:F,6,FALSE)</f>
        <v>浔阳区</v>
      </c>
      <c r="I446" s="3" t="s">
        <v>173</v>
      </c>
      <c r="J446" s="3">
        <v>7003998</v>
      </c>
    </row>
    <row r="447" spans="1:10" s="3" customFormat="1">
      <c r="A447" s="3">
        <v>7003939</v>
      </c>
      <c r="B447" s="139">
        <v>37.364459991455099</v>
      </c>
      <c r="C447" s="139">
        <v>120.40236663818401</v>
      </c>
      <c r="D447" s="3" t="s">
        <v>561</v>
      </c>
      <c r="E447" s="3" t="s">
        <v>1540</v>
      </c>
      <c r="F447" t="str">
        <f>VLOOKUP(D447,'Customer City'!A:B,2,FALSE)</f>
        <v>山东省</v>
      </c>
      <c r="G447" t="str">
        <f>VLOOKUP(D447,'Customer City'!A:A,1,FALSE)</f>
        <v>烟台市</v>
      </c>
      <c r="H447" t="str">
        <f>VLOOKUP(A447,'Customer - Backup'!A:F,6,FALSE)</f>
        <v>招远市</v>
      </c>
      <c r="I447" s="3" t="s">
        <v>173</v>
      </c>
      <c r="J447" s="3">
        <v>7003939</v>
      </c>
    </row>
    <row r="448" spans="1:10" s="3" customFormat="1">
      <c r="A448" s="3">
        <v>39</v>
      </c>
      <c r="B448" s="139">
        <v>23.540708541870099</v>
      </c>
      <c r="C448" s="139">
        <v>110.41089630127</v>
      </c>
      <c r="D448" s="3" t="s">
        <v>644</v>
      </c>
      <c r="E448" s="3" t="s">
        <v>2268</v>
      </c>
      <c r="F448" t="str">
        <f>VLOOKUP(D448,'Customer City'!A:B,2,FALSE)</f>
        <v>广西省</v>
      </c>
      <c r="G448" t="str">
        <f>VLOOKUP(D448,'Customer City'!A:A,1,FALSE)</f>
        <v>贵港市</v>
      </c>
      <c r="H448" t="e">
        <f>VLOOKUP(A448,'Customer - Backup'!A:F,6,FALSE)</f>
        <v>#N/A</v>
      </c>
      <c r="I448" s="3" t="s">
        <v>173</v>
      </c>
      <c r="J448" s="3">
        <v>39</v>
      </c>
    </row>
    <row r="449" spans="1:10" s="3" customFormat="1">
      <c r="A449" s="3">
        <v>7003763</v>
      </c>
      <c r="B449" s="139">
        <v>25.705696105956999</v>
      </c>
      <c r="C449" s="139">
        <v>117.864051818848</v>
      </c>
      <c r="D449" s="3" t="s">
        <v>731</v>
      </c>
      <c r="E449" s="3" t="s">
        <v>1888</v>
      </c>
      <c r="F449" t="str">
        <f>VLOOKUP(D449,'Customer City'!A:B,2,FALSE)</f>
        <v>福建省</v>
      </c>
      <c r="G449" t="str">
        <f>VLOOKUP(D449,'Customer City'!A:A,1,FALSE)</f>
        <v>三明市</v>
      </c>
      <c r="H449" t="str">
        <f>VLOOKUP(A449,'Customer - Backup'!A:F,6,FALSE)</f>
        <v>大田县</v>
      </c>
      <c r="I449" s="3" t="s">
        <v>173</v>
      </c>
      <c r="J449" s="3">
        <v>7003763</v>
      </c>
    </row>
    <row r="450" spans="1:10" s="3" customFormat="1">
      <c r="A450" s="3">
        <v>7004811</v>
      </c>
      <c r="B450" s="139">
        <v>27.669038772583001</v>
      </c>
      <c r="C450" s="139">
        <v>113.49659729003901</v>
      </c>
      <c r="D450" s="3" t="s">
        <v>723</v>
      </c>
      <c r="E450" s="3" t="s">
        <v>1058</v>
      </c>
      <c r="F450" t="str">
        <f>VLOOKUP(D450,'Customer City'!A:B,2,FALSE)</f>
        <v>湖南省</v>
      </c>
      <c r="G450" t="str">
        <f>VLOOKUP(D450,'Customer City'!A:A,1,FALSE)</f>
        <v>株洲市</v>
      </c>
      <c r="H450" t="str">
        <f>VLOOKUP(A450,'Customer - Backup'!A:F,6,FALSE)</f>
        <v>醴陵市</v>
      </c>
      <c r="I450" s="3" t="s">
        <v>173</v>
      </c>
      <c r="J450" s="3">
        <v>7004811</v>
      </c>
    </row>
    <row r="451" spans="1:10" s="3" customFormat="1">
      <c r="A451" s="3">
        <v>7004345</v>
      </c>
      <c r="B451" s="139">
        <v>29.288551330566399</v>
      </c>
      <c r="C451" s="139">
        <v>121.437004089355</v>
      </c>
      <c r="D451" s="3" t="s">
        <v>540</v>
      </c>
      <c r="E451" s="3" t="s">
        <v>1194</v>
      </c>
      <c r="F451" t="str">
        <f>VLOOKUP(D451,'Customer City'!A:B,2,FALSE)</f>
        <v>浙江省</v>
      </c>
      <c r="G451" t="str">
        <f>VLOOKUP(D451,'Customer City'!A:A,1,FALSE)</f>
        <v>宁波市</v>
      </c>
      <c r="H451" t="str">
        <f>VLOOKUP(A451,'Customer - Backup'!A:F,6,FALSE)</f>
        <v>宁海县</v>
      </c>
      <c r="I451" s="3" t="s">
        <v>173</v>
      </c>
      <c r="J451" s="3">
        <v>7004345</v>
      </c>
    </row>
    <row r="452" spans="1:10" s="3" customFormat="1">
      <c r="A452" s="3">
        <v>7004733</v>
      </c>
      <c r="B452" s="139">
        <v>25.0414524078369</v>
      </c>
      <c r="C452" s="139">
        <v>102.69367218017599</v>
      </c>
      <c r="D452" s="3" t="s">
        <v>119</v>
      </c>
      <c r="E452" s="3" t="s">
        <v>824</v>
      </c>
      <c r="F452" t="str">
        <f>VLOOKUP(D452,'Customer City'!A:B,2,FALSE)</f>
        <v>云南省</v>
      </c>
      <c r="G452" t="str">
        <f>VLOOKUP(D452,'Customer City'!A:A,1,FALSE)</f>
        <v>昆明市</v>
      </c>
      <c r="H452" t="str">
        <f>VLOOKUP(A452,'Customer - Backup'!A:F,6,FALSE)</f>
        <v>五华区</v>
      </c>
      <c r="I452" s="3" t="s">
        <v>173</v>
      </c>
      <c r="J452" s="3">
        <v>7004733</v>
      </c>
    </row>
    <row r="453" spans="1:10" s="3" customFormat="1">
      <c r="A453" s="3">
        <v>7004697</v>
      </c>
      <c r="B453" s="139">
        <v>25.08083152771</v>
      </c>
      <c r="C453" s="139">
        <v>102.65683746337901</v>
      </c>
      <c r="D453" s="3" t="s">
        <v>119</v>
      </c>
      <c r="E453" s="3" t="s">
        <v>2269</v>
      </c>
      <c r="F453" t="str">
        <f>VLOOKUP(D453,'Customer City'!A:B,2,FALSE)</f>
        <v>云南省</v>
      </c>
      <c r="G453" t="str">
        <f>VLOOKUP(D453,'Customer City'!A:A,1,FALSE)</f>
        <v>昆明市</v>
      </c>
      <c r="H453" t="str">
        <f>VLOOKUP(A453,'Customer - Backup'!A:F,6,FALSE)</f>
        <v>高新区</v>
      </c>
      <c r="I453" s="3" t="s">
        <v>173</v>
      </c>
      <c r="J453" s="3">
        <v>7004697</v>
      </c>
    </row>
    <row r="454" spans="1:10" s="3" customFormat="1">
      <c r="A454" s="3">
        <v>7004729</v>
      </c>
      <c r="B454" s="139">
        <v>37.297672271728501</v>
      </c>
      <c r="C454" s="139">
        <v>114.51601409912099</v>
      </c>
      <c r="D454" s="3" t="s">
        <v>614</v>
      </c>
      <c r="E454" s="3" t="s">
        <v>1821</v>
      </c>
      <c r="F454" t="str">
        <f>VLOOKUP(D454,'Customer City'!A:B,2,FALSE)</f>
        <v>河北省</v>
      </c>
      <c r="G454" t="str">
        <f>VLOOKUP(D454,'Customer City'!A:A,1,FALSE)</f>
        <v>邢台市</v>
      </c>
      <c r="H454" t="str">
        <f>VLOOKUP(A454,'Customer - Backup'!A:F,6,FALSE)</f>
        <v>内丘县</v>
      </c>
      <c r="I454" s="3" t="s">
        <v>173</v>
      </c>
      <c r="J454" s="3">
        <v>7004729</v>
      </c>
    </row>
    <row r="455" spans="1:10" s="3" customFormat="1">
      <c r="A455" s="3">
        <v>7003481</v>
      </c>
      <c r="B455" s="139">
        <v>43.897972106933601</v>
      </c>
      <c r="C455" s="139">
        <v>125.26727294921901</v>
      </c>
      <c r="D455" s="3" t="s">
        <v>63</v>
      </c>
      <c r="E455" s="3" t="s">
        <v>1313</v>
      </c>
      <c r="F455" t="str">
        <f>VLOOKUP(D455,'Customer City'!A:B,2,FALSE)</f>
        <v>吉林省</v>
      </c>
      <c r="G455" t="str">
        <f>VLOOKUP(D455,'Customer City'!A:A,1,FALSE)</f>
        <v>长春市</v>
      </c>
      <c r="H455" t="str">
        <f>VLOOKUP(A455,'Customer - Backup'!A:F,6,FALSE)</f>
        <v>绿园区</v>
      </c>
      <c r="I455" s="3" t="s">
        <v>173</v>
      </c>
      <c r="J455" s="3">
        <v>7003481</v>
      </c>
    </row>
    <row r="456" spans="1:10" s="3" customFormat="1">
      <c r="A456" s="3">
        <v>40</v>
      </c>
      <c r="B456" s="139">
        <v>22.226970672607401</v>
      </c>
      <c r="C456" s="139">
        <v>113.309356689453</v>
      </c>
      <c r="D456" s="3" t="s">
        <v>630</v>
      </c>
      <c r="E456" s="3" t="s">
        <v>2270</v>
      </c>
      <c r="F456" t="str">
        <f>VLOOKUP(D456,'Customer City'!A:B,2,FALSE)</f>
        <v>广东省</v>
      </c>
      <c r="G456" t="str">
        <f>VLOOKUP(D456,'Customer City'!A:A,1,FALSE)</f>
        <v>珠海市</v>
      </c>
      <c r="H456" t="e">
        <f>VLOOKUP(A456,'Customer - Backup'!A:F,6,FALSE)</f>
        <v>#N/A</v>
      </c>
      <c r="I456" s="3" t="s">
        <v>173</v>
      </c>
      <c r="J456" s="3">
        <v>40</v>
      </c>
    </row>
    <row r="457" spans="1:10" s="3" customFormat="1">
      <c r="A457" s="3">
        <v>7004336</v>
      </c>
      <c r="B457" s="139">
        <v>21.4336242675781</v>
      </c>
      <c r="C457" s="139">
        <v>110.785720825195</v>
      </c>
      <c r="D457" s="3" t="s">
        <v>628</v>
      </c>
      <c r="E457" s="3" t="s">
        <v>1567</v>
      </c>
      <c r="F457" t="str">
        <f>VLOOKUP(D457,'Customer City'!A:B,2,FALSE)</f>
        <v>广东省</v>
      </c>
      <c r="G457" t="str">
        <f>VLOOKUP(D457,'Customer City'!A:A,1,FALSE)</f>
        <v>湛江市</v>
      </c>
      <c r="H457" t="str">
        <f>VLOOKUP(A457,'Customer - Backup'!A:F,6,FALSE)</f>
        <v>吴川市</v>
      </c>
      <c r="I457" s="3" t="s">
        <v>173</v>
      </c>
      <c r="J457" s="3">
        <v>7004336</v>
      </c>
    </row>
    <row r="458" spans="1:10" s="3" customFormat="1">
      <c r="A458" s="3">
        <v>7004114</v>
      </c>
      <c r="B458" s="139">
        <v>27.340101242065401</v>
      </c>
      <c r="C458" s="139">
        <v>120.220428466797</v>
      </c>
      <c r="D458" s="3" t="s">
        <v>734</v>
      </c>
      <c r="E458" s="3" t="s">
        <v>1290</v>
      </c>
      <c r="F458" t="str">
        <f>VLOOKUP(D458,'Customer City'!A:B,2,FALSE)</f>
        <v>福建省</v>
      </c>
      <c r="G458" t="str">
        <f>VLOOKUP(D458,'Customer City'!A:A,1,FALSE)</f>
        <v>宁德市</v>
      </c>
      <c r="H458" t="str">
        <f>VLOOKUP(A458,'Customer - Backup'!A:F,6,FALSE)</f>
        <v>福鼎市</v>
      </c>
      <c r="I458" s="3" t="s">
        <v>173</v>
      </c>
      <c r="J458" s="3">
        <v>7004114</v>
      </c>
    </row>
    <row r="459" spans="1:10" s="3" customFormat="1">
      <c r="A459" s="3">
        <v>41</v>
      </c>
      <c r="B459" s="139">
        <v>22.630191400499999</v>
      </c>
      <c r="C459" s="139">
        <v>114.4339462617</v>
      </c>
      <c r="D459" s="3" t="s">
        <v>626</v>
      </c>
      <c r="E459" s="3" t="s">
        <v>2271</v>
      </c>
      <c r="F459" t="str">
        <f>VLOOKUP(D459,'Customer City'!A:B,2,FALSE)</f>
        <v>广东省</v>
      </c>
      <c r="G459" t="str">
        <f>VLOOKUP(D459,'Customer City'!A:A,1,FALSE)</f>
        <v>深圳市</v>
      </c>
      <c r="H459" t="e">
        <f>VLOOKUP(A459,'Customer - Backup'!A:F,6,FALSE)</f>
        <v>#N/A</v>
      </c>
      <c r="I459" s="3" t="s">
        <v>173</v>
      </c>
      <c r="J459" s="3">
        <v>41</v>
      </c>
    </row>
    <row r="460" spans="1:10" s="3" customFormat="1">
      <c r="A460" s="3">
        <v>7003862</v>
      </c>
      <c r="B460" s="139">
        <v>36.313873291015597</v>
      </c>
      <c r="C460" s="139">
        <v>120.405792236328</v>
      </c>
      <c r="D460" s="3" t="s">
        <v>565</v>
      </c>
      <c r="E460" s="3" t="s">
        <v>1555</v>
      </c>
      <c r="F460" t="str">
        <f>VLOOKUP(D460,'Customer City'!A:B,2,FALSE)</f>
        <v>山东省</v>
      </c>
      <c r="G460" t="str">
        <f>VLOOKUP(D460,'Customer City'!A:A,1,FALSE)</f>
        <v>青岛市</v>
      </c>
      <c r="H460" t="str">
        <f>VLOOKUP(A460,'Customer - Backup'!A:F,6,FALSE)</f>
        <v>城阳区</v>
      </c>
      <c r="I460" s="3" t="s">
        <v>173</v>
      </c>
      <c r="J460" s="3">
        <v>7003862</v>
      </c>
    </row>
    <row r="461" spans="1:10" s="3" customFormat="1">
      <c r="A461" s="3">
        <v>42</v>
      </c>
      <c r="B461" s="139">
        <v>22.372003555297901</v>
      </c>
      <c r="C461" s="139">
        <v>113.448890686035</v>
      </c>
      <c r="D461" s="3" t="s">
        <v>617</v>
      </c>
      <c r="E461" s="3" t="s">
        <v>2272</v>
      </c>
      <c r="F461" t="str">
        <f>VLOOKUP(D461,'Customer City'!A:B,2,FALSE)</f>
        <v>广东省</v>
      </c>
      <c r="G461" t="str">
        <f>VLOOKUP(D461,'Customer City'!A:A,1,FALSE)</f>
        <v>中山市</v>
      </c>
      <c r="H461" t="e">
        <f>VLOOKUP(A461,'Customer - Backup'!A:F,6,FALSE)</f>
        <v>#N/A</v>
      </c>
      <c r="I461" s="3" t="s">
        <v>173</v>
      </c>
      <c r="J461" s="3">
        <v>42</v>
      </c>
    </row>
    <row r="462" spans="1:10" s="3" customFormat="1">
      <c r="A462" s="3">
        <v>7004965</v>
      </c>
      <c r="B462" s="139">
        <v>21.653278350830099</v>
      </c>
      <c r="C462" s="139">
        <v>108.390464782715</v>
      </c>
      <c r="D462" s="3" t="s">
        <v>647</v>
      </c>
      <c r="E462" s="3" t="s">
        <v>1899</v>
      </c>
      <c r="F462" t="str">
        <f>VLOOKUP(D462,'Customer City'!A:B,2,FALSE)</f>
        <v>广西省</v>
      </c>
      <c r="G462" t="str">
        <f>VLOOKUP(D462,'Customer City'!A:A,1,FALSE)</f>
        <v>防城港市</v>
      </c>
      <c r="H462" t="str">
        <f>VLOOKUP(A462,'Customer - Backup'!A:F,6,FALSE)</f>
        <v>港口区</v>
      </c>
      <c r="I462" s="3" t="s">
        <v>173</v>
      </c>
      <c r="J462" s="3">
        <v>7004965</v>
      </c>
    </row>
    <row r="463" spans="1:10" s="3" customFormat="1">
      <c r="A463" s="3">
        <v>7003587</v>
      </c>
      <c r="B463" s="139">
        <v>39.658668518066399</v>
      </c>
      <c r="C463" s="139">
        <v>118.183151245117</v>
      </c>
      <c r="D463" s="3" t="s">
        <v>607</v>
      </c>
      <c r="E463" s="3" t="s">
        <v>1159</v>
      </c>
      <c r="F463" t="str">
        <f>VLOOKUP(D463,'Customer City'!A:B,2,FALSE)</f>
        <v>河北省</v>
      </c>
      <c r="G463" t="str">
        <f>VLOOKUP(D463,'Customer City'!A:A,1,FALSE)</f>
        <v>唐山市</v>
      </c>
      <c r="H463" t="str">
        <f>VLOOKUP(A463,'Customer - Backup'!A:F,6,FALSE)</f>
        <v>路北区</v>
      </c>
      <c r="I463" s="3" t="s">
        <v>173</v>
      </c>
      <c r="J463" s="3">
        <v>7003587</v>
      </c>
    </row>
    <row r="464" spans="1:10" s="3" customFormat="1">
      <c r="A464" s="3">
        <v>7004401</v>
      </c>
      <c r="B464" s="139">
        <v>36.077678680419901</v>
      </c>
      <c r="C464" s="139">
        <v>115.204208374023</v>
      </c>
      <c r="D464" s="3" t="s">
        <v>578</v>
      </c>
      <c r="E464" s="3" t="s">
        <v>1403</v>
      </c>
      <c r="F464" t="str">
        <f>VLOOKUP(D464,'Customer City'!A:B,2,FALSE)</f>
        <v>河南省</v>
      </c>
      <c r="G464" t="str">
        <f>VLOOKUP(D464,'Customer City'!A:A,1,FALSE)</f>
        <v>濮阳市</v>
      </c>
      <c r="H464" t="str">
        <f>VLOOKUP(A464,'Customer - Backup'!A:F,6,FALSE)</f>
        <v>南乐县</v>
      </c>
      <c r="I464" s="3" t="s">
        <v>173</v>
      </c>
      <c r="J464" s="3">
        <v>7004401</v>
      </c>
    </row>
    <row r="465" spans="1:10" s="3" customFormat="1">
      <c r="A465" s="3">
        <v>7003402</v>
      </c>
      <c r="B465" s="139">
        <v>26.5032138824463</v>
      </c>
      <c r="C465" s="139">
        <v>101.74362945556599</v>
      </c>
      <c r="D465" s="3" t="s">
        <v>666</v>
      </c>
      <c r="E465" s="3" t="s">
        <v>1082</v>
      </c>
      <c r="F465" t="str">
        <f>VLOOKUP(D465,'Customer City'!A:B,2,FALSE)</f>
        <v>四川省</v>
      </c>
      <c r="G465" t="str">
        <f>VLOOKUP(D465,'Customer City'!A:A,1,FALSE)</f>
        <v>攀枝花市</v>
      </c>
      <c r="H465" t="str">
        <f>VLOOKUP(A465,'Customer - Backup'!A:F,6,FALSE)</f>
        <v>仁和区</v>
      </c>
      <c r="I465" s="3" t="s">
        <v>173</v>
      </c>
      <c r="J465" s="3">
        <v>7003402</v>
      </c>
    </row>
    <row r="466" spans="1:10" s="3" customFormat="1">
      <c r="A466" s="3">
        <v>43</v>
      </c>
      <c r="B466" s="139">
        <v>30.333631515502901</v>
      </c>
      <c r="C466" s="139">
        <v>112.265510559082</v>
      </c>
      <c r="D466" s="3" t="s">
        <v>711</v>
      </c>
      <c r="E466" s="3" t="s">
        <v>2273</v>
      </c>
      <c r="F466" t="str">
        <f>VLOOKUP(D466,'Customer City'!A:B,2,FALSE)</f>
        <v>湖北省</v>
      </c>
      <c r="G466" t="str">
        <f>VLOOKUP(D466,'Customer City'!A:A,1,FALSE)</f>
        <v>荆州市</v>
      </c>
      <c r="H466" t="e">
        <f>VLOOKUP(A466,'Customer - Backup'!A:F,6,FALSE)</f>
        <v>#N/A</v>
      </c>
      <c r="I466" s="3" t="s">
        <v>173</v>
      </c>
      <c r="J466" s="3">
        <v>43</v>
      </c>
    </row>
    <row r="467" spans="1:10" s="3" customFormat="1">
      <c r="A467" s="3">
        <v>7004639</v>
      </c>
      <c r="B467" s="139">
        <v>27.335987091064499</v>
      </c>
      <c r="C467" s="139">
        <v>117.48590087890599</v>
      </c>
      <c r="D467" s="3" t="s">
        <v>732</v>
      </c>
      <c r="E467" s="3" t="s">
        <v>1814</v>
      </c>
      <c r="F467" t="str">
        <f>VLOOKUP(D467,'Customer City'!A:B,2,FALSE)</f>
        <v>福建省</v>
      </c>
      <c r="G467" t="str">
        <f>VLOOKUP(D467,'Customer City'!A:A,1,FALSE)</f>
        <v>南平市</v>
      </c>
      <c r="H467" t="str">
        <f>VLOOKUP(A467,'Customer - Backup'!A:F,6,FALSE)</f>
        <v>邵武市</v>
      </c>
      <c r="I467" s="3" t="s">
        <v>173</v>
      </c>
      <c r="J467" s="3">
        <v>7004639</v>
      </c>
    </row>
    <row r="468" spans="1:10" s="3" customFormat="1">
      <c r="A468" s="3">
        <v>7004206</v>
      </c>
      <c r="B468" s="139">
        <v>23.290489196777301</v>
      </c>
      <c r="C468" s="139">
        <v>116.736137390137</v>
      </c>
      <c r="D468" s="3" t="s">
        <v>622</v>
      </c>
      <c r="E468" s="3" t="s">
        <v>1670</v>
      </c>
      <c r="F468" t="str">
        <f>VLOOKUP(D468,'Customer City'!A:B,2,FALSE)</f>
        <v>广东省</v>
      </c>
      <c r="G468" t="str">
        <f>VLOOKUP(D468,'Customer City'!A:A,1,FALSE)</f>
        <v>汕头市</v>
      </c>
      <c r="H468" t="str">
        <f>VLOOKUP(A468,'Customer - Backup'!A:F,6,FALSE)</f>
        <v>濠江区</v>
      </c>
      <c r="I468" s="3" t="s">
        <v>173</v>
      </c>
      <c r="J468" s="3">
        <v>7004206</v>
      </c>
    </row>
    <row r="469" spans="1:10" s="3" customFormat="1">
      <c r="A469" s="3">
        <v>7003673</v>
      </c>
      <c r="B469" s="139">
        <v>23.433744430541999</v>
      </c>
      <c r="C469" s="139">
        <v>115.85784149169901</v>
      </c>
      <c r="D469" s="3" t="s">
        <v>620</v>
      </c>
      <c r="E469" s="3" t="s">
        <v>1413</v>
      </c>
      <c r="F469" t="str">
        <f>VLOOKUP(D469,'Customer City'!A:B,2,FALSE)</f>
        <v>广东省</v>
      </c>
      <c r="G469" t="str">
        <f>VLOOKUP(D469,'Customer City'!A:A,1,FALSE)</f>
        <v>揭阳市</v>
      </c>
      <c r="H469" t="str">
        <f>VLOOKUP(A469,'Customer - Backup'!A:F,6,FALSE)</f>
        <v>揭西县</v>
      </c>
      <c r="I469" s="3" t="s">
        <v>173</v>
      </c>
      <c r="J469" s="3">
        <v>7003673</v>
      </c>
    </row>
    <row r="470" spans="1:10" s="3" customFormat="1">
      <c r="A470" s="3">
        <v>7004332</v>
      </c>
      <c r="B470" s="139">
        <v>20.914161682128899</v>
      </c>
      <c r="C470" s="139">
        <v>110.094207763672</v>
      </c>
      <c r="D470" s="3" t="s">
        <v>628</v>
      </c>
      <c r="E470" s="3" t="s">
        <v>947</v>
      </c>
      <c r="F470" t="str">
        <f>VLOOKUP(D470,'Customer City'!A:B,2,FALSE)</f>
        <v>广东省</v>
      </c>
      <c r="G470" t="str">
        <f>VLOOKUP(D470,'Customer City'!A:A,1,FALSE)</f>
        <v>湛江市</v>
      </c>
      <c r="H470" t="str">
        <f>VLOOKUP(A470,'Customer - Backup'!A:F,6,FALSE)</f>
        <v>雷州市</v>
      </c>
      <c r="I470" s="3" t="s">
        <v>173</v>
      </c>
      <c r="J470" s="3">
        <v>7004332</v>
      </c>
    </row>
    <row r="471" spans="1:10" s="3" customFormat="1">
      <c r="A471" s="3">
        <v>7004769</v>
      </c>
      <c r="B471" s="139">
        <v>34.6700439453125</v>
      </c>
      <c r="C471" s="139">
        <v>109.227615356445</v>
      </c>
      <c r="D471" s="3" t="s">
        <v>60</v>
      </c>
      <c r="E471" s="3" t="s">
        <v>1109</v>
      </c>
      <c r="F471" t="str">
        <f>VLOOKUP(D471,'Customer City'!A:B,2,FALSE)</f>
        <v>陕西省</v>
      </c>
      <c r="G471" t="str">
        <f>VLOOKUP(D471,'Customer City'!A:A,1,FALSE)</f>
        <v>西安市</v>
      </c>
      <c r="H471" t="str">
        <f>VLOOKUP(A471,'Customer - Backup'!A:F,6,FALSE)</f>
        <v>阎良区</v>
      </c>
      <c r="I471" s="3" t="s">
        <v>173</v>
      </c>
      <c r="J471" s="3">
        <v>7004769</v>
      </c>
    </row>
    <row r="472" spans="1:10" s="3" customFormat="1">
      <c r="A472" s="3">
        <v>7004162</v>
      </c>
      <c r="B472" s="139">
        <v>29.710334777831999</v>
      </c>
      <c r="C472" s="139">
        <v>105.737014770508</v>
      </c>
      <c r="D472" s="3" t="s">
        <v>39</v>
      </c>
      <c r="E472" s="3" t="s">
        <v>2274</v>
      </c>
      <c r="F472" t="str">
        <f>VLOOKUP(D472,'Customer City'!A:B,2,FALSE)</f>
        <v>重庆市</v>
      </c>
      <c r="G472" t="str">
        <f>VLOOKUP(D472,'Customer City'!A:A,1,FALSE)</f>
        <v>重庆市</v>
      </c>
      <c r="H472" t="str">
        <f>VLOOKUP(A472,'Customer - Backup'!A:F,6,FALSE)</f>
        <v>大足区</v>
      </c>
      <c r="I472" s="3" t="s">
        <v>173</v>
      </c>
      <c r="J472" s="3">
        <v>7004162</v>
      </c>
    </row>
    <row r="473" spans="1:10" s="3" customFormat="1">
      <c r="A473" s="3">
        <v>7004370</v>
      </c>
      <c r="B473" s="139">
        <v>22.717323303222699</v>
      </c>
      <c r="C473" s="139">
        <v>110.36142730712901</v>
      </c>
      <c r="D473" s="3" t="s">
        <v>642</v>
      </c>
      <c r="E473" s="3" t="s">
        <v>2275</v>
      </c>
      <c r="F473" t="str">
        <f>VLOOKUP(D473,'Customer City'!A:B,2,FALSE)</f>
        <v>广西省</v>
      </c>
      <c r="G473" t="str">
        <f>VLOOKUP(D473,'Customer City'!A:A,1,FALSE)</f>
        <v>玉林市</v>
      </c>
      <c r="H473" t="str">
        <f>VLOOKUP(A473,'Customer - Backup'!A:F,6,FALSE)</f>
        <v>北流市</v>
      </c>
      <c r="I473" s="3" t="s">
        <v>173</v>
      </c>
      <c r="J473" s="3">
        <v>7004370</v>
      </c>
    </row>
    <row r="474" spans="1:10" s="3" customFormat="1">
      <c r="A474" s="3">
        <v>7004784</v>
      </c>
      <c r="B474" s="139">
        <v>30.4862174987793</v>
      </c>
      <c r="C474" s="139">
        <v>114.168533325195</v>
      </c>
      <c r="D474" s="3" t="s">
        <v>69</v>
      </c>
      <c r="E474" s="3" t="s">
        <v>1221</v>
      </c>
      <c r="F474" t="str">
        <f>VLOOKUP(D474,'Customer City'!A:B,2,FALSE)</f>
        <v>湖北省</v>
      </c>
      <c r="G474" t="str">
        <f>VLOOKUP(D474,'Customer City'!A:A,1,FALSE)</f>
        <v>武汉市</v>
      </c>
      <c r="H474" t="str">
        <f>VLOOKUP(A474,'Customer - Backup'!A:F,6,FALSE)</f>
        <v>经济技术开发区</v>
      </c>
      <c r="I474" s="3" t="s">
        <v>173</v>
      </c>
      <c r="J474" s="3">
        <v>7004784</v>
      </c>
    </row>
    <row r="475" spans="1:10" s="3" customFormat="1">
      <c r="A475" s="3">
        <v>44</v>
      </c>
      <c r="B475" s="139">
        <v>30.486057281494102</v>
      </c>
      <c r="C475" s="139">
        <v>114.16847229003901</v>
      </c>
      <c r="D475" s="3" t="s">
        <v>69</v>
      </c>
      <c r="E475" s="3" t="s">
        <v>2276</v>
      </c>
      <c r="F475" t="str">
        <f>VLOOKUP(D475,'Customer City'!A:B,2,FALSE)</f>
        <v>湖北省</v>
      </c>
      <c r="G475" t="str">
        <f>VLOOKUP(D475,'Customer City'!A:A,1,FALSE)</f>
        <v>武汉市</v>
      </c>
      <c r="H475" t="e">
        <f>VLOOKUP(A475,'Customer - Backup'!A:F,6,FALSE)</f>
        <v>#N/A</v>
      </c>
      <c r="I475" s="3" t="s">
        <v>173</v>
      </c>
      <c r="J475" s="3">
        <v>44</v>
      </c>
    </row>
    <row r="476" spans="1:10" s="3" customFormat="1">
      <c r="A476" s="3">
        <v>7003860</v>
      </c>
      <c r="B476" s="139">
        <v>36.130928039550803</v>
      </c>
      <c r="C476" s="139">
        <v>120.47434234619099</v>
      </c>
      <c r="D476" s="3" t="s">
        <v>565</v>
      </c>
      <c r="E476" s="3" t="s">
        <v>1887</v>
      </c>
      <c r="F476" t="str">
        <f>VLOOKUP(D476,'Customer City'!A:B,2,FALSE)</f>
        <v>山东省</v>
      </c>
      <c r="G476" t="str">
        <f>VLOOKUP(D476,'Customer City'!A:A,1,FALSE)</f>
        <v>青岛市</v>
      </c>
      <c r="H476" t="str">
        <f>VLOOKUP(A476,'Customer - Backup'!A:F,6,FALSE)</f>
        <v>崂山区</v>
      </c>
      <c r="I476" s="3" t="s">
        <v>173</v>
      </c>
      <c r="J476" s="3">
        <v>7003860</v>
      </c>
    </row>
    <row r="477" spans="1:10" s="3" customFormat="1">
      <c r="A477" s="3">
        <v>7003586</v>
      </c>
      <c r="B477" s="139">
        <v>39.8250732421875</v>
      </c>
      <c r="C477" s="139">
        <v>118.15789794921901</v>
      </c>
      <c r="D477" s="3" t="s">
        <v>607</v>
      </c>
      <c r="E477" s="3" t="s">
        <v>1165</v>
      </c>
      <c r="F477" t="str">
        <f>VLOOKUP(D477,'Customer City'!A:B,2,FALSE)</f>
        <v>河北省</v>
      </c>
      <c r="G477" t="str">
        <f>VLOOKUP(D477,'Customer City'!A:A,1,FALSE)</f>
        <v>唐山市</v>
      </c>
      <c r="H477" t="str">
        <f>VLOOKUP(A477,'Customer - Backup'!A:F,6,FALSE)</f>
        <v>丰润区</v>
      </c>
      <c r="I477" s="3" t="s">
        <v>173</v>
      </c>
      <c r="J477" s="3">
        <v>7003586</v>
      </c>
    </row>
    <row r="478" spans="1:10" s="3" customFormat="1">
      <c r="A478" s="3">
        <v>7004629</v>
      </c>
      <c r="B478" s="139">
        <v>23.042821884155298</v>
      </c>
      <c r="C478" s="139">
        <v>113.144584655762</v>
      </c>
      <c r="D478" s="3" t="s">
        <v>618</v>
      </c>
      <c r="E478" s="3" t="s">
        <v>1604</v>
      </c>
      <c r="F478" t="str">
        <f>VLOOKUP(D478,'Customer City'!A:B,2,FALSE)</f>
        <v>广东省</v>
      </c>
      <c r="G478" t="str">
        <f>VLOOKUP(D478,'Customer City'!A:A,1,FALSE)</f>
        <v>佛山市</v>
      </c>
      <c r="H478" t="str">
        <f>VLOOKUP(A478,'Customer - Backup'!A:F,6,FALSE)</f>
        <v>南海区</v>
      </c>
      <c r="I478" s="3" t="s">
        <v>173</v>
      </c>
      <c r="J478" s="3">
        <v>7004629</v>
      </c>
    </row>
    <row r="479" spans="1:10" s="3" customFormat="1">
      <c r="A479" s="3">
        <v>7004515</v>
      </c>
      <c r="B479" s="139">
        <v>23.3022346496582</v>
      </c>
      <c r="C479" s="139">
        <v>116.18227386474599</v>
      </c>
      <c r="D479" s="3" t="s">
        <v>620</v>
      </c>
      <c r="E479" s="3" t="s">
        <v>1490</v>
      </c>
      <c r="F479" t="str">
        <f>VLOOKUP(D479,'Customer City'!A:B,2,FALSE)</f>
        <v>广东省</v>
      </c>
      <c r="G479" t="str">
        <f>VLOOKUP(D479,'Customer City'!A:A,1,FALSE)</f>
        <v>揭阳市</v>
      </c>
      <c r="H479" t="str">
        <f>VLOOKUP(A479,'Customer - Backup'!A:F,6,FALSE)</f>
        <v>普宁市</v>
      </c>
      <c r="I479" s="3" t="s">
        <v>173</v>
      </c>
      <c r="J479" s="3">
        <v>7004515</v>
      </c>
    </row>
    <row r="480" spans="1:10" s="3" customFormat="1">
      <c r="A480" s="3">
        <v>7003649</v>
      </c>
      <c r="B480" s="139">
        <v>39.825729370117202</v>
      </c>
      <c r="C480" s="139">
        <v>119.48907470703099</v>
      </c>
      <c r="D480" s="3" t="s">
        <v>612</v>
      </c>
      <c r="E480" s="3" t="s">
        <v>2277</v>
      </c>
      <c r="F480" t="str">
        <f>VLOOKUP(D480,'Customer City'!A:B,2,FALSE)</f>
        <v>河北省</v>
      </c>
      <c r="G480" t="str">
        <f>VLOOKUP(D480,'Customer City'!A:A,1,FALSE)</f>
        <v>秦皇岛市</v>
      </c>
      <c r="H480" t="str">
        <f>VLOOKUP(A480,'Customer - Backup'!A:F,6,FALSE)</f>
        <v>北戴河区</v>
      </c>
      <c r="I480" s="3" t="s">
        <v>173</v>
      </c>
      <c r="J480" s="3">
        <v>7003649</v>
      </c>
    </row>
    <row r="481" spans="1:10" s="3" customFormat="1">
      <c r="A481" s="3">
        <v>7003801</v>
      </c>
      <c r="B481" s="139">
        <v>31.146570205688501</v>
      </c>
      <c r="C481" s="139">
        <v>120.656661987305</v>
      </c>
      <c r="D481" s="3" t="s">
        <v>534</v>
      </c>
      <c r="E481" s="3" t="s">
        <v>1561</v>
      </c>
      <c r="F481" t="str">
        <f>VLOOKUP(D481,'Customer City'!A:B,2,FALSE)</f>
        <v>江苏省</v>
      </c>
      <c r="G481" t="str">
        <f>VLOOKUP(D481,'Customer City'!A:A,1,FALSE)</f>
        <v>苏州市</v>
      </c>
      <c r="H481" t="str">
        <f>VLOOKUP(A481,'Customer - Backup'!A:F,6,FALSE)</f>
        <v>吴江区</v>
      </c>
      <c r="I481" s="3" t="s">
        <v>173</v>
      </c>
      <c r="J481" s="3">
        <v>7003801</v>
      </c>
    </row>
    <row r="482" spans="1:10" s="3" customFormat="1">
      <c r="A482" s="3">
        <v>7003792</v>
      </c>
      <c r="B482" s="139">
        <v>31.966602325439499</v>
      </c>
      <c r="C482" s="139">
        <v>118.864379882813</v>
      </c>
      <c r="D482" s="3" t="s">
        <v>113</v>
      </c>
      <c r="E482" s="3" t="s">
        <v>2278</v>
      </c>
      <c r="F482" t="str">
        <f>VLOOKUP(D482,'Customer City'!A:B,2,FALSE)</f>
        <v>江苏省</v>
      </c>
      <c r="G482" t="str">
        <f>VLOOKUP(D482,'Customer City'!A:A,1,FALSE)</f>
        <v>南京市</v>
      </c>
      <c r="H482" t="str">
        <f>VLOOKUP(A482,'Customer - Backup'!A:F,6,FALSE)</f>
        <v>江宁区</v>
      </c>
      <c r="I482" s="3" t="s">
        <v>173</v>
      </c>
      <c r="J482" s="3">
        <v>7003792</v>
      </c>
    </row>
    <row r="483" spans="1:10" s="3" customFormat="1">
      <c r="A483" s="3">
        <v>7004070</v>
      </c>
      <c r="B483" s="139">
        <v>38.993930816650398</v>
      </c>
      <c r="C483" s="139">
        <v>121.592361450195</v>
      </c>
      <c r="D483" s="3" t="s">
        <v>583</v>
      </c>
      <c r="E483" s="3" t="s">
        <v>1176</v>
      </c>
      <c r="F483" t="str">
        <f>VLOOKUP(D483,'Customer City'!A:B,2,FALSE)</f>
        <v>辽宁省</v>
      </c>
      <c r="G483" t="str">
        <f>VLOOKUP(D483,'Customer City'!A:A,1,FALSE)</f>
        <v>大连市</v>
      </c>
      <c r="H483" t="str">
        <f>VLOOKUP(A483,'Customer - Backup'!A:F,6,FALSE)</f>
        <v>甘井子区</v>
      </c>
      <c r="I483" s="3" t="s">
        <v>173</v>
      </c>
      <c r="J483" s="3">
        <v>7004070</v>
      </c>
    </row>
    <row r="484" spans="1:10" s="3" customFormat="1">
      <c r="A484" s="3">
        <v>45</v>
      </c>
      <c r="B484" s="139">
        <v>38.975067138671903</v>
      </c>
      <c r="C484" s="139">
        <v>121.586318969727</v>
      </c>
      <c r="D484" s="3" t="s">
        <v>583</v>
      </c>
      <c r="E484" s="3" t="s">
        <v>2279</v>
      </c>
      <c r="F484" t="str">
        <f>VLOOKUP(D484,'Customer City'!A:B,2,FALSE)</f>
        <v>辽宁省</v>
      </c>
      <c r="G484" t="str">
        <f>VLOOKUP(D484,'Customer City'!A:A,1,FALSE)</f>
        <v>大连市</v>
      </c>
      <c r="H484" t="e">
        <f>VLOOKUP(A484,'Customer - Backup'!A:F,6,FALSE)</f>
        <v>#N/A</v>
      </c>
      <c r="I484" s="3" t="s">
        <v>173</v>
      </c>
      <c r="J484" s="3">
        <v>45</v>
      </c>
    </row>
    <row r="485" spans="1:10" s="3" customFormat="1">
      <c r="A485" s="3">
        <v>7004028</v>
      </c>
      <c r="B485" s="139">
        <v>29.546169281005898</v>
      </c>
      <c r="C485" s="139">
        <v>106.456413269043</v>
      </c>
      <c r="D485" s="3" t="s">
        <v>39</v>
      </c>
      <c r="E485" s="3" t="s">
        <v>1668</v>
      </c>
      <c r="F485" t="str">
        <f>VLOOKUP(D485,'Customer City'!A:B,2,FALSE)</f>
        <v>重庆市</v>
      </c>
      <c r="G485" t="str">
        <f>VLOOKUP(D485,'Customer City'!A:A,1,FALSE)</f>
        <v>重庆市</v>
      </c>
      <c r="H485" t="str">
        <f>VLOOKUP(A485,'Customer - Backup'!A:F,6,FALSE)</f>
        <v>沙坪坝区</v>
      </c>
      <c r="I485" s="3" t="s">
        <v>173</v>
      </c>
      <c r="J485" s="3">
        <v>7004028</v>
      </c>
    </row>
    <row r="486" spans="1:10" s="3" customFormat="1">
      <c r="A486" s="3">
        <v>7003496</v>
      </c>
      <c r="B486" s="139">
        <v>39.331707000732401</v>
      </c>
      <c r="C486" s="139">
        <v>117.8388671875</v>
      </c>
      <c r="D486" s="3" t="s">
        <v>19</v>
      </c>
      <c r="E486" s="3" t="s">
        <v>1097</v>
      </c>
      <c r="F486" t="str">
        <f>VLOOKUP(D486,'Customer City'!A:B,2,FALSE)</f>
        <v>天津市</v>
      </c>
      <c r="G486" t="str">
        <f>VLOOKUP(D486,'Customer City'!A:A,1,FALSE)</f>
        <v>天津市</v>
      </c>
      <c r="H486" t="str">
        <f>VLOOKUP(A486,'Customer - Backup'!A:F,6,FALSE)</f>
        <v>宁河区</v>
      </c>
      <c r="I486" s="3" t="s">
        <v>173</v>
      </c>
      <c r="J486" s="3">
        <v>7003496</v>
      </c>
    </row>
    <row r="487" spans="1:10" s="3" customFormat="1">
      <c r="A487" s="3">
        <v>7003971</v>
      </c>
      <c r="B487" s="139">
        <v>37.853767395019503</v>
      </c>
      <c r="C487" s="139">
        <v>112.52170562744099</v>
      </c>
      <c r="D487" s="3" t="s">
        <v>107</v>
      </c>
      <c r="E487" s="3" t="s">
        <v>1773</v>
      </c>
      <c r="F487" t="str">
        <f>VLOOKUP(D487,'Customer City'!A:B,2,FALSE)</f>
        <v>山西省</v>
      </c>
      <c r="G487" t="str">
        <f>VLOOKUP(D487,'Customer City'!A:A,1,FALSE)</f>
        <v>太原市</v>
      </c>
      <c r="H487" t="str">
        <f>VLOOKUP(A487,'Customer - Backup'!A:F,6,FALSE)</f>
        <v>万柏林区</v>
      </c>
      <c r="I487" s="3" t="s">
        <v>173</v>
      </c>
      <c r="J487" s="3">
        <v>7003971</v>
      </c>
    </row>
    <row r="488" spans="1:10" s="3" customFormat="1">
      <c r="A488" s="3">
        <v>7003955</v>
      </c>
      <c r="B488" s="139">
        <v>41.809612274169901</v>
      </c>
      <c r="C488" s="139">
        <v>123.47959136962901</v>
      </c>
      <c r="D488" s="3" t="s">
        <v>57</v>
      </c>
      <c r="E488" s="3" t="s">
        <v>1522</v>
      </c>
      <c r="F488" t="str">
        <f>VLOOKUP(D488,'Customer City'!A:B,2,FALSE)</f>
        <v>辽宁省</v>
      </c>
      <c r="G488" t="str">
        <f>VLOOKUP(D488,'Customer City'!A:A,1,FALSE)</f>
        <v>沈阳市</v>
      </c>
      <c r="H488" t="str">
        <f>VLOOKUP(A488,'Customer - Backup'!A:F,6,FALSE)</f>
        <v>大东区</v>
      </c>
      <c r="I488" s="3" t="s">
        <v>173</v>
      </c>
      <c r="J488" s="3">
        <v>7003955</v>
      </c>
    </row>
    <row r="489" spans="1:10" s="3" customFormat="1">
      <c r="A489" s="3">
        <v>7004389</v>
      </c>
      <c r="B489" s="139">
        <v>40.881996154785199</v>
      </c>
      <c r="C489" s="139">
        <v>111.699836730957</v>
      </c>
      <c r="D489" s="3" t="s">
        <v>86</v>
      </c>
      <c r="E489" s="3" t="s">
        <v>2280</v>
      </c>
      <c r="F489" t="str">
        <f>VLOOKUP(D489,'Customer City'!A:B,2,FALSE)</f>
        <v>内蒙古</v>
      </c>
      <c r="G489" t="str">
        <f>VLOOKUP(D489,'Customer City'!A:A,1,FALSE)</f>
        <v>呼和浩特市</v>
      </c>
      <c r="H489" t="str">
        <f>VLOOKUP(A489,'Customer - Backup'!A:F,6,FALSE)</f>
        <v>新城区</v>
      </c>
      <c r="I489" s="3" t="s">
        <v>173</v>
      </c>
      <c r="J489" s="3">
        <v>7004389</v>
      </c>
    </row>
    <row r="490" spans="1:10" s="3" customFormat="1">
      <c r="A490" s="3">
        <v>7003451</v>
      </c>
      <c r="B490" s="139">
        <v>45.740371704101598</v>
      </c>
      <c r="C490" s="139">
        <v>126.64967346191401</v>
      </c>
      <c r="D490" s="3" t="s">
        <v>83</v>
      </c>
      <c r="E490" s="3" t="s">
        <v>1471</v>
      </c>
      <c r="F490" t="str">
        <f>VLOOKUP(D490,'Customer City'!A:B,2,FALSE)</f>
        <v>黑龙江省</v>
      </c>
      <c r="G490" t="str">
        <f>VLOOKUP(D490,'Customer City'!A:A,1,FALSE)</f>
        <v>哈尔滨市</v>
      </c>
      <c r="H490" t="str">
        <f>VLOOKUP(A490,'Customer - Backup'!A:F,6,FALSE)</f>
        <v>南岗区</v>
      </c>
      <c r="I490" s="3" t="s">
        <v>173</v>
      </c>
      <c r="J490" s="3">
        <v>7003451</v>
      </c>
    </row>
    <row r="491" spans="1:10" s="3" customFormat="1">
      <c r="A491" s="3">
        <v>7004317</v>
      </c>
      <c r="B491" s="139">
        <v>29.193132400512699</v>
      </c>
      <c r="C491" s="139">
        <v>105.000076293945</v>
      </c>
      <c r="D491" s="3" t="s">
        <v>670</v>
      </c>
      <c r="E491" s="3" t="s">
        <v>2281</v>
      </c>
      <c r="F491" t="str">
        <f>VLOOKUP(D491,'Customer City'!A:B,2,FALSE)</f>
        <v>四川省</v>
      </c>
      <c r="G491" t="str">
        <f>VLOOKUP(D491,'Customer City'!A:A,1,FALSE)</f>
        <v>自贡市</v>
      </c>
      <c r="H491" t="str">
        <f>VLOOKUP(A491,'Customer - Backup'!A:F,6,FALSE)</f>
        <v>富顺县</v>
      </c>
      <c r="I491" s="3" t="s">
        <v>173</v>
      </c>
      <c r="J491" s="3">
        <v>7004317</v>
      </c>
    </row>
    <row r="492" spans="1:10" s="3" customFormat="1">
      <c r="A492" s="3">
        <v>7004239</v>
      </c>
      <c r="B492" s="139">
        <v>20.329372406005898</v>
      </c>
      <c r="C492" s="139">
        <v>110.178672790527</v>
      </c>
      <c r="D492" s="3" t="s">
        <v>628</v>
      </c>
      <c r="E492" s="3" t="s">
        <v>1946</v>
      </c>
      <c r="F492" t="str">
        <f>VLOOKUP(D492,'Customer City'!A:B,2,FALSE)</f>
        <v>广东省</v>
      </c>
      <c r="G492" t="str">
        <f>VLOOKUP(D492,'Customer City'!A:A,1,FALSE)</f>
        <v>湛江市</v>
      </c>
      <c r="H492" t="str">
        <f>VLOOKUP(A492,'Customer - Backup'!A:F,6,FALSE)</f>
        <v>徐闻县</v>
      </c>
      <c r="I492" s="3" t="s">
        <v>173</v>
      </c>
      <c r="J492" s="3">
        <v>7004239</v>
      </c>
    </row>
    <row r="493" spans="1:10" s="3" customFormat="1">
      <c r="A493" s="3">
        <v>7003723</v>
      </c>
      <c r="B493" s="139">
        <v>33.815860748291001</v>
      </c>
      <c r="C493" s="139">
        <v>113.94207763671901</v>
      </c>
      <c r="D493" s="3" t="s">
        <v>577</v>
      </c>
      <c r="E493" s="3" t="s">
        <v>1756</v>
      </c>
      <c r="F493" t="str">
        <f>VLOOKUP(D493,'Customer City'!A:B,2,FALSE)</f>
        <v>河南省</v>
      </c>
      <c r="G493" t="str">
        <f>VLOOKUP(D493,'Customer City'!A:A,1,FALSE)</f>
        <v>漯河市</v>
      </c>
      <c r="H493" t="str">
        <f>VLOOKUP(A493,'Customer - Backup'!A:F,6,FALSE)</f>
        <v>临颍县</v>
      </c>
      <c r="I493" s="3" t="s">
        <v>173</v>
      </c>
      <c r="J493" s="3">
        <v>7003723</v>
      </c>
    </row>
    <row r="494" spans="1:10" s="3" customFormat="1">
      <c r="A494" s="3">
        <v>7004035</v>
      </c>
      <c r="B494" s="139">
        <v>40.679092407226598</v>
      </c>
      <c r="C494" s="139">
        <v>109.830924987793</v>
      </c>
      <c r="D494" s="3" t="s">
        <v>596</v>
      </c>
      <c r="E494" s="3" t="s">
        <v>1682</v>
      </c>
      <c r="F494" t="str">
        <f>VLOOKUP(D494,'Customer City'!A:B,2,FALSE)</f>
        <v>内蒙古</v>
      </c>
      <c r="G494" t="str">
        <f>VLOOKUP(D494,'Customer City'!A:A,1,FALSE)</f>
        <v>包头市</v>
      </c>
      <c r="H494" t="str">
        <f>VLOOKUP(A494,'Customer - Backup'!A:F,6,FALSE)</f>
        <v>昆都仑区</v>
      </c>
      <c r="I494" s="3" t="s">
        <v>173</v>
      </c>
      <c r="J494" s="3">
        <v>7004035</v>
      </c>
    </row>
    <row r="495" spans="1:10" s="3" customFormat="1">
      <c r="A495" s="3">
        <v>7003731</v>
      </c>
      <c r="B495" s="139">
        <v>32.363346099853501</v>
      </c>
      <c r="C495" s="139">
        <v>114.75603485107401</v>
      </c>
      <c r="D495" s="3" t="s">
        <v>567</v>
      </c>
      <c r="E495" s="3" t="s">
        <v>1488</v>
      </c>
      <c r="F495" t="str">
        <f>VLOOKUP(D495,'Customer City'!A:B,2,FALSE)</f>
        <v>河南省</v>
      </c>
      <c r="G495" t="str">
        <f>VLOOKUP(D495,'Customer City'!A:A,1,FALSE)</f>
        <v>信阳市</v>
      </c>
      <c r="H495" t="str">
        <f>VLOOKUP(A495,'Customer - Backup'!A:F,6,FALSE)</f>
        <v>息县</v>
      </c>
      <c r="I495" s="3" t="s">
        <v>173</v>
      </c>
      <c r="J495" s="3">
        <v>7003731</v>
      </c>
    </row>
    <row r="496" spans="1:10" s="3" customFormat="1">
      <c r="A496" s="3">
        <v>7003556</v>
      </c>
      <c r="B496" s="139">
        <v>29.5404262542725</v>
      </c>
      <c r="C496" s="139">
        <v>114.054122924805</v>
      </c>
      <c r="D496" s="3" t="s">
        <v>706</v>
      </c>
      <c r="E496" s="3" t="s">
        <v>2282</v>
      </c>
      <c r="F496" t="str">
        <f>VLOOKUP(D496,'Customer City'!A:B,2,FALSE)</f>
        <v>湖北省</v>
      </c>
      <c r="G496" t="str">
        <f>VLOOKUP(D496,'Customer City'!A:A,1,FALSE)</f>
        <v>咸宁市</v>
      </c>
      <c r="H496" t="str">
        <f>VLOOKUP(A496,'Customer - Backup'!A:F,6,FALSE)</f>
        <v>崇阳县</v>
      </c>
      <c r="I496" s="3" t="s">
        <v>173</v>
      </c>
      <c r="J496" s="3">
        <v>7003556</v>
      </c>
    </row>
    <row r="497" spans="1:10" s="3" customFormat="1">
      <c r="A497" s="3">
        <v>7004270</v>
      </c>
      <c r="B497" s="139">
        <v>37.476303100585902</v>
      </c>
      <c r="C497" s="139">
        <v>121.44760894775401</v>
      </c>
      <c r="D497" s="3" t="s">
        <v>561</v>
      </c>
      <c r="E497" s="3" t="s">
        <v>1086</v>
      </c>
      <c r="F497" t="str">
        <f>VLOOKUP(D497,'Customer City'!A:B,2,FALSE)</f>
        <v>山东省</v>
      </c>
      <c r="G497" t="str">
        <f>VLOOKUP(D497,'Customer City'!A:A,1,FALSE)</f>
        <v>烟台市</v>
      </c>
      <c r="H497" t="str">
        <f>VLOOKUP(A497,'Customer - Backup'!A:F,6,FALSE)</f>
        <v>莱山区</v>
      </c>
      <c r="I497" s="3" t="s">
        <v>173</v>
      </c>
      <c r="J497" s="3">
        <v>7004270</v>
      </c>
    </row>
    <row r="498" spans="1:10" s="3" customFormat="1">
      <c r="A498" s="3">
        <v>7004647</v>
      </c>
      <c r="B498" s="139">
        <v>23.793769836425799</v>
      </c>
      <c r="C498" s="139">
        <v>114.74974060058599</v>
      </c>
      <c r="D498" s="3" t="s">
        <v>625</v>
      </c>
      <c r="E498" s="3" t="s">
        <v>2283</v>
      </c>
      <c r="F498" t="str">
        <f>VLOOKUP(D498,'Customer City'!A:B,2,FALSE)</f>
        <v>广东省</v>
      </c>
      <c r="G498" t="str">
        <f>VLOOKUP(D498,'Customer City'!A:A,1,FALSE)</f>
        <v>河源市</v>
      </c>
      <c r="H498" t="str">
        <f>VLOOKUP(A498,'Customer - Backup'!A:F,6,FALSE)</f>
        <v>东源县</v>
      </c>
      <c r="I498" s="3" t="s">
        <v>173</v>
      </c>
      <c r="J498" s="3">
        <v>7004647</v>
      </c>
    </row>
    <row r="499" spans="1:10" s="3" customFormat="1">
      <c r="A499" s="3">
        <v>7004956</v>
      </c>
      <c r="B499" s="139">
        <v>23.141637802123999</v>
      </c>
      <c r="C499" s="139">
        <v>106.42856597900401</v>
      </c>
      <c r="D499" s="3" t="s">
        <v>643</v>
      </c>
      <c r="E499" s="3" t="s">
        <v>1860</v>
      </c>
      <c r="F499" t="str">
        <f>VLOOKUP(D499,'Customer City'!A:B,2,FALSE)</f>
        <v>广西省</v>
      </c>
      <c r="G499" t="str">
        <f>VLOOKUP(D499,'Customer City'!A:A,1,FALSE)</f>
        <v>百色市</v>
      </c>
      <c r="H499" t="str">
        <f>VLOOKUP(A499,'Customer - Backup'!A:F,6,FALSE)</f>
        <v>靖西县</v>
      </c>
      <c r="I499" s="3" t="s">
        <v>173</v>
      </c>
      <c r="J499" s="3">
        <v>7004956</v>
      </c>
    </row>
    <row r="500" spans="1:10" s="3" customFormat="1">
      <c r="A500" s="3">
        <v>7004056</v>
      </c>
      <c r="B500" s="139">
        <v>31.267112731933601</v>
      </c>
      <c r="C500" s="139">
        <v>120.624389648438</v>
      </c>
      <c r="D500" s="3" t="s">
        <v>534</v>
      </c>
      <c r="E500" s="3" t="s">
        <v>1609</v>
      </c>
      <c r="F500" t="str">
        <f>VLOOKUP(D500,'Customer City'!A:B,2,FALSE)</f>
        <v>江苏省</v>
      </c>
      <c r="G500" t="str">
        <f>VLOOKUP(D500,'Customer City'!A:A,1,FALSE)</f>
        <v>苏州市</v>
      </c>
      <c r="H500" t="str">
        <f>VLOOKUP(A500,'Customer - Backup'!A:F,6,FALSE)</f>
        <v>吴中区</v>
      </c>
      <c r="I500" s="3" t="s">
        <v>173</v>
      </c>
      <c r="J500" s="3">
        <v>7004056</v>
      </c>
    </row>
    <row r="501" spans="1:10" s="3" customFormat="1">
      <c r="A501" s="3">
        <v>7004809</v>
      </c>
      <c r="B501" s="139">
        <v>26.900096893310501</v>
      </c>
      <c r="C501" s="139">
        <v>112.59845733642599</v>
      </c>
      <c r="D501" s="3" t="s">
        <v>728</v>
      </c>
      <c r="E501" s="3" t="s">
        <v>1902</v>
      </c>
      <c r="F501" t="str">
        <f>VLOOKUP(D501,'Customer City'!A:B,2,FALSE)</f>
        <v>湖南省</v>
      </c>
      <c r="G501" t="str">
        <f>VLOOKUP(D501,'Customer City'!A:A,1,FALSE)</f>
        <v>衡阳市</v>
      </c>
      <c r="H501" t="str">
        <f>VLOOKUP(A501,'Customer - Backup'!A:F,6,FALSE)</f>
        <v>蒸湘区</v>
      </c>
      <c r="I501" s="3" t="s">
        <v>173</v>
      </c>
      <c r="J501" s="3">
        <v>7004809</v>
      </c>
    </row>
    <row r="502" spans="1:10" s="3" customFormat="1">
      <c r="A502" s="3">
        <v>7003965</v>
      </c>
      <c r="B502" s="139">
        <v>39.410140991210902</v>
      </c>
      <c r="C502" s="139">
        <v>121.980545043945</v>
      </c>
      <c r="D502" s="3" t="s">
        <v>583</v>
      </c>
      <c r="E502" s="3" t="s">
        <v>992</v>
      </c>
      <c r="F502" t="str">
        <f>VLOOKUP(D502,'Customer City'!A:B,2,FALSE)</f>
        <v>辽宁省</v>
      </c>
      <c r="G502" t="str">
        <f>VLOOKUP(D502,'Customer City'!A:A,1,FALSE)</f>
        <v>大连市</v>
      </c>
      <c r="H502" t="str">
        <f>VLOOKUP(A502,'Customer - Backup'!A:F,6,FALSE)</f>
        <v>普兰店市</v>
      </c>
      <c r="I502" s="3" t="s">
        <v>173</v>
      </c>
      <c r="J502" s="3">
        <v>7003965</v>
      </c>
    </row>
    <row r="503" spans="1:10" s="3" customFormat="1">
      <c r="A503" s="3">
        <v>7004122</v>
      </c>
      <c r="B503" s="139">
        <v>25.788352966308601</v>
      </c>
      <c r="C503" s="139">
        <v>109.625076293945</v>
      </c>
      <c r="D503" s="3" t="s">
        <v>638</v>
      </c>
      <c r="E503" s="3" t="s">
        <v>2284</v>
      </c>
      <c r="F503" t="str">
        <f>VLOOKUP(D503,'Customer City'!A:B,2,FALSE)</f>
        <v>广西省</v>
      </c>
      <c r="G503" t="str">
        <f>VLOOKUP(D503,'Customer City'!A:A,1,FALSE)</f>
        <v>柳州市</v>
      </c>
      <c r="H503" t="str">
        <f>VLOOKUP(A503,'Customer - Backup'!A:F,6,FALSE)</f>
        <v>三江侗族自治县</v>
      </c>
      <c r="I503" s="3" t="s">
        <v>173</v>
      </c>
      <c r="J503" s="3">
        <v>7004122</v>
      </c>
    </row>
    <row r="504" spans="1:10" s="3" customFormat="1">
      <c r="A504" s="3">
        <v>7004425</v>
      </c>
      <c r="B504" s="139">
        <v>29.9039211273193</v>
      </c>
      <c r="C504" s="139">
        <v>121.556144714355</v>
      </c>
      <c r="D504" s="3" t="s">
        <v>540</v>
      </c>
      <c r="E504" s="3" t="s">
        <v>1195</v>
      </c>
      <c r="F504" t="str">
        <f>VLOOKUP(D504,'Customer City'!A:B,2,FALSE)</f>
        <v>浙江省</v>
      </c>
      <c r="G504" t="str">
        <f>VLOOKUP(D504,'Customer City'!A:A,1,FALSE)</f>
        <v>宁波市</v>
      </c>
      <c r="H504" t="str">
        <f>VLOOKUP(A504,'Customer - Backup'!A:F,6,FALSE)</f>
        <v>江北区</v>
      </c>
      <c r="I504" s="3" t="s">
        <v>173</v>
      </c>
      <c r="J504" s="3">
        <v>7004425</v>
      </c>
    </row>
    <row r="505" spans="1:10" s="3" customFormat="1">
      <c r="A505" s="3">
        <v>7003636</v>
      </c>
      <c r="B505" s="139">
        <v>36.922607421875</v>
      </c>
      <c r="C505" s="139">
        <v>114.890434265137</v>
      </c>
      <c r="D505" s="3" t="s">
        <v>615</v>
      </c>
      <c r="E505" s="3" t="s">
        <v>2285</v>
      </c>
      <c r="F505" t="str">
        <f>VLOOKUP(D505,'Customer City'!A:B,2,FALSE)</f>
        <v>河北省</v>
      </c>
      <c r="G505" t="str">
        <f>VLOOKUP(D505,'Customer City'!A:A,1,FALSE)</f>
        <v>邯郸市</v>
      </c>
      <c r="H505" t="str">
        <f>VLOOKUP(A505,'Customer - Backup'!A:F,6,FALSE)</f>
        <v>鸡泽县</v>
      </c>
      <c r="I505" s="3" t="s">
        <v>173</v>
      </c>
      <c r="J505" s="3">
        <v>7003636</v>
      </c>
    </row>
    <row r="506" spans="1:10" s="3" customFormat="1">
      <c r="A506" s="3">
        <v>46</v>
      </c>
      <c r="B506" s="139">
        <v>35.9310302734375</v>
      </c>
      <c r="C506" s="139">
        <v>114.359832763672</v>
      </c>
      <c r="D506" s="3" t="s">
        <v>571</v>
      </c>
      <c r="E506" s="3" t="s">
        <v>2286</v>
      </c>
      <c r="F506" t="str">
        <f>VLOOKUP(D506,'Customer City'!A:B,2,FALSE)</f>
        <v>河南省</v>
      </c>
      <c r="G506" t="str">
        <f>VLOOKUP(D506,'Customer City'!A:A,1,FALSE)</f>
        <v>安阳市</v>
      </c>
      <c r="H506" t="e">
        <f>VLOOKUP(A506,'Customer - Backup'!A:F,6,FALSE)</f>
        <v>#N/A</v>
      </c>
      <c r="I506" s="3" t="s">
        <v>173</v>
      </c>
      <c r="J506" s="3">
        <v>46</v>
      </c>
    </row>
    <row r="507" spans="1:10" s="3" customFormat="1">
      <c r="A507" s="3">
        <v>7004571</v>
      </c>
      <c r="B507" s="139">
        <v>24.474380493164102</v>
      </c>
      <c r="C507" s="139">
        <v>112.63214874267599</v>
      </c>
      <c r="D507" s="3" t="s">
        <v>627</v>
      </c>
      <c r="E507" s="3" t="s">
        <v>1572</v>
      </c>
      <c r="F507" t="str">
        <f>VLOOKUP(D507,'Customer City'!A:B,2,FALSE)</f>
        <v>广东省</v>
      </c>
      <c r="G507" t="str">
        <f>VLOOKUP(D507,'Customer City'!A:A,1,FALSE)</f>
        <v>清远市</v>
      </c>
      <c r="H507" t="str">
        <f>VLOOKUP(A507,'Customer - Backup'!A:F,6,FALSE)</f>
        <v>阳山县</v>
      </c>
      <c r="I507" s="3" t="s">
        <v>173</v>
      </c>
      <c r="J507" s="3">
        <v>7004571</v>
      </c>
    </row>
    <row r="508" spans="1:10" s="3" customFormat="1">
      <c r="A508" s="3">
        <v>7003978</v>
      </c>
      <c r="B508" s="139">
        <v>35.515804290771499</v>
      </c>
      <c r="C508" s="139">
        <v>112.858276367188</v>
      </c>
      <c r="D508" s="3" t="s">
        <v>601</v>
      </c>
      <c r="E508" s="3" t="s">
        <v>1456</v>
      </c>
      <c r="F508" t="str">
        <f>VLOOKUP(D508,'Customer City'!A:B,2,FALSE)</f>
        <v>山西省</v>
      </c>
      <c r="G508" t="str">
        <f>VLOOKUP(D508,'Customer City'!A:A,1,FALSE)</f>
        <v>晋城市</v>
      </c>
      <c r="H508" t="str">
        <f>VLOOKUP(A508,'Customer - Backup'!A:F,6,FALSE)</f>
        <v>泽州县</v>
      </c>
      <c r="I508" s="3" t="s">
        <v>173</v>
      </c>
      <c r="J508" s="3">
        <v>7003978</v>
      </c>
    </row>
    <row r="509" spans="1:10" s="3" customFormat="1">
      <c r="A509" s="3">
        <v>7003582</v>
      </c>
      <c r="B509" s="139">
        <v>39.428020477294901</v>
      </c>
      <c r="C509" s="139">
        <v>116.292343139648</v>
      </c>
      <c r="D509" s="3" t="s">
        <v>608</v>
      </c>
      <c r="E509" s="3" t="s">
        <v>1562</v>
      </c>
      <c r="F509" t="str">
        <f>VLOOKUP(D509,'Customer City'!A:B,2,FALSE)</f>
        <v>河北省</v>
      </c>
      <c r="G509" t="str">
        <f>VLOOKUP(D509,'Customer City'!A:A,1,FALSE)</f>
        <v>廊坊市</v>
      </c>
      <c r="H509" t="str">
        <f>VLOOKUP(A509,'Customer - Backup'!A:F,6,FALSE)</f>
        <v>固安县</v>
      </c>
      <c r="I509" s="3" t="s">
        <v>173</v>
      </c>
      <c r="J509" s="3">
        <v>7003582</v>
      </c>
    </row>
    <row r="510" spans="1:10" s="3" customFormat="1">
      <c r="A510" s="3">
        <v>47</v>
      </c>
      <c r="B510" s="139">
        <v>24.678085327148398</v>
      </c>
      <c r="C510" s="139">
        <v>102.591354370117</v>
      </c>
      <c r="D510" s="3" t="s">
        <v>119</v>
      </c>
      <c r="E510" s="3" t="s">
        <v>2287</v>
      </c>
      <c r="F510" t="str">
        <f>VLOOKUP(D510,'Customer City'!A:B,2,FALSE)</f>
        <v>云南省</v>
      </c>
      <c r="G510" t="str">
        <f>VLOOKUP(D510,'Customer City'!A:A,1,FALSE)</f>
        <v>昆明市</v>
      </c>
      <c r="H510" t="e">
        <f>VLOOKUP(A510,'Customer - Backup'!A:F,6,FALSE)</f>
        <v>#N/A</v>
      </c>
      <c r="I510" s="3" t="s">
        <v>173</v>
      </c>
      <c r="J510" s="3">
        <v>47</v>
      </c>
    </row>
    <row r="511" spans="1:10" s="3" customFormat="1">
      <c r="A511" s="3">
        <v>48</v>
      </c>
      <c r="B511" s="139">
        <v>22.987842559814499</v>
      </c>
      <c r="C511" s="139">
        <v>113.62033843994099</v>
      </c>
      <c r="D511" s="3" t="s">
        <v>616</v>
      </c>
      <c r="E511" s="3" t="s">
        <v>2288</v>
      </c>
      <c r="F511" t="str">
        <f>VLOOKUP(D511,'Customer City'!A:B,2,FALSE)</f>
        <v>广东省</v>
      </c>
      <c r="G511" t="str">
        <f>VLOOKUP(D511,'Customer City'!A:A,1,FALSE)</f>
        <v>东莞市</v>
      </c>
      <c r="H511" t="e">
        <f>VLOOKUP(A511,'Customer - Backup'!A:F,6,FALSE)</f>
        <v>#N/A</v>
      </c>
      <c r="I511" s="3" t="s">
        <v>173</v>
      </c>
      <c r="J511" s="3">
        <v>48</v>
      </c>
    </row>
    <row r="512" spans="1:10" s="3" customFormat="1">
      <c r="A512" s="3">
        <v>49</v>
      </c>
      <c r="B512" s="139">
        <v>23.077905654907202</v>
      </c>
      <c r="C512" s="139">
        <v>114.03647613525401</v>
      </c>
      <c r="D512" s="3" t="s">
        <v>616</v>
      </c>
      <c r="E512" s="3" t="s">
        <v>2289</v>
      </c>
      <c r="F512" t="str">
        <f>VLOOKUP(D512,'Customer City'!A:B,2,FALSE)</f>
        <v>广东省</v>
      </c>
      <c r="G512" t="str">
        <f>VLOOKUP(D512,'Customer City'!A:A,1,FALSE)</f>
        <v>东莞市</v>
      </c>
      <c r="H512" t="e">
        <f>VLOOKUP(A512,'Customer - Backup'!A:F,6,FALSE)</f>
        <v>#N/A</v>
      </c>
      <c r="I512" s="3" t="s">
        <v>173</v>
      </c>
      <c r="J512" s="3">
        <v>49</v>
      </c>
    </row>
    <row r="513" spans="1:10" s="3" customFormat="1">
      <c r="A513" s="3">
        <v>50</v>
      </c>
      <c r="B513" s="139">
        <v>37.4668998718262</v>
      </c>
      <c r="C513" s="139">
        <v>118.51734161377</v>
      </c>
      <c r="D513" s="3" t="s">
        <v>550</v>
      </c>
      <c r="E513" s="3" t="s">
        <v>2290</v>
      </c>
      <c r="F513" t="str">
        <f>VLOOKUP(D513,'Customer City'!A:B,2,FALSE)</f>
        <v>山东省</v>
      </c>
      <c r="G513" t="str">
        <f>VLOOKUP(D513,'Customer City'!A:A,1,FALSE)</f>
        <v>东营市</v>
      </c>
      <c r="H513" t="e">
        <f>VLOOKUP(A513,'Customer - Backup'!A:F,6,FALSE)</f>
        <v>#N/A</v>
      </c>
      <c r="I513" s="3" t="s">
        <v>173</v>
      </c>
      <c r="J513" s="3">
        <v>50</v>
      </c>
    </row>
    <row r="514" spans="1:10" s="3" customFormat="1">
      <c r="A514" s="3">
        <v>7003871</v>
      </c>
      <c r="B514" s="139">
        <v>37.4564819335938</v>
      </c>
      <c r="C514" s="139">
        <v>118.582244873047</v>
      </c>
      <c r="D514" s="3" t="s">
        <v>550</v>
      </c>
      <c r="E514" s="3" t="s">
        <v>1680</v>
      </c>
      <c r="F514" t="str">
        <f>VLOOKUP(D514,'Customer City'!A:B,2,FALSE)</f>
        <v>山东省</v>
      </c>
      <c r="G514" t="str">
        <f>VLOOKUP(D514,'Customer City'!A:A,1,FALSE)</f>
        <v>东营市</v>
      </c>
      <c r="H514" t="str">
        <f>VLOOKUP(A514,'Customer - Backup'!A:F,6,FALSE)</f>
        <v>东营区</v>
      </c>
      <c r="I514" s="3" t="s">
        <v>173</v>
      </c>
      <c r="J514" s="3">
        <v>7003871</v>
      </c>
    </row>
    <row r="515" spans="1:10" s="3" customFormat="1">
      <c r="A515" s="3">
        <v>7003686</v>
      </c>
      <c r="B515" s="139">
        <v>22.142259597778299</v>
      </c>
      <c r="C515" s="139">
        <v>107.074165344238</v>
      </c>
      <c r="D515" s="3" t="s">
        <v>636</v>
      </c>
      <c r="E515" s="3" t="s">
        <v>2291</v>
      </c>
      <c r="F515" t="str">
        <f>VLOOKUP(D515,'Customer City'!A:B,2,FALSE)</f>
        <v>广西省</v>
      </c>
      <c r="G515" t="str">
        <f>VLOOKUP(D515,'Customer City'!A:A,1,FALSE)</f>
        <v>崇左市</v>
      </c>
      <c r="H515" t="str">
        <f>VLOOKUP(A515,'Customer - Backup'!A:F,6,FALSE)</f>
        <v>宁明县</v>
      </c>
      <c r="I515" s="3" t="s">
        <v>173</v>
      </c>
      <c r="J515" s="3">
        <v>7003686</v>
      </c>
    </row>
    <row r="516" spans="1:10" s="3" customFormat="1">
      <c r="A516" s="3">
        <v>7003438</v>
      </c>
      <c r="B516" s="139">
        <v>31.546878814697301</v>
      </c>
      <c r="C516" s="139">
        <v>104.55883026123</v>
      </c>
      <c r="D516" s="3" t="s">
        <v>669</v>
      </c>
      <c r="E516" s="3" t="s">
        <v>1813</v>
      </c>
      <c r="F516" t="str">
        <f>VLOOKUP(D516,'Customer City'!A:B,2,FALSE)</f>
        <v>四川省</v>
      </c>
      <c r="G516" t="str">
        <f>VLOOKUP(D516,'Customer City'!A:A,1,FALSE)</f>
        <v>绵阳市</v>
      </c>
      <c r="H516" t="str">
        <f>VLOOKUP(A516,'Customer - Backup'!A:F,6,FALSE)</f>
        <v>安州区</v>
      </c>
      <c r="I516" s="3" t="s">
        <v>173</v>
      </c>
      <c r="J516" s="3">
        <v>7003438</v>
      </c>
    </row>
    <row r="517" spans="1:10" s="3" customFormat="1">
      <c r="A517" s="3">
        <v>7004117</v>
      </c>
      <c r="B517" s="139">
        <v>30.422986984252901</v>
      </c>
      <c r="C517" s="139">
        <v>103.81046295166</v>
      </c>
      <c r="D517" s="3" t="s">
        <v>51</v>
      </c>
      <c r="E517" s="3" t="s">
        <v>1101</v>
      </c>
      <c r="F517" t="str">
        <f>VLOOKUP(D517,'Customer City'!A:B,2,FALSE)</f>
        <v>四川省</v>
      </c>
      <c r="G517" t="str">
        <f>VLOOKUP(D517,'Customer City'!A:A,1,FALSE)</f>
        <v>成都市</v>
      </c>
      <c r="H517" t="str">
        <f>VLOOKUP(A517,'Customer - Backup'!A:F,6,FALSE)</f>
        <v>新津县</v>
      </c>
      <c r="I517" s="3" t="s">
        <v>173</v>
      </c>
      <c r="J517" s="3">
        <v>7004117</v>
      </c>
    </row>
    <row r="518" spans="1:10" s="3" customFormat="1">
      <c r="A518" s="3">
        <v>7004443</v>
      </c>
      <c r="B518" s="139">
        <v>43.8274116516113</v>
      </c>
      <c r="C518" s="139">
        <v>125.254096984863</v>
      </c>
      <c r="D518" s="3" t="s">
        <v>63</v>
      </c>
      <c r="E518" s="3" t="s">
        <v>2292</v>
      </c>
      <c r="F518" t="str">
        <f>VLOOKUP(D518,'Customer City'!A:B,2,FALSE)</f>
        <v>吉林省</v>
      </c>
      <c r="G518" t="str">
        <f>VLOOKUP(D518,'Customer City'!A:A,1,FALSE)</f>
        <v>长春市</v>
      </c>
      <c r="H518" t="str">
        <f>VLOOKUP(A518,'Customer - Backup'!A:F,6,FALSE)</f>
        <v>高新区</v>
      </c>
      <c r="I518" s="3" t="s">
        <v>173</v>
      </c>
      <c r="J518" s="3">
        <v>7004443</v>
      </c>
    </row>
    <row r="519" spans="1:10" s="3" customFormat="1">
      <c r="A519" s="3">
        <v>7004254</v>
      </c>
      <c r="B519" s="139">
        <v>22.752353668212901</v>
      </c>
      <c r="C519" s="139">
        <v>108.501258850098</v>
      </c>
      <c r="D519" s="3" t="s">
        <v>122</v>
      </c>
      <c r="E519" s="3" t="s">
        <v>1841</v>
      </c>
      <c r="F519" t="str">
        <f>VLOOKUP(D519,'Customer City'!A:B,2,FALSE)</f>
        <v>广西省</v>
      </c>
      <c r="G519" t="str">
        <f>VLOOKUP(D519,'Customer City'!A:A,1,FALSE)</f>
        <v>南宁市</v>
      </c>
      <c r="H519" t="str">
        <f>VLOOKUP(A519,'Customer - Backup'!A:F,6,FALSE)</f>
        <v>邕宁区</v>
      </c>
      <c r="I519" s="3" t="s">
        <v>173</v>
      </c>
      <c r="J519" s="3">
        <v>7004254</v>
      </c>
    </row>
    <row r="520" spans="1:10" s="3" customFormat="1">
      <c r="A520" s="3">
        <v>7004718</v>
      </c>
      <c r="B520" s="139">
        <v>31.039516448974599</v>
      </c>
      <c r="C520" s="139">
        <v>113.75571441650401</v>
      </c>
      <c r="D520" s="3" t="s">
        <v>707</v>
      </c>
      <c r="E520" s="3" t="s">
        <v>1204</v>
      </c>
      <c r="F520" t="str">
        <f>VLOOKUP(D520,'Customer City'!A:B,2,FALSE)</f>
        <v>湖北省</v>
      </c>
      <c r="G520" t="str">
        <f>VLOOKUP(D520,'Customer City'!A:A,1,FALSE)</f>
        <v>孝感市</v>
      </c>
      <c r="H520" t="str">
        <f>VLOOKUP(A520,'Customer - Backup'!A:F,6,FALSE)</f>
        <v>云梦县</v>
      </c>
      <c r="I520" s="3" t="s">
        <v>173</v>
      </c>
      <c r="J520" s="3">
        <v>7004718</v>
      </c>
    </row>
    <row r="521" spans="1:10" s="3" customFormat="1">
      <c r="A521" s="3">
        <v>7003641</v>
      </c>
      <c r="B521" s="139">
        <v>38.309131622314503</v>
      </c>
      <c r="C521" s="139">
        <v>116.874923706055</v>
      </c>
      <c r="D521" s="3" t="s">
        <v>611</v>
      </c>
      <c r="E521" s="3" t="s">
        <v>1314</v>
      </c>
      <c r="F521" t="str">
        <f>VLOOKUP(D521,'Customer City'!A:B,2,FALSE)</f>
        <v>河北省</v>
      </c>
      <c r="G521" t="str">
        <f>VLOOKUP(D521,'Customer City'!A:A,1,FALSE)</f>
        <v>沧州市</v>
      </c>
      <c r="H521" t="str">
        <f>VLOOKUP(A521,'Customer - Backup'!A:F,6,FALSE)</f>
        <v>新华区</v>
      </c>
      <c r="I521" s="3" t="s">
        <v>173</v>
      </c>
      <c r="J521" s="3">
        <v>7003641</v>
      </c>
    </row>
    <row r="522" spans="1:10" s="3" customFormat="1">
      <c r="A522" s="3">
        <v>7003691</v>
      </c>
      <c r="B522" s="139">
        <v>23.331829071044901</v>
      </c>
      <c r="C522" s="139">
        <v>107.57057189941401</v>
      </c>
      <c r="D522" s="3" t="s">
        <v>643</v>
      </c>
      <c r="E522" s="3" t="s">
        <v>1893</v>
      </c>
      <c r="F522" t="str">
        <f>VLOOKUP(D522,'Customer City'!A:B,2,FALSE)</f>
        <v>广西省</v>
      </c>
      <c r="G522" t="str">
        <f>VLOOKUP(D522,'Customer City'!A:A,1,FALSE)</f>
        <v>百色市</v>
      </c>
      <c r="H522" t="str">
        <f>VLOOKUP(A522,'Customer - Backup'!A:F,6,FALSE)</f>
        <v>平果县</v>
      </c>
      <c r="I522" s="3" t="s">
        <v>173</v>
      </c>
      <c r="J522" s="3">
        <v>7003691</v>
      </c>
    </row>
    <row r="523" spans="1:10" s="3" customFormat="1">
      <c r="A523" s="3">
        <v>7004323</v>
      </c>
      <c r="B523" s="139">
        <v>33.500534057617202</v>
      </c>
      <c r="C523" s="139">
        <v>116.212203979492</v>
      </c>
      <c r="D523" s="3" t="s">
        <v>511</v>
      </c>
      <c r="E523" s="3" t="s">
        <v>1932</v>
      </c>
      <c r="F523" t="str">
        <f>VLOOKUP(D523,'Customer City'!A:B,2,FALSE)</f>
        <v>安徽省</v>
      </c>
      <c r="G523" t="str">
        <f>VLOOKUP(D523,'Customer City'!A:A,1,FALSE)</f>
        <v>亳州市</v>
      </c>
      <c r="H523" t="str">
        <f>VLOOKUP(A523,'Customer - Backup'!A:F,6,FALSE)</f>
        <v>涡阳县</v>
      </c>
      <c r="I523" s="3" t="s">
        <v>173</v>
      </c>
      <c r="J523" s="3">
        <v>7004323</v>
      </c>
    </row>
    <row r="524" spans="1:10" s="3" customFormat="1">
      <c r="A524" s="3">
        <v>7004649</v>
      </c>
      <c r="B524" s="139">
        <v>35.718711853027301</v>
      </c>
      <c r="C524" s="139">
        <v>107.65171051025401</v>
      </c>
      <c r="D524" s="3" t="s">
        <v>683</v>
      </c>
      <c r="E524" s="3" t="s">
        <v>1121</v>
      </c>
      <c r="F524" t="str">
        <f>VLOOKUP(D524,'Customer City'!A:B,2,FALSE)</f>
        <v>甘肃省</v>
      </c>
      <c r="G524" t="str">
        <f>VLOOKUP(D524,'Customer City'!A:A,1,FALSE)</f>
        <v>庆阳市</v>
      </c>
      <c r="H524" t="str">
        <f>VLOOKUP(A524,'Customer - Backup'!A:F,6,FALSE)</f>
        <v>西峰区</v>
      </c>
      <c r="I524" s="3" t="s">
        <v>173</v>
      </c>
      <c r="J524" s="3">
        <v>7004649</v>
      </c>
    </row>
    <row r="525" spans="1:10" s="3" customFormat="1">
      <c r="A525" s="3">
        <v>7004084</v>
      </c>
      <c r="B525" s="139">
        <v>37.670421600341797</v>
      </c>
      <c r="C525" s="139">
        <v>114.39817810058599</v>
      </c>
      <c r="D525" s="3" t="s">
        <v>89</v>
      </c>
      <c r="E525" s="3" t="s">
        <v>2293</v>
      </c>
      <c r="F525" t="str">
        <f>VLOOKUP(D525,'Customer City'!A:B,2,FALSE)</f>
        <v>河北省</v>
      </c>
      <c r="G525" t="str">
        <f>VLOOKUP(D525,'Customer City'!A:A,1,FALSE)</f>
        <v>石家庄市</v>
      </c>
      <c r="H525" t="str">
        <f>VLOOKUP(A525,'Customer - Backup'!A:F,6,FALSE)</f>
        <v>赞皇县</v>
      </c>
      <c r="I525" s="3" t="s">
        <v>173</v>
      </c>
      <c r="J525" s="3">
        <v>7004084</v>
      </c>
    </row>
    <row r="526" spans="1:10" s="3" customFormat="1">
      <c r="A526" s="3">
        <v>7003394</v>
      </c>
      <c r="B526" s="139">
        <v>30.843849182128899</v>
      </c>
      <c r="C526" s="139">
        <v>106.97438049316401</v>
      </c>
      <c r="D526" s="3" t="s">
        <v>672</v>
      </c>
      <c r="E526" s="3" t="s">
        <v>1132</v>
      </c>
      <c r="F526" t="str">
        <f>VLOOKUP(D526,'Customer City'!A:B,2,FALSE)</f>
        <v>四川省</v>
      </c>
      <c r="G526" t="str">
        <f>VLOOKUP(D526,'Customer City'!A:A,1,FALSE)</f>
        <v>达州市</v>
      </c>
      <c r="H526" t="str">
        <f>VLOOKUP(A526,'Customer - Backup'!A:F,6,FALSE)</f>
        <v>渠县</v>
      </c>
      <c r="I526" s="3" t="s">
        <v>173</v>
      </c>
      <c r="J526" s="3">
        <v>7003394</v>
      </c>
    </row>
    <row r="527" spans="1:10" s="3" customFormat="1">
      <c r="A527" s="3">
        <v>7003865</v>
      </c>
      <c r="B527" s="139">
        <v>36.800392150878899</v>
      </c>
      <c r="C527" s="139">
        <v>119.96534729003901</v>
      </c>
      <c r="D527" s="3" t="s">
        <v>565</v>
      </c>
      <c r="E527" s="3" t="s">
        <v>1328</v>
      </c>
      <c r="F527" t="str">
        <f>VLOOKUP(D527,'Customer City'!A:B,2,FALSE)</f>
        <v>山东省</v>
      </c>
      <c r="G527" t="str">
        <f>VLOOKUP(D527,'Customer City'!A:A,1,FALSE)</f>
        <v>青岛市</v>
      </c>
      <c r="H527" t="str">
        <f>VLOOKUP(A527,'Customer - Backup'!A:F,6,FALSE)</f>
        <v>平度市</v>
      </c>
      <c r="I527" s="3" t="s">
        <v>173</v>
      </c>
      <c r="J527" s="3">
        <v>7003865</v>
      </c>
    </row>
    <row r="528" spans="1:10" s="3" customFormat="1">
      <c r="A528" s="3">
        <v>7003610</v>
      </c>
      <c r="B528" s="139">
        <v>38.151935577392599</v>
      </c>
      <c r="C528" s="139">
        <v>114.57854461669901</v>
      </c>
      <c r="D528" s="3" t="s">
        <v>89</v>
      </c>
      <c r="E528" s="3" t="s">
        <v>1156</v>
      </c>
      <c r="F528" t="str">
        <f>VLOOKUP(D528,'Customer City'!A:B,2,FALSE)</f>
        <v>河北省</v>
      </c>
      <c r="G528" t="str">
        <f>VLOOKUP(D528,'Customer City'!A:A,1,FALSE)</f>
        <v>石家庄市</v>
      </c>
      <c r="H528" t="str">
        <f>VLOOKUP(A528,'Customer - Backup'!A:F,6,FALSE)</f>
        <v>正定县</v>
      </c>
      <c r="I528" s="3" t="s">
        <v>173</v>
      </c>
      <c r="J528" s="3">
        <v>7003610</v>
      </c>
    </row>
    <row r="529" spans="1:10" s="3" customFormat="1">
      <c r="A529" s="3">
        <v>7003406</v>
      </c>
      <c r="B529" s="139">
        <v>28.5884189605713</v>
      </c>
      <c r="C529" s="139">
        <v>104.91481018066401</v>
      </c>
      <c r="D529" s="3" t="s">
        <v>661</v>
      </c>
      <c r="E529" s="3" t="s">
        <v>1079</v>
      </c>
      <c r="F529" t="str">
        <f>VLOOKUP(D529,'Customer City'!A:B,2,FALSE)</f>
        <v>四川省</v>
      </c>
      <c r="G529" t="str">
        <f>VLOOKUP(D529,'Customer City'!A:A,1,FALSE)</f>
        <v>宜宾市</v>
      </c>
      <c r="H529" t="str">
        <f>VLOOKUP(A529,'Customer - Backup'!A:F,6,FALSE)</f>
        <v>长宁县</v>
      </c>
      <c r="I529" s="3" t="s">
        <v>173</v>
      </c>
      <c r="J529" s="3">
        <v>7003406</v>
      </c>
    </row>
    <row r="530" spans="1:10" s="3" customFormat="1">
      <c r="A530" s="3">
        <v>7004198</v>
      </c>
      <c r="B530" s="139">
        <v>28.773435592651399</v>
      </c>
      <c r="C530" s="139">
        <v>105.372756958008</v>
      </c>
      <c r="D530" s="3" t="s">
        <v>667</v>
      </c>
      <c r="E530" s="3" t="s">
        <v>2294</v>
      </c>
      <c r="F530" t="str">
        <f>VLOOKUP(D530,'Customer City'!A:B,2,FALSE)</f>
        <v>四川省</v>
      </c>
      <c r="G530" t="str">
        <f>VLOOKUP(D530,'Customer City'!A:A,1,FALSE)</f>
        <v>泸州市</v>
      </c>
      <c r="H530" t="str">
        <f>VLOOKUP(A530,'Customer - Backup'!A:F,6,FALSE)</f>
        <v>纳溪区</v>
      </c>
      <c r="I530" s="3" t="s">
        <v>173</v>
      </c>
      <c r="J530" s="3">
        <v>7004198</v>
      </c>
    </row>
    <row r="531" spans="1:10" s="3" customFormat="1">
      <c r="A531" s="3">
        <v>51</v>
      </c>
      <c r="B531" s="139">
        <v>24.201938629150401</v>
      </c>
      <c r="C531" s="139">
        <v>113.40550994873</v>
      </c>
      <c r="D531" s="3" t="s">
        <v>627</v>
      </c>
      <c r="E531" s="3" t="s">
        <v>2295</v>
      </c>
      <c r="F531" t="str">
        <f>VLOOKUP(D531,'Customer City'!A:B,2,FALSE)</f>
        <v>广东省</v>
      </c>
      <c r="G531" t="str">
        <f>VLOOKUP(D531,'Customer City'!A:A,1,FALSE)</f>
        <v>清远市</v>
      </c>
      <c r="H531" t="e">
        <f>VLOOKUP(A531,'Customer - Backup'!A:F,6,FALSE)</f>
        <v>#N/A</v>
      </c>
      <c r="I531" s="3" t="s">
        <v>173</v>
      </c>
      <c r="J531" s="3">
        <v>51</v>
      </c>
    </row>
    <row r="532" spans="1:10" s="3" customFormat="1">
      <c r="A532" s="3">
        <v>7003530</v>
      </c>
      <c r="B532" s="139">
        <v>30.663637161254901</v>
      </c>
      <c r="C532" s="139">
        <v>113.851615905762</v>
      </c>
      <c r="D532" s="3" t="s">
        <v>707</v>
      </c>
      <c r="E532" s="3" t="s">
        <v>1203</v>
      </c>
      <c r="F532" t="str">
        <f>VLOOKUP(D532,'Customer City'!A:B,2,FALSE)</f>
        <v>湖北省</v>
      </c>
      <c r="G532" t="str">
        <f>VLOOKUP(D532,'Customer City'!A:A,1,FALSE)</f>
        <v>孝感市</v>
      </c>
      <c r="H532" t="str">
        <f>VLOOKUP(A532,'Customer - Backup'!A:F,6,FALSE)</f>
        <v>汉川市</v>
      </c>
      <c r="I532" s="3" t="s">
        <v>173</v>
      </c>
      <c r="J532" s="3">
        <v>7003530</v>
      </c>
    </row>
    <row r="533" spans="1:10" s="3" customFormat="1">
      <c r="A533" s="3">
        <v>7004865</v>
      </c>
      <c r="B533" s="139">
        <v>42.0604057312012</v>
      </c>
      <c r="C533" s="139">
        <v>123.527725219727</v>
      </c>
      <c r="D533" s="3" t="s">
        <v>57</v>
      </c>
      <c r="E533" s="3" t="s">
        <v>2296</v>
      </c>
      <c r="F533" t="str">
        <f>VLOOKUP(D533,'Customer City'!A:B,2,FALSE)</f>
        <v>辽宁省</v>
      </c>
      <c r="G533" t="str">
        <f>VLOOKUP(D533,'Customer City'!A:A,1,FALSE)</f>
        <v>沈阳市</v>
      </c>
      <c r="H533" t="str">
        <f>VLOOKUP(A533,'Customer - Backup'!A:F,6,FALSE)</f>
        <v>沈北新区</v>
      </c>
      <c r="I533" s="3" t="s">
        <v>173</v>
      </c>
      <c r="J533" s="3">
        <v>7004865</v>
      </c>
    </row>
    <row r="534" spans="1:10" s="3" customFormat="1">
      <c r="A534" s="3">
        <v>7003573</v>
      </c>
      <c r="B534" s="139">
        <v>30.363306045532202</v>
      </c>
      <c r="C534" s="139">
        <v>113.423934936523</v>
      </c>
      <c r="D534" s="3" t="s">
        <v>710</v>
      </c>
      <c r="E534" s="3" t="s">
        <v>2343</v>
      </c>
      <c r="F534" t="str">
        <f>VLOOKUP(D534,'Customer City'!A:B,2,FALSE)</f>
        <v>湖北省</v>
      </c>
      <c r="G534" t="str">
        <f>VLOOKUP(D534,'Customer City'!A:A,1,FALSE)</f>
        <v>仙桃市</v>
      </c>
      <c r="H534" t="str">
        <f>VLOOKUP(A534,'Customer - Backup'!A:F,6,FALSE)</f>
        <v>仙桃市</v>
      </c>
      <c r="I534" s="3" t="s">
        <v>173</v>
      </c>
      <c r="J534" s="3">
        <v>7003573</v>
      </c>
    </row>
    <row r="535" spans="1:10" s="3" customFormat="1">
      <c r="A535" s="3">
        <v>7003945</v>
      </c>
      <c r="B535" s="139">
        <v>35.121555328369098</v>
      </c>
      <c r="C535" s="139">
        <v>119.322723388672</v>
      </c>
      <c r="D535" s="3" t="s">
        <v>554</v>
      </c>
      <c r="E535" s="3" t="s">
        <v>926</v>
      </c>
      <c r="F535" t="str">
        <f>VLOOKUP(D535,'Customer City'!A:B,2,FALSE)</f>
        <v>山东省</v>
      </c>
      <c r="G535" t="str">
        <f>VLOOKUP(D535,'Customer City'!A:A,1,FALSE)</f>
        <v>日照市</v>
      </c>
      <c r="H535" t="str">
        <f>VLOOKUP(A535,'Customer - Backup'!A:F,6,FALSE)</f>
        <v>岚山区</v>
      </c>
      <c r="I535" s="3" t="s">
        <v>173</v>
      </c>
      <c r="J535" s="3">
        <v>7003945</v>
      </c>
    </row>
    <row r="536" spans="1:10" s="3" customFormat="1">
      <c r="A536" s="3">
        <v>7003645</v>
      </c>
      <c r="B536" s="139">
        <v>38.873100280761697</v>
      </c>
      <c r="C536" s="139">
        <v>116.47412109375</v>
      </c>
      <c r="D536" s="3" t="s">
        <v>608</v>
      </c>
      <c r="E536" s="3" t="s">
        <v>2298</v>
      </c>
      <c r="F536" t="str">
        <f>VLOOKUP(D536,'Customer City'!A:B,2,FALSE)</f>
        <v>河北省</v>
      </c>
      <c r="G536" t="str">
        <f>VLOOKUP(D536,'Customer City'!A:A,1,FALSE)</f>
        <v>廊坊市</v>
      </c>
      <c r="H536" t="str">
        <f>VLOOKUP(A536,'Customer - Backup'!A:F,6,FALSE)</f>
        <v>文安县</v>
      </c>
      <c r="I536" s="3" t="s">
        <v>173</v>
      </c>
      <c r="J536" s="3">
        <v>7003645</v>
      </c>
    </row>
    <row r="537" spans="1:10" s="3" customFormat="1">
      <c r="A537" s="3">
        <v>7004812</v>
      </c>
      <c r="B537" s="139">
        <v>25.289533615112301</v>
      </c>
      <c r="C537" s="139">
        <v>112.561981201172</v>
      </c>
      <c r="D537" s="3" t="s">
        <v>730</v>
      </c>
      <c r="E537" s="3" t="s">
        <v>2299</v>
      </c>
      <c r="F537" t="str">
        <f>VLOOKUP(D537,'Customer City'!A:B,2,FALSE)</f>
        <v>湖南省</v>
      </c>
      <c r="G537" t="str">
        <f>VLOOKUP(D537,'Customer City'!A:A,1,FALSE)</f>
        <v>郴州市</v>
      </c>
      <c r="H537" t="str">
        <f>VLOOKUP(A537,'Customer - Backup'!A:F,6,FALSE)</f>
        <v>临武县</v>
      </c>
      <c r="I537" s="3" t="s">
        <v>173</v>
      </c>
      <c r="J537" s="3">
        <v>7004812</v>
      </c>
    </row>
    <row r="538" spans="1:10" s="3" customFormat="1">
      <c r="A538" s="3">
        <v>7003400</v>
      </c>
      <c r="B538" s="139">
        <v>30.561883926391602</v>
      </c>
      <c r="C538" s="139">
        <v>103.922248840332</v>
      </c>
      <c r="D538" s="3" t="s">
        <v>51</v>
      </c>
      <c r="E538" s="3" t="s">
        <v>1133</v>
      </c>
      <c r="F538" t="str">
        <f>VLOOKUP(D538,'Customer City'!A:B,2,FALSE)</f>
        <v>四川省</v>
      </c>
      <c r="G538" t="str">
        <f>VLOOKUP(D538,'Customer City'!A:A,1,FALSE)</f>
        <v>成都市</v>
      </c>
      <c r="H538" t="str">
        <f>VLOOKUP(A538,'Customer - Backup'!A:F,6,FALSE)</f>
        <v>双流县</v>
      </c>
      <c r="I538" s="3" t="s">
        <v>173</v>
      </c>
      <c r="J538" s="3">
        <v>7003400</v>
      </c>
    </row>
    <row r="539" spans="1:10" s="3" customFormat="1">
      <c r="A539" s="3">
        <v>7003896</v>
      </c>
      <c r="B539" s="139">
        <v>35.775825500488303</v>
      </c>
      <c r="C539" s="139">
        <v>119.21820068359401</v>
      </c>
      <c r="D539" s="3" t="s">
        <v>554</v>
      </c>
      <c r="E539" s="3" t="s">
        <v>1084</v>
      </c>
      <c r="F539" t="str">
        <f>VLOOKUP(D539,'Customer City'!A:B,2,FALSE)</f>
        <v>山东省</v>
      </c>
      <c r="G539" t="str">
        <f>VLOOKUP(D539,'Customer City'!A:A,1,FALSE)</f>
        <v>日照市</v>
      </c>
      <c r="H539" t="str">
        <f>VLOOKUP(A539,'Customer - Backup'!A:F,6,FALSE)</f>
        <v>五莲县</v>
      </c>
      <c r="I539" s="3" t="s">
        <v>173</v>
      </c>
      <c r="J539" s="3">
        <v>7003896</v>
      </c>
    </row>
    <row r="540" spans="1:10" s="3" customFormat="1">
      <c r="A540" s="3">
        <v>52</v>
      </c>
      <c r="B540" s="139">
        <v>40.057228088378899</v>
      </c>
      <c r="C540" s="139">
        <v>116.26425933837901</v>
      </c>
      <c r="D540" s="3" t="s">
        <v>16</v>
      </c>
      <c r="E540" s="3" t="s">
        <v>2300</v>
      </c>
      <c r="F540" t="str">
        <f>VLOOKUP(D540,'Customer City'!A:B,2,FALSE)</f>
        <v>北京市</v>
      </c>
      <c r="G540" t="str">
        <f>VLOOKUP(D540,'Customer City'!A:A,1,FALSE)</f>
        <v>北京市</v>
      </c>
      <c r="H540" t="e">
        <f>VLOOKUP(A540,'Customer - Backup'!A:F,6,FALSE)</f>
        <v>#N/A</v>
      </c>
      <c r="I540" s="3" t="s">
        <v>173</v>
      </c>
      <c r="J540" s="3">
        <v>52</v>
      </c>
    </row>
    <row r="541" spans="1:10" s="3" customFormat="1">
      <c r="A541" s="3">
        <v>7004922</v>
      </c>
      <c r="B541" s="139">
        <v>41.123947143554702</v>
      </c>
      <c r="C541" s="139">
        <v>122.96890258789099</v>
      </c>
      <c r="D541" s="3" t="s">
        <v>590</v>
      </c>
      <c r="E541" s="3" t="s">
        <v>2301</v>
      </c>
      <c r="F541" t="str">
        <f>VLOOKUP(D541,'Customer City'!A:B,2,FALSE)</f>
        <v>辽宁省</v>
      </c>
      <c r="G541" t="str">
        <f>VLOOKUP(D541,'Customer City'!A:A,1,FALSE)</f>
        <v>鞍山市</v>
      </c>
      <c r="H541" t="str">
        <f>VLOOKUP(A541,'Customer - Backup'!A:F,6,FALSE)</f>
        <v>铁西区</v>
      </c>
      <c r="I541" s="3" t="s">
        <v>173</v>
      </c>
      <c r="J541" s="3">
        <v>7004922</v>
      </c>
    </row>
    <row r="542" spans="1:10" s="3" customFormat="1">
      <c r="A542" s="3">
        <v>7004441</v>
      </c>
      <c r="B542" s="139">
        <v>27.630567550659201</v>
      </c>
      <c r="C542" s="139">
        <v>119.056533813477</v>
      </c>
      <c r="D542" s="3" t="s">
        <v>537</v>
      </c>
      <c r="E542" s="3" t="s">
        <v>2302</v>
      </c>
      <c r="F542" t="str">
        <f>VLOOKUP(D542,'Customer City'!A:B,2,FALSE)</f>
        <v>浙江省</v>
      </c>
      <c r="G542" t="str">
        <f>VLOOKUP(D542,'Customer City'!A:A,1,FALSE)</f>
        <v>丽水市</v>
      </c>
      <c r="H542" t="str">
        <f>VLOOKUP(A542,'Customer - Backup'!A:F,6,FALSE)</f>
        <v>庆元县</v>
      </c>
      <c r="I542" s="3" t="s">
        <v>173</v>
      </c>
      <c r="J542" s="3">
        <v>7004441</v>
      </c>
    </row>
    <row r="543" spans="1:10" s="3" customFormat="1">
      <c r="A543" s="3">
        <v>7003891</v>
      </c>
      <c r="B543" s="139">
        <v>35.400680541992202</v>
      </c>
      <c r="C543" s="139">
        <v>117.0009765625</v>
      </c>
      <c r="D543" s="3" t="s">
        <v>557</v>
      </c>
      <c r="E543" s="3" t="s">
        <v>1327</v>
      </c>
      <c r="F543" t="str">
        <f>VLOOKUP(D543,'Customer City'!A:B,2,FALSE)</f>
        <v>山东省</v>
      </c>
      <c r="G543" t="str">
        <f>VLOOKUP(D543,'Customer City'!A:A,1,FALSE)</f>
        <v>济宁市</v>
      </c>
      <c r="H543" t="str">
        <f>VLOOKUP(A543,'Customer - Backup'!A:F,6,FALSE)</f>
        <v>邹城市</v>
      </c>
      <c r="I543" s="3" t="s">
        <v>173</v>
      </c>
      <c r="J543" s="3">
        <v>7003891</v>
      </c>
    </row>
    <row r="544" spans="1:10" s="3" customFormat="1">
      <c r="A544" s="3">
        <v>53</v>
      </c>
      <c r="B544" s="139">
        <v>35.408863067627003</v>
      </c>
      <c r="C544" s="139">
        <v>116.957557678223</v>
      </c>
      <c r="D544" s="3" t="s">
        <v>557</v>
      </c>
      <c r="E544" s="3" t="s">
        <v>2303</v>
      </c>
      <c r="F544" t="str">
        <f>VLOOKUP(D544,'Customer City'!A:B,2,FALSE)</f>
        <v>山东省</v>
      </c>
      <c r="G544" t="str">
        <f>VLOOKUP(D544,'Customer City'!A:A,1,FALSE)</f>
        <v>济宁市</v>
      </c>
      <c r="H544" t="e">
        <f>VLOOKUP(A544,'Customer - Backup'!A:F,6,FALSE)</f>
        <v>#N/A</v>
      </c>
      <c r="I544" s="3" t="s">
        <v>173</v>
      </c>
      <c r="J544" s="3">
        <v>53</v>
      </c>
    </row>
    <row r="545" spans="1:10" s="3" customFormat="1">
      <c r="A545" s="3">
        <v>7003588</v>
      </c>
      <c r="B545" s="139">
        <v>39.283962249755902</v>
      </c>
      <c r="C545" s="139">
        <v>118.45476531982401</v>
      </c>
      <c r="D545" s="3" t="s">
        <v>607</v>
      </c>
      <c r="E545" s="3" t="s">
        <v>1502</v>
      </c>
      <c r="F545" t="str">
        <f>VLOOKUP(D545,'Customer City'!A:B,2,FALSE)</f>
        <v>河北省</v>
      </c>
      <c r="G545" t="str">
        <f>VLOOKUP(D545,'Customer City'!A:A,1,FALSE)</f>
        <v>唐山市</v>
      </c>
      <c r="H545" t="str">
        <f>VLOOKUP(A545,'Customer - Backup'!A:F,6,FALSE)</f>
        <v>曹妃甸区</v>
      </c>
      <c r="I545" s="3" t="s">
        <v>173</v>
      </c>
      <c r="J545" s="3">
        <v>7003588</v>
      </c>
    </row>
    <row r="546" spans="1:10" s="3" customFormat="1">
      <c r="A546" s="3">
        <v>7004767</v>
      </c>
      <c r="B546" s="139">
        <v>36.639923095703097</v>
      </c>
      <c r="C546" s="139">
        <v>101.70679473877</v>
      </c>
      <c r="D546" s="3" t="s">
        <v>95</v>
      </c>
      <c r="E546" s="3" t="s">
        <v>1232</v>
      </c>
      <c r="F546" t="str">
        <f>VLOOKUP(D546,'Customer City'!A:B,2,FALSE)</f>
        <v>青海省</v>
      </c>
      <c r="G546" t="str">
        <f>VLOOKUP(D546,'Customer City'!A:A,1,FALSE)</f>
        <v>西宁市</v>
      </c>
      <c r="H546" t="str">
        <f>VLOOKUP(A546,'Customer - Backup'!A:F,6,FALSE)</f>
        <v>城西区</v>
      </c>
      <c r="I546" s="3" t="s">
        <v>173</v>
      </c>
      <c r="J546" s="3">
        <v>7004767</v>
      </c>
    </row>
    <row r="547" spans="1:10" s="3" customFormat="1">
      <c r="A547" s="3">
        <v>7004109</v>
      </c>
      <c r="B547" s="139">
        <v>26.644128799438501</v>
      </c>
      <c r="C547" s="139">
        <v>118.18531799316401</v>
      </c>
      <c r="D547" s="3" t="s">
        <v>732</v>
      </c>
      <c r="E547" s="3" t="s">
        <v>863</v>
      </c>
      <c r="F547" t="str">
        <f>VLOOKUP(D547,'Customer City'!A:B,2,FALSE)</f>
        <v>福建省</v>
      </c>
      <c r="G547" t="str">
        <f>VLOOKUP(D547,'Customer City'!A:A,1,FALSE)</f>
        <v>南平市</v>
      </c>
      <c r="H547" t="str">
        <f>VLOOKUP(A547,'Customer - Backup'!A:F,6,FALSE)</f>
        <v>延平区</v>
      </c>
      <c r="I547" s="3" t="s">
        <v>173</v>
      </c>
      <c r="J547" s="3">
        <v>7004109</v>
      </c>
    </row>
    <row r="548" spans="1:10" s="3" customFormat="1">
      <c r="A548" s="3">
        <v>7003683</v>
      </c>
      <c r="B548" s="139">
        <v>24.489763259887699</v>
      </c>
      <c r="C548" s="139">
        <v>110.407592773438</v>
      </c>
      <c r="D548" s="3" t="s">
        <v>639</v>
      </c>
      <c r="E548" s="3" t="s">
        <v>2304</v>
      </c>
      <c r="F548" t="str">
        <f>VLOOKUP(D548,'Customer City'!A:B,2,FALSE)</f>
        <v>广西省</v>
      </c>
      <c r="G548" t="str">
        <f>VLOOKUP(D548,'Customer City'!A:A,1,FALSE)</f>
        <v>桂林市</v>
      </c>
      <c r="H548" t="str">
        <f>VLOOKUP(A548,'Customer - Backup'!A:F,6,FALSE)</f>
        <v>荔浦县</v>
      </c>
      <c r="I548" s="3" t="s">
        <v>173</v>
      </c>
      <c r="J548" s="3">
        <v>7003683</v>
      </c>
    </row>
    <row r="549" spans="1:10" s="3" customFormat="1">
      <c r="A549" s="3">
        <v>7003811</v>
      </c>
      <c r="B549" s="139">
        <v>31.7971000671387</v>
      </c>
      <c r="C549" s="139">
        <v>121.66558837890599</v>
      </c>
      <c r="D549" s="3" t="s">
        <v>525</v>
      </c>
      <c r="E549" s="3" t="s">
        <v>1686</v>
      </c>
      <c r="F549" t="str">
        <f>VLOOKUP(D549,'Customer City'!A:B,2,FALSE)</f>
        <v>江苏省</v>
      </c>
      <c r="G549" t="str">
        <f>VLOOKUP(D549,'Customer City'!A:A,1,FALSE)</f>
        <v>南通市</v>
      </c>
      <c r="H549" t="str">
        <f>VLOOKUP(A549,'Customer - Backup'!A:F,6,FALSE)</f>
        <v>启东市</v>
      </c>
      <c r="I549" s="3" t="s">
        <v>173</v>
      </c>
      <c r="J549" s="3">
        <v>7003811</v>
      </c>
    </row>
    <row r="550" spans="1:10" s="3" customFormat="1">
      <c r="A550" s="3">
        <v>7003502</v>
      </c>
      <c r="B550" s="139">
        <v>29.988361358642599</v>
      </c>
      <c r="C550" s="139">
        <v>104.141716003418</v>
      </c>
      <c r="D550" s="3" t="s">
        <v>668</v>
      </c>
      <c r="E550" s="3" t="s">
        <v>2305</v>
      </c>
      <c r="F550" t="str">
        <f>VLOOKUP(D550,'Customer City'!A:B,2,FALSE)</f>
        <v>四川省</v>
      </c>
      <c r="G550" t="str">
        <f>VLOOKUP(D550,'Customer City'!A:A,1,FALSE)</f>
        <v>眉山市</v>
      </c>
      <c r="H550" t="str">
        <f>VLOOKUP(A550,'Customer - Backup'!A:F,6,FALSE)</f>
        <v>仁寿县</v>
      </c>
      <c r="I550" s="3" t="s">
        <v>173</v>
      </c>
      <c r="J550" s="3">
        <v>7003502</v>
      </c>
    </row>
    <row r="551" spans="1:10" s="3" customFormat="1">
      <c r="A551" s="3">
        <v>54</v>
      </c>
      <c r="B551" s="139">
        <v>23.097089767456101</v>
      </c>
      <c r="C551" s="139">
        <v>113.67156219482401</v>
      </c>
      <c r="D551" s="3" t="s">
        <v>616</v>
      </c>
      <c r="E551" s="3" t="s">
        <v>2306</v>
      </c>
      <c r="F551" t="str">
        <f>VLOOKUP(D551,'Customer City'!A:B,2,FALSE)</f>
        <v>广东省</v>
      </c>
      <c r="G551" t="str">
        <f>VLOOKUP(D551,'Customer City'!A:A,1,FALSE)</f>
        <v>东莞市</v>
      </c>
      <c r="H551" t="e">
        <f>VLOOKUP(A551,'Customer - Backup'!A:F,6,FALSE)</f>
        <v>#N/A</v>
      </c>
      <c r="I551" s="3" t="s">
        <v>173</v>
      </c>
      <c r="J551" s="3">
        <v>54</v>
      </c>
    </row>
    <row r="552" spans="1:10" s="3" customFormat="1">
      <c r="A552" s="3">
        <v>7004692</v>
      </c>
      <c r="B552" s="139">
        <v>28.660072326660199</v>
      </c>
      <c r="C552" s="139">
        <v>115.88223266601599</v>
      </c>
      <c r="D552" s="3" t="s">
        <v>125</v>
      </c>
      <c r="E552" s="3" t="s">
        <v>1301</v>
      </c>
      <c r="F552" t="str">
        <f>VLOOKUP(D552,'Customer City'!A:B,2,FALSE)</f>
        <v>江西省</v>
      </c>
      <c r="G552" t="str">
        <f>VLOOKUP(D552,'Customer City'!A:A,1,FALSE)</f>
        <v>南昌市</v>
      </c>
      <c r="H552" t="str">
        <f>VLOOKUP(A552,'Customer - Backup'!A:F,6,FALSE)</f>
        <v>西湖区</v>
      </c>
      <c r="I552" s="3" t="s">
        <v>173</v>
      </c>
      <c r="J552" s="3">
        <v>7004692</v>
      </c>
    </row>
    <row r="553" spans="1:10" s="3" customFormat="1">
      <c r="A553" s="3">
        <v>55</v>
      </c>
      <c r="B553" s="139">
        <v>28.678251266479499</v>
      </c>
      <c r="C553" s="139">
        <v>115.91128540039099</v>
      </c>
      <c r="D553" s="3" t="s">
        <v>125</v>
      </c>
      <c r="E553" s="3" t="s">
        <v>2307</v>
      </c>
      <c r="F553" t="str">
        <f>VLOOKUP(D553,'Customer City'!A:B,2,FALSE)</f>
        <v>江西省</v>
      </c>
      <c r="G553" t="str">
        <f>VLOOKUP(D553,'Customer City'!A:A,1,FALSE)</f>
        <v>南昌市</v>
      </c>
      <c r="H553" t="e">
        <f>VLOOKUP(A553,'Customer - Backup'!A:F,6,FALSE)</f>
        <v>#N/A</v>
      </c>
      <c r="I553" s="3" t="s">
        <v>173</v>
      </c>
      <c r="J553" s="3">
        <v>55</v>
      </c>
    </row>
    <row r="554" spans="1:10" s="3" customFormat="1">
      <c r="A554" s="3">
        <v>7003961</v>
      </c>
      <c r="B554" s="139">
        <v>38.923984527587898</v>
      </c>
      <c r="C554" s="139">
        <v>121.622749328613</v>
      </c>
      <c r="D554" s="3" t="s">
        <v>583</v>
      </c>
      <c r="E554" s="3" t="s">
        <v>1769</v>
      </c>
      <c r="F554" t="str">
        <f>VLOOKUP(D554,'Customer City'!A:B,2,FALSE)</f>
        <v>辽宁省</v>
      </c>
      <c r="G554" t="str">
        <f>VLOOKUP(D554,'Customer City'!A:A,1,FALSE)</f>
        <v>大连市</v>
      </c>
      <c r="H554" t="str">
        <f>VLOOKUP(A554,'Customer - Backup'!A:F,6,FALSE)</f>
        <v>西岗区</v>
      </c>
      <c r="I554" s="3" t="s">
        <v>173</v>
      </c>
      <c r="J554" s="3">
        <v>7003961</v>
      </c>
    </row>
    <row r="555" spans="1:10" s="3" customFormat="1">
      <c r="A555" s="3">
        <v>56</v>
      </c>
      <c r="B555" s="139">
        <v>38.923709869384801</v>
      </c>
      <c r="C555" s="139">
        <v>121.614852905273</v>
      </c>
      <c r="D555" s="3" t="s">
        <v>583</v>
      </c>
      <c r="E555" s="3" t="s">
        <v>2308</v>
      </c>
      <c r="F555" t="str">
        <f>VLOOKUP(D555,'Customer City'!A:B,2,FALSE)</f>
        <v>辽宁省</v>
      </c>
      <c r="G555" t="str">
        <f>VLOOKUP(D555,'Customer City'!A:A,1,FALSE)</f>
        <v>大连市</v>
      </c>
      <c r="H555" t="e">
        <f>VLOOKUP(A555,'Customer - Backup'!A:F,6,FALSE)</f>
        <v>#N/A</v>
      </c>
      <c r="I555" s="3" t="s">
        <v>173</v>
      </c>
      <c r="J555" s="3">
        <v>56</v>
      </c>
    </row>
    <row r="556" spans="1:10" s="3" customFormat="1">
      <c r="A556" s="3">
        <v>7003581</v>
      </c>
      <c r="B556" s="139">
        <v>39.5053100585938</v>
      </c>
      <c r="C556" s="139">
        <v>116.704025268555</v>
      </c>
      <c r="D556" s="3" t="s">
        <v>608</v>
      </c>
      <c r="E556" s="3" t="s">
        <v>1527</v>
      </c>
      <c r="F556" t="str">
        <f>VLOOKUP(D556,'Customer City'!A:B,2,FALSE)</f>
        <v>河北省</v>
      </c>
      <c r="G556" t="str">
        <f>VLOOKUP(D556,'Customer City'!A:A,1,FALSE)</f>
        <v>廊坊市</v>
      </c>
      <c r="H556" t="str">
        <f>VLOOKUP(A556,'Customer - Backup'!A:F,6,FALSE)</f>
        <v>安次区</v>
      </c>
      <c r="I556" s="3" t="s">
        <v>173</v>
      </c>
      <c r="J556" s="3">
        <v>7003581</v>
      </c>
    </row>
    <row r="557" spans="1:10" s="3" customFormat="1">
      <c r="A557" s="3">
        <v>7004984</v>
      </c>
      <c r="B557" s="139">
        <v>32.976566314697301</v>
      </c>
      <c r="C557" s="139">
        <v>117.354568481445</v>
      </c>
      <c r="D557" s="3" t="s">
        <v>520</v>
      </c>
      <c r="E557" s="3" t="s">
        <v>1344</v>
      </c>
      <c r="F557" t="str">
        <f>VLOOKUP(D557,'Customer City'!A:B,2,FALSE)</f>
        <v>安徽省</v>
      </c>
      <c r="G557" t="str">
        <f>VLOOKUP(D557,'Customer City'!A:A,1,FALSE)</f>
        <v>蚌埠市</v>
      </c>
      <c r="H557" t="str">
        <f>VLOOKUP(A557,'Customer - Backup'!A:F,6,FALSE)</f>
        <v>淮上区</v>
      </c>
      <c r="I557" s="3" t="s">
        <v>173</v>
      </c>
      <c r="J557" s="3">
        <v>7004984</v>
      </c>
    </row>
    <row r="558" spans="1:10" s="3" customFormat="1">
      <c r="A558" s="3">
        <v>7003972</v>
      </c>
      <c r="B558" s="139">
        <v>37.612480163574197</v>
      </c>
      <c r="C558" s="139">
        <v>112.35488891601599</v>
      </c>
      <c r="D558" s="3" t="s">
        <v>107</v>
      </c>
      <c r="E558" s="3" t="s">
        <v>2309</v>
      </c>
      <c r="F558" t="str">
        <f>VLOOKUP(D558,'Customer City'!A:B,2,FALSE)</f>
        <v>山西省</v>
      </c>
      <c r="G558" t="str">
        <f>VLOOKUP(D558,'Customer City'!A:A,1,FALSE)</f>
        <v>太原市</v>
      </c>
      <c r="H558" t="str">
        <f>VLOOKUP(A558,'Customer - Backup'!A:F,6,FALSE)</f>
        <v>清徐县</v>
      </c>
      <c r="I558" s="3" t="s">
        <v>173</v>
      </c>
      <c r="J558" s="3">
        <v>7003972</v>
      </c>
    </row>
    <row r="559" spans="1:10" s="3" customFormat="1">
      <c r="A559" s="3">
        <v>7003821</v>
      </c>
      <c r="B559" s="139">
        <v>32.864227294921903</v>
      </c>
      <c r="C559" s="139">
        <v>120.33480834960901</v>
      </c>
      <c r="D559" s="3" t="s">
        <v>533</v>
      </c>
      <c r="E559" s="3" t="s">
        <v>1510</v>
      </c>
      <c r="F559" t="str">
        <f>VLOOKUP(D559,'Customer City'!A:B,2,FALSE)</f>
        <v>江苏省</v>
      </c>
      <c r="G559" t="str">
        <f>VLOOKUP(D559,'Customer City'!A:A,1,FALSE)</f>
        <v>盐城市</v>
      </c>
      <c r="H559" t="str">
        <f>VLOOKUP(A559,'Customer - Backup'!A:F,6,FALSE)</f>
        <v>东台市</v>
      </c>
      <c r="I559" s="3" t="s">
        <v>173</v>
      </c>
      <c r="J559" s="3">
        <v>7003821</v>
      </c>
    </row>
    <row r="560" spans="1:10" s="3" customFormat="1">
      <c r="A560" s="3">
        <v>7003612</v>
      </c>
      <c r="B560" s="139">
        <v>38.352279663085902</v>
      </c>
      <c r="C560" s="139">
        <v>114.68756103515599</v>
      </c>
      <c r="D560" s="3" t="s">
        <v>89</v>
      </c>
      <c r="E560" s="3" t="s">
        <v>2310</v>
      </c>
      <c r="F560" t="str">
        <f>VLOOKUP(D560,'Customer City'!A:B,2,FALSE)</f>
        <v>河北省</v>
      </c>
      <c r="G560" t="str">
        <f>VLOOKUP(D560,'Customer City'!A:A,1,FALSE)</f>
        <v>石家庄市</v>
      </c>
      <c r="H560" t="str">
        <f>VLOOKUP(A560,'Customer - Backup'!A:F,6,FALSE)</f>
        <v>新乐市</v>
      </c>
      <c r="I560" s="3" t="s">
        <v>173</v>
      </c>
      <c r="J560" s="3">
        <v>7003612</v>
      </c>
    </row>
    <row r="561" spans="1:10" s="3" customFormat="1">
      <c r="A561" s="3">
        <v>7004011</v>
      </c>
      <c r="B561" s="139">
        <v>28.550643920898398</v>
      </c>
      <c r="C561" s="139">
        <v>115.95281982421901</v>
      </c>
      <c r="D561" s="3" t="s">
        <v>125</v>
      </c>
      <c r="E561" s="3" t="s">
        <v>1591</v>
      </c>
      <c r="F561" t="str">
        <f>VLOOKUP(D561,'Customer City'!A:B,2,FALSE)</f>
        <v>江西省</v>
      </c>
      <c r="G561" t="str">
        <f>VLOOKUP(D561,'Customer City'!A:A,1,FALSE)</f>
        <v>南昌市</v>
      </c>
      <c r="H561" t="str">
        <f>VLOOKUP(A561,'Customer - Backup'!A:F,6,FALSE)</f>
        <v>南昌县</v>
      </c>
      <c r="I561" s="3" t="s">
        <v>173</v>
      </c>
      <c r="J561" s="3">
        <v>7004011</v>
      </c>
    </row>
    <row r="562" spans="1:10" s="3" customFormat="1">
      <c r="A562" s="3">
        <v>57</v>
      </c>
      <c r="B562" s="139">
        <v>22.682533264160199</v>
      </c>
      <c r="C562" s="139">
        <v>113.434852600098</v>
      </c>
      <c r="D562" s="3" t="s">
        <v>617</v>
      </c>
      <c r="E562" s="3" t="s">
        <v>2311</v>
      </c>
      <c r="F562" t="str">
        <f>VLOOKUP(D562,'Customer City'!A:B,2,FALSE)</f>
        <v>广东省</v>
      </c>
      <c r="G562" t="str">
        <f>VLOOKUP(D562,'Customer City'!A:A,1,FALSE)</f>
        <v>中山市</v>
      </c>
      <c r="H562" t="e">
        <f>VLOOKUP(A562,'Customer - Backup'!A:F,6,FALSE)</f>
        <v>#N/A</v>
      </c>
      <c r="I562" s="3" t="s">
        <v>173</v>
      </c>
      <c r="J562" s="3">
        <v>57</v>
      </c>
    </row>
    <row r="563" spans="1:10" s="3" customFormat="1">
      <c r="A563" s="3">
        <v>7003813</v>
      </c>
      <c r="B563" s="139">
        <v>32.368270874023402</v>
      </c>
      <c r="C563" s="139">
        <v>120.57561492919901</v>
      </c>
      <c r="D563" s="3" t="s">
        <v>525</v>
      </c>
      <c r="E563" s="3" t="s">
        <v>1360</v>
      </c>
      <c r="F563" t="str">
        <f>VLOOKUP(D563,'Customer City'!A:B,2,FALSE)</f>
        <v>江苏省</v>
      </c>
      <c r="G563" t="str">
        <f>VLOOKUP(D563,'Customer City'!A:A,1,FALSE)</f>
        <v>南通市</v>
      </c>
      <c r="H563" t="str">
        <f>VLOOKUP(A563,'Customer - Backup'!A:F,6,FALSE)</f>
        <v>如皋市</v>
      </c>
      <c r="I563" s="3" t="s">
        <v>173</v>
      </c>
      <c r="J563" s="3">
        <v>7003813</v>
      </c>
    </row>
    <row r="564" spans="1:10" s="3" customFormat="1">
      <c r="A564" s="3">
        <v>7003934</v>
      </c>
      <c r="B564" s="139">
        <v>37.535026550292997</v>
      </c>
      <c r="C564" s="139">
        <v>121.415390014648</v>
      </c>
      <c r="D564" s="3" t="s">
        <v>561</v>
      </c>
      <c r="E564" s="3" t="s">
        <v>1368</v>
      </c>
      <c r="F564" t="str">
        <f>VLOOKUP(D564,'Customer City'!A:B,2,FALSE)</f>
        <v>山东省</v>
      </c>
      <c r="G564" t="str">
        <f>VLOOKUP(D564,'Customer City'!A:A,1,FALSE)</f>
        <v>烟台市</v>
      </c>
      <c r="H564" t="str">
        <f>VLOOKUP(A564,'Customer - Backup'!A:F,6,FALSE)</f>
        <v>芝罘区</v>
      </c>
      <c r="I564" s="3" t="s">
        <v>173</v>
      </c>
      <c r="J564" s="3">
        <v>7003934</v>
      </c>
    </row>
    <row r="565" spans="1:10" s="3" customFormat="1">
      <c r="A565" s="3">
        <v>7003576</v>
      </c>
      <c r="B565" s="139">
        <v>38.701850891113303</v>
      </c>
      <c r="C565" s="139">
        <v>115.80165863037099</v>
      </c>
      <c r="D565" s="3" t="s">
        <v>606</v>
      </c>
      <c r="E565" s="3" t="s">
        <v>1501</v>
      </c>
      <c r="F565" t="str">
        <f>VLOOKUP(D565,'Customer City'!A:B,2,FALSE)</f>
        <v>河北省</v>
      </c>
      <c r="G565" t="str">
        <f>VLOOKUP(D565,'Customer City'!A:A,1,FALSE)</f>
        <v>保定市</v>
      </c>
      <c r="H565" t="str">
        <f>VLOOKUP(A565,'Customer - Backup'!A:F,6,FALSE)</f>
        <v>高阳县</v>
      </c>
      <c r="I565" s="3" t="s">
        <v>173</v>
      </c>
      <c r="J565" s="3">
        <v>7003576</v>
      </c>
    </row>
    <row r="566" spans="1:10" s="3" customFormat="1">
      <c r="A566" s="3">
        <v>58</v>
      </c>
      <c r="B566" s="139">
        <v>29.4830932617188</v>
      </c>
      <c r="C566" s="139">
        <v>113.456245422363</v>
      </c>
      <c r="D566" s="3" t="s">
        <v>719</v>
      </c>
      <c r="E566" s="3" t="s">
        <v>2312</v>
      </c>
      <c r="F566" t="str">
        <f>VLOOKUP(D566,'Customer City'!A:B,2,FALSE)</f>
        <v>湖南省</v>
      </c>
      <c r="G566" t="str">
        <f>VLOOKUP(D566,'Customer City'!A:A,1,FALSE)</f>
        <v>岳阳市</v>
      </c>
      <c r="H566" t="e">
        <f>VLOOKUP(A566,'Customer - Backup'!A:F,6,FALSE)</f>
        <v>#N/A</v>
      </c>
      <c r="I566" s="3" t="s">
        <v>173</v>
      </c>
      <c r="J566" s="3">
        <v>58</v>
      </c>
    </row>
    <row r="567" spans="1:10" s="3" customFormat="1">
      <c r="A567" s="3">
        <v>7004133</v>
      </c>
      <c r="B567" s="139">
        <v>30.9154167175293</v>
      </c>
      <c r="C567" s="139">
        <v>118.33518981933599</v>
      </c>
      <c r="D567" s="3" t="s">
        <v>519</v>
      </c>
      <c r="E567" s="3" t="s">
        <v>2313</v>
      </c>
      <c r="F567" t="str">
        <f>VLOOKUP(D567,'Customer City'!A:B,2,FALSE)</f>
        <v>安徽省</v>
      </c>
      <c r="G567" t="str">
        <f>VLOOKUP(D567,'Customer City'!A:A,1,FALSE)</f>
        <v>芜湖市</v>
      </c>
      <c r="H567" t="str">
        <f>VLOOKUP(A567,'Customer - Backup'!A:F,6,FALSE)</f>
        <v>南陵县</v>
      </c>
      <c r="I567" s="3" t="s">
        <v>173</v>
      </c>
      <c r="J567" s="3">
        <v>7004133</v>
      </c>
    </row>
    <row r="568" spans="1:10" s="3" customFormat="1">
      <c r="A568" s="3">
        <v>7003470</v>
      </c>
      <c r="B568" s="139">
        <v>24.921096801757798</v>
      </c>
      <c r="C568" s="139">
        <v>103.15193939209</v>
      </c>
      <c r="D568" s="3" t="s">
        <v>119</v>
      </c>
      <c r="E568" s="3" t="s">
        <v>828</v>
      </c>
      <c r="F568" t="str">
        <f>VLOOKUP(D568,'Customer City'!A:B,2,FALSE)</f>
        <v>云南省</v>
      </c>
      <c r="G568" t="str">
        <f>VLOOKUP(D568,'Customer City'!A:A,1,FALSE)</f>
        <v>昆明市</v>
      </c>
      <c r="H568" t="str">
        <f>VLOOKUP(A568,'Customer - Backup'!A:F,6,FALSE)</f>
        <v>宜良县</v>
      </c>
      <c r="I568" s="3" t="s">
        <v>173</v>
      </c>
      <c r="J568" s="3">
        <v>7003470</v>
      </c>
    </row>
    <row r="569" spans="1:10" s="3" customFormat="1">
      <c r="A569" s="3">
        <v>7004152</v>
      </c>
      <c r="B569" s="139">
        <v>40.204383850097699</v>
      </c>
      <c r="C569" s="139">
        <v>117.96990203857401</v>
      </c>
      <c r="D569" s="3" t="s">
        <v>607</v>
      </c>
      <c r="E569" s="3" t="s">
        <v>2314</v>
      </c>
      <c r="F569" t="str">
        <f>VLOOKUP(D569,'Customer City'!A:B,2,FALSE)</f>
        <v>河北省</v>
      </c>
      <c r="G569" t="str">
        <f>VLOOKUP(D569,'Customer City'!A:A,1,FALSE)</f>
        <v>唐山市</v>
      </c>
      <c r="H569" t="str">
        <f>VLOOKUP(A569,'Customer - Backup'!A:F,6,FALSE)</f>
        <v>遵化市</v>
      </c>
      <c r="I569" s="3" t="s">
        <v>173</v>
      </c>
      <c r="J569" s="3">
        <v>7004152</v>
      </c>
    </row>
    <row r="570" spans="1:10" s="3" customFormat="1">
      <c r="A570" s="3">
        <v>7004874</v>
      </c>
      <c r="B570" s="139">
        <v>29.9841632843018</v>
      </c>
      <c r="C570" s="139">
        <v>113.943603515625</v>
      </c>
      <c r="D570" s="3" t="s">
        <v>706</v>
      </c>
      <c r="E570" s="3" t="s">
        <v>2315</v>
      </c>
      <c r="F570" t="str">
        <f>VLOOKUP(D570,'Customer City'!A:B,2,FALSE)</f>
        <v>湖北省</v>
      </c>
      <c r="G570" t="str">
        <f>VLOOKUP(D570,'Customer City'!A:A,1,FALSE)</f>
        <v>咸宁市</v>
      </c>
      <c r="H570" t="str">
        <f>VLOOKUP(A570,'Customer - Backup'!A:F,6,FALSE)</f>
        <v>嘉鱼县</v>
      </c>
      <c r="I570" s="3" t="s">
        <v>173</v>
      </c>
      <c r="J570" s="3">
        <v>7004874</v>
      </c>
    </row>
    <row r="571" spans="1:10" s="3" customFormat="1">
      <c r="A571" s="3">
        <v>7004637</v>
      </c>
      <c r="B571" s="139">
        <v>31.998960494995099</v>
      </c>
      <c r="C571" s="139">
        <v>120.283500671387</v>
      </c>
      <c r="D571" s="3" t="s">
        <v>531</v>
      </c>
      <c r="E571" s="3" t="s">
        <v>1687</v>
      </c>
      <c r="F571" t="str">
        <f>VLOOKUP(D571,'Customer City'!A:B,2,FALSE)</f>
        <v>江苏省</v>
      </c>
      <c r="G571" t="str">
        <f>VLOOKUP(D571,'Customer City'!A:A,1,FALSE)</f>
        <v>泰州市</v>
      </c>
      <c r="H571" t="str">
        <f>VLOOKUP(A571,'Customer - Backup'!A:F,6,FALSE)</f>
        <v>靖江市</v>
      </c>
      <c r="I571" s="3" t="s">
        <v>173</v>
      </c>
      <c r="J571" s="3">
        <v>7004637</v>
      </c>
    </row>
    <row r="572" spans="1:10" s="3" customFormat="1">
      <c r="A572" s="3">
        <v>59</v>
      </c>
      <c r="B572" s="139">
        <v>24.768756866455099</v>
      </c>
      <c r="C572" s="139">
        <v>110.503776550293</v>
      </c>
      <c r="D572" s="3" t="s">
        <v>639</v>
      </c>
      <c r="E572" s="3" t="s">
        <v>2316</v>
      </c>
      <c r="F572" t="str">
        <f>VLOOKUP(D572,'Customer City'!A:B,2,FALSE)</f>
        <v>广西省</v>
      </c>
      <c r="G572" t="str">
        <f>VLOOKUP(D572,'Customer City'!A:A,1,FALSE)</f>
        <v>桂林市</v>
      </c>
      <c r="H572" t="e">
        <f>VLOOKUP(A572,'Customer - Backup'!A:F,6,FALSE)</f>
        <v>#N/A</v>
      </c>
      <c r="I572" s="3" t="s">
        <v>173</v>
      </c>
      <c r="J572" s="3">
        <v>59</v>
      </c>
    </row>
    <row r="573" spans="1:10" s="3" customFormat="1">
      <c r="A573" s="3">
        <v>7003674</v>
      </c>
      <c r="B573" s="139">
        <v>21.6409702301025</v>
      </c>
      <c r="C573" s="139">
        <v>110.92633819580099</v>
      </c>
      <c r="D573" s="3" t="s">
        <v>632</v>
      </c>
      <c r="E573" s="3" t="s">
        <v>1761</v>
      </c>
      <c r="F573" t="str">
        <f>VLOOKUP(D573,'Customer City'!A:B,2,FALSE)</f>
        <v>广东省</v>
      </c>
      <c r="G573" t="str">
        <f>VLOOKUP(D573,'Customer City'!A:A,1,FALSE)</f>
        <v>茂名市</v>
      </c>
      <c r="H573" t="str">
        <f>VLOOKUP(A573,'Customer - Backup'!A:F,6,FALSE)</f>
        <v>茂南区</v>
      </c>
      <c r="I573" s="3" t="s">
        <v>173</v>
      </c>
      <c r="J573" s="3">
        <v>7003674</v>
      </c>
    </row>
    <row r="574" spans="1:10" s="3" customFormat="1">
      <c r="A574" s="3">
        <v>7004074</v>
      </c>
      <c r="B574" s="139">
        <v>30.535753</v>
      </c>
      <c r="C574" s="139">
        <v>114.339904</v>
      </c>
      <c r="D574" s="3" t="s">
        <v>69</v>
      </c>
      <c r="E574" s="3" t="s">
        <v>1202</v>
      </c>
      <c r="F574" t="str">
        <f>VLOOKUP(D574,'Customer City'!A:B,2,FALSE)</f>
        <v>湖北省</v>
      </c>
      <c r="G574" t="str">
        <f>VLOOKUP(D574,'Customer City'!A:A,1,FALSE)</f>
        <v>武汉市</v>
      </c>
      <c r="H574" t="str">
        <f>VLOOKUP(A574,'Customer - Backup'!A:F,6,FALSE)</f>
        <v>洪山区</v>
      </c>
      <c r="I574" s="3" t="s">
        <v>173</v>
      </c>
      <c r="J574" s="3">
        <v>7004074</v>
      </c>
    </row>
    <row r="575" spans="1:10" s="3" customFormat="1">
      <c r="A575" s="3">
        <v>7004642</v>
      </c>
      <c r="B575" s="139">
        <v>37.5122680664063</v>
      </c>
      <c r="C575" s="139">
        <v>122.12794494628901</v>
      </c>
      <c r="D575" s="3" t="s">
        <v>552</v>
      </c>
      <c r="E575" s="3" t="s">
        <v>1055</v>
      </c>
      <c r="F575" t="str">
        <f>VLOOKUP(D575,'Customer City'!A:B,2,FALSE)</f>
        <v>山东省</v>
      </c>
      <c r="G575" t="str">
        <f>VLOOKUP(D575,'Customer City'!A:A,1,FALSE)</f>
        <v>威海市</v>
      </c>
      <c r="H575" t="str">
        <f>VLOOKUP(A575,'Customer - Backup'!A:F,6,FALSE)</f>
        <v>环翠区</v>
      </c>
      <c r="I575" s="3" t="s">
        <v>173</v>
      </c>
      <c r="J575" s="3">
        <v>7004642</v>
      </c>
    </row>
    <row r="576" spans="1:10" s="3" customFormat="1">
      <c r="A576" s="3">
        <v>7003662</v>
      </c>
      <c r="B576" s="139">
        <v>23.2817077636719</v>
      </c>
      <c r="C576" s="139">
        <v>113.310836791992</v>
      </c>
      <c r="D576" s="3" t="s">
        <v>54</v>
      </c>
      <c r="E576" s="3" t="s">
        <v>1123</v>
      </c>
      <c r="F576" t="str">
        <f>VLOOKUP(D576,'Customer City'!A:B,2,FALSE)</f>
        <v>广东省</v>
      </c>
      <c r="G576" t="str">
        <f>VLOOKUP(D576,'Customer City'!A:A,1,FALSE)</f>
        <v>广州市</v>
      </c>
      <c r="H576" t="str">
        <f>VLOOKUP(A576,'Customer - Backup'!A:F,6,FALSE)</f>
        <v>白云区</v>
      </c>
      <c r="I576" s="3" t="s">
        <v>173</v>
      </c>
      <c r="J576" s="3">
        <v>7003662</v>
      </c>
    </row>
    <row r="577" spans="1:10" s="3" customFormat="1">
      <c r="A577" s="3">
        <v>7004268</v>
      </c>
      <c r="B577" s="139">
        <v>34.836780548095703</v>
      </c>
      <c r="C577" s="139">
        <v>115.558387756348</v>
      </c>
      <c r="D577" s="3" t="s">
        <v>564</v>
      </c>
      <c r="E577" s="3" t="s">
        <v>1481</v>
      </c>
      <c r="F577" t="str">
        <f>VLOOKUP(D577,'Customer City'!A:B,2,FALSE)</f>
        <v>山东省</v>
      </c>
      <c r="G577" t="str">
        <f>VLOOKUP(D577,'Customer City'!A:A,1,FALSE)</f>
        <v>菏泽市</v>
      </c>
      <c r="H577" t="str">
        <f>VLOOKUP(A577,'Customer - Backup'!A:F,6,FALSE)</f>
        <v>曹县</v>
      </c>
      <c r="I577" s="3" t="s">
        <v>173</v>
      </c>
      <c r="J577" s="3">
        <v>7004268</v>
      </c>
    </row>
    <row r="578" spans="1:10" s="3" customFormat="1">
      <c r="A578" s="3">
        <v>7004167</v>
      </c>
      <c r="B578" s="139">
        <v>43.798973083496101</v>
      </c>
      <c r="C578" s="139">
        <v>87.625564575195298</v>
      </c>
      <c r="D578" s="3" t="s">
        <v>92</v>
      </c>
      <c r="E578" s="3" t="s">
        <v>1704</v>
      </c>
      <c r="F578" t="str">
        <f>VLOOKUP(D578,'Customer City'!A:B,2,FALSE)</f>
        <v>新疆</v>
      </c>
      <c r="G578" t="str">
        <f>VLOOKUP(D578,'Customer City'!A:A,1,FALSE)</f>
        <v>乌鲁木齐市</v>
      </c>
      <c r="H578" t="str">
        <f>VLOOKUP(A578,'Customer - Backup'!A:F,6,FALSE)</f>
        <v>天山区</v>
      </c>
      <c r="I578" s="3" t="s">
        <v>173</v>
      </c>
      <c r="J578" s="3">
        <v>7004167</v>
      </c>
    </row>
    <row r="579" spans="1:10" s="3" customFormat="1">
      <c r="A579" s="3">
        <v>7004110</v>
      </c>
      <c r="B579" s="139">
        <v>27.368843078613299</v>
      </c>
      <c r="C579" s="139">
        <v>118.868354797363</v>
      </c>
      <c r="D579" s="3" t="s">
        <v>732</v>
      </c>
      <c r="E579" s="3" t="s">
        <v>2317</v>
      </c>
      <c r="F579" t="str">
        <f>VLOOKUP(D579,'Customer City'!A:B,2,FALSE)</f>
        <v>福建省</v>
      </c>
      <c r="G579" t="str">
        <f>VLOOKUP(D579,'Customer City'!A:A,1,FALSE)</f>
        <v>南平市</v>
      </c>
      <c r="H579" t="str">
        <f>VLOOKUP(A579,'Customer - Backup'!A:F,6,FALSE)</f>
        <v>政和县</v>
      </c>
      <c r="I579" s="3" t="s">
        <v>173</v>
      </c>
      <c r="J579" s="3">
        <v>7004110</v>
      </c>
    </row>
    <row r="580" spans="1:10" s="3" customFormat="1">
      <c r="A580" s="3">
        <v>7004264</v>
      </c>
      <c r="B580" s="139">
        <v>23.866846084594702</v>
      </c>
      <c r="C580" s="139">
        <v>106.671028137207</v>
      </c>
      <c r="D580" s="3" t="s">
        <v>643</v>
      </c>
      <c r="E580" s="3" t="s">
        <v>1843</v>
      </c>
      <c r="F580" t="str">
        <f>VLOOKUP(D580,'Customer City'!A:B,2,FALSE)</f>
        <v>广西省</v>
      </c>
      <c r="G580" t="str">
        <f>VLOOKUP(D580,'Customer City'!A:A,1,FALSE)</f>
        <v>百色市</v>
      </c>
      <c r="H580" t="str">
        <f>VLOOKUP(A580,'Customer - Backup'!A:F,6,FALSE)</f>
        <v>右江区</v>
      </c>
      <c r="I580" s="3" t="s">
        <v>173</v>
      </c>
      <c r="J580" s="3">
        <v>7004264</v>
      </c>
    </row>
    <row r="581" spans="1:10" s="3" customFormat="1">
      <c r="A581" s="3">
        <v>7003973</v>
      </c>
      <c r="B581" s="139">
        <v>37.911636352539098</v>
      </c>
      <c r="C581" s="139">
        <v>112.19076538085901</v>
      </c>
      <c r="D581" s="3" t="s">
        <v>107</v>
      </c>
      <c r="E581" s="3" t="s">
        <v>2318</v>
      </c>
      <c r="F581" t="str">
        <f>VLOOKUP(D581,'Customer City'!A:B,2,FALSE)</f>
        <v>山西省</v>
      </c>
      <c r="G581" t="str">
        <f>VLOOKUP(D581,'Customer City'!A:A,1,FALSE)</f>
        <v>太原市</v>
      </c>
      <c r="H581" t="str">
        <f>VLOOKUP(A581,'Customer - Backup'!A:F,6,FALSE)</f>
        <v>古交市</v>
      </c>
      <c r="I581" s="3" t="s">
        <v>173</v>
      </c>
      <c r="J581" s="3">
        <v>7003973</v>
      </c>
    </row>
    <row r="582" spans="1:10" s="3" customFormat="1">
      <c r="A582" s="3">
        <v>60</v>
      </c>
      <c r="B582" s="139">
        <v>23.118185043335</v>
      </c>
      <c r="C582" s="139">
        <v>113.858612060547</v>
      </c>
      <c r="D582" s="3" t="s">
        <v>616</v>
      </c>
      <c r="E582" s="3" t="s">
        <v>2319</v>
      </c>
      <c r="F582" t="str">
        <f>VLOOKUP(D582,'Customer City'!A:B,2,FALSE)</f>
        <v>广东省</v>
      </c>
      <c r="G582" t="str">
        <f>VLOOKUP(D582,'Customer City'!A:A,1,FALSE)</f>
        <v>东莞市</v>
      </c>
      <c r="H582" t="e">
        <f>VLOOKUP(A582,'Customer - Backup'!A:F,6,FALSE)</f>
        <v>#N/A</v>
      </c>
      <c r="I582" s="3" t="s">
        <v>173</v>
      </c>
      <c r="J582" s="3">
        <v>60</v>
      </c>
    </row>
    <row r="583" spans="1:10" s="3" customFormat="1">
      <c r="A583" s="3">
        <v>7003928</v>
      </c>
      <c r="B583" s="139">
        <v>35.254627227783203</v>
      </c>
      <c r="C583" s="139">
        <v>115.453086853027</v>
      </c>
      <c r="D583" s="3" t="s">
        <v>564</v>
      </c>
      <c r="E583" s="3" t="s">
        <v>897</v>
      </c>
      <c r="F583" t="str">
        <f>VLOOKUP(D583,'Customer City'!A:B,2,FALSE)</f>
        <v>山东省</v>
      </c>
      <c r="G583" t="str">
        <f>VLOOKUP(D583,'Customer City'!A:A,1,FALSE)</f>
        <v>菏泽市</v>
      </c>
      <c r="H583" t="str">
        <f>VLOOKUP(A583,'Customer - Backup'!A:F,6,FALSE)</f>
        <v>牡丹区</v>
      </c>
      <c r="I583" s="3" t="s">
        <v>173</v>
      </c>
      <c r="J583" s="3">
        <v>7003928</v>
      </c>
    </row>
    <row r="584" spans="1:10" s="3" customFormat="1">
      <c r="A584" s="3">
        <v>7004840</v>
      </c>
      <c r="B584" s="139">
        <v>30.516237258911101</v>
      </c>
      <c r="C584" s="139">
        <v>120.92977142334</v>
      </c>
      <c r="D584" s="3" t="s">
        <v>539</v>
      </c>
      <c r="E584" s="3" t="s">
        <v>860</v>
      </c>
      <c r="F584" t="str">
        <f>VLOOKUP(D584,'Customer City'!A:B,2,FALSE)</f>
        <v>浙江省</v>
      </c>
      <c r="G584" t="str">
        <f>VLOOKUP(D584,'Customer City'!A:A,1,FALSE)</f>
        <v>嘉兴市</v>
      </c>
      <c r="H584" t="str">
        <f>VLOOKUP(A584,'Customer - Backup'!A:F,6,FALSE)</f>
        <v>海盐县</v>
      </c>
      <c r="I584" s="3" t="s">
        <v>173</v>
      </c>
      <c r="J584" s="3">
        <v>7004840</v>
      </c>
    </row>
    <row r="585" spans="1:10" s="3" customFormat="1">
      <c r="A585" s="3">
        <v>7004177</v>
      </c>
      <c r="B585" s="139">
        <v>32.435997009277301</v>
      </c>
      <c r="C585" s="139">
        <v>119.567245483398</v>
      </c>
      <c r="D585" s="3" t="s">
        <v>529</v>
      </c>
      <c r="E585" s="3" t="s">
        <v>2320</v>
      </c>
      <c r="F585" t="str">
        <f>VLOOKUP(D585,'Customer City'!A:B,2,FALSE)</f>
        <v>江苏省</v>
      </c>
      <c r="G585" t="str">
        <f>VLOOKUP(D585,'Customer City'!A:A,1,FALSE)</f>
        <v>扬州市</v>
      </c>
      <c r="H585" t="str">
        <f>VLOOKUP(A585,'Customer - Backup'!A:F,6,FALSE)</f>
        <v>江都区</v>
      </c>
      <c r="I585" s="3" t="s">
        <v>173</v>
      </c>
      <c r="J585" s="3">
        <v>7004177</v>
      </c>
    </row>
    <row r="586" spans="1:10" s="3" customFormat="1">
      <c r="A586" s="3">
        <v>61</v>
      </c>
      <c r="B586" s="139">
        <v>22.964239120483398</v>
      </c>
      <c r="C586" s="139">
        <v>114.15227508544901</v>
      </c>
      <c r="D586" s="3" t="s">
        <v>616</v>
      </c>
      <c r="E586" s="3" t="s">
        <v>2321</v>
      </c>
      <c r="F586" t="str">
        <f>VLOOKUP(D586,'Customer City'!A:B,2,FALSE)</f>
        <v>广东省</v>
      </c>
      <c r="G586" t="str">
        <f>VLOOKUP(D586,'Customer City'!A:A,1,FALSE)</f>
        <v>东莞市</v>
      </c>
      <c r="H586" t="e">
        <f>VLOOKUP(A586,'Customer - Backup'!A:F,6,FALSE)</f>
        <v>#N/A</v>
      </c>
      <c r="I586" s="3" t="s">
        <v>173</v>
      </c>
      <c r="J586" s="3">
        <v>61</v>
      </c>
    </row>
    <row r="587" spans="1:10" s="3" customFormat="1">
      <c r="A587" s="3">
        <v>62</v>
      </c>
      <c r="B587" s="139">
        <v>32.951717376708999</v>
      </c>
      <c r="C587" s="139">
        <v>117.39785766601599</v>
      </c>
      <c r="D587" s="3" t="s">
        <v>520</v>
      </c>
      <c r="E587" s="3" t="s">
        <v>2322</v>
      </c>
      <c r="F587" t="str">
        <f>VLOOKUP(D587,'Customer City'!A:B,2,FALSE)</f>
        <v>安徽省</v>
      </c>
      <c r="G587" t="str">
        <f>VLOOKUP(D587,'Customer City'!A:A,1,FALSE)</f>
        <v>蚌埠市</v>
      </c>
      <c r="H587" t="e">
        <f>VLOOKUP(A587,'Customer - Backup'!A:F,6,FALSE)</f>
        <v>#N/A</v>
      </c>
      <c r="I587" s="3" t="s">
        <v>173</v>
      </c>
      <c r="J587" s="3">
        <v>62</v>
      </c>
    </row>
    <row r="588" spans="1:10" s="3" customFormat="1">
      <c r="A588" s="3">
        <v>63</v>
      </c>
      <c r="B588" s="139">
        <v>37.171371459960902</v>
      </c>
      <c r="C588" s="139">
        <v>117.844970703125</v>
      </c>
      <c r="D588" s="3" t="s">
        <v>558</v>
      </c>
      <c r="E588" s="3" t="s">
        <v>2323</v>
      </c>
      <c r="F588" t="str">
        <f>VLOOKUP(D588,'Customer City'!A:B,2,FALSE)</f>
        <v>山东省</v>
      </c>
      <c r="G588" t="str">
        <f>VLOOKUP(D588,'Customer City'!A:A,1,FALSE)</f>
        <v>淄博市</v>
      </c>
      <c r="H588" t="e">
        <f>VLOOKUP(A588,'Customer - Backup'!A:F,6,FALSE)</f>
        <v>#N/A</v>
      </c>
      <c r="I588" s="3" t="s">
        <v>173</v>
      </c>
      <c r="J588" s="3">
        <v>63</v>
      </c>
    </row>
    <row r="589" spans="1:10" s="3" customFormat="1">
      <c r="A589" s="3">
        <v>7004358</v>
      </c>
      <c r="B589" s="139">
        <v>28.4561958312988</v>
      </c>
      <c r="C589" s="139">
        <v>108.991836547852</v>
      </c>
      <c r="D589" s="3" t="s">
        <v>39</v>
      </c>
      <c r="E589" s="3" t="s">
        <v>2324</v>
      </c>
      <c r="F589" t="str">
        <f>VLOOKUP(D589,'Customer City'!A:B,2,FALSE)</f>
        <v>重庆市</v>
      </c>
      <c r="G589" t="str">
        <f>VLOOKUP(D589,'Customer City'!A:A,1,FALSE)</f>
        <v>重庆市</v>
      </c>
      <c r="H589" t="str">
        <f>VLOOKUP(A589,'Customer - Backup'!A:F,6,FALSE)</f>
        <v>秀山土家族苗族自治县</v>
      </c>
      <c r="I589" s="3" t="s">
        <v>173</v>
      </c>
      <c r="J589" s="3">
        <v>7004358</v>
      </c>
    </row>
    <row r="590" spans="1:10" s="3" customFormat="1">
      <c r="A590" s="3">
        <v>7004721</v>
      </c>
      <c r="B590" s="139">
        <v>34.266887664794901</v>
      </c>
      <c r="C590" s="139">
        <v>108.955932617188</v>
      </c>
      <c r="D590" s="3" t="s">
        <v>60</v>
      </c>
      <c r="E590" s="3" t="s">
        <v>1151</v>
      </c>
      <c r="F590" t="str">
        <f>VLOOKUP(D590,'Customer City'!A:B,2,FALSE)</f>
        <v>陕西省</v>
      </c>
      <c r="G590" t="str">
        <f>VLOOKUP(D590,'Customer City'!A:A,1,FALSE)</f>
        <v>西安市</v>
      </c>
      <c r="H590" t="str">
        <f>VLOOKUP(A590,'Customer - Backup'!A:F,6,FALSE)</f>
        <v>新城区</v>
      </c>
      <c r="I590" s="3" t="s">
        <v>173</v>
      </c>
      <c r="J590" s="3">
        <v>7004721</v>
      </c>
    </row>
    <row r="591" spans="1:10" s="3" customFormat="1">
      <c r="A591" s="3">
        <v>7003565</v>
      </c>
      <c r="B591" s="139">
        <v>30.302360910000001</v>
      </c>
      <c r="C591" s="139">
        <v>109.4879638</v>
      </c>
      <c r="D591" s="3" t="s">
        <v>709</v>
      </c>
      <c r="E591" s="3" t="s">
        <v>1270</v>
      </c>
      <c r="F591" t="str">
        <f>VLOOKUP(D591,'Customer City'!A:B,2,FALSE)</f>
        <v>湖北省</v>
      </c>
      <c r="G591" t="str">
        <f>VLOOKUP(D591,'Customer City'!A:A,1,FALSE)</f>
        <v>恩施土家族苗族自治州</v>
      </c>
      <c r="H591" t="str">
        <f>VLOOKUP(A591,'Customer - Backup'!A:F,6,FALSE)</f>
        <v>恩施市</v>
      </c>
      <c r="I591" s="3" t="s">
        <v>173</v>
      </c>
      <c r="J591" s="3">
        <v>7003565</v>
      </c>
    </row>
    <row r="592" spans="1:10" s="3" customFormat="1">
      <c r="A592" s="3">
        <v>7003844</v>
      </c>
      <c r="B592" s="139">
        <v>32.782508850097699</v>
      </c>
      <c r="C592" s="139">
        <v>119.49587249755901</v>
      </c>
      <c r="D592" s="3" t="s">
        <v>529</v>
      </c>
      <c r="E592" s="3" t="s">
        <v>1551</v>
      </c>
      <c r="F592" t="str">
        <f>VLOOKUP(D592,'Customer City'!A:B,2,FALSE)</f>
        <v>江苏省</v>
      </c>
      <c r="G592" t="str">
        <f>VLOOKUP(D592,'Customer City'!A:A,1,FALSE)</f>
        <v>扬州市</v>
      </c>
      <c r="H592" t="str">
        <f>VLOOKUP(A592,'Customer - Backup'!A:F,6,FALSE)</f>
        <v>高邮市</v>
      </c>
      <c r="I592" s="3" t="s">
        <v>173</v>
      </c>
      <c r="J592" s="3">
        <v>7003844</v>
      </c>
    </row>
    <row r="593" spans="1:10" s="3" customFormat="1">
      <c r="A593" s="3">
        <v>7003371</v>
      </c>
      <c r="B593" s="139">
        <v>30.622997283935501</v>
      </c>
      <c r="C593" s="139">
        <v>104.09580230712901</v>
      </c>
      <c r="D593" s="3" t="s">
        <v>51</v>
      </c>
      <c r="E593" s="3" t="s">
        <v>1071</v>
      </c>
      <c r="F593" t="str">
        <f>VLOOKUP(D593,'Customer City'!A:B,2,FALSE)</f>
        <v>四川省</v>
      </c>
      <c r="G593" t="str">
        <f>VLOOKUP(D593,'Customer City'!A:A,1,FALSE)</f>
        <v>成都市</v>
      </c>
      <c r="H593" t="str">
        <f>VLOOKUP(A593,'Customer - Backup'!A:F,6,FALSE)</f>
        <v>锦江区</v>
      </c>
      <c r="I593" s="3" t="s">
        <v>173</v>
      </c>
      <c r="J593" s="3">
        <v>7003371</v>
      </c>
    </row>
    <row r="594" spans="1:10" s="3" customFormat="1">
      <c r="A594" s="3">
        <v>7005057</v>
      </c>
      <c r="B594" s="139">
        <v>29.3541870117188</v>
      </c>
      <c r="C594" s="139">
        <v>105.93522644043</v>
      </c>
      <c r="D594" s="3" t="s">
        <v>39</v>
      </c>
      <c r="E594" s="3" t="s">
        <v>2325</v>
      </c>
      <c r="F594" t="str">
        <f>VLOOKUP(D594,'Customer City'!A:B,2,FALSE)</f>
        <v>重庆市</v>
      </c>
      <c r="G594" t="str">
        <f>VLOOKUP(D594,'Customer City'!A:A,1,FALSE)</f>
        <v>重庆市</v>
      </c>
      <c r="H594" t="str">
        <f>VLOOKUP(A594,'Customer - Backup'!A:F,6,FALSE)</f>
        <v>永川区</v>
      </c>
      <c r="I594" s="3" t="s">
        <v>173</v>
      </c>
      <c r="J594" s="3">
        <v>7005057</v>
      </c>
    </row>
    <row r="595" spans="1:10" s="3" customFormat="1">
      <c r="A595" s="3">
        <v>7003861</v>
      </c>
      <c r="B595" s="139">
        <v>36.187046051025398</v>
      </c>
      <c r="C595" s="139">
        <v>120.401802062988</v>
      </c>
      <c r="D595" s="3" t="s">
        <v>565</v>
      </c>
      <c r="E595" s="3" t="s">
        <v>2326</v>
      </c>
      <c r="F595" t="str">
        <f>VLOOKUP(D595,'Customer City'!A:B,2,FALSE)</f>
        <v>山东省</v>
      </c>
      <c r="G595" t="str">
        <f>VLOOKUP(D595,'Customer City'!A:A,1,FALSE)</f>
        <v>青岛市</v>
      </c>
      <c r="H595" t="str">
        <f>VLOOKUP(A595,'Customer - Backup'!A:F,6,FALSE)</f>
        <v>李沧区</v>
      </c>
      <c r="I595" s="3" t="s">
        <v>173</v>
      </c>
      <c r="J595" s="3">
        <v>7003861</v>
      </c>
    </row>
    <row r="596" spans="1:10" s="3" customFormat="1">
      <c r="A596" s="3">
        <v>64</v>
      </c>
      <c r="B596" s="139">
        <v>33.893898010253899</v>
      </c>
      <c r="C596" s="139">
        <v>116.812339782715</v>
      </c>
      <c r="D596" s="3" t="s">
        <v>516</v>
      </c>
      <c r="E596" s="3" t="s">
        <v>2327</v>
      </c>
      <c r="F596" t="str">
        <f>VLOOKUP(D596,'Customer City'!A:B,2,FALSE)</f>
        <v>安徽省</v>
      </c>
      <c r="G596" t="str">
        <f>VLOOKUP(D596,'Customer City'!A:A,1,FALSE)</f>
        <v>淮北市</v>
      </c>
      <c r="H596" t="e">
        <f>VLOOKUP(A596,'Customer - Backup'!A:F,6,FALSE)</f>
        <v>#N/A</v>
      </c>
      <c r="I596" s="3" t="s">
        <v>173</v>
      </c>
      <c r="J596" s="3">
        <v>64</v>
      </c>
    </row>
    <row r="597" spans="1:10" s="3" customFormat="1">
      <c r="A597" s="3">
        <v>7004799</v>
      </c>
      <c r="B597" s="139">
        <v>28.127779006958001</v>
      </c>
      <c r="C597" s="139">
        <v>120.98439025878901</v>
      </c>
      <c r="D597" s="3" t="s">
        <v>541</v>
      </c>
      <c r="E597" s="3" t="s">
        <v>858</v>
      </c>
      <c r="F597" t="str">
        <f>VLOOKUP(D597,'Customer City'!A:B,2,FALSE)</f>
        <v>浙江省</v>
      </c>
      <c r="G597" t="str">
        <f>VLOOKUP(D597,'Customer City'!A:A,1,FALSE)</f>
        <v>温州市</v>
      </c>
      <c r="H597" t="str">
        <f>VLOOKUP(A597,'Customer - Backup'!A:F,6,FALSE)</f>
        <v>乐清市</v>
      </c>
      <c r="I597" s="3" t="s">
        <v>173</v>
      </c>
      <c r="J597" s="3">
        <v>7004799</v>
      </c>
    </row>
    <row r="598" spans="1:10" s="3" customFormat="1">
      <c r="A598" s="3">
        <v>7004225</v>
      </c>
      <c r="B598" s="139">
        <v>29.5799865722656</v>
      </c>
      <c r="C598" s="139">
        <v>106.53588104248</v>
      </c>
      <c r="D598" s="3" t="s">
        <v>39</v>
      </c>
      <c r="E598" s="3" t="s">
        <v>1429</v>
      </c>
      <c r="F598" t="str">
        <f>VLOOKUP(D598,'Customer City'!A:B,2,FALSE)</f>
        <v>重庆市</v>
      </c>
      <c r="G598" t="str">
        <f>VLOOKUP(D598,'Customer City'!A:A,1,FALSE)</f>
        <v>重庆市</v>
      </c>
      <c r="H598" t="str">
        <f>VLOOKUP(A598,'Customer - Backup'!A:F,6,FALSE)</f>
        <v>江北区</v>
      </c>
      <c r="I598" s="3" t="s">
        <v>173</v>
      </c>
      <c r="J598" s="3">
        <v>7004225</v>
      </c>
    </row>
    <row r="599" spans="1:10" s="3" customFormat="1">
      <c r="A599" s="3">
        <v>65</v>
      </c>
      <c r="B599" s="139">
        <v>22.670169830322301</v>
      </c>
      <c r="C599" s="139">
        <v>114.029914855957</v>
      </c>
      <c r="D599" s="3" t="s">
        <v>626</v>
      </c>
      <c r="E599" s="3" t="s">
        <v>2328</v>
      </c>
      <c r="F599" t="str">
        <f>VLOOKUP(D599,'Customer City'!A:B,2,FALSE)</f>
        <v>广东省</v>
      </c>
      <c r="G599" t="str">
        <f>VLOOKUP(D599,'Customer City'!A:A,1,FALSE)</f>
        <v>深圳市</v>
      </c>
      <c r="H599" t="e">
        <f>VLOOKUP(A599,'Customer - Backup'!A:F,6,FALSE)</f>
        <v>#N/A</v>
      </c>
      <c r="I599" s="3" t="s">
        <v>173</v>
      </c>
      <c r="J599" s="3">
        <v>65</v>
      </c>
    </row>
    <row r="600" spans="1:10" s="3" customFormat="1">
      <c r="A600" s="3">
        <v>7003570</v>
      </c>
      <c r="B600" s="139">
        <v>30.651374816894499</v>
      </c>
      <c r="C600" s="139">
        <v>113.154403686523</v>
      </c>
      <c r="D600" s="3" t="s">
        <v>2781</v>
      </c>
      <c r="E600" s="3" t="s">
        <v>2645</v>
      </c>
      <c r="F600" t="str">
        <f>VLOOKUP(D600,'Customer City'!A:B,2,FALSE)</f>
        <v>湖北省</v>
      </c>
      <c r="G600" t="str">
        <f>VLOOKUP(D600,'Customer City'!A:A,1,FALSE)</f>
        <v>天门市</v>
      </c>
      <c r="H600" t="str">
        <f>VLOOKUP(A600,'Customer - Backup'!A:F,6,FALSE)</f>
        <v>天门市</v>
      </c>
      <c r="I600" s="3" t="s">
        <v>173</v>
      </c>
      <c r="J600" s="3">
        <v>7003570</v>
      </c>
    </row>
    <row r="601" spans="1:10" s="3" customFormat="1">
      <c r="A601" s="3">
        <v>7003454</v>
      </c>
      <c r="B601" s="139">
        <v>45.715480804443402</v>
      </c>
      <c r="C601" s="139">
        <v>126.67023468017599</v>
      </c>
      <c r="D601" s="3" t="s">
        <v>83</v>
      </c>
      <c r="E601" s="3" t="s">
        <v>2329</v>
      </c>
      <c r="F601" t="str">
        <f>VLOOKUP(D601,'Customer City'!A:B,2,FALSE)</f>
        <v>黑龙江省</v>
      </c>
      <c r="G601" t="str">
        <f>VLOOKUP(D601,'Customer City'!A:A,1,FALSE)</f>
        <v>哈尔滨市</v>
      </c>
      <c r="H601" t="str">
        <f>VLOOKUP(A601,'Customer - Backup'!A:F,6,FALSE)</f>
        <v>香坊区</v>
      </c>
      <c r="I601" s="3" t="s">
        <v>173</v>
      </c>
      <c r="J601" s="3">
        <v>7003454</v>
      </c>
    </row>
    <row r="602" spans="1:10" s="3" customFormat="1">
      <c r="A602" s="3">
        <v>7003682</v>
      </c>
      <c r="B602" s="139">
        <v>25.803407669067401</v>
      </c>
      <c r="C602" s="139">
        <v>110.01496887207</v>
      </c>
      <c r="D602" s="3" t="s">
        <v>639</v>
      </c>
      <c r="E602" s="3" t="s">
        <v>2330</v>
      </c>
      <c r="F602" t="str">
        <f>VLOOKUP(D602,'Customer City'!A:B,2,FALSE)</f>
        <v>广西省</v>
      </c>
      <c r="G602" t="str">
        <f>VLOOKUP(D602,'Customer City'!A:A,1,FALSE)</f>
        <v>桂林市</v>
      </c>
      <c r="H602" t="str">
        <f>VLOOKUP(A602,'Customer - Backup'!A:F,6,FALSE)</f>
        <v>龙胜各族自治县</v>
      </c>
      <c r="I602" s="3" t="s">
        <v>173</v>
      </c>
      <c r="J602" s="3">
        <v>7003682</v>
      </c>
    </row>
    <row r="603" spans="1:10" s="3" customFormat="1">
      <c r="A603" s="3">
        <v>7003593</v>
      </c>
      <c r="B603" s="139">
        <v>40.000858306884801</v>
      </c>
      <c r="C603" s="139">
        <v>118.722198486328</v>
      </c>
      <c r="D603" s="3" t="s">
        <v>607</v>
      </c>
      <c r="E603" s="3" t="s">
        <v>1161</v>
      </c>
      <c r="F603" t="str">
        <f>VLOOKUP(D603,'Customer City'!A:B,2,FALSE)</f>
        <v>河北省</v>
      </c>
      <c r="G603" t="str">
        <f>VLOOKUP(D603,'Customer City'!A:A,1,FALSE)</f>
        <v>唐山市</v>
      </c>
      <c r="H603" t="str">
        <f>VLOOKUP(A603,'Customer - Backup'!A:F,6,FALSE)</f>
        <v>迁安市</v>
      </c>
      <c r="I603" s="3" t="s">
        <v>173</v>
      </c>
      <c r="J603" s="3">
        <v>7003593</v>
      </c>
    </row>
    <row r="604" spans="1:10" s="3" customFormat="1">
      <c r="A604" s="3">
        <v>7004540</v>
      </c>
      <c r="B604" s="139">
        <v>33.1880493164063</v>
      </c>
      <c r="C604" s="139">
        <v>115.63385009765599</v>
      </c>
      <c r="D604" s="3" t="s">
        <v>522</v>
      </c>
      <c r="E604" s="3" t="s">
        <v>1482</v>
      </c>
      <c r="F604" t="str">
        <f>VLOOKUP(D604,'Customer City'!A:B,2,FALSE)</f>
        <v>安徽省</v>
      </c>
      <c r="G604" t="str">
        <f>VLOOKUP(D604,'Customer City'!A:A,1,FALSE)</f>
        <v>阜阳市</v>
      </c>
      <c r="H604" t="str">
        <f>VLOOKUP(A604,'Customer - Backup'!A:F,6,FALSE)</f>
        <v>太和县</v>
      </c>
      <c r="I604" s="3" t="s">
        <v>173</v>
      </c>
      <c r="J604" s="3">
        <v>7004540</v>
      </c>
    </row>
    <row r="605" spans="1:10" s="3" customFormat="1">
      <c r="A605" s="3">
        <v>7003849</v>
      </c>
      <c r="B605" s="139">
        <v>36.630966186523402</v>
      </c>
      <c r="C605" s="139">
        <v>116.98777770996099</v>
      </c>
      <c r="D605" s="3" t="s">
        <v>104</v>
      </c>
      <c r="E605" s="3" t="s">
        <v>1358</v>
      </c>
      <c r="F605" t="str">
        <f>VLOOKUP(D605,'Customer City'!A:B,2,FALSE)</f>
        <v>山东省</v>
      </c>
      <c r="G605" t="str">
        <f>VLOOKUP(D605,'Customer City'!A:A,1,FALSE)</f>
        <v>济南市</v>
      </c>
      <c r="H605" t="str">
        <f>VLOOKUP(A605,'Customer - Backup'!A:F,6,FALSE)</f>
        <v>市中区</v>
      </c>
      <c r="I605" s="3" t="s">
        <v>173</v>
      </c>
      <c r="J605" s="3">
        <v>7003849</v>
      </c>
    </row>
    <row r="606" spans="1:10" s="3" customFormat="1">
      <c r="A606" s="3">
        <v>7003522</v>
      </c>
      <c r="B606" s="139">
        <v>31.0460014343262</v>
      </c>
      <c r="C606" s="139">
        <v>112.20587921142599</v>
      </c>
      <c r="D606" s="3" t="s">
        <v>712</v>
      </c>
      <c r="E606" s="3" t="s">
        <v>1266</v>
      </c>
      <c r="F606" t="str">
        <f>VLOOKUP(D606,'Customer City'!A:B,2,FALSE)</f>
        <v>湖北省</v>
      </c>
      <c r="G606" t="str">
        <f>VLOOKUP(D606,'Customer City'!A:A,1,FALSE)</f>
        <v>荆门市</v>
      </c>
      <c r="H606" t="str">
        <f>VLOOKUP(A606,'Customer - Backup'!A:F,6,FALSE)</f>
        <v>东宝区</v>
      </c>
      <c r="I606" s="3" t="s">
        <v>173</v>
      </c>
      <c r="J606" s="3">
        <v>7003522</v>
      </c>
    </row>
    <row r="607" spans="1:10" s="3" customFormat="1">
      <c r="A607" s="3">
        <v>7004925</v>
      </c>
      <c r="B607" s="139">
        <v>28.4125061035156</v>
      </c>
      <c r="C607" s="139">
        <v>121.379150390625</v>
      </c>
      <c r="D607" s="3" t="s">
        <v>538</v>
      </c>
      <c r="E607" s="3" t="s">
        <v>903</v>
      </c>
      <c r="F607" t="str">
        <f>VLOOKUP(D607,'Customer City'!A:B,2,FALSE)</f>
        <v>浙江省</v>
      </c>
      <c r="G607" t="str">
        <f>VLOOKUP(D607,'Customer City'!A:A,1,FALSE)</f>
        <v>台州市</v>
      </c>
      <c r="H607" t="str">
        <f>VLOOKUP(A607,'Customer - Backup'!A:F,6,FALSE)</f>
        <v>温岭市</v>
      </c>
      <c r="I607" s="3" t="s">
        <v>173</v>
      </c>
      <c r="J607" s="3">
        <v>7004925</v>
      </c>
    </row>
    <row r="608" spans="1:10" s="3" customFormat="1">
      <c r="A608" s="3">
        <v>7003361</v>
      </c>
      <c r="B608" s="139">
        <v>29.583711624145501</v>
      </c>
      <c r="C608" s="139">
        <v>105.055068969727</v>
      </c>
      <c r="D608" s="3" t="s">
        <v>658</v>
      </c>
      <c r="E608" s="3" t="s">
        <v>1078</v>
      </c>
      <c r="F608" t="str">
        <f>VLOOKUP(D608,'Customer City'!A:B,2,FALSE)</f>
        <v>四川省</v>
      </c>
      <c r="G608" t="str">
        <f>VLOOKUP(D608,'Customer City'!A:A,1,FALSE)</f>
        <v>内江市</v>
      </c>
      <c r="H608" t="str">
        <f>VLOOKUP(A608,'Customer - Backup'!A:F,6,FALSE)</f>
        <v>市中区</v>
      </c>
      <c r="I608" s="3" t="s">
        <v>173</v>
      </c>
      <c r="J608" s="3">
        <v>7003361</v>
      </c>
    </row>
    <row r="609" spans="1:10" s="3" customFormat="1">
      <c r="A609" s="3">
        <v>7004160</v>
      </c>
      <c r="B609" s="139">
        <v>29.508974075317401</v>
      </c>
      <c r="C609" s="139">
        <v>106.47470855712901</v>
      </c>
      <c r="D609" s="3" t="s">
        <v>39</v>
      </c>
      <c r="E609" s="3" t="s">
        <v>1377</v>
      </c>
      <c r="F609" t="str">
        <f>VLOOKUP(D609,'Customer City'!A:B,2,FALSE)</f>
        <v>重庆市</v>
      </c>
      <c r="G609" t="str">
        <f>VLOOKUP(D609,'Customer City'!A:A,1,FALSE)</f>
        <v>重庆市</v>
      </c>
      <c r="H609" t="str">
        <f>VLOOKUP(A609,'Customer - Backup'!A:F,6,FALSE)</f>
        <v>九龙坡区</v>
      </c>
      <c r="I609" s="3" t="s">
        <v>173</v>
      </c>
      <c r="J609" s="3">
        <v>7004160</v>
      </c>
    </row>
    <row r="610" spans="1:10" s="3" customFormat="1">
      <c r="A610" s="3">
        <v>7004211</v>
      </c>
      <c r="B610" s="139">
        <v>38.816398620605497</v>
      </c>
      <c r="C610" s="139">
        <v>121.29119873046901</v>
      </c>
      <c r="D610" s="3" t="s">
        <v>583</v>
      </c>
      <c r="E610" s="3" t="s">
        <v>1664</v>
      </c>
      <c r="F610" t="str">
        <f>VLOOKUP(D610,'Customer City'!A:B,2,FALSE)</f>
        <v>辽宁省</v>
      </c>
      <c r="G610" t="str">
        <f>VLOOKUP(D610,'Customer City'!A:A,1,FALSE)</f>
        <v>大连市</v>
      </c>
      <c r="H610" t="str">
        <f>VLOOKUP(A610,'Customer - Backup'!A:F,6,FALSE)</f>
        <v>旅顺口区</v>
      </c>
      <c r="I610" s="3" t="s">
        <v>173</v>
      </c>
      <c r="J610" s="3">
        <v>7004211</v>
      </c>
    </row>
    <row r="611" spans="1:10" s="3" customFormat="1">
      <c r="A611" s="3">
        <v>7003623</v>
      </c>
      <c r="B611" s="139">
        <v>36.9831733703613</v>
      </c>
      <c r="C611" s="139">
        <v>115.29270172119099</v>
      </c>
      <c r="D611" s="3" t="s">
        <v>614</v>
      </c>
      <c r="E611" s="3" t="s">
        <v>937</v>
      </c>
      <c r="F611" t="str">
        <f>VLOOKUP(D611,'Customer City'!A:B,2,FALSE)</f>
        <v>河北省</v>
      </c>
      <c r="G611" t="str">
        <f>VLOOKUP(D611,'Customer City'!A:A,1,FALSE)</f>
        <v>邢台市</v>
      </c>
      <c r="H611" t="str">
        <f>VLOOKUP(A611,'Customer - Backup'!A:F,6,FALSE)</f>
        <v>威县</v>
      </c>
      <c r="I611" s="3" t="s">
        <v>173</v>
      </c>
      <c r="J611" s="3">
        <v>7003623</v>
      </c>
    </row>
    <row r="612" spans="1:10" s="3" customFormat="1">
      <c r="A612" s="3">
        <v>66</v>
      </c>
      <c r="B612" s="139">
        <v>21.241907119751001</v>
      </c>
      <c r="C612" s="139">
        <v>110.483016967773</v>
      </c>
      <c r="D612" s="3" t="s">
        <v>628</v>
      </c>
      <c r="E612" s="3" t="s">
        <v>2331</v>
      </c>
      <c r="F612" t="str">
        <f>VLOOKUP(D612,'Customer City'!A:B,2,FALSE)</f>
        <v>广东省</v>
      </c>
      <c r="G612" t="str">
        <f>VLOOKUP(D612,'Customer City'!A:A,1,FALSE)</f>
        <v>湛江市</v>
      </c>
      <c r="H612" t="e">
        <f>VLOOKUP(A612,'Customer - Backup'!A:F,6,FALSE)</f>
        <v>#N/A</v>
      </c>
      <c r="I612" s="3" t="s">
        <v>173</v>
      </c>
      <c r="J612" s="3">
        <v>66</v>
      </c>
    </row>
    <row r="613" spans="1:10" s="3" customFormat="1">
      <c r="A613" s="3">
        <v>7004668</v>
      </c>
      <c r="B613" s="139">
        <v>33.6387748718262</v>
      </c>
      <c r="C613" s="139">
        <v>116.97967529296901</v>
      </c>
      <c r="D613" s="3" t="s">
        <v>514</v>
      </c>
      <c r="E613" s="3" t="s">
        <v>1588</v>
      </c>
      <c r="F613" t="str">
        <f>VLOOKUP(D613,'Customer City'!A:B,2,FALSE)</f>
        <v>安徽省</v>
      </c>
      <c r="G613" t="str">
        <f>VLOOKUP(D613,'Customer City'!A:A,1,FALSE)</f>
        <v>宿州市</v>
      </c>
      <c r="H613" t="str">
        <f>VLOOKUP(A613,'Customer - Backup'!A:F,6,FALSE)</f>
        <v>埇桥区</v>
      </c>
      <c r="I613" s="3" t="s">
        <v>173</v>
      </c>
      <c r="J613" s="3">
        <v>7004668</v>
      </c>
    </row>
    <row r="614" spans="1:10" s="3" customFormat="1">
      <c r="A614" s="3">
        <v>7004904</v>
      </c>
      <c r="B614" s="139">
        <v>30.1992588043213</v>
      </c>
      <c r="C614" s="139">
        <v>121.29549407959</v>
      </c>
      <c r="D614" s="3" t="s">
        <v>540</v>
      </c>
      <c r="E614" s="3" t="s">
        <v>1169</v>
      </c>
      <c r="F614" t="str">
        <f>VLOOKUP(D614,'Customer City'!A:B,2,FALSE)</f>
        <v>浙江省</v>
      </c>
      <c r="G614" t="str">
        <f>VLOOKUP(D614,'Customer City'!A:A,1,FALSE)</f>
        <v>宁波市</v>
      </c>
      <c r="H614" t="str">
        <f>VLOOKUP(A614,'Customer - Backup'!A:F,6,FALSE)</f>
        <v>慈溪市</v>
      </c>
      <c r="I614" s="3" t="s">
        <v>173</v>
      </c>
      <c r="J614" s="3">
        <v>7004904</v>
      </c>
    </row>
    <row r="615" spans="1:10" s="3" customFormat="1">
      <c r="A615" s="3">
        <v>7004208</v>
      </c>
      <c r="B615" s="139">
        <v>34.359485626220703</v>
      </c>
      <c r="C615" s="139">
        <v>107.161735534668</v>
      </c>
      <c r="D615" s="3" t="s">
        <v>690</v>
      </c>
      <c r="E615" s="3" t="s">
        <v>1535</v>
      </c>
      <c r="F615" t="str">
        <f>VLOOKUP(D615,'Customer City'!A:B,2,FALSE)</f>
        <v>陕西省</v>
      </c>
      <c r="G615" t="str">
        <f>VLOOKUP(D615,'Customer City'!A:A,1,FALSE)</f>
        <v>宝鸡市</v>
      </c>
      <c r="H615" t="str">
        <f>VLOOKUP(A615,'Customer - Backup'!A:F,6,FALSE)</f>
        <v>渭滨区</v>
      </c>
      <c r="I615" s="3" t="s">
        <v>173</v>
      </c>
      <c r="J615" s="3">
        <v>7004208</v>
      </c>
    </row>
    <row r="616" spans="1:10" s="3" customFormat="1">
      <c r="A616" s="3">
        <v>7003534</v>
      </c>
      <c r="B616" s="139">
        <v>30.048011779785199</v>
      </c>
      <c r="C616" s="139">
        <v>112.426429748535</v>
      </c>
      <c r="D616" s="3" t="s">
        <v>711</v>
      </c>
      <c r="E616" s="3" t="s">
        <v>2332</v>
      </c>
      <c r="F616" t="str">
        <f>VLOOKUP(D616,'Customer City'!A:B,2,FALSE)</f>
        <v>湖北省</v>
      </c>
      <c r="G616" t="str">
        <f>VLOOKUP(D616,'Customer City'!A:A,1,FALSE)</f>
        <v>荆州市</v>
      </c>
      <c r="H616" t="str">
        <f>VLOOKUP(A616,'Customer - Backup'!A:F,6,FALSE)</f>
        <v>江陵县</v>
      </c>
      <c r="I616" s="3" t="s">
        <v>173</v>
      </c>
      <c r="J616" s="3">
        <v>7003534</v>
      </c>
    </row>
    <row r="617" spans="1:10" s="3" customFormat="1">
      <c r="A617" s="3">
        <v>7003817</v>
      </c>
      <c r="B617" s="139">
        <v>33.995311737060497</v>
      </c>
      <c r="C617" s="139">
        <v>119.82452392578099</v>
      </c>
      <c r="D617" s="3" t="s">
        <v>533</v>
      </c>
      <c r="E617" s="3" t="s">
        <v>2333</v>
      </c>
      <c r="F617" t="str">
        <f>VLOOKUP(D617,'Customer City'!A:B,2,FALSE)</f>
        <v>江苏省</v>
      </c>
      <c r="G617" t="str">
        <f>VLOOKUP(D617,'Customer City'!A:A,1,FALSE)</f>
        <v>盐城市</v>
      </c>
      <c r="H617" t="str">
        <f>VLOOKUP(A617,'Customer - Backup'!A:F,6,FALSE)</f>
        <v>滨海县</v>
      </c>
      <c r="I617" s="3" t="s">
        <v>173</v>
      </c>
      <c r="J617" s="3">
        <v>7003817</v>
      </c>
    </row>
    <row r="618" spans="1:10" s="3" customFormat="1">
      <c r="A618" s="3">
        <v>67</v>
      </c>
      <c r="B618" s="139">
        <v>27.553749084472699</v>
      </c>
      <c r="C618" s="139">
        <v>109.966117858887</v>
      </c>
      <c r="D618" s="3" t="s">
        <v>722</v>
      </c>
      <c r="E618" s="3" t="s">
        <v>2334</v>
      </c>
      <c r="F618" t="str">
        <f>VLOOKUP(D618,'Customer City'!A:B,2,FALSE)</f>
        <v>湖南省</v>
      </c>
      <c r="G618" t="str">
        <f>VLOOKUP(D618,'Customer City'!A:A,1,FALSE)</f>
        <v>怀化市</v>
      </c>
      <c r="H618" t="e">
        <f>VLOOKUP(A618,'Customer - Backup'!A:F,6,FALSE)</f>
        <v>#N/A</v>
      </c>
      <c r="I618" s="3" t="s">
        <v>173</v>
      </c>
      <c r="J618" s="3">
        <v>67</v>
      </c>
    </row>
    <row r="619" spans="1:10" s="3" customFormat="1">
      <c r="A619" s="3">
        <v>68</v>
      </c>
      <c r="B619" s="139">
        <v>40.682834625244098</v>
      </c>
      <c r="C619" s="139">
        <v>122.227592468262</v>
      </c>
      <c r="D619" s="3" t="s">
        <v>586</v>
      </c>
      <c r="E619" s="3" t="s">
        <v>2335</v>
      </c>
      <c r="F619" t="str">
        <f>VLOOKUP(D619,'Customer City'!A:B,2,FALSE)</f>
        <v>辽宁省</v>
      </c>
      <c r="G619" t="str">
        <f>VLOOKUP(D619,'Customer City'!A:A,1,FALSE)</f>
        <v>营口市</v>
      </c>
      <c r="H619" t="e">
        <f>VLOOKUP(A619,'Customer - Backup'!A:F,6,FALSE)</f>
        <v>#N/A</v>
      </c>
      <c r="I619" s="3" t="s">
        <v>173</v>
      </c>
      <c r="J619" s="3">
        <v>68</v>
      </c>
    </row>
    <row r="620" spans="1:10" s="3" customFormat="1">
      <c r="A620" s="3">
        <v>7003479</v>
      </c>
      <c r="B620" s="139">
        <v>43.874172210693402</v>
      </c>
      <c r="C620" s="139">
        <v>125.325958251953</v>
      </c>
      <c r="D620" s="3" t="s">
        <v>63</v>
      </c>
      <c r="E620" s="3" t="s">
        <v>1367</v>
      </c>
      <c r="F620" t="str">
        <f>VLOOKUP(D620,'Customer City'!A:B,2,FALSE)</f>
        <v>吉林省</v>
      </c>
      <c r="G620" t="str">
        <f>VLOOKUP(D620,'Customer City'!A:A,1,FALSE)</f>
        <v>长春市</v>
      </c>
      <c r="H620" t="str">
        <f>VLOOKUP(A620,'Customer - Backup'!A:F,6,FALSE)</f>
        <v>朝阳区</v>
      </c>
      <c r="I620" s="3" t="s">
        <v>173</v>
      </c>
      <c r="J620" s="3">
        <v>7003479</v>
      </c>
    </row>
    <row r="621" spans="1:10" s="3" customFormat="1">
      <c r="A621" s="3">
        <v>7004103</v>
      </c>
      <c r="B621" s="139">
        <v>32.202789306640597</v>
      </c>
      <c r="C621" s="139">
        <v>119.507484436035</v>
      </c>
      <c r="D621" s="3" t="s">
        <v>536</v>
      </c>
      <c r="E621" s="3" t="s">
        <v>1070</v>
      </c>
      <c r="F621" t="str">
        <f>VLOOKUP(D621,'Customer City'!A:B,2,FALSE)</f>
        <v>江苏省</v>
      </c>
      <c r="G621" t="str">
        <f>VLOOKUP(D621,'Customer City'!A:A,1,FALSE)</f>
        <v>镇江市</v>
      </c>
      <c r="H621" t="str">
        <f>VLOOKUP(A621,'Customer - Backup'!A:F,6,FALSE)</f>
        <v>京口区</v>
      </c>
      <c r="I621" s="3" t="s">
        <v>173</v>
      </c>
      <c r="J621" s="3">
        <v>7004103</v>
      </c>
    </row>
    <row r="622" spans="1:10" s="3" customFormat="1">
      <c r="A622" s="3">
        <v>7004271</v>
      </c>
      <c r="B622" s="139">
        <v>35.081272125244098</v>
      </c>
      <c r="C622" s="139">
        <v>115.586219787598</v>
      </c>
      <c r="D622" s="3" t="s">
        <v>564</v>
      </c>
      <c r="E622" s="3" t="s">
        <v>1447</v>
      </c>
      <c r="F622" t="str">
        <f>VLOOKUP(D622,'Customer City'!A:B,2,FALSE)</f>
        <v>山东省</v>
      </c>
      <c r="G622" t="str">
        <f>VLOOKUP(D622,'Customer City'!A:A,1,FALSE)</f>
        <v>菏泽市</v>
      </c>
      <c r="H622" t="str">
        <f>VLOOKUP(A622,'Customer - Backup'!A:F,6,FALSE)</f>
        <v>定陶县</v>
      </c>
      <c r="I622" s="3" t="s">
        <v>173</v>
      </c>
      <c r="J622" s="3">
        <v>7004271</v>
      </c>
    </row>
    <row r="623" spans="1:10" s="3" customFormat="1">
      <c r="A623" s="3">
        <v>7003897</v>
      </c>
      <c r="B623" s="139">
        <v>35.6006050109863</v>
      </c>
      <c r="C623" s="139">
        <v>118.87296295166</v>
      </c>
      <c r="D623" s="3" t="s">
        <v>554</v>
      </c>
      <c r="E623" s="3" t="s">
        <v>1168</v>
      </c>
      <c r="F623" t="str">
        <f>VLOOKUP(D623,'Customer City'!A:B,2,FALSE)</f>
        <v>山东省</v>
      </c>
      <c r="G623" t="str">
        <f>VLOOKUP(D623,'Customer City'!A:A,1,FALSE)</f>
        <v>日照市</v>
      </c>
      <c r="H623" t="str">
        <f>VLOOKUP(A623,'Customer - Backup'!A:F,6,FALSE)</f>
        <v>莒县</v>
      </c>
      <c r="I623" s="3" t="s">
        <v>173</v>
      </c>
      <c r="J623" s="3">
        <v>7003897</v>
      </c>
    </row>
    <row r="624" spans="1:10" s="3" customFormat="1">
      <c r="A624" s="3">
        <v>7003539</v>
      </c>
      <c r="B624" s="139">
        <v>29.519386189999999</v>
      </c>
      <c r="C624" s="139">
        <v>109.4167965</v>
      </c>
      <c r="D624" s="3" t="s">
        <v>709</v>
      </c>
      <c r="E624" s="3" t="s">
        <v>1835</v>
      </c>
      <c r="F624" t="str">
        <f>VLOOKUP(D624,'Customer City'!A:B,2,FALSE)</f>
        <v>湖北省</v>
      </c>
      <c r="G624" t="str">
        <f>VLOOKUP(D624,'Customer City'!A:A,1,FALSE)</f>
        <v>恩施土家族苗族自治州</v>
      </c>
      <c r="H624" t="str">
        <f>VLOOKUP(A624,'Customer - Backup'!A:F,6,FALSE)</f>
        <v>来凤县</v>
      </c>
      <c r="I624" s="3" t="s">
        <v>173</v>
      </c>
      <c r="J624" s="3">
        <v>7003539</v>
      </c>
    </row>
    <row r="625" spans="1:10" s="3" customFormat="1">
      <c r="A625" s="3">
        <v>7003775</v>
      </c>
      <c r="B625" s="139">
        <v>26.361335754394499</v>
      </c>
      <c r="C625" s="139">
        <v>117.207572937012</v>
      </c>
      <c r="D625" s="3" t="s">
        <v>731</v>
      </c>
      <c r="E625" s="3" t="s">
        <v>1279</v>
      </c>
      <c r="F625" t="str">
        <f>VLOOKUP(D625,'Customer City'!A:B,2,FALSE)</f>
        <v>福建省</v>
      </c>
      <c r="G625" t="str">
        <f>VLOOKUP(D625,'Customer City'!A:A,1,FALSE)</f>
        <v>三明市</v>
      </c>
      <c r="H625" t="str">
        <f>VLOOKUP(A625,'Customer - Backup'!A:F,6,FALSE)</f>
        <v>明溪县</v>
      </c>
      <c r="I625" s="3" t="s">
        <v>173</v>
      </c>
      <c r="J625" s="3">
        <v>7003775</v>
      </c>
    </row>
    <row r="626" spans="1:10" s="3" customFormat="1">
      <c r="A626" s="3">
        <v>7003459</v>
      </c>
      <c r="B626" s="139">
        <v>44.600147247314503</v>
      </c>
      <c r="C626" s="139">
        <v>129.60418701171901</v>
      </c>
      <c r="D626" s="3" t="s">
        <v>592</v>
      </c>
      <c r="E626" s="3" t="s">
        <v>2336</v>
      </c>
      <c r="F626" t="str">
        <f>VLOOKUP(D626,'Customer City'!A:B,2,FALSE)</f>
        <v>黑龙江省</v>
      </c>
      <c r="G626" t="str">
        <f>VLOOKUP(D626,'Customer City'!A:A,1,FALSE)</f>
        <v>牡丹江市</v>
      </c>
      <c r="H626" t="str">
        <f>VLOOKUP(A626,'Customer - Backup'!A:F,6,FALSE)</f>
        <v>爱民区</v>
      </c>
      <c r="I626" s="3" t="s">
        <v>173</v>
      </c>
      <c r="J626" s="3">
        <v>7003459</v>
      </c>
    </row>
    <row r="627" spans="1:10" s="3" customFormat="1">
      <c r="A627" s="3">
        <v>69</v>
      </c>
      <c r="B627" s="139">
        <v>40.760993957519503</v>
      </c>
      <c r="C627" s="139">
        <v>118.172119140625</v>
      </c>
      <c r="D627" s="3" t="s">
        <v>610</v>
      </c>
      <c r="E627" s="3" t="s">
        <v>2337</v>
      </c>
      <c r="F627" t="str">
        <f>VLOOKUP(D627,'Customer City'!A:B,2,FALSE)</f>
        <v>河北省</v>
      </c>
      <c r="G627" t="str">
        <f>VLOOKUP(D627,'Customer City'!A:A,1,FALSE)</f>
        <v>承德市</v>
      </c>
      <c r="H627" t="e">
        <f>VLOOKUP(A627,'Customer - Backup'!A:F,6,FALSE)</f>
        <v>#N/A</v>
      </c>
      <c r="I627" s="3" t="s">
        <v>173</v>
      </c>
      <c r="J627" s="3">
        <v>69</v>
      </c>
    </row>
    <row r="628" spans="1:10" s="3" customFormat="1">
      <c r="A628" s="3">
        <v>7004340</v>
      </c>
      <c r="B628" s="139">
        <v>32.833690643310497</v>
      </c>
      <c r="C628" s="139">
        <v>106.268760681152</v>
      </c>
      <c r="D628" s="3" t="s">
        <v>693</v>
      </c>
      <c r="E628" s="3" t="s">
        <v>1222</v>
      </c>
      <c r="F628" t="str">
        <f>VLOOKUP(D628,'Customer City'!A:B,2,FALSE)</f>
        <v>陕西省</v>
      </c>
      <c r="G628" t="str">
        <f>VLOOKUP(D628,'Customer City'!A:A,1,FALSE)</f>
        <v>汉中市</v>
      </c>
      <c r="H628" t="str">
        <f>VLOOKUP(A628,'Customer - Backup'!A:F,6,FALSE)</f>
        <v>宁强县</v>
      </c>
      <c r="I628" s="3" t="s">
        <v>173</v>
      </c>
      <c r="J628" s="3">
        <v>7004340</v>
      </c>
    </row>
    <row r="629" spans="1:10" s="3" customFormat="1">
      <c r="A629" s="3">
        <v>7003828</v>
      </c>
      <c r="B629" s="139">
        <v>34.845432281494098</v>
      </c>
      <c r="C629" s="139">
        <v>119.18910980224599</v>
      </c>
      <c r="D629" s="3" t="s">
        <v>535</v>
      </c>
      <c r="E629" s="3" t="s">
        <v>2338</v>
      </c>
      <c r="F629" t="str">
        <f>VLOOKUP(D629,'Customer City'!A:B,2,FALSE)</f>
        <v>江苏省</v>
      </c>
      <c r="G629" t="str">
        <f>VLOOKUP(D629,'Customer City'!A:A,1,FALSE)</f>
        <v>连云港市</v>
      </c>
      <c r="H629" t="str">
        <f>VLOOKUP(A629,'Customer - Backup'!A:F,6,FALSE)</f>
        <v>赣榆区</v>
      </c>
      <c r="I629" s="3" t="s">
        <v>173</v>
      </c>
      <c r="J629" s="3">
        <v>7003828</v>
      </c>
    </row>
    <row r="630" spans="1:10" s="3" customFormat="1">
      <c r="A630" s="3">
        <v>70</v>
      </c>
      <c r="B630" s="139">
        <v>29.144477844238299</v>
      </c>
      <c r="C630" s="139">
        <v>113.121383666992</v>
      </c>
      <c r="D630" s="3" t="s">
        <v>719</v>
      </c>
      <c r="E630" s="3" t="s">
        <v>2339</v>
      </c>
      <c r="F630" t="str">
        <f>VLOOKUP(D630,'Customer City'!A:B,2,FALSE)</f>
        <v>湖南省</v>
      </c>
      <c r="G630" t="str">
        <f>VLOOKUP(D630,'Customer City'!A:A,1,FALSE)</f>
        <v>岳阳市</v>
      </c>
      <c r="H630" t="e">
        <f>VLOOKUP(A630,'Customer - Backup'!A:F,6,FALSE)</f>
        <v>#N/A</v>
      </c>
      <c r="I630" s="3" t="s">
        <v>173</v>
      </c>
      <c r="J630" s="3">
        <v>70</v>
      </c>
    </row>
    <row r="631" spans="1:10" s="3" customFormat="1">
      <c r="A631" s="3">
        <v>7004652</v>
      </c>
      <c r="B631" s="139">
        <v>28.219011306762699</v>
      </c>
      <c r="C631" s="139">
        <v>113.03638458252</v>
      </c>
      <c r="D631" s="3" t="s">
        <v>131</v>
      </c>
      <c r="E631" s="3" t="s">
        <v>1006</v>
      </c>
      <c r="F631" t="str">
        <f>VLOOKUP(D631,'Customer City'!A:B,2,FALSE)</f>
        <v>湖南省</v>
      </c>
      <c r="G631" t="str">
        <f>VLOOKUP(D631,'Customer City'!A:A,1,FALSE)</f>
        <v>长沙市</v>
      </c>
      <c r="H631" t="str">
        <f>VLOOKUP(A631,'Customer - Backup'!A:F,6,FALSE)</f>
        <v>芙蓉区</v>
      </c>
      <c r="I631" s="3" t="s">
        <v>173</v>
      </c>
      <c r="J631" s="3">
        <v>7004652</v>
      </c>
    </row>
    <row r="632" spans="1:10" s="3" customFormat="1">
      <c r="A632" s="3">
        <v>7004232</v>
      </c>
      <c r="B632" s="139">
        <v>29.557371139526399</v>
      </c>
      <c r="C632" s="139">
        <v>106.563926696777</v>
      </c>
      <c r="D632" s="3" t="s">
        <v>39</v>
      </c>
      <c r="E632" s="3" t="s">
        <v>881</v>
      </c>
      <c r="F632" t="str">
        <f>VLOOKUP(D632,'Customer City'!A:B,2,FALSE)</f>
        <v>重庆市</v>
      </c>
      <c r="G632" t="str">
        <f>VLOOKUP(D632,'Customer City'!A:A,1,FALSE)</f>
        <v>重庆市</v>
      </c>
      <c r="H632" t="str">
        <f>VLOOKUP(A632,'Customer - Backup'!A:F,6,FALSE)</f>
        <v>渝中区</v>
      </c>
      <c r="I632" s="3" t="s">
        <v>173</v>
      </c>
      <c r="J632" s="3">
        <v>7004232</v>
      </c>
    </row>
    <row r="633" spans="1:10" s="3" customFormat="1">
      <c r="A633" s="3">
        <v>71</v>
      </c>
      <c r="B633" s="139">
        <v>28.9067573547363</v>
      </c>
      <c r="C633" s="139">
        <v>111.96046447753901</v>
      </c>
      <c r="D633" s="3" t="s">
        <v>720</v>
      </c>
      <c r="E633" s="3" t="s">
        <v>2340</v>
      </c>
      <c r="F633" t="str">
        <f>VLOOKUP(D633,'Customer City'!A:B,2,FALSE)</f>
        <v>湖南省</v>
      </c>
      <c r="G633" t="str">
        <f>VLOOKUP(D633,'Customer City'!A:A,1,FALSE)</f>
        <v>常德市</v>
      </c>
      <c r="H633" t="e">
        <f>VLOOKUP(A633,'Customer - Backup'!A:F,6,FALSE)</f>
        <v>#N/A</v>
      </c>
      <c r="I633" s="3" t="s">
        <v>173</v>
      </c>
      <c r="J633" s="3">
        <v>71</v>
      </c>
    </row>
    <row r="634" spans="1:10" s="3" customFormat="1">
      <c r="A634" s="3">
        <v>7003413</v>
      </c>
      <c r="B634" s="139">
        <v>32.225624084472699</v>
      </c>
      <c r="C634" s="139">
        <v>106.249053955078</v>
      </c>
      <c r="D634" s="3" t="s">
        <v>663</v>
      </c>
      <c r="E634" s="3" t="s">
        <v>1739</v>
      </c>
      <c r="F634" t="str">
        <f>VLOOKUP(D634,'Customer City'!A:B,2,FALSE)</f>
        <v>四川省</v>
      </c>
      <c r="G634" t="str">
        <f>VLOOKUP(D634,'Customer City'!A:A,1,FALSE)</f>
        <v>广元市</v>
      </c>
      <c r="H634" t="str">
        <f>VLOOKUP(A634,'Customer - Backup'!A:F,6,FALSE)</f>
        <v>旺苍县</v>
      </c>
      <c r="I634" s="3" t="s">
        <v>173</v>
      </c>
      <c r="J634" s="3">
        <v>7003413</v>
      </c>
    </row>
    <row r="635" spans="1:10" s="3" customFormat="1">
      <c r="A635" s="3">
        <v>7003379</v>
      </c>
      <c r="B635" s="139">
        <v>30.125267028808601</v>
      </c>
      <c r="C635" s="139">
        <v>104.65281677246099</v>
      </c>
      <c r="D635" s="3" t="s">
        <v>671</v>
      </c>
      <c r="E635" s="3" t="s">
        <v>1712</v>
      </c>
      <c r="F635" t="str">
        <f>VLOOKUP(D635,'Customer City'!A:B,2,FALSE)</f>
        <v>四川省</v>
      </c>
      <c r="G635" t="str">
        <f>VLOOKUP(D635,'Customer City'!A:A,1,FALSE)</f>
        <v>资阳市</v>
      </c>
      <c r="H635" t="str">
        <f>VLOOKUP(A635,'Customer - Backup'!A:F,6,FALSE)</f>
        <v>雁江区</v>
      </c>
      <c r="I635" s="3" t="s">
        <v>173</v>
      </c>
      <c r="J635" s="3">
        <v>7003379</v>
      </c>
    </row>
    <row r="636" spans="1:10" s="3" customFormat="1">
      <c r="A636" s="3">
        <v>7003791</v>
      </c>
      <c r="B636" s="139">
        <v>32.007659912109403</v>
      </c>
      <c r="C636" s="139">
        <v>118.775497436523</v>
      </c>
      <c r="D636" s="3" t="s">
        <v>113</v>
      </c>
      <c r="E636" s="3" t="s">
        <v>1702</v>
      </c>
      <c r="F636" t="str">
        <f>VLOOKUP(D636,'Customer City'!A:B,2,FALSE)</f>
        <v>江苏省</v>
      </c>
      <c r="G636" t="str">
        <f>VLOOKUP(D636,'Customer City'!A:A,1,FALSE)</f>
        <v>南京市</v>
      </c>
      <c r="H636" t="str">
        <f>VLOOKUP(A636,'Customer - Backup'!A:F,6,FALSE)</f>
        <v>雨花台区</v>
      </c>
      <c r="I636" s="3" t="s">
        <v>173</v>
      </c>
      <c r="J636" s="3">
        <v>7003791</v>
      </c>
    </row>
    <row r="637" spans="1:10" s="3" customFormat="1">
      <c r="A637" s="3">
        <v>7004777</v>
      </c>
      <c r="B637" s="139">
        <v>34.262641906738303</v>
      </c>
      <c r="C637" s="139">
        <v>108.96499633789099</v>
      </c>
      <c r="D637" s="3" t="s">
        <v>60</v>
      </c>
      <c r="E637" s="3" t="s">
        <v>1922</v>
      </c>
      <c r="F637" t="str">
        <f>VLOOKUP(D637,'Customer City'!A:B,2,FALSE)</f>
        <v>陕西省</v>
      </c>
      <c r="G637" t="str">
        <f>VLOOKUP(D637,'Customer City'!A:A,1,FALSE)</f>
        <v>西安市</v>
      </c>
      <c r="H637" t="str">
        <f>VLOOKUP(A637,'Customer - Backup'!A:F,6,FALSE)</f>
        <v>碑林区</v>
      </c>
      <c r="I637" s="3" t="s">
        <v>173</v>
      </c>
      <c r="J637" s="3">
        <v>7004777</v>
      </c>
    </row>
    <row r="638" spans="1:10" s="3" customFormat="1">
      <c r="A638" s="3">
        <v>7003370</v>
      </c>
      <c r="B638" s="139">
        <v>31.2692565917969</v>
      </c>
      <c r="C638" s="139">
        <v>106.310989379883</v>
      </c>
      <c r="D638" s="3" t="s">
        <v>660</v>
      </c>
      <c r="E638" s="3" t="s">
        <v>2341</v>
      </c>
      <c r="F638" t="str">
        <f>VLOOKUP(D638,'Customer City'!A:B,2,FALSE)</f>
        <v>四川省</v>
      </c>
      <c r="G638" t="str">
        <f>VLOOKUP(D638,'Customer City'!A:A,1,FALSE)</f>
        <v>南充市</v>
      </c>
      <c r="H638" t="str">
        <f>VLOOKUP(A638,'Customer - Backup'!A:F,6,FALSE)</f>
        <v>仪陇县</v>
      </c>
      <c r="I638" s="3" t="s">
        <v>173</v>
      </c>
      <c r="J638" s="3">
        <v>7003370</v>
      </c>
    </row>
    <row r="639" spans="1:10" s="3" customFormat="1">
      <c r="A639" s="3">
        <v>7004062</v>
      </c>
      <c r="B639" s="139">
        <v>36.0983695983887</v>
      </c>
      <c r="C639" s="139">
        <v>103.63507843017599</v>
      </c>
      <c r="D639" s="3" t="s">
        <v>66</v>
      </c>
      <c r="E639" s="3" t="s">
        <v>1103</v>
      </c>
      <c r="F639" t="str">
        <f>VLOOKUP(D639,'Customer City'!A:B,2,FALSE)</f>
        <v>甘肃省</v>
      </c>
      <c r="G639" t="str">
        <f>VLOOKUP(D639,'Customer City'!A:A,1,FALSE)</f>
        <v>兰州市</v>
      </c>
      <c r="H639" t="str">
        <f>VLOOKUP(A639,'Customer - Backup'!A:F,6,FALSE)</f>
        <v>西固区</v>
      </c>
      <c r="I639" s="3" t="s">
        <v>173</v>
      </c>
      <c r="J639" s="3">
        <v>7004062</v>
      </c>
    </row>
    <row r="640" spans="1:10" s="3" customFormat="1">
      <c r="A640" s="3">
        <v>7004440</v>
      </c>
      <c r="B640" s="139">
        <v>28.136522293090799</v>
      </c>
      <c r="C640" s="139">
        <v>120.28090667724599</v>
      </c>
      <c r="D640" s="3" t="s">
        <v>537</v>
      </c>
      <c r="E640" s="3" t="s">
        <v>1226</v>
      </c>
      <c r="F640" t="str">
        <f>VLOOKUP(D640,'Customer City'!A:B,2,FALSE)</f>
        <v>浙江省</v>
      </c>
      <c r="G640" t="str">
        <f>VLOOKUP(D640,'Customer City'!A:A,1,FALSE)</f>
        <v>丽水市</v>
      </c>
      <c r="H640" t="str">
        <f>VLOOKUP(A640,'Customer - Backup'!A:F,6,FALSE)</f>
        <v>青田县</v>
      </c>
      <c r="I640" s="3" t="s">
        <v>173</v>
      </c>
      <c r="J640" s="3">
        <v>7004440</v>
      </c>
    </row>
    <row r="641" spans="1:10" s="3" customFormat="1">
      <c r="A641" s="3">
        <v>7004388</v>
      </c>
      <c r="B641" s="139">
        <v>40.797264099121101</v>
      </c>
      <c r="C641" s="139">
        <v>111.663330078125</v>
      </c>
      <c r="D641" s="3" t="s">
        <v>86</v>
      </c>
      <c r="E641" s="3" t="s">
        <v>1683</v>
      </c>
      <c r="F641" t="str">
        <f>VLOOKUP(D641,'Customer City'!A:B,2,FALSE)</f>
        <v>内蒙古</v>
      </c>
      <c r="G641" t="str">
        <f>VLOOKUP(D641,'Customer City'!A:A,1,FALSE)</f>
        <v>呼和浩特市</v>
      </c>
      <c r="H641" t="str">
        <f>VLOOKUP(A641,'Customer - Backup'!A:F,6,FALSE)</f>
        <v>玉泉区</v>
      </c>
      <c r="I641" s="3" t="s">
        <v>173</v>
      </c>
      <c r="J641" s="3">
        <v>7004388</v>
      </c>
    </row>
    <row r="642" spans="1:10" s="3" customFormat="1">
      <c r="A642" s="3">
        <v>7004335</v>
      </c>
      <c r="B642" s="139">
        <v>22.8954162597656</v>
      </c>
      <c r="C642" s="139">
        <v>112.882568359375</v>
      </c>
      <c r="D642" s="3" t="s">
        <v>618</v>
      </c>
      <c r="E642" s="3" t="s">
        <v>1617</v>
      </c>
      <c r="F642" t="str">
        <f>VLOOKUP(D642,'Customer City'!A:B,2,FALSE)</f>
        <v>广东省</v>
      </c>
      <c r="G642" t="str">
        <f>VLOOKUP(D642,'Customer City'!A:A,1,FALSE)</f>
        <v>佛山市</v>
      </c>
      <c r="H642" t="str">
        <f>VLOOKUP(A642,'Customer - Backup'!A:F,6,FALSE)</f>
        <v>高明区</v>
      </c>
      <c r="I642" s="3" t="s">
        <v>173</v>
      </c>
      <c r="J642" s="3">
        <v>7004335</v>
      </c>
    </row>
    <row r="643" spans="1:10" s="3" customFormat="1">
      <c r="A643" s="3">
        <v>7003526</v>
      </c>
      <c r="B643" s="139">
        <v>31.2505187988281</v>
      </c>
      <c r="C643" s="139">
        <v>113.99429321289099</v>
      </c>
      <c r="D643" s="3" t="s">
        <v>707</v>
      </c>
      <c r="E643" s="3" t="s">
        <v>1837</v>
      </c>
      <c r="F643" t="str">
        <f>VLOOKUP(D643,'Customer City'!A:B,2,FALSE)</f>
        <v>湖北省</v>
      </c>
      <c r="G643" t="str">
        <f>VLOOKUP(D643,'Customer City'!A:A,1,FALSE)</f>
        <v>孝感市</v>
      </c>
      <c r="H643" t="str">
        <f>VLOOKUP(A643,'Customer - Backup'!A:F,6,FALSE)</f>
        <v>孝昌县</v>
      </c>
      <c r="I643" s="3" t="s">
        <v>173</v>
      </c>
      <c r="J643" s="3">
        <v>7003526</v>
      </c>
    </row>
    <row r="644" spans="1:10" s="3" customFormat="1">
      <c r="A644" s="3">
        <v>7003858</v>
      </c>
      <c r="B644" s="139">
        <v>36.084407806396499</v>
      </c>
      <c r="C644" s="139">
        <v>120.334518432617</v>
      </c>
      <c r="D644" s="3" t="s">
        <v>565</v>
      </c>
      <c r="E644" s="3" t="s">
        <v>1538</v>
      </c>
      <c r="F644" t="str">
        <f>VLOOKUP(D644,'Customer City'!A:B,2,FALSE)</f>
        <v>山东省</v>
      </c>
      <c r="G644" t="str">
        <f>VLOOKUP(D644,'Customer City'!A:A,1,FALSE)</f>
        <v>青岛市</v>
      </c>
      <c r="H644" t="str">
        <f>VLOOKUP(A644,'Customer - Backup'!A:F,6,FALSE)</f>
        <v>市北区</v>
      </c>
      <c r="I644" s="3" t="s">
        <v>173</v>
      </c>
      <c r="J644" s="3">
        <v>7003858</v>
      </c>
    </row>
    <row r="645" spans="1:10" s="3" customFormat="1">
      <c r="A645" s="3">
        <v>7004217</v>
      </c>
      <c r="B645" s="139">
        <v>24.7293395996094</v>
      </c>
      <c r="C645" s="139">
        <v>116.73740386962901</v>
      </c>
      <c r="D645" s="3" t="s">
        <v>738</v>
      </c>
      <c r="E645" s="3" t="s">
        <v>1672</v>
      </c>
      <c r="F645" t="str">
        <f>VLOOKUP(D645,'Customer City'!A:B,2,FALSE)</f>
        <v>福建省</v>
      </c>
      <c r="G645" t="str">
        <f>VLOOKUP(D645,'Customer City'!A:A,1,FALSE)</f>
        <v>龙岩市</v>
      </c>
      <c r="H645" t="str">
        <f>VLOOKUP(A645,'Customer - Backup'!A:F,6,FALSE)</f>
        <v>永定区</v>
      </c>
      <c r="I645" s="3" t="s">
        <v>173</v>
      </c>
      <c r="J645" s="3">
        <v>7004217</v>
      </c>
    </row>
    <row r="646" spans="1:10" s="3" customFormat="1">
      <c r="A646" s="3">
        <v>72</v>
      </c>
      <c r="B646" s="139">
        <v>21.870958328247099</v>
      </c>
      <c r="C646" s="139">
        <v>112.012367248535</v>
      </c>
      <c r="D646" s="3" t="s">
        <v>633</v>
      </c>
      <c r="E646" s="3" t="s">
        <v>2342</v>
      </c>
      <c r="F646" t="str">
        <f>VLOOKUP(D646,'Customer City'!A:B,2,FALSE)</f>
        <v>广东省</v>
      </c>
      <c r="G646" t="str">
        <f>VLOOKUP(D646,'Customer City'!A:A,1,FALSE)</f>
        <v>阳江市</v>
      </c>
      <c r="H646" t="e">
        <f>VLOOKUP(A646,'Customer - Backup'!A:F,6,FALSE)</f>
        <v>#N/A</v>
      </c>
      <c r="I646" s="3" t="s">
        <v>173</v>
      </c>
      <c r="J646" s="3">
        <v>72</v>
      </c>
    </row>
    <row r="647" spans="1:10" s="3" customFormat="1">
      <c r="A647" s="3">
        <v>7004131</v>
      </c>
      <c r="B647" s="139">
        <v>19.7028503417969</v>
      </c>
      <c r="C647" s="139">
        <v>110.33676147460901</v>
      </c>
      <c r="D647" s="3" t="s">
        <v>2783</v>
      </c>
      <c r="E647" s="3" t="s">
        <v>1905</v>
      </c>
      <c r="F647" t="str">
        <f>VLOOKUP(D647,'Customer City'!A:B,2,FALSE)</f>
        <v>海南省</v>
      </c>
      <c r="G647" t="str">
        <f>VLOOKUP(D647,'Customer City'!A:A,1,FALSE)</f>
        <v>定安县</v>
      </c>
      <c r="H647" t="str">
        <f>VLOOKUP(A647,'Customer - Backup'!A:F,6,FALSE)</f>
        <v>定安县</v>
      </c>
      <c r="I647" s="3" t="s">
        <v>173</v>
      </c>
      <c r="J647" s="3">
        <v>7004131</v>
      </c>
    </row>
    <row r="648" spans="1:10" s="3" customFormat="1">
      <c r="A648" s="3">
        <v>7003549</v>
      </c>
      <c r="B648" s="139">
        <v>30.464248657226602</v>
      </c>
      <c r="C648" s="139">
        <v>115.26642608642599</v>
      </c>
      <c r="D648" s="3" t="s">
        <v>716</v>
      </c>
      <c r="E648" s="3" t="s">
        <v>1243</v>
      </c>
      <c r="F648" t="str">
        <f>VLOOKUP(D648,'Customer City'!A:B,2,FALSE)</f>
        <v>湖北省</v>
      </c>
      <c r="G648" t="str">
        <f>VLOOKUP(D648,'Customer City'!A:A,1,FALSE)</f>
        <v>黄冈市</v>
      </c>
      <c r="H648" t="str">
        <f>VLOOKUP(A648,'Customer - Backup'!A:F,6,FALSE)</f>
        <v>浠水县</v>
      </c>
      <c r="I648" s="3" t="s">
        <v>173</v>
      </c>
      <c r="J648" s="3">
        <v>7003549</v>
      </c>
    </row>
    <row r="649" spans="1:10" s="3" customFormat="1">
      <c r="A649" s="3">
        <v>7003484</v>
      </c>
      <c r="B649" s="139">
        <v>43.921463012695298</v>
      </c>
      <c r="C649" s="139">
        <v>126.56527709960901</v>
      </c>
      <c r="D649" s="3" t="s">
        <v>547</v>
      </c>
      <c r="E649" s="3" t="s">
        <v>1648</v>
      </c>
      <c r="F649" t="str">
        <f>VLOOKUP(D649,'Customer City'!A:B,2,FALSE)</f>
        <v>吉林省</v>
      </c>
      <c r="G649" t="str">
        <f>VLOOKUP(D649,'Customer City'!A:A,1,FALSE)</f>
        <v>吉林市</v>
      </c>
      <c r="H649" t="str">
        <f>VLOOKUP(A649,'Customer - Backup'!A:F,6,FALSE)</f>
        <v>龙潭区</v>
      </c>
      <c r="I649" s="3" t="s">
        <v>173</v>
      </c>
      <c r="J649" s="3">
        <v>7003484</v>
      </c>
    </row>
    <row r="650" spans="1:10" s="3" customFormat="1">
      <c r="A650" s="3">
        <v>73</v>
      </c>
      <c r="B650" s="139">
        <v>31.556777954101602</v>
      </c>
      <c r="C650" s="139">
        <v>120.38133239746099</v>
      </c>
      <c r="D650" s="3" t="s">
        <v>530</v>
      </c>
      <c r="E650" s="3" t="s">
        <v>2344</v>
      </c>
      <c r="F650" t="str">
        <f>VLOOKUP(D650,'Customer City'!A:B,2,FALSE)</f>
        <v>江苏省</v>
      </c>
      <c r="G650" t="str">
        <f>VLOOKUP(D650,'Customer City'!A:A,1,FALSE)</f>
        <v>无锡市</v>
      </c>
      <c r="H650" t="e">
        <f>VLOOKUP(A650,'Customer - Backup'!A:F,6,FALSE)</f>
        <v>#N/A</v>
      </c>
      <c r="I650" s="3" t="s">
        <v>173</v>
      </c>
      <c r="J650" s="3">
        <v>73</v>
      </c>
    </row>
    <row r="651" spans="1:10" s="3" customFormat="1">
      <c r="A651" s="3">
        <v>7004798</v>
      </c>
      <c r="B651" s="139">
        <v>27.971104</v>
      </c>
      <c r="C651" s="139">
        <v>120.644424</v>
      </c>
      <c r="D651" s="3" t="s">
        <v>541</v>
      </c>
      <c r="E651" s="3" t="s">
        <v>854</v>
      </c>
      <c r="F651" t="str">
        <f>VLOOKUP(D651,'Customer City'!A:B,2,FALSE)</f>
        <v>浙江省</v>
      </c>
      <c r="G651" t="str">
        <f>VLOOKUP(D651,'Customer City'!A:A,1,FALSE)</f>
        <v>温州市</v>
      </c>
      <c r="H651" t="str">
        <f>VLOOKUP(A651,'Customer - Backup'!A:F,6,FALSE)</f>
        <v>瓯海区</v>
      </c>
      <c r="I651" s="3" t="s">
        <v>173</v>
      </c>
      <c r="J651" s="3">
        <v>7004798</v>
      </c>
    </row>
    <row r="652" spans="1:10" s="3" customFormat="1">
      <c r="A652" s="3">
        <v>7004385</v>
      </c>
      <c r="B652" s="139">
        <v>38.5256538391113</v>
      </c>
      <c r="C652" s="139">
        <v>114.97917938232401</v>
      </c>
      <c r="D652" s="3" t="s">
        <v>2784</v>
      </c>
      <c r="E652" s="3" t="s">
        <v>2395</v>
      </c>
      <c r="F652" t="str">
        <f>VLOOKUP(D652,'Customer City'!A:B,2,FALSE)</f>
        <v>河北省</v>
      </c>
      <c r="G652" t="str">
        <f>VLOOKUP(D652,'Customer City'!A:A,1,FALSE)</f>
        <v>定州市</v>
      </c>
      <c r="H652" t="str">
        <f>VLOOKUP(A652,'Customer - Backup'!A:F,6,FALSE)</f>
        <v>定州市</v>
      </c>
      <c r="I652" s="3" t="s">
        <v>173</v>
      </c>
      <c r="J652" s="3">
        <v>7004385</v>
      </c>
    </row>
    <row r="653" spans="1:10" s="3" customFormat="1">
      <c r="A653" s="3">
        <v>7004105</v>
      </c>
      <c r="B653" s="139">
        <v>28.8736057281494</v>
      </c>
      <c r="C653" s="139">
        <v>105.43888092041</v>
      </c>
      <c r="D653" s="3" t="s">
        <v>667</v>
      </c>
      <c r="E653" s="3" t="s">
        <v>1126</v>
      </c>
      <c r="F653" t="str">
        <f>VLOOKUP(D653,'Customer City'!A:B,2,FALSE)</f>
        <v>四川省</v>
      </c>
      <c r="G653" t="str">
        <f>VLOOKUP(D653,'Customer City'!A:A,1,FALSE)</f>
        <v>泸州市</v>
      </c>
      <c r="H653" t="str">
        <f>VLOOKUP(A653,'Customer - Backup'!A:F,6,FALSE)</f>
        <v>江阳区</v>
      </c>
      <c r="I653" s="3" t="s">
        <v>173</v>
      </c>
      <c r="J653" s="3">
        <v>7004105</v>
      </c>
    </row>
    <row r="654" spans="1:10" s="3" customFormat="1">
      <c r="A654" s="3">
        <v>7004055</v>
      </c>
      <c r="B654" s="139">
        <v>25.068901062011701</v>
      </c>
      <c r="C654" s="139">
        <v>109.24716186523401</v>
      </c>
      <c r="D654" s="3" t="s">
        <v>638</v>
      </c>
      <c r="E654" s="3" t="s">
        <v>1958</v>
      </c>
      <c r="F654" t="str">
        <f>VLOOKUP(D654,'Customer City'!A:B,2,FALSE)</f>
        <v>广西省</v>
      </c>
      <c r="G654" t="str">
        <f>VLOOKUP(D654,'Customer City'!A:A,1,FALSE)</f>
        <v>柳州市</v>
      </c>
      <c r="H654" t="str">
        <f>VLOOKUP(A654,'Customer - Backup'!A:F,6,FALSE)</f>
        <v>融水苗族自治县</v>
      </c>
      <c r="I654" s="3" t="s">
        <v>173</v>
      </c>
      <c r="J654" s="3">
        <v>7004055</v>
      </c>
    </row>
    <row r="655" spans="1:10" s="3" customFormat="1">
      <c r="A655" s="3">
        <v>74</v>
      </c>
      <c r="B655" s="139">
        <v>23.007993698120099</v>
      </c>
      <c r="C655" s="139">
        <v>114.07797241210901</v>
      </c>
      <c r="D655" s="3" t="s">
        <v>616</v>
      </c>
      <c r="E655" s="3" t="s">
        <v>2345</v>
      </c>
      <c r="F655" t="str">
        <f>VLOOKUP(D655,'Customer City'!A:B,2,FALSE)</f>
        <v>广东省</v>
      </c>
      <c r="G655" t="str">
        <f>VLOOKUP(D655,'Customer City'!A:A,1,FALSE)</f>
        <v>东莞市</v>
      </c>
      <c r="H655" t="e">
        <f>VLOOKUP(A655,'Customer - Backup'!A:F,6,FALSE)</f>
        <v>#N/A</v>
      </c>
      <c r="I655" s="3" t="s">
        <v>173</v>
      </c>
      <c r="J655" s="3">
        <v>74</v>
      </c>
    </row>
    <row r="656" spans="1:10" s="3" customFormat="1">
      <c r="A656" s="3">
        <v>7003552</v>
      </c>
      <c r="B656" s="139">
        <v>31.189184188842798</v>
      </c>
      <c r="C656" s="139">
        <v>115.022743225098</v>
      </c>
      <c r="D656" s="3" t="s">
        <v>716</v>
      </c>
      <c r="E656" s="3" t="s">
        <v>1252</v>
      </c>
      <c r="F656" t="str">
        <f>VLOOKUP(D656,'Customer City'!A:B,2,FALSE)</f>
        <v>湖北省</v>
      </c>
      <c r="G656" t="str">
        <f>VLOOKUP(D656,'Customer City'!A:A,1,FALSE)</f>
        <v>黄冈市</v>
      </c>
      <c r="H656" t="str">
        <f>VLOOKUP(A656,'Customer - Backup'!A:F,6,FALSE)</f>
        <v>麻城市</v>
      </c>
      <c r="I656" s="3" t="s">
        <v>173</v>
      </c>
      <c r="J656" s="3">
        <v>7003552</v>
      </c>
    </row>
    <row r="657" spans="1:10" s="3" customFormat="1">
      <c r="A657" s="3">
        <v>7003829</v>
      </c>
      <c r="B657" s="139">
        <v>34.327316284179702</v>
      </c>
      <c r="C657" s="139">
        <v>119.232307434082</v>
      </c>
      <c r="D657" s="3" t="s">
        <v>535</v>
      </c>
      <c r="E657" s="3" t="s">
        <v>1659</v>
      </c>
      <c r="F657" t="str">
        <f>VLOOKUP(D657,'Customer City'!A:B,2,FALSE)</f>
        <v>江苏省</v>
      </c>
      <c r="G657" t="str">
        <f>VLOOKUP(D657,'Customer City'!A:A,1,FALSE)</f>
        <v>连云港市</v>
      </c>
      <c r="H657" t="str">
        <f>VLOOKUP(A657,'Customer - Backup'!A:F,6,FALSE)</f>
        <v>灌云县</v>
      </c>
      <c r="I657" s="3" t="s">
        <v>173</v>
      </c>
      <c r="J657" s="3">
        <v>7003829</v>
      </c>
    </row>
    <row r="658" spans="1:10" s="3" customFormat="1">
      <c r="A658" s="3">
        <v>7004664</v>
      </c>
      <c r="B658" s="139">
        <v>31.8784065246582</v>
      </c>
      <c r="C658" s="139">
        <v>117.321044921875</v>
      </c>
      <c r="D658" s="3" t="s">
        <v>110</v>
      </c>
      <c r="E658" s="3" t="s">
        <v>1741</v>
      </c>
      <c r="F658" t="str">
        <f>VLOOKUP(D658,'Customer City'!A:B,2,FALSE)</f>
        <v>安徽省</v>
      </c>
      <c r="G658" t="str">
        <f>VLOOKUP(D658,'Customer City'!A:A,1,FALSE)</f>
        <v>合肥市</v>
      </c>
      <c r="H658" t="str">
        <f>VLOOKUP(A658,'Customer - Backup'!A:F,6,FALSE)</f>
        <v>瑶海区</v>
      </c>
      <c r="I658" s="3" t="s">
        <v>173</v>
      </c>
      <c r="J658" s="3">
        <v>7004664</v>
      </c>
    </row>
    <row r="659" spans="1:10" s="3" customFormat="1">
      <c r="A659" s="3">
        <v>7003462</v>
      </c>
      <c r="B659" s="139">
        <v>44.400852203369098</v>
      </c>
      <c r="C659" s="139">
        <v>131.16978454589801</v>
      </c>
      <c r="D659" s="3" t="s">
        <v>592</v>
      </c>
      <c r="E659" s="3" t="s">
        <v>2346</v>
      </c>
      <c r="F659" t="str">
        <f>VLOOKUP(D659,'Customer City'!A:B,2,FALSE)</f>
        <v>黑龙江省</v>
      </c>
      <c r="G659" t="str">
        <f>VLOOKUP(D659,'Customer City'!A:A,1,FALSE)</f>
        <v>牡丹江市</v>
      </c>
      <c r="H659" t="str">
        <f>VLOOKUP(A659,'Customer - Backup'!A:F,6,FALSE)</f>
        <v>绥芬河市</v>
      </c>
      <c r="I659" s="3" t="s">
        <v>173</v>
      </c>
      <c r="J659" s="3">
        <v>7003462</v>
      </c>
    </row>
    <row r="660" spans="1:10" s="3" customFormat="1">
      <c r="A660" s="3">
        <v>7004978</v>
      </c>
      <c r="B660" s="139">
        <v>24.815990447998001</v>
      </c>
      <c r="C660" s="139">
        <v>111.29816436767599</v>
      </c>
      <c r="D660" s="3" t="s">
        <v>645</v>
      </c>
      <c r="E660" s="3" t="s">
        <v>1956</v>
      </c>
      <c r="F660" t="str">
        <f>VLOOKUP(D660,'Customer City'!A:B,2,FALSE)</f>
        <v>广西省</v>
      </c>
      <c r="G660" t="str">
        <f>VLOOKUP(D660,'Customer City'!A:A,1,FALSE)</f>
        <v>贺州市</v>
      </c>
      <c r="H660" t="str">
        <f>VLOOKUP(A660,'Customer - Backup'!A:F,6,FALSE)</f>
        <v>富川瑶族自治县</v>
      </c>
      <c r="I660" s="3" t="s">
        <v>173</v>
      </c>
      <c r="J660" s="3">
        <v>7004978</v>
      </c>
    </row>
    <row r="661" spans="1:10" s="3" customFormat="1">
      <c r="A661" s="3">
        <v>7004661</v>
      </c>
      <c r="B661" s="139">
        <v>29.8289585113525</v>
      </c>
      <c r="C661" s="139">
        <v>112.90505218505901</v>
      </c>
      <c r="D661" s="3" t="s">
        <v>711</v>
      </c>
      <c r="E661" s="3" t="s">
        <v>2347</v>
      </c>
      <c r="F661" t="str">
        <f>VLOOKUP(D661,'Customer City'!A:B,2,FALSE)</f>
        <v>湖北省</v>
      </c>
      <c r="G661" t="str">
        <f>VLOOKUP(D661,'Customer City'!A:A,1,FALSE)</f>
        <v>荆州市</v>
      </c>
      <c r="H661" t="str">
        <f>VLOOKUP(A661,'Customer - Backup'!A:F,6,FALSE)</f>
        <v>监利县</v>
      </c>
      <c r="I661" s="3" t="s">
        <v>173</v>
      </c>
      <c r="J661" s="3">
        <v>7004661</v>
      </c>
    </row>
    <row r="662" spans="1:10" s="3" customFormat="1">
      <c r="A662" s="3">
        <v>7003947</v>
      </c>
      <c r="B662" s="139">
        <v>34.964263916015597</v>
      </c>
      <c r="C662" s="139">
        <v>115.89511871337901</v>
      </c>
      <c r="D662" s="3" t="s">
        <v>564</v>
      </c>
      <c r="E662" s="3" t="s">
        <v>2348</v>
      </c>
      <c r="F662" t="str">
        <f>VLOOKUP(D662,'Customer City'!A:B,2,FALSE)</f>
        <v>山东省</v>
      </c>
      <c r="G662" t="str">
        <f>VLOOKUP(D662,'Customer City'!A:A,1,FALSE)</f>
        <v>菏泽市</v>
      </c>
      <c r="H662" t="str">
        <f>VLOOKUP(A662,'Customer - Backup'!A:F,6,FALSE)</f>
        <v>成武县</v>
      </c>
      <c r="I662" s="3" t="s">
        <v>173</v>
      </c>
      <c r="J662" s="3">
        <v>7003947</v>
      </c>
    </row>
    <row r="663" spans="1:10" s="3" customFormat="1">
      <c r="A663" s="3">
        <v>7004466</v>
      </c>
      <c r="B663" s="139">
        <v>38.431907653808601</v>
      </c>
      <c r="C663" s="139">
        <v>114.546089172363</v>
      </c>
      <c r="D663" s="3" t="s">
        <v>89</v>
      </c>
      <c r="E663" s="3" t="s">
        <v>1418</v>
      </c>
      <c r="F663" t="str">
        <f>VLOOKUP(D663,'Customer City'!A:B,2,FALSE)</f>
        <v>河北省</v>
      </c>
      <c r="G663" t="str">
        <f>VLOOKUP(D663,'Customer City'!A:A,1,FALSE)</f>
        <v>石家庄市</v>
      </c>
      <c r="H663" t="str">
        <f>VLOOKUP(A663,'Customer - Backup'!A:F,6,FALSE)</f>
        <v>行唐县</v>
      </c>
      <c r="I663" s="3" t="s">
        <v>173</v>
      </c>
      <c r="J663" s="3">
        <v>7004466</v>
      </c>
    </row>
    <row r="664" spans="1:10" s="3" customFormat="1">
      <c r="A664" s="3">
        <v>7004007</v>
      </c>
      <c r="B664" s="139">
        <v>28.1668605804443</v>
      </c>
      <c r="C664" s="139">
        <v>115.78247833252</v>
      </c>
      <c r="D664" s="3" t="s">
        <v>698</v>
      </c>
      <c r="E664" s="3" t="s">
        <v>1987</v>
      </c>
      <c r="F664" t="str">
        <f>VLOOKUP(D664,'Customer City'!A:B,2,FALSE)</f>
        <v>江西省</v>
      </c>
      <c r="G664" t="str">
        <f>VLOOKUP(D664,'Customer City'!A:A,1,FALSE)</f>
        <v>宜春市</v>
      </c>
      <c r="H664" t="str">
        <f>VLOOKUP(A664,'Customer - Backup'!A:F,6,FALSE)</f>
        <v>丰城市</v>
      </c>
      <c r="I664" s="3" t="s">
        <v>173</v>
      </c>
      <c r="J664" s="3">
        <v>7004007</v>
      </c>
    </row>
    <row r="665" spans="1:10" s="3" customFormat="1">
      <c r="A665" s="3">
        <v>75</v>
      </c>
      <c r="B665" s="139">
        <v>39.958152770996101</v>
      </c>
      <c r="C665" s="139">
        <v>116.105140686035</v>
      </c>
      <c r="D665" s="3" t="s">
        <v>16</v>
      </c>
      <c r="E665" s="3" t="s">
        <v>2349</v>
      </c>
      <c r="F665" t="str">
        <f>VLOOKUP(D665,'Customer City'!A:B,2,FALSE)</f>
        <v>北京市</v>
      </c>
      <c r="G665" t="str">
        <f>VLOOKUP(D665,'Customer City'!A:A,1,FALSE)</f>
        <v>北京市</v>
      </c>
      <c r="H665" t="e">
        <f>VLOOKUP(A665,'Customer - Backup'!A:F,6,FALSE)</f>
        <v>#N/A</v>
      </c>
      <c r="I665" s="3" t="s">
        <v>173</v>
      </c>
      <c r="J665" s="3">
        <v>75</v>
      </c>
    </row>
    <row r="666" spans="1:10" s="3" customFormat="1">
      <c r="A666" s="3">
        <v>7004604</v>
      </c>
      <c r="B666" s="139">
        <v>28.7018852233887</v>
      </c>
      <c r="C666" s="139">
        <v>115.753959655762</v>
      </c>
      <c r="D666" s="3" t="s">
        <v>125</v>
      </c>
      <c r="E666" s="3" t="s">
        <v>1383</v>
      </c>
      <c r="F666" t="str">
        <f>VLOOKUP(D666,'Customer City'!A:B,2,FALSE)</f>
        <v>江西省</v>
      </c>
      <c r="G666" t="str">
        <f>VLOOKUP(D666,'Customer City'!A:A,1,FALSE)</f>
        <v>南昌市</v>
      </c>
      <c r="H666" t="str">
        <f>VLOOKUP(A666,'Customer - Backup'!A:F,6,FALSE)</f>
        <v>湾里区</v>
      </c>
      <c r="I666" s="3" t="s">
        <v>173</v>
      </c>
      <c r="J666" s="3">
        <v>7004604</v>
      </c>
    </row>
    <row r="667" spans="1:10" s="3" customFormat="1">
      <c r="A667" s="3">
        <v>7004837</v>
      </c>
      <c r="B667" s="139">
        <v>32.643516540527301</v>
      </c>
      <c r="C667" s="139">
        <v>115.609420776367</v>
      </c>
      <c r="D667" s="3" t="s">
        <v>522</v>
      </c>
      <c r="E667" s="3" t="s">
        <v>1616</v>
      </c>
      <c r="F667" t="str">
        <f>VLOOKUP(D667,'Customer City'!A:B,2,FALSE)</f>
        <v>安徽省</v>
      </c>
      <c r="G667" t="str">
        <f>VLOOKUP(D667,'Customer City'!A:A,1,FALSE)</f>
        <v>阜阳市</v>
      </c>
      <c r="H667" t="str">
        <f>VLOOKUP(A667,'Customer - Backup'!A:F,6,FALSE)</f>
        <v>阜南县</v>
      </c>
      <c r="I667" s="3" t="s">
        <v>173</v>
      </c>
      <c r="J667" s="3">
        <v>7004837</v>
      </c>
    </row>
    <row r="668" spans="1:10" s="3" customFormat="1">
      <c r="A668" s="3">
        <v>7004715</v>
      </c>
      <c r="B668" s="139">
        <v>31.0550022125244</v>
      </c>
      <c r="C668" s="139">
        <v>111.656494140625</v>
      </c>
      <c r="D668" s="3" t="s">
        <v>708</v>
      </c>
      <c r="E668" s="3" t="s">
        <v>2350</v>
      </c>
      <c r="F668" t="str">
        <f>VLOOKUP(D668,'Customer City'!A:B,2,FALSE)</f>
        <v>湖北省</v>
      </c>
      <c r="G668" t="str">
        <f>VLOOKUP(D668,'Customer City'!A:A,1,FALSE)</f>
        <v>宜昌市</v>
      </c>
      <c r="H668" t="str">
        <f>VLOOKUP(A668,'Customer - Backup'!A:F,6,FALSE)</f>
        <v>远安县</v>
      </c>
      <c r="I668" s="3" t="s">
        <v>173</v>
      </c>
      <c r="J668" s="3">
        <v>7004715</v>
      </c>
    </row>
    <row r="669" spans="1:10" s="3" customFormat="1">
      <c r="A669" s="3">
        <v>7003510</v>
      </c>
      <c r="B669" s="139">
        <v>30.313554763793899</v>
      </c>
      <c r="C669" s="139">
        <v>114.08274078369099</v>
      </c>
      <c r="D669" s="3" t="s">
        <v>69</v>
      </c>
      <c r="E669" s="3" t="s">
        <v>1229</v>
      </c>
      <c r="F669" t="str">
        <f>VLOOKUP(D669,'Customer City'!A:B,2,FALSE)</f>
        <v>湖北省</v>
      </c>
      <c r="G669" t="str">
        <f>VLOOKUP(D669,'Customer City'!A:A,1,FALSE)</f>
        <v>武汉市</v>
      </c>
      <c r="H669" t="str">
        <f>VLOOKUP(A669,'Customer - Backup'!A:F,6,FALSE)</f>
        <v>汉南区</v>
      </c>
      <c r="I669" s="3" t="s">
        <v>173</v>
      </c>
      <c r="J669" s="3">
        <v>7003510</v>
      </c>
    </row>
    <row r="670" spans="1:10" s="3" customFormat="1">
      <c r="A670" s="3">
        <v>7003580</v>
      </c>
      <c r="B670" s="139">
        <v>38.946739196777301</v>
      </c>
      <c r="C670" s="139">
        <v>115.323722839355</v>
      </c>
      <c r="D670" s="3" t="s">
        <v>606</v>
      </c>
      <c r="E670" s="3" t="s">
        <v>2351</v>
      </c>
      <c r="F670" t="str">
        <f>VLOOKUP(D670,'Customer City'!A:B,2,FALSE)</f>
        <v>河北省</v>
      </c>
      <c r="G670" t="str">
        <f>VLOOKUP(D670,'Customer City'!A:A,1,FALSE)</f>
        <v>保定市</v>
      </c>
      <c r="H670" t="str">
        <f>VLOOKUP(A670,'Customer - Backup'!A:F,6,FALSE)</f>
        <v>满城县</v>
      </c>
      <c r="I670" s="3" t="s">
        <v>173</v>
      </c>
      <c r="J670" s="3">
        <v>7003580</v>
      </c>
    </row>
    <row r="671" spans="1:10" s="3" customFormat="1">
      <c r="A671" s="3">
        <v>7003356</v>
      </c>
      <c r="B671" s="139">
        <v>31.053642272949201</v>
      </c>
      <c r="C671" s="139">
        <v>104.679718017578</v>
      </c>
      <c r="D671" s="3" t="s">
        <v>665</v>
      </c>
      <c r="E671" s="3" t="s">
        <v>1131</v>
      </c>
      <c r="F671" t="str">
        <f>VLOOKUP(D671,'Customer City'!A:B,2,FALSE)</f>
        <v>四川省</v>
      </c>
      <c r="G671" t="str">
        <f>VLOOKUP(D671,'Customer City'!A:A,1,FALSE)</f>
        <v>德阳市</v>
      </c>
      <c r="H671" t="str">
        <f>VLOOKUP(A671,'Customer - Backup'!A:F,6,FALSE)</f>
        <v>中江县</v>
      </c>
      <c r="I671" s="3" t="s">
        <v>173</v>
      </c>
      <c r="J671" s="3">
        <v>7003356</v>
      </c>
    </row>
    <row r="672" spans="1:10" s="3" customFormat="1">
      <c r="A672" s="3">
        <v>7004163</v>
      </c>
      <c r="B672" s="139">
        <v>29.837337493896499</v>
      </c>
      <c r="C672" s="139">
        <v>107.081550598145</v>
      </c>
      <c r="D672" s="3" t="s">
        <v>39</v>
      </c>
      <c r="E672" s="3" t="s">
        <v>2352</v>
      </c>
      <c r="F672" t="str">
        <f>VLOOKUP(D672,'Customer City'!A:B,2,FALSE)</f>
        <v>重庆市</v>
      </c>
      <c r="G672" t="str">
        <f>VLOOKUP(D672,'Customer City'!A:A,1,FALSE)</f>
        <v>重庆市</v>
      </c>
      <c r="H672" t="str">
        <f>VLOOKUP(A672,'Customer - Backup'!A:F,6,FALSE)</f>
        <v>长寿区</v>
      </c>
      <c r="I672" s="3" t="s">
        <v>173</v>
      </c>
      <c r="J672" s="3">
        <v>7004163</v>
      </c>
    </row>
    <row r="673" spans="1:10" s="3" customFormat="1">
      <c r="A673" s="3">
        <v>7003589</v>
      </c>
      <c r="B673" s="139">
        <v>39.553367614746101</v>
      </c>
      <c r="C673" s="139">
        <v>118.11581420898401</v>
      </c>
      <c r="D673" s="3" t="s">
        <v>607</v>
      </c>
      <c r="E673" s="3" t="s">
        <v>1163</v>
      </c>
      <c r="F673" t="str">
        <f>VLOOKUP(D673,'Customer City'!A:B,2,FALSE)</f>
        <v>河北省</v>
      </c>
      <c r="G673" t="str">
        <f>VLOOKUP(D673,'Customer City'!A:A,1,FALSE)</f>
        <v>唐山市</v>
      </c>
      <c r="H673" t="str">
        <f>VLOOKUP(A673,'Customer - Backup'!A:F,6,FALSE)</f>
        <v>丰南区</v>
      </c>
      <c r="I673" s="3" t="s">
        <v>173</v>
      </c>
      <c r="J673" s="3">
        <v>7003589</v>
      </c>
    </row>
    <row r="674" spans="1:10" s="3" customFormat="1">
      <c r="A674" s="3">
        <v>7004553</v>
      </c>
      <c r="B674" s="139">
        <v>38.048000335693402</v>
      </c>
      <c r="C674" s="139">
        <v>114.631187438965</v>
      </c>
      <c r="D674" s="3" t="s">
        <v>89</v>
      </c>
      <c r="E674" s="3" t="s">
        <v>1187</v>
      </c>
      <c r="F674" t="str">
        <f>VLOOKUP(D674,'Customer City'!A:B,2,FALSE)</f>
        <v>河北省</v>
      </c>
      <c r="G674" t="str">
        <f>VLOOKUP(D674,'Customer City'!A:A,1,FALSE)</f>
        <v>石家庄市</v>
      </c>
      <c r="H674" t="str">
        <f>VLOOKUP(A674,'Customer - Backup'!A:F,6,FALSE)</f>
        <v>高新区</v>
      </c>
      <c r="I674" s="3" t="s">
        <v>173</v>
      </c>
      <c r="J674" s="3">
        <v>7004553</v>
      </c>
    </row>
    <row r="675" spans="1:10" s="3" customFormat="1">
      <c r="A675" s="3">
        <v>7003380</v>
      </c>
      <c r="B675" s="139">
        <v>30.019893646240199</v>
      </c>
      <c r="C675" s="139">
        <v>103.52150726318401</v>
      </c>
      <c r="D675" s="3" t="s">
        <v>668</v>
      </c>
      <c r="E675" s="3" t="s">
        <v>2353</v>
      </c>
      <c r="F675" t="str">
        <f>VLOOKUP(D675,'Customer City'!A:B,2,FALSE)</f>
        <v>四川省</v>
      </c>
      <c r="G675" t="str">
        <f>VLOOKUP(D675,'Customer City'!A:A,1,FALSE)</f>
        <v>眉山市</v>
      </c>
      <c r="H675" t="str">
        <f>VLOOKUP(A675,'Customer - Backup'!A:F,6,FALSE)</f>
        <v>丹棱县</v>
      </c>
      <c r="I675" s="3" t="s">
        <v>173</v>
      </c>
      <c r="J675" s="3">
        <v>7003380</v>
      </c>
    </row>
    <row r="676" spans="1:10" s="3" customFormat="1">
      <c r="A676" s="3">
        <v>7004459</v>
      </c>
      <c r="B676" s="139">
        <v>30.962630999999998</v>
      </c>
      <c r="C676" s="139">
        <v>118.79001599999999</v>
      </c>
      <c r="D676" s="3" t="s">
        <v>513</v>
      </c>
      <c r="E676" s="3" t="s">
        <v>918</v>
      </c>
      <c r="F676" t="str">
        <f>VLOOKUP(D676,'Customer City'!A:B,2,FALSE)</f>
        <v>安徽省</v>
      </c>
      <c r="G676" t="str">
        <f>VLOOKUP(D676,'Customer City'!A:A,1,FALSE)</f>
        <v>宣城市</v>
      </c>
      <c r="H676" t="str">
        <f>VLOOKUP(A676,'Customer - Backup'!A:F,6,FALSE)</f>
        <v>宣州区</v>
      </c>
      <c r="I676" s="3" t="s">
        <v>173</v>
      </c>
      <c r="J676" s="3">
        <v>7004459</v>
      </c>
    </row>
    <row r="677" spans="1:10" s="3" customFormat="1">
      <c r="A677" s="3">
        <v>7004552</v>
      </c>
      <c r="B677" s="139">
        <v>34.584674835205099</v>
      </c>
      <c r="C677" s="139">
        <v>105.729690551758</v>
      </c>
      <c r="D677" s="3" t="s">
        <v>680</v>
      </c>
      <c r="E677" s="3" t="s">
        <v>1720</v>
      </c>
      <c r="F677" t="str">
        <f>VLOOKUP(D677,'Customer City'!A:B,2,FALSE)</f>
        <v>甘肃省</v>
      </c>
      <c r="G677" t="str">
        <f>VLOOKUP(D677,'Customer City'!A:A,1,FALSE)</f>
        <v>天水市</v>
      </c>
      <c r="H677" t="str">
        <f>VLOOKUP(A677,'Customer - Backup'!A:F,6,FALSE)</f>
        <v>秦州区</v>
      </c>
      <c r="I677" s="3" t="s">
        <v>173</v>
      </c>
      <c r="J677" s="3">
        <v>7004552</v>
      </c>
    </row>
    <row r="678" spans="1:10" s="3" customFormat="1">
      <c r="A678" s="3">
        <v>7004394</v>
      </c>
      <c r="B678" s="139">
        <v>32.937709808349602</v>
      </c>
      <c r="C678" s="139">
        <v>117.35979461669901</v>
      </c>
      <c r="D678" s="3" t="s">
        <v>520</v>
      </c>
      <c r="E678" s="3" t="s">
        <v>1587</v>
      </c>
      <c r="F678" t="str">
        <f>VLOOKUP(D678,'Customer City'!A:B,2,FALSE)</f>
        <v>安徽省</v>
      </c>
      <c r="G678" t="str">
        <f>VLOOKUP(D678,'Customer City'!A:A,1,FALSE)</f>
        <v>蚌埠市</v>
      </c>
      <c r="H678" t="str">
        <f>VLOOKUP(A678,'Customer - Backup'!A:F,6,FALSE)</f>
        <v>禹会区</v>
      </c>
      <c r="I678" s="3" t="s">
        <v>173</v>
      </c>
      <c r="J678" s="3">
        <v>7004394</v>
      </c>
    </row>
    <row r="679" spans="1:10" s="3" customFormat="1">
      <c r="A679" s="3">
        <v>7004818</v>
      </c>
      <c r="B679" s="139">
        <v>28.912837982177699</v>
      </c>
      <c r="C679" s="139">
        <v>111.491981506348</v>
      </c>
      <c r="D679" s="3" t="s">
        <v>720</v>
      </c>
      <c r="E679" s="3" t="s">
        <v>2354</v>
      </c>
      <c r="F679" t="str">
        <f>VLOOKUP(D679,'Customer City'!A:B,2,FALSE)</f>
        <v>湖南省</v>
      </c>
      <c r="G679" t="str">
        <f>VLOOKUP(D679,'Customer City'!A:A,1,FALSE)</f>
        <v>常德市</v>
      </c>
      <c r="H679" t="str">
        <f>VLOOKUP(A679,'Customer - Backup'!A:F,6,FALSE)</f>
        <v>桃源县</v>
      </c>
      <c r="I679" s="3" t="s">
        <v>173</v>
      </c>
      <c r="J679" s="3">
        <v>7004818</v>
      </c>
    </row>
    <row r="680" spans="1:10" s="3" customFormat="1">
      <c r="A680" s="3">
        <v>7004765</v>
      </c>
      <c r="B680" s="139">
        <v>38.407379150390597</v>
      </c>
      <c r="C680" s="139">
        <v>112.751754760742</v>
      </c>
      <c r="D680" s="3" t="s">
        <v>599</v>
      </c>
      <c r="E680" s="3" t="s">
        <v>2355</v>
      </c>
      <c r="F680" t="str">
        <f>VLOOKUP(D680,'Customer City'!A:B,2,FALSE)</f>
        <v>山西省</v>
      </c>
      <c r="G680" t="str">
        <f>VLOOKUP(D680,'Customer City'!A:A,1,FALSE)</f>
        <v>忻州市</v>
      </c>
      <c r="H680" t="str">
        <f>VLOOKUP(A680,'Customer - Backup'!A:F,6,FALSE)</f>
        <v>忻府区</v>
      </c>
      <c r="I680" s="3" t="s">
        <v>173</v>
      </c>
      <c r="J680" s="3">
        <v>7004765</v>
      </c>
    </row>
    <row r="681" spans="1:10" s="3" customFormat="1">
      <c r="A681" s="3">
        <v>7004543</v>
      </c>
      <c r="B681" s="139">
        <v>43.905033111572301</v>
      </c>
      <c r="C681" s="139">
        <v>125.343307495117</v>
      </c>
      <c r="D681" s="3" t="s">
        <v>63</v>
      </c>
      <c r="E681" s="3" t="s">
        <v>2356</v>
      </c>
      <c r="F681" t="str">
        <f>VLOOKUP(D681,'Customer City'!A:B,2,FALSE)</f>
        <v>吉林省</v>
      </c>
      <c r="G681" t="str">
        <f>VLOOKUP(D681,'Customer City'!A:A,1,FALSE)</f>
        <v>长春市</v>
      </c>
      <c r="H681" t="str">
        <f>VLOOKUP(A681,'Customer - Backup'!A:F,6,FALSE)</f>
        <v>南关区</v>
      </c>
      <c r="I681" s="3" t="s">
        <v>173</v>
      </c>
      <c r="J681" s="3">
        <v>7004543</v>
      </c>
    </row>
    <row r="682" spans="1:10" s="3" customFormat="1">
      <c r="A682" s="3">
        <v>7003943</v>
      </c>
      <c r="B682" s="139">
        <v>37.204200744628899</v>
      </c>
      <c r="C682" s="139">
        <v>122.066543579102</v>
      </c>
      <c r="D682" s="3" t="s">
        <v>552</v>
      </c>
      <c r="E682" s="3" t="s">
        <v>962</v>
      </c>
      <c r="F682" t="str">
        <f>VLOOKUP(D682,'Customer City'!A:B,2,FALSE)</f>
        <v>山东省</v>
      </c>
      <c r="G682" t="str">
        <f>VLOOKUP(D682,'Customer City'!A:A,1,FALSE)</f>
        <v>威海市</v>
      </c>
      <c r="H682" t="str">
        <f>VLOOKUP(A682,'Customer - Backup'!A:F,6,FALSE)</f>
        <v>文登区</v>
      </c>
      <c r="I682" s="3" t="s">
        <v>173</v>
      </c>
      <c r="J682" s="3">
        <v>7003943</v>
      </c>
    </row>
    <row r="683" spans="1:10" s="3" customFormat="1">
      <c r="A683" s="3">
        <v>7003728</v>
      </c>
      <c r="B683" s="139">
        <v>32.148181915283203</v>
      </c>
      <c r="C683" s="139">
        <v>114.06346130371099</v>
      </c>
      <c r="D683" s="3" t="s">
        <v>567</v>
      </c>
      <c r="E683" s="3" t="s">
        <v>2357</v>
      </c>
      <c r="F683" t="str">
        <f>VLOOKUP(D683,'Customer City'!A:B,2,FALSE)</f>
        <v>河南省</v>
      </c>
      <c r="G683" t="str">
        <f>VLOOKUP(D683,'Customer City'!A:A,1,FALSE)</f>
        <v>信阳市</v>
      </c>
      <c r="H683" t="str">
        <f>VLOOKUP(A683,'Customer - Backup'!A:F,6,FALSE)</f>
        <v>浉河区</v>
      </c>
      <c r="I683" s="3" t="s">
        <v>173</v>
      </c>
      <c r="J683" s="3">
        <v>7003728</v>
      </c>
    </row>
    <row r="684" spans="1:10" s="3" customFormat="1">
      <c r="A684" s="3">
        <v>7004166</v>
      </c>
      <c r="B684" s="139">
        <v>29.416723251342798</v>
      </c>
      <c r="C684" s="139">
        <v>105.602867126465</v>
      </c>
      <c r="D684" s="3" t="s">
        <v>39</v>
      </c>
      <c r="E684" s="3" t="s">
        <v>1128</v>
      </c>
      <c r="F684" t="str">
        <f>VLOOKUP(D684,'Customer City'!A:B,2,FALSE)</f>
        <v>重庆市</v>
      </c>
      <c r="G684" t="str">
        <f>VLOOKUP(D684,'Customer City'!A:A,1,FALSE)</f>
        <v>重庆市</v>
      </c>
      <c r="H684" t="str">
        <f>VLOOKUP(A684,'Customer - Backup'!A:F,6,FALSE)</f>
        <v>荣昌县</v>
      </c>
      <c r="I684" s="3" t="s">
        <v>173</v>
      </c>
      <c r="J684" s="3">
        <v>7004166</v>
      </c>
    </row>
    <row r="685" spans="1:10" s="3" customFormat="1">
      <c r="A685" s="3">
        <v>7003541</v>
      </c>
      <c r="B685" s="139">
        <v>29.354518890380898</v>
      </c>
      <c r="C685" s="139">
        <v>104.76035308837901</v>
      </c>
      <c r="D685" s="3" t="s">
        <v>670</v>
      </c>
      <c r="E685" s="3" t="s">
        <v>1822</v>
      </c>
      <c r="F685" t="str">
        <f>VLOOKUP(D685,'Customer City'!A:B,2,FALSE)</f>
        <v>四川省</v>
      </c>
      <c r="G685" t="str">
        <f>VLOOKUP(D685,'Customer City'!A:A,1,FALSE)</f>
        <v>自贡市</v>
      </c>
      <c r="H685" t="str">
        <f>VLOOKUP(A685,'Customer - Backup'!A:F,6,FALSE)</f>
        <v>自流井区</v>
      </c>
      <c r="I685" s="3" t="s">
        <v>173</v>
      </c>
      <c r="J685" s="3">
        <v>7003541</v>
      </c>
    </row>
    <row r="686" spans="1:10" s="3" customFormat="1">
      <c r="A686" s="3">
        <v>76</v>
      </c>
      <c r="B686" s="139">
        <v>23.1009426116943</v>
      </c>
      <c r="C686" s="139">
        <v>109.610237121582</v>
      </c>
      <c r="D686" s="3" t="s">
        <v>644</v>
      </c>
      <c r="E686" s="3" t="s">
        <v>2358</v>
      </c>
      <c r="F686" t="str">
        <f>VLOOKUP(D686,'Customer City'!A:B,2,FALSE)</f>
        <v>广西省</v>
      </c>
      <c r="G686" t="str">
        <f>VLOOKUP(D686,'Customer City'!A:A,1,FALSE)</f>
        <v>贵港市</v>
      </c>
      <c r="H686" t="e">
        <f>VLOOKUP(A686,'Customer - Backup'!A:F,6,FALSE)</f>
        <v>#N/A</v>
      </c>
      <c r="I686" s="3" t="s">
        <v>173</v>
      </c>
      <c r="J686" s="3">
        <v>76</v>
      </c>
    </row>
    <row r="687" spans="1:10" s="3" customFormat="1">
      <c r="A687" s="3">
        <v>7004905</v>
      </c>
      <c r="B687" s="139">
        <v>28.5839519500732</v>
      </c>
      <c r="C687" s="139">
        <v>121.36156463623</v>
      </c>
      <c r="D687" s="3" t="s">
        <v>538</v>
      </c>
      <c r="E687" s="3" t="s">
        <v>904</v>
      </c>
      <c r="F687" t="str">
        <f>VLOOKUP(D687,'Customer City'!A:B,2,FALSE)</f>
        <v>浙江省</v>
      </c>
      <c r="G687" t="str">
        <f>VLOOKUP(D687,'Customer City'!A:A,1,FALSE)</f>
        <v>台州市</v>
      </c>
      <c r="H687" t="str">
        <f>VLOOKUP(A687,'Customer - Backup'!A:F,6,FALSE)</f>
        <v>路桥区</v>
      </c>
      <c r="I687" s="3" t="s">
        <v>173</v>
      </c>
      <c r="J687" s="3">
        <v>7004905</v>
      </c>
    </row>
    <row r="688" spans="1:10" s="3" customFormat="1">
      <c r="A688" s="3">
        <v>7003540</v>
      </c>
      <c r="B688" s="139">
        <v>29.891728010000001</v>
      </c>
      <c r="C688" s="139">
        <v>110.0345243</v>
      </c>
      <c r="D688" s="3" t="s">
        <v>709</v>
      </c>
      <c r="E688" s="3" t="s">
        <v>2359</v>
      </c>
      <c r="F688" t="str">
        <f>VLOOKUP(D688,'Customer City'!A:B,2,FALSE)</f>
        <v>湖北省</v>
      </c>
      <c r="G688" t="str">
        <f>VLOOKUP(D688,'Customer City'!A:A,1,FALSE)</f>
        <v>恩施土家族苗族自治州</v>
      </c>
      <c r="H688" t="str">
        <f>VLOOKUP(A688,'Customer - Backup'!A:F,6,FALSE)</f>
        <v>鹤峰县</v>
      </c>
      <c r="I688" s="3" t="s">
        <v>173</v>
      </c>
      <c r="J688" s="3">
        <v>7003540</v>
      </c>
    </row>
    <row r="689" spans="1:10" s="3" customFormat="1">
      <c r="A689" s="3">
        <v>7004256</v>
      </c>
      <c r="B689" s="139">
        <v>22.2826137542725</v>
      </c>
      <c r="C689" s="139">
        <v>109.56471252441401</v>
      </c>
      <c r="D689" s="3" t="s">
        <v>646</v>
      </c>
      <c r="E689" s="3" t="s">
        <v>2360</v>
      </c>
      <c r="F689" t="str">
        <f>VLOOKUP(D689,'Customer City'!A:B,2,FALSE)</f>
        <v>广西省</v>
      </c>
      <c r="G689" t="str">
        <f>VLOOKUP(D689,'Customer City'!A:A,1,FALSE)</f>
        <v>钦州市</v>
      </c>
      <c r="H689" t="str">
        <f>VLOOKUP(A689,'Customer - Backup'!A:F,6,FALSE)</f>
        <v>浦北县</v>
      </c>
      <c r="I689" s="3" t="s">
        <v>173</v>
      </c>
      <c r="J689" s="3">
        <v>7004256</v>
      </c>
    </row>
    <row r="690" spans="1:10" s="3" customFormat="1">
      <c r="A690" s="3">
        <v>7003704</v>
      </c>
      <c r="B690" s="139">
        <v>34.7436714172363</v>
      </c>
      <c r="C690" s="139">
        <v>113.685928344727</v>
      </c>
      <c r="D690" s="3" t="s">
        <v>101</v>
      </c>
      <c r="E690" s="3" t="s">
        <v>1408</v>
      </c>
      <c r="F690" t="str">
        <f>VLOOKUP(D690,'Customer City'!A:B,2,FALSE)</f>
        <v>河南省</v>
      </c>
      <c r="G690" t="str">
        <f>VLOOKUP(D690,'Customer City'!A:A,1,FALSE)</f>
        <v>郑州市</v>
      </c>
      <c r="H690" t="str">
        <f>VLOOKUP(A690,'Customer - Backup'!A:F,6,FALSE)</f>
        <v>管城回族区</v>
      </c>
      <c r="I690" s="3" t="s">
        <v>173</v>
      </c>
      <c r="J690" s="3">
        <v>7003704</v>
      </c>
    </row>
    <row r="691" spans="1:10" s="3" customFormat="1">
      <c r="A691" s="3">
        <v>7003779</v>
      </c>
      <c r="B691" s="139">
        <v>25.731691360473601</v>
      </c>
      <c r="C691" s="139">
        <v>119.390083312988</v>
      </c>
      <c r="D691" s="3" t="s">
        <v>128</v>
      </c>
      <c r="E691" s="3" t="s">
        <v>1798</v>
      </c>
      <c r="F691" t="str">
        <f>VLOOKUP(D691,'Customer City'!A:B,2,FALSE)</f>
        <v>福建省</v>
      </c>
      <c r="G691" t="str">
        <f>VLOOKUP(D691,'Customer City'!A:A,1,FALSE)</f>
        <v>福州市</v>
      </c>
      <c r="H691" t="str">
        <f>VLOOKUP(A691,'Customer - Backup'!A:F,6,FALSE)</f>
        <v>福清市</v>
      </c>
      <c r="I691" s="3" t="s">
        <v>173</v>
      </c>
      <c r="J691" s="3">
        <v>7003779</v>
      </c>
    </row>
    <row r="692" spans="1:10" s="3" customFormat="1">
      <c r="A692" s="3">
        <v>7003699</v>
      </c>
      <c r="B692" s="139">
        <v>23.930213928222699</v>
      </c>
      <c r="C692" s="139">
        <v>108.11003112793</v>
      </c>
      <c r="D692" s="3" t="s">
        <v>641</v>
      </c>
      <c r="E692" s="3" t="s">
        <v>1856</v>
      </c>
      <c r="F692" t="str">
        <f>VLOOKUP(D692,'Customer City'!A:B,2,FALSE)</f>
        <v>广西省</v>
      </c>
      <c r="G692" t="str">
        <f>VLOOKUP(D692,'Customer City'!A:A,1,FALSE)</f>
        <v>河池市</v>
      </c>
      <c r="H692" t="str">
        <f>VLOOKUP(A692,'Customer - Backup'!A:F,6,FALSE)</f>
        <v>都安瑶族自治县</v>
      </c>
      <c r="I692" s="3" t="s">
        <v>173</v>
      </c>
      <c r="J692" s="3">
        <v>7003699</v>
      </c>
    </row>
    <row r="693" spans="1:10" s="3" customFormat="1">
      <c r="A693" s="3">
        <v>7004921</v>
      </c>
      <c r="B693" s="139">
        <v>27.805351257324201</v>
      </c>
      <c r="C693" s="139">
        <v>114.95581817627</v>
      </c>
      <c r="D693" s="3" t="s">
        <v>700</v>
      </c>
      <c r="E693" s="3" t="s">
        <v>2361</v>
      </c>
      <c r="F693" t="str">
        <f>VLOOKUP(D693,'Customer City'!A:B,2,FALSE)</f>
        <v>江西省</v>
      </c>
      <c r="G693" t="str">
        <f>VLOOKUP(D693,'Customer City'!A:A,1,FALSE)</f>
        <v>新余市</v>
      </c>
      <c r="H693" t="str">
        <f>VLOOKUP(A693,'Customer - Backup'!A:F,6,FALSE)</f>
        <v>渝水区</v>
      </c>
      <c r="I693" s="3" t="s">
        <v>173</v>
      </c>
      <c r="J693" s="3">
        <v>7004921</v>
      </c>
    </row>
    <row r="694" spans="1:10" s="3" customFormat="1">
      <c r="A694" s="3">
        <v>7004484</v>
      </c>
      <c r="B694" s="139">
        <v>37.757942199707003</v>
      </c>
      <c r="C694" s="139">
        <v>114.77174377441401</v>
      </c>
      <c r="D694" s="3" t="s">
        <v>89</v>
      </c>
      <c r="E694" s="3" t="s">
        <v>1420</v>
      </c>
      <c r="F694" t="str">
        <f>VLOOKUP(D694,'Customer City'!A:B,2,FALSE)</f>
        <v>河北省</v>
      </c>
      <c r="G694" t="str">
        <f>VLOOKUP(D694,'Customer City'!A:A,1,FALSE)</f>
        <v>石家庄市</v>
      </c>
      <c r="H694" t="str">
        <f>VLOOKUP(A694,'Customer - Backup'!A:F,6,FALSE)</f>
        <v>赵县</v>
      </c>
      <c r="I694" s="3" t="s">
        <v>173</v>
      </c>
      <c r="J694" s="3">
        <v>7004484</v>
      </c>
    </row>
    <row r="695" spans="1:10" s="3" customFormat="1">
      <c r="A695" s="3">
        <v>7004413</v>
      </c>
      <c r="B695" s="139">
        <v>24.188379287719702</v>
      </c>
      <c r="C695" s="139">
        <v>110.82529449462901</v>
      </c>
      <c r="D695" s="3" t="s">
        <v>645</v>
      </c>
      <c r="E695" s="3" t="s">
        <v>2362</v>
      </c>
      <c r="F695" t="str">
        <f>VLOOKUP(D695,'Customer City'!A:B,2,FALSE)</f>
        <v>广西省</v>
      </c>
      <c r="G695" t="str">
        <f>VLOOKUP(D695,'Customer City'!A:A,1,FALSE)</f>
        <v>贺州市</v>
      </c>
      <c r="H695" t="str">
        <f>VLOOKUP(A695,'Customer - Backup'!A:F,6,FALSE)</f>
        <v>昭平县</v>
      </c>
      <c r="I695" s="3" t="s">
        <v>173</v>
      </c>
      <c r="J695" s="3">
        <v>7004413</v>
      </c>
    </row>
    <row r="696" spans="1:10" s="3" customFormat="1">
      <c r="A696" s="3">
        <v>7003768</v>
      </c>
      <c r="B696" s="139">
        <v>25.983705520629901</v>
      </c>
      <c r="C696" s="139">
        <v>117.37078094482401</v>
      </c>
      <c r="D696" s="3" t="s">
        <v>731</v>
      </c>
      <c r="E696" s="3" t="s">
        <v>1694</v>
      </c>
      <c r="F696" t="str">
        <f>VLOOKUP(D696,'Customer City'!A:B,2,FALSE)</f>
        <v>福建省</v>
      </c>
      <c r="G696" t="str">
        <f>VLOOKUP(D696,'Customer City'!A:A,1,FALSE)</f>
        <v>三明市</v>
      </c>
      <c r="H696" t="str">
        <f>VLOOKUP(A696,'Customer - Backup'!A:F,6,FALSE)</f>
        <v>永安市</v>
      </c>
      <c r="I696" s="3" t="s">
        <v>173</v>
      </c>
      <c r="J696" s="3">
        <v>7003768</v>
      </c>
    </row>
    <row r="697" spans="1:10" s="3" customFormat="1">
      <c r="A697" s="3">
        <v>7004701</v>
      </c>
      <c r="B697" s="139">
        <v>28.165601730346701</v>
      </c>
      <c r="C697" s="139">
        <v>113.62363433837901</v>
      </c>
      <c r="D697" s="3" t="s">
        <v>131</v>
      </c>
      <c r="E697" s="3" t="s">
        <v>1000</v>
      </c>
      <c r="F697" t="str">
        <f>VLOOKUP(D697,'Customer City'!A:B,2,FALSE)</f>
        <v>湖南省</v>
      </c>
      <c r="G697" t="str">
        <f>VLOOKUP(D697,'Customer City'!A:A,1,FALSE)</f>
        <v>长沙市</v>
      </c>
      <c r="H697" t="str">
        <f>VLOOKUP(A697,'Customer - Backup'!A:F,6,FALSE)</f>
        <v>浏阳市</v>
      </c>
      <c r="I697" s="3" t="s">
        <v>173</v>
      </c>
      <c r="J697" s="3">
        <v>7004701</v>
      </c>
    </row>
    <row r="698" spans="1:10" s="3" customFormat="1">
      <c r="A698" s="3">
        <v>7004846</v>
      </c>
      <c r="B698" s="139">
        <v>27.244041442871101</v>
      </c>
      <c r="C698" s="139">
        <v>111.496696472168</v>
      </c>
      <c r="D698" s="3" t="s">
        <v>729</v>
      </c>
      <c r="E698" s="3" t="s">
        <v>2363</v>
      </c>
      <c r="F698" t="str">
        <f>VLOOKUP(D698,'Customer City'!A:B,2,FALSE)</f>
        <v>湖南省</v>
      </c>
      <c r="G698" t="str">
        <f>VLOOKUP(D698,'Customer City'!A:A,1,FALSE)</f>
        <v>邵阳市</v>
      </c>
      <c r="H698" t="str">
        <f>VLOOKUP(A698,'Customer - Backup'!A:F,6,FALSE)</f>
        <v>双清区</v>
      </c>
      <c r="I698" s="3" t="s">
        <v>173</v>
      </c>
      <c r="J698" s="3">
        <v>7004846</v>
      </c>
    </row>
    <row r="699" spans="1:10" s="3" customFormat="1">
      <c r="A699" s="3">
        <v>77</v>
      </c>
      <c r="B699" s="139">
        <v>34.793582916259801</v>
      </c>
      <c r="C699" s="139">
        <v>116.099319458008</v>
      </c>
      <c r="D699" s="3" t="s">
        <v>564</v>
      </c>
      <c r="E699" s="3" t="s">
        <v>2364</v>
      </c>
      <c r="F699" t="str">
        <f>VLOOKUP(D699,'Customer City'!A:B,2,FALSE)</f>
        <v>山东省</v>
      </c>
      <c r="G699" t="str">
        <f>VLOOKUP(D699,'Customer City'!A:A,1,FALSE)</f>
        <v>菏泽市</v>
      </c>
      <c r="H699" t="e">
        <f>VLOOKUP(A699,'Customer - Backup'!A:F,6,FALSE)</f>
        <v>#N/A</v>
      </c>
      <c r="I699" s="3" t="s">
        <v>173</v>
      </c>
      <c r="J699" s="3">
        <v>77</v>
      </c>
    </row>
    <row r="700" spans="1:10" s="3" customFormat="1">
      <c r="A700" s="3">
        <v>7003449</v>
      </c>
      <c r="B700" s="139">
        <v>26.573097229003899</v>
      </c>
      <c r="C700" s="139">
        <v>106.72158813476599</v>
      </c>
      <c r="D700" s="3" t="s">
        <v>116</v>
      </c>
      <c r="E700" s="3" t="s">
        <v>1249</v>
      </c>
      <c r="F700" t="str">
        <f>VLOOKUP(D700,'Customer City'!A:B,2,FALSE)</f>
        <v>贵州省</v>
      </c>
      <c r="G700" t="str">
        <f>VLOOKUP(D700,'Customer City'!A:A,1,FALSE)</f>
        <v>贵阳市</v>
      </c>
      <c r="H700" t="str">
        <f>VLOOKUP(A700,'Customer - Backup'!A:F,6,FALSE)</f>
        <v>南明区</v>
      </c>
      <c r="I700" s="3" t="s">
        <v>173</v>
      </c>
      <c r="J700" s="3">
        <v>7003449</v>
      </c>
    </row>
    <row r="701" spans="1:10" s="3" customFormat="1">
      <c r="A701" s="3">
        <v>7003453</v>
      </c>
      <c r="B701" s="139">
        <v>45.609180450439503</v>
      </c>
      <c r="C701" s="139">
        <v>126.64053344726599</v>
      </c>
      <c r="D701" s="3" t="s">
        <v>83</v>
      </c>
      <c r="E701" s="3" t="s">
        <v>2365</v>
      </c>
      <c r="F701" t="str">
        <f>VLOOKUP(D701,'Customer City'!A:B,2,FALSE)</f>
        <v>黑龙江省</v>
      </c>
      <c r="G701" t="str">
        <f>VLOOKUP(D701,'Customer City'!A:A,1,FALSE)</f>
        <v>哈尔滨市</v>
      </c>
      <c r="H701" t="str">
        <f>VLOOKUP(A701,'Customer - Backup'!A:F,6,FALSE)</f>
        <v>平房区</v>
      </c>
      <c r="I701" s="3" t="s">
        <v>173</v>
      </c>
      <c r="J701" s="3">
        <v>7003453</v>
      </c>
    </row>
    <row r="702" spans="1:10" s="3" customFormat="1">
      <c r="A702" s="3">
        <v>7004296</v>
      </c>
      <c r="B702" s="139">
        <v>36.772579193115199</v>
      </c>
      <c r="C702" s="139">
        <v>121.16941833496099</v>
      </c>
      <c r="D702" s="3" t="s">
        <v>561</v>
      </c>
      <c r="E702" s="3" t="s">
        <v>1673</v>
      </c>
      <c r="F702" t="str">
        <f>VLOOKUP(D702,'Customer City'!A:B,2,FALSE)</f>
        <v>山东省</v>
      </c>
      <c r="G702" t="str">
        <f>VLOOKUP(D702,'Customer City'!A:A,1,FALSE)</f>
        <v>烟台市</v>
      </c>
      <c r="H702" t="str">
        <f>VLOOKUP(A702,'Customer - Backup'!A:F,6,FALSE)</f>
        <v>海阳市</v>
      </c>
      <c r="I702" s="3" t="s">
        <v>173</v>
      </c>
      <c r="J702" s="3">
        <v>7004296</v>
      </c>
    </row>
    <row r="703" spans="1:10" s="3" customFormat="1">
      <c r="A703" s="3">
        <v>78</v>
      </c>
      <c r="B703" s="139">
        <v>22.721097946166999</v>
      </c>
      <c r="C703" s="139">
        <v>113.350257873535</v>
      </c>
      <c r="D703" s="3" t="s">
        <v>617</v>
      </c>
      <c r="E703" s="3" t="s">
        <v>2366</v>
      </c>
      <c r="F703" t="str">
        <f>VLOOKUP(D703,'Customer City'!A:B,2,FALSE)</f>
        <v>广东省</v>
      </c>
      <c r="G703" t="str">
        <f>VLOOKUP(D703,'Customer City'!A:A,1,FALSE)</f>
        <v>中山市</v>
      </c>
      <c r="H703" t="e">
        <f>VLOOKUP(A703,'Customer - Backup'!A:F,6,FALSE)</f>
        <v>#N/A</v>
      </c>
      <c r="I703" s="3" t="s">
        <v>173</v>
      </c>
      <c r="J703" s="3">
        <v>78</v>
      </c>
    </row>
    <row r="704" spans="1:10" s="3" customFormat="1">
      <c r="A704" s="3">
        <v>7004236</v>
      </c>
      <c r="B704" s="139">
        <v>24.956193923950199</v>
      </c>
      <c r="C704" s="139">
        <v>114.055870056152</v>
      </c>
      <c r="D704" s="3" t="s">
        <v>634</v>
      </c>
      <c r="E704" s="3" t="s">
        <v>1489</v>
      </c>
      <c r="F704" t="str">
        <f>VLOOKUP(D704,'Customer City'!A:B,2,FALSE)</f>
        <v>广东省</v>
      </c>
      <c r="G704" t="str">
        <f>VLOOKUP(D704,'Customer City'!A:A,1,FALSE)</f>
        <v>韶关市</v>
      </c>
      <c r="H704" t="str">
        <f>VLOOKUP(A704,'Customer - Backup'!A:F,6,FALSE)</f>
        <v>始兴县</v>
      </c>
      <c r="I704" s="3" t="s">
        <v>173</v>
      </c>
      <c r="J704" s="3">
        <v>7004236</v>
      </c>
    </row>
    <row r="705" spans="1:10" s="3" customFormat="1">
      <c r="A705" s="3">
        <v>7004653</v>
      </c>
      <c r="B705" s="139">
        <v>28.1359157562256</v>
      </c>
      <c r="C705" s="139">
        <v>112.993682861328</v>
      </c>
      <c r="D705" s="3" t="s">
        <v>131</v>
      </c>
      <c r="E705" s="3" t="s">
        <v>1319</v>
      </c>
      <c r="F705" t="str">
        <f>VLOOKUP(D705,'Customer City'!A:B,2,FALSE)</f>
        <v>湖南省</v>
      </c>
      <c r="G705" t="str">
        <f>VLOOKUP(D705,'Customer City'!A:A,1,FALSE)</f>
        <v>长沙市</v>
      </c>
      <c r="H705" t="str">
        <f>VLOOKUP(A705,'Customer - Backup'!A:F,6,FALSE)</f>
        <v>天心区</v>
      </c>
      <c r="I705" s="3" t="s">
        <v>173</v>
      </c>
      <c r="J705" s="3">
        <v>7004653</v>
      </c>
    </row>
    <row r="706" spans="1:10" s="3" customFormat="1">
      <c r="A706" s="3">
        <v>7003560</v>
      </c>
      <c r="B706" s="139">
        <v>31.7794895172119</v>
      </c>
      <c r="C706" s="139">
        <v>111.855796813965</v>
      </c>
      <c r="D706" s="3" t="s">
        <v>713</v>
      </c>
      <c r="E706" s="3" t="s">
        <v>1264</v>
      </c>
      <c r="F706" t="str">
        <f>VLOOKUP(D706,'Customer City'!A:B,2,FALSE)</f>
        <v>湖北省</v>
      </c>
      <c r="G706" t="str">
        <f>VLOOKUP(D706,'Customer City'!A:A,1,FALSE)</f>
        <v>襄阳市</v>
      </c>
      <c r="H706" t="str">
        <f>VLOOKUP(A706,'Customer - Backup'!A:F,6,FALSE)</f>
        <v>南漳县</v>
      </c>
      <c r="I706" s="3" t="s">
        <v>173</v>
      </c>
      <c r="J706" s="3">
        <v>7003560</v>
      </c>
    </row>
    <row r="707" spans="1:10" s="3" customFormat="1">
      <c r="A707" s="3">
        <v>7003944</v>
      </c>
      <c r="B707" s="139">
        <v>37.174473415400001</v>
      </c>
      <c r="C707" s="139">
        <v>122.46684676549999</v>
      </c>
      <c r="D707" s="3" t="s">
        <v>552</v>
      </c>
      <c r="E707" s="3" t="s">
        <v>1292</v>
      </c>
      <c r="F707" t="str">
        <f>VLOOKUP(D707,'Customer City'!A:B,2,FALSE)</f>
        <v>山东省</v>
      </c>
      <c r="G707" t="str">
        <f>VLOOKUP(D707,'Customer City'!A:A,1,FALSE)</f>
        <v>威海市</v>
      </c>
      <c r="H707" t="str">
        <f>VLOOKUP(A707,'Customer - Backup'!A:F,6,FALSE)</f>
        <v>荣成市</v>
      </c>
      <c r="I707" s="3" t="s">
        <v>173</v>
      </c>
      <c r="J707" s="3">
        <v>7003944</v>
      </c>
    </row>
    <row r="708" spans="1:10" s="3" customFormat="1">
      <c r="A708" s="3">
        <v>7003951</v>
      </c>
      <c r="B708" s="139">
        <v>37.381458282470703</v>
      </c>
      <c r="C708" s="139">
        <v>118.043098449707</v>
      </c>
      <c r="D708" s="3" t="s">
        <v>559</v>
      </c>
      <c r="E708" s="3" t="s">
        <v>1352</v>
      </c>
      <c r="F708" t="str">
        <f>VLOOKUP(D708,'Customer City'!A:B,2,FALSE)</f>
        <v>山东省</v>
      </c>
      <c r="G708" t="str">
        <f>VLOOKUP(D708,'Customer City'!A:A,1,FALSE)</f>
        <v>滨州市</v>
      </c>
      <c r="H708" t="str">
        <f>VLOOKUP(A708,'Customer - Backup'!A:F,6,FALSE)</f>
        <v>滨城区</v>
      </c>
      <c r="I708" s="3" t="s">
        <v>173</v>
      </c>
      <c r="J708" s="3">
        <v>7003951</v>
      </c>
    </row>
    <row r="709" spans="1:10" s="3" customFormat="1">
      <c r="A709" s="3">
        <v>7003672</v>
      </c>
      <c r="B709" s="139">
        <v>23.746324539184599</v>
      </c>
      <c r="C709" s="139">
        <v>116.20412445068401</v>
      </c>
      <c r="D709" s="3" t="s">
        <v>621</v>
      </c>
      <c r="E709" s="3" t="s">
        <v>1651</v>
      </c>
      <c r="F709" t="str">
        <f>VLOOKUP(D709,'Customer City'!A:B,2,FALSE)</f>
        <v>广东省</v>
      </c>
      <c r="G709" t="str">
        <f>VLOOKUP(D709,'Customer City'!A:A,1,FALSE)</f>
        <v>梅州市</v>
      </c>
      <c r="H709" t="str">
        <f>VLOOKUP(A709,'Customer - Backup'!A:F,6,FALSE)</f>
        <v>丰顺县</v>
      </c>
      <c r="I709" s="3" t="s">
        <v>173</v>
      </c>
      <c r="J709" s="3">
        <v>7003672</v>
      </c>
    </row>
    <row r="710" spans="1:10" s="3" customFormat="1">
      <c r="A710" s="3">
        <v>7004932</v>
      </c>
      <c r="B710" s="139">
        <v>29.725101470947301</v>
      </c>
      <c r="C710" s="139">
        <v>118.33383941650401</v>
      </c>
      <c r="D710" s="3" t="s">
        <v>763</v>
      </c>
      <c r="E710" s="3" t="s">
        <v>1926</v>
      </c>
      <c r="F710" t="str">
        <f>VLOOKUP(D710,'Customer City'!A:B,2,FALSE)</f>
        <v>安徽省</v>
      </c>
      <c r="G710" t="str">
        <f>VLOOKUP(D710,'Customer City'!A:A,1,FALSE)</f>
        <v>黄山市</v>
      </c>
      <c r="H710" t="str">
        <f>VLOOKUP(A710,'Customer - Backup'!A:F,6,FALSE)</f>
        <v>屯溪区</v>
      </c>
      <c r="I710" s="3" t="s">
        <v>173</v>
      </c>
      <c r="J710" s="3">
        <v>7004932</v>
      </c>
    </row>
    <row r="711" spans="1:10" s="3" customFormat="1">
      <c r="A711" s="3">
        <v>7004631</v>
      </c>
      <c r="B711" s="139">
        <v>23.0376892089844</v>
      </c>
      <c r="C711" s="139">
        <v>116.286491394043</v>
      </c>
      <c r="D711" s="3" t="s">
        <v>620</v>
      </c>
      <c r="E711" s="3" t="s">
        <v>1802</v>
      </c>
      <c r="F711" t="str">
        <f>VLOOKUP(D711,'Customer City'!A:B,2,FALSE)</f>
        <v>广东省</v>
      </c>
      <c r="G711" t="str">
        <f>VLOOKUP(D711,'Customer City'!A:A,1,FALSE)</f>
        <v>揭阳市</v>
      </c>
      <c r="H711" t="str">
        <f>VLOOKUP(A711,'Customer - Backup'!A:F,6,FALSE)</f>
        <v>惠来县</v>
      </c>
      <c r="I711" s="3" t="s">
        <v>173</v>
      </c>
      <c r="J711" s="3">
        <v>7004631</v>
      </c>
    </row>
    <row r="712" spans="1:10" s="3" customFormat="1">
      <c r="A712" s="3">
        <v>79</v>
      </c>
      <c r="B712" s="139">
        <v>31.896680831909201</v>
      </c>
      <c r="C712" s="139">
        <v>117.35434722900401</v>
      </c>
      <c r="D712" s="3" t="s">
        <v>110</v>
      </c>
      <c r="E712" s="3" t="s">
        <v>2367</v>
      </c>
      <c r="F712" t="str">
        <f>VLOOKUP(D712,'Customer City'!A:B,2,FALSE)</f>
        <v>安徽省</v>
      </c>
      <c r="G712" t="str">
        <f>VLOOKUP(D712,'Customer City'!A:A,1,FALSE)</f>
        <v>合肥市</v>
      </c>
      <c r="H712" t="e">
        <f>VLOOKUP(A712,'Customer - Backup'!A:F,6,FALSE)</f>
        <v>#N/A</v>
      </c>
      <c r="I712" s="3" t="s">
        <v>173</v>
      </c>
      <c r="J712" s="3">
        <v>79</v>
      </c>
    </row>
    <row r="713" spans="1:10" s="3" customFormat="1">
      <c r="A713" s="3">
        <v>7003689</v>
      </c>
      <c r="B713" s="139">
        <v>23.743484497070298</v>
      </c>
      <c r="C713" s="139">
        <v>106.915008544922</v>
      </c>
      <c r="D713" s="3" t="s">
        <v>643</v>
      </c>
      <c r="E713" s="3" t="s">
        <v>1954</v>
      </c>
      <c r="F713" t="str">
        <f>VLOOKUP(D713,'Customer City'!A:B,2,FALSE)</f>
        <v>广西省</v>
      </c>
      <c r="G713" t="str">
        <f>VLOOKUP(D713,'Customer City'!A:A,1,FALSE)</f>
        <v>百色市</v>
      </c>
      <c r="H713" t="str">
        <f>VLOOKUP(A713,'Customer - Backup'!A:F,6,FALSE)</f>
        <v>田阳县</v>
      </c>
      <c r="I713" s="3" t="s">
        <v>173</v>
      </c>
      <c r="J713" s="3">
        <v>7003689</v>
      </c>
    </row>
    <row r="714" spans="1:10" s="3" customFormat="1">
      <c r="A714" s="3">
        <v>7004372</v>
      </c>
      <c r="B714" s="139">
        <v>28.717737</v>
      </c>
      <c r="C714" s="139">
        <v>104.54967000000001</v>
      </c>
      <c r="D714" s="3" t="s">
        <v>661</v>
      </c>
      <c r="E714" s="3" t="s">
        <v>2368</v>
      </c>
      <c r="F714" t="str">
        <f>VLOOKUP(D714,'Customer City'!A:B,2,FALSE)</f>
        <v>四川省</v>
      </c>
      <c r="G714" t="str">
        <f>VLOOKUP(D714,'Customer City'!A:A,1,FALSE)</f>
        <v>宜宾市</v>
      </c>
      <c r="H714" t="str">
        <f>VLOOKUP(A714,'Customer - Backup'!A:F,6,FALSE)</f>
        <v>宜宾县</v>
      </c>
      <c r="I714" s="3" t="s">
        <v>173</v>
      </c>
      <c r="J714" s="3">
        <v>7004372</v>
      </c>
    </row>
    <row r="715" spans="1:10" s="3" customFormat="1">
      <c r="A715" s="3">
        <v>7004267</v>
      </c>
      <c r="B715" s="139">
        <v>23.188421249389599</v>
      </c>
      <c r="C715" s="139">
        <v>107.685417175293</v>
      </c>
      <c r="D715" s="3" t="s">
        <v>122</v>
      </c>
      <c r="E715" s="3" t="s">
        <v>2369</v>
      </c>
      <c r="F715" t="str">
        <f>VLOOKUP(D715,'Customer City'!A:B,2,FALSE)</f>
        <v>广西省</v>
      </c>
      <c r="G715" t="str">
        <f>VLOOKUP(D715,'Customer City'!A:A,1,FALSE)</f>
        <v>南宁市</v>
      </c>
      <c r="H715" t="str">
        <f>VLOOKUP(A715,'Customer - Backup'!A:F,6,FALSE)</f>
        <v>隆安县</v>
      </c>
      <c r="I715" s="3" t="s">
        <v>173</v>
      </c>
      <c r="J715" s="3">
        <v>7004267</v>
      </c>
    </row>
    <row r="716" spans="1:10" s="3" customFormat="1">
      <c r="A716" s="3">
        <v>7003506</v>
      </c>
      <c r="B716" s="139">
        <v>29.347723007202099</v>
      </c>
      <c r="C716" s="139">
        <v>102.642051696777</v>
      </c>
      <c r="D716" s="3" t="s">
        <v>674</v>
      </c>
      <c r="E716" s="3" t="s">
        <v>2370</v>
      </c>
      <c r="F716" t="str">
        <f>VLOOKUP(D716,'Customer City'!A:B,2,FALSE)</f>
        <v>四川省</v>
      </c>
      <c r="G716" t="str">
        <f>VLOOKUP(D716,'Customer City'!A:A,1,FALSE)</f>
        <v>雅安市</v>
      </c>
      <c r="H716" t="str">
        <f>VLOOKUP(A716,'Customer - Backup'!A:F,6,FALSE)</f>
        <v>汉源县</v>
      </c>
      <c r="I716" s="3" t="s">
        <v>173</v>
      </c>
      <c r="J716" s="3">
        <v>7003506</v>
      </c>
    </row>
    <row r="717" spans="1:10" s="3" customFormat="1">
      <c r="A717" s="3">
        <v>7004039</v>
      </c>
      <c r="B717" s="139">
        <v>40.009750366210902</v>
      </c>
      <c r="C717" s="139">
        <v>113.14697265625</v>
      </c>
      <c r="D717" s="3" t="s">
        <v>598</v>
      </c>
      <c r="E717" s="3" t="s">
        <v>1452</v>
      </c>
      <c r="F717" t="str">
        <f>VLOOKUP(D717,'Customer City'!A:B,2,FALSE)</f>
        <v>山西省</v>
      </c>
      <c r="G717" t="str">
        <f>VLOOKUP(D717,'Customer City'!A:A,1,FALSE)</f>
        <v>大同市</v>
      </c>
      <c r="H717" t="str">
        <f>VLOOKUP(A717,'Customer - Backup'!A:F,6,FALSE)</f>
        <v>南郊区</v>
      </c>
      <c r="I717" s="3" t="s">
        <v>173</v>
      </c>
      <c r="J717" s="3">
        <v>7004039</v>
      </c>
    </row>
    <row r="718" spans="1:10" s="3" customFormat="1">
      <c r="A718" s="3">
        <v>7004396</v>
      </c>
      <c r="B718" s="139">
        <v>33.563743591308601</v>
      </c>
      <c r="C718" s="139">
        <v>117.55337524414099</v>
      </c>
      <c r="D718" s="3" t="s">
        <v>514</v>
      </c>
      <c r="E718" s="3" t="s">
        <v>1030</v>
      </c>
      <c r="F718" t="str">
        <f>VLOOKUP(D718,'Customer City'!A:B,2,FALSE)</f>
        <v>安徽省</v>
      </c>
      <c r="G718" t="str">
        <f>VLOOKUP(D718,'Customer City'!A:A,1,FALSE)</f>
        <v>宿州市</v>
      </c>
      <c r="H718" t="str">
        <f>VLOOKUP(A718,'Customer - Backup'!A:F,6,FALSE)</f>
        <v>灵璧县</v>
      </c>
      <c r="I718" s="3" t="s">
        <v>173</v>
      </c>
      <c r="J718" s="3">
        <v>7004396</v>
      </c>
    </row>
    <row r="719" spans="1:10" s="3" customFormat="1">
      <c r="A719" s="3">
        <v>7003743</v>
      </c>
      <c r="B719" s="139">
        <v>34.452678680419901</v>
      </c>
      <c r="C719" s="139">
        <v>115.618217468262</v>
      </c>
      <c r="D719" s="3" t="s">
        <v>570</v>
      </c>
      <c r="E719" s="3" t="s">
        <v>1722</v>
      </c>
      <c r="F719" t="str">
        <f>VLOOKUP(D719,'Customer City'!A:B,2,FALSE)</f>
        <v>河南省</v>
      </c>
      <c r="G719" t="str">
        <f>VLOOKUP(D719,'Customer City'!A:A,1,FALSE)</f>
        <v>商丘市</v>
      </c>
      <c r="H719" t="str">
        <f>VLOOKUP(A719,'Customer - Backup'!A:F,6,FALSE)</f>
        <v>梁园区</v>
      </c>
      <c r="I719" s="3" t="s">
        <v>173</v>
      </c>
      <c r="J719" s="3">
        <v>7003743</v>
      </c>
    </row>
    <row r="720" spans="1:10" s="3" customFormat="1">
      <c r="A720" s="3">
        <v>7003988</v>
      </c>
      <c r="B720" s="139">
        <v>26.688570022583001</v>
      </c>
      <c r="C720" s="139">
        <v>106.640625</v>
      </c>
      <c r="D720" s="3" t="s">
        <v>116</v>
      </c>
      <c r="E720" s="3" t="s">
        <v>1779</v>
      </c>
      <c r="F720" t="str">
        <f>VLOOKUP(D720,'Customer City'!A:B,2,FALSE)</f>
        <v>贵州省</v>
      </c>
      <c r="G720" t="str">
        <f>VLOOKUP(D720,'Customer City'!A:A,1,FALSE)</f>
        <v>贵阳市</v>
      </c>
      <c r="H720" t="str">
        <f>VLOOKUP(A720,'Customer - Backup'!A:F,6,FALSE)</f>
        <v>白云区</v>
      </c>
      <c r="I720" s="3" t="s">
        <v>173</v>
      </c>
      <c r="J720" s="3">
        <v>7003988</v>
      </c>
    </row>
    <row r="721" spans="1:10" s="3" customFormat="1">
      <c r="A721" s="3">
        <v>7004234</v>
      </c>
      <c r="B721" s="139">
        <v>25.128114700317401</v>
      </c>
      <c r="C721" s="139">
        <v>113.364936828613</v>
      </c>
      <c r="D721" s="3" t="s">
        <v>634</v>
      </c>
      <c r="E721" s="3" t="s">
        <v>890</v>
      </c>
      <c r="F721" t="str">
        <f>VLOOKUP(D721,'Customer City'!A:B,2,FALSE)</f>
        <v>广东省</v>
      </c>
      <c r="G721" t="str">
        <f>VLOOKUP(D721,'Customer City'!A:A,1,FALSE)</f>
        <v>韶关市</v>
      </c>
      <c r="H721" t="str">
        <f>VLOOKUP(A721,'Customer - Backup'!A:F,6,FALSE)</f>
        <v>乐昌市</v>
      </c>
      <c r="I721" s="3" t="s">
        <v>173</v>
      </c>
      <c r="J721" s="3">
        <v>7004234</v>
      </c>
    </row>
    <row r="722" spans="1:10" s="3" customFormat="1">
      <c r="A722" s="3">
        <v>7004155</v>
      </c>
      <c r="B722" s="139">
        <v>32.743850708007798</v>
      </c>
      <c r="C722" s="139">
        <v>113.325309753418</v>
      </c>
      <c r="D722" s="3" t="s">
        <v>581</v>
      </c>
      <c r="E722" s="3" t="s">
        <v>1476</v>
      </c>
      <c r="F722" t="str">
        <f>VLOOKUP(D722,'Customer City'!A:B,2,FALSE)</f>
        <v>河南省</v>
      </c>
      <c r="G722" t="str">
        <f>VLOOKUP(D722,'Customer City'!A:A,1,FALSE)</f>
        <v>驻马店市</v>
      </c>
      <c r="H722" t="str">
        <f>VLOOKUP(A722,'Customer - Backup'!A:F,6,FALSE)</f>
        <v>泌阳县</v>
      </c>
      <c r="I722" s="3" t="s">
        <v>173</v>
      </c>
      <c r="J722" s="3">
        <v>7004155</v>
      </c>
    </row>
    <row r="723" spans="1:10" s="3" customFormat="1">
      <c r="A723" s="3">
        <v>80</v>
      </c>
      <c r="B723" s="139">
        <v>28.238082885742202</v>
      </c>
      <c r="C723" s="139">
        <v>116.620712280273</v>
      </c>
      <c r="D723" s="3" t="s">
        <v>699</v>
      </c>
      <c r="E723" s="3" t="s">
        <v>2371</v>
      </c>
      <c r="F723" t="str">
        <f>VLOOKUP(D723,'Customer City'!A:B,2,FALSE)</f>
        <v>江西省</v>
      </c>
      <c r="G723" t="str">
        <f>VLOOKUP(D723,'Customer City'!A:A,1,FALSE)</f>
        <v>抚州市</v>
      </c>
      <c r="H723" t="e">
        <f>VLOOKUP(A723,'Customer - Backup'!A:F,6,FALSE)</f>
        <v>#N/A</v>
      </c>
      <c r="I723" s="3" t="s">
        <v>173</v>
      </c>
      <c r="J723" s="3">
        <v>80</v>
      </c>
    </row>
    <row r="724" spans="1:10" s="3" customFormat="1">
      <c r="A724" s="3">
        <v>7004071</v>
      </c>
      <c r="B724" s="139">
        <v>28.688350677490199</v>
      </c>
      <c r="C724" s="139">
        <v>115.90146636962901</v>
      </c>
      <c r="D724" s="3" t="s">
        <v>125</v>
      </c>
      <c r="E724" s="3" t="s">
        <v>1614</v>
      </c>
      <c r="F724" t="str">
        <f>VLOOKUP(D724,'Customer City'!A:B,2,FALSE)</f>
        <v>江西省</v>
      </c>
      <c r="G724" t="str">
        <f>VLOOKUP(D724,'Customer City'!A:A,1,FALSE)</f>
        <v>南昌市</v>
      </c>
      <c r="H724" t="str">
        <f>VLOOKUP(A724,'Customer - Backup'!A:F,6,FALSE)</f>
        <v>东湖区</v>
      </c>
      <c r="I724" s="3" t="s">
        <v>173</v>
      </c>
      <c r="J724" s="3">
        <v>7004071</v>
      </c>
    </row>
    <row r="725" spans="1:10" s="3" customFormat="1">
      <c r="A725" s="3">
        <v>7003755</v>
      </c>
      <c r="B725" s="139">
        <v>24.7405395507813</v>
      </c>
      <c r="C725" s="139">
        <v>118.669555664063</v>
      </c>
      <c r="D725" s="3" t="s">
        <v>735</v>
      </c>
      <c r="E725" s="3" t="s">
        <v>1613</v>
      </c>
      <c r="F725" t="str">
        <f>VLOOKUP(D725,'Customer City'!A:B,2,FALSE)</f>
        <v>福建省</v>
      </c>
      <c r="G725" t="str">
        <f>VLOOKUP(D725,'Customer City'!A:A,1,FALSE)</f>
        <v>泉州市</v>
      </c>
      <c r="H725" t="str">
        <f>VLOOKUP(A725,'Customer - Backup'!A:F,6,FALSE)</f>
        <v>石狮市</v>
      </c>
      <c r="I725" s="3" t="s">
        <v>173</v>
      </c>
      <c r="J725" s="3">
        <v>7003755</v>
      </c>
    </row>
    <row r="726" spans="1:10" s="3" customFormat="1">
      <c r="A726" s="3">
        <v>81</v>
      </c>
      <c r="B726" s="139">
        <v>22.300451278686499</v>
      </c>
      <c r="C726" s="139">
        <v>113.37035369873</v>
      </c>
      <c r="D726" s="3" t="s">
        <v>617</v>
      </c>
      <c r="E726" s="3" t="s">
        <v>2372</v>
      </c>
      <c r="F726" t="str">
        <f>VLOOKUP(D726,'Customer City'!A:B,2,FALSE)</f>
        <v>广东省</v>
      </c>
      <c r="G726" t="str">
        <f>VLOOKUP(D726,'Customer City'!A:A,1,FALSE)</f>
        <v>中山市</v>
      </c>
      <c r="H726" t="e">
        <f>VLOOKUP(A726,'Customer - Backup'!A:F,6,FALSE)</f>
        <v>#N/A</v>
      </c>
      <c r="I726" s="3" t="s">
        <v>173</v>
      </c>
      <c r="J726" s="3">
        <v>81</v>
      </c>
    </row>
    <row r="727" spans="1:10" s="3" customFormat="1">
      <c r="A727" s="3">
        <v>7004374</v>
      </c>
      <c r="B727" s="139">
        <v>32.0894584655762</v>
      </c>
      <c r="C727" s="139">
        <v>118.761856079102</v>
      </c>
      <c r="D727" s="3" t="s">
        <v>113</v>
      </c>
      <c r="E727" s="3" t="s">
        <v>1557</v>
      </c>
      <c r="F727" t="str">
        <f>VLOOKUP(D727,'Customer City'!A:B,2,FALSE)</f>
        <v>江苏省</v>
      </c>
      <c r="G727" t="str">
        <f>VLOOKUP(D727,'Customer City'!A:A,1,FALSE)</f>
        <v>南京市</v>
      </c>
      <c r="H727" t="str">
        <f>VLOOKUP(A727,'Customer - Backup'!A:F,6,FALSE)</f>
        <v>鼓楼区</v>
      </c>
      <c r="I727" s="3" t="s">
        <v>173</v>
      </c>
      <c r="J727" s="3">
        <v>7004374</v>
      </c>
    </row>
    <row r="728" spans="1:10" s="3" customFormat="1">
      <c r="A728" s="3">
        <v>7003825</v>
      </c>
      <c r="B728" s="139">
        <v>34.254707336425803</v>
      </c>
      <c r="C728" s="139">
        <v>117.183464050293</v>
      </c>
      <c r="D728" s="3" t="s">
        <v>528</v>
      </c>
      <c r="E728" s="3" t="s">
        <v>1558</v>
      </c>
      <c r="F728" t="str">
        <f>VLOOKUP(D728,'Customer City'!A:B,2,FALSE)</f>
        <v>江苏省</v>
      </c>
      <c r="G728" t="str">
        <f>VLOOKUP(D728,'Customer City'!A:A,1,FALSE)</f>
        <v>徐州市</v>
      </c>
      <c r="H728" t="str">
        <f>VLOOKUP(A728,'Customer - Backup'!A:F,6,FALSE)</f>
        <v>泉山区</v>
      </c>
      <c r="I728" s="3" t="s">
        <v>173</v>
      </c>
      <c r="J728" s="3">
        <v>7003825</v>
      </c>
    </row>
    <row r="729" spans="1:10" s="3" customFormat="1">
      <c r="A729" s="3">
        <v>7003740</v>
      </c>
      <c r="B729" s="139">
        <v>35.244880676269503</v>
      </c>
      <c r="C729" s="139">
        <v>113.16633605957</v>
      </c>
      <c r="D729" s="3" t="s">
        <v>579</v>
      </c>
      <c r="E729" s="3" t="s">
        <v>1402</v>
      </c>
      <c r="F729" t="str">
        <f>VLOOKUP(D729,'Customer City'!A:B,2,FALSE)</f>
        <v>河南省</v>
      </c>
      <c r="G729" t="str">
        <f>VLOOKUP(D729,'Customer City'!A:A,1,FALSE)</f>
        <v>焦作市</v>
      </c>
      <c r="H729" t="str">
        <f>VLOOKUP(A729,'Customer - Backup'!A:F,6,FALSE)</f>
        <v>中站区</v>
      </c>
      <c r="I729" s="3" t="s">
        <v>173</v>
      </c>
      <c r="J729" s="3">
        <v>7003740</v>
      </c>
    </row>
    <row r="730" spans="1:10" s="3" customFormat="1">
      <c r="A730" s="3">
        <v>7003848</v>
      </c>
      <c r="B730" s="139">
        <v>36.660709381103501</v>
      </c>
      <c r="C730" s="139">
        <v>117.054801940918</v>
      </c>
      <c r="D730" s="3" t="s">
        <v>104</v>
      </c>
      <c r="E730" s="3" t="s">
        <v>1018</v>
      </c>
      <c r="F730" t="str">
        <f>VLOOKUP(D730,'Customer City'!A:B,2,FALSE)</f>
        <v>山东省</v>
      </c>
      <c r="G730" t="str">
        <f>VLOOKUP(D730,'Customer City'!A:A,1,FALSE)</f>
        <v>济南市</v>
      </c>
      <c r="H730" t="str">
        <f>VLOOKUP(A730,'Customer - Backup'!A:F,6,FALSE)</f>
        <v>历下区</v>
      </c>
      <c r="I730" s="3" t="s">
        <v>173</v>
      </c>
      <c r="J730" s="3">
        <v>7003848</v>
      </c>
    </row>
    <row r="731" spans="1:10" s="3" customFormat="1">
      <c r="A731" s="3">
        <v>7004472</v>
      </c>
      <c r="B731" s="139">
        <v>31.306425094604499</v>
      </c>
      <c r="C731" s="139">
        <v>120.570808410645</v>
      </c>
      <c r="D731" s="3" t="s">
        <v>534</v>
      </c>
      <c r="E731" s="3" t="s">
        <v>2373</v>
      </c>
      <c r="F731" t="str">
        <f>VLOOKUP(D731,'Customer City'!A:B,2,FALSE)</f>
        <v>江苏省</v>
      </c>
      <c r="G731" t="str">
        <f>VLOOKUP(D731,'Customer City'!A:A,1,FALSE)</f>
        <v>苏州市</v>
      </c>
      <c r="H731" t="str">
        <f>VLOOKUP(A731,'Customer - Backup'!A:F,6,FALSE)</f>
        <v>虎丘区</v>
      </c>
      <c r="I731" s="3" t="s">
        <v>173</v>
      </c>
      <c r="J731" s="3">
        <v>7004472</v>
      </c>
    </row>
    <row r="732" spans="1:10" s="3" customFormat="1">
      <c r="A732" s="3">
        <v>7004739</v>
      </c>
      <c r="B732" s="139">
        <v>26.567499160766602</v>
      </c>
      <c r="C732" s="139">
        <v>106.48007965087901</v>
      </c>
      <c r="D732" s="3" t="s">
        <v>116</v>
      </c>
      <c r="E732" s="3" t="s">
        <v>1167</v>
      </c>
      <c r="F732" t="str">
        <f>VLOOKUP(D732,'Customer City'!A:B,2,FALSE)</f>
        <v>贵州省</v>
      </c>
      <c r="G732" t="str">
        <f>VLOOKUP(D732,'Customer City'!A:A,1,FALSE)</f>
        <v>贵阳市</v>
      </c>
      <c r="H732" t="str">
        <f>VLOOKUP(A732,'Customer - Backup'!A:F,6,FALSE)</f>
        <v>清镇市</v>
      </c>
      <c r="I732" s="3" t="s">
        <v>173</v>
      </c>
      <c r="J732" s="3">
        <v>7004739</v>
      </c>
    </row>
    <row r="733" spans="1:10" s="3" customFormat="1">
      <c r="A733" s="3">
        <v>82</v>
      </c>
      <c r="B733" s="139">
        <v>22.973747253418001</v>
      </c>
      <c r="C733" s="139">
        <v>115.331985473633</v>
      </c>
      <c r="D733" s="3" t="s">
        <v>623</v>
      </c>
      <c r="E733" s="3" t="s">
        <v>2374</v>
      </c>
      <c r="F733" t="str">
        <f>VLOOKUP(D733,'Customer City'!A:B,2,FALSE)</f>
        <v>广东省</v>
      </c>
      <c r="G733" t="str">
        <f>VLOOKUP(D733,'Customer City'!A:A,1,FALSE)</f>
        <v>汕尾市</v>
      </c>
      <c r="H733" t="e">
        <f>VLOOKUP(A733,'Customer - Backup'!A:F,6,FALSE)</f>
        <v>#N/A</v>
      </c>
      <c r="I733" s="3" t="s">
        <v>173</v>
      </c>
      <c r="J733" s="3">
        <v>82</v>
      </c>
    </row>
    <row r="734" spans="1:10" s="3" customFormat="1">
      <c r="A734" s="3">
        <v>7004391</v>
      </c>
      <c r="B734" s="139">
        <v>31.254379272460898</v>
      </c>
      <c r="C734" s="139">
        <v>121.57496643066401</v>
      </c>
      <c r="D734" s="3" t="s">
        <v>13</v>
      </c>
      <c r="E734" s="3" t="s">
        <v>1382</v>
      </c>
      <c r="F734" t="str">
        <f>VLOOKUP(D734,'Customer City'!A:B,2,FALSE)</f>
        <v>上海市</v>
      </c>
      <c r="G734" t="str">
        <f>VLOOKUP(D734,'Customer City'!A:A,1,FALSE)</f>
        <v>上海市</v>
      </c>
      <c r="H734" t="str">
        <f>VLOOKUP(A734,'Customer - Backup'!A:F,6,FALSE)</f>
        <v>浦东新区</v>
      </c>
      <c r="I734" s="3" t="s">
        <v>173</v>
      </c>
      <c r="J734" s="3">
        <v>7004391</v>
      </c>
    </row>
    <row r="735" spans="1:10" s="3" customFormat="1">
      <c r="A735" s="3">
        <v>83</v>
      </c>
      <c r="B735" s="139">
        <v>22.928056716918899</v>
      </c>
      <c r="C735" s="139">
        <v>114.02749633789099</v>
      </c>
      <c r="D735" s="3" t="s">
        <v>616</v>
      </c>
      <c r="E735" s="3" t="s">
        <v>2375</v>
      </c>
      <c r="F735" t="str">
        <f>VLOOKUP(D735,'Customer City'!A:B,2,FALSE)</f>
        <v>广东省</v>
      </c>
      <c r="G735" t="str">
        <f>VLOOKUP(D735,'Customer City'!A:A,1,FALSE)</f>
        <v>东莞市</v>
      </c>
      <c r="H735" t="e">
        <f>VLOOKUP(A735,'Customer - Backup'!A:F,6,FALSE)</f>
        <v>#N/A</v>
      </c>
      <c r="I735" s="3" t="s">
        <v>173</v>
      </c>
      <c r="J735" s="3">
        <v>83</v>
      </c>
    </row>
    <row r="736" spans="1:10" s="3" customFormat="1">
      <c r="A736" s="3">
        <v>84</v>
      </c>
      <c r="B736" s="139">
        <v>33.911354064941399</v>
      </c>
      <c r="C736" s="139">
        <v>116.776123046875</v>
      </c>
      <c r="D736" s="3" t="s">
        <v>516</v>
      </c>
      <c r="E736" s="3" t="s">
        <v>2376</v>
      </c>
      <c r="F736" t="str">
        <f>VLOOKUP(D736,'Customer City'!A:B,2,FALSE)</f>
        <v>安徽省</v>
      </c>
      <c r="G736" t="str">
        <f>VLOOKUP(D736,'Customer City'!A:A,1,FALSE)</f>
        <v>淮北市</v>
      </c>
      <c r="H736" t="e">
        <f>VLOOKUP(A736,'Customer - Backup'!A:F,6,FALSE)</f>
        <v>#N/A</v>
      </c>
      <c r="I736" s="3" t="s">
        <v>173</v>
      </c>
      <c r="J736" s="3">
        <v>84</v>
      </c>
    </row>
    <row r="737" spans="1:10" s="3" customFormat="1">
      <c r="A737" s="3">
        <v>7004092</v>
      </c>
      <c r="B737" s="139">
        <v>34.799163818359403</v>
      </c>
      <c r="C737" s="139">
        <v>114.348442077637</v>
      </c>
      <c r="D737" s="3" t="s">
        <v>573</v>
      </c>
      <c r="E737" s="3" t="s">
        <v>1879</v>
      </c>
      <c r="F737" t="str">
        <f>VLOOKUP(D737,'Customer City'!A:B,2,FALSE)</f>
        <v>河南省</v>
      </c>
      <c r="G737" t="str">
        <f>VLOOKUP(D737,'Customer City'!A:A,1,FALSE)</f>
        <v>开封市</v>
      </c>
      <c r="H737" t="str">
        <f>VLOOKUP(A737,'Customer - Backup'!A:F,6,FALSE)</f>
        <v>鼓楼区</v>
      </c>
      <c r="I737" s="3" t="s">
        <v>173</v>
      </c>
      <c r="J737" s="3">
        <v>7004092</v>
      </c>
    </row>
    <row r="738" spans="1:10" s="3" customFormat="1">
      <c r="A738" s="3">
        <v>7004610</v>
      </c>
      <c r="B738" s="139">
        <v>38.460979461669901</v>
      </c>
      <c r="C738" s="139">
        <v>106.332229614258</v>
      </c>
      <c r="D738" s="3" t="s">
        <v>98</v>
      </c>
      <c r="E738" s="3" t="s">
        <v>1289</v>
      </c>
      <c r="F738" t="str">
        <f>VLOOKUP(D738,'Customer City'!A:B,2,FALSE)</f>
        <v>宁夏</v>
      </c>
      <c r="G738" t="str">
        <f>VLOOKUP(D738,'Customer City'!A:A,1,FALSE)</f>
        <v>银川市</v>
      </c>
      <c r="H738" t="str">
        <f>VLOOKUP(A738,'Customer - Backup'!A:F,6,FALSE)</f>
        <v>兴庆区</v>
      </c>
      <c r="I738" s="3" t="s">
        <v>173</v>
      </c>
      <c r="J738" s="3">
        <v>7004610</v>
      </c>
    </row>
    <row r="739" spans="1:10" s="3" customFormat="1">
      <c r="A739" s="3">
        <v>7003812</v>
      </c>
      <c r="B739" s="139">
        <v>32.524853999999998</v>
      </c>
      <c r="C739" s="139">
        <v>120.464848</v>
      </c>
      <c r="D739" s="3" t="s">
        <v>525</v>
      </c>
      <c r="E739" s="3" t="s">
        <v>1912</v>
      </c>
      <c r="F739" t="str">
        <f>VLOOKUP(D739,'Customer City'!A:B,2,FALSE)</f>
        <v>江苏省</v>
      </c>
      <c r="G739" t="str">
        <f>VLOOKUP(D739,'Customer City'!A:A,1,FALSE)</f>
        <v>南通市</v>
      </c>
      <c r="H739" t="str">
        <f>VLOOKUP(A739,'Customer - Backup'!A:F,6,FALSE)</f>
        <v>海安县</v>
      </c>
      <c r="I739" s="3" t="s">
        <v>173</v>
      </c>
      <c r="J739" s="3">
        <v>7003812</v>
      </c>
    </row>
    <row r="740" spans="1:10" s="3" customFormat="1">
      <c r="A740" s="3">
        <v>7004950</v>
      </c>
      <c r="B740" s="139">
        <v>25.5843315124512</v>
      </c>
      <c r="C740" s="139">
        <v>100.218612670898</v>
      </c>
      <c r="D740" s="3" t="s">
        <v>652</v>
      </c>
      <c r="E740" s="3" t="s">
        <v>830</v>
      </c>
      <c r="F740" t="str">
        <f>VLOOKUP(D740,'Customer City'!A:B,2,FALSE)</f>
        <v>云南省</v>
      </c>
      <c r="G740" t="str">
        <f>VLOOKUP(D740,'Customer City'!A:A,1,FALSE)</f>
        <v>大理白族自治州</v>
      </c>
      <c r="H740" t="str">
        <f>VLOOKUP(A740,'Customer - Backup'!A:F,6,FALSE)</f>
        <v>大理市</v>
      </c>
      <c r="I740" s="3" t="s">
        <v>173</v>
      </c>
      <c r="J740" s="3">
        <v>7004950</v>
      </c>
    </row>
    <row r="741" spans="1:10" s="3" customFormat="1">
      <c r="A741" s="3">
        <v>7004473</v>
      </c>
      <c r="B741" s="139">
        <v>31.330947875976602</v>
      </c>
      <c r="C741" s="139">
        <v>120.66487121582</v>
      </c>
      <c r="D741" s="3" t="s">
        <v>534</v>
      </c>
      <c r="E741" s="3" t="s">
        <v>1017</v>
      </c>
      <c r="F741" t="str">
        <f>VLOOKUP(D741,'Customer City'!A:B,2,FALSE)</f>
        <v>江苏省</v>
      </c>
      <c r="G741" t="str">
        <f>VLOOKUP(D741,'Customer City'!A:A,1,FALSE)</f>
        <v>苏州市</v>
      </c>
      <c r="H741" t="str">
        <f>VLOOKUP(A741,'Customer - Backup'!A:F,6,FALSE)</f>
        <v>工业园区</v>
      </c>
      <c r="I741" s="3" t="s">
        <v>173</v>
      </c>
      <c r="J741" s="3">
        <v>7004473</v>
      </c>
    </row>
    <row r="742" spans="1:10" s="3" customFormat="1">
      <c r="A742" s="3">
        <v>85</v>
      </c>
      <c r="B742" s="139">
        <v>31.3305263519287</v>
      </c>
      <c r="C742" s="139">
        <v>120.72966766357401</v>
      </c>
      <c r="D742" s="3" t="s">
        <v>534</v>
      </c>
      <c r="E742" s="3" t="s">
        <v>2377</v>
      </c>
      <c r="F742" t="str">
        <f>VLOOKUP(D742,'Customer City'!A:B,2,FALSE)</f>
        <v>江苏省</v>
      </c>
      <c r="G742" t="str">
        <f>VLOOKUP(D742,'Customer City'!A:A,1,FALSE)</f>
        <v>苏州市</v>
      </c>
      <c r="H742" t="e">
        <f>VLOOKUP(A742,'Customer - Backup'!A:F,6,FALSE)</f>
        <v>#N/A</v>
      </c>
      <c r="I742" s="3" t="s">
        <v>173</v>
      </c>
      <c r="J742" s="3">
        <v>85</v>
      </c>
    </row>
    <row r="743" spans="1:10" s="3" customFormat="1">
      <c r="A743" s="3">
        <v>7004044</v>
      </c>
      <c r="B743" s="139">
        <v>25.403638839721701</v>
      </c>
      <c r="C743" s="139">
        <v>114.372230529785</v>
      </c>
      <c r="D743" s="3" t="s">
        <v>703</v>
      </c>
      <c r="E743" s="3" t="s">
        <v>980</v>
      </c>
      <c r="F743" t="str">
        <f>VLOOKUP(D743,'Customer City'!A:B,2,FALSE)</f>
        <v>江西省</v>
      </c>
      <c r="G743" t="str">
        <f>VLOOKUP(D743,'Customer City'!A:A,1,FALSE)</f>
        <v>赣州市</v>
      </c>
      <c r="H743" t="str">
        <f>VLOOKUP(A743,'Customer - Backup'!A:F,6,FALSE)</f>
        <v>大余县</v>
      </c>
      <c r="I743" s="3" t="s">
        <v>173</v>
      </c>
      <c r="J743" s="3">
        <v>7004044</v>
      </c>
    </row>
    <row r="744" spans="1:10" s="3" customFormat="1">
      <c r="A744" s="3">
        <v>7003578</v>
      </c>
      <c r="B744" s="139">
        <v>38.748924255371101</v>
      </c>
      <c r="C744" s="139">
        <v>114.98744964599599</v>
      </c>
      <c r="D744" s="3" t="s">
        <v>606</v>
      </c>
      <c r="E744" s="3" t="s">
        <v>2378</v>
      </c>
      <c r="F744" t="str">
        <f>VLOOKUP(D744,'Customer City'!A:B,2,FALSE)</f>
        <v>河北省</v>
      </c>
      <c r="G744" t="str">
        <f>VLOOKUP(D744,'Customer City'!A:A,1,FALSE)</f>
        <v>保定市</v>
      </c>
      <c r="H744" t="str">
        <f>VLOOKUP(A744,'Customer - Backup'!A:F,6,FALSE)</f>
        <v>唐县</v>
      </c>
      <c r="I744" s="3" t="s">
        <v>173</v>
      </c>
      <c r="J744" s="3">
        <v>7003578</v>
      </c>
    </row>
    <row r="745" spans="1:10" s="3" customFormat="1">
      <c r="A745" s="3">
        <v>7003969</v>
      </c>
      <c r="B745" s="139">
        <v>41.160697937011697</v>
      </c>
      <c r="C745" s="139">
        <v>122.04705810546901</v>
      </c>
      <c r="D745" s="3" t="s">
        <v>585</v>
      </c>
      <c r="E745" s="3" t="s">
        <v>1768</v>
      </c>
      <c r="F745" t="str">
        <f>VLOOKUP(D745,'Customer City'!A:B,2,FALSE)</f>
        <v>辽宁省</v>
      </c>
      <c r="G745" t="str">
        <f>VLOOKUP(D745,'Customer City'!A:A,1,FALSE)</f>
        <v>盘锦市</v>
      </c>
      <c r="H745" t="str">
        <f>VLOOKUP(A745,'Customer - Backup'!A:F,6,FALSE)</f>
        <v>兴隆台区</v>
      </c>
      <c r="I745" s="3" t="s">
        <v>173</v>
      </c>
      <c r="J745" s="3">
        <v>7003969</v>
      </c>
    </row>
    <row r="746" spans="1:10" s="3" customFormat="1">
      <c r="A746" s="3">
        <v>7003516</v>
      </c>
      <c r="B746" s="139">
        <v>32.642372131347699</v>
      </c>
      <c r="C746" s="139">
        <v>110.73722076416</v>
      </c>
      <c r="D746" s="3" t="s">
        <v>705</v>
      </c>
      <c r="E746" s="3" t="s">
        <v>1299</v>
      </c>
      <c r="F746" t="str">
        <f>VLOOKUP(D746,'Customer City'!A:B,2,FALSE)</f>
        <v>湖北省</v>
      </c>
      <c r="G746" t="str">
        <f>VLOOKUP(D746,'Customer City'!A:A,1,FALSE)</f>
        <v>十堰市</v>
      </c>
      <c r="H746" t="str">
        <f>VLOOKUP(A746,'Customer - Backup'!A:F,6,FALSE)</f>
        <v>张湾区</v>
      </c>
      <c r="I746" s="3" t="s">
        <v>173</v>
      </c>
      <c r="J746" s="3">
        <v>7003516</v>
      </c>
    </row>
    <row r="747" spans="1:10" s="3" customFormat="1">
      <c r="A747" s="3">
        <v>7003788</v>
      </c>
      <c r="B747" s="139">
        <v>24.627199172973601</v>
      </c>
      <c r="C747" s="139">
        <v>118.253288269043</v>
      </c>
      <c r="D747" s="3" t="s">
        <v>733</v>
      </c>
      <c r="E747" s="3" t="s">
        <v>1681</v>
      </c>
      <c r="F747" t="str">
        <f>VLOOKUP(D747,'Customer City'!A:B,2,FALSE)</f>
        <v>福建省</v>
      </c>
      <c r="G747" t="str">
        <f>VLOOKUP(D747,'Customer City'!A:A,1,FALSE)</f>
        <v>厦门市</v>
      </c>
      <c r="H747" t="str">
        <f>VLOOKUP(A747,'Customer - Backup'!A:F,6,FALSE)</f>
        <v>翔安区</v>
      </c>
      <c r="I747" s="3" t="s">
        <v>173</v>
      </c>
      <c r="J747" s="3">
        <v>7003788</v>
      </c>
    </row>
    <row r="748" spans="1:10" s="3" customFormat="1">
      <c r="A748" s="3">
        <v>86</v>
      </c>
      <c r="B748" s="139">
        <v>28.296878814697301</v>
      </c>
      <c r="C748" s="139">
        <v>117.237442016602</v>
      </c>
      <c r="D748" s="3" t="s">
        <v>704</v>
      </c>
      <c r="E748" s="3" t="s">
        <v>2379</v>
      </c>
      <c r="F748" t="str">
        <f>VLOOKUP(D748,'Customer City'!A:B,2,FALSE)</f>
        <v>江西省</v>
      </c>
      <c r="G748" t="str">
        <f>VLOOKUP(D748,'Customer City'!A:A,1,FALSE)</f>
        <v>鹰潭市</v>
      </c>
      <c r="H748" t="e">
        <f>VLOOKUP(A748,'Customer - Backup'!A:F,6,FALSE)</f>
        <v>#N/A</v>
      </c>
      <c r="I748" s="3" t="s">
        <v>173</v>
      </c>
      <c r="J748" s="3">
        <v>86</v>
      </c>
    </row>
    <row r="749" spans="1:10" s="3" customFormat="1">
      <c r="A749" s="3">
        <v>7004792</v>
      </c>
      <c r="B749" s="139">
        <v>37.1243896484375</v>
      </c>
      <c r="C749" s="139">
        <v>118.986289978027</v>
      </c>
      <c r="D749" s="3" t="s">
        <v>560</v>
      </c>
      <c r="E749" s="3" t="s">
        <v>1293</v>
      </c>
      <c r="F749" t="str">
        <f>VLOOKUP(D749,'Customer City'!A:B,2,FALSE)</f>
        <v>山东省</v>
      </c>
      <c r="G749" t="str">
        <f>VLOOKUP(D749,'Customer City'!A:A,1,FALSE)</f>
        <v>潍坊市</v>
      </c>
      <c r="H749" t="str">
        <f>VLOOKUP(A749,'Customer - Backup'!A:F,6,FALSE)</f>
        <v>滨海经济开发区</v>
      </c>
      <c r="I749" s="3" t="s">
        <v>173</v>
      </c>
      <c r="J749" s="3">
        <v>7004792</v>
      </c>
    </row>
    <row r="750" spans="1:10" s="3" customFormat="1">
      <c r="A750" s="3">
        <v>7003882</v>
      </c>
      <c r="B750" s="139">
        <v>36.873542785644503</v>
      </c>
      <c r="C750" s="139">
        <v>118.747993469238</v>
      </c>
      <c r="D750" s="3" t="s">
        <v>560</v>
      </c>
      <c r="E750" s="3" t="s">
        <v>1143</v>
      </c>
      <c r="F750" t="str">
        <f>VLOOKUP(D750,'Customer City'!A:B,2,FALSE)</f>
        <v>山东省</v>
      </c>
      <c r="G750" t="str">
        <f>VLOOKUP(D750,'Customer City'!A:A,1,FALSE)</f>
        <v>潍坊市</v>
      </c>
      <c r="H750" t="str">
        <f>VLOOKUP(A750,'Customer - Backup'!A:F,6,FALSE)</f>
        <v>寿光市</v>
      </c>
      <c r="I750" s="3" t="s">
        <v>173</v>
      </c>
      <c r="J750" s="3">
        <v>7003882</v>
      </c>
    </row>
    <row r="751" spans="1:10" s="3" customFormat="1">
      <c r="A751" s="3">
        <v>7004434</v>
      </c>
      <c r="B751" s="139">
        <v>30.053718566894499</v>
      </c>
      <c r="C751" s="139">
        <v>120.866020202637</v>
      </c>
      <c r="D751" s="3" t="s">
        <v>543</v>
      </c>
      <c r="E751" s="3" t="s">
        <v>862</v>
      </c>
      <c r="F751" t="str">
        <f>VLOOKUP(D751,'Customer City'!A:B,2,FALSE)</f>
        <v>浙江省</v>
      </c>
      <c r="G751" t="str">
        <f>VLOOKUP(D751,'Customer City'!A:A,1,FALSE)</f>
        <v>绍兴市</v>
      </c>
      <c r="H751" t="str">
        <f>VLOOKUP(A751,'Customer - Backup'!A:F,6,FALSE)</f>
        <v>上虞区</v>
      </c>
      <c r="I751" s="3" t="s">
        <v>173</v>
      </c>
      <c r="J751" s="3">
        <v>7004434</v>
      </c>
    </row>
    <row r="752" spans="1:10" s="3" customFormat="1">
      <c r="A752" s="3">
        <v>7004219</v>
      </c>
      <c r="B752" s="139">
        <v>19.365608215331999</v>
      </c>
      <c r="C752" s="139">
        <v>110.11124420166</v>
      </c>
      <c r="D752" s="3" t="s">
        <v>1936</v>
      </c>
      <c r="E752" s="3" t="s">
        <v>1937</v>
      </c>
      <c r="F752" t="str">
        <f>VLOOKUP(D752,'Customer City'!A:B,2,FALSE)</f>
        <v>海南省</v>
      </c>
      <c r="G752" t="str">
        <f>VLOOKUP(D752,'Customer City'!A:A,1,FALSE)</f>
        <v>屯昌县</v>
      </c>
      <c r="H752" t="str">
        <f>VLOOKUP(A752,'Customer - Backup'!A:F,6,FALSE)</f>
        <v>屯昌县</v>
      </c>
      <c r="I752" s="3" t="s">
        <v>173</v>
      </c>
      <c r="J752" s="3">
        <v>7004219</v>
      </c>
    </row>
    <row r="753" spans="1:10" s="3" customFormat="1">
      <c r="A753" s="3">
        <v>7004794</v>
      </c>
      <c r="B753" s="139">
        <v>29.479875564575199</v>
      </c>
      <c r="C753" s="139">
        <v>119.300262451172</v>
      </c>
      <c r="D753" s="3" t="s">
        <v>48</v>
      </c>
      <c r="E753" s="3" t="s">
        <v>1255</v>
      </c>
      <c r="F753" t="str">
        <f>VLOOKUP(D753,'Customer City'!A:B,2,FALSE)</f>
        <v>浙江省</v>
      </c>
      <c r="G753" t="str">
        <f>VLOOKUP(D753,'Customer City'!A:A,1,FALSE)</f>
        <v>杭州市</v>
      </c>
      <c r="H753" t="str">
        <f>VLOOKUP(A753,'Customer - Backup'!A:F,6,FALSE)</f>
        <v>建德市</v>
      </c>
      <c r="I753" s="3" t="s">
        <v>173</v>
      </c>
      <c r="J753" s="3">
        <v>7004794</v>
      </c>
    </row>
    <row r="754" spans="1:10" s="3" customFormat="1">
      <c r="A754" s="3">
        <v>7004541</v>
      </c>
      <c r="B754" s="139">
        <v>33.269233703613303</v>
      </c>
      <c r="C754" s="139">
        <v>116.54157257080099</v>
      </c>
      <c r="D754" s="3" t="s">
        <v>511</v>
      </c>
      <c r="E754" s="3" t="s">
        <v>1028</v>
      </c>
      <c r="F754" t="str">
        <f>VLOOKUP(D754,'Customer City'!A:B,2,FALSE)</f>
        <v>安徽省</v>
      </c>
      <c r="G754" t="str">
        <f>VLOOKUP(D754,'Customer City'!A:A,1,FALSE)</f>
        <v>亳州市</v>
      </c>
      <c r="H754" t="str">
        <f>VLOOKUP(A754,'Customer - Backup'!A:F,6,FALSE)</f>
        <v>蒙城县</v>
      </c>
      <c r="I754" s="3" t="s">
        <v>173</v>
      </c>
      <c r="J754" s="3">
        <v>7004541</v>
      </c>
    </row>
    <row r="755" spans="1:10" s="3" customFormat="1">
      <c r="A755" s="3">
        <v>7004833</v>
      </c>
      <c r="B755" s="139">
        <v>35.791042327880902</v>
      </c>
      <c r="C755" s="139">
        <v>116.092987060547</v>
      </c>
      <c r="D755" s="3" t="s">
        <v>557</v>
      </c>
      <c r="E755" s="3" t="s">
        <v>1642</v>
      </c>
      <c r="F755" t="str">
        <f>VLOOKUP(D755,'Customer City'!A:B,2,FALSE)</f>
        <v>山东省</v>
      </c>
      <c r="G755" t="str">
        <f>VLOOKUP(D755,'Customer City'!A:A,1,FALSE)</f>
        <v>济宁市</v>
      </c>
      <c r="H755" t="str">
        <f>VLOOKUP(A755,'Customer - Backup'!A:F,6,FALSE)</f>
        <v>梁山县</v>
      </c>
      <c r="I755" s="3" t="s">
        <v>173</v>
      </c>
      <c r="J755" s="3">
        <v>7004833</v>
      </c>
    </row>
    <row r="756" spans="1:10" s="3" customFormat="1">
      <c r="A756" s="3">
        <v>7004203</v>
      </c>
      <c r="B756" s="139">
        <v>21.611076354980501</v>
      </c>
      <c r="C756" s="139">
        <v>110.288627624512</v>
      </c>
      <c r="D756" s="3" t="s">
        <v>628</v>
      </c>
      <c r="E756" s="3" t="s">
        <v>1626</v>
      </c>
      <c r="F756" t="str">
        <f>VLOOKUP(D756,'Customer City'!A:B,2,FALSE)</f>
        <v>广东省</v>
      </c>
      <c r="G756" t="str">
        <f>VLOOKUP(D756,'Customer City'!A:A,1,FALSE)</f>
        <v>湛江市</v>
      </c>
      <c r="H756" t="str">
        <f>VLOOKUP(A756,'Customer - Backup'!A:F,6,FALSE)</f>
        <v>廉江市</v>
      </c>
      <c r="I756" s="3" t="s">
        <v>173</v>
      </c>
      <c r="J756" s="3">
        <v>7004203</v>
      </c>
    </row>
    <row r="757" spans="1:10" s="3" customFormat="1">
      <c r="A757" s="3">
        <v>87</v>
      </c>
      <c r="B757" s="139">
        <v>29.0480346679688</v>
      </c>
      <c r="C757" s="139">
        <v>111.70440673828099</v>
      </c>
      <c r="D757" s="3" t="s">
        <v>720</v>
      </c>
      <c r="E757" s="3" t="s">
        <v>2380</v>
      </c>
      <c r="F757" t="str">
        <f>VLOOKUP(D757,'Customer City'!A:B,2,FALSE)</f>
        <v>湖南省</v>
      </c>
      <c r="G757" t="str">
        <f>VLOOKUP(D757,'Customer City'!A:A,1,FALSE)</f>
        <v>常德市</v>
      </c>
      <c r="H757" t="e">
        <f>VLOOKUP(A757,'Customer - Backup'!A:F,6,FALSE)</f>
        <v>#N/A</v>
      </c>
      <c r="I757" s="3" t="s">
        <v>173</v>
      </c>
      <c r="J757" s="3">
        <v>87</v>
      </c>
    </row>
    <row r="758" spans="1:10" s="3" customFormat="1">
      <c r="A758" s="3">
        <v>88</v>
      </c>
      <c r="B758" s="139">
        <v>31.850603103637699</v>
      </c>
      <c r="C758" s="139">
        <v>117.20832061767599</v>
      </c>
      <c r="D758" s="3" t="s">
        <v>110</v>
      </c>
      <c r="E758" s="3" t="s">
        <v>2381</v>
      </c>
      <c r="F758" t="str">
        <f>VLOOKUP(D758,'Customer City'!A:B,2,FALSE)</f>
        <v>安徽省</v>
      </c>
      <c r="G758" t="str">
        <f>VLOOKUP(D758,'Customer City'!A:A,1,FALSE)</f>
        <v>合肥市</v>
      </c>
      <c r="H758" t="e">
        <f>VLOOKUP(A758,'Customer - Backup'!A:F,6,FALSE)</f>
        <v>#N/A</v>
      </c>
      <c r="I758" s="3" t="s">
        <v>173</v>
      </c>
      <c r="J758" s="3">
        <v>88</v>
      </c>
    </row>
    <row r="759" spans="1:10" s="3" customFormat="1">
      <c r="A759" s="3">
        <v>7004309</v>
      </c>
      <c r="B759" s="139">
        <v>35.917381286621101</v>
      </c>
      <c r="C759" s="139">
        <v>115.12900543212901</v>
      </c>
      <c r="D759" s="3" t="s">
        <v>578</v>
      </c>
      <c r="E759" s="3" t="s">
        <v>1404</v>
      </c>
      <c r="F759" t="str">
        <f>VLOOKUP(D759,'Customer City'!A:B,2,FALSE)</f>
        <v>河南省</v>
      </c>
      <c r="G759" t="str">
        <f>VLOOKUP(D759,'Customer City'!A:A,1,FALSE)</f>
        <v>濮阳市</v>
      </c>
      <c r="H759" t="str">
        <f>VLOOKUP(A759,'Customer - Backup'!A:F,6,FALSE)</f>
        <v>清丰县</v>
      </c>
      <c r="I759" s="3" t="s">
        <v>173</v>
      </c>
      <c r="J759" s="3">
        <v>7004309</v>
      </c>
    </row>
    <row r="760" spans="1:10" s="3" customFormat="1">
      <c r="A760" s="3">
        <v>7003507</v>
      </c>
      <c r="B760" s="139">
        <v>30.543418884277301</v>
      </c>
      <c r="C760" s="139">
        <v>106.45157623291</v>
      </c>
      <c r="D760" s="3" t="s">
        <v>664</v>
      </c>
      <c r="E760" s="3" t="s">
        <v>1763</v>
      </c>
      <c r="F760" t="str">
        <f>VLOOKUP(D760,'Customer City'!A:B,2,FALSE)</f>
        <v>四川省</v>
      </c>
      <c r="G760" t="str">
        <f>VLOOKUP(D760,'Customer City'!A:A,1,FALSE)</f>
        <v>广安市</v>
      </c>
      <c r="H760" t="str">
        <f>VLOOKUP(A760,'Customer - Backup'!A:F,6,FALSE)</f>
        <v>岳池县</v>
      </c>
      <c r="I760" s="3" t="s">
        <v>173</v>
      </c>
      <c r="J760" s="3">
        <v>7003507</v>
      </c>
    </row>
    <row r="761" spans="1:10" s="3" customFormat="1">
      <c r="A761" s="3">
        <v>7003694</v>
      </c>
      <c r="B761" s="139">
        <v>24.983112335205099</v>
      </c>
      <c r="C761" s="139">
        <v>107.551918029785</v>
      </c>
      <c r="D761" s="3" t="s">
        <v>641</v>
      </c>
      <c r="E761" s="3" t="s">
        <v>2382</v>
      </c>
      <c r="F761" t="str">
        <f>VLOOKUP(D761,'Customer City'!A:B,2,FALSE)</f>
        <v>广西省</v>
      </c>
      <c r="G761" t="str">
        <f>VLOOKUP(D761,'Customer City'!A:A,1,FALSE)</f>
        <v>河池市</v>
      </c>
      <c r="H761" t="str">
        <f>VLOOKUP(A761,'Customer - Backup'!A:F,6,FALSE)</f>
        <v>南丹县</v>
      </c>
      <c r="I761" s="3" t="s">
        <v>173</v>
      </c>
      <c r="J761" s="3">
        <v>7003694</v>
      </c>
    </row>
    <row r="762" spans="1:10" s="3" customFormat="1">
      <c r="A762" s="3">
        <v>7003671</v>
      </c>
      <c r="B762" s="139">
        <v>23.0722770690918</v>
      </c>
      <c r="C762" s="139">
        <v>113.315483093262</v>
      </c>
      <c r="D762" s="3" t="s">
        <v>54</v>
      </c>
      <c r="E762" s="3" t="s">
        <v>945</v>
      </c>
      <c r="F762" t="str">
        <f>VLOOKUP(D762,'Customer City'!A:B,2,FALSE)</f>
        <v>广东省</v>
      </c>
      <c r="G762" t="str">
        <f>VLOOKUP(D762,'Customer City'!A:A,1,FALSE)</f>
        <v>广州市</v>
      </c>
      <c r="H762" t="str">
        <f>VLOOKUP(A762,'Customer - Backup'!A:F,6,FALSE)</f>
        <v>海珠区</v>
      </c>
      <c r="I762" s="3" t="s">
        <v>173</v>
      </c>
      <c r="J762" s="3">
        <v>7003671</v>
      </c>
    </row>
    <row r="763" spans="1:10" s="3" customFormat="1">
      <c r="A763" s="3">
        <v>7004743</v>
      </c>
      <c r="B763" s="139">
        <v>24.412033081054702</v>
      </c>
      <c r="C763" s="139">
        <v>103.43408203125</v>
      </c>
      <c r="D763" s="3" t="s">
        <v>656</v>
      </c>
      <c r="E763" s="3" t="s">
        <v>2383</v>
      </c>
      <c r="F763" t="str">
        <f>VLOOKUP(D763,'Customer City'!A:B,2,FALSE)</f>
        <v>云南省</v>
      </c>
      <c r="G763" t="str">
        <f>VLOOKUP(D763,'Customer City'!A:A,1,FALSE)</f>
        <v>红河哈尼族彝族自治州</v>
      </c>
      <c r="H763" t="str">
        <f>VLOOKUP(A763,'Customer - Backup'!A:F,6,FALSE)</f>
        <v>弥勒市</v>
      </c>
      <c r="I763" s="3" t="s">
        <v>173</v>
      </c>
      <c r="J763" s="3">
        <v>7004743</v>
      </c>
    </row>
    <row r="764" spans="1:10" s="3" customFormat="1">
      <c r="A764" s="3">
        <v>89</v>
      </c>
      <c r="B764" s="139">
        <v>34.495201110839801</v>
      </c>
      <c r="C764" s="139">
        <v>109.49674987793</v>
      </c>
      <c r="D764" s="3" t="s">
        <v>694</v>
      </c>
      <c r="E764" s="3" t="s">
        <v>2384</v>
      </c>
      <c r="F764" t="str">
        <f>VLOOKUP(D764,'Customer City'!A:B,2,FALSE)</f>
        <v>陕西省</v>
      </c>
      <c r="G764" t="str">
        <f>VLOOKUP(D764,'Customer City'!A:A,1,FALSE)</f>
        <v>渭南市</v>
      </c>
      <c r="H764" t="e">
        <f>VLOOKUP(A764,'Customer - Backup'!A:F,6,FALSE)</f>
        <v>#N/A</v>
      </c>
      <c r="I764" s="3" t="s">
        <v>173</v>
      </c>
      <c r="J764" s="3">
        <v>89</v>
      </c>
    </row>
    <row r="765" spans="1:10" s="3" customFormat="1">
      <c r="A765" s="3">
        <v>90</v>
      </c>
      <c r="B765" s="139">
        <v>33.296920776367202</v>
      </c>
      <c r="C765" s="139">
        <v>113.51954650878901</v>
      </c>
      <c r="D765" s="3" t="s">
        <v>572</v>
      </c>
      <c r="E765" s="3" t="s">
        <v>2385</v>
      </c>
      <c r="F765" t="str">
        <f>VLOOKUP(D765,'Customer City'!A:B,2,FALSE)</f>
        <v>河南省</v>
      </c>
      <c r="G765" t="str">
        <f>VLOOKUP(D765,'Customer City'!A:A,1,FALSE)</f>
        <v>平顶山市</v>
      </c>
      <c r="H765" t="e">
        <f>VLOOKUP(A765,'Customer - Backup'!A:F,6,FALSE)</f>
        <v>#N/A</v>
      </c>
      <c r="I765" s="3" t="s">
        <v>173</v>
      </c>
      <c r="J765" s="3">
        <v>90</v>
      </c>
    </row>
    <row r="766" spans="1:10" s="3" customFormat="1">
      <c r="A766" s="3">
        <v>7003388</v>
      </c>
      <c r="B766" s="139">
        <v>30.5114841461182</v>
      </c>
      <c r="C766" s="139">
        <v>105.58551025390599</v>
      </c>
      <c r="D766" s="3" t="s">
        <v>673</v>
      </c>
      <c r="E766" s="3" t="s">
        <v>1245</v>
      </c>
      <c r="F766" t="str">
        <f>VLOOKUP(D766,'Customer City'!A:B,2,FALSE)</f>
        <v>四川省</v>
      </c>
      <c r="G766" t="str">
        <f>VLOOKUP(D766,'Customer City'!A:A,1,FALSE)</f>
        <v>遂宁市</v>
      </c>
      <c r="H766" t="str">
        <f>VLOOKUP(A766,'Customer - Backup'!A:F,6,FALSE)</f>
        <v>船山区</v>
      </c>
      <c r="I766" s="3" t="s">
        <v>173</v>
      </c>
      <c r="J766" s="3">
        <v>7003388</v>
      </c>
    </row>
    <row r="767" spans="1:10" s="3" customFormat="1">
      <c r="A767" s="3">
        <v>7004383</v>
      </c>
      <c r="B767" s="139">
        <v>39.738651275634801</v>
      </c>
      <c r="C767" s="139">
        <v>118.44012451171901</v>
      </c>
      <c r="D767" s="3" t="s">
        <v>607</v>
      </c>
      <c r="E767" s="3" t="s">
        <v>2386</v>
      </c>
      <c r="F767" t="str">
        <f>VLOOKUP(D767,'Customer City'!A:B,2,FALSE)</f>
        <v>河北省</v>
      </c>
      <c r="G767" t="str">
        <f>VLOOKUP(D767,'Customer City'!A:A,1,FALSE)</f>
        <v>唐山市</v>
      </c>
      <c r="H767" t="str">
        <f>VLOOKUP(A767,'Customer - Backup'!A:F,6,FALSE)</f>
        <v>古冶区</v>
      </c>
      <c r="I767" s="3" t="s">
        <v>173</v>
      </c>
      <c r="J767" s="3">
        <v>7004383</v>
      </c>
    </row>
    <row r="768" spans="1:10" s="3" customFormat="1">
      <c r="A768" s="3">
        <v>7003696</v>
      </c>
      <c r="B768" s="139">
        <v>24.662029266357401</v>
      </c>
      <c r="C768" s="139">
        <v>109.238311767578</v>
      </c>
      <c r="D768" s="3" t="s">
        <v>638</v>
      </c>
      <c r="E768" s="3" t="s">
        <v>1854</v>
      </c>
      <c r="F768" t="str">
        <f>VLOOKUP(D768,'Customer City'!A:B,2,FALSE)</f>
        <v>广西省</v>
      </c>
      <c r="G768" t="str">
        <f>VLOOKUP(D768,'Customer City'!A:A,1,FALSE)</f>
        <v>柳州市</v>
      </c>
      <c r="H768" t="str">
        <f>VLOOKUP(A768,'Customer - Backup'!A:F,6,FALSE)</f>
        <v>柳城县</v>
      </c>
      <c r="I768" s="3" t="s">
        <v>173</v>
      </c>
      <c r="J768" s="3">
        <v>7003696</v>
      </c>
    </row>
    <row r="769" spans="1:10" s="3" customFormat="1">
      <c r="A769" s="3">
        <v>7004651</v>
      </c>
      <c r="B769" s="139">
        <v>28.3736381530762</v>
      </c>
      <c r="C769" s="139">
        <v>116.279670715332</v>
      </c>
      <c r="D769" s="3" t="s">
        <v>125</v>
      </c>
      <c r="E769" s="3" t="s">
        <v>2387</v>
      </c>
      <c r="F769" t="str">
        <f>VLOOKUP(D769,'Customer City'!A:B,2,FALSE)</f>
        <v>江西省</v>
      </c>
      <c r="G769" t="str">
        <f>VLOOKUP(D769,'Customer City'!A:A,1,FALSE)</f>
        <v>南昌市</v>
      </c>
      <c r="H769" t="str">
        <f>VLOOKUP(A769,'Customer - Backup'!A:F,6,FALSE)</f>
        <v>进贤县</v>
      </c>
      <c r="I769" s="3" t="s">
        <v>173</v>
      </c>
      <c r="J769" s="3">
        <v>7004651</v>
      </c>
    </row>
    <row r="770" spans="1:10" s="3" customFormat="1">
      <c r="A770" s="3">
        <v>7004243</v>
      </c>
      <c r="B770" s="139">
        <v>23.0327758789063</v>
      </c>
      <c r="C770" s="139">
        <v>112.46890258789099</v>
      </c>
      <c r="D770" s="3" t="s">
        <v>631</v>
      </c>
      <c r="E770" s="3" t="s">
        <v>2388</v>
      </c>
      <c r="F770" t="str">
        <f>VLOOKUP(D770,'Customer City'!A:B,2,FALSE)</f>
        <v>广东省</v>
      </c>
      <c r="G770" t="str">
        <f>VLOOKUP(D770,'Customer City'!A:A,1,FALSE)</f>
        <v>肇庆市</v>
      </c>
      <c r="H770" t="str">
        <f>VLOOKUP(A770,'Customer - Backup'!A:F,6,FALSE)</f>
        <v>高要区</v>
      </c>
      <c r="I770" s="3" t="s">
        <v>173</v>
      </c>
      <c r="J770" s="3">
        <v>7004243</v>
      </c>
    </row>
    <row r="771" spans="1:10" s="3" customFormat="1">
      <c r="A771" s="3">
        <v>91</v>
      </c>
      <c r="B771" s="139">
        <v>26.287107467651399</v>
      </c>
      <c r="C771" s="139">
        <v>107.538078308105</v>
      </c>
      <c r="D771" s="3" t="s">
        <v>687</v>
      </c>
      <c r="E771" s="3" t="s">
        <v>2389</v>
      </c>
      <c r="F771" t="str">
        <f>VLOOKUP(D771,'Customer City'!A:B,2,FALSE)</f>
        <v>贵州省</v>
      </c>
      <c r="G771" t="str">
        <f>VLOOKUP(D771,'Customer City'!A:A,1,FALSE)</f>
        <v>黔南布依族苗族自治州(都匀市)</v>
      </c>
      <c r="H771" t="e">
        <f>VLOOKUP(A771,'Customer - Backup'!A:F,6,FALSE)</f>
        <v>#N/A</v>
      </c>
      <c r="I771" s="3" t="s">
        <v>173</v>
      </c>
      <c r="J771" s="3">
        <v>91</v>
      </c>
    </row>
    <row r="772" spans="1:10" s="3" customFormat="1">
      <c r="A772" s="3">
        <v>7004013</v>
      </c>
      <c r="B772" s="139">
        <v>29.304649353027301</v>
      </c>
      <c r="C772" s="139">
        <v>117.22413635253901</v>
      </c>
      <c r="D772" s="3" t="s">
        <v>701</v>
      </c>
      <c r="E772" s="3" t="s">
        <v>1621</v>
      </c>
      <c r="F772" t="str">
        <f>VLOOKUP(D772,'Customer City'!A:B,2,FALSE)</f>
        <v>江西省</v>
      </c>
      <c r="G772" t="str">
        <f>VLOOKUP(D772,'Customer City'!A:A,1,FALSE)</f>
        <v>景德镇市</v>
      </c>
      <c r="H772" t="str">
        <f>VLOOKUP(A772,'Customer - Backup'!A:F,6,FALSE)</f>
        <v>珠山区</v>
      </c>
      <c r="I772" s="3" t="s">
        <v>173</v>
      </c>
      <c r="J772" s="3">
        <v>7004013</v>
      </c>
    </row>
    <row r="773" spans="1:10" s="3" customFormat="1">
      <c r="A773" s="3">
        <v>7004951</v>
      </c>
      <c r="B773" s="139">
        <v>25.830682754516602</v>
      </c>
      <c r="C773" s="139">
        <v>100.600044250488</v>
      </c>
      <c r="D773" s="3" t="s">
        <v>652</v>
      </c>
      <c r="E773" s="3" t="s">
        <v>2390</v>
      </c>
      <c r="F773" t="str">
        <f>VLOOKUP(D773,'Customer City'!A:B,2,FALSE)</f>
        <v>云南省</v>
      </c>
      <c r="G773" t="str">
        <f>VLOOKUP(D773,'Customer City'!A:A,1,FALSE)</f>
        <v>大理白族自治州</v>
      </c>
      <c r="H773" t="str">
        <f>VLOOKUP(A773,'Customer - Backup'!A:F,6,FALSE)</f>
        <v>宾川县</v>
      </c>
      <c r="I773" s="3" t="s">
        <v>173</v>
      </c>
      <c r="J773" s="3">
        <v>7004951</v>
      </c>
    </row>
    <row r="774" spans="1:10" s="3" customFormat="1">
      <c r="A774" s="3">
        <v>92</v>
      </c>
      <c r="B774" s="139">
        <v>22.5113410949707</v>
      </c>
      <c r="C774" s="139">
        <v>113.53582763671901</v>
      </c>
      <c r="D774" s="3" t="s">
        <v>617</v>
      </c>
      <c r="E774" s="3" t="s">
        <v>2391</v>
      </c>
      <c r="F774" t="str">
        <f>VLOOKUP(D774,'Customer City'!A:B,2,FALSE)</f>
        <v>广东省</v>
      </c>
      <c r="G774" t="str">
        <f>VLOOKUP(D774,'Customer City'!A:A,1,FALSE)</f>
        <v>中山市</v>
      </c>
      <c r="H774" t="e">
        <f>VLOOKUP(A774,'Customer - Backup'!A:F,6,FALSE)</f>
        <v>#N/A</v>
      </c>
      <c r="I774" s="3" t="s">
        <v>173</v>
      </c>
      <c r="J774" s="3">
        <v>92</v>
      </c>
    </row>
    <row r="775" spans="1:10" s="3" customFormat="1">
      <c r="A775" s="3">
        <v>7004412</v>
      </c>
      <c r="B775" s="139">
        <v>28.309282302856399</v>
      </c>
      <c r="C775" s="139">
        <v>105.24648284912099</v>
      </c>
      <c r="D775" s="3" t="s">
        <v>661</v>
      </c>
      <c r="E775" s="3" t="s">
        <v>2392</v>
      </c>
      <c r="F775" t="str">
        <f>VLOOKUP(D775,'Customer City'!A:B,2,FALSE)</f>
        <v>四川省</v>
      </c>
      <c r="G775" t="str">
        <f>VLOOKUP(D775,'Customer City'!A:A,1,FALSE)</f>
        <v>宜宾市</v>
      </c>
      <c r="H775" t="str">
        <f>VLOOKUP(A775,'Customer - Backup'!A:F,6,FALSE)</f>
        <v>兴文县</v>
      </c>
      <c r="I775" s="3" t="s">
        <v>173</v>
      </c>
      <c r="J775" s="3">
        <v>7004412</v>
      </c>
    </row>
    <row r="776" spans="1:10" s="3" customFormat="1">
      <c r="A776" s="3">
        <v>7004807</v>
      </c>
      <c r="B776" s="139">
        <v>26.9112339019775</v>
      </c>
      <c r="C776" s="139">
        <v>112.614501953125</v>
      </c>
      <c r="D776" s="3" t="s">
        <v>728</v>
      </c>
      <c r="E776" s="3" t="s">
        <v>1961</v>
      </c>
      <c r="F776" t="str">
        <f>VLOOKUP(D776,'Customer City'!A:B,2,FALSE)</f>
        <v>湖南省</v>
      </c>
      <c r="G776" t="str">
        <f>VLOOKUP(D776,'Customer City'!A:A,1,FALSE)</f>
        <v>衡阳市</v>
      </c>
      <c r="H776" t="str">
        <f>VLOOKUP(A776,'Customer - Backup'!A:F,6,FALSE)</f>
        <v>石鼓区</v>
      </c>
      <c r="I776" s="3" t="s">
        <v>173</v>
      </c>
      <c r="J776" s="3">
        <v>7004807</v>
      </c>
    </row>
    <row r="777" spans="1:10" s="3" customFormat="1">
      <c r="A777" s="3">
        <v>7004331</v>
      </c>
      <c r="B777" s="139">
        <v>22.396080017089801</v>
      </c>
      <c r="C777" s="139">
        <v>112.69613647460901</v>
      </c>
      <c r="D777" s="3" t="s">
        <v>624</v>
      </c>
      <c r="E777" s="3" t="s">
        <v>1907</v>
      </c>
      <c r="F777" t="str">
        <f>VLOOKUP(D777,'Customer City'!A:B,2,FALSE)</f>
        <v>广东省</v>
      </c>
      <c r="G777" t="str">
        <f>VLOOKUP(D777,'Customer City'!A:A,1,FALSE)</f>
        <v>江门市</v>
      </c>
      <c r="H777" t="str">
        <f>VLOOKUP(A777,'Customer - Backup'!A:F,6,FALSE)</f>
        <v>开平市</v>
      </c>
      <c r="I777" s="3" t="s">
        <v>173</v>
      </c>
      <c r="J777" s="3">
        <v>7004331</v>
      </c>
    </row>
    <row r="778" spans="1:10" s="3" customFormat="1">
      <c r="A778" s="3">
        <v>7003816</v>
      </c>
      <c r="B778" s="139">
        <v>34.208236694335902</v>
      </c>
      <c r="C778" s="139">
        <v>119.58625030517599</v>
      </c>
      <c r="D778" s="3" t="s">
        <v>533</v>
      </c>
      <c r="E778" s="3" t="s">
        <v>1492</v>
      </c>
      <c r="F778" t="str">
        <f>VLOOKUP(D778,'Customer City'!A:B,2,FALSE)</f>
        <v>江苏省</v>
      </c>
      <c r="G778" t="str">
        <f>VLOOKUP(D778,'Customer City'!A:A,1,FALSE)</f>
        <v>盐城市</v>
      </c>
      <c r="H778" t="str">
        <f>VLOOKUP(A778,'Customer - Backup'!A:F,6,FALSE)</f>
        <v>响水县</v>
      </c>
      <c r="I778" s="3" t="s">
        <v>173</v>
      </c>
      <c r="J778" s="3">
        <v>7003816</v>
      </c>
    </row>
    <row r="779" spans="1:10" s="3" customFormat="1">
      <c r="A779" s="3">
        <v>7004382</v>
      </c>
      <c r="B779" s="139">
        <v>36.618831634521499</v>
      </c>
      <c r="C779" s="139">
        <v>114.46321105957</v>
      </c>
      <c r="D779" s="3" t="s">
        <v>615</v>
      </c>
      <c r="E779" s="3" t="s">
        <v>1053</v>
      </c>
      <c r="F779" t="str">
        <f>VLOOKUP(D779,'Customer City'!A:B,2,FALSE)</f>
        <v>河北省</v>
      </c>
      <c r="G779" t="str">
        <f>VLOOKUP(D779,'Customer City'!A:A,1,FALSE)</f>
        <v>邯郸市</v>
      </c>
      <c r="H779" t="str">
        <f>VLOOKUP(A779,'Customer - Backup'!A:F,6,FALSE)</f>
        <v>复兴区</v>
      </c>
      <c r="I779" s="3" t="s">
        <v>173</v>
      </c>
      <c r="J779" s="3">
        <v>7004382</v>
      </c>
    </row>
    <row r="780" spans="1:10" s="3" customFormat="1">
      <c r="A780" s="3">
        <v>7004744</v>
      </c>
      <c r="B780" s="139">
        <v>28.645048141479499</v>
      </c>
      <c r="C780" s="139">
        <v>121.27188110351599</v>
      </c>
      <c r="D780" s="3" t="s">
        <v>538</v>
      </c>
      <c r="E780" s="3" t="s">
        <v>1046</v>
      </c>
      <c r="F780" t="str">
        <f>VLOOKUP(D780,'Customer City'!A:B,2,FALSE)</f>
        <v>浙江省</v>
      </c>
      <c r="G780" t="str">
        <f>VLOOKUP(D780,'Customer City'!A:A,1,FALSE)</f>
        <v>台州市</v>
      </c>
      <c r="H780" t="str">
        <f>VLOOKUP(A780,'Customer - Backup'!A:F,6,FALSE)</f>
        <v>黄岩区</v>
      </c>
      <c r="I780" s="3" t="s">
        <v>173</v>
      </c>
      <c r="J780" s="3">
        <v>7004744</v>
      </c>
    </row>
    <row r="781" spans="1:10" s="3" customFormat="1">
      <c r="A781" s="3">
        <v>7003628</v>
      </c>
      <c r="B781" s="139">
        <v>38.064670562744098</v>
      </c>
      <c r="C781" s="139">
        <v>117.220252990723</v>
      </c>
      <c r="D781" s="3" t="s">
        <v>611</v>
      </c>
      <c r="E781" s="3" t="s">
        <v>1421</v>
      </c>
      <c r="F781" t="str">
        <f>VLOOKUP(D781,'Customer City'!A:B,2,FALSE)</f>
        <v>河北省</v>
      </c>
      <c r="G781" t="str">
        <f>VLOOKUP(D781,'Customer City'!A:A,1,FALSE)</f>
        <v>沧州市</v>
      </c>
      <c r="H781" t="str">
        <f>VLOOKUP(A781,'Customer - Backup'!A:F,6,FALSE)</f>
        <v>盐山县</v>
      </c>
      <c r="I781" s="3" t="s">
        <v>173</v>
      </c>
      <c r="J781" s="3">
        <v>7003628</v>
      </c>
    </row>
    <row r="782" spans="1:10" s="3" customFormat="1">
      <c r="A782" s="3">
        <v>7004862</v>
      </c>
      <c r="B782" s="139">
        <v>30.9348258972168</v>
      </c>
      <c r="C782" s="139">
        <v>108.71681976318401</v>
      </c>
      <c r="D782" s="3" t="s">
        <v>39</v>
      </c>
      <c r="E782" s="3" t="s">
        <v>1068</v>
      </c>
      <c r="F782" t="str">
        <f>VLOOKUP(D782,'Customer City'!A:B,2,FALSE)</f>
        <v>重庆市</v>
      </c>
      <c r="G782" t="str">
        <f>VLOOKUP(D782,'Customer City'!A:A,1,FALSE)</f>
        <v>重庆市</v>
      </c>
      <c r="H782" t="str">
        <f>VLOOKUP(A782,'Customer - Backup'!A:F,6,FALSE)</f>
        <v>云阳县</v>
      </c>
      <c r="I782" s="3" t="s">
        <v>173</v>
      </c>
      <c r="J782" s="3">
        <v>7004862</v>
      </c>
    </row>
    <row r="783" spans="1:10" s="3" customFormat="1">
      <c r="A783" s="3">
        <v>7004841</v>
      </c>
      <c r="B783" s="139">
        <v>30.693748474121101</v>
      </c>
      <c r="C783" s="139">
        <v>121.00934600830099</v>
      </c>
      <c r="D783" s="3" t="s">
        <v>539</v>
      </c>
      <c r="E783" s="3" t="s">
        <v>1170</v>
      </c>
      <c r="F783" t="str">
        <f>VLOOKUP(D783,'Customer City'!A:B,2,FALSE)</f>
        <v>浙江省</v>
      </c>
      <c r="G783" t="str">
        <f>VLOOKUP(D783,'Customer City'!A:A,1,FALSE)</f>
        <v>嘉兴市</v>
      </c>
      <c r="H783" t="str">
        <f>VLOOKUP(A783,'Customer - Backup'!A:F,6,FALSE)</f>
        <v>平湖市</v>
      </c>
      <c r="I783" s="3" t="s">
        <v>173</v>
      </c>
      <c r="J783" s="3">
        <v>7004841</v>
      </c>
    </row>
    <row r="784" spans="1:10" s="3" customFormat="1">
      <c r="A784" s="3">
        <v>7003950</v>
      </c>
      <c r="B784" s="139">
        <v>37.781833648681598</v>
      </c>
      <c r="C784" s="139">
        <v>117.39421844482401</v>
      </c>
      <c r="D784" s="3" t="s">
        <v>553</v>
      </c>
      <c r="E784" s="3" t="s">
        <v>2393</v>
      </c>
      <c r="F784" t="str">
        <f>VLOOKUP(D784,'Customer City'!A:B,2,FALSE)</f>
        <v>山东省</v>
      </c>
      <c r="G784" t="str">
        <f>VLOOKUP(D784,'Customer City'!A:A,1,FALSE)</f>
        <v>德州市</v>
      </c>
      <c r="H784" t="str">
        <f>VLOOKUP(A784,'Customer - Backup'!A:F,6,FALSE)</f>
        <v>庆云县</v>
      </c>
      <c r="I784" s="3" t="s">
        <v>173</v>
      </c>
      <c r="J784" s="3">
        <v>7003950</v>
      </c>
    </row>
    <row r="785" spans="1:10" s="3" customFormat="1">
      <c r="A785" s="3">
        <v>7004977</v>
      </c>
      <c r="B785" s="139">
        <v>22.843542098998999</v>
      </c>
      <c r="C785" s="139">
        <v>108.23879241943401</v>
      </c>
      <c r="D785" s="3" t="s">
        <v>122</v>
      </c>
      <c r="E785" s="3" t="s">
        <v>1042</v>
      </c>
      <c r="F785" t="str">
        <f>VLOOKUP(D785,'Customer City'!A:B,2,FALSE)</f>
        <v>广西省</v>
      </c>
      <c r="G785" t="str">
        <f>VLOOKUP(D785,'Customer City'!A:A,1,FALSE)</f>
        <v>南宁市</v>
      </c>
      <c r="H785" t="str">
        <f>VLOOKUP(A785,'Customer - Backup'!A:F,6,FALSE)</f>
        <v>西乡塘区</v>
      </c>
      <c r="I785" s="3" t="s">
        <v>173</v>
      </c>
      <c r="J785" s="3">
        <v>7004977</v>
      </c>
    </row>
    <row r="786" spans="1:10" s="3" customFormat="1">
      <c r="A786" s="3">
        <v>93</v>
      </c>
      <c r="B786" s="139">
        <v>22.853969573974599</v>
      </c>
      <c r="C786" s="139">
        <v>108.27783203125</v>
      </c>
      <c r="D786" s="3" t="s">
        <v>122</v>
      </c>
      <c r="E786" s="3" t="s">
        <v>2394</v>
      </c>
      <c r="F786" t="str">
        <f>VLOOKUP(D786,'Customer City'!A:B,2,FALSE)</f>
        <v>广西省</v>
      </c>
      <c r="G786" t="str">
        <f>VLOOKUP(D786,'Customer City'!A:A,1,FALSE)</f>
        <v>南宁市</v>
      </c>
      <c r="H786" t="e">
        <f>VLOOKUP(A786,'Customer - Backup'!A:F,6,FALSE)</f>
        <v>#N/A</v>
      </c>
      <c r="I786" s="3" t="s">
        <v>173</v>
      </c>
      <c r="J786" s="3">
        <v>93</v>
      </c>
    </row>
    <row r="787" spans="1:10" s="3" customFormat="1">
      <c r="A787" s="3">
        <v>7004427</v>
      </c>
      <c r="B787" s="139">
        <v>30.782688140869102</v>
      </c>
      <c r="C787" s="139">
        <v>120.697914123535</v>
      </c>
      <c r="D787" s="3" t="s">
        <v>539</v>
      </c>
      <c r="E787" s="3" t="s">
        <v>1100</v>
      </c>
      <c r="F787" t="str">
        <f>VLOOKUP(D787,'Customer City'!A:B,2,FALSE)</f>
        <v>浙江省</v>
      </c>
      <c r="G787" t="str">
        <f>VLOOKUP(D787,'Customer City'!A:A,1,FALSE)</f>
        <v>嘉兴市</v>
      </c>
      <c r="H787" t="str">
        <f>VLOOKUP(A787,'Customer - Backup'!A:F,6,FALSE)</f>
        <v>秀洲区</v>
      </c>
      <c r="I787" s="3" t="s">
        <v>173</v>
      </c>
      <c r="J787" s="3">
        <v>7004427</v>
      </c>
    </row>
    <row r="788" spans="1:10" s="3" customFormat="1">
      <c r="A788" s="3">
        <v>7004486</v>
      </c>
      <c r="B788" s="139">
        <v>29.704053878784201</v>
      </c>
      <c r="C788" s="139">
        <v>107.414260864258</v>
      </c>
      <c r="D788" s="3" t="s">
        <v>39</v>
      </c>
      <c r="E788" s="3" t="s">
        <v>984</v>
      </c>
      <c r="F788" t="str">
        <f>VLOOKUP(D788,'Customer City'!A:B,2,FALSE)</f>
        <v>重庆市</v>
      </c>
      <c r="G788" t="str">
        <f>VLOOKUP(D788,'Customer City'!A:A,1,FALSE)</f>
        <v>重庆市</v>
      </c>
      <c r="H788" t="str">
        <f>VLOOKUP(A788,'Customer - Backup'!A:F,6,FALSE)</f>
        <v>涪陵区</v>
      </c>
      <c r="I788" s="3" t="s">
        <v>173</v>
      </c>
      <c r="J788" s="3">
        <v>7004486</v>
      </c>
    </row>
    <row r="789" spans="1:10" s="3" customFormat="1">
      <c r="A789" s="3">
        <v>7004360</v>
      </c>
      <c r="B789" s="139">
        <v>19.623332977294901</v>
      </c>
      <c r="C789" s="139">
        <v>110.764862060547</v>
      </c>
      <c r="D789" s="3" t="s">
        <v>1869</v>
      </c>
      <c r="E789" s="3" t="s">
        <v>1870</v>
      </c>
      <c r="F789" t="str">
        <f>VLOOKUP(D789,'Customer City'!A:B,2,FALSE)</f>
        <v>海南省</v>
      </c>
      <c r="G789" t="str">
        <f>VLOOKUP(D789,'Customer City'!A:A,1,FALSE)</f>
        <v>文昌市</v>
      </c>
      <c r="H789" t="str">
        <f>VLOOKUP(A789,'Customer - Backup'!A:F,6,FALSE)</f>
        <v>文昌市</v>
      </c>
      <c r="I789" s="3" t="s">
        <v>173</v>
      </c>
      <c r="J789" s="3">
        <v>7004360</v>
      </c>
    </row>
    <row r="790" spans="1:10" s="3" customFormat="1">
      <c r="A790" s="3">
        <v>7004098</v>
      </c>
      <c r="B790" s="139">
        <v>43.830581665039098</v>
      </c>
      <c r="C790" s="139">
        <v>125.441368103027</v>
      </c>
      <c r="D790" s="3" t="s">
        <v>63</v>
      </c>
      <c r="E790" s="3" t="s">
        <v>1311</v>
      </c>
      <c r="F790" t="str">
        <f>VLOOKUP(D790,'Customer City'!A:B,2,FALSE)</f>
        <v>吉林省</v>
      </c>
      <c r="G790" t="str">
        <f>VLOOKUP(D790,'Customer City'!A:A,1,FALSE)</f>
        <v>长春市</v>
      </c>
      <c r="H790" t="str">
        <f>VLOOKUP(A790,'Customer - Backup'!A:F,6,FALSE)</f>
        <v>净月高新技术产业开发区</v>
      </c>
      <c r="I790" s="3" t="s">
        <v>173</v>
      </c>
      <c r="J790" s="3">
        <v>7004098</v>
      </c>
    </row>
    <row r="791" spans="1:10" s="3" customFormat="1">
      <c r="A791" s="3">
        <v>7004773</v>
      </c>
      <c r="B791" s="139">
        <v>23.633337020873999</v>
      </c>
      <c r="C791" s="139">
        <v>102.822456359863</v>
      </c>
      <c r="D791" s="3" t="s">
        <v>656</v>
      </c>
      <c r="E791" s="3" t="s">
        <v>2396</v>
      </c>
      <c r="F791" t="str">
        <f>VLOOKUP(D791,'Customer City'!A:B,2,FALSE)</f>
        <v>云南省</v>
      </c>
      <c r="G791" t="str">
        <f>VLOOKUP(D791,'Customer City'!A:A,1,FALSE)</f>
        <v>红河哈尼族彝族自治州</v>
      </c>
      <c r="H791" t="str">
        <f>VLOOKUP(A791,'Customer - Backup'!A:F,6,FALSE)</f>
        <v>建水县</v>
      </c>
      <c r="I791" s="3" t="s">
        <v>173</v>
      </c>
      <c r="J791" s="3">
        <v>7004773</v>
      </c>
    </row>
    <row r="792" spans="1:10" s="3" customFormat="1">
      <c r="A792" s="3">
        <v>7004168</v>
      </c>
      <c r="B792" s="139">
        <v>43.796085357666001</v>
      </c>
      <c r="C792" s="139">
        <v>87.603942871093807</v>
      </c>
      <c r="D792" s="3" t="s">
        <v>92</v>
      </c>
      <c r="E792" s="3" t="s">
        <v>832</v>
      </c>
      <c r="F792" t="str">
        <f>VLOOKUP(D792,'Customer City'!A:B,2,FALSE)</f>
        <v>新疆</v>
      </c>
      <c r="G792" t="str">
        <f>VLOOKUP(D792,'Customer City'!A:A,1,FALSE)</f>
        <v>乌鲁木齐市</v>
      </c>
      <c r="H792" t="str">
        <f>VLOOKUP(A792,'Customer - Backup'!A:F,6,FALSE)</f>
        <v>沙依巴克区</v>
      </c>
      <c r="I792" s="3" t="s">
        <v>173</v>
      </c>
      <c r="J792" s="3">
        <v>7004168</v>
      </c>
    </row>
    <row r="793" spans="1:10" s="3" customFormat="1">
      <c r="A793" s="3">
        <v>7003568</v>
      </c>
      <c r="B793" s="139">
        <v>30.832078933715799</v>
      </c>
      <c r="C793" s="139">
        <v>110.988357543945</v>
      </c>
      <c r="D793" s="3" t="s">
        <v>708</v>
      </c>
      <c r="E793" s="3" t="s">
        <v>2397</v>
      </c>
      <c r="F793" t="str">
        <f>VLOOKUP(D793,'Customer City'!A:B,2,FALSE)</f>
        <v>湖北省</v>
      </c>
      <c r="G793" t="str">
        <f>VLOOKUP(D793,'Customer City'!A:A,1,FALSE)</f>
        <v>宜昌市</v>
      </c>
      <c r="H793" t="str">
        <f>VLOOKUP(A793,'Customer - Backup'!A:F,6,FALSE)</f>
        <v>秭归县</v>
      </c>
      <c r="I793" s="3" t="s">
        <v>173</v>
      </c>
      <c r="J793" s="3">
        <v>7003568</v>
      </c>
    </row>
    <row r="794" spans="1:10" s="3" customFormat="1">
      <c r="A794" s="3">
        <v>7003639</v>
      </c>
      <c r="B794" s="139">
        <v>38.423133850097699</v>
      </c>
      <c r="C794" s="139">
        <v>115.839492797852</v>
      </c>
      <c r="D794" s="3" t="s">
        <v>611</v>
      </c>
      <c r="E794" s="3" t="s">
        <v>2398</v>
      </c>
      <c r="F794" t="str">
        <f>VLOOKUP(D794,'Customer City'!A:B,2,FALSE)</f>
        <v>河北省</v>
      </c>
      <c r="G794" t="str">
        <f>VLOOKUP(D794,'Customer City'!A:A,1,FALSE)</f>
        <v>沧州市</v>
      </c>
      <c r="H794" t="str">
        <f>VLOOKUP(A794,'Customer - Backup'!A:F,6,FALSE)</f>
        <v>肃宁县</v>
      </c>
      <c r="I794" s="3" t="s">
        <v>173</v>
      </c>
      <c r="J794" s="3">
        <v>7003639</v>
      </c>
    </row>
    <row r="795" spans="1:10" s="3" customFormat="1">
      <c r="A795" s="3">
        <v>7003762</v>
      </c>
      <c r="B795" s="139">
        <v>26.270034790039102</v>
      </c>
      <c r="C795" s="139">
        <v>116.675971984863</v>
      </c>
      <c r="D795" s="3" t="s">
        <v>731</v>
      </c>
      <c r="E795" s="3" t="s">
        <v>1708</v>
      </c>
      <c r="F795" t="str">
        <f>VLOOKUP(D795,'Customer City'!A:B,2,FALSE)</f>
        <v>福建省</v>
      </c>
      <c r="G795" t="str">
        <f>VLOOKUP(D795,'Customer City'!A:A,1,FALSE)</f>
        <v>三明市</v>
      </c>
      <c r="H795" t="str">
        <f>VLOOKUP(A795,'Customer - Backup'!A:F,6,FALSE)</f>
        <v>宁化县</v>
      </c>
      <c r="I795" s="3" t="s">
        <v>173</v>
      </c>
      <c r="J795" s="3">
        <v>7003762</v>
      </c>
    </row>
    <row r="796" spans="1:10" s="3" customFormat="1">
      <c r="A796" s="3">
        <v>7003824</v>
      </c>
      <c r="B796" s="139">
        <v>32.498561859130902</v>
      </c>
      <c r="C796" s="139">
        <v>120.157218933105</v>
      </c>
      <c r="D796" s="3" t="s">
        <v>531</v>
      </c>
      <c r="E796" s="3" t="s">
        <v>1917</v>
      </c>
      <c r="F796" t="str">
        <f>VLOOKUP(D796,'Customer City'!A:B,2,FALSE)</f>
        <v>江苏省</v>
      </c>
      <c r="G796" t="str">
        <f>VLOOKUP(D796,'Customer City'!A:A,1,FALSE)</f>
        <v>泰州市</v>
      </c>
      <c r="H796" t="str">
        <f>VLOOKUP(A796,'Customer - Backup'!A:F,6,FALSE)</f>
        <v>姜堰区</v>
      </c>
      <c r="I796" s="3" t="s">
        <v>173</v>
      </c>
      <c r="J796" s="3">
        <v>7003824</v>
      </c>
    </row>
    <row r="797" spans="1:10" s="3" customFormat="1">
      <c r="A797" s="3">
        <v>7004772</v>
      </c>
      <c r="B797" s="139">
        <v>25.496709823608299</v>
      </c>
      <c r="C797" s="139">
        <v>103.80661773681599</v>
      </c>
      <c r="D797" s="3" t="s">
        <v>654</v>
      </c>
      <c r="E797" s="3" t="s">
        <v>1427</v>
      </c>
      <c r="F797" t="str">
        <f>VLOOKUP(D797,'Customer City'!A:B,2,FALSE)</f>
        <v>云南省</v>
      </c>
      <c r="G797" t="str">
        <f>VLOOKUP(D797,'Customer City'!A:A,1,FALSE)</f>
        <v>曲靖市</v>
      </c>
      <c r="H797" t="str">
        <f>VLOOKUP(A797,'Customer - Backup'!A:F,6,FALSE)</f>
        <v>麒麟区</v>
      </c>
      <c r="I797" s="3" t="s">
        <v>173</v>
      </c>
      <c r="J797" s="3">
        <v>7004772</v>
      </c>
    </row>
    <row r="798" spans="1:10" s="3" customFormat="1">
      <c r="A798" s="3">
        <v>7003790</v>
      </c>
      <c r="B798" s="139">
        <v>32.0482368469238</v>
      </c>
      <c r="C798" s="139">
        <v>118.778182983398</v>
      </c>
      <c r="D798" s="3" t="s">
        <v>113</v>
      </c>
      <c r="E798" s="3" t="s">
        <v>1125</v>
      </c>
      <c r="F798" t="str">
        <f>VLOOKUP(D798,'Customer City'!A:B,2,FALSE)</f>
        <v>江苏省</v>
      </c>
      <c r="G798" t="str">
        <f>VLOOKUP(D798,'Customer City'!A:A,1,FALSE)</f>
        <v>南京市</v>
      </c>
      <c r="H798" t="str">
        <f>VLOOKUP(A798,'Customer - Backup'!A:F,6,FALSE)</f>
        <v>秦淮区</v>
      </c>
      <c r="I798" s="3" t="s">
        <v>173</v>
      </c>
      <c r="J798" s="3">
        <v>7003790</v>
      </c>
    </row>
    <row r="799" spans="1:10" s="3" customFormat="1">
      <c r="A799" s="3">
        <v>7003787</v>
      </c>
      <c r="B799" s="139">
        <v>26.915819168090799</v>
      </c>
      <c r="C799" s="139">
        <v>118.99161529541</v>
      </c>
      <c r="D799" s="3" t="s">
        <v>734</v>
      </c>
      <c r="E799" s="3" t="s">
        <v>1593</v>
      </c>
      <c r="F799" t="str">
        <f>VLOOKUP(D799,'Customer City'!A:B,2,FALSE)</f>
        <v>福建省</v>
      </c>
      <c r="G799" t="str">
        <f>VLOOKUP(D799,'Customer City'!A:A,1,FALSE)</f>
        <v>宁德市</v>
      </c>
      <c r="H799" t="str">
        <f>VLOOKUP(A799,'Customer - Backup'!A:F,6,FALSE)</f>
        <v>屏南县</v>
      </c>
      <c r="I799" s="3" t="s">
        <v>173</v>
      </c>
      <c r="J799" s="3">
        <v>7003787</v>
      </c>
    </row>
    <row r="800" spans="1:10" s="3" customFormat="1">
      <c r="A800" s="3">
        <v>94</v>
      </c>
      <c r="B800" s="139">
        <v>31.922203063964801</v>
      </c>
      <c r="C800" s="139">
        <v>120.93320465087901</v>
      </c>
      <c r="D800" s="3" t="s">
        <v>525</v>
      </c>
      <c r="E800" s="3" t="s">
        <v>2399</v>
      </c>
      <c r="F800" t="str">
        <f>VLOOKUP(D800,'Customer City'!A:B,2,FALSE)</f>
        <v>江苏省</v>
      </c>
      <c r="G800" t="str">
        <f>VLOOKUP(D800,'Customer City'!A:A,1,FALSE)</f>
        <v>南通市</v>
      </c>
      <c r="H800" t="e">
        <f>VLOOKUP(A800,'Customer - Backup'!A:F,6,FALSE)</f>
        <v>#N/A</v>
      </c>
      <c r="I800" s="3" t="s">
        <v>173</v>
      </c>
      <c r="J800" s="3">
        <v>94</v>
      </c>
    </row>
    <row r="801" spans="1:10" s="3" customFormat="1">
      <c r="A801" s="3">
        <v>7003706</v>
      </c>
      <c r="B801" s="139">
        <v>34.817214965820298</v>
      </c>
      <c r="C801" s="139">
        <v>113.63166809082</v>
      </c>
      <c r="D801" s="3" t="s">
        <v>101</v>
      </c>
      <c r="E801" s="3" t="s">
        <v>1509</v>
      </c>
      <c r="F801" t="str">
        <f>VLOOKUP(D801,'Customer City'!A:B,2,FALSE)</f>
        <v>河南省</v>
      </c>
      <c r="G801" t="str">
        <f>VLOOKUP(D801,'Customer City'!A:A,1,FALSE)</f>
        <v>郑州市</v>
      </c>
      <c r="H801" t="str">
        <f>VLOOKUP(A801,'Customer - Backup'!A:F,6,FALSE)</f>
        <v>惠济区</v>
      </c>
      <c r="I801" s="3" t="s">
        <v>173</v>
      </c>
      <c r="J801" s="3">
        <v>7003706</v>
      </c>
    </row>
    <row r="802" spans="1:10" s="3" customFormat="1">
      <c r="A802" s="3">
        <v>95</v>
      </c>
      <c r="B802" s="139">
        <v>22.514703750610401</v>
      </c>
      <c r="C802" s="139">
        <v>113.314582824707</v>
      </c>
      <c r="D802" s="3" t="s">
        <v>617</v>
      </c>
      <c r="E802" s="3" t="s">
        <v>2400</v>
      </c>
      <c r="F802" t="str">
        <f>VLOOKUP(D802,'Customer City'!A:B,2,FALSE)</f>
        <v>广东省</v>
      </c>
      <c r="G802" t="str">
        <f>VLOOKUP(D802,'Customer City'!A:A,1,FALSE)</f>
        <v>中山市</v>
      </c>
      <c r="H802" t="e">
        <f>VLOOKUP(A802,'Customer - Backup'!A:F,6,FALSE)</f>
        <v>#N/A</v>
      </c>
      <c r="I802" s="3" t="s">
        <v>173</v>
      </c>
      <c r="J802" s="3">
        <v>95</v>
      </c>
    </row>
    <row r="803" spans="1:10" s="3" customFormat="1">
      <c r="A803" s="3">
        <v>7004357</v>
      </c>
      <c r="B803" s="139">
        <v>33.160526275634801</v>
      </c>
      <c r="C803" s="139">
        <v>106.674430847168</v>
      </c>
      <c r="D803" s="3" t="s">
        <v>693</v>
      </c>
      <c r="E803" s="3" t="s">
        <v>2401</v>
      </c>
      <c r="F803" t="str">
        <f>VLOOKUP(D803,'Customer City'!A:B,2,FALSE)</f>
        <v>陕西省</v>
      </c>
      <c r="G803" t="str">
        <f>VLOOKUP(D803,'Customer City'!A:A,1,FALSE)</f>
        <v>汉中市</v>
      </c>
      <c r="H803" t="str">
        <f>VLOOKUP(A803,'Customer - Backup'!A:F,6,FALSE)</f>
        <v>勉县</v>
      </c>
      <c r="I803" s="3" t="s">
        <v>173</v>
      </c>
      <c r="J803" s="3">
        <v>7004357</v>
      </c>
    </row>
    <row r="804" spans="1:10" s="3" customFormat="1">
      <c r="A804" s="3">
        <v>96</v>
      </c>
      <c r="B804" s="139">
        <v>43.8508491516113</v>
      </c>
      <c r="C804" s="139">
        <v>125.375930786133</v>
      </c>
      <c r="D804" s="3" t="s">
        <v>63</v>
      </c>
      <c r="E804" s="3" t="s">
        <v>2402</v>
      </c>
      <c r="F804" t="str">
        <f>VLOOKUP(D804,'Customer City'!A:B,2,FALSE)</f>
        <v>吉林省</v>
      </c>
      <c r="G804" t="str">
        <f>VLOOKUP(D804,'Customer City'!A:A,1,FALSE)</f>
        <v>长春市</v>
      </c>
      <c r="H804" t="e">
        <f>VLOOKUP(A804,'Customer - Backup'!A:F,6,FALSE)</f>
        <v>#N/A</v>
      </c>
      <c r="I804" s="3" t="s">
        <v>173</v>
      </c>
      <c r="J804" s="3">
        <v>96</v>
      </c>
    </row>
    <row r="805" spans="1:10" s="3" customFormat="1">
      <c r="A805" s="3">
        <v>7003353</v>
      </c>
      <c r="B805" s="139">
        <v>31.135158538818398</v>
      </c>
      <c r="C805" s="139">
        <v>104.188232421875</v>
      </c>
      <c r="D805" s="3" t="s">
        <v>665</v>
      </c>
      <c r="E805" s="3" t="s">
        <v>1148</v>
      </c>
      <c r="F805" t="str">
        <f>VLOOKUP(D805,'Customer City'!A:B,2,FALSE)</f>
        <v>四川省</v>
      </c>
      <c r="G805" t="str">
        <f>VLOOKUP(D805,'Customer City'!A:A,1,FALSE)</f>
        <v>德阳市</v>
      </c>
      <c r="H805" t="str">
        <f>VLOOKUP(A805,'Customer - Backup'!A:F,6,FALSE)</f>
        <v>什邡市</v>
      </c>
      <c r="I805" s="3" t="s">
        <v>173</v>
      </c>
      <c r="J805" s="3">
        <v>7003353</v>
      </c>
    </row>
    <row r="806" spans="1:10" s="3" customFormat="1">
      <c r="A806" s="3">
        <v>7003531</v>
      </c>
      <c r="B806" s="139">
        <v>31.614721298217798</v>
      </c>
      <c r="C806" s="139">
        <v>113.82788848877</v>
      </c>
      <c r="D806" s="3" t="s">
        <v>715</v>
      </c>
      <c r="E806" s="3" t="s">
        <v>2403</v>
      </c>
      <c r="F806" t="str">
        <f>VLOOKUP(D806,'Customer City'!A:B,2,FALSE)</f>
        <v>湖北省</v>
      </c>
      <c r="G806" t="str">
        <f>VLOOKUP(D806,'Customer City'!A:A,1,FALSE)</f>
        <v>随州市</v>
      </c>
      <c r="H806" t="str">
        <f>VLOOKUP(A806,'Customer - Backup'!A:F,6,FALSE)</f>
        <v>广水市</v>
      </c>
      <c r="I806" s="3" t="s">
        <v>173</v>
      </c>
      <c r="J806" s="3">
        <v>7003531</v>
      </c>
    </row>
    <row r="807" spans="1:10" s="3" customFormat="1">
      <c r="A807" s="3">
        <v>7004429</v>
      </c>
      <c r="B807" s="139">
        <v>30.869653701782202</v>
      </c>
      <c r="C807" s="139">
        <v>120.433319091797</v>
      </c>
      <c r="D807" s="3" t="s">
        <v>542</v>
      </c>
      <c r="E807" s="3" t="s">
        <v>1281</v>
      </c>
      <c r="F807" t="str">
        <f>VLOOKUP(D807,'Customer City'!A:B,2,FALSE)</f>
        <v>浙江省</v>
      </c>
      <c r="G807" t="str">
        <f>VLOOKUP(D807,'Customer City'!A:A,1,FALSE)</f>
        <v>湖州市</v>
      </c>
      <c r="H807" t="str">
        <f>VLOOKUP(A807,'Customer - Backup'!A:F,6,FALSE)</f>
        <v>南浔区</v>
      </c>
      <c r="I807" s="3" t="s">
        <v>173</v>
      </c>
      <c r="J807" s="3">
        <v>7004429</v>
      </c>
    </row>
    <row r="808" spans="1:10" s="3" customFormat="1">
      <c r="A808" s="3">
        <v>7004710</v>
      </c>
      <c r="B808" s="139">
        <v>31.334629058837901</v>
      </c>
      <c r="C808" s="139">
        <v>118.90086364746099</v>
      </c>
      <c r="D808" s="3" t="s">
        <v>113</v>
      </c>
      <c r="E808" s="3" t="s">
        <v>2404</v>
      </c>
      <c r="F808" t="str">
        <f>VLOOKUP(D808,'Customer City'!A:B,2,FALSE)</f>
        <v>江苏省</v>
      </c>
      <c r="G808" t="str">
        <f>VLOOKUP(D808,'Customer City'!A:A,1,FALSE)</f>
        <v>南京市</v>
      </c>
      <c r="H808" t="str">
        <f>VLOOKUP(A808,'Customer - Backup'!A:F,6,FALSE)</f>
        <v>高淳区</v>
      </c>
      <c r="I808" s="3" t="s">
        <v>173</v>
      </c>
      <c r="J808" s="3">
        <v>7004710</v>
      </c>
    </row>
    <row r="809" spans="1:10" s="3" customFormat="1">
      <c r="A809" s="3">
        <v>7003467</v>
      </c>
      <c r="B809" s="139">
        <v>31.0312404632568</v>
      </c>
      <c r="C809" s="139">
        <v>121.224647521973</v>
      </c>
      <c r="D809" s="3" t="s">
        <v>13</v>
      </c>
      <c r="E809" s="3" t="s">
        <v>1045</v>
      </c>
      <c r="F809" t="str">
        <f>VLOOKUP(D809,'Customer City'!A:B,2,FALSE)</f>
        <v>上海市</v>
      </c>
      <c r="G809" t="str">
        <f>VLOOKUP(D809,'Customer City'!A:A,1,FALSE)</f>
        <v>上海市</v>
      </c>
      <c r="H809" t="str">
        <f>VLOOKUP(A809,'Customer - Backup'!A:F,6,FALSE)</f>
        <v>松江区</v>
      </c>
      <c r="I809" s="3" t="s">
        <v>173</v>
      </c>
      <c r="J809" s="3">
        <v>7003467</v>
      </c>
    </row>
    <row r="810" spans="1:10" s="3" customFormat="1">
      <c r="A810" s="3">
        <v>7003505</v>
      </c>
      <c r="B810" s="139">
        <v>30.351360321044901</v>
      </c>
      <c r="C810" s="139">
        <v>106.306930541992</v>
      </c>
      <c r="D810" s="3" t="s">
        <v>664</v>
      </c>
      <c r="E810" s="3" t="s">
        <v>2405</v>
      </c>
      <c r="F810" t="str">
        <f>VLOOKUP(D810,'Customer City'!A:B,2,FALSE)</f>
        <v>四川省</v>
      </c>
      <c r="G810" t="str">
        <f>VLOOKUP(D810,'Customer City'!A:A,1,FALSE)</f>
        <v>广安市</v>
      </c>
      <c r="H810" t="str">
        <f>VLOOKUP(A810,'Customer - Backup'!A:F,6,FALSE)</f>
        <v>武胜县</v>
      </c>
      <c r="I810" s="3" t="s">
        <v>173</v>
      </c>
      <c r="J810" s="3">
        <v>7003505</v>
      </c>
    </row>
    <row r="811" spans="1:10" s="3" customFormat="1">
      <c r="A811" s="3">
        <v>97</v>
      </c>
      <c r="B811" s="139">
        <v>27.863470077514599</v>
      </c>
      <c r="C811" s="139">
        <v>112.968315124512</v>
      </c>
      <c r="D811" s="3" t="s">
        <v>725</v>
      </c>
      <c r="E811" s="3" t="s">
        <v>2406</v>
      </c>
      <c r="F811" t="str">
        <f>VLOOKUP(D811,'Customer City'!A:B,2,FALSE)</f>
        <v>湖南省</v>
      </c>
      <c r="G811" t="str">
        <f>VLOOKUP(D811,'Customer City'!A:A,1,FALSE)</f>
        <v>湘潭市</v>
      </c>
      <c r="H811" t="e">
        <f>VLOOKUP(A811,'Customer - Backup'!A:F,6,FALSE)</f>
        <v>#N/A</v>
      </c>
      <c r="I811" s="3" t="s">
        <v>173</v>
      </c>
      <c r="J811" s="3">
        <v>97</v>
      </c>
    </row>
    <row r="812" spans="1:10" s="3" customFormat="1">
      <c r="A812" s="3">
        <v>7003815</v>
      </c>
      <c r="B812" s="139">
        <v>33.396743774414098</v>
      </c>
      <c r="C812" s="139">
        <v>120.14678955078099</v>
      </c>
      <c r="D812" s="3" t="s">
        <v>533</v>
      </c>
      <c r="E812" s="3" t="s">
        <v>1688</v>
      </c>
      <c r="F812" t="str">
        <f>VLOOKUP(D812,'Customer City'!A:B,2,FALSE)</f>
        <v>江苏省</v>
      </c>
      <c r="G812" t="str">
        <f>VLOOKUP(D812,'Customer City'!A:A,1,FALSE)</f>
        <v>盐城市</v>
      </c>
      <c r="H812" t="str">
        <f>VLOOKUP(A812,'Customer - Backup'!A:F,6,FALSE)</f>
        <v>盐都区</v>
      </c>
      <c r="I812" s="3" t="s">
        <v>173</v>
      </c>
      <c r="J812" s="3">
        <v>7003815</v>
      </c>
    </row>
    <row r="813" spans="1:10" s="3" customFormat="1">
      <c r="A813" s="3">
        <v>7004648</v>
      </c>
      <c r="B813" s="139">
        <v>24.727466583251999</v>
      </c>
      <c r="C813" s="139">
        <v>112.293510437012</v>
      </c>
      <c r="D813" s="3" t="s">
        <v>627</v>
      </c>
      <c r="E813" s="3" t="s">
        <v>1874</v>
      </c>
      <c r="F813" t="str">
        <f>VLOOKUP(D813,'Customer City'!A:B,2,FALSE)</f>
        <v>广东省</v>
      </c>
      <c r="G813" t="str">
        <f>VLOOKUP(D813,'Customer City'!A:A,1,FALSE)</f>
        <v>清远市</v>
      </c>
      <c r="H813" t="str">
        <f>VLOOKUP(A813,'Customer - Backup'!A:F,6,FALSE)</f>
        <v>连南瑶族自治县</v>
      </c>
      <c r="I813" s="3" t="s">
        <v>173</v>
      </c>
      <c r="J813" s="3">
        <v>7004648</v>
      </c>
    </row>
    <row r="814" spans="1:10" s="3" customFormat="1">
      <c r="A814" s="3">
        <v>7004860</v>
      </c>
      <c r="B814" s="139">
        <v>34.864067077636697</v>
      </c>
      <c r="C814" s="139">
        <v>117.560836791992</v>
      </c>
      <c r="D814" s="3" t="s">
        <v>555</v>
      </c>
      <c r="E814" s="3" t="s">
        <v>1794</v>
      </c>
      <c r="F814" t="str">
        <f>VLOOKUP(D814,'Customer City'!A:B,2,FALSE)</f>
        <v>山东省</v>
      </c>
      <c r="G814" t="str">
        <f>VLOOKUP(D814,'Customer City'!A:A,1,FALSE)</f>
        <v>枣庄市</v>
      </c>
      <c r="H814" t="str">
        <f>VLOOKUP(A814,'Customer - Backup'!A:F,6,FALSE)</f>
        <v>市中区</v>
      </c>
      <c r="I814" s="3" t="s">
        <v>173</v>
      </c>
      <c r="J814" s="3">
        <v>7004860</v>
      </c>
    </row>
    <row r="815" spans="1:10" s="3" customFormat="1">
      <c r="A815" s="3">
        <v>7004806</v>
      </c>
      <c r="B815" s="139">
        <v>27.242246627807599</v>
      </c>
      <c r="C815" s="139">
        <v>112.74447631835901</v>
      </c>
      <c r="D815" s="3" t="s">
        <v>728</v>
      </c>
      <c r="E815" s="3" t="s">
        <v>1332</v>
      </c>
      <c r="F815" t="str">
        <f>VLOOKUP(D815,'Customer City'!A:B,2,FALSE)</f>
        <v>湖南省</v>
      </c>
      <c r="G815" t="str">
        <f>VLOOKUP(D815,'Customer City'!A:A,1,FALSE)</f>
        <v>衡阳市</v>
      </c>
      <c r="H815" t="str">
        <f>VLOOKUP(A815,'Customer - Backup'!A:F,6,FALSE)</f>
        <v>南岳区</v>
      </c>
      <c r="I815" s="3" t="s">
        <v>173</v>
      </c>
      <c r="J815" s="3">
        <v>7004806</v>
      </c>
    </row>
    <row r="816" spans="1:10" s="3" customFormat="1">
      <c r="A816" s="3">
        <v>7004538</v>
      </c>
      <c r="B816" s="139">
        <v>31.853002548217798</v>
      </c>
      <c r="C816" s="139">
        <v>117.25758361816401</v>
      </c>
      <c r="D816" s="3" t="s">
        <v>110</v>
      </c>
      <c r="E816" s="3" t="s">
        <v>1032</v>
      </c>
      <c r="F816" t="str">
        <f>VLOOKUP(D816,'Customer City'!A:B,2,FALSE)</f>
        <v>安徽省</v>
      </c>
      <c r="G816" t="str">
        <f>VLOOKUP(D816,'Customer City'!A:A,1,FALSE)</f>
        <v>合肥市</v>
      </c>
      <c r="H816" t="str">
        <f>VLOOKUP(A816,'Customer - Backup'!A:F,6,FALSE)</f>
        <v>蜀山区</v>
      </c>
      <c r="I816" s="3" t="s">
        <v>173</v>
      </c>
      <c r="J816" s="3">
        <v>7004538</v>
      </c>
    </row>
    <row r="817" spans="1:10" s="3" customFormat="1">
      <c r="A817" s="3">
        <v>7003873</v>
      </c>
      <c r="B817" s="139">
        <v>37.506927490234403</v>
      </c>
      <c r="C817" s="139">
        <v>118.261878967285</v>
      </c>
      <c r="D817" s="3" t="s">
        <v>550</v>
      </c>
      <c r="E817" s="3" t="s">
        <v>2407</v>
      </c>
      <c r="F817" t="str">
        <f>VLOOKUP(D817,'Customer City'!A:B,2,FALSE)</f>
        <v>山东省</v>
      </c>
      <c r="G817" t="str">
        <f>VLOOKUP(D817,'Customer City'!A:A,1,FALSE)</f>
        <v>东营市</v>
      </c>
      <c r="H817" t="str">
        <f>VLOOKUP(A817,'Customer - Backup'!A:F,6,FALSE)</f>
        <v>利津县</v>
      </c>
      <c r="I817" s="3" t="s">
        <v>173</v>
      </c>
      <c r="J817" s="3">
        <v>7003873</v>
      </c>
    </row>
    <row r="818" spans="1:10" s="3" customFormat="1">
      <c r="A818" s="3">
        <v>7003354</v>
      </c>
      <c r="B818" s="139">
        <v>29.520929336547901</v>
      </c>
      <c r="C818" s="139">
        <v>104.657035827637</v>
      </c>
      <c r="D818" s="3" t="s">
        <v>658</v>
      </c>
      <c r="E818" s="3" t="s">
        <v>2408</v>
      </c>
      <c r="F818" t="str">
        <f>VLOOKUP(D818,'Customer City'!A:B,2,FALSE)</f>
        <v>四川省</v>
      </c>
      <c r="G818" t="str">
        <f>VLOOKUP(D818,'Customer City'!A:A,1,FALSE)</f>
        <v>内江市</v>
      </c>
      <c r="H818" t="str">
        <f>VLOOKUP(A818,'Customer - Backup'!A:F,6,FALSE)</f>
        <v>威远县</v>
      </c>
      <c r="I818" s="3" t="s">
        <v>173</v>
      </c>
      <c r="J818" s="3">
        <v>7003354</v>
      </c>
    </row>
    <row r="819" spans="1:10" s="3" customFormat="1">
      <c r="A819" s="3">
        <v>7003403</v>
      </c>
      <c r="B819" s="139">
        <v>31.610296249389599</v>
      </c>
      <c r="C819" s="139">
        <v>104.474975585938</v>
      </c>
      <c r="D819" s="3" t="s">
        <v>669</v>
      </c>
      <c r="E819" s="3" t="s">
        <v>2409</v>
      </c>
      <c r="F819" t="str">
        <f>VLOOKUP(D819,'Customer City'!A:B,2,FALSE)</f>
        <v>四川省</v>
      </c>
      <c r="G819" t="str">
        <f>VLOOKUP(D819,'Customer City'!A:A,1,FALSE)</f>
        <v>绵阳市</v>
      </c>
      <c r="H819" t="str">
        <f>VLOOKUP(A819,'Customer - Backup'!A:F,6,FALSE)</f>
        <v>北川羌族自治县</v>
      </c>
      <c r="I819" s="3" t="s">
        <v>173</v>
      </c>
      <c r="J819" s="3">
        <v>7003403</v>
      </c>
    </row>
    <row r="820" spans="1:10" s="3" customFormat="1">
      <c r="A820" s="3">
        <v>7003800</v>
      </c>
      <c r="B820" s="139">
        <v>31.2890625</v>
      </c>
      <c r="C820" s="139">
        <v>120.623672485352</v>
      </c>
      <c r="D820" s="3" t="s">
        <v>534</v>
      </c>
      <c r="E820" s="3" t="s">
        <v>920</v>
      </c>
      <c r="F820" t="str">
        <f>VLOOKUP(D820,'Customer City'!A:B,2,FALSE)</f>
        <v>江苏省</v>
      </c>
      <c r="G820" t="str">
        <f>VLOOKUP(D820,'Customer City'!A:A,1,FALSE)</f>
        <v>苏州市</v>
      </c>
      <c r="H820" t="str">
        <f>VLOOKUP(A820,'Customer - Backup'!A:F,6,FALSE)</f>
        <v>姑苏区</v>
      </c>
      <c r="I820" s="3" t="s">
        <v>173</v>
      </c>
      <c r="J820" s="3">
        <v>7003800</v>
      </c>
    </row>
    <row r="821" spans="1:10" s="3" customFormat="1">
      <c r="A821" s="3">
        <v>7003907</v>
      </c>
      <c r="B821" s="139">
        <v>35.515830993652301</v>
      </c>
      <c r="C821" s="139">
        <v>117.639533996582</v>
      </c>
      <c r="D821" s="3" t="s">
        <v>551</v>
      </c>
      <c r="E821" s="3" t="s">
        <v>2410</v>
      </c>
      <c r="F821" t="str">
        <f>VLOOKUP(D821,'Customer City'!A:B,2,FALSE)</f>
        <v>山东省</v>
      </c>
      <c r="G821" t="str">
        <f>VLOOKUP(D821,'Customer City'!A:A,1,FALSE)</f>
        <v>临沂市</v>
      </c>
      <c r="H821" t="str">
        <f>VLOOKUP(A821,'Customer - Backup'!A:F,6,FALSE)</f>
        <v>平邑县</v>
      </c>
      <c r="I821" s="3" t="s">
        <v>173</v>
      </c>
      <c r="J821" s="3">
        <v>7003907</v>
      </c>
    </row>
    <row r="822" spans="1:10" s="3" customFormat="1">
      <c r="A822" s="3">
        <v>98</v>
      </c>
      <c r="B822" s="139">
        <v>28.140110015869102</v>
      </c>
      <c r="C822" s="139">
        <v>113.043983459473</v>
      </c>
      <c r="D822" s="3" t="s">
        <v>131</v>
      </c>
      <c r="E822" s="3" t="s">
        <v>2411</v>
      </c>
      <c r="F822" t="str">
        <f>VLOOKUP(D822,'Customer City'!A:B,2,FALSE)</f>
        <v>湖南省</v>
      </c>
      <c r="G822" t="str">
        <f>VLOOKUP(D822,'Customer City'!A:A,1,FALSE)</f>
        <v>长沙市</v>
      </c>
      <c r="H822" t="e">
        <f>VLOOKUP(A822,'Customer - Backup'!A:F,6,FALSE)</f>
        <v>#N/A</v>
      </c>
      <c r="I822" s="3" t="s">
        <v>173</v>
      </c>
      <c r="J822" s="3">
        <v>98</v>
      </c>
    </row>
    <row r="823" spans="1:10" s="3" customFormat="1">
      <c r="A823" s="3">
        <v>7004796</v>
      </c>
      <c r="B823" s="139">
        <v>29.714319229126001</v>
      </c>
      <c r="C823" s="139">
        <v>120.257484436035</v>
      </c>
      <c r="D823" s="3" t="s">
        <v>543</v>
      </c>
      <c r="E823" s="3" t="s">
        <v>1237</v>
      </c>
      <c r="F823" t="str">
        <f>VLOOKUP(D823,'Customer City'!A:B,2,FALSE)</f>
        <v>浙江省</v>
      </c>
      <c r="G823" t="str">
        <f>VLOOKUP(D823,'Customer City'!A:A,1,FALSE)</f>
        <v>绍兴市</v>
      </c>
      <c r="H823" t="str">
        <f>VLOOKUP(A823,'Customer - Backup'!A:F,6,FALSE)</f>
        <v>诸暨市</v>
      </c>
      <c r="I823" s="3" t="s">
        <v>173</v>
      </c>
      <c r="J823" s="3">
        <v>7004796</v>
      </c>
    </row>
    <row r="824" spans="1:10" s="3" customFormat="1">
      <c r="A824" s="3">
        <v>99</v>
      </c>
      <c r="B824" s="139">
        <v>39.909305572509801</v>
      </c>
      <c r="C824" s="139">
        <v>116.215385437012</v>
      </c>
      <c r="D824" s="3" t="s">
        <v>16</v>
      </c>
      <c r="E824" s="3" t="s">
        <v>2412</v>
      </c>
      <c r="F824" t="str">
        <f>VLOOKUP(D824,'Customer City'!A:B,2,FALSE)</f>
        <v>北京市</v>
      </c>
      <c r="G824" t="str">
        <f>VLOOKUP(D824,'Customer City'!A:A,1,FALSE)</f>
        <v>北京市</v>
      </c>
      <c r="H824" t="e">
        <f>VLOOKUP(A824,'Customer - Backup'!A:F,6,FALSE)</f>
        <v>#N/A</v>
      </c>
      <c r="I824" s="3" t="s">
        <v>173</v>
      </c>
      <c r="J824" s="3">
        <v>99</v>
      </c>
    </row>
    <row r="825" spans="1:10" s="3" customFormat="1">
      <c r="A825" s="3">
        <v>7003409</v>
      </c>
      <c r="B825" s="139">
        <v>29.209182739257798</v>
      </c>
      <c r="C825" s="139">
        <v>103.952835083008</v>
      </c>
      <c r="D825" s="3" t="s">
        <v>657</v>
      </c>
      <c r="E825" s="3" t="s">
        <v>1139</v>
      </c>
      <c r="F825" t="str">
        <f>VLOOKUP(D825,'Customer City'!A:B,2,FALSE)</f>
        <v>四川省</v>
      </c>
      <c r="G825" t="str">
        <f>VLOOKUP(D825,'Customer City'!A:A,1,FALSE)</f>
        <v>乐山市</v>
      </c>
      <c r="H825" t="str">
        <f>VLOOKUP(A825,'Customer - Backup'!A:F,6,FALSE)</f>
        <v>犍为县</v>
      </c>
      <c r="I825" s="3" t="s">
        <v>173</v>
      </c>
      <c r="J825" s="3">
        <v>7003409</v>
      </c>
    </row>
    <row r="826" spans="1:10" s="3" customFormat="1">
      <c r="A826" s="3">
        <v>7004173</v>
      </c>
      <c r="B826" s="139">
        <v>26.634712219238299</v>
      </c>
      <c r="C826" s="139">
        <v>106.61695861816401</v>
      </c>
      <c r="D826" s="3" t="s">
        <v>116</v>
      </c>
      <c r="E826" s="3" t="s">
        <v>1777</v>
      </c>
      <c r="F826" t="str">
        <f>VLOOKUP(D826,'Customer City'!A:B,2,FALSE)</f>
        <v>贵州省</v>
      </c>
      <c r="G826" t="str">
        <f>VLOOKUP(D826,'Customer City'!A:A,1,FALSE)</f>
        <v>贵阳市</v>
      </c>
      <c r="H826" t="str">
        <f>VLOOKUP(A826,'Customer - Backup'!A:F,6,FALSE)</f>
        <v>观山湖区</v>
      </c>
      <c r="I826" s="3" t="s">
        <v>173</v>
      </c>
      <c r="J826" s="3">
        <v>7004173</v>
      </c>
    </row>
    <row r="827" spans="1:10" s="3" customFormat="1">
      <c r="A827" s="3">
        <v>7003756</v>
      </c>
      <c r="B827" s="139">
        <v>25.424829483032202</v>
      </c>
      <c r="C827" s="139">
        <v>119.03468322753901</v>
      </c>
      <c r="D827" s="3" t="s">
        <v>737</v>
      </c>
      <c r="E827" s="3" t="s">
        <v>948</v>
      </c>
      <c r="F827" t="str">
        <f>VLOOKUP(D827,'Customer City'!A:B,2,FALSE)</f>
        <v>福建省</v>
      </c>
      <c r="G827" t="str">
        <f>VLOOKUP(D827,'Customer City'!A:A,1,FALSE)</f>
        <v>莆田市</v>
      </c>
      <c r="H827" t="str">
        <f>VLOOKUP(A827,'Customer - Backup'!A:F,6,FALSE)</f>
        <v>城厢区</v>
      </c>
      <c r="I827" s="3" t="s">
        <v>173</v>
      </c>
      <c r="J827" s="3">
        <v>7003756</v>
      </c>
    </row>
    <row r="828" spans="1:10" s="3" customFormat="1">
      <c r="A828" s="3">
        <v>7003527</v>
      </c>
      <c r="B828" s="139">
        <v>31.5799674987793</v>
      </c>
      <c r="C828" s="139">
        <v>114.131828308105</v>
      </c>
      <c r="D828" s="3" t="s">
        <v>707</v>
      </c>
      <c r="E828" s="3" t="s">
        <v>1833</v>
      </c>
      <c r="F828" t="str">
        <f>VLOOKUP(D828,'Customer City'!A:B,2,FALSE)</f>
        <v>湖北省</v>
      </c>
      <c r="G828" t="str">
        <f>VLOOKUP(D828,'Customer City'!A:A,1,FALSE)</f>
        <v>孝感市</v>
      </c>
      <c r="H828" t="str">
        <f>VLOOKUP(A828,'Customer - Backup'!A:F,6,FALSE)</f>
        <v>大悟县</v>
      </c>
      <c r="I828" s="3" t="s">
        <v>173</v>
      </c>
      <c r="J828" s="3">
        <v>7003527</v>
      </c>
    </row>
    <row r="829" spans="1:10" s="3" customFormat="1">
      <c r="A829" s="3">
        <v>7003733</v>
      </c>
      <c r="B829" s="139">
        <v>33.551193237304702</v>
      </c>
      <c r="C829" s="139">
        <v>114.62303161621099</v>
      </c>
      <c r="D829" s="3" t="s">
        <v>569</v>
      </c>
      <c r="E829" s="3" t="s">
        <v>2413</v>
      </c>
      <c r="F829" t="str">
        <f>VLOOKUP(D829,'Customer City'!A:B,2,FALSE)</f>
        <v>河南省</v>
      </c>
      <c r="G829" t="str">
        <f>VLOOKUP(D829,'Customer City'!A:A,1,FALSE)</f>
        <v>周口市</v>
      </c>
      <c r="H829" t="str">
        <f>VLOOKUP(A829,'Customer - Backup'!A:F,6,FALSE)</f>
        <v>商水县</v>
      </c>
      <c r="I829" s="3" t="s">
        <v>173</v>
      </c>
      <c r="J829" s="3">
        <v>7003733</v>
      </c>
    </row>
    <row r="830" spans="1:10" s="3" customFormat="1">
      <c r="A830" s="3">
        <v>7003363</v>
      </c>
      <c r="B830" s="139">
        <v>29.838037490844702</v>
      </c>
      <c r="C830" s="139">
        <v>103.84503173828099</v>
      </c>
      <c r="D830" s="3" t="s">
        <v>668</v>
      </c>
      <c r="E830" s="3" t="s">
        <v>1945</v>
      </c>
      <c r="F830" t="str">
        <f>VLOOKUP(D830,'Customer City'!A:B,2,FALSE)</f>
        <v>四川省</v>
      </c>
      <c r="G830" t="str">
        <f>VLOOKUP(D830,'Customer City'!A:A,1,FALSE)</f>
        <v>眉山市</v>
      </c>
      <c r="H830" t="str">
        <f>VLOOKUP(A830,'Customer - Backup'!A:F,6,FALSE)</f>
        <v>青神县</v>
      </c>
      <c r="I830" s="3" t="s">
        <v>173</v>
      </c>
      <c r="J830" s="3">
        <v>7003363</v>
      </c>
    </row>
    <row r="831" spans="1:10" s="3" customFormat="1">
      <c r="A831" s="3">
        <v>7004356</v>
      </c>
      <c r="B831" s="139">
        <v>25.8718662261963</v>
      </c>
      <c r="C831" s="139">
        <v>118.94620513916</v>
      </c>
      <c r="D831" s="3" t="s">
        <v>128</v>
      </c>
      <c r="E831" s="3" t="s">
        <v>1976</v>
      </c>
      <c r="F831" t="str">
        <f>VLOOKUP(D831,'Customer City'!A:B,2,FALSE)</f>
        <v>福建省</v>
      </c>
      <c r="G831" t="str">
        <f>VLOOKUP(D831,'Customer City'!A:A,1,FALSE)</f>
        <v>福州市</v>
      </c>
      <c r="H831" t="str">
        <f>VLOOKUP(A831,'Customer - Backup'!A:F,6,FALSE)</f>
        <v>永泰县</v>
      </c>
      <c r="I831" s="3" t="s">
        <v>173</v>
      </c>
      <c r="J831" s="3">
        <v>7004356</v>
      </c>
    </row>
    <row r="832" spans="1:10" s="3" customFormat="1">
      <c r="A832" s="3">
        <v>7004499</v>
      </c>
      <c r="B832" s="139">
        <v>22.567604064941399</v>
      </c>
      <c r="C832" s="139">
        <v>114.133270263672</v>
      </c>
      <c r="D832" s="3" t="s">
        <v>626</v>
      </c>
      <c r="E832" s="3" t="s">
        <v>1600</v>
      </c>
      <c r="F832" t="str">
        <f>VLOOKUP(D832,'Customer City'!A:B,2,FALSE)</f>
        <v>广东省</v>
      </c>
      <c r="G832" t="str">
        <f>VLOOKUP(D832,'Customer City'!A:A,1,FALSE)</f>
        <v>深圳市</v>
      </c>
      <c r="H832" t="str">
        <f>VLOOKUP(A832,'Customer - Backup'!A:F,6,FALSE)</f>
        <v>罗湖区</v>
      </c>
      <c r="I832" s="3" t="s">
        <v>173</v>
      </c>
      <c r="J832" s="3">
        <v>7004499</v>
      </c>
    </row>
    <row r="833" spans="1:10" s="3" customFormat="1">
      <c r="A833" s="3">
        <v>7004859</v>
      </c>
      <c r="B833" s="139">
        <v>34.770271301269503</v>
      </c>
      <c r="C833" s="139">
        <v>117.58481597900401</v>
      </c>
      <c r="D833" s="3" t="s">
        <v>555</v>
      </c>
      <c r="E833" s="3" t="s">
        <v>1044</v>
      </c>
      <c r="F833" t="str">
        <f>VLOOKUP(D833,'Customer City'!A:B,2,FALSE)</f>
        <v>山东省</v>
      </c>
      <c r="G833" t="str">
        <f>VLOOKUP(D833,'Customer City'!A:A,1,FALSE)</f>
        <v>枣庄市</v>
      </c>
      <c r="H833" t="str">
        <f>VLOOKUP(A833,'Customer - Backup'!A:F,6,FALSE)</f>
        <v>峄城区</v>
      </c>
      <c r="I833" s="3" t="s">
        <v>173</v>
      </c>
      <c r="J833" s="3">
        <v>7004859</v>
      </c>
    </row>
    <row r="834" spans="1:10" s="3" customFormat="1">
      <c r="A834" s="3">
        <v>7004929</v>
      </c>
      <c r="B834" s="139">
        <v>27.712823867797901</v>
      </c>
      <c r="C834" s="139">
        <v>113.14939117431599</v>
      </c>
      <c r="D834" s="3" t="s">
        <v>723</v>
      </c>
      <c r="E834" s="3" t="s">
        <v>1057</v>
      </c>
      <c r="F834" t="str">
        <f>VLOOKUP(D834,'Customer City'!A:B,2,FALSE)</f>
        <v>湖南省</v>
      </c>
      <c r="G834" t="str">
        <f>VLOOKUP(D834,'Customer City'!A:A,1,FALSE)</f>
        <v>株洲市</v>
      </c>
      <c r="H834" t="str">
        <f>VLOOKUP(A834,'Customer - Backup'!A:F,6,FALSE)</f>
        <v>株洲县</v>
      </c>
      <c r="I834" s="3" t="s">
        <v>173</v>
      </c>
      <c r="J834" s="3">
        <v>7004929</v>
      </c>
    </row>
    <row r="835" spans="1:10" s="3" customFormat="1">
      <c r="A835" s="3">
        <v>7003725</v>
      </c>
      <c r="B835" s="139">
        <v>34.5174369812012</v>
      </c>
      <c r="C835" s="139">
        <v>110.898712158203</v>
      </c>
      <c r="D835" s="3" t="s">
        <v>566</v>
      </c>
      <c r="E835" s="3" t="s">
        <v>1967</v>
      </c>
      <c r="F835" t="str">
        <f>VLOOKUP(D835,'Customer City'!A:B,2,FALSE)</f>
        <v>河南省</v>
      </c>
      <c r="G835" t="str">
        <f>VLOOKUP(D835,'Customer City'!A:A,1,FALSE)</f>
        <v>三门峡市</v>
      </c>
      <c r="H835" t="str">
        <f>VLOOKUP(A835,'Customer - Backup'!A:F,6,FALSE)</f>
        <v>灵宝市</v>
      </c>
      <c r="I835" s="3" t="s">
        <v>173</v>
      </c>
      <c r="J835" s="3">
        <v>7003725</v>
      </c>
    </row>
    <row r="836" spans="1:10" s="3" customFormat="1">
      <c r="A836" s="3">
        <v>7004112</v>
      </c>
      <c r="B836" s="139">
        <v>26.2200813293457</v>
      </c>
      <c r="C836" s="139">
        <v>118.88232421875</v>
      </c>
      <c r="D836" s="3" t="s">
        <v>128</v>
      </c>
      <c r="E836" s="3" t="s">
        <v>1876</v>
      </c>
      <c r="F836" t="str">
        <f>VLOOKUP(D836,'Customer City'!A:B,2,FALSE)</f>
        <v>福建省</v>
      </c>
      <c r="G836" t="str">
        <f>VLOOKUP(D836,'Customer City'!A:A,1,FALSE)</f>
        <v>福州市</v>
      </c>
      <c r="H836" t="str">
        <f>VLOOKUP(A836,'Customer - Backup'!A:F,6,FALSE)</f>
        <v>闽清县</v>
      </c>
      <c r="I836" s="3" t="s">
        <v>173</v>
      </c>
      <c r="J836" s="3">
        <v>7004112</v>
      </c>
    </row>
    <row r="837" spans="1:10" s="3" customFormat="1">
      <c r="A837" s="3">
        <v>7003618</v>
      </c>
      <c r="B837" s="139">
        <v>38.0738525390625</v>
      </c>
      <c r="C837" s="139">
        <v>114.076065063477</v>
      </c>
      <c r="D837" s="3" t="s">
        <v>89</v>
      </c>
      <c r="E837" s="3" t="s">
        <v>2414</v>
      </c>
      <c r="F837" t="str">
        <f>VLOOKUP(D837,'Customer City'!A:B,2,FALSE)</f>
        <v>河北省</v>
      </c>
      <c r="G837" t="str">
        <f>VLOOKUP(D837,'Customer City'!A:A,1,FALSE)</f>
        <v>石家庄市</v>
      </c>
      <c r="H837" t="str">
        <f>VLOOKUP(A837,'Customer - Backup'!A:F,6,FALSE)</f>
        <v>井陉矿区</v>
      </c>
      <c r="I837" s="3" t="s">
        <v>173</v>
      </c>
      <c r="J837" s="3">
        <v>7003618</v>
      </c>
    </row>
    <row r="838" spans="1:10" s="3" customFormat="1">
      <c r="A838" s="3">
        <v>7003650</v>
      </c>
      <c r="B838" s="139">
        <v>40.413776397705099</v>
      </c>
      <c r="C838" s="139">
        <v>118.964653015137</v>
      </c>
      <c r="D838" s="3" t="s">
        <v>612</v>
      </c>
      <c r="E838" s="3" t="s">
        <v>2415</v>
      </c>
      <c r="F838" t="str">
        <f>VLOOKUP(D838,'Customer City'!A:B,2,FALSE)</f>
        <v>河北省</v>
      </c>
      <c r="G838" t="str">
        <f>VLOOKUP(D838,'Customer City'!A:A,1,FALSE)</f>
        <v>秦皇岛市</v>
      </c>
      <c r="H838" t="str">
        <f>VLOOKUP(A838,'Customer - Backup'!A:F,6,FALSE)</f>
        <v>青龙满族自治县</v>
      </c>
      <c r="I838" s="3" t="s">
        <v>173</v>
      </c>
      <c r="J838" s="3">
        <v>7003650</v>
      </c>
    </row>
    <row r="839" spans="1:10" s="3" customFormat="1">
      <c r="A839" s="3">
        <v>7004172</v>
      </c>
      <c r="B839" s="139">
        <v>39.126285552978501</v>
      </c>
      <c r="C839" s="139">
        <v>116.409019470215</v>
      </c>
      <c r="D839" s="3" t="s">
        <v>608</v>
      </c>
      <c r="E839" s="3" t="s">
        <v>1498</v>
      </c>
      <c r="F839" t="str">
        <f>VLOOKUP(D839,'Customer City'!A:B,2,FALSE)</f>
        <v>河北省</v>
      </c>
      <c r="G839" t="str">
        <f>VLOOKUP(D839,'Customer City'!A:A,1,FALSE)</f>
        <v>廊坊市</v>
      </c>
      <c r="H839" t="str">
        <f>VLOOKUP(A839,'Customer - Backup'!A:F,6,FALSE)</f>
        <v>霸州市</v>
      </c>
      <c r="I839" s="3" t="s">
        <v>173</v>
      </c>
      <c r="J839" s="3">
        <v>7004172</v>
      </c>
    </row>
    <row r="840" spans="1:10" s="3" customFormat="1">
      <c r="A840" s="3">
        <v>7004347</v>
      </c>
      <c r="B840" s="139">
        <v>29.9879245758057</v>
      </c>
      <c r="C840" s="139">
        <v>122.332389831543</v>
      </c>
      <c r="D840" s="3" t="s">
        <v>544</v>
      </c>
      <c r="E840" s="3" t="s">
        <v>2416</v>
      </c>
      <c r="F840" t="str">
        <f>VLOOKUP(D840,'Customer City'!A:B,2,FALSE)</f>
        <v>浙江省</v>
      </c>
      <c r="G840" t="str">
        <f>VLOOKUP(D840,'Customer City'!A:A,1,FALSE)</f>
        <v>舟山市</v>
      </c>
      <c r="H840" t="str">
        <f>VLOOKUP(A840,'Customer - Backup'!A:F,6,FALSE)</f>
        <v>普陀区</v>
      </c>
      <c r="I840" s="3" t="s">
        <v>173</v>
      </c>
      <c r="J840" s="3">
        <v>7004347</v>
      </c>
    </row>
    <row r="841" spans="1:10" s="3" customFormat="1">
      <c r="A841" s="3">
        <v>7003742</v>
      </c>
      <c r="B841" s="139">
        <v>35.0950317382813</v>
      </c>
      <c r="C841" s="139">
        <v>113.42015838623</v>
      </c>
      <c r="D841" s="3" t="s">
        <v>579</v>
      </c>
      <c r="E841" s="3" t="s">
        <v>2417</v>
      </c>
      <c r="F841" t="str">
        <f>VLOOKUP(D841,'Customer City'!A:B,2,FALSE)</f>
        <v>河南省</v>
      </c>
      <c r="G841" t="str">
        <f>VLOOKUP(D841,'Customer City'!A:A,1,FALSE)</f>
        <v>焦作市</v>
      </c>
      <c r="H841" t="str">
        <f>VLOOKUP(A841,'Customer - Backup'!A:F,6,FALSE)</f>
        <v>武陟县</v>
      </c>
      <c r="I841" s="3" t="s">
        <v>173</v>
      </c>
      <c r="J841" s="3">
        <v>7003742</v>
      </c>
    </row>
    <row r="842" spans="1:10" s="3" customFormat="1">
      <c r="A842" s="3">
        <v>7004620</v>
      </c>
      <c r="B842" s="139">
        <v>35.586936950683601</v>
      </c>
      <c r="C842" s="139">
        <v>104.63761138916</v>
      </c>
      <c r="D842" s="3" t="s">
        <v>681</v>
      </c>
      <c r="E842" s="3" t="s">
        <v>2418</v>
      </c>
      <c r="F842" t="str">
        <f>VLOOKUP(D842,'Customer City'!A:B,2,FALSE)</f>
        <v>甘肃省</v>
      </c>
      <c r="G842" t="str">
        <f>VLOOKUP(D842,'Customer City'!A:A,1,FALSE)</f>
        <v>定西市</v>
      </c>
      <c r="H842" t="str">
        <f>VLOOKUP(A842,'Customer - Backup'!A:F,6,FALSE)</f>
        <v>安定区</v>
      </c>
      <c r="I842" s="3" t="s">
        <v>173</v>
      </c>
      <c r="J842" s="3">
        <v>7004620</v>
      </c>
    </row>
    <row r="843" spans="1:10" s="3" customFormat="1">
      <c r="A843" s="3">
        <v>7003826</v>
      </c>
      <c r="B843" s="139">
        <v>34.760631561279297</v>
      </c>
      <c r="C843" s="139">
        <v>119.377601623535</v>
      </c>
      <c r="D843" s="3" t="s">
        <v>535</v>
      </c>
      <c r="E843" s="3" t="s">
        <v>2419</v>
      </c>
      <c r="F843" t="str">
        <f>VLOOKUP(D843,'Customer City'!A:B,2,FALSE)</f>
        <v>江苏省</v>
      </c>
      <c r="G843" t="str">
        <f>VLOOKUP(D843,'Customer City'!A:A,1,FALSE)</f>
        <v>连云港市</v>
      </c>
      <c r="H843" t="str">
        <f>VLOOKUP(A843,'Customer - Backup'!A:F,6,FALSE)</f>
        <v>连云区</v>
      </c>
      <c r="I843" s="3" t="s">
        <v>173</v>
      </c>
      <c r="J843" s="3">
        <v>7003826</v>
      </c>
    </row>
    <row r="844" spans="1:10" s="3" customFormat="1">
      <c r="A844" s="3">
        <v>7003490</v>
      </c>
      <c r="B844" s="139">
        <v>39.155055999755902</v>
      </c>
      <c r="C844" s="139">
        <v>117.22841644287099</v>
      </c>
      <c r="D844" s="3" t="s">
        <v>19</v>
      </c>
      <c r="E844" s="3" t="s">
        <v>917</v>
      </c>
      <c r="F844" t="str">
        <f>VLOOKUP(D844,'Customer City'!A:B,2,FALSE)</f>
        <v>天津市</v>
      </c>
      <c r="G844" t="str">
        <f>VLOOKUP(D844,'Customer City'!A:A,1,FALSE)</f>
        <v>天津市</v>
      </c>
      <c r="H844" t="str">
        <f>VLOOKUP(A844,'Customer - Backup'!A:F,6,FALSE)</f>
        <v>河北区</v>
      </c>
      <c r="I844" s="3" t="s">
        <v>173</v>
      </c>
      <c r="J844" s="3">
        <v>7003490</v>
      </c>
    </row>
    <row r="845" spans="1:10" s="3" customFormat="1">
      <c r="A845" s="3">
        <v>100</v>
      </c>
      <c r="B845" s="139">
        <v>33.444972991943402</v>
      </c>
      <c r="C845" s="139">
        <v>113.64743804931599</v>
      </c>
      <c r="D845" s="3" t="s">
        <v>577</v>
      </c>
      <c r="E845" s="3" t="s">
        <v>2420</v>
      </c>
      <c r="F845" t="str">
        <f>VLOOKUP(D845,'Customer City'!A:B,2,FALSE)</f>
        <v>河南省</v>
      </c>
      <c r="G845" t="str">
        <f>VLOOKUP(D845,'Customer City'!A:A,1,FALSE)</f>
        <v>漯河市</v>
      </c>
      <c r="H845" t="e">
        <f>VLOOKUP(A845,'Customer - Backup'!A:F,6,FALSE)</f>
        <v>#N/A</v>
      </c>
      <c r="I845" s="3" t="s">
        <v>173</v>
      </c>
      <c r="J845" s="3">
        <v>100</v>
      </c>
    </row>
    <row r="846" spans="1:10" s="3" customFormat="1">
      <c r="A846" s="3">
        <v>101</v>
      </c>
      <c r="B846" s="139">
        <v>30.6765460968018</v>
      </c>
      <c r="C846" s="139">
        <v>107.801643371582</v>
      </c>
      <c r="D846" s="3" t="s">
        <v>39</v>
      </c>
      <c r="E846" s="3" t="s">
        <v>2421</v>
      </c>
      <c r="F846" t="str">
        <f>VLOOKUP(D846,'Customer City'!A:B,2,FALSE)</f>
        <v>重庆市</v>
      </c>
      <c r="G846" t="str">
        <f>VLOOKUP(D846,'Customer City'!A:A,1,FALSE)</f>
        <v>重庆市</v>
      </c>
      <c r="H846" t="e">
        <f>VLOOKUP(A846,'Customer - Backup'!A:F,6,FALSE)</f>
        <v>#N/A</v>
      </c>
      <c r="I846" s="3" t="s">
        <v>173</v>
      </c>
      <c r="J846" s="3">
        <v>101</v>
      </c>
    </row>
    <row r="847" spans="1:10" s="3" customFormat="1">
      <c r="A847" s="3">
        <v>7004339</v>
      </c>
      <c r="B847" s="139">
        <v>32.993354797363303</v>
      </c>
      <c r="C847" s="139">
        <v>107.774658203125</v>
      </c>
      <c r="D847" s="3" t="s">
        <v>693</v>
      </c>
      <c r="E847" s="3" t="s">
        <v>2422</v>
      </c>
      <c r="F847" t="str">
        <f>VLOOKUP(D847,'Customer City'!A:B,2,FALSE)</f>
        <v>陕西省</v>
      </c>
      <c r="G847" t="str">
        <f>VLOOKUP(D847,'Customer City'!A:A,1,FALSE)</f>
        <v>汉中市</v>
      </c>
      <c r="H847" t="str">
        <f>VLOOKUP(A847,'Customer - Backup'!A:F,6,FALSE)</f>
        <v>西乡县</v>
      </c>
      <c r="I847" s="3" t="s">
        <v>173</v>
      </c>
      <c r="J847" s="3">
        <v>7004339</v>
      </c>
    </row>
    <row r="848" spans="1:10" s="3" customFormat="1">
      <c r="A848" s="3">
        <v>7004836</v>
      </c>
      <c r="B848" s="139">
        <v>26.791276931762699</v>
      </c>
      <c r="C848" s="139">
        <v>112.126899719238</v>
      </c>
      <c r="D848" s="3" t="s">
        <v>728</v>
      </c>
      <c r="E848" s="3" t="s">
        <v>1353</v>
      </c>
      <c r="F848" t="str">
        <f>VLOOKUP(D848,'Customer City'!A:B,2,FALSE)</f>
        <v>湖南省</v>
      </c>
      <c r="G848" t="str">
        <f>VLOOKUP(D848,'Customer City'!A:A,1,FALSE)</f>
        <v>衡阳市</v>
      </c>
      <c r="H848" t="str">
        <f>VLOOKUP(A848,'Customer - Backup'!A:F,6,FALSE)</f>
        <v>祁东县</v>
      </c>
      <c r="I848" s="3" t="s">
        <v>173</v>
      </c>
      <c r="J848" s="3">
        <v>7004836</v>
      </c>
    </row>
    <row r="849" spans="1:10" s="3" customFormat="1">
      <c r="A849" s="3">
        <v>7004573</v>
      </c>
      <c r="B849" s="139">
        <v>26.2019748687744</v>
      </c>
      <c r="C849" s="139">
        <v>119.544189453125</v>
      </c>
      <c r="D849" s="3" t="s">
        <v>128</v>
      </c>
      <c r="E849" s="3" t="s">
        <v>1105</v>
      </c>
      <c r="F849" t="str">
        <f>VLOOKUP(D849,'Customer City'!A:B,2,FALSE)</f>
        <v>福建省</v>
      </c>
      <c r="G849" t="str">
        <f>VLOOKUP(D849,'Customer City'!A:A,1,FALSE)</f>
        <v>福州市</v>
      </c>
      <c r="H849" t="str">
        <f>VLOOKUP(A849,'Customer - Backup'!A:F,6,FALSE)</f>
        <v>连江县</v>
      </c>
      <c r="I849" s="3" t="s">
        <v>173</v>
      </c>
      <c r="J849" s="3">
        <v>7004573</v>
      </c>
    </row>
    <row r="850" spans="1:10" s="3" customFormat="1">
      <c r="A850" s="3">
        <v>7003485</v>
      </c>
      <c r="B850" s="139">
        <v>43.824462890625</v>
      </c>
      <c r="C850" s="139">
        <v>126.55841064453099</v>
      </c>
      <c r="D850" s="3" t="s">
        <v>547</v>
      </c>
      <c r="E850" s="3" t="s">
        <v>1647</v>
      </c>
      <c r="F850" t="str">
        <f>VLOOKUP(D850,'Customer City'!A:B,2,FALSE)</f>
        <v>吉林省</v>
      </c>
      <c r="G850" t="str">
        <f>VLOOKUP(D850,'Customer City'!A:A,1,FALSE)</f>
        <v>吉林市</v>
      </c>
      <c r="H850" t="str">
        <f>VLOOKUP(A850,'Customer - Backup'!A:F,6,FALSE)</f>
        <v>丰满区</v>
      </c>
      <c r="I850" s="3" t="s">
        <v>173</v>
      </c>
      <c r="J850" s="3">
        <v>7003485</v>
      </c>
    </row>
    <row r="851" spans="1:10" s="3" customFormat="1">
      <c r="A851" s="3">
        <v>7003597</v>
      </c>
      <c r="B851" s="139">
        <v>40.0044975280762</v>
      </c>
      <c r="C851" s="139">
        <v>119.761276245117</v>
      </c>
      <c r="D851" s="3" t="s">
        <v>612</v>
      </c>
      <c r="E851" s="3" t="s">
        <v>1771</v>
      </c>
      <c r="F851" t="str">
        <f>VLOOKUP(D851,'Customer City'!A:B,2,FALSE)</f>
        <v>河北省</v>
      </c>
      <c r="G851" t="str">
        <f>VLOOKUP(D851,'Customer City'!A:A,1,FALSE)</f>
        <v>秦皇岛市</v>
      </c>
      <c r="H851" t="str">
        <f>VLOOKUP(A851,'Customer - Backup'!A:F,6,FALSE)</f>
        <v>山海关区</v>
      </c>
      <c r="I851" s="3" t="s">
        <v>173</v>
      </c>
      <c r="J851" s="3">
        <v>7003597</v>
      </c>
    </row>
    <row r="852" spans="1:10" s="3" customFormat="1">
      <c r="A852" s="3">
        <v>102</v>
      </c>
      <c r="B852" s="139">
        <v>30.534765243530298</v>
      </c>
      <c r="C852" s="139">
        <v>111.43080902099599</v>
      </c>
      <c r="D852" s="3" t="s">
        <v>708</v>
      </c>
      <c r="E852" s="3" t="s">
        <v>2423</v>
      </c>
      <c r="F852" t="str">
        <f>VLOOKUP(D852,'Customer City'!A:B,2,FALSE)</f>
        <v>湖北省</v>
      </c>
      <c r="G852" t="str">
        <f>VLOOKUP(D852,'Customer City'!A:A,1,FALSE)</f>
        <v>宜昌市</v>
      </c>
      <c r="H852" t="e">
        <f>VLOOKUP(A852,'Customer - Backup'!A:F,6,FALSE)</f>
        <v>#N/A</v>
      </c>
      <c r="I852" s="3" t="s">
        <v>173</v>
      </c>
      <c r="J852" s="3">
        <v>102</v>
      </c>
    </row>
    <row r="853" spans="1:10" s="3" customFormat="1">
      <c r="A853" s="3">
        <v>7003425</v>
      </c>
      <c r="B853" s="139">
        <v>31.108495712280298</v>
      </c>
      <c r="C853" s="139">
        <v>105.09572601318401</v>
      </c>
      <c r="D853" s="3" t="s">
        <v>669</v>
      </c>
      <c r="E853" s="3" t="s">
        <v>1138</v>
      </c>
      <c r="F853" t="str">
        <f>VLOOKUP(D853,'Customer City'!A:B,2,FALSE)</f>
        <v>四川省</v>
      </c>
      <c r="G853" t="str">
        <f>VLOOKUP(D853,'Customer City'!A:A,1,FALSE)</f>
        <v>绵阳市</v>
      </c>
      <c r="H853" t="str">
        <f>VLOOKUP(A853,'Customer - Backup'!A:F,6,FALSE)</f>
        <v>三台县</v>
      </c>
      <c r="I853" s="3" t="s">
        <v>173</v>
      </c>
      <c r="J853" s="3">
        <v>7003425</v>
      </c>
    </row>
    <row r="854" spans="1:10" s="3" customFormat="1">
      <c r="A854" s="3">
        <v>7004544</v>
      </c>
      <c r="B854" s="139">
        <v>34.346641540527301</v>
      </c>
      <c r="C854" s="139">
        <v>108.69528961181599</v>
      </c>
      <c r="D854" s="3" t="s">
        <v>688</v>
      </c>
      <c r="E854" s="3" t="s">
        <v>1750</v>
      </c>
      <c r="F854" t="str">
        <f>VLOOKUP(D854,'Customer City'!A:B,2,FALSE)</f>
        <v>陕西省</v>
      </c>
      <c r="G854" t="str">
        <f>VLOOKUP(D854,'Customer City'!A:A,1,FALSE)</f>
        <v>咸阳市</v>
      </c>
      <c r="H854" t="str">
        <f>VLOOKUP(A854,'Customer - Backup'!A:F,6,FALSE)</f>
        <v>秦都区</v>
      </c>
      <c r="I854" s="3" t="s">
        <v>173</v>
      </c>
      <c r="J854" s="3">
        <v>7004544</v>
      </c>
    </row>
    <row r="855" spans="1:10" s="3" customFormat="1">
      <c r="A855" s="3">
        <v>103</v>
      </c>
      <c r="B855" s="139">
        <v>29.4822597503662</v>
      </c>
      <c r="C855" s="139">
        <v>113.28057861328099</v>
      </c>
      <c r="D855" s="3" t="s">
        <v>719</v>
      </c>
      <c r="E855" s="3" t="s">
        <v>2424</v>
      </c>
      <c r="F855" t="str">
        <f>VLOOKUP(D855,'Customer City'!A:B,2,FALSE)</f>
        <v>湖南省</v>
      </c>
      <c r="G855" t="str">
        <f>VLOOKUP(D855,'Customer City'!A:A,1,FALSE)</f>
        <v>岳阳市</v>
      </c>
      <c r="H855" t="e">
        <f>VLOOKUP(A855,'Customer - Backup'!A:F,6,FALSE)</f>
        <v>#N/A</v>
      </c>
      <c r="I855" s="3" t="s">
        <v>173</v>
      </c>
      <c r="J855" s="3">
        <v>103</v>
      </c>
    </row>
    <row r="856" spans="1:10" s="3" customFormat="1">
      <c r="A856" s="3">
        <v>7003806</v>
      </c>
      <c r="B856" s="139">
        <v>32.037593841552699</v>
      </c>
      <c r="C856" s="139">
        <v>120.829048156738</v>
      </c>
      <c r="D856" s="3" t="s">
        <v>525</v>
      </c>
      <c r="E856" s="3" t="s">
        <v>1361</v>
      </c>
      <c r="F856" t="str">
        <f>VLOOKUP(D856,'Customer City'!A:B,2,FALSE)</f>
        <v>江苏省</v>
      </c>
      <c r="G856" t="str">
        <f>VLOOKUP(D856,'Customer City'!A:A,1,FALSE)</f>
        <v>南通市</v>
      </c>
      <c r="H856" t="str">
        <f>VLOOKUP(A856,'Customer - Backup'!A:F,6,FALSE)</f>
        <v>港闸区</v>
      </c>
      <c r="I856" s="3" t="s">
        <v>173</v>
      </c>
      <c r="J856" s="3">
        <v>7003806</v>
      </c>
    </row>
    <row r="857" spans="1:10" s="3" customFormat="1">
      <c r="A857" s="3">
        <v>104</v>
      </c>
      <c r="B857" s="139">
        <v>23.678825378418001</v>
      </c>
      <c r="C857" s="139">
        <v>116.98561096191401</v>
      </c>
      <c r="D857" s="3" t="s">
        <v>629</v>
      </c>
      <c r="E857" s="3" t="s">
        <v>2425</v>
      </c>
      <c r="F857" t="str">
        <f>VLOOKUP(D857,'Customer City'!A:B,2,FALSE)</f>
        <v>广东省</v>
      </c>
      <c r="G857" t="str">
        <f>VLOOKUP(D857,'Customer City'!A:A,1,FALSE)</f>
        <v>潮州市</v>
      </c>
      <c r="H857" t="e">
        <f>VLOOKUP(A857,'Customer - Backup'!A:F,6,FALSE)</f>
        <v>#N/A</v>
      </c>
      <c r="I857" s="3" t="s">
        <v>173</v>
      </c>
      <c r="J857" s="3">
        <v>104</v>
      </c>
    </row>
    <row r="858" spans="1:10" s="3" customFormat="1">
      <c r="A858" s="3">
        <v>7003669</v>
      </c>
      <c r="B858" s="139">
        <v>23.164808273315401</v>
      </c>
      <c r="C858" s="139">
        <v>112.89743804931599</v>
      </c>
      <c r="D858" s="3" t="s">
        <v>618</v>
      </c>
      <c r="E858" s="3" t="s">
        <v>956</v>
      </c>
      <c r="F858" t="str">
        <f>VLOOKUP(D858,'Customer City'!A:B,2,FALSE)</f>
        <v>广东省</v>
      </c>
      <c r="G858" t="str">
        <f>VLOOKUP(D858,'Customer City'!A:A,1,FALSE)</f>
        <v>佛山市</v>
      </c>
      <c r="H858" t="str">
        <f>VLOOKUP(A858,'Customer - Backup'!A:F,6,FALSE)</f>
        <v>三水区</v>
      </c>
      <c r="I858" s="3" t="s">
        <v>173</v>
      </c>
      <c r="J858" s="3">
        <v>7003669</v>
      </c>
    </row>
    <row r="859" spans="1:10" s="3" customFormat="1">
      <c r="A859" s="3">
        <v>7004006</v>
      </c>
      <c r="B859" s="139">
        <v>28.105298995971701</v>
      </c>
      <c r="C859" s="139">
        <v>114.458740234375</v>
      </c>
      <c r="D859" s="3" t="s">
        <v>698</v>
      </c>
      <c r="E859" s="3" t="s">
        <v>1995</v>
      </c>
      <c r="F859" t="str">
        <f>VLOOKUP(D859,'Customer City'!A:B,2,FALSE)</f>
        <v>江西省</v>
      </c>
      <c r="G859" t="str">
        <f>VLOOKUP(D859,'Customer City'!A:A,1,FALSE)</f>
        <v>宜春市</v>
      </c>
      <c r="H859" t="str">
        <f>VLOOKUP(A859,'Customer - Backup'!A:F,6,FALSE)</f>
        <v>万载县</v>
      </c>
      <c r="I859" s="3" t="s">
        <v>173</v>
      </c>
      <c r="J859" s="3">
        <v>7004006</v>
      </c>
    </row>
    <row r="860" spans="1:10" s="3" customFormat="1">
      <c r="A860" s="3">
        <v>7004038</v>
      </c>
      <c r="B860" s="139">
        <v>37.852268218994098</v>
      </c>
      <c r="C860" s="139">
        <v>112.573036193848</v>
      </c>
      <c r="D860" s="3" t="s">
        <v>107</v>
      </c>
      <c r="E860" s="3" t="s">
        <v>1451</v>
      </c>
      <c r="F860" t="str">
        <f>VLOOKUP(D860,'Customer City'!A:B,2,FALSE)</f>
        <v>山西省</v>
      </c>
      <c r="G860" t="str">
        <f>VLOOKUP(D860,'Customer City'!A:A,1,FALSE)</f>
        <v>太原市</v>
      </c>
      <c r="H860" t="str">
        <f>VLOOKUP(A860,'Customer - Backup'!A:F,6,FALSE)</f>
        <v>迎泽区</v>
      </c>
      <c r="I860" s="3" t="s">
        <v>173</v>
      </c>
      <c r="J860" s="3">
        <v>7004038</v>
      </c>
    </row>
    <row r="861" spans="1:10" s="3" customFormat="1">
      <c r="A861" s="3">
        <v>7003783</v>
      </c>
      <c r="B861" s="139">
        <v>26.043420791626001</v>
      </c>
      <c r="C861" s="139">
        <v>119.304489135742</v>
      </c>
      <c r="D861" s="3" t="s">
        <v>128</v>
      </c>
      <c r="E861" s="3" t="s">
        <v>913</v>
      </c>
      <c r="F861" t="str">
        <f>VLOOKUP(D861,'Customer City'!A:B,2,FALSE)</f>
        <v>福建省</v>
      </c>
      <c r="G861" t="str">
        <f>VLOOKUP(D861,'Customer City'!A:A,1,FALSE)</f>
        <v>福州市</v>
      </c>
      <c r="H861" t="str">
        <f>VLOOKUP(A861,'Customer - Backup'!A:F,6,FALSE)</f>
        <v>仓山区</v>
      </c>
      <c r="I861" s="3" t="s">
        <v>173</v>
      </c>
      <c r="J861" s="3">
        <v>7003783</v>
      </c>
    </row>
    <row r="862" spans="1:10" s="3" customFormat="1">
      <c r="A862" s="3">
        <v>7004829</v>
      </c>
      <c r="B862" s="139">
        <v>34.800079345703097</v>
      </c>
      <c r="C862" s="139">
        <v>114.337730407715</v>
      </c>
      <c r="D862" s="3" t="s">
        <v>573</v>
      </c>
      <c r="E862" s="3" t="s">
        <v>1875</v>
      </c>
      <c r="F862" t="str">
        <f>VLOOKUP(D862,'Customer City'!A:B,2,FALSE)</f>
        <v>河南省</v>
      </c>
      <c r="G862" t="str">
        <f>VLOOKUP(D862,'Customer City'!A:A,1,FALSE)</f>
        <v>开封市</v>
      </c>
      <c r="H862" t="str">
        <f>VLOOKUP(A862,'Customer - Backup'!A:F,6,FALSE)</f>
        <v>金明区</v>
      </c>
      <c r="I862" s="3" t="s">
        <v>173</v>
      </c>
      <c r="J862" s="3">
        <v>7004829</v>
      </c>
    </row>
    <row r="863" spans="1:10" s="3" customFormat="1">
      <c r="A863" s="3">
        <v>7003494</v>
      </c>
      <c r="B863" s="139">
        <v>39.3835258483887</v>
      </c>
      <c r="C863" s="139">
        <v>117.03190612793</v>
      </c>
      <c r="D863" s="3" t="s">
        <v>19</v>
      </c>
      <c r="E863" s="3" t="s">
        <v>884</v>
      </c>
      <c r="F863" t="str">
        <f>VLOOKUP(D863,'Customer City'!A:B,2,FALSE)</f>
        <v>天津市</v>
      </c>
      <c r="G863" t="str">
        <f>VLOOKUP(D863,'Customer City'!A:A,1,FALSE)</f>
        <v>天津市</v>
      </c>
      <c r="H863" t="str">
        <f>VLOOKUP(A863,'Customer - Backup'!A:F,6,FALSE)</f>
        <v>武清区</v>
      </c>
      <c r="I863" s="3" t="s">
        <v>173</v>
      </c>
      <c r="J863" s="3">
        <v>7003494</v>
      </c>
    </row>
    <row r="864" spans="1:10" s="3" customFormat="1">
      <c r="A864" s="3">
        <v>7004376</v>
      </c>
      <c r="B864" s="139">
        <v>40.809070587158203</v>
      </c>
      <c r="C864" s="139">
        <v>111.69142150878901</v>
      </c>
      <c r="D864" s="3" t="s">
        <v>86</v>
      </c>
      <c r="E864" s="3" t="s">
        <v>967</v>
      </c>
      <c r="F864" t="str">
        <f>VLOOKUP(D864,'Customer City'!A:B,2,FALSE)</f>
        <v>内蒙古</v>
      </c>
      <c r="G864" t="str">
        <f>VLOOKUP(D864,'Customer City'!A:A,1,FALSE)</f>
        <v>呼和浩特市</v>
      </c>
      <c r="H864" t="str">
        <f>VLOOKUP(A864,'Customer - Backup'!A:F,6,FALSE)</f>
        <v>赛罕区</v>
      </c>
      <c r="I864" s="3" t="s">
        <v>173</v>
      </c>
      <c r="J864" s="3">
        <v>7004376</v>
      </c>
    </row>
    <row r="865" spans="1:10" s="3" customFormat="1">
      <c r="A865" s="3">
        <v>7003504</v>
      </c>
      <c r="B865" s="139">
        <v>28.731899261474599</v>
      </c>
      <c r="C865" s="139">
        <v>105.058670043945</v>
      </c>
      <c r="D865" s="3" t="s">
        <v>661</v>
      </c>
      <c r="E865" s="3" t="s">
        <v>1089</v>
      </c>
      <c r="F865" t="str">
        <f>VLOOKUP(D865,'Customer City'!A:B,2,FALSE)</f>
        <v>四川省</v>
      </c>
      <c r="G865" t="str">
        <f>VLOOKUP(D865,'Customer City'!A:A,1,FALSE)</f>
        <v>宜宾市</v>
      </c>
      <c r="H865" t="str">
        <f>VLOOKUP(A865,'Customer - Backup'!A:F,6,FALSE)</f>
        <v>屏山县</v>
      </c>
      <c r="I865" s="3" t="s">
        <v>173</v>
      </c>
      <c r="J865" s="3">
        <v>7003504</v>
      </c>
    </row>
    <row r="866" spans="1:10" s="3" customFormat="1">
      <c r="A866" s="3">
        <v>7004964</v>
      </c>
      <c r="B866" s="139">
        <v>31.713422775268601</v>
      </c>
      <c r="C866" s="139">
        <v>117.155754089355</v>
      </c>
      <c r="D866" s="3" t="s">
        <v>110</v>
      </c>
      <c r="E866" s="3" t="s">
        <v>1784</v>
      </c>
      <c r="F866" t="str">
        <f>VLOOKUP(D866,'Customer City'!A:B,2,FALSE)</f>
        <v>安徽省</v>
      </c>
      <c r="G866" t="str">
        <f>VLOOKUP(D866,'Customer City'!A:A,1,FALSE)</f>
        <v>合肥市</v>
      </c>
      <c r="H866" t="str">
        <f>VLOOKUP(A866,'Customer - Backup'!A:F,6,FALSE)</f>
        <v>肥西县</v>
      </c>
      <c r="I866" s="3" t="s">
        <v>173</v>
      </c>
      <c r="J866" s="3">
        <v>7004964</v>
      </c>
    </row>
    <row r="867" spans="1:10" s="3" customFormat="1">
      <c r="A867" s="3">
        <v>7004787</v>
      </c>
      <c r="B867" s="139">
        <v>30.354314804077099</v>
      </c>
      <c r="C867" s="139">
        <v>114.324897766113</v>
      </c>
      <c r="D867" s="3" t="s">
        <v>69</v>
      </c>
      <c r="E867" s="3" t="s">
        <v>1834</v>
      </c>
      <c r="F867" t="str">
        <f>VLOOKUP(D867,'Customer City'!A:B,2,FALSE)</f>
        <v>湖北省</v>
      </c>
      <c r="G867" t="str">
        <f>VLOOKUP(D867,'Customer City'!A:A,1,FALSE)</f>
        <v>武汉市</v>
      </c>
      <c r="H867" t="str">
        <f>VLOOKUP(A867,'Customer - Backup'!A:F,6,FALSE)</f>
        <v>江夏区</v>
      </c>
      <c r="I867" s="3" t="s">
        <v>173</v>
      </c>
      <c r="J867" s="3">
        <v>7004787</v>
      </c>
    </row>
    <row r="868" spans="1:10" s="3" customFormat="1">
      <c r="A868" s="3">
        <v>105</v>
      </c>
      <c r="B868" s="139">
        <v>40.140254974365199</v>
      </c>
      <c r="C868" s="139">
        <v>117.11302185058599</v>
      </c>
      <c r="D868" s="3" t="s">
        <v>16</v>
      </c>
      <c r="E868" s="3" t="s">
        <v>2426</v>
      </c>
      <c r="F868" t="str">
        <f>VLOOKUP(D868,'Customer City'!A:B,2,FALSE)</f>
        <v>北京市</v>
      </c>
      <c r="G868" t="str">
        <f>VLOOKUP(D868,'Customer City'!A:A,1,FALSE)</f>
        <v>北京市</v>
      </c>
      <c r="H868" t="e">
        <f>VLOOKUP(A868,'Customer - Backup'!A:F,6,FALSE)</f>
        <v>#N/A</v>
      </c>
      <c r="I868" s="3" t="s">
        <v>173</v>
      </c>
      <c r="J868" s="3">
        <v>105</v>
      </c>
    </row>
    <row r="869" spans="1:10" s="3" customFormat="1">
      <c r="A869" s="3">
        <v>7004949</v>
      </c>
      <c r="B869" s="139">
        <v>27.341093063354499</v>
      </c>
      <c r="C869" s="139">
        <v>103.701545715332</v>
      </c>
      <c r="D869" s="3" t="s">
        <v>754</v>
      </c>
      <c r="E869" s="3" t="s">
        <v>2427</v>
      </c>
      <c r="F869" t="str">
        <f>VLOOKUP(D869,'Customer City'!A:B,2,FALSE)</f>
        <v>云南省</v>
      </c>
      <c r="G869" t="str">
        <f>VLOOKUP(D869,'Customer City'!A:A,1,FALSE)</f>
        <v>昭通市</v>
      </c>
      <c r="H869" t="str">
        <f>VLOOKUP(A869,'Customer - Backup'!A:F,6,FALSE)</f>
        <v>昭阳区</v>
      </c>
      <c r="I869" s="3" t="s">
        <v>173</v>
      </c>
      <c r="J869" s="3">
        <v>7004949</v>
      </c>
    </row>
    <row r="870" spans="1:10" s="3" customFormat="1">
      <c r="A870" s="3">
        <v>7004001</v>
      </c>
      <c r="B870" s="139">
        <v>25.698978424072301</v>
      </c>
      <c r="C870" s="139">
        <v>114.316535949707</v>
      </c>
      <c r="D870" s="3" t="s">
        <v>703</v>
      </c>
      <c r="E870" s="3" t="s">
        <v>1432</v>
      </c>
      <c r="F870" t="str">
        <f>VLOOKUP(D870,'Customer City'!A:B,2,FALSE)</f>
        <v>江西省</v>
      </c>
      <c r="G870" t="str">
        <f>VLOOKUP(D870,'Customer City'!A:A,1,FALSE)</f>
        <v>赣州市</v>
      </c>
      <c r="H870" t="str">
        <f>VLOOKUP(A870,'Customer - Backup'!A:F,6,FALSE)</f>
        <v>崇义县</v>
      </c>
      <c r="I870" s="3" t="s">
        <v>173</v>
      </c>
      <c r="J870" s="3">
        <v>7004001</v>
      </c>
    </row>
    <row r="871" spans="1:10" s="3" customFormat="1">
      <c r="A871" s="3">
        <v>7003713</v>
      </c>
      <c r="B871" s="139">
        <v>34.6756591796875</v>
      </c>
      <c r="C871" s="139">
        <v>112.45558929443401</v>
      </c>
      <c r="D871" s="3" t="s">
        <v>576</v>
      </c>
      <c r="E871" s="3" t="s">
        <v>976</v>
      </c>
      <c r="F871" t="str">
        <f>VLOOKUP(D871,'Customer City'!A:B,2,FALSE)</f>
        <v>河南省</v>
      </c>
      <c r="G871" t="str">
        <f>VLOOKUP(D871,'Customer City'!A:A,1,FALSE)</f>
        <v>洛阳市</v>
      </c>
      <c r="H871" t="str">
        <f>VLOOKUP(A871,'Customer - Backup'!A:F,6,FALSE)</f>
        <v>西工区</v>
      </c>
      <c r="I871" s="3" t="s">
        <v>173</v>
      </c>
      <c r="J871" s="3">
        <v>7003713</v>
      </c>
    </row>
    <row r="872" spans="1:10" s="3" customFormat="1">
      <c r="A872" s="3">
        <v>7003373</v>
      </c>
      <c r="B872" s="139">
        <v>30.635578155517599</v>
      </c>
      <c r="C872" s="139">
        <v>104.03737640380901</v>
      </c>
      <c r="D872" s="3" t="s">
        <v>51</v>
      </c>
      <c r="E872" s="3" t="s">
        <v>1244</v>
      </c>
      <c r="F872" t="str">
        <f>VLOOKUP(D872,'Customer City'!A:B,2,FALSE)</f>
        <v>四川省</v>
      </c>
      <c r="G872" t="str">
        <f>VLOOKUP(D872,'Customer City'!A:A,1,FALSE)</f>
        <v>成都市</v>
      </c>
      <c r="H872" t="str">
        <f>VLOOKUP(A872,'Customer - Backup'!A:F,6,FALSE)</f>
        <v>武侯区</v>
      </c>
      <c r="I872" s="3" t="s">
        <v>173</v>
      </c>
      <c r="J872" s="3">
        <v>7003373</v>
      </c>
    </row>
    <row r="873" spans="1:10" s="3" customFormat="1">
      <c r="A873" s="3">
        <v>7003345</v>
      </c>
      <c r="B873" s="139">
        <v>31.149662017822301</v>
      </c>
      <c r="C873" s="139">
        <v>104.425254821777</v>
      </c>
      <c r="D873" s="3" t="s">
        <v>665</v>
      </c>
      <c r="E873" s="3" t="s">
        <v>842</v>
      </c>
      <c r="F873" t="str">
        <f>VLOOKUP(D873,'Customer City'!A:B,2,FALSE)</f>
        <v>四川省</v>
      </c>
      <c r="G873" t="str">
        <f>VLOOKUP(D873,'Customer City'!A:A,1,FALSE)</f>
        <v>德阳市</v>
      </c>
      <c r="H873" t="str">
        <f>VLOOKUP(A873,'Customer - Backup'!A:F,6,FALSE)</f>
        <v>旌阳区</v>
      </c>
      <c r="I873" s="3" t="s">
        <v>173</v>
      </c>
      <c r="J873" s="3">
        <v>7003345</v>
      </c>
    </row>
    <row r="874" spans="1:10" s="3" customFormat="1">
      <c r="A874" s="3">
        <v>7003919</v>
      </c>
      <c r="B874" s="139">
        <v>36.255764007568402</v>
      </c>
      <c r="C874" s="139">
        <v>115.679718017578</v>
      </c>
      <c r="D874" s="3" t="s">
        <v>562</v>
      </c>
      <c r="E874" s="3" t="s">
        <v>2428</v>
      </c>
      <c r="F874" t="str">
        <f>VLOOKUP(D874,'Customer City'!A:B,2,FALSE)</f>
        <v>山东省</v>
      </c>
      <c r="G874" t="str">
        <f>VLOOKUP(D874,'Customer City'!A:A,1,FALSE)</f>
        <v>聊城市</v>
      </c>
      <c r="H874" t="str">
        <f>VLOOKUP(A874,'Customer - Backup'!A:F,6,FALSE)</f>
        <v>莘县</v>
      </c>
      <c r="I874" s="3" t="s">
        <v>173</v>
      </c>
      <c r="J874" s="3">
        <v>7003919</v>
      </c>
    </row>
    <row r="875" spans="1:10" s="3" customFormat="1">
      <c r="A875" s="3">
        <v>106</v>
      </c>
      <c r="B875" s="139">
        <v>33.871646881103501</v>
      </c>
      <c r="C875" s="139">
        <v>113.09381866455099</v>
      </c>
      <c r="D875" s="3" t="s">
        <v>572</v>
      </c>
      <c r="E875" s="3" t="s">
        <v>2429</v>
      </c>
      <c r="F875" t="str">
        <f>VLOOKUP(D875,'Customer City'!A:B,2,FALSE)</f>
        <v>河南省</v>
      </c>
      <c r="G875" t="str">
        <f>VLOOKUP(D875,'Customer City'!A:A,1,FALSE)</f>
        <v>平顶山市</v>
      </c>
      <c r="H875" t="e">
        <f>VLOOKUP(A875,'Customer - Backup'!A:F,6,FALSE)</f>
        <v>#N/A</v>
      </c>
      <c r="I875" s="3" t="s">
        <v>173</v>
      </c>
      <c r="J875" s="3">
        <v>106</v>
      </c>
    </row>
    <row r="876" spans="1:10" s="3" customFormat="1">
      <c r="A876" s="3">
        <v>107</v>
      </c>
      <c r="B876" s="139">
        <v>30.614997863769499</v>
      </c>
      <c r="C876" s="139">
        <v>104.04653167724599</v>
      </c>
      <c r="D876" s="3" t="s">
        <v>51</v>
      </c>
      <c r="E876" s="3" t="s">
        <v>2430</v>
      </c>
      <c r="F876" t="str">
        <f>VLOOKUP(D876,'Customer City'!A:B,2,FALSE)</f>
        <v>四川省</v>
      </c>
      <c r="G876" t="str">
        <f>VLOOKUP(D876,'Customer City'!A:A,1,FALSE)</f>
        <v>成都市</v>
      </c>
      <c r="H876" t="e">
        <f>VLOOKUP(A876,'Customer - Backup'!A:F,6,FALSE)</f>
        <v>#N/A</v>
      </c>
      <c r="I876" s="3" t="s">
        <v>173</v>
      </c>
      <c r="J876" s="3">
        <v>107</v>
      </c>
    </row>
    <row r="877" spans="1:10" s="3" customFormat="1">
      <c r="A877" s="3">
        <v>108</v>
      </c>
      <c r="B877" s="139">
        <v>22.537645339965799</v>
      </c>
      <c r="C877" s="139">
        <v>113.26100158691401</v>
      </c>
      <c r="D877" s="3" t="s">
        <v>617</v>
      </c>
      <c r="E877" s="3" t="s">
        <v>2431</v>
      </c>
      <c r="F877" t="str">
        <f>VLOOKUP(D877,'Customer City'!A:B,2,FALSE)</f>
        <v>广东省</v>
      </c>
      <c r="G877" t="str">
        <f>VLOOKUP(D877,'Customer City'!A:A,1,FALSE)</f>
        <v>中山市</v>
      </c>
      <c r="H877" t="e">
        <f>VLOOKUP(A877,'Customer - Backup'!A:F,6,FALSE)</f>
        <v>#N/A</v>
      </c>
      <c r="I877" s="3" t="s">
        <v>173</v>
      </c>
      <c r="J877" s="3">
        <v>108</v>
      </c>
    </row>
    <row r="878" spans="1:10" s="3" customFormat="1">
      <c r="A878" s="3">
        <v>7004338</v>
      </c>
      <c r="B878" s="139">
        <v>33.162345886230497</v>
      </c>
      <c r="C878" s="139">
        <v>107.343872070313</v>
      </c>
      <c r="D878" s="3" t="s">
        <v>693</v>
      </c>
      <c r="E878" s="3" t="s">
        <v>1212</v>
      </c>
      <c r="F878" t="str">
        <f>VLOOKUP(D878,'Customer City'!A:B,2,FALSE)</f>
        <v>陕西省</v>
      </c>
      <c r="G878" t="str">
        <f>VLOOKUP(D878,'Customer City'!A:A,1,FALSE)</f>
        <v>汉中市</v>
      </c>
      <c r="H878" t="str">
        <f>VLOOKUP(A878,'Customer - Backup'!A:F,6,FALSE)</f>
        <v>城固县</v>
      </c>
      <c r="I878" s="3" t="s">
        <v>173</v>
      </c>
      <c r="J878" s="3">
        <v>7004338</v>
      </c>
    </row>
    <row r="879" spans="1:10" s="3" customFormat="1">
      <c r="A879" s="3">
        <v>7003834</v>
      </c>
      <c r="B879" s="139">
        <v>34.117515563964801</v>
      </c>
      <c r="C879" s="139">
        <v>118.806716918945</v>
      </c>
      <c r="D879" s="3" t="s">
        <v>526</v>
      </c>
      <c r="E879" s="3" t="s">
        <v>1931</v>
      </c>
      <c r="F879" t="str">
        <f>VLOOKUP(D879,'Customer City'!A:B,2,FALSE)</f>
        <v>江苏省</v>
      </c>
      <c r="G879" t="str">
        <f>VLOOKUP(D879,'Customer City'!A:A,1,FALSE)</f>
        <v>宿迁市</v>
      </c>
      <c r="H879" t="str">
        <f>VLOOKUP(A879,'Customer - Backup'!A:F,6,FALSE)</f>
        <v>沭阳县</v>
      </c>
      <c r="I879" s="3" t="s">
        <v>173</v>
      </c>
      <c r="J879" s="3">
        <v>7003834</v>
      </c>
    </row>
    <row r="880" spans="1:10" s="3" customFormat="1">
      <c r="A880" s="3">
        <v>7003629</v>
      </c>
      <c r="B880" s="139">
        <v>37.059761047363303</v>
      </c>
      <c r="C880" s="139">
        <v>114.50445556640599</v>
      </c>
      <c r="D880" s="3" t="s">
        <v>614</v>
      </c>
      <c r="E880" s="3" t="s">
        <v>1093</v>
      </c>
      <c r="F880" t="str">
        <f>VLOOKUP(D880,'Customer City'!A:B,2,FALSE)</f>
        <v>河北省</v>
      </c>
      <c r="G880" t="str">
        <f>VLOOKUP(D880,'Customer City'!A:A,1,FALSE)</f>
        <v>邢台市</v>
      </c>
      <c r="H880" t="str">
        <f>VLOOKUP(A880,'Customer - Backup'!A:F,6,FALSE)</f>
        <v>桥东区</v>
      </c>
      <c r="I880" s="3" t="s">
        <v>173</v>
      </c>
      <c r="J880" s="3">
        <v>7003629</v>
      </c>
    </row>
    <row r="881" spans="1:10" s="3" customFormat="1">
      <c r="A881" s="3">
        <v>109</v>
      </c>
      <c r="B881" s="139">
        <v>37.066902160644503</v>
      </c>
      <c r="C881" s="139">
        <v>114.565055847168</v>
      </c>
      <c r="D881" s="3" t="s">
        <v>614</v>
      </c>
      <c r="E881" s="3" t="s">
        <v>2432</v>
      </c>
      <c r="F881" t="str">
        <f>VLOOKUP(D881,'Customer City'!A:B,2,FALSE)</f>
        <v>河北省</v>
      </c>
      <c r="G881" t="str">
        <f>VLOOKUP(D881,'Customer City'!A:A,1,FALSE)</f>
        <v>邢台市</v>
      </c>
      <c r="H881" t="e">
        <f>VLOOKUP(A881,'Customer - Backup'!A:F,6,FALSE)</f>
        <v>#N/A</v>
      </c>
      <c r="I881" s="3" t="s">
        <v>173</v>
      </c>
      <c r="J881" s="3">
        <v>109</v>
      </c>
    </row>
    <row r="882" spans="1:10" s="3" customFormat="1">
      <c r="A882" s="3">
        <v>7004461</v>
      </c>
      <c r="B882" s="139">
        <v>33.6290473937988</v>
      </c>
      <c r="C882" s="139">
        <v>113.382034301758</v>
      </c>
      <c r="D882" s="3" t="s">
        <v>572</v>
      </c>
      <c r="E882" s="3" t="s">
        <v>2433</v>
      </c>
      <c r="F882" t="str">
        <f>VLOOKUP(D882,'Customer City'!A:B,2,FALSE)</f>
        <v>河南省</v>
      </c>
      <c r="G882" t="str">
        <f>VLOOKUP(D882,'Customer City'!A:A,1,FALSE)</f>
        <v>平顶山市</v>
      </c>
      <c r="H882" t="str">
        <f>VLOOKUP(A882,'Customer - Backup'!A:F,6,FALSE)</f>
        <v>叶县</v>
      </c>
      <c r="I882" s="3" t="s">
        <v>173</v>
      </c>
      <c r="J882" s="3">
        <v>7004461</v>
      </c>
    </row>
    <row r="883" spans="1:10" s="3" customFormat="1">
      <c r="A883" s="3">
        <v>7003644</v>
      </c>
      <c r="B883" s="139">
        <v>38.152629852294901</v>
      </c>
      <c r="C883" s="139">
        <v>117.500541687012</v>
      </c>
      <c r="D883" s="3" t="s">
        <v>611</v>
      </c>
      <c r="E883" s="3" t="s">
        <v>2434</v>
      </c>
      <c r="F883" t="str">
        <f>VLOOKUP(D883,'Customer City'!A:B,2,FALSE)</f>
        <v>河北省</v>
      </c>
      <c r="G883" t="str">
        <f>VLOOKUP(D883,'Customer City'!A:A,1,FALSE)</f>
        <v>沧州市</v>
      </c>
      <c r="H883" t="str">
        <f>VLOOKUP(A883,'Customer - Backup'!A:F,6,FALSE)</f>
        <v>海兴县</v>
      </c>
      <c r="I883" s="3" t="s">
        <v>173</v>
      </c>
      <c r="J883" s="3">
        <v>7003644</v>
      </c>
    </row>
    <row r="884" spans="1:10" s="3" customFormat="1">
      <c r="A884" s="3">
        <v>7003595</v>
      </c>
      <c r="B884" s="139">
        <v>39.433567047119098</v>
      </c>
      <c r="C884" s="139">
        <v>118.913276672363</v>
      </c>
      <c r="D884" s="3" t="s">
        <v>607</v>
      </c>
      <c r="E884" s="3" t="s">
        <v>1718</v>
      </c>
      <c r="F884" t="str">
        <f>VLOOKUP(D884,'Customer City'!A:B,2,FALSE)</f>
        <v>河北省</v>
      </c>
      <c r="G884" t="str">
        <f>VLOOKUP(D884,'Customer City'!A:A,1,FALSE)</f>
        <v>唐山市</v>
      </c>
      <c r="H884" t="str">
        <f>VLOOKUP(A884,'Customer - Backup'!A:F,6,FALSE)</f>
        <v>乐亭县</v>
      </c>
      <c r="I884" s="3" t="s">
        <v>173</v>
      </c>
      <c r="J884" s="3">
        <v>7003595</v>
      </c>
    </row>
    <row r="885" spans="1:10" s="3" customFormat="1">
      <c r="A885" s="3">
        <v>7003709</v>
      </c>
      <c r="B885" s="139">
        <v>34.790054321289098</v>
      </c>
      <c r="C885" s="139">
        <v>113.395950317383</v>
      </c>
      <c r="D885" s="3" t="s">
        <v>101</v>
      </c>
      <c r="E885" s="3" t="s">
        <v>2435</v>
      </c>
      <c r="F885" t="str">
        <f>VLOOKUP(D885,'Customer City'!A:B,2,FALSE)</f>
        <v>河南省</v>
      </c>
      <c r="G885" t="str">
        <f>VLOOKUP(D885,'Customer City'!A:A,1,FALSE)</f>
        <v>郑州市</v>
      </c>
      <c r="H885" t="str">
        <f>VLOOKUP(A885,'Customer - Backup'!A:F,6,FALSE)</f>
        <v>荥阳市</v>
      </c>
      <c r="I885" s="3" t="s">
        <v>173</v>
      </c>
      <c r="J885" s="3">
        <v>7003709</v>
      </c>
    </row>
    <row r="886" spans="1:10" s="3" customFormat="1">
      <c r="A886" s="3">
        <v>110</v>
      </c>
      <c r="B886" s="139">
        <v>42.835857391357401</v>
      </c>
      <c r="C886" s="139">
        <v>93.526390075683594</v>
      </c>
      <c r="D886" s="3" t="s">
        <v>1553</v>
      </c>
      <c r="E886" s="3" t="s">
        <v>2616</v>
      </c>
      <c r="F886" t="str">
        <f>VLOOKUP(D886,'Customer City'!A:B,2,FALSE)</f>
        <v>新疆</v>
      </c>
      <c r="G886" t="str">
        <f>VLOOKUP(D886,'Customer City'!A:A,1,FALSE)</f>
        <v>哈密市</v>
      </c>
      <c r="H886" t="e">
        <f>VLOOKUP(A886,'Customer - Backup'!A:F,6,FALSE)</f>
        <v>#N/A</v>
      </c>
      <c r="I886" s="3" t="s">
        <v>173</v>
      </c>
      <c r="J886" s="3">
        <v>110</v>
      </c>
    </row>
    <row r="887" spans="1:10" s="3" customFormat="1">
      <c r="A887" s="3">
        <v>7004719</v>
      </c>
      <c r="B887" s="139">
        <v>30.620903015136701</v>
      </c>
      <c r="C887" s="139">
        <v>114.17024230957</v>
      </c>
      <c r="D887" s="3" t="s">
        <v>69</v>
      </c>
      <c r="E887" s="3" t="s">
        <v>1207</v>
      </c>
      <c r="F887" t="str">
        <f>VLOOKUP(D887,'Customer City'!A:B,2,FALSE)</f>
        <v>湖北省</v>
      </c>
      <c r="G887" t="str">
        <f>VLOOKUP(D887,'Customer City'!A:A,1,FALSE)</f>
        <v>武汉市</v>
      </c>
      <c r="H887" t="str">
        <f>VLOOKUP(A887,'Customer - Backup'!A:F,6,FALSE)</f>
        <v>硚口区</v>
      </c>
      <c r="I887" s="3" t="s">
        <v>173</v>
      </c>
      <c r="J887" s="3">
        <v>7004719</v>
      </c>
    </row>
    <row r="888" spans="1:10" s="3" customFormat="1">
      <c r="A888" s="3">
        <v>7004293</v>
      </c>
      <c r="B888" s="139">
        <v>30.307905197143601</v>
      </c>
      <c r="C888" s="139">
        <v>108.050811767578</v>
      </c>
      <c r="D888" s="3" t="s">
        <v>39</v>
      </c>
      <c r="E888" s="3" t="s">
        <v>1908</v>
      </c>
      <c r="F888" t="str">
        <f>VLOOKUP(D888,'Customer City'!A:B,2,FALSE)</f>
        <v>重庆市</v>
      </c>
      <c r="G888" t="str">
        <f>VLOOKUP(D888,'Customer City'!A:A,1,FALSE)</f>
        <v>重庆市</v>
      </c>
      <c r="H888" t="str">
        <f>VLOOKUP(A888,'Customer - Backup'!A:F,6,FALSE)</f>
        <v>忠县</v>
      </c>
      <c r="I888" s="3" t="s">
        <v>173</v>
      </c>
      <c r="J888" s="3">
        <v>7004293</v>
      </c>
    </row>
    <row r="889" spans="1:10" s="3" customFormat="1">
      <c r="A889" s="3">
        <v>7004795</v>
      </c>
      <c r="B889" s="139">
        <v>29.609451293945298</v>
      </c>
      <c r="C889" s="139">
        <v>119.114822387695</v>
      </c>
      <c r="D889" s="3" t="s">
        <v>48</v>
      </c>
      <c r="E889" s="3" t="s">
        <v>1284</v>
      </c>
      <c r="F889" t="str">
        <f>VLOOKUP(D889,'Customer City'!A:B,2,FALSE)</f>
        <v>浙江省</v>
      </c>
      <c r="G889" t="str">
        <f>VLOOKUP(D889,'Customer City'!A:A,1,FALSE)</f>
        <v>杭州市</v>
      </c>
      <c r="H889" t="str">
        <f>VLOOKUP(A889,'Customer - Backup'!A:F,6,FALSE)</f>
        <v>淳安县</v>
      </c>
      <c r="I889" s="3" t="s">
        <v>173</v>
      </c>
      <c r="J889" s="3">
        <v>7004795</v>
      </c>
    </row>
    <row r="890" spans="1:10" s="3" customFormat="1">
      <c r="A890" s="3">
        <v>7003953</v>
      </c>
      <c r="B890" s="139">
        <v>41.790573120117202</v>
      </c>
      <c r="C890" s="139">
        <v>123.407997131348</v>
      </c>
      <c r="D890" s="3" t="s">
        <v>57</v>
      </c>
      <c r="E890" s="3" t="s">
        <v>988</v>
      </c>
      <c r="F890" t="str">
        <f>VLOOKUP(D890,'Customer City'!A:B,2,FALSE)</f>
        <v>辽宁省</v>
      </c>
      <c r="G890" t="str">
        <f>VLOOKUP(D890,'Customer City'!A:A,1,FALSE)</f>
        <v>沈阳市</v>
      </c>
      <c r="H890" t="str">
        <f>VLOOKUP(A890,'Customer - Backup'!A:F,6,FALSE)</f>
        <v>和平区</v>
      </c>
      <c r="I890" s="3" t="s">
        <v>173</v>
      </c>
      <c r="J890" s="3">
        <v>7003953</v>
      </c>
    </row>
    <row r="891" spans="1:10" s="3" customFormat="1">
      <c r="A891" s="3">
        <v>7004036</v>
      </c>
      <c r="B891" s="139">
        <v>40.655448913574197</v>
      </c>
      <c r="C891" s="139">
        <v>109.92307281494099</v>
      </c>
      <c r="D891" s="3" t="s">
        <v>596</v>
      </c>
      <c r="E891" s="3" t="s">
        <v>2436</v>
      </c>
      <c r="F891" t="str">
        <f>VLOOKUP(D891,'Customer City'!A:B,2,FALSE)</f>
        <v>内蒙古</v>
      </c>
      <c r="G891" t="str">
        <f>VLOOKUP(D891,'Customer City'!A:A,1,FALSE)</f>
        <v>包头市</v>
      </c>
      <c r="H891" t="str">
        <f>VLOOKUP(A891,'Customer - Backup'!A:F,6,FALSE)</f>
        <v>青山区</v>
      </c>
      <c r="I891" s="3" t="s">
        <v>173</v>
      </c>
      <c r="J891" s="3">
        <v>7004036</v>
      </c>
    </row>
    <row r="892" spans="1:10" s="3" customFormat="1">
      <c r="A892" s="3">
        <v>7004879</v>
      </c>
      <c r="B892" s="139">
        <v>40.589061737060497</v>
      </c>
      <c r="C892" s="139">
        <v>109.95018005371099</v>
      </c>
      <c r="D892" s="3" t="s">
        <v>596</v>
      </c>
      <c r="E892" s="3" t="s">
        <v>1882</v>
      </c>
      <c r="F892" t="str">
        <f>VLOOKUP(D892,'Customer City'!A:B,2,FALSE)</f>
        <v>内蒙古</v>
      </c>
      <c r="G892" t="str">
        <f>VLOOKUP(D892,'Customer City'!A:A,1,FALSE)</f>
        <v>包头市</v>
      </c>
      <c r="H892" t="str">
        <f>VLOOKUP(A892,'Customer - Backup'!A:F,6,FALSE)</f>
        <v>高新区</v>
      </c>
      <c r="I892" s="3" t="s">
        <v>173</v>
      </c>
      <c r="J892" s="3">
        <v>7004879</v>
      </c>
    </row>
    <row r="893" spans="1:10" s="3" customFormat="1">
      <c r="A893" s="3">
        <v>7005094</v>
      </c>
      <c r="B893" s="139">
        <v>29.282350540161101</v>
      </c>
      <c r="C893" s="139">
        <v>106.27984619140599</v>
      </c>
      <c r="D893" s="3" t="s">
        <v>39</v>
      </c>
      <c r="E893" s="3" t="s">
        <v>2437</v>
      </c>
      <c r="F893" t="str">
        <f>VLOOKUP(D893,'Customer City'!A:B,2,FALSE)</f>
        <v>重庆市</v>
      </c>
      <c r="G893" t="str">
        <f>VLOOKUP(D893,'Customer City'!A:A,1,FALSE)</f>
        <v>重庆市</v>
      </c>
      <c r="H893" t="str">
        <f>VLOOKUP(A893,'Customer - Backup'!A:F,6,FALSE)</f>
        <v>江津区</v>
      </c>
      <c r="I893" s="3" t="s">
        <v>173</v>
      </c>
      <c r="J893" s="3">
        <v>7005094</v>
      </c>
    </row>
    <row r="894" spans="1:10" s="3" customFormat="1">
      <c r="A894" s="3">
        <v>7003804</v>
      </c>
      <c r="B894" s="139">
        <v>31.451982498168899</v>
      </c>
      <c r="C894" s="139">
        <v>121.10866546630901</v>
      </c>
      <c r="D894" s="3" t="s">
        <v>534</v>
      </c>
      <c r="E894" s="3" t="s">
        <v>1549</v>
      </c>
      <c r="F894" t="str">
        <f>VLOOKUP(D894,'Customer City'!A:B,2,FALSE)</f>
        <v>江苏省</v>
      </c>
      <c r="G894" t="str">
        <f>VLOOKUP(D894,'Customer City'!A:A,1,FALSE)</f>
        <v>苏州市</v>
      </c>
      <c r="H894" t="str">
        <f>VLOOKUP(A894,'Customer - Backup'!A:F,6,FALSE)</f>
        <v>太仓市</v>
      </c>
      <c r="I894" s="3" t="s">
        <v>173</v>
      </c>
      <c r="J894" s="3">
        <v>7003804</v>
      </c>
    </row>
    <row r="895" spans="1:10" s="3" customFormat="1">
      <c r="A895" s="3">
        <v>7003869</v>
      </c>
      <c r="B895" s="139">
        <v>36.971939086914098</v>
      </c>
      <c r="C895" s="139">
        <v>118.09568023681599</v>
      </c>
      <c r="D895" s="3" t="s">
        <v>558</v>
      </c>
      <c r="E895" s="3" t="s">
        <v>2438</v>
      </c>
      <c r="F895" t="str">
        <f>VLOOKUP(D895,'Customer City'!A:B,2,FALSE)</f>
        <v>山东省</v>
      </c>
      <c r="G895" t="str">
        <f>VLOOKUP(D895,'Customer City'!A:A,1,FALSE)</f>
        <v>淄博市</v>
      </c>
      <c r="H895" t="str">
        <f>VLOOKUP(A895,'Customer - Backup'!A:F,6,FALSE)</f>
        <v>桓台县</v>
      </c>
      <c r="I895" s="3" t="s">
        <v>173</v>
      </c>
      <c r="J895" s="3">
        <v>7003869</v>
      </c>
    </row>
    <row r="896" spans="1:10" s="3" customFormat="1">
      <c r="A896" s="3">
        <v>7003926</v>
      </c>
      <c r="B896" s="139">
        <v>37.156631469726598</v>
      </c>
      <c r="C896" s="139">
        <v>118.11074066162099</v>
      </c>
      <c r="D896" s="3" t="s">
        <v>559</v>
      </c>
      <c r="E896" s="3" t="s">
        <v>1085</v>
      </c>
      <c r="F896" t="str">
        <f>VLOOKUP(D896,'Customer City'!A:B,2,FALSE)</f>
        <v>山东省</v>
      </c>
      <c r="G896" t="str">
        <f>VLOOKUP(D896,'Customer City'!A:A,1,FALSE)</f>
        <v>滨州市</v>
      </c>
      <c r="H896" t="str">
        <f>VLOOKUP(A896,'Customer - Backup'!A:F,6,FALSE)</f>
        <v>博兴县</v>
      </c>
      <c r="I896" s="3" t="s">
        <v>173</v>
      </c>
      <c r="J896" s="3">
        <v>7003926</v>
      </c>
    </row>
    <row r="897" spans="1:10" s="3" customFormat="1">
      <c r="A897" s="3">
        <v>7004415</v>
      </c>
      <c r="B897" s="139">
        <v>23.3319301605225</v>
      </c>
      <c r="C897" s="139">
        <v>106.630645751953</v>
      </c>
      <c r="D897" s="3" t="s">
        <v>643</v>
      </c>
      <c r="E897" s="3" t="s">
        <v>2439</v>
      </c>
      <c r="F897" t="str">
        <f>VLOOKUP(D897,'Customer City'!A:B,2,FALSE)</f>
        <v>广西省</v>
      </c>
      <c r="G897" t="str">
        <f>VLOOKUP(D897,'Customer City'!A:A,1,FALSE)</f>
        <v>百色市</v>
      </c>
      <c r="H897" t="str">
        <f>VLOOKUP(A897,'Customer - Backup'!A:F,6,FALSE)</f>
        <v>德保县</v>
      </c>
      <c r="I897" s="3" t="s">
        <v>173</v>
      </c>
      <c r="J897" s="3">
        <v>7004415</v>
      </c>
    </row>
    <row r="898" spans="1:10" s="3" customFormat="1">
      <c r="A898" s="3">
        <v>111</v>
      </c>
      <c r="B898" s="139">
        <v>22.626979827880898</v>
      </c>
      <c r="C898" s="139">
        <v>113.297248840332</v>
      </c>
      <c r="D898" s="3" t="s">
        <v>617</v>
      </c>
      <c r="E898" s="3" t="s">
        <v>2440</v>
      </c>
      <c r="F898" t="str">
        <f>VLOOKUP(D898,'Customer City'!A:B,2,FALSE)</f>
        <v>广东省</v>
      </c>
      <c r="G898" t="str">
        <f>VLOOKUP(D898,'Customer City'!A:A,1,FALSE)</f>
        <v>中山市</v>
      </c>
      <c r="H898" t="e">
        <f>VLOOKUP(A898,'Customer - Backup'!A:F,6,FALSE)</f>
        <v>#N/A</v>
      </c>
      <c r="I898" s="3" t="s">
        <v>173</v>
      </c>
      <c r="J898" s="3">
        <v>111</v>
      </c>
    </row>
    <row r="899" spans="1:10" s="3" customFormat="1">
      <c r="A899" s="3">
        <v>112</v>
      </c>
      <c r="B899" s="139">
        <v>22.594602584838899</v>
      </c>
      <c r="C899" s="139">
        <v>113.320037841797</v>
      </c>
      <c r="D899" s="3" t="s">
        <v>617</v>
      </c>
      <c r="E899" s="3" t="s">
        <v>2441</v>
      </c>
      <c r="F899" t="str">
        <f>VLOOKUP(D899,'Customer City'!A:B,2,FALSE)</f>
        <v>广东省</v>
      </c>
      <c r="G899" t="str">
        <f>VLOOKUP(D899,'Customer City'!A:A,1,FALSE)</f>
        <v>中山市</v>
      </c>
      <c r="H899" t="e">
        <f>VLOOKUP(A899,'Customer - Backup'!A:F,6,FALSE)</f>
        <v>#N/A</v>
      </c>
      <c r="I899" s="3" t="s">
        <v>173</v>
      </c>
      <c r="J899" s="3">
        <v>112</v>
      </c>
    </row>
    <row r="900" spans="1:10" s="3" customFormat="1">
      <c r="A900" s="3">
        <v>7003992</v>
      </c>
      <c r="B900" s="139">
        <v>27.8907566070557</v>
      </c>
      <c r="C900" s="139">
        <v>113.805625915527</v>
      </c>
      <c r="D900" s="3" t="s">
        <v>702</v>
      </c>
      <c r="E900" s="3" t="s">
        <v>1223</v>
      </c>
      <c r="F900" t="str">
        <f>VLOOKUP(D900,'Customer City'!A:B,2,FALSE)</f>
        <v>江西省</v>
      </c>
      <c r="G900" t="str">
        <f>VLOOKUP(D900,'Customer City'!A:A,1,FALSE)</f>
        <v>萍乡市</v>
      </c>
      <c r="H900" t="str">
        <f>VLOOKUP(A900,'Customer - Backup'!A:F,6,FALSE)</f>
        <v>上栗县</v>
      </c>
      <c r="I900" s="3" t="s">
        <v>173</v>
      </c>
      <c r="J900" s="3">
        <v>7003992</v>
      </c>
    </row>
    <row r="901" spans="1:10" s="3" customFormat="1">
      <c r="A901" s="3">
        <v>7004014</v>
      </c>
      <c r="B901" s="139">
        <v>29.3577060699463</v>
      </c>
      <c r="C901" s="139">
        <v>117.21851348877</v>
      </c>
      <c r="D901" s="3" t="s">
        <v>701</v>
      </c>
      <c r="E901" s="3" t="s">
        <v>2442</v>
      </c>
      <c r="F901" t="str">
        <f>VLOOKUP(D901,'Customer City'!A:B,2,FALSE)</f>
        <v>江西省</v>
      </c>
      <c r="G901" t="str">
        <f>VLOOKUP(D901,'Customer City'!A:A,1,FALSE)</f>
        <v>景德镇市</v>
      </c>
      <c r="H901" t="str">
        <f>VLOOKUP(A901,'Customer - Backup'!A:F,6,FALSE)</f>
        <v>浮梁县</v>
      </c>
      <c r="I901" s="3" t="s">
        <v>173</v>
      </c>
      <c r="J901" s="3">
        <v>7004014</v>
      </c>
    </row>
    <row r="902" spans="1:10" s="3" customFormat="1">
      <c r="A902" s="3">
        <v>7004334</v>
      </c>
      <c r="B902" s="139">
        <v>22.858655929565401</v>
      </c>
      <c r="C902" s="139">
        <v>113.261932373047</v>
      </c>
      <c r="D902" s="3" t="s">
        <v>618</v>
      </c>
      <c r="E902" s="3" t="s">
        <v>1618</v>
      </c>
      <c r="F902" t="str">
        <f>VLOOKUP(D902,'Customer City'!A:B,2,FALSE)</f>
        <v>广东省</v>
      </c>
      <c r="G902" t="str">
        <f>VLOOKUP(D902,'Customer City'!A:A,1,FALSE)</f>
        <v>佛山市</v>
      </c>
      <c r="H902" t="str">
        <f>VLOOKUP(A902,'Customer - Backup'!A:F,6,FALSE)</f>
        <v>顺德区</v>
      </c>
      <c r="I902" s="3" t="s">
        <v>173</v>
      </c>
      <c r="J902" s="3">
        <v>7004334</v>
      </c>
    </row>
    <row r="903" spans="1:10" s="3" customFormat="1">
      <c r="A903" s="3">
        <v>7004220</v>
      </c>
      <c r="B903" s="139">
        <v>33.233310699462898</v>
      </c>
      <c r="C903" s="139">
        <v>107.556480407715</v>
      </c>
      <c r="D903" s="3" t="s">
        <v>693</v>
      </c>
      <c r="E903" s="3" t="s">
        <v>2443</v>
      </c>
      <c r="F903" t="str">
        <f>VLOOKUP(D903,'Customer City'!A:B,2,FALSE)</f>
        <v>陕西省</v>
      </c>
      <c r="G903" t="str">
        <f>VLOOKUP(D903,'Customer City'!A:A,1,FALSE)</f>
        <v>汉中市</v>
      </c>
      <c r="H903" t="str">
        <f>VLOOKUP(A903,'Customer - Backup'!A:F,6,FALSE)</f>
        <v>洋县</v>
      </c>
      <c r="I903" s="3" t="s">
        <v>173</v>
      </c>
      <c r="J903" s="3">
        <v>7004220</v>
      </c>
    </row>
    <row r="904" spans="1:10" s="3" customFormat="1">
      <c r="A904" s="3">
        <v>7004397</v>
      </c>
      <c r="B904" s="139">
        <v>30.637468338012699</v>
      </c>
      <c r="C904" s="139">
        <v>118.993606567383</v>
      </c>
      <c r="D904" s="3" t="s">
        <v>513</v>
      </c>
      <c r="E904" s="3" t="s">
        <v>1023</v>
      </c>
      <c r="F904" t="str">
        <f>VLOOKUP(D904,'Customer City'!A:B,2,FALSE)</f>
        <v>安徽省</v>
      </c>
      <c r="G904" t="str">
        <f>VLOOKUP(D904,'Customer City'!A:A,1,FALSE)</f>
        <v>宣城市</v>
      </c>
      <c r="H904" t="str">
        <f>VLOOKUP(A904,'Customer - Backup'!A:F,6,FALSE)</f>
        <v>宁国市</v>
      </c>
      <c r="I904" s="3" t="s">
        <v>173</v>
      </c>
      <c r="J904" s="3">
        <v>7004397</v>
      </c>
    </row>
    <row r="905" spans="1:10" s="3" customFormat="1">
      <c r="A905" s="3">
        <v>7003916</v>
      </c>
      <c r="B905" s="139">
        <v>37.226448059082003</v>
      </c>
      <c r="C905" s="139">
        <v>116.08366394043</v>
      </c>
      <c r="D905" s="3" t="s">
        <v>553</v>
      </c>
      <c r="E905" s="3" t="s">
        <v>1766</v>
      </c>
      <c r="F905" t="str">
        <f>VLOOKUP(D905,'Customer City'!A:B,2,FALSE)</f>
        <v>山东省</v>
      </c>
      <c r="G905" t="str">
        <f>VLOOKUP(D905,'Customer City'!A:A,1,FALSE)</f>
        <v>德州市</v>
      </c>
      <c r="H905" t="str">
        <f>VLOOKUP(A905,'Customer - Backup'!A:F,6,FALSE)</f>
        <v>武城县</v>
      </c>
      <c r="I905" s="3" t="s">
        <v>173</v>
      </c>
      <c r="J905" s="3">
        <v>7003916</v>
      </c>
    </row>
    <row r="906" spans="1:10" s="3" customFormat="1">
      <c r="A906" s="3">
        <v>113</v>
      </c>
      <c r="B906" s="139">
        <v>27.740161895751999</v>
      </c>
      <c r="C906" s="139">
        <v>112.524124145508</v>
      </c>
      <c r="D906" s="3" t="s">
        <v>725</v>
      </c>
      <c r="E906" s="3" t="s">
        <v>2444</v>
      </c>
      <c r="F906" t="str">
        <f>VLOOKUP(D906,'Customer City'!A:B,2,FALSE)</f>
        <v>湖南省</v>
      </c>
      <c r="G906" t="str">
        <f>VLOOKUP(D906,'Customer City'!A:A,1,FALSE)</f>
        <v>湘潭市</v>
      </c>
      <c r="H906" t="e">
        <f>VLOOKUP(A906,'Customer - Backup'!A:F,6,FALSE)</f>
        <v>#N/A</v>
      </c>
      <c r="I906" s="3" t="s">
        <v>173</v>
      </c>
      <c r="J906" s="3">
        <v>113</v>
      </c>
    </row>
    <row r="907" spans="1:10" s="3" customFormat="1">
      <c r="A907" s="3">
        <v>7003990</v>
      </c>
      <c r="B907" s="139">
        <v>27.646858215331999</v>
      </c>
      <c r="C907" s="139">
        <v>113.874870300293</v>
      </c>
      <c r="D907" s="3" t="s">
        <v>702</v>
      </c>
      <c r="E907" s="3" t="s">
        <v>1985</v>
      </c>
      <c r="F907" t="str">
        <f>VLOOKUP(D907,'Customer City'!A:B,2,FALSE)</f>
        <v>江西省</v>
      </c>
      <c r="G907" t="str">
        <f>VLOOKUP(D907,'Customer City'!A:A,1,FALSE)</f>
        <v>萍乡市</v>
      </c>
      <c r="H907" t="str">
        <f>VLOOKUP(A907,'Customer - Backup'!A:F,6,FALSE)</f>
        <v>安源区</v>
      </c>
      <c r="I907" s="3" t="s">
        <v>173</v>
      </c>
      <c r="J907" s="3">
        <v>7003990</v>
      </c>
    </row>
    <row r="908" spans="1:10" s="3" customFormat="1">
      <c r="A908" s="3">
        <v>7003617</v>
      </c>
      <c r="B908" s="139">
        <v>38.014644622802699</v>
      </c>
      <c r="C908" s="139">
        <v>114.479820251465</v>
      </c>
      <c r="D908" s="3" t="s">
        <v>89</v>
      </c>
      <c r="E908" s="3" t="s">
        <v>1517</v>
      </c>
      <c r="F908" t="str">
        <f>VLOOKUP(D908,'Customer City'!A:B,2,FALSE)</f>
        <v>河北省</v>
      </c>
      <c r="G908" t="str">
        <f>VLOOKUP(D908,'Customer City'!A:A,1,FALSE)</f>
        <v>石家庄市</v>
      </c>
      <c r="H908" t="str">
        <f>VLOOKUP(A908,'Customer - Backup'!A:F,6,FALSE)</f>
        <v>桥西区</v>
      </c>
      <c r="I908" s="3" t="s">
        <v>173</v>
      </c>
      <c r="J908" s="3">
        <v>7003617</v>
      </c>
    </row>
    <row r="909" spans="1:10" s="3" customFormat="1">
      <c r="A909" s="3">
        <v>7003468</v>
      </c>
      <c r="B909" s="139">
        <v>31.162664413452099</v>
      </c>
      <c r="C909" s="139">
        <v>121.14234161377</v>
      </c>
      <c r="D909" s="3" t="s">
        <v>13</v>
      </c>
      <c r="E909" s="3" t="s">
        <v>1098</v>
      </c>
      <c r="F909" t="str">
        <f>VLOOKUP(D909,'Customer City'!A:B,2,FALSE)</f>
        <v>上海市</v>
      </c>
      <c r="G909" t="str">
        <f>VLOOKUP(D909,'Customer City'!A:A,1,FALSE)</f>
        <v>上海市</v>
      </c>
      <c r="H909" t="str">
        <f>VLOOKUP(A909,'Customer - Backup'!A:F,6,FALSE)</f>
        <v>青浦区</v>
      </c>
      <c r="I909" s="3" t="s">
        <v>173</v>
      </c>
      <c r="J909" s="3">
        <v>7003468</v>
      </c>
    </row>
    <row r="910" spans="1:10" s="3" customFormat="1">
      <c r="A910" s="3">
        <v>7003708</v>
      </c>
      <c r="B910" s="139">
        <v>34.759700775146499</v>
      </c>
      <c r="C910" s="139">
        <v>113.02914428710901</v>
      </c>
      <c r="D910" s="3" t="s">
        <v>101</v>
      </c>
      <c r="E910" s="3" t="s">
        <v>1173</v>
      </c>
      <c r="F910" t="str">
        <f>VLOOKUP(D910,'Customer City'!A:B,2,FALSE)</f>
        <v>河南省</v>
      </c>
      <c r="G910" t="str">
        <f>VLOOKUP(D910,'Customer City'!A:A,1,FALSE)</f>
        <v>郑州市</v>
      </c>
      <c r="H910" t="str">
        <f>VLOOKUP(A910,'Customer - Backup'!A:F,6,FALSE)</f>
        <v>巩义市</v>
      </c>
      <c r="I910" s="3" t="s">
        <v>173</v>
      </c>
      <c r="J910" s="3">
        <v>7003708</v>
      </c>
    </row>
    <row r="911" spans="1:10" s="3" customFormat="1">
      <c r="A911" s="3">
        <v>114</v>
      </c>
      <c r="B911" s="139">
        <v>30.259759902954102</v>
      </c>
      <c r="C911" s="139">
        <v>120.13143157959</v>
      </c>
      <c r="D911" s="3" t="s">
        <v>48</v>
      </c>
      <c r="E911" s="3" t="s">
        <v>2445</v>
      </c>
      <c r="F911" t="str">
        <f>VLOOKUP(D911,'Customer City'!A:B,2,FALSE)</f>
        <v>浙江省</v>
      </c>
      <c r="G911" t="str">
        <f>VLOOKUP(D911,'Customer City'!A:A,1,FALSE)</f>
        <v>杭州市</v>
      </c>
      <c r="H911" t="e">
        <f>VLOOKUP(A911,'Customer - Backup'!A:F,6,FALSE)</f>
        <v>#N/A</v>
      </c>
      <c r="I911" s="3" t="s">
        <v>173</v>
      </c>
      <c r="J911" s="3">
        <v>114</v>
      </c>
    </row>
    <row r="912" spans="1:10" s="3" customFormat="1">
      <c r="A912" s="3">
        <v>115</v>
      </c>
      <c r="B912" s="139">
        <v>22.424474716186499</v>
      </c>
      <c r="C912" s="139">
        <v>113.324516296387</v>
      </c>
      <c r="D912" s="3" t="s">
        <v>617</v>
      </c>
      <c r="E912" s="3" t="s">
        <v>2446</v>
      </c>
      <c r="F912" t="str">
        <f>VLOOKUP(D912,'Customer City'!A:B,2,FALSE)</f>
        <v>广东省</v>
      </c>
      <c r="G912" t="str">
        <f>VLOOKUP(D912,'Customer City'!A:A,1,FALSE)</f>
        <v>中山市</v>
      </c>
      <c r="H912" t="e">
        <f>VLOOKUP(A912,'Customer - Backup'!A:F,6,FALSE)</f>
        <v>#N/A</v>
      </c>
      <c r="I912" s="3" t="s">
        <v>173</v>
      </c>
      <c r="J912" s="3">
        <v>115</v>
      </c>
    </row>
    <row r="913" spans="1:10" s="3" customFormat="1">
      <c r="A913" s="3">
        <v>7003557</v>
      </c>
      <c r="B913" s="139">
        <v>29.615528106689499</v>
      </c>
      <c r="C913" s="139">
        <v>114.491249084473</v>
      </c>
      <c r="D913" s="3" t="s">
        <v>706</v>
      </c>
      <c r="E913" s="3" t="s">
        <v>1824</v>
      </c>
      <c r="F913" t="str">
        <f>VLOOKUP(D913,'Customer City'!A:B,2,FALSE)</f>
        <v>湖北省</v>
      </c>
      <c r="G913" t="str">
        <f>VLOOKUP(D913,'Customer City'!A:A,1,FALSE)</f>
        <v>咸宁市</v>
      </c>
      <c r="H913" t="str">
        <f>VLOOKUP(A913,'Customer - Backup'!A:F,6,FALSE)</f>
        <v>通山县</v>
      </c>
      <c r="I913" s="3" t="s">
        <v>173</v>
      </c>
      <c r="J913" s="3">
        <v>7003557</v>
      </c>
    </row>
    <row r="914" spans="1:10" s="3" customFormat="1">
      <c r="A914" s="3">
        <v>116</v>
      </c>
      <c r="B914" s="139">
        <v>24.3886413574219</v>
      </c>
      <c r="C914" s="139">
        <v>109.418487548828</v>
      </c>
      <c r="D914" s="3" t="s">
        <v>638</v>
      </c>
      <c r="E914" s="3" t="s">
        <v>2447</v>
      </c>
      <c r="F914" t="str">
        <f>VLOOKUP(D914,'Customer City'!A:B,2,FALSE)</f>
        <v>广西省</v>
      </c>
      <c r="G914" t="str">
        <f>VLOOKUP(D914,'Customer City'!A:A,1,FALSE)</f>
        <v>柳州市</v>
      </c>
      <c r="H914" t="e">
        <f>VLOOKUP(A914,'Customer - Backup'!A:F,6,FALSE)</f>
        <v>#N/A</v>
      </c>
      <c r="I914" s="3" t="s">
        <v>173</v>
      </c>
      <c r="J914" s="3">
        <v>116</v>
      </c>
    </row>
    <row r="915" spans="1:10" s="3" customFormat="1">
      <c r="A915" s="3">
        <v>117</v>
      </c>
      <c r="B915" s="139">
        <v>29.867294311523398</v>
      </c>
      <c r="C915" s="139">
        <v>118.41729736328099</v>
      </c>
      <c r="D915" s="3" t="s">
        <v>763</v>
      </c>
      <c r="E915" s="3" t="s">
        <v>2448</v>
      </c>
      <c r="F915" t="str">
        <f>VLOOKUP(D915,'Customer City'!A:B,2,FALSE)</f>
        <v>安徽省</v>
      </c>
      <c r="G915" t="str">
        <f>VLOOKUP(D915,'Customer City'!A:A,1,FALSE)</f>
        <v>黄山市</v>
      </c>
      <c r="H915" t="e">
        <f>VLOOKUP(A915,'Customer - Backup'!A:F,6,FALSE)</f>
        <v>#N/A</v>
      </c>
      <c r="I915" s="3" t="s">
        <v>173</v>
      </c>
      <c r="J915" s="3">
        <v>117</v>
      </c>
    </row>
    <row r="916" spans="1:10" s="3" customFormat="1">
      <c r="A916" s="3">
        <v>118</v>
      </c>
      <c r="B916" s="139">
        <v>22.618995666503899</v>
      </c>
      <c r="C916" s="139">
        <v>113.1962890625</v>
      </c>
      <c r="D916" s="3" t="s">
        <v>617</v>
      </c>
      <c r="E916" s="3" t="s">
        <v>2449</v>
      </c>
      <c r="F916" t="str">
        <f>VLOOKUP(D916,'Customer City'!A:B,2,FALSE)</f>
        <v>广东省</v>
      </c>
      <c r="G916" t="str">
        <f>VLOOKUP(D916,'Customer City'!A:A,1,FALSE)</f>
        <v>中山市</v>
      </c>
      <c r="H916" t="e">
        <f>VLOOKUP(A916,'Customer - Backup'!A:F,6,FALSE)</f>
        <v>#N/A</v>
      </c>
      <c r="I916" s="3" t="s">
        <v>173</v>
      </c>
      <c r="J916" s="3">
        <v>118</v>
      </c>
    </row>
    <row r="917" spans="1:10" s="3" customFormat="1">
      <c r="A917" s="3">
        <v>119</v>
      </c>
      <c r="B917" s="139">
        <v>36.850658416747997</v>
      </c>
      <c r="C917" s="139">
        <v>118.06101226806599</v>
      </c>
      <c r="D917" s="3" t="s">
        <v>558</v>
      </c>
      <c r="E917" s="3" t="s">
        <v>2450</v>
      </c>
      <c r="F917" t="str">
        <f>VLOOKUP(D917,'Customer City'!A:B,2,FALSE)</f>
        <v>山东省</v>
      </c>
      <c r="G917" t="str">
        <f>VLOOKUP(D917,'Customer City'!A:A,1,FALSE)</f>
        <v>淄博市</v>
      </c>
      <c r="H917" t="e">
        <f>VLOOKUP(A917,'Customer - Backup'!A:F,6,FALSE)</f>
        <v>#N/A</v>
      </c>
      <c r="I917" s="3" t="s">
        <v>173</v>
      </c>
      <c r="J917" s="3">
        <v>119</v>
      </c>
    </row>
    <row r="918" spans="1:10" s="3" customFormat="1">
      <c r="A918" s="3">
        <v>7003867</v>
      </c>
      <c r="B918" s="139">
        <v>36.808448791503899</v>
      </c>
      <c r="C918" s="139">
        <v>118.03456878662099</v>
      </c>
      <c r="D918" s="3" t="s">
        <v>558</v>
      </c>
      <c r="E918" s="3" t="s">
        <v>1640</v>
      </c>
      <c r="F918" t="str">
        <f>VLOOKUP(D918,'Customer City'!A:B,2,FALSE)</f>
        <v>山东省</v>
      </c>
      <c r="G918" t="str">
        <f>VLOOKUP(D918,'Customer City'!A:A,1,FALSE)</f>
        <v>淄博市</v>
      </c>
      <c r="H918" t="str">
        <f>VLOOKUP(A918,'Customer - Backup'!A:F,6,FALSE)</f>
        <v>张店区</v>
      </c>
      <c r="I918" s="3" t="s">
        <v>173</v>
      </c>
      <c r="J918" s="3">
        <v>7003867</v>
      </c>
    </row>
    <row r="919" spans="1:10" s="3" customFormat="1">
      <c r="A919" s="3">
        <v>7004828</v>
      </c>
      <c r="B919" s="139">
        <v>33.408073425292997</v>
      </c>
      <c r="C919" s="139">
        <v>115.08888244628901</v>
      </c>
      <c r="D919" s="3" t="s">
        <v>569</v>
      </c>
      <c r="E919" s="3" t="s">
        <v>974</v>
      </c>
      <c r="F919" t="str">
        <f>VLOOKUP(D919,'Customer City'!A:B,2,FALSE)</f>
        <v>河南省</v>
      </c>
      <c r="G919" t="str">
        <f>VLOOKUP(D919,'Customer City'!A:A,1,FALSE)</f>
        <v>周口市</v>
      </c>
      <c r="H919" t="str">
        <f>VLOOKUP(A919,'Customer - Backup'!A:F,6,FALSE)</f>
        <v>沈丘县</v>
      </c>
      <c r="I919" s="3" t="s">
        <v>173</v>
      </c>
      <c r="J919" s="3">
        <v>7004828</v>
      </c>
    </row>
    <row r="920" spans="1:10" s="3" customFormat="1">
      <c r="A920" s="3">
        <v>7004159</v>
      </c>
      <c r="B920" s="139">
        <v>29.46262550354</v>
      </c>
      <c r="C920" s="139">
        <v>106.47817230224599</v>
      </c>
      <c r="D920" s="3" t="s">
        <v>39</v>
      </c>
      <c r="E920" s="3" t="s">
        <v>1037</v>
      </c>
      <c r="F920" t="str">
        <f>VLOOKUP(D920,'Customer City'!A:B,2,FALSE)</f>
        <v>重庆市</v>
      </c>
      <c r="G920" t="str">
        <f>VLOOKUP(D920,'Customer City'!A:A,1,FALSE)</f>
        <v>重庆市</v>
      </c>
      <c r="H920" t="str">
        <f>VLOOKUP(A920,'Customer - Backup'!A:F,6,FALSE)</f>
        <v>大渡口区</v>
      </c>
      <c r="I920" s="3" t="s">
        <v>173</v>
      </c>
      <c r="J920" s="3">
        <v>7004159</v>
      </c>
    </row>
    <row r="921" spans="1:10" s="3" customFormat="1">
      <c r="A921" s="3">
        <v>7003525</v>
      </c>
      <c r="B921" s="139">
        <v>30.917507171630898</v>
      </c>
      <c r="C921" s="139">
        <v>113.934730529785</v>
      </c>
      <c r="D921" s="3" t="s">
        <v>707</v>
      </c>
      <c r="E921" s="3" t="s">
        <v>2451</v>
      </c>
      <c r="F921" t="str">
        <f>VLOOKUP(D921,'Customer City'!A:B,2,FALSE)</f>
        <v>湖北省</v>
      </c>
      <c r="G921" t="str">
        <f>VLOOKUP(D921,'Customer City'!A:A,1,FALSE)</f>
        <v>孝感市</v>
      </c>
      <c r="H921" t="str">
        <f>VLOOKUP(A921,'Customer - Backup'!A:F,6,FALSE)</f>
        <v>孝南区</v>
      </c>
      <c r="I921" s="3" t="s">
        <v>173</v>
      </c>
      <c r="J921" s="3">
        <v>7003525</v>
      </c>
    </row>
    <row r="922" spans="1:10" s="3" customFormat="1">
      <c r="A922" s="3">
        <v>7004942</v>
      </c>
      <c r="B922" s="139">
        <v>36.917739868164098</v>
      </c>
      <c r="C922" s="139">
        <v>121.53346252441401</v>
      </c>
      <c r="D922" s="3" t="s">
        <v>552</v>
      </c>
      <c r="E922" s="3" t="s">
        <v>1539</v>
      </c>
      <c r="F922" t="str">
        <f>VLOOKUP(D922,'Customer City'!A:B,2,FALSE)</f>
        <v>山东省</v>
      </c>
      <c r="G922" t="str">
        <f>VLOOKUP(D922,'Customer City'!A:A,1,FALSE)</f>
        <v>威海市</v>
      </c>
      <c r="H922" t="str">
        <f>VLOOKUP(A922,'Customer - Backup'!A:F,6,FALSE)</f>
        <v>乳山市</v>
      </c>
      <c r="I922" s="3" t="s">
        <v>173</v>
      </c>
      <c r="J922" s="3">
        <v>7004942</v>
      </c>
    </row>
    <row r="923" spans="1:10" s="3" customFormat="1">
      <c r="A923" s="3">
        <v>120</v>
      </c>
      <c r="B923" s="139">
        <v>22.993698120117202</v>
      </c>
      <c r="C923" s="139">
        <v>113.866081237793</v>
      </c>
      <c r="D923" s="3" t="s">
        <v>616</v>
      </c>
      <c r="E923" s="3" t="s">
        <v>2452</v>
      </c>
      <c r="F923" t="str">
        <f>VLOOKUP(D923,'Customer City'!A:B,2,FALSE)</f>
        <v>广东省</v>
      </c>
      <c r="G923" t="str">
        <f>VLOOKUP(D923,'Customer City'!A:A,1,FALSE)</f>
        <v>东莞市</v>
      </c>
      <c r="H923" t="e">
        <f>VLOOKUP(A923,'Customer - Backup'!A:F,6,FALSE)</f>
        <v>#N/A</v>
      </c>
      <c r="I923" s="3" t="s">
        <v>173</v>
      </c>
      <c r="J923" s="3">
        <v>120</v>
      </c>
    </row>
    <row r="924" spans="1:10" s="3" customFormat="1">
      <c r="A924" s="3">
        <v>7003590</v>
      </c>
      <c r="B924" s="139">
        <v>39.630775451660199</v>
      </c>
      <c r="C924" s="139">
        <v>118.23463439941401</v>
      </c>
      <c r="D924" s="3" t="s">
        <v>607</v>
      </c>
      <c r="E924" s="3" t="s">
        <v>1164</v>
      </c>
      <c r="F924" t="str">
        <f>VLOOKUP(D924,'Customer City'!A:B,2,FALSE)</f>
        <v>河北省</v>
      </c>
      <c r="G924" t="str">
        <f>VLOOKUP(D924,'Customer City'!A:A,1,FALSE)</f>
        <v>唐山市</v>
      </c>
      <c r="H924" t="str">
        <f>VLOOKUP(A924,'Customer - Backup'!A:F,6,FALSE)</f>
        <v>路南区</v>
      </c>
      <c r="I924" s="3" t="s">
        <v>173</v>
      </c>
      <c r="J924" s="3">
        <v>7003590</v>
      </c>
    </row>
    <row r="925" spans="1:10" s="3" customFormat="1">
      <c r="A925" s="3">
        <v>7003511</v>
      </c>
      <c r="B925" s="139">
        <v>30.8393154144287</v>
      </c>
      <c r="C925" s="139">
        <v>114.80534362793</v>
      </c>
      <c r="D925" s="3" t="s">
        <v>69</v>
      </c>
      <c r="E925" s="3" t="s">
        <v>2453</v>
      </c>
      <c r="F925" t="str">
        <f>VLOOKUP(D925,'Customer City'!A:B,2,FALSE)</f>
        <v>湖北省</v>
      </c>
      <c r="G925" t="str">
        <f>VLOOKUP(D925,'Customer City'!A:A,1,FALSE)</f>
        <v>武汉市</v>
      </c>
      <c r="H925" t="str">
        <f>VLOOKUP(A925,'Customer - Backup'!A:F,6,FALSE)</f>
        <v>新洲区</v>
      </c>
      <c r="I925" s="3" t="s">
        <v>173</v>
      </c>
      <c r="J925" s="3">
        <v>7003511</v>
      </c>
    </row>
    <row r="926" spans="1:10" s="3" customFormat="1">
      <c r="A926" s="3">
        <v>7004230</v>
      </c>
      <c r="B926" s="139">
        <v>29.8296718597412</v>
      </c>
      <c r="C926" s="139">
        <v>106.45091247558599</v>
      </c>
      <c r="D926" s="3" t="s">
        <v>39</v>
      </c>
      <c r="E926" s="3" t="s">
        <v>895</v>
      </c>
      <c r="F926" t="str">
        <f>VLOOKUP(D926,'Customer City'!A:B,2,FALSE)</f>
        <v>重庆市</v>
      </c>
      <c r="G926" t="str">
        <f>VLOOKUP(D926,'Customer City'!A:A,1,FALSE)</f>
        <v>重庆市</v>
      </c>
      <c r="H926" t="str">
        <f>VLOOKUP(A926,'Customer - Backup'!A:F,6,FALSE)</f>
        <v>北碚区</v>
      </c>
      <c r="I926" s="3" t="s">
        <v>173</v>
      </c>
      <c r="J926" s="3">
        <v>7004230</v>
      </c>
    </row>
    <row r="927" spans="1:10" s="3" customFormat="1">
      <c r="A927" s="3">
        <v>7004029</v>
      </c>
      <c r="B927" s="139">
        <v>29.0503330230713</v>
      </c>
      <c r="C927" s="139">
        <v>106.651489257813</v>
      </c>
      <c r="D927" s="3" t="s">
        <v>39</v>
      </c>
      <c r="E927" s="3" t="s">
        <v>1676</v>
      </c>
      <c r="F927" t="str">
        <f>VLOOKUP(D927,'Customer City'!A:B,2,FALSE)</f>
        <v>重庆市</v>
      </c>
      <c r="G927" t="str">
        <f>VLOOKUP(D927,'Customer City'!A:A,1,FALSE)</f>
        <v>重庆市</v>
      </c>
      <c r="H927" t="str">
        <f>VLOOKUP(A927,'Customer - Backup'!A:F,6,FALSE)</f>
        <v>綦江区</v>
      </c>
      <c r="I927" s="3" t="s">
        <v>173</v>
      </c>
      <c r="J927" s="3">
        <v>7004029</v>
      </c>
    </row>
    <row r="928" spans="1:10" s="3" customFormat="1">
      <c r="A928" s="3">
        <v>7004032</v>
      </c>
      <c r="B928" s="139">
        <v>28.971555709838899</v>
      </c>
      <c r="C928" s="139">
        <v>106.93304443359401</v>
      </c>
      <c r="D928" s="3" t="s">
        <v>39</v>
      </c>
      <c r="E928" s="3" t="s">
        <v>896</v>
      </c>
      <c r="F928" t="str">
        <f>VLOOKUP(D928,'Customer City'!A:B,2,FALSE)</f>
        <v>重庆市</v>
      </c>
      <c r="G928" t="str">
        <f>VLOOKUP(D928,'Customer City'!A:A,1,FALSE)</f>
        <v>重庆市</v>
      </c>
      <c r="H928" t="str">
        <f>VLOOKUP(A928,'Customer - Backup'!A:F,6,FALSE)</f>
        <v>万盛区</v>
      </c>
      <c r="I928" s="3" t="s">
        <v>173</v>
      </c>
      <c r="J928" s="3">
        <v>7004032</v>
      </c>
    </row>
    <row r="929" spans="1:10" s="3" customFormat="1">
      <c r="A929" s="3">
        <v>7004714</v>
      </c>
      <c r="B929" s="139">
        <v>28.579957962036101</v>
      </c>
      <c r="C929" s="139">
        <v>112.380180358887</v>
      </c>
      <c r="D929" s="3" t="s">
        <v>727</v>
      </c>
      <c r="E929" s="3" t="s">
        <v>1789</v>
      </c>
      <c r="F929" t="str">
        <f>VLOOKUP(D929,'Customer City'!A:B,2,FALSE)</f>
        <v>湖南省</v>
      </c>
      <c r="G929" t="str">
        <f>VLOOKUP(D929,'Customer City'!A:A,1,FALSE)</f>
        <v>益阳市</v>
      </c>
      <c r="H929" t="str">
        <f>VLOOKUP(A929,'Customer - Backup'!A:F,6,FALSE)</f>
        <v>赫山区</v>
      </c>
      <c r="I929" s="3" t="s">
        <v>173</v>
      </c>
      <c r="J929" s="3">
        <v>7004714</v>
      </c>
    </row>
    <row r="930" spans="1:10" s="3" customFormat="1">
      <c r="A930" s="3">
        <v>7004355</v>
      </c>
      <c r="B930" s="139">
        <v>25.021364212036101</v>
      </c>
      <c r="C930" s="139">
        <v>118.797660827637</v>
      </c>
      <c r="D930" s="3" t="s">
        <v>735</v>
      </c>
      <c r="E930" s="3" t="s">
        <v>1580</v>
      </c>
      <c r="F930" t="str">
        <f>VLOOKUP(D930,'Customer City'!A:B,2,FALSE)</f>
        <v>福建省</v>
      </c>
      <c r="G930" t="str">
        <f>VLOOKUP(D930,'Customer City'!A:A,1,FALSE)</f>
        <v>泉州市</v>
      </c>
      <c r="H930" t="str">
        <f>VLOOKUP(A930,'Customer - Backup'!A:F,6,FALSE)</f>
        <v>惠安县</v>
      </c>
      <c r="I930" s="3" t="s">
        <v>173</v>
      </c>
      <c r="J930" s="3">
        <v>7004355</v>
      </c>
    </row>
    <row r="931" spans="1:10" s="3" customFormat="1">
      <c r="A931" s="3">
        <v>7004354</v>
      </c>
      <c r="B931" s="139">
        <v>24.891708374023398</v>
      </c>
      <c r="C931" s="139">
        <v>118.76100158691401</v>
      </c>
      <c r="D931" s="3" t="s">
        <v>735</v>
      </c>
      <c r="E931" s="3" t="s">
        <v>1992</v>
      </c>
      <c r="F931" t="str">
        <f>VLOOKUP(D931,'Customer City'!A:B,2,FALSE)</f>
        <v>福建省</v>
      </c>
      <c r="G931" t="str">
        <f>VLOOKUP(D931,'Customer City'!A:A,1,FALSE)</f>
        <v>泉州市</v>
      </c>
      <c r="H931" t="str">
        <f>VLOOKUP(A931,'Customer - Backup'!A:F,6,FALSE)</f>
        <v>台商投资区</v>
      </c>
      <c r="I931" s="3" t="s">
        <v>173</v>
      </c>
      <c r="J931" s="3">
        <v>7004354</v>
      </c>
    </row>
    <row r="932" spans="1:10" s="3" customFormat="1">
      <c r="A932" s="3">
        <v>121</v>
      </c>
      <c r="B932" s="139">
        <v>27.878208160400401</v>
      </c>
      <c r="C932" s="139">
        <v>113.19472503662099</v>
      </c>
      <c r="D932" s="3" t="s">
        <v>723</v>
      </c>
      <c r="E932" s="3" t="s">
        <v>2454</v>
      </c>
      <c r="F932" t="str">
        <f>VLOOKUP(D932,'Customer City'!A:B,2,FALSE)</f>
        <v>湖南省</v>
      </c>
      <c r="G932" t="str">
        <f>VLOOKUP(D932,'Customer City'!A:A,1,FALSE)</f>
        <v>株洲市</v>
      </c>
      <c r="H932" t="e">
        <f>VLOOKUP(A932,'Customer - Backup'!A:F,6,FALSE)</f>
        <v>#N/A</v>
      </c>
      <c r="I932" s="3" t="s">
        <v>173</v>
      </c>
      <c r="J932" s="3">
        <v>121</v>
      </c>
    </row>
    <row r="933" spans="1:10" s="3" customFormat="1">
      <c r="A933" s="3">
        <v>7003548</v>
      </c>
      <c r="B933" s="139">
        <v>30.739625930786101</v>
      </c>
      <c r="C933" s="139">
        <v>115.6787109375</v>
      </c>
      <c r="D933" s="3" t="s">
        <v>716</v>
      </c>
      <c r="E933" s="3" t="s">
        <v>2455</v>
      </c>
      <c r="F933" t="str">
        <f>VLOOKUP(D933,'Customer City'!A:B,2,FALSE)</f>
        <v>湖北省</v>
      </c>
      <c r="G933" t="str">
        <f>VLOOKUP(D933,'Customer City'!A:A,1,FALSE)</f>
        <v>黄冈市</v>
      </c>
      <c r="H933" t="str">
        <f>VLOOKUP(A933,'Customer - Backup'!A:F,6,FALSE)</f>
        <v>英山县</v>
      </c>
      <c r="I933" s="3" t="s">
        <v>173</v>
      </c>
      <c r="J933" s="3">
        <v>7003548</v>
      </c>
    </row>
    <row r="934" spans="1:10" s="3" customFormat="1">
      <c r="A934" s="3">
        <v>7004381</v>
      </c>
      <c r="B934" s="139">
        <v>36.601179999999999</v>
      </c>
      <c r="C934" s="139">
        <v>114.533551</v>
      </c>
      <c r="D934" s="3" t="s">
        <v>615</v>
      </c>
      <c r="E934" s="3" t="s">
        <v>1054</v>
      </c>
      <c r="F934" t="str">
        <f>VLOOKUP(D934,'Customer City'!A:B,2,FALSE)</f>
        <v>河北省</v>
      </c>
      <c r="G934" t="str">
        <f>VLOOKUP(D934,'Customer City'!A:A,1,FALSE)</f>
        <v>邯郸市</v>
      </c>
      <c r="H934" t="str">
        <f>VLOOKUP(A934,'Customer - Backup'!A:F,6,FALSE)</f>
        <v>邯山区</v>
      </c>
      <c r="I934" s="3" t="s">
        <v>173</v>
      </c>
      <c r="J934" s="3">
        <v>7004381</v>
      </c>
    </row>
    <row r="935" spans="1:10" s="3" customFormat="1">
      <c r="A935" s="3">
        <v>122</v>
      </c>
      <c r="B935" s="139">
        <v>36.640296936035199</v>
      </c>
      <c r="C935" s="139">
        <v>114.54140472412099</v>
      </c>
      <c r="D935" s="3" t="s">
        <v>615</v>
      </c>
      <c r="E935" s="3" t="s">
        <v>2456</v>
      </c>
      <c r="F935" t="str">
        <f>VLOOKUP(D935,'Customer City'!A:B,2,FALSE)</f>
        <v>河北省</v>
      </c>
      <c r="G935" t="str">
        <f>VLOOKUP(D935,'Customer City'!A:A,1,FALSE)</f>
        <v>邯郸市</v>
      </c>
      <c r="H935" t="e">
        <f>VLOOKUP(A935,'Customer - Backup'!A:F,6,FALSE)</f>
        <v>#N/A</v>
      </c>
      <c r="I935" s="3" t="s">
        <v>173</v>
      </c>
      <c r="J935" s="3">
        <v>122</v>
      </c>
    </row>
    <row r="936" spans="1:10" s="3" customFormat="1">
      <c r="A936" s="3">
        <v>7003714</v>
      </c>
      <c r="B936" s="139">
        <v>34.634384155273402</v>
      </c>
      <c r="C936" s="139">
        <v>112.467094421387</v>
      </c>
      <c r="D936" s="3" t="s">
        <v>576</v>
      </c>
      <c r="E936" s="3" t="s">
        <v>1390</v>
      </c>
      <c r="F936" t="str">
        <f>VLOOKUP(D936,'Customer City'!A:B,2,FALSE)</f>
        <v>河南省</v>
      </c>
      <c r="G936" t="str">
        <f>VLOOKUP(D936,'Customer City'!A:A,1,FALSE)</f>
        <v>洛阳市</v>
      </c>
      <c r="H936" t="str">
        <f>VLOOKUP(A936,'Customer - Backup'!A:F,6,FALSE)</f>
        <v>洛龙区</v>
      </c>
      <c r="I936" s="3" t="s">
        <v>173</v>
      </c>
      <c r="J936" s="3">
        <v>7003714</v>
      </c>
    </row>
    <row r="937" spans="1:10" s="3" customFormat="1">
      <c r="A937" s="3">
        <v>7003781</v>
      </c>
      <c r="B937" s="139">
        <v>26.5845127105713</v>
      </c>
      <c r="C937" s="139">
        <v>118.751960754395</v>
      </c>
      <c r="D937" s="3" t="s">
        <v>734</v>
      </c>
      <c r="E937" s="3" t="s">
        <v>1886</v>
      </c>
      <c r="F937" t="str">
        <f>VLOOKUP(D937,'Customer City'!A:B,2,FALSE)</f>
        <v>福建省</v>
      </c>
      <c r="G937" t="str">
        <f>VLOOKUP(D937,'Customer City'!A:A,1,FALSE)</f>
        <v>宁德市</v>
      </c>
      <c r="H937" t="str">
        <f>VLOOKUP(A937,'Customer - Backup'!A:F,6,FALSE)</f>
        <v>古田县</v>
      </c>
      <c r="I937" s="3" t="s">
        <v>173</v>
      </c>
      <c r="J937" s="3">
        <v>7003781</v>
      </c>
    </row>
    <row r="938" spans="1:10" s="3" customFormat="1">
      <c r="A938" s="3">
        <v>7004760</v>
      </c>
      <c r="B938" s="139">
        <v>34.231899261474602</v>
      </c>
      <c r="C938" s="139">
        <v>108.962844848633</v>
      </c>
      <c r="D938" s="3" t="s">
        <v>60</v>
      </c>
      <c r="E938" s="3" t="s">
        <v>1690</v>
      </c>
      <c r="F938" t="str">
        <f>VLOOKUP(D938,'Customer City'!A:B,2,FALSE)</f>
        <v>陕西省</v>
      </c>
      <c r="G938" t="str">
        <f>VLOOKUP(D938,'Customer City'!A:A,1,FALSE)</f>
        <v>西安市</v>
      </c>
      <c r="H938" t="str">
        <f>VLOOKUP(A938,'Customer - Backup'!A:F,6,FALSE)</f>
        <v>雁塔区</v>
      </c>
      <c r="I938" s="3" t="s">
        <v>173</v>
      </c>
      <c r="J938" s="3">
        <v>7004760</v>
      </c>
    </row>
    <row r="939" spans="1:10" s="3" customFormat="1">
      <c r="A939" s="3">
        <v>7003572</v>
      </c>
      <c r="B939" s="139">
        <v>30.1824245452881</v>
      </c>
      <c r="C939" s="139">
        <v>111.780624389648</v>
      </c>
      <c r="D939" s="3" t="s">
        <v>711</v>
      </c>
      <c r="E939" s="3" t="s">
        <v>1276</v>
      </c>
      <c r="F939" t="str">
        <f>VLOOKUP(D939,'Customer City'!A:B,2,FALSE)</f>
        <v>湖北省</v>
      </c>
      <c r="G939" t="str">
        <f>VLOOKUP(D939,'Customer City'!A:A,1,FALSE)</f>
        <v>荆州市</v>
      </c>
      <c r="H939" t="str">
        <f>VLOOKUP(A939,'Customer - Backup'!A:F,6,FALSE)</f>
        <v>松滋市</v>
      </c>
      <c r="I939" s="3" t="s">
        <v>173</v>
      </c>
      <c r="J939" s="3">
        <v>7003572</v>
      </c>
    </row>
    <row r="940" spans="1:10" s="3" customFormat="1">
      <c r="A940" s="3">
        <v>7003500</v>
      </c>
      <c r="B940" s="139">
        <v>29.444917678833001</v>
      </c>
      <c r="C940" s="139">
        <v>104.42375946044901</v>
      </c>
      <c r="D940" s="3" t="s">
        <v>670</v>
      </c>
      <c r="E940" s="3" t="s">
        <v>1108</v>
      </c>
      <c r="F940" t="str">
        <f>VLOOKUP(D940,'Customer City'!A:B,2,FALSE)</f>
        <v>四川省</v>
      </c>
      <c r="G940" t="str">
        <f>VLOOKUP(D940,'Customer City'!A:A,1,FALSE)</f>
        <v>自贡市</v>
      </c>
      <c r="H940" t="str">
        <f>VLOOKUP(A940,'Customer - Backup'!A:F,6,FALSE)</f>
        <v>荣县</v>
      </c>
      <c r="I940" s="3" t="s">
        <v>173</v>
      </c>
      <c r="J940" s="3">
        <v>7003500</v>
      </c>
    </row>
    <row r="941" spans="1:10" s="3" customFormat="1">
      <c r="A941" s="3">
        <v>7004817</v>
      </c>
      <c r="B941" s="139">
        <v>29.411312103271499</v>
      </c>
      <c r="C941" s="139">
        <v>112.168334960938</v>
      </c>
      <c r="D941" s="3" t="s">
        <v>720</v>
      </c>
      <c r="E941" s="3" t="s">
        <v>2457</v>
      </c>
      <c r="F941" t="str">
        <f>VLOOKUP(D941,'Customer City'!A:B,2,FALSE)</f>
        <v>湖南省</v>
      </c>
      <c r="G941" t="str">
        <f>VLOOKUP(D941,'Customer City'!A:A,1,FALSE)</f>
        <v>常德市</v>
      </c>
      <c r="H941" t="str">
        <f>VLOOKUP(A941,'Customer - Backup'!A:F,6,FALSE)</f>
        <v>安乡县</v>
      </c>
      <c r="I941" s="3" t="s">
        <v>173</v>
      </c>
      <c r="J941" s="3">
        <v>7004817</v>
      </c>
    </row>
    <row r="942" spans="1:10" s="3" customFormat="1">
      <c r="A942" s="3">
        <v>7004938</v>
      </c>
      <c r="B942" s="139">
        <v>30.1934204101563</v>
      </c>
      <c r="C942" s="139">
        <v>120.23167419433599</v>
      </c>
      <c r="D942" s="3" t="s">
        <v>48</v>
      </c>
      <c r="E942" s="3" t="s">
        <v>1009</v>
      </c>
      <c r="F942" t="str">
        <f>VLOOKUP(D942,'Customer City'!A:B,2,FALSE)</f>
        <v>浙江省</v>
      </c>
      <c r="G942" t="str">
        <f>VLOOKUP(D942,'Customer City'!A:A,1,FALSE)</f>
        <v>杭州市</v>
      </c>
      <c r="H942" t="str">
        <f>VLOOKUP(A942,'Customer - Backup'!A:F,6,FALSE)</f>
        <v>滨江区</v>
      </c>
      <c r="I942" s="3" t="s">
        <v>173</v>
      </c>
      <c r="J942" s="3">
        <v>7004938</v>
      </c>
    </row>
    <row r="943" spans="1:10" s="3" customFormat="1">
      <c r="A943" s="3">
        <v>7003487</v>
      </c>
      <c r="B943" s="139">
        <v>43.835426330566399</v>
      </c>
      <c r="C943" s="139">
        <v>126.53484344482401</v>
      </c>
      <c r="D943" s="3" t="s">
        <v>547</v>
      </c>
      <c r="E943" s="3" t="s">
        <v>991</v>
      </c>
      <c r="F943" t="str">
        <f>VLOOKUP(D943,'Customer City'!A:B,2,FALSE)</f>
        <v>吉林省</v>
      </c>
      <c r="G943" t="str">
        <f>VLOOKUP(D943,'Customer City'!A:A,1,FALSE)</f>
        <v>吉林市</v>
      </c>
      <c r="H943" t="str">
        <f>VLOOKUP(A943,'Customer - Backup'!A:F,6,FALSE)</f>
        <v>船营区</v>
      </c>
      <c r="I943" s="3" t="s">
        <v>173</v>
      </c>
      <c r="J943" s="3">
        <v>7003487</v>
      </c>
    </row>
    <row r="944" spans="1:10" s="3" customFormat="1">
      <c r="A944" s="3">
        <v>123</v>
      </c>
      <c r="B944" s="139">
        <v>25.7973747253418</v>
      </c>
      <c r="C944" s="139">
        <v>113.03596496582</v>
      </c>
      <c r="D944" s="3" t="s">
        <v>730</v>
      </c>
      <c r="E944" s="3" t="s">
        <v>2458</v>
      </c>
      <c r="F944" t="str">
        <f>VLOOKUP(D944,'Customer City'!A:B,2,FALSE)</f>
        <v>湖南省</v>
      </c>
      <c r="G944" t="str">
        <f>VLOOKUP(D944,'Customer City'!A:A,1,FALSE)</f>
        <v>郴州市</v>
      </c>
      <c r="H944" t="e">
        <f>VLOOKUP(A944,'Customer - Backup'!A:F,6,FALSE)</f>
        <v>#N/A</v>
      </c>
      <c r="I944" s="3" t="s">
        <v>173</v>
      </c>
      <c r="J944" s="3">
        <v>123</v>
      </c>
    </row>
    <row r="945" spans="1:10" s="3" customFormat="1">
      <c r="A945" s="3">
        <v>124</v>
      </c>
      <c r="B945" s="139">
        <v>40.342212677002003</v>
      </c>
      <c r="C945" s="139">
        <v>116.63665008544901</v>
      </c>
      <c r="D945" s="3" t="s">
        <v>16</v>
      </c>
      <c r="E945" s="3" t="s">
        <v>2459</v>
      </c>
      <c r="F945" t="str">
        <f>VLOOKUP(D945,'Customer City'!A:B,2,FALSE)</f>
        <v>北京市</v>
      </c>
      <c r="G945" t="str">
        <f>VLOOKUP(D945,'Customer City'!A:A,1,FALSE)</f>
        <v>北京市</v>
      </c>
      <c r="H945" t="e">
        <f>VLOOKUP(A945,'Customer - Backup'!A:F,6,FALSE)</f>
        <v>#N/A</v>
      </c>
      <c r="I945" s="3" t="s">
        <v>173</v>
      </c>
      <c r="J945" s="3">
        <v>124</v>
      </c>
    </row>
    <row r="946" spans="1:10" s="3" customFormat="1">
      <c r="A946" s="3">
        <v>7004063</v>
      </c>
      <c r="B946" s="139">
        <v>36.541858673095703</v>
      </c>
      <c r="C946" s="139">
        <v>104.175018310547</v>
      </c>
      <c r="D946" s="3" t="s">
        <v>684</v>
      </c>
      <c r="E946" s="3" t="s">
        <v>1715</v>
      </c>
      <c r="F946" t="str">
        <f>VLOOKUP(D946,'Customer City'!A:B,2,FALSE)</f>
        <v>甘肃省</v>
      </c>
      <c r="G946" t="str">
        <f>VLOOKUP(D946,'Customer City'!A:A,1,FALSE)</f>
        <v>白银市</v>
      </c>
      <c r="H946" t="str">
        <f>VLOOKUP(A946,'Customer - Backup'!A:F,6,FALSE)</f>
        <v>白银区</v>
      </c>
      <c r="I946" s="3" t="s">
        <v>173</v>
      </c>
      <c r="J946" s="3">
        <v>7004063</v>
      </c>
    </row>
    <row r="947" spans="1:10" s="3" customFormat="1">
      <c r="A947" s="3">
        <v>7003594</v>
      </c>
      <c r="B947" s="139">
        <v>39.512153625488303</v>
      </c>
      <c r="C947" s="139">
        <v>118.67079925537099</v>
      </c>
      <c r="D947" s="3" t="s">
        <v>607</v>
      </c>
      <c r="E947" s="3" t="s">
        <v>2460</v>
      </c>
      <c r="F947" t="str">
        <f>VLOOKUP(D947,'Customer City'!A:B,2,FALSE)</f>
        <v>河北省</v>
      </c>
      <c r="G947" t="str">
        <f>VLOOKUP(D947,'Customer City'!A:A,1,FALSE)</f>
        <v>唐山市</v>
      </c>
      <c r="H947" t="str">
        <f>VLOOKUP(A947,'Customer - Backup'!A:F,6,FALSE)</f>
        <v>滦南县</v>
      </c>
      <c r="I947" s="3" t="s">
        <v>173</v>
      </c>
      <c r="J947" s="3">
        <v>7003594</v>
      </c>
    </row>
    <row r="948" spans="1:10" s="3" customFormat="1">
      <c r="A948" s="3">
        <v>7003797</v>
      </c>
      <c r="B948" s="139">
        <v>31.835920333862301</v>
      </c>
      <c r="C948" s="139">
        <v>119.977653503418</v>
      </c>
      <c r="D948" s="3" t="s">
        <v>527</v>
      </c>
      <c r="E948" s="3" t="s">
        <v>1738</v>
      </c>
      <c r="F948" t="str">
        <f>VLOOKUP(D948,'Customer City'!A:B,2,FALSE)</f>
        <v>江苏省</v>
      </c>
      <c r="G948" t="str">
        <f>VLOOKUP(D948,'Customer City'!A:A,1,FALSE)</f>
        <v>常州市</v>
      </c>
      <c r="H948" t="str">
        <f>VLOOKUP(A948,'Customer - Backup'!A:F,6,FALSE)</f>
        <v>新北区</v>
      </c>
      <c r="I948" s="3" t="s">
        <v>173</v>
      </c>
      <c r="J948" s="3">
        <v>7003797</v>
      </c>
    </row>
    <row r="949" spans="1:10" s="3" customFormat="1">
      <c r="A949" s="3">
        <v>7004786</v>
      </c>
      <c r="B949" s="139">
        <v>41.085136413574197</v>
      </c>
      <c r="C949" s="139">
        <v>123.03810882568401</v>
      </c>
      <c r="D949" s="3" t="s">
        <v>590</v>
      </c>
      <c r="E949" s="3" t="s">
        <v>2461</v>
      </c>
      <c r="F949" t="str">
        <f>VLOOKUP(D949,'Customer City'!A:B,2,FALSE)</f>
        <v>辽宁省</v>
      </c>
      <c r="G949" t="str">
        <f>VLOOKUP(D949,'Customer City'!A:A,1,FALSE)</f>
        <v>鞍山市</v>
      </c>
      <c r="H949" t="str">
        <f>VLOOKUP(A949,'Customer - Backup'!A:F,6,FALSE)</f>
        <v>铁东区</v>
      </c>
      <c r="I949" s="3" t="s">
        <v>173</v>
      </c>
      <c r="J949" s="3">
        <v>7004786</v>
      </c>
    </row>
    <row r="950" spans="1:10" s="3" customFormat="1">
      <c r="A950" s="3">
        <v>7004944</v>
      </c>
      <c r="B950" s="139">
        <v>26.084455490112301</v>
      </c>
      <c r="C950" s="139">
        <v>103.18499755859401</v>
      </c>
      <c r="D950" s="3" t="s">
        <v>119</v>
      </c>
      <c r="E950" s="3" t="s">
        <v>2462</v>
      </c>
      <c r="F950" t="str">
        <f>VLOOKUP(D950,'Customer City'!A:B,2,FALSE)</f>
        <v>云南省</v>
      </c>
      <c r="G950" t="str">
        <f>VLOOKUP(D950,'Customer City'!A:A,1,FALSE)</f>
        <v>昆明市</v>
      </c>
      <c r="H950" t="str">
        <f>VLOOKUP(A950,'Customer - Backup'!A:F,6,FALSE)</f>
        <v>东川区</v>
      </c>
      <c r="I950" s="3" t="s">
        <v>173</v>
      </c>
      <c r="J950" s="3">
        <v>7004944</v>
      </c>
    </row>
    <row r="951" spans="1:10" s="3" customFormat="1">
      <c r="A951" s="3">
        <v>7003754</v>
      </c>
      <c r="B951" s="139">
        <v>25.490068435668899</v>
      </c>
      <c r="C951" s="139">
        <v>118.23308563232401</v>
      </c>
      <c r="D951" s="3" t="s">
        <v>735</v>
      </c>
      <c r="E951" s="3" t="s">
        <v>1974</v>
      </c>
      <c r="F951" t="str">
        <f>VLOOKUP(D951,'Customer City'!A:B,2,FALSE)</f>
        <v>福建省</v>
      </c>
      <c r="G951" t="str">
        <f>VLOOKUP(D951,'Customer City'!A:A,1,FALSE)</f>
        <v>泉州市</v>
      </c>
      <c r="H951" t="str">
        <f>VLOOKUP(A951,'Customer - Backup'!A:F,6,FALSE)</f>
        <v>德化县</v>
      </c>
      <c r="I951" s="3" t="s">
        <v>173</v>
      </c>
      <c r="J951" s="3">
        <v>7003754</v>
      </c>
    </row>
    <row r="952" spans="1:10" s="3" customFormat="1">
      <c r="A952" s="3">
        <v>7003460</v>
      </c>
      <c r="B952" s="139">
        <v>44.582164764404297</v>
      </c>
      <c r="C952" s="139">
        <v>129.61991882324199</v>
      </c>
      <c r="D952" s="3" t="s">
        <v>592</v>
      </c>
      <c r="E952" s="3" t="s">
        <v>1016</v>
      </c>
      <c r="F952" t="str">
        <f>VLOOKUP(D952,'Customer City'!A:B,2,FALSE)</f>
        <v>黑龙江省</v>
      </c>
      <c r="G952" t="str">
        <f>VLOOKUP(D952,'Customer City'!A:A,1,FALSE)</f>
        <v>牡丹江市</v>
      </c>
      <c r="H952" t="str">
        <f>VLOOKUP(A952,'Customer - Backup'!A:F,6,FALSE)</f>
        <v>西安区</v>
      </c>
      <c r="I952" s="3" t="s">
        <v>173</v>
      </c>
      <c r="J952" s="3">
        <v>7003460</v>
      </c>
    </row>
    <row r="953" spans="1:10" s="3" customFormat="1">
      <c r="A953" s="3">
        <v>7004111</v>
      </c>
      <c r="B953" s="139">
        <v>26.149671554565401</v>
      </c>
      <c r="C953" s="139">
        <v>119.152351379395</v>
      </c>
      <c r="D953" s="3" t="s">
        <v>128</v>
      </c>
      <c r="E953" s="3" t="s">
        <v>1590</v>
      </c>
      <c r="F953" t="str">
        <f>VLOOKUP(D953,'Customer City'!A:B,2,FALSE)</f>
        <v>福建省</v>
      </c>
      <c r="G953" t="str">
        <f>VLOOKUP(D953,'Customer City'!A:A,1,FALSE)</f>
        <v>福州市</v>
      </c>
      <c r="H953" t="str">
        <f>VLOOKUP(A953,'Customer - Backup'!A:F,6,FALSE)</f>
        <v>闽侯县</v>
      </c>
      <c r="I953" s="3" t="s">
        <v>173</v>
      </c>
      <c r="J953" s="3">
        <v>7004111</v>
      </c>
    </row>
    <row r="954" spans="1:10" s="3" customFormat="1">
      <c r="A954" s="3">
        <v>7004656</v>
      </c>
      <c r="B954" s="139">
        <v>28.2860717773438</v>
      </c>
      <c r="C954" s="139">
        <v>112.5540924072</v>
      </c>
      <c r="D954" s="3" t="s">
        <v>131</v>
      </c>
      <c r="E954" s="3" t="s">
        <v>1485</v>
      </c>
      <c r="F954" t="str">
        <f>VLOOKUP(D954,'Customer City'!A:B,2,FALSE)</f>
        <v>湖南省</v>
      </c>
      <c r="G954" t="str">
        <f>VLOOKUP(D954,'Customer City'!A:A,1,FALSE)</f>
        <v>长沙市</v>
      </c>
      <c r="H954" t="str">
        <f>VLOOKUP(A954,'Customer - Backup'!A:F,6,FALSE)</f>
        <v>宁乡县</v>
      </c>
      <c r="I954" s="3" t="s">
        <v>173</v>
      </c>
      <c r="J954" s="3">
        <v>7004656</v>
      </c>
    </row>
    <row r="955" spans="1:10" s="3" customFormat="1">
      <c r="A955" s="3">
        <v>7003770</v>
      </c>
      <c r="B955" s="139">
        <v>23.7224445343018</v>
      </c>
      <c r="C955" s="139">
        <v>117.18044281005901</v>
      </c>
      <c r="D955" s="3" t="s">
        <v>736</v>
      </c>
      <c r="E955" s="3" t="s">
        <v>2463</v>
      </c>
      <c r="F955" t="str">
        <f>VLOOKUP(D955,'Customer City'!A:B,2,FALSE)</f>
        <v>福建省</v>
      </c>
      <c r="G955" t="str">
        <f>VLOOKUP(D955,'Customer City'!A:A,1,FALSE)</f>
        <v>漳州市</v>
      </c>
      <c r="H955" t="str">
        <f>VLOOKUP(A955,'Customer - Backup'!A:F,6,FALSE)</f>
        <v>诏安县</v>
      </c>
      <c r="I955" s="3" t="s">
        <v>173</v>
      </c>
      <c r="J955" s="3">
        <v>7003770</v>
      </c>
    </row>
    <row r="956" spans="1:10" s="3" customFormat="1">
      <c r="A956" s="3">
        <v>7003603</v>
      </c>
      <c r="B956" s="139">
        <v>38.171607971191399</v>
      </c>
      <c r="C956" s="139">
        <v>114.97524261474599</v>
      </c>
      <c r="D956" s="3" t="s">
        <v>89</v>
      </c>
      <c r="E956" s="3" t="s">
        <v>2464</v>
      </c>
      <c r="F956" t="str">
        <f>VLOOKUP(D956,'Customer City'!A:B,2,FALSE)</f>
        <v>河北省</v>
      </c>
      <c r="G956" t="str">
        <f>VLOOKUP(D956,'Customer City'!A:A,1,FALSE)</f>
        <v>石家庄市</v>
      </c>
      <c r="H956" t="str">
        <f>VLOOKUP(A956,'Customer - Backup'!A:F,6,FALSE)</f>
        <v>无极县</v>
      </c>
      <c r="I956" s="3" t="s">
        <v>173</v>
      </c>
      <c r="J956" s="3">
        <v>7003603</v>
      </c>
    </row>
    <row r="957" spans="1:10" s="3" customFormat="1">
      <c r="A957" s="3">
        <v>7004822</v>
      </c>
      <c r="B957" s="139">
        <v>32.917201995849602</v>
      </c>
      <c r="C957" s="139">
        <v>115.81975555419901</v>
      </c>
      <c r="D957" s="3" t="s">
        <v>522</v>
      </c>
      <c r="E957" s="3" t="s">
        <v>1589</v>
      </c>
      <c r="F957" t="str">
        <f>VLOOKUP(D957,'Customer City'!A:B,2,FALSE)</f>
        <v>安徽省</v>
      </c>
      <c r="G957" t="str">
        <f>VLOOKUP(D957,'Customer City'!A:A,1,FALSE)</f>
        <v>阜阳市</v>
      </c>
      <c r="H957" t="str">
        <f>VLOOKUP(A957,'Customer - Backup'!A:F,6,FALSE)</f>
        <v>颍泉区</v>
      </c>
      <c r="I957" s="3" t="s">
        <v>173</v>
      </c>
      <c r="J957" s="3">
        <v>7004822</v>
      </c>
    </row>
    <row r="958" spans="1:10" s="3" customFormat="1">
      <c r="A958" s="3">
        <v>7003846</v>
      </c>
      <c r="B958" s="139">
        <v>32.114799499511697</v>
      </c>
      <c r="C958" s="139">
        <v>118.722358703613</v>
      </c>
      <c r="D958" s="3" t="s">
        <v>113</v>
      </c>
      <c r="E958" s="3" t="s">
        <v>1765</v>
      </c>
      <c r="F958" t="str">
        <f>VLOOKUP(D958,'Customer City'!A:B,2,FALSE)</f>
        <v>江苏省</v>
      </c>
      <c r="G958" t="str">
        <f>VLOOKUP(D958,'Customer City'!A:A,1,FALSE)</f>
        <v>南京市</v>
      </c>
      <c r="H958" t="str">
        <f>VLOOKUP(A958,'Customer - Backup'!A:F,6,FALSE)</f>
        <v>浦口区</v>
      </c>
      <c r="I958" s="3" t="s">
        <v>173</v>
      </c>
      <c r="J958" s="3">
        <v>7003846</v>
      </c>
    </row>
    <row r="959" spans="1:10" s="3" customFormat="1">
      <c r="A959" s="3">
        <v>7004708</v>
      </c>
      <c r="B959" s="139">
        <v>22.648431777954102</v>
      </c>
      <c r="C959" s="139">
        <v>107.918563842773</v>
      </c>
      <c r="D959" s="3" t="s">
        <v>636</v>
      </c>
      <c r="E959" s="3" t="s">
        <v>1950</v>
      </c>
      <c r="F959" t="str">
        <f>VLOOKUP(D959,'Customer City'!A:B,2,FALSE)</f>
        <v>广西省</v>
      </c>
      <c r="G959" t="str">
        <f>VLOOKUP(D959,'Customer City'!A:A,1,FALSE)</f>
        <v>崇左市</v>
      </c>
      <c r="H959" t="str">
        <f>VLOOKUP(A959,'Customer - Backup'!A:F,6,FALSE)</f>
        <v>扶绥县</v>
      </c>
      <c r="I959" s="3" t="s">
        <v>173</v>
      </c>
      <c r="J959" s="3">
        <v>7004708</v>
      </c>
    </row>
    <row r="960" spans="1:10" s="3" customFormat="1">
      <c r="A960" s="3">
        <v>7003637</v>
      </c>
      <c r="B960" s="139">
        <v>38.047866821289098</v>
      </c>
      <c r="C960" s="139">
        <v>116.702514648438</v>
      </c>
      <c r="D960" s="3" t="s">
        <v>611</v>
      </c>
      <c r="E960" s="3" t="s">
        <v>1316</v>
      </c>
      <c r="F960" t="str">
        <f>VLOOKUP(D960,'Customer City'!A:B,2,FALSE)</f>
        <v>河北省</v>
      </c>
      <c r="G960" t="str">
        <f>VLOOKUP(D960,'Customer City'!A:A,1,FALSE)</f>
        <v>沧州市</v>
      </c>
      <c r="H960" t="str">
        <f>VLOOKUP(A960,'Customer - Backup'!A:F,6,FALSE)</f>
        <v>南皮县</v>
      </c>
      <c r="I960" s="3" t="s">
        <v>173</v>
      </c>
      <c r="J960" s="3">
        <v>7003637</v>
      </c>
    </row>
    <row r="961" spans="1:10" s="3" customFormat="1">
      <c r="A961" s="3">
        <v>125</v>
      </c>
      <c r="B961" s="139">
        <v>22.942001342773398</v>
      </c>
      <c r="C961" s="139">
        <v>113.94782257080099</v>
      </c>
      <c r="D961" s="3" t="s">
        <v>616</v>
      </c>
      <c r="E961" s="3" t="s">
        <v>2465</v>
      </c>
      <c r="F961" t="str">
        <f>VLOOKUP(D961,'Customer City'!A:B,2,FALSE)</f>
        <v>广东省</v>
      </c>
      <c r="G961" t="str">
        <f>VLOOKUP(D961,'Customer City'!A:A,1,FALSE)</f>
        <v>东莞市</v>
      </c>
      <c r="H961" t="e">
        <f>VLOOKUP(A961,'Customer - Backup'!A:F,6,FALSE)</f>
        <v>#N/A</v>
      </c>
      <c r="I961" s="3" t="s">
        <v>173</v>
      </c>
      <c r="J961" s="3">
        <v>125</v>
      </c>
    </row>
    <row r="962" spans="1:10" s="3" customFormat="1">
      <c r="A962" s="3">
        <v>7003749</v>
      </c>
      <c r="B962" s="139">
        <v>24.5176677703857</v>
      </c>
      <c r="C962" s="139">
        <v>118.15606689453099</v>
      </c>
      <c r="D962" s="3" t="s">
        <v>733</v>
      </c>
      <c r="E962" s="3" t="s">
        <v>1679</v>
      </c>
      <c r="F962" t="str">
        <f>VLOOKUP(D962,'Customer City'!A:B,2,FALSE)</f>
        <v>福建省</v>
      </c>
      <c r="G962" t="str">
        <f>VLOOKUP(D962,'Customer City'!A:A,1,FALSE)</f>
        <v>厦门市</v>
      </c>
      <c r="H962" t="str">
        <f>VLOOKUP(A962,'Customer - Backup'!A:F,6,FALSE)</f>
        <v>湖里区</v>
      </c>
      <c r="I962" s="3" t="s">
        <v>173</v>
      </c>
      <c r="J962" s="3">
        <v>7003749</v>
      </c>
    </row>
    <row r="963" spans="1:10" s="3" customFormat="1">
      <c r="A963" s="3">
        <v>126</v>
      </c>
      <c r="B963" s="139">
        <v>31.311506271362301</v>
      </c>
      <c r="C963" s="139">
        <v>117.904495239258</v>
      </c>
      <c r="D963" s="3" t="s">
        <v>519</v>
      </c>
      <c r="E963" s="3" t="s">
        <v>2466</v>
      </c>
      <c r="F963" t="str">
        <f>VLOOKUP(D963,'Customer City'!A:B,2,FALSE)</f>
        <v>安徽省</v>
      </c>
      <c r="G963" t="str">
        <f>VLOOKUP(D963,'Customer City'!A:A,1,FALSE)</f>
        <v>芜湖市</v>
      </c>
      <c r="H963" t="e">
        <f>VLOOKUP(A963,'Customer - Backup'!A:F,6,FALSE)</f>
        <v>#N/A</v>
      </c>
      <c r="I963" s="3" t="s">
        <v>173</v>
      </c>
      <c r="J963" s="3">
        <v>126</v>
      </c>
    </row>
    <row r="964" spans="1:10" s="3" customFormat="1">
      <c r="A964" s="3">
        <v>127</v>
      </c>
      <c r="B964" s="139">
        <v>34.683803558349602</v>
      </c>
      <c r="C964" s="139">
        <v>112.486206054688</v>
      </c>
      <c r="D964" s="3" t="s">
        <v>576</v>
      </c>
      <c r="E964" s="3" t="s">
        <v>2467</v>
      </c>
      <c r="F964" t="str">
        <f>VLOOKUP(D964,'Customer City'!A:B,2,FALSE)</f>
        <v>河南省</v>
      </c>
      <c r="G964" t="str">
        <f>VLOOKUP(D964,'Customer City'!A:A,1,FALSE)</f>
        <v>洛阳市</v>
      </c>
      <c r="H964" t="e">
        <f>VLOOKUP(A964,'Customer - Backup'!A:F,6,FALSE)</f>
        <v>#N/A</v>
      </c>
      <c r="I964" s="3" t="s">
        <v>173</v>
      </c>
      <c r="J964" s="3">
        <v>127</v>
      </c>
    </row>
    <row r="965" spans="1:10" s="3" customFormat="1">
      <c r="A965" s="3">
        <v>7003899</v>
      </c>
      <c r="B965" s="139">
        <v>36.0641899108887</v>
      </c>
      <c r="C965" s="139">
        <v>117.82802581787099</v>
      </c>
      <c r="D965" s="3" t="s">
        <v>563</v>
      </c>
      <c r="E965" s="3" t="s">
        <v>2468</v>
      </c>
      <c r="F965" t="str">
        <f>VLOOKUP(D965,'Customer City'!A:B,2,FALSE)</f>
        <v>山东省</v>
      </c>
      <c r="G965" t="str">
        <f>VLOOKUP(D965,'Customer City'!A:A,1,FALSE)</f>
        <v>莱芜市</v>
      </c>
      <c r="H965" t="str">
        <f>VLOOKUP(A965,'Customer - Backup'!A:F,6,FALSE)</f>
        <v>钢城区</v>
      </c>
      <c r="I965" s="3" t="s">
        <v>173</v>
      </c>
      <c r="J965" s="3">
        <v>7003899</v>
      </c>
    </row>
    <row r="966" spans="1:10" s="3" customFormat="1">
      <c r="A966" s="3">
        <v>7004017</v>
      </c>
      <c r="B966" s="139">
        <v>28.215051651001001</v>
      </c>
      <c r="C966" s="139">
        <v>116.82821655273401</v>
      </c>
      <c r="D966" s="3" t="s">
        <v>704</v>
      </c>
      <c r="E966" s="3" t="s">
        <v>1503</v>
      </c>
      <c r="F966" t="str">
        <f>VLOOKUP(D966,'Customer City'!A:B,2,FALSE)</f>
        <v>江西省</v>
      </c>
      <c r="G966" t="str">
        <f>VLOOKUP(D966,'Customer City'!A:A,1,FALSE)</f>
        <v>鹰潭市</v>
      </c>
      <c r="H966" t="str">
        <f>VLOOKUP(A966,'Customer - Backup'!A:F,6,FALSE)</f>
        <v>余江县</v>
      </c>
      <c r="I966" s="3" t="s">
        <v>173</v>
      </c>
      <c r="J966" s="3">
        <v>7004017</v>
      </c>
    </row>
    <row r="967" spans="1:10" s="3" customFormat="1">
      <c r="A967" s="3">
        <v>7004386</v>
      </c>
      <c r="B967" s="139">
        <v>26.609054</v>
      </c>
      <c r="C967" s="139">
        <v>106.723944</v>
      </c>
      <c r="D967" s="3" t="s">
        <v>116</v>
      </c>
      <c r="E967" s="3" t="s">
        <v>1675</v>
      </c>
      <c r="F967" t="str">
        <f>VLOOKUP(D967,'Customer City'!A:B,2,FALSE)</f>
        <v>贵州省</v>
      </c>
      <c r="G967" t="str">
        <f>VLOOKUP(D967,'Customer City'!A:A,1,FALSE)</f>
        <v>贵阳市</v>
      </c>
      <c r="H967" t="str">
        <f>VLOOKUP(A967,'Customer - Backup'!A:F,6,FALSE)</f>
        <v>云岩区</v>
      </c>
      <c r="I967" s="3" t="s">
        <v>173</v>
      </c>
      <c r="J967" s="3">
        <v>7004386</v>
      </c>
    </row>
    <row r="968" spans="1:10" s="3" customFormat="1">
      <c r="A968" s="3">
        <v>128</v>
      </c>
      <c r="B968" s="139">
        <v>34.7236518859863</v>
      </c>
      <c r="C968" s="139">
        <v>113.739959716797</v>
      </c>
      <c r="D968" s="3" t="s">
        <v>101</v>
      </c>
      <c r="E968" s="3" t="s">
        <v>2469</v>
      </c>
      <c r="F968" t="str">
        <f>VLOOKUP(D968,'Customer City'!A:B,2,FALSE)</f>
        <v>河南省</v>
      </c>
      <c r="G968" t="str">
        <f>VLOOKUP(D968,'Customer City'!A:A,1,FALSE)</f>
        <v>郑州市</v>
      </c>
      <c r="H968" t="e">
        <f>VLOOKUP(A968,'Customer - Backup'!A:F,6,FALSE)</f>
        <v>#N/A</v>
      </c>
      <c r="I968" s="3" t="s">
        <v>173</v>
      </c>
      <c r="J968" s="3">
        <v>128</v>
      </c>
    </row>
    <row r="969" spans="1:10" s="3" customFormat="1">
      <c r="A969" s="3">
        <v>129</v>
      </c>
      <c r="B969" s="139">
        <v>23.059116363525401</v>
      </c>
      <c r="C969" s="139">
        <v>113.66550445556599</v>
      </c>
      <c r="D969" s="3" t="s">
        <v>616</v>
      </c>
      <c r="E969" s="3" t="s">
        <v>2470</v>
      </c>
      <c r="F969" t="str">
        <f>VLOOKUP(D969,'Customer City'!A:B,2,FALSE)</f>
        <v>广东省</v>
      </c>
      <c r="G969" t="str">
        <f>VLOOKUP(D969,'Customer City'!A:A,1,FALSE)</f>
        <v>东莞市</v>
      </c>
      <c r="H969" t="e">
        <f>VLOOKUP(A969,'Customer - Backup'!A:F,6,FALSE)</f>
        <v>#N/A</v>
      </c>
      <c r="I969" s="3" t="s">
        <v>173</v>
      </c>
      <c r="J969" s="3">
        <v>129</v>
      </c>
    </row>
    <row r="970" spans="1:10" s="3" customFormat="1">
      <c r="A970" s="3">
        <v>7003489</v>
      </c>
      <c r="B970" s="139">
        <v>39.128513336181598</v>
      </c>
      <c r="C970" s="139">
        <v>117.152381896973</v>
      </c>
      <c r="D970" s="3" t="s">
        <v>19</v>
      </c>
      <c r="E970" s="3" t="s">
        <v>893</v>
      </c>
      <c r="F970" t="str">
        <f>VLOOKUP(D970,'Customer City'!A:B,2,FALSE)</f>
        <v>天津市</v>
      </c>
      <c r="G970" t="str">
        <f>VLOOKUP(D970,'Customer City'!A:A,1,FALSE)</f>
        <v>天津市</v>
      </c>
      <c r="H970" t="str">
        <f>VLOOKUP(A970,'Customer - Backup'!A:F,6,FALSE)</f>
        <v>南开区</v>
      </c>
      <c r="I970" s="3" t="s">
        <v>173</v>
      </c>
      <c r="J970" s="3">
        <v>7003489</v>
      </c>
    </row>
    <row r="971" spans="1:10" s="3" customFormat="1">
      <c r="A971" s="3">
        <v>7004132</v>
      </c>
      <c r="B971" s="139">
        <v>30.3604221343994</v>
      </c>
      <c r="C971" s="139">
        <v>102.81663513183599</v>
      </c>
      <c r="D971" s="3" t="s">
        <v>674</v>
      </c>
      <c r="E971" s="3" t="s">
        <v>1820</v>
      </c>
      <c r="F971" t="str">
        <f>VLOOKUP(D971,'Customer City'!A:B,2,FALSE)</f>
        <v>四川省</v>
      </c>
      <c r="G971" t="str">
        <f>VLOOKUP(D971,'Customer City'!A:A,1,FALSE)</f>
        <v>雅安市</v>
      </c>
      <c r="H971" t="str">
        <f>VLOOKUP(A971,'Customer - Backup'!A:F,6,FALSE)</f>
        <v>宝兴县</v>
      </c>
      <c r="I971" s="3" t="s">
        <v>173</v>
      </c>
      <c r="J971" s="3">
        <v>7004132</v>
      </c>
    </row>
    <row r="972" spans="1:10" s="3" customFormat="1">
      <c r="A972" s="3">
        <v>7004195</v>
      </c>
      <c r="B972" s="139">
        <v>24.498462677001999</v>
      </c>
      <c r="C972" s="139">
        <v>118.04615020752</v>
      </c>
      <c r="D972" s="3" t="s">
        <v>733</v>
      </c>
      <c r="E972" s="3" t="s">
        <v>874</v>
      </c>
      <c r="F972" t="str">
        <f>VLOOKUP(D972,'Customer City'!A:B,2,FALSE)</f>
        <v>福建省</v>
      </c>
      <c r="G972" t="str">
        <f>VLOOKUP(D972,'Customer City'!A:A,1,FALSE)</f>
        <v>厦门市</v>
      </c>
      <c r="H972" t="str">
        <f>VLOOKUP(A972,'Customer - Backup'!A:F,6,FALSE)</f>
        <v>海沧区</v>
      </c>
      <c r="I972" s="3" t="s">
        <v>173</v>
      </c>
      <c r="J972" s="3">
        <v>7004195</v>
      </c>
    </row>
    <row r="973" spans="1:10" s="3" customFormat="1">
      <c r="A973" s="3">
        <v>7004627</v>
      </c>
      <c r="B973" s="139">
        <v>22.5478820800781</v>
      </c>
      <c r="C973" s="139">
        <v>114.033615112305</v>
      </c>
      <c r="D973" s="3" t="s">
        <v>626</v>
      </c>
      <c r="E973" s="3" t="s">
        <v>1347</v>
      </c>
      <c r="F973" t="str">
        <f>VLOOKUP(D973,'Customer City'!A:B,2,FALSE)</f>
        <v>广东省</v>
      </c>
      <c r="G973" t="str">
        <f>VLOOKUP(D973,'Customer City'!A:A,1,FALSE)</f>
        <v>深圳市</v>
      </c>
      <c r="H973" t="str">
        <f>VLOOKUP(A973,'Customer - Backup'!A:F,6,FALSE)</f>
        <v>福田区</v>
      </c>
      <c r="I973" s="3" t="s">
        <v>173</v>
      </c>
      <c r="J973" s="3">
        <v>7004627</v>
      </c>
    </row>
    <row r="974" spans="1:10" s="3" customFormat="1">
      <c r="A974" s="3">
        <v>7004060</v>
      </c>
      <c r="B974" s="139">
        <v>39.170906066894503</v>
      </c>
      <c r="C974" s="139">
        <v>117.16603851318401</v>
      </c>
      <c r="D974" s="3" t="s">
        <v>19</v>
      </c>
      <c r="E974" s="3" t="s">
        <v>883</v>
      </c>
      <c r="F974" t="str">
        <f>VLOOKUP(D974,'Customer City'!A:B,2,FALSE)</f>
        <v>天津市</v>
      </c>
      <c r="G974" t="str">
        <f>VLOOKUP(D974,'Customer City'!A:A,1,FALSE)</f>
        <v>天津市</v>
      </c>
      <c r="H974" t="str">
        <f>VLOOKUP(A974,'Customer - Backup'!A:F,6,FALSE)</f>
        <v>红桥区</v>
      </c>
      <c r="I974" s="3" t="s">
        <v>173</v>
      </c>
      <c r="J974" s="3">
        <v>7004060</v>
      </c>
    </row>
    <row r="975" spans="1:10" s="3" customFormat="1">
      <c r="A975" s="3">
        <v>7004937</v>
      </c>
      <c r="B975" s="139">
        <v>30.355583190918001</v>
      </c>
      <c r="C975" s="139">
        <v>120.19327545166</v>
      </c>
      <c r="D975" s="3" t="s">
        <v>48</v>
      </c>
      <c r="E975" s="3" t="s">
        <v>966</v>
      </c>
      <c r="F975" t="str">
        <f>VLOOKUP(D975,'Customer City'!A:B,2,FALSE)</f>
        <v>浙江省</v>
      </c>
      <c r="G975" t="str">
        <f>VLOOKUP(D975,'Customer City'!A:A,1,FALSE)</f>
        <v>杭州市</v>
      </c>
      <c r="H975" t="str">
        <f>VLOOKUP(A975,'Customer - Backup'!A:F,6,FALSE)</f>
        <v>拱墅区</v>
      </c>
      <c r="I975" s="3" t="s">
        <v>173</v>
      </c>
      <c r="J975" s="3">
        <v>7004937</v>
      </c>
    </row>
    <row r="976" spans="1:10" s="3" customFormat="1">
      <c r="A976" s="3">
        <v>7003983</v>
      </c>
      <c r="B976" s="139">
        <v>35.639469146728501</v>
      </c>
      <c r="C976" s="139">
        <v>111.22125244140599</v>
      </c>
      <c r="D976" s="3" t="s">
        <v>603</v>
      </c>
      <c r="E976" s="3" t="s">
        <v>1464</v>
      </c>
      <c r="F976" t="str">
        <f>VLOOKUP(D976,'Customer City'!A:B,2,FALSE)</f>
        <v>山西省</v>
      </c>
      <c r="G976" t="str">
        <f>VLOOKUP(D976,'Customer City'!A:A,1,FALSE)</f>
        <v>运城市</v>
      </c>
      <c r="H976" t="str">
        <f>VLOOKUP(A976,'Customer - Backup'!A:F,6,FALSE)</f>
        <v>新绛县</v>
      </c>
      <c r="I976" s="3" t="s">
        <v>173</v>
      </c>
      <c r="J976" s="3">
        <v>7003983</v>
      </c>
    </row>
    <row r="977" spans="1:10" s="3" customFormat="1">
      <c r="A977" s="3">
        <v>7004737</v>
      </c>
      <c r="B977" s="139">
        <v>23.347642898559599</v>
      </c>
      <c r="C977" s="139">
        <v>104.259330749512</v>
      </c>
      <c r="D977" s="3" t="s">
        <v>653</v>
      </c>
      <c r="E977" s="3" t="s">
        <v>1426</v>
      </c>
      <c r="F977" t="str">
        <f>VLOOKUP(D977,'Customer City'!A:B,2,FALSE)</f>
        <v>云南省</v>
      </c>
      <c r="G977" t="str">
        <f>VLOOKUP(D977,'Customer City'!A:A,1,FALSE)</f>
        <v>文山壮族苗族自治州</v>
      </c>
      <c r="H977" t="str">
        <f>VLOOKUP(A977,'Customer - Backup'!A:F,6,FALSE)</f>
        <v>文山市</v>
      </c>
      <c r="I977" s="3" t="s">
        <v>173</v>
      </c>
      <c r="J977" s="3">
        <v>7004737</v>
      </c>
    </row>
    <row r="978" spans="1:10" s="3" customFormat="1">
      <c r="A978" s="3">
        <v>7003630</v>
      </c>
      <c r="B978" s="139">
        <v>37.064247131347699</v>
      </c>
      <c r="C978" s="139">
        <v>115.039924621582</v>
      </c>
      <c r="D978" s="3" t="s">
        <v>614</v>
      </c>
      <c r="E978" s="3" t="s">
        <v>2471</v>
      </c>
      <c r="F978" t="str">
        <f>VLOOKUP(D978,'Customer City'!A:B,2,FALSE)</f>
        <v>河北省</v>
      </c>
      <c r="G978" t="str">
        <f>VLOOKUP(D978,'Customer City'!A:A,1,FALSE)</f>
        <v>邢台市</v>
      </c>
      <c r="H978" t="str">
        <f>VLOOKUP(A978,'Customer - Backup'!A:F,6,FALSE)</f>
        <v>平乡县</v>
      </c>
      <c r="I978" s="3" t="s">
        <v>173</v>
      </c>
      <c r="J978" s="3">
        <v>7003630</v>
      </c>
    </row>
    <row r="979" spans="1:10" s="3" customFormat="1">
      <c r="A979" s="3">
        <v>130</v>
      </c>
      <c r="B979" s="139">
        <v>23.1114902496338</v>
      </c>
      <c r="C979" s="139">
        <v>113.795761108398</v>
      </c>
      <c r="D979" s="3" t="s">
        <v>616</v>
      </c>
      <c r="E979" s="3" t="s">
        <v>2472</v>
      </c>
      <c r="F979" t="str">
        <f>VLOOKUP(D979,'Customer City'!A:B,2,FALSE)</f>
        <v>广东省</v>
      </c>
      <c r="G979" t="str">
        <f>VLOOKUP(D979,'Customer City'!A:A,1,FALSE)</f>
        <v>东莞市</v>
      </c>
      <c r="H979" t="e">
        <f>VLOOKUP(A979,'Customer - Backup'!A:F,6,FALSE)</f>
        <v>#N/A</v>
      </c>
      <c r="I979" s="3" t="s">
        <v>173</v>
      </c>
      <c r="J979" s="3">
        <v>130</v>
      </c>
    </row>
    <row r="980" spans="1:10" s="3" customFormat="1">
      <c r="A980" s="3">
        <v>7004353</v>
      </c>
      <c r="B980" s="139">
        <v>39.122806549072301</v>
      </c>
      <c r="C980" s="139">
        <v>117.18385314941401</v>
      </c>
      <c r="D980" s="3" t="s">
        <v>19</v>
      </c>
      <c r="E980" s="3" t="s">
        <v>929</v>
      </c>
      <c r="F980" t="str">
        <f>VLOOKUP(D980,'Customer City'!A:B,2,FALSE)</f>
        <v>天津市</v>
      </c>
      <c r="G980" t="str">
        <f>VLOOKUP(D980,'Customer City'!A:A,1,FALSE)</f>
        <v>天津市</v>
      </c>
      <c r="H980" t="str">
        <f>VLOOKUP(A980,'Customer - Backup'!A:F,6,FALSE)</f>
        <v>和平区</v>
      </c>
      <c r="I980" s="3" t="s">
        <v>173</v>
      </c>
      <c r="J980" s="3">
        <v>7004353</v>
      </c>
    </row>
    <row r="981" spans="1:10" s="3" customFormat="1">
      <c r="A981" s="3">
        <v>7004368</v>
      </c>
      <c r="B981" s="139">
        <v>24.962465286254901</v>
      </c>
      <c r="C981" s="139">
        <v>118.392547607422</v>
      </c>
      <c r="D981" s="3" t="s">
        <v>735</v>
      </c>
      <c r="E981" s="3" t="s">
        <v>1446</v>
      </c>
      <c r="F981" t="str">
        <f>VLOOKUP(D981,'Customer City'!A:B,2,FALSE)</f>
        <v>福建省</v>
      </c>
      <c r="G981" t="str">
        <f>VLOOKUP(D981,'Customer City'!A:A,1,FALSE)</f>
        <v>泉州市</v>
      </c>
      <c r="H981" t="str">
        <f>VLOOKUP(A981,'Customer - Backup'!A:F,6,FALSE)</f>
        <v>南安市</v>
      </c>
      <c r="I981" s="3" t="s">
        <v>173</v>
      </c>
      <c r="J981" s="3">
        <v>7004368</v>
      </c>
    </row>
    <row r="982" spans="1:10" s="3" customFormat="1">
      <c r="A982" s="3">
        <v>7004834</v>
      </c>
      <c r="B982" s="139">
        <v>34.994316101074197</v>
      </c>
      <c r="C982" s="139">
        <v>116.661346435547</v>
      </c>
      <c r="D982" s="3" t="s">
        <v>557</v>
      </c>
      <c r="E982" s="3" t="s">
        <v>2473</v>
      </c>
      <c r="F982" t="str">
        <f>VLOOKUP(D982,'Customer City'!A:B,2,FALSE)</f>
        <v>山东省</v>
      </c>
      <c r="G982" t="str">
        <f>VLOOKUP(D982,'Customer City'!A:A,1,FALSE)</f>
        <v>济宁市</v>
      </c>
      <c r="H982" t="str">
        <f>VLOOKUP(A982,'Customer - Backup'!A:F,6,FALSE)</f>
        <v>鱼台县</v>
      </c>
      <c r="I982" s="3" t="s">
        <v>173</v>
      </c>
      <c r="J982" s="3">
        <v>7004834</v>
      </c>
    </row>
    <row r="983" spans="1:10" s="3" customFormat="1">
      <c r="A983" s="3">
        <v>7004075</v>
      </c>
      <c r="B983" s="139">
        <v>32.842739105224602</v>
      </c>
      <c r="C983" s="139">
        <v>110.815620422363</v>
      </c>
      <c r="D983" s="3" t="s">
        <v>705</v>
      </c>
      <c r="E983" s="3" t="s">
        <v>2474</v>
      </c>
      <c r="F983" t="str">
        <f>VLOOKUP(D983,'Customer City'!A:B,2,FALSE)</f>
        <v>湖北省</v>
      </c>
      <c r="G983" t="str">
        <f>VLOOKUP(D983,'Customer City'!A:A,1,FALSE)</f>
        <v>十堰市</v>
      </c>
      <c r="H983" t="str">
        <f>VLOOKUP(A983,'Customer - Backup'!A:F,6,FALSE)</f>
        <v>郧阳区</v>
      </c>
      <c r="I983" s="3" t="s">
        <v>173</v>
      </c>
      <c r="J983" s="3">
        <v>7004075</v>
      </c>
    </row>
    <row r="984" spans="1:10" s="3" customFormat="1">
      <c r="A984" s="3">
        <v>7004228</v>
      </c>
      <c r="B984" s="139">
        <v>29.301437377929702</v>
      </c>
      <c r="C984" s="139">
        <v>108.17758178710901</v>
      </c>
      <c r="D984" s="3" t="s">
        <v>39</v>
      </c>
      <c r="E984" s="3" t="s">
        <v>1067</v>
      </c>
      <c r="F984" t="str">
        <f>VLOOKUP(D984,'Customer City'!A:B,2,FALSE)</f>
        <v>重庆市</v>
      </c>
      <c r="G984" t="str">
        <f>VLOOKUP(D984,'Customer City'!A:A,1,FALSE)</f>
        <v>重庆市</v>
      </c>
      <c r="H984" t="str">
        <f>VLOOKUP(A984,'Customer - Backup'!A:F,6,FALSE)</f>
        <v>彭水苗族土家族自治县</v>
      </c>
      <c r="I984" s="3" t="s">
        <v>173</v>
      </c>
      <c r="J984" s="3">
        <v>7004228</v>
      </c>
    </row>
    <row r="985" spans="1:10" s="3" customFormat="1">
      <c r="A985" s="3">
        <v>7004223</v>
      </c>
      <c r="B985" s="139">
        <v>30.762050628662099</v>
      </c>
      <c r="C985" s="139">
        <v>108.45468902587901</v>
      </c>
      <c r="D985" s="3" t="s">
        <v>39</v>
      </c>
      <c r="E985" s="3" t="s">
        <v>1462</v>
      </c>
      <c r="F985" t="str">
        <f>VLOOKUP(D985,'Customer City'!A:B,2,FALSE)</f>
        <v>重庆市</v>
      </c>
      <c r="G985" t="str">
        <f>VLOOKUP(D985,'Customer City'!A:A,1,FALSE)</f>
        <v>重庆市</v>
      </c>
      <c r="H985" t="str">
        <f>VLOOKUP(A985,'Customer - Backup'!A:F,6,FALSE)</f>
        <v>万州区</v>
      </c>
      <c r="I985" s="3" t="s">
        <v>173</v>
      </c>
      <c r="J985" s="3">
        <v>7004223</v>
      </c>
    </row>
    <row r="986" spans="1:10" s="3" customFormat="1">
      <c r="A986" s="3">
        <v>7004870</v>
      </c>
      <c r="B986" s="139">
        <v>28.1122131347656</v>
      </c>
      <c r="C986" s="139">
        <v>119.58440399169901</v>
      </c>
      <c r="D986" s="3" t="s">
        <v>537</v>
      </c>
      <c r="E986" s="3" t="s">
        <v>1227</v>
      </c>
      <c r="F986" t="str">
        <f>VLOOKUP(D986,'Customer City'!A:B,2,FALSE)</f>
        <v>浙江省</v>
      </c>
      <c r="G986" t="str">
        <f>VLOOKUP(D986,'Customer City'!A:A,1,FALSE)</f>
        <v>丽水市</v>
      </c>
      <c r="H986" t="str">
        <f>VLOOKUP(A986,'Customer - Backup'!A:F,6,FALSE)</f>
        <v>云和县</v>
      </c>
      <c r="I986" s="3" t="s">
        <v>173</v>
      </c>
      <c r="J986" s="3">
        <v>7004870</v>
      </c>
    </row>
    <row r="987" spans="1:10" s="3" customFormat="1">
      <c r="A987" s="3">
        <v>7003766</v>
      </c>
      <c r="B987" s="139">
        <v>26.732587814331101</v>
      </c>
      <c r="C987" s="139">
        <v>117.474739074707</v>
      </c>
      <c r="D987" s="3" t="s">
        <v>731</v>
      </c>
      <c r="E987" s="3" t="s">
        <v>2002</v>
      </c>
      <c r="F987" t="str">
        <f>VLOOKUP(D987,'Customer City'!A:B,2,FALSE)</f>
        <v>福建省</v>
      </c>
      <c r="G987" t="str">
        <f>VLOOKUP(D987,'Customer City'!A:A,1,FALSE)</f>
        <v>三明市</v>
      </c>
      <c r="H987" t="str">
        <f>VLOOKUP(A987,'Customer - Backup'!A:F,6,FALSE)</f>
        <v>将乐县</v>
      </c>
      <c r="I987" s="3" t="s">
        <v>173</v>
      </c>
      <c r="J987" s="3">
        <v>7003766</v>
      </c>
    </row>
    <row r="988" spans="1:10" s="3" customFormat="1">
      <c r="A988" s="3">
        <v>7004213</v>
      </c>
      <c r="B988" s="139">
        <v>24.712171554565401</v>
      </c>
      <c r="C988" s="139">
        <v>118.155639648438</v>
      </c>
      <c r="D988" s="3" t="s">
        <v>733</v>
      </c>
      <c r="E988" s="3" t="s">
        <v>1533</v>
      </c>
      <c r="F988" t="str">
        <f>VLOOKUP(D988,'Customer City'!A:B,2,FALSE)</f>
        <v>福建省</v>
      </c>
      <c r="G988" t="str">
        <f>VLOOKUP(D988,'Customer City'!A:A,1,FALSE)</f>
        <v>厦门市</v>
      </c>
      <c r="H988" t="str">
        <f>VLOOKUP(A988,'Customer - Backup'!A:F,6,FALSE)</f>
        <v>同安区</v>
      </c>
      <c r="I988" s="3" t="s">
        <v>173</v>
      </c>
      <c r="J988" s="3">
        <v>7004213</v>
      </c>
    </row>
    <row r="989" spans="1:10" s="3" customFormat="1">
      <c r="A989" s="3">
        <v>7004788</v>
      </c>
      <c r="B989" s="139">
        <v>34.163497924804702</v>
      </c>
      <c r="C989" s="139">
        <v>108.947212219238</v>
      </c>
      <c r="D989" s="3" t="s">
        <v>60</v>
      </c>
      <c r="E989" s="3" t="s">
        <v>1975</v>
      </c>
      <c r="F989" t="str">
        <f>VLOOKUP(D989,'Customer City'!A:B,2,FALSE)</f>
        <v>陕西省</v>
      </c>
      <c r="G989" t="str">
        <f>VLOOKUP(D989,'Customer City'!A:A,1,FALSE)</f>
        <v>西安市</v>
      </c>
      <c r="H989" t="str">
        <f>VLOOKUP(A989,'Customer - Backup'!A:F,6,FALSE)</f>
        <v>长安区</v>
      </c>
      <c r="I989" s="3" t="s">
        <v>173</v>
      </c>
      <c r="J989" s="3">
        <v>7004788</v>
      </c>
    </row>
    <row r="990" spans="1:10" s="3" customFormat="1">
      <c r="A990" s="3">
        <v>7004835</v>
      </c>
      <c r="B990" s="139">
        <v>26.967678070068398</v>
      </c>
      <c r="C990" s="139">
        <v>112.38998413085901</v>
      </c>
      <c r="D990" s="3" t="s">
        <v>728</v>
      </c>
      <c r="E990" s="3" t="s">
        <v>1335</v>
      </c>
      <c r="F990" t="str">
        <f>VLOOKUP(D990,'Customer City'!A:B,2,FALSE)</f>
        <v>湖南省</v>
      </c>
      <c r="G990" t="str">
        <f>VLOOKUP(D990,'Customer City'!A:A,1,FALSE)</f>
        <v>衡阳市</v>
      </c>
      <c r="H990" t="str">
        <f>VLOOKUP(A990,'Customer - Backup'!A:F,6,FALSE)</f>
        <v>衡阳县</v>
      </c>
      <c r="I990" s="3" t="s">
        <v>173</v>
      </c>
      <c r="J990" s="3">
        <v>7004835</v>
      </c>
    </row>
    <row r="991" spans="1:10" s="3" customFormat="1">
      <c r="A991" s="3">
        <v>7003509</v>
      </c>
      <c r="B991" s="139">
        <v>31.9196453094482</v>
      </c>
      <c r="C991" s="139">
        <v>107.25845336914099</v>
      </c>
      <c r="D991" s="3" t="s">
        <v>662</v>
      </c>
      <c r="E991" s="3" t="s">
        <v>2475</v>
      </c>
      <c r="F991" t="str">
        <f>VLOOKUP(D991,'Customer City'!A:B,2,FALSE)</f>
        <v>四川省</v>
      </c>
      <c r="G991" t="str">
        <f>VLOOKUP(D991,'Customer City'!A:A,1,FALSE)</f>
        <v>巴中市</v>
      </c>
      <c r="H991" t="str">
        <f>VLOOKUP(A991,'Customer - Backup'!A:F,6,FALSE)</f>
        <v>通江县</v>
      </c>
      <c r="I991" s="3" t="s">
        <v>173</v>
      </c>
      <c r="J991" s="3">
        <v>7003509</v>
      </c>
    </row>
    <row r="992" spans="1:10" s="3" customFormat="1">
      <c r="A992" s="3">
        <v>7004851</v>
      </c>
      <c r="B992" s="139">
        <v>27.010866165161101</v>
      </c>
      <c r="C992" s="139">
        <v>111.31940460205099</v>
      </c>
      <c r="D992" s="3" t="s">
        <v>729</v>
      </c>
      <c r="E992" s="3" t="s">
        <v>1321</v>
      </c>
      <c r="F992" t="str">
        <f>VLOOKUP(D992,'Customer City'!A:B,2,FALSE)</f>
        <v>湖南省</v>
      </c>
      <c r="G992" t="str">
        <f>VLOOKUP(D992,'Customer City'!A:A,1,FALSE)</f>
        <v>邵阳市</v>
      </c>
      <c r="H992" t="str">
        <f>VLOOKUP(A992,'Customer - Backup'!A:F,6,FALSE)</f>
        <v>邵阳县</v>
      </c>
      <c r="I992" s="3" t="s">
        <v>173</v>
      </c>
      <c r="J992" s="3">
        <v>7004851</v>
      </c>
    </row>
    <row r="993" spans="1:10" s="3" customFormat="1">
      <c r="A993" s="3">
        <v>7003966</v>
      </c>
      <c r="B993" s="139">
        <v>41.113101959228501</v>
      </c>
      <c r="C993" s="139">
        <v>121.15521240234401</v>
      </c>
      <c r="D993" s="3" t="s">
        <v>589</v>
      </c>
      <c r="E993" s="3" t="s">
        <v>2476</v>
      </c>
      <c r="F993" t="str">
        <f>VLOOKUP(D993,'Customer City'!A:B,2,FALSE)</f>
        <v>辽宁省</v>
      </c>
      <c r="G993" t="str">
        <f>VLOOKUP(D993,'Customer City'!A:A,1,FALSE)</f>
        <v>锦州市</v>
      </c>
      <c r="H993" t="str">
        <f>VLOOKUP(A993,'Customer - Backup'!A:F,6,FALSE)</f>
        <v>凌河区</v>
      </c>
      <c r="I993" s="3" t="s">
        <v>173</v>
      </c>
      <c r="J993" s="3">
        <v>7003966</v>
      </c>
    </row>
    <row r="994" spans="1:10" s="3" customFormat="1">
      <c r="A994" s="3">
        <v>7004416</v>
      </c>
      <c r="B994" s="139">
        <v>37.874780000000001</v>
      </c>
      <c r="C994" s="139">
        <v>113.583366</v>
      </c>
      <c r="D994" s="3" t="s">
        <v>605</v>
      </c>
      <c r="E994" s="3" t="s">
        <v>2477</v>
      </c>
      <c r="F994" t="str">
        <f>VLOOKUP(D994,'Customer City'!A:B,2,FALSE)</f>
        <v>山西省</v>
      </c>
      <c r="G994" t="str">
        <f>VLOOKUP(D994,'Customer City'!A:A,1,FALSE)</f>
        <v>阳泉市</v>
      </c>
      <c r="H994" t="str">
        <f>VLOOKUP(A994,'Customer - Backup'!A:F,6,FALSE)</f>
        <v>城区</v>
      </c>
      <c r="I994" s="3" t="s">
        <v>173</v>
      </c>
      <c r="J994" s="3">
        <v>7004416</v>
      </c>
    </row>
    <row r="995" spans="1:10" s="3" customFormat="1">
      <c r="A995" s="3">
        <v>7004556</v>
      </c>
      <c r="B995" s="139">
        <v>25.832881927490199</v>
      </c>
      <c r="C995" s="139">
        <v>114.934280395508</v>
      </c>
      <c r="D995" s="3" t="s">
        <v>703</v>
      </c>
      <c r="E995" s="3" t="s">
        <v>2000</v>
      </c>
      <c r="F995" t="str">
        <f>VLOOKUP(D995,'Customer City'!A:B,2,FALSE)</f>
        <v>江西省</v>
      </c>
      <c r="G995" t="str">
        <f>VLOOKUP(D995,'Customer City'!A:A,1,FALSE)</f>
        <v>赣州市</v>
      </c>
      <c r="H995" t="str">
        <f>VLOOKUP(A995,'Customer - Backup'!A:F,6,FALSE)</f>
        <v>章贡区</v>
      </c>
      <c r="I995" s="3" t="s">
        <v>173</v>
      </c>
      <c r="J995" s="3">
        <v>7004556</v>
      </c>
    </row>
    <row r="996" spans="1:10" s="3" customFormat="1">
      <c r="A996" s="3">
        <v>7003407</v>
      </c>
      <c r="B996" s="139">
        <v>32.072414398193402</v>
      </c>
      <c r="C996" s="139">
        <v>108.05143737793</v>
      </c>
      <c r="D996" s="3" t="s">
        <v>672</v>
      </c>
      <c r="E996" s="3" t="s">
        <v>2478</v>
      </c>
      <c r="F996" t="str">
        <f>VLOOKUP(D996,'Customer City'!A:B,2,FALSE)</f>
        <v>四川省</v>
      </c>
      <c r="G996" t="str">
        <f>VLOOKUP(D996,'Customer City'!A:A,1,FALSE)</f>
        <v>达州市</v>
      </c>
      <c r="H996" t="str">
        <f>VLOOKUP(A996,'Customer - Backup'!A:F,6,FALSE)</f>
        <v>万源市</v>
      </c>
      <c r="I996" s="3" t="s">
        <v>173</v>
      </c>
      <c r="J996" s="3">
        <v>7003407</v>
      </c>
    </row>
    <row r="997" spans="1:10" s="3" customFormat="1">
      <c r="A997" s="3">
        <v>7004482</v>
      </c>
      <c r="B997" s="139">
        <v>31.798923492431602</v>
      </c>
      <c r="C997" s="139">
        <v>120.003936767578</v>
      </c>
      <c r="D997" s="3" t="s">
        <v>527</v>
      </c>
      <c r="E997" s="3" t="s">
        <v>1552</v>
      </c>
      <c r="F997" t="str">
        <f>VLOOKUP(D997,'Customer City'!A:B,2,FALSE)</f>
        <v>江苏省</v>
      </c>
      <c r="G997" t="str">
        <f>VLOOKUP(D997,'Customer City'!A:A,1,FALSE)</f>
        <v>常州市</v>
      </c>
      <c r="H997" t="str">
        <f>VLOOKUP(A997,'Customer - Backup'!A:F,6,FALSE)</f>
        <v>天宁区</v>
      </c>
      <c r="I997" s="3" t="s">
        <v>173</v>
      </c>
      <c r="J997" s="3">
        <v>7004482</v>
      </c>
    </row>
    <row r="998" spans="1:10" s="3" customFormat="1">
      <c r="A998" s="3">
        <v>7003937</v>
      </c>
      <c r="B998" s="139">
        <v>36.990516662597699</v>
      </c>
      <c r="C998" s="139">
        <v>120.718948364258</v>
      </c>
      <c r="D998" s="3" t="s">
        <v>561</v>
      </c>
      <c r="E998" s="3" t="s">
        <v>1373</v>
      </c>
      <c r="F998" t="str">
        <f>VLOOKUP(D998,'Customer City'!A:B,2,FALSE)</f>
        <v>山东省</v>
      </c>
      <c r="G998" t="str">
        <f>VLOOKUP(D998,'Customer City'!A:A,1,FALSE)</f>
        <v>烟台市</v>
      </c>
      <c r="H998" t="str">
        <f>VLOOKUP(A998,'Customer - Backup'!A:F,6,FALSE)</f>
        <v>莱阳市</v>
      </c>
      <c r="I998" s="3" t="s">
        <v>173</v>
      </c>
      <c r="J998" s="3">
        <v>7003937</v>
      </c>
    </row>
    <row r="999" spans="1:10" s="3" customFormat="1">
      <c r="A999" s="3">
        <v>7003633</v>
      </c>
      <c r="B999" s="139">
        <v>36.554328918457003</v>
      </c>
      <c r="C999" s="139">
        <v>114.794479370117</v>
      </c>
      <c r="D999" s="3" t="s">
        <v>615</v>
      </c>
      <c r="E999" s="3" t="s">
        <v>1468</v>
      </c>
      <c r="F999" t="str">
        <f>VLOOKUP(D999,'Customer City'!A:B,2,FALSE)</f>
        <v>河北省</v>
      </c>
      <c r="G999" t="str">
        <f>VLOOKUP(D999,'Customer City'!A:A,1,FALSE)</f>
        <v>邯郸市</v>
      </c>
      <c r="H999" t="str">
        <f>VLOOKUP(A999,'Customer - Backup'!A:F,6,FALSE)</f>
        <v>肥乡县</v>
      </c>
      <c r="I999" s="3" t="s">
        <v>173</v>
      </c>
      <c r="J999" s="3">
        <v>7003633</v>
      </c>
    </row>
    <row r="1000" spans="1:10" s="3" customFormat="1">
      <c r="A1000" s="3">
        <v>7003839</v>
      </c>
      <c r="B1000" s="139">
        <v>31.350410461425799</v>
      </c>
      <c r="C1000" s="139">
        <v>119.81713104248</v>
      </c>
      <c r="D1000" s="3" t="s">
        <v>530</v>
      </c>
      <c r="E1000" s="3" t="s">
        <v>1714</v>
      </c>
      <c r="F1000" t="str">
        <f>VLOOKUP(D1000,'Customer City'!A:B,2,FALSE)</f>
        <v>江苏省</v>
      </c>
      <c r="G1000" t="str">
        <f>VLOOKUP(D1000,'Customer City'!A:A,1,FALSE)</f>
        <v>无锡市</v>
      </c>
      <c r="H1000" t="str">
        <f>VLOOKUP(A1000,'Customer - Backup'!A:F,6,FALSE)</f>
        <v>宜兴市</v>
      </c>
      <c r="I1000" s="3" t="s">
        <v>173</v>
      </c>
      <c r="J1000" s="3">
        <v>7003839</v>
      </c>
    </row>
    <row r="1001" spans="1:10" s="3" customFormat="1">
      <c r="A1001" s="3">
        <v>7004893</v>
      </c>
      <c r="B1001" s="139">
        <v>29.461542129516602</v>
      </c>
      <c r="C1001" s="139">
        <v>119.90260314941401</v>
      </c>
      <c r="D1001" s="3" t="s">
        <v>546</v>
      </c>
      <c r="E1001" s="3" t="s">
        <v>2479</v>
      </c>
      <c r="F1001" t="str">
        <f>VLOOKUP(D1001,'Customer City'!A:B,2,FALSE)</f>
        <v>浙江省</v>
      </c>
      <c r="G1001" t="str">
        <f>VLOOKUP(D1001,'Customer City'!A:A,1,FALSE)</f>
        <v>金华市</v>
      </c>
      <c r="H1001" t="str">
        <f>VLOOKUP(A1001,'Customer - Backup'!A:F,6,FALSE)</f>
        <v>浦江县</v>
      </c>
      <c r="I1001" s="3" t="s">
        <v>173</v>
      </c>
      <c r="J1001" s="3">
        <v>7004893</v>
      </c>
    </row>
    <row r="1002" spans="1:10" s="3" customFormat="1">
      <c r="A1002" s="3">
        <v>7004252</v>
      </c>
      <c r="B1002" s="139">
        <v>32.493129730224602</v>
      </c>
      <c r="C1002" s="139">
        <v>119.920455932617</v>
      </c>
      <c r="D1002" s="3" t="s">
        <v>531</v>
      </c>
      <c r="E1002" s="3" t="s">
        <v>1337</v>
      </c>
      <c r="F1002" t="str">
        <f>VLOOKUP(D1002,'Customer City'!A:B,2,FALSE)</f>
        <v>江苏省</v>
      </c>
      <c r="G1002" t="str">
        <f>VLOOKUP(D1002,'Customer City'!A:A,1,FALSE)</f>
        <v>泰州市</v>
      </c>
      <c r="H1002" t="str">
        <f>VLOOKUP(A1002,'Customer - Backup'!A:F,6,FALSE)</f>
        <v>海陵区</v>
      </c>
      <c r="I1002" s="3" t="s">
        <v>173</v>
      </c>
      <c r="J1002" s="3">
        <v>7004252</v>
      </c>
    </row>
    <row r="1003" spans="1:10" s="3" customFormat="1">
      <c r="A1003" s="3">
        <v>7004411</v>
      </c>
      <c r="B1003" s="139">
        <v>44.426910400390597</v>
      </c>
      <c r="C1003" s="139">
        <v>125.187362670898</v>
      </c>
      <c r="D1003" s="3" t="s">
        <v>63</v>
      </c>
      <c r="E1003" s="3" t="s">
        <v>996</v>
      </c>
      <c r="F1003" t="str">
        <f>VLOOKUP(D1003,'Customer City'!A:B,2,FALSE)</f>
        <v>吉林省</v>
      </c>
      <c r="G1003" t="str">
        <f>VLOOKUP(D1003,'Customer City'!A:A,1,FALSE)</f>
        <v>长春市</v>
      </c>
      <c r="H1003" t="str">
        <f>VLOOKUP(A1003,'Customer - Backup'!A:F,6,FALSE)</f>
        <v>农安县</v>
      </c>
      <c r="I1003" s="3" t="s">
        <v>173</v>
      </c>
      <c r="J1003" s="3">
        <v>7004411</v>
      </c>
    </row>
    <row r="1004" spans="1:10" s="3" customFormat="1">
      <c r="A1004" s="3">
        <v>131</v>
      </c>
      <c r="B1004" s="139">
        <v>29.4251098632813</v>
      </c>
      <c r="C1004" s="139">
        <v>111.127029418945</v>
      </c>
      <c r="D1004" s="3" t="s">
        <v>721</v>
      </c>
      <c r="E1004" s="3" t="s">
        <v>2480</v>
      </c>
      <c r="F1004" t="str">
        <f>VLOOKUP(D1004,'Customer City'!A:B,2,FALSE)</f>
        <v>湖南省</v>
      </c>
      <c r="G1004" t="str">
        <f>VLOOKUP(D1004,'Customer City'!A:A,1,FALSE)</f>
        <v>张家界市</v>
      </c>
      <c r="H1004" t="e">
        <f>VLOOKUP(A1004,'Customer - Backup'!A:F,6,FALSE)</f>
        <v>#N/A</v>
      </c>
      <c r="I1004" s="3" t="s">
        <v>173</v>
      </c>
      <c r="J1004" s="3">
        <v>131</v>
      </c>
    </row>
    <row r="1005" spans="1:10" s="3" customFormat="1">
      <c r="A1005" s="3">
        <v>7003687</v>
      </c>
      <c r="B1005" s="139">
        <v>22.350593566894499</v>
      </c>
      <c r="C1005" s="139">
        <v>106.860961914063</v>
      </c>
      <c r="D1005" s="3" t="s">
        <v>636</v>
      </c>
      <c r="E1005" s="3" t="s">
        <v>1904</v>
      </c>
      <c r="F1005" t="str">
        <f>VLOOKUP(D1005,'Customer City'!A:B,2,FALSE)</f>
        <v>广西省</v>
      </c>
      <c r="G1005" t="str">
        <f>VLOOKUP(D1005,'Customer City'!A:A,1,FALSE)</f>
        <v>崇左市</v>
      </c>
      <c r="H1005" t="str">
        <f>VLOOKUP(A1005,'Customer - Backup'!A:F,6,FALSE)</f>
        <v>龙州县</v>
      </c>
      <c r="I1005" s="3" t="s">
        <v>173</v>
      </c>
      <c r="J1005" s="3">
        <v>7003687</v>
      </c>
    </row>
    <row r="1006" spans="1:10" s="3" customFormat="1">
      <c r="A1006" s="3">
        <v>7003493</v>
      </c>
      <c r="B1006" s="139">
        <v>39.231983184814503</v>
      </c>
      <c r="C1006" s="139">
        <v>117.13995361328099</v>
      </c>
      <c r="D1006" s="3" t="s">
        <v>19</v>
      </c>
      <c r="E1006" s="3" t="s">
        <v>916</v>
      </c>
      <c r="F1006" t="str">
        <f>VLOOKUP(D1006,'Customer City'!A:B,2,FALSE)</f>
        <v>天津市</v>
      </c>
      <c r="G1006" t="str">
        <f>VLOOKUP(D1006,'Customer City'!A:A,1,FALSE)</f>
        <v>天津市</v>
      </c>
      <c r="H1006" t="str">
        <f>VLOOKUP(A1006,'Customer - Backup'!A:F,6,FALSE)</f>
        <v>北辰区</v>
      </c>
      <c r="I1006" s="3" t="s">
        <v>173</v>
      </c>
      <c r="J1006" s="3">
        <v>7003493</v>
      </c>
    </row>
    <row r="1007" spans="1:10" s="3" customFormat="1">
      <c r="A1007" s="3">
        <v>7004146</v>
      </c>
      <c r="B1007" s="139">
        <v>30.686008453369102</v>
      </c>
      <c r="C1007" s="139">
        <v>118.43856048584</v>
      </c>
      <c r="D1007" s="3" t="s">
        <v>513</v>
      </c>
      <c r="E1007" s="3" t="s">
        <v>1025</v>
      </c>
      <c r="F1007" t="str">
        <f>VLOOKUP(D1007,'Customer City'!A:B,2,FALSE)</f>
        <v>安徽省</v>
      </c>
      <c r="G1007" t="str">
        <f>VLOOKUP(D1007,'Customer City'!A:A,1,FALSE)</f>
        <v>宣城市</v>
      </c>
      <c r="H1007" t="str">
        <f>VLOOKUP(A1007,'Customer - Backup'!A:F,6,FALSE)</f>
        <v>泾县</v>
      </c>
      <c r="I1007" s="3" t="s">
        <v>173</v>
      </c>
      <c r="J1007" s="3">
        <v>7004146</v>
      </c>
    </row>
    <row r="1008" spans="1:10" s="3" customFormat="1">
      <c r="A1008" s="3">
        <v>7004314</v>
      </c>
      <c r="B1008" s="139">
        <v>25.091801</v>
      </c>
      <c r="C1008" s="139">
        <v>117.02321600000001</v>
      </c>
      <c r="D1008" s="3" t="s">
        <v>738</v>
      </c>
      <c r="E1008" s="3" t="s">
        <v>1896</v>
      </c>
      <c r="F1008" t="str">
        <f>VLOOKUP(D1008,'Customer City'!A:B,2,FALSE)</f>
        <v>福建省</v>
      </c>
      <c r="G1008" t="str">
        <f>VLOOKUP(D1008,'Customer City'!A:A,1,FALSE)</f>
        <v>龙岩市</v>
      </c>
      <c r="H1008" t="str">
        <f>VLOOKUP(A1008,'Customer - Backup'!A:F,6,FALSE)</f>
        <v>新罗区</v>
      </c>
      <c r="I1008" s="3" t="s">
        <v>173</v>
      </c>
      <c r="J1008" s="3">
        <v>7004314</v>
      </c>
    </row>
    <row r="1009" spans="1:10" s="3" customFormat="1">
      <c r="A1009" s="3">
        <v>132</v>
      </c>
      <c r="B1009" s="139">
        <v>22.7461032867432</v>
      </c>
      <c r="C1009" s="139">
        <v>114.17015838623</v>
      </c>
      <c r="D1009" s="3" t="s">
        <v>616</v>
      </c>
      <c r="E1009" s="3" t="s">
        <v>2481</v>
      </c>
      <c r="F1009" t="str">
        <f>VLOOKUP(D1009,'Customer City'!A:B,2,FALSE)</f>
        <v>广东省</v>
      </c>
      <c r="G1009" t="str">
        <f>VLOOKUP(D1009,'Customer City'!A:A,1,FALSE)</f>
        <v>东莞市</v>
      </c>
      <c r="H1009" t="e">
        <f>VLOOKUP(A1009,'Customer - Backup'!A:F,6,FALSE)</f>
        <v>#N/A</v>
      </c>
      <c r="I1009" s="3" t="s">
        <v>173</v>
      </c>
      <c r="J1009" s="3">
        <v>132</v>
      </c>
    </row>
    <row r="1010" spans="1:10" s="3" customFormat="1">
      <c r="A1010" s="3">
        <v>7004969</v>
      </c>
      <c r="B1010" s="139">
        <v>22.005928039550799</v>
      </c>
      <c r="C1010" s="139">
        <v>108.64503479003901</v>
      </c>
      <c r="D1010" s="3" t="s">
        <v>646</v>
      </c>
      <c r="E1010" s="3" t="s">
        <v>1916</v>
      </c>
      <c r="F1010" t="str">
        <f>VLOOKUP(D1010,'Customer City'!A:B,2,FALSE)</f>
        <v>广西省</v>
      </c>
      <c r="G1010" t="str">
        <f>VLOOKUP(D1010,'Customer City'!A:A,1,FALSE)</f>
        <v>钦州市</v>
      </c>
      <c r="H1010" t="str">
        <f>VLOOKUP(A1010,'Customer - Backup'!A:F,6,FALSE)</f>
        <v>钦北区</v>
      </c>
      <c r="I1010" s="3" t="s">
        <v>173</v>
      </c>
      <c r="J1010" s="3">
        <v>7004969</v>
      </c>
    </row>
    <row r="1011" spans="1:10" s="3" customFormat="1">
      <c r="A1011" s="3">
        <v>7004227</v>
      </c>
      <c r="B1011" s="139">
        <v>29.5845336914063</v>
      </c>
      <c r="C1011" s="139">
        <v>106.237747192383</v>
      </c>
      <c r="D1011" s="3" t="s">
        <v>39</v>
      </c>
      <c r="E1011" s="3" t="s">
        <v>1235</v>
      </c>
      <c r="F1011" t="str">
        <f>VLOOKUP(D1011,'Customer City'!A:B,2,FALSE)</f>
        <v>重庆市</v>
      </c>
      <c r="G1011" t="str">
        <f>VLOOKUP(D1011,'Customer City'!A:A,1,FALSE)</f>
        <v>重庆市</v>
      </c>
      <c r="H1011" t="str">
        <f>VLOOKUP(A1011,'Customer - Backup'!A:F,6,FALSE)</f>
        <v>璧山区</v>
      </c>
      <c r="I1011" s="3" t="s">
        <v>173</v>
      </c>
      <c r="J1011" s="3">
        <v>7004227</v>
      </c>
    </row>
    <row r="1012" spans="1:10" s="3" customFormat="1">
      <c r="A1012" s="3">
        <v>7003700</v>
      </c>
      <c r="B1012" s="139">
        <v>23.7355766296387</v>
      </c>
      <c r="C1012" s="139">
        <v>109.24391174316401</v>
      </c>
      <c r="D1012" s="3" t="s">
        <v>637</v>
      </c>
      <c r="E1012" s="3" t="s">
        <v>1041</v>
      </c>
      <c r="F1012" t="str">
        <f>VLOOKUP(D1012,'Customer City'!A:B,2,FALSE)</f>
        <v>广西省</v>
      </c>
      <c r="G1012" t="str">
        <f>VLOOKUP(D1012,'Customer City'!A:A,1,FALSE)</f>
        <v>来宾市</v>
      </c>
      <c r="H1012" t="str">
        <f>VLOOKUP(A1012,'Customer - Backup'!A:F,6,FALSE)</f>
        <v>兴宾区</v>
      </c>
      <c r="I1012" s="3" t="s">
        <v>173</v>
      </c>
      <c r="J1012" s="3">
        <v>7003700</v>
      </c>
    </row>
    <row r="1013" spans="1:10" s="3" customFormat="1">
      <c r="A1013" s="3">
        <v>7003904</v>
      </c>
      <c r="B1013" s="139">
        <v>35.7923583984375</v>
      </c>
      <c r="C1013" s="139">
        <v>118.64606475830099</v>
      </c>
      <c r="D1013" s="3" t="s">
        <v>551</v>
      </c>
      <c r="E1013" s="3" t="s">
        <v>1796</v>
      </c>
      <c r="F1013" t="str">
        <f>VLOOKUP(D1013,'Customer City'!A:B,2,FALSE)</f>
        <v>山东省</v>
      </c>
      <c r="G1013" t="str">
        <f>VLOOKUP(D1013,'Customer City'!A:A,1,FALSE)</f>
        <v>临沂市</v>
      </c>
      <c r="H1013" t="str">
        <f>VLOOKUP(A1013,'Customer - Backup'!A:F,6,FALSE)</f>
        <v>沂水县</v>
      </c>
      <c r="I1013" s="3" t="s">
        <v>173</v>
      </c>
      <c r="J1013" s="3">
        <v>7003904</v>
      </c>
    </row>
    <row r="1014" spans="1:10" s="3" customFormat="1">
      <c r="A1014" s="3">
        <v>7004260</v>
      </c>
      <c r="B1014" s="139">
        <v>31.953586578369102</v>
      </c>
      <c r="C1014" s="139">
        <v>119.15317535400401</v>
      </c>
      <c r="D1014" s="3" t="s">
        <v>536</v>
      </c>
      <c r="E1014" s="3" t="s">
        <v>1560</v>
      </c>
      <c r="F1014" t="str">
        <f>VLOOKUP(D1014,'Customer City'!A:B,2,FALSE)</f>
        <v>江苏省</v>
      </c>
      <c r="G1014" t="str">
        <f>VLOOKUP(D1014,'Customer City'!A:A,1,FALSE)</f>
        <v>镇江市</v>
      </c>
      <c r="H1014" t="str">
        <f>VLOOKUP(A1014,'Customer - Backup'!A:F,6,FALSE)</f>
        <v>句容市</v>
      </c>
      <c r="I1014" s="3" t="s">
        <v>173</v>
      </c>
      <c r="J1014" s="3">
        <v>7004260</v>
      </c>
    </row>
    <row r="1015" spans="1:10" s="3" customFormat="1">
      <c r="A1015" s="3">
        <v>7003793</v>
      </c>
      <c r="B1015" s="139">
        <v>31.6561164855957</v>
      </c>
      <c r="C1015" s="139">
        <v>119.03240203857401</v>
      </c>
      <c r="D1015" s="3" t="s">
        <v>113</v>
      </c>
      <c r="E1015" s="3" t="s">
        <v>2482</v>
      </c>
      <c r="F1015" t="str">
        <f>VLOOKUP(D1015,'Customer City'!A:B,2,FALSE)</f>
        <v>江苏省</v>
      </c>
      <c r="G1015" t="str">
        <f>VLOOKUP(D1015,'Customer City'!A:A,1,FALSE)</f>
        <v>南京市</v>
      </c>
      <c r="H1015" t="str">
        <f>VLOOKUP(A1015,'Customer - Backup'!A:F,6,FALSE)</f>
        <v>溧水区</v>
      </c>
      <c r="I1015" s="3" t="s">
        <v>173</v>
      </c>
      <c r="J1015" s="3">
        <v>7003793</v>
      </c>
    </row>
    <row r="1016" spans="1:10" s="3" customFormat="1">
      <c r="A1016" s="3">
        <v>7004477</v>
      </c>
      <c r="B1016" s="139">
        <v>32.313320159912102</v>
      </c>
      <c r="C1016" s="139">
        <v>118.33291625976599</v>
      </c>
      <c r="D1016" s="3" t="s">
        <v>518</v>
      </c>
      <c r="E1016" s="3" t="s">
        <v>2483</v>
      </c>
      <c r="F1016" t="str">
        <f>VLOOKUP(D1016,'Customer City'!A:B,2,FALSE)</f>
        <v>安徽省</v>
      </c>
      <c r="G1016" t="str">
        <f>VLOOKUP(D1016,'Customer City'!A:A,1,FALSE)</f>
        <v>滁州市</v>
      </c>
      <c r="H1016" t="str">
        <f>VLOOKUP(A1016,'Customer - Backup'!A:F,6,FALSE)</f>
        <v>南谯区</v>
      </c>
      <c r="I1016" s="3" t="s">
        <v>173</v>
      </c>
      <c r="J1016" s="3">
        <v>7004477</v>
      </c>
    </row>
    <row r="1017" spans="1:10" s="3" customFormat="1">
      <c r="A1017" s="3">
        <v>7004918</v>
      </c>
      <c r="B1017" s="139">
        <v>33.5113716125488</v>
      </c>
      <c r="C1017" s="139">
        <v>119.15764617919901</v>
      </c>
      <c r="D1017" s="3" t="s">
        <v>532</v>
      </c>
      <c r="E1017" s="3" t="s">
        <v>2484</v>
      </c>
      <c r="F1017" t="str">
        <f>VLOOKUP(D1017,'Customer City'!A:B,2,FALSE)</f>
        <v>江苏省</v>
      </c>
      <c r="G1017" t="str">
        <f>VLOOKUP(D1017,'Customer City'!A:A,1,FALSE)</f>
        <v>淮安市</v>
      </c>
      <c r="H1017" t="str">
        <f>VLOOKUP(A1017,'Customer - Backup'!A:F,6,FALSE)</f>
        <v>淮安区</v>
      </c>
      <c r="I1017" s="3" t="s">
        <v>173</v>
      </c>
      <c r="J1017" s="3">
        <v>7004918</v>
      </c>
    </row>
    <row r="1018" spans="1:10" s="3" customFormat="1">
      <c r="A1018" s="3">
        <v>7003579</v>
      </c>
      <c r="B1018" s="139">
        <v>38.428226470947301</v>
      </c>
      <c r="C1018" s="139">
        <v>115.32900238037099</v>
      </c>
      <c r="D1018" s="3" t="s">
        <v>606</v>
      </c>
      <c r="E1018" s="3" t="s">
        <v>1599</v>
      </c>
      <c r="F1018" t="str">
        <f>VLOOKUP(D1018,'Customer City'!A:B,2,FALSE)</f>
        <v>河北省</v>
      </c>
      <c r="G1018" t="str">
        <f>VLOOKUP(D1018,'Customer City'!A:A,1,FALSE)</f>
        <v>保定市</v>
      </c>
      <c r="H1018" t="str">
        <f>VLOOKUP(A1018,'Customer - Backup'!A:F,6,FALSE)</f>
        <v>安国市</v>
      </c>
      <c r="I1018" s="3" t="s">
        <v>173</v>
      </c>
      <c r="J1018" s="3">
        <v>7003579</v>
      </c>
    </row>
    <row r="1019" spans="1:10" s="3" customFormat="1">
      <c r="A1019" s="3">
        <v>7003879</v>
      </c>
      <c r="B1019" s="139">
        <v>36.712696075439503</v>
      </c>
      <c r="C1019" s="139">
        <v>118.83660888671901</v>
      </c>
      <c r="D1019" s="3" t="s">
        <v>560</v>
      </c>
      <c r="E1019" s="3" t="s">
        <v>1144</v>
      </c>
      <c r="F1019" t="str">
        <f>VLOOKUP(D1019,'Customer City'!A:B,2,FALSE)</f>
        <v>山东省</v>
      </c>
      <c r="G1019" t="str">
        <f>VLOOKUP(D1019,'Customer City'!A:A,1,FALSE)</f>
        <v>潍坊市</v>
      </c>
      <c r="H1019" t="str">
        <f>VLOOKUP(A1019,'Customer - Backup'!A:F,6,FALSE)</f>
        <v>昌乐县</v>
      </c>
      <c r="I1019" s="3" t="s">
        <v>173</v>
      </c>
      <c r="J1019" s="3">
        <v>7003879</v>
      </c>
    </row>
    <row r="1020" spans="1:10" s="3" customFormat="1">
      <c r="A1020" s="3">
        <v>7003975</v>
      </c>
      <c r="B1020" s="139">
        <v>40.040237426757798</v>
      </c>
      <c r="C1020" s="139">
        <v>113.176551818848</v>
      </c>
      <c r="D1020" s="3" t="s">
        <v>598</v>
      </c>
      <c r="E1020" s="3" t="s">
        <v>2485</v>
      </c>
      <c r="F1020" t="str">
        <f>VLOOKUP(D1020,'Customer City'!A:B,2,FALSE)</f>
        <v>山西省</v>
      </c>
      <c r="G1020" t="str">
        <f>VLOOKUP(D1020,'Customer City'!A:A,1,FALSE)</f>
        <v>大同市</v>
      </c>
      <c r="H1020" t="str">
        <f>VLOOKUP(A1020,'Customer - Backup'!A:F,6,FALSE)</f>
        <v>矿区</v>
      </c>
      <c r="I1020" s="3" t="s">
        <v>173</v>
      </c>
      <c r="J1020" s="3">
        <v>7003975</v>
      </c>
    </row>
    <row r="1021" spans="1:10" s="3" customFormat="1">
      <c r="A1021" s="3">
        <v>7003472</v>
      </c>
      <c r="B1021" s="139">
        <v>23.373334884643601</v>
      </c>
      <c r="C1021" s="139">
        <v>103.16005706787099</v>
      </c>
      <c r="D1021" s="3" t="s">
        <v>656</v>
      </c>
      <c r="E1021" s="3" t="s">
        <v>827</v>
      </c>
      <c r="F1021" t="str">
        <f>VLOOKUP(D1021,'Customer City'!A:B,2,FALSE)</f>
        <v>云南省</v>
      </c>
      <c r="G1021" t="str">
        <f>VLOOKUP(D1021,'Customer City'!A:A,1,FALSE)</f>
        <v>红河哈尼族彝族自治州</v>
      </c>
      <c r="H1021" t="str">
        <f>VLOOKUP(A1021,'Customer - Backup'!A:F,6,FALSE)</f>
        <v>个旧市</v>
      </c>
      <c r="I1021" s="3" t="s">
        <v>173</v>
      </c>
      <c r="J1021" s="3">
        <v>7003472</v>
      </c>
    </row>
    <row r="1022" spans="1:10" s="3" customFormat="1">
      <c r="A1022" s="3">
        <v>7003389</v>
      </c>
      <c r="B1022" s="139">
        <v>30.3616333007813</v>
      </c>
      <c r="C1022" s="139">
        <v>105.464729309082</v>
      </c>
      <c r="D1022" s="3" t="s">
        <v>673</v>
      </c>
      <c r="E1022" s="3" t="s">
        <v>2486</v>
      </c>
      <c r="F1022" t="str">
        <f>VLOOKUP(D1022,'Customer City'!A:B,2,FALSE)</f>
        <v>四川省</v>
      </c>
      <c r="G1022" t="str">
        <f>VLOOKUP(D1022,'Customer City'!A:A,1,FALSE)</f>
        <v>遂宁市</v>
      </c>
      <c r="H1022" t="str">
        <f>VLOOKUP(A1022,'Customer - Backup'!A:F,6,FALSE)</f>
        <v>安居区</v>
      </c>
      <c r="I1022" s="3" t="s">
        <v>173</v>
      </c>
      <c r="J1022" s="3">
        <v>7003389</v>
      </c>
    </row>
    <row r="1023" spans="1:10" s="3" customFormat="1">
      <c r="A1023" s="3">
        <v>7004320</v>
      </c>
      <c r="B1023" s="139">
        <v>37.192760467529297</v>
      </c>
      <c r="C1023" s="139">
        <v>119.96181488037099</v>
      </c>
      <c r="D1023" s="3" t="s">
        <v>561</v>
      </c>
      <c r="E1023" s="3" t="s">
        <v>1689</v>
      </c>
      <c r="F1023" t="str">
        <f>VLOOKUP(D1023,'Customer City'!A:B,2,FALSE)</f>
        <v>山东省</v>
      </c>
      <c r="G1023" t="str">
        <f>VLOOKUP(D1023,'Customer City'!A:A,1,FALSE)</f>
        <v>烟台市</v>
      </c>
      <c r="H1023" t="str">
        <f>VLOOKUP(A1023,'Customer - Backup'!A:F,6,FALSE)</f>
        <v>莱州市</v>
      </c>
      <c r="I1023" s="3" t="s">
        <v>173</v>
      </c>
      <c r="J1023" s="3">
        <v>7004320</v>
      </c>
    </row>
    <row r="1024" spans="1:10" s="3" customFormat="1">
      <c r="A1024" s="3">
        <v>133</v>
      </c>
      <c r="B1024" s="139">
        <v>32.381851196289098</v>
      </c>
      <c r="C1024" s="139">
        <v>119.423545837402</v>
      </c>
      <c r="D1024" s="3" t="s">
        <v>529</v>
      </c>
      <c r="E1024" s="3" t="s">
        <v>2487</v>
      </c>
      <c r="F1024" t="str">
        <f>VLOOKUP(D1024,'Customer City'!A:B,2,FALSE)</f>
        <v>江苏省</v>
      </c>
      <c r="G1024" t="str">
        <f>VLOOKUP(D1024,'Customer City'!A:A,1,FALSE)</f>
        <v>扬州市</v>
      </c>
      <c r="H1024" t="e">
        <f>VLOOKUP(A1024,'Customer - Backup'!A:F,6,FALSE)</f>
        <v>#N/A</v>
      </c>
      <c r="I1024" s="3" t="s">
        <v>173</v>
      </c>
      <c r="J1024" s="3">
        <v>133</v>
      </c>
    </row>
    <row r="1025" spans="1:10" s="3" customFormat="1">
      <c r="A1025" s="3">
        <v>7003840</v>
      </c>
      <c r="B1025" s="139">
        <v>32.410690307617202</v>
      </c>
      <c r="C1025" s="139">
        <v>119.459190368652</v>
      </c>
      <c r="D1025" s="3" t="s">
        <v>529</v>
      </c>
      <c r="E1025" s="3" t="s">
        <v>924</v>
      </c>
      <c r="F1025" t="str">
        <f>VLOOKUP(D1025,'Customer City'!A:B,2,FALSE)</f>
        <v>江苏省</v>
      </c>
      <c r="G1025" t="str">
        <f>VLOOKUP(D1025,'Customer City'!A:A,1,FALSE)</f>
        <v>扬州市</v>
      </c>
      <c r="H1025" t="str">
        <f>VLOOKUP(A1025,'Customer - Backup'!A:F,6,FALSE)</f>
        <v>广陵区</v>
      </c>
      <c r="I1025" s="3" t="s">
        <v>173</v>
      </c>
      <c r="J1025" s="3">
        <v>7003840</v>
      </c>
    </row>
    <row r="1026" spans="1:10" s="3" customFormat="1">
      <c r="A1026" s="3">
        <v>7004261</v>
      </c>
      <c r="B1026" s="139">
        <v>31.566356658935501</v>
      </c>
      <c r="C1026" s="139">
        <v>120.26165771484401</v>
      </c>
      <c r="D1026" s="3" t="s">
        <v>530</v>
      </c>
      <c r="E1026" s="3" t="s">
        <v>1962</v>
      </c>
      <c r="F1026" t="str">
        <f>VLOOKUP(D1026,'Customer City'!A:B,2,FALSE)</f>
        <v>江苏省</v>
      </c>
      <c r="G1026" t="str">
        <f>VLOOKUP(D1026,'Customer City'!A:A,1,FALSE)</f>
        <v>无锡市</v>
      </c>
      <c r="H1026" t="str">
        <f>VLOOKUP(A1026,'Customer - Backup'!A:F,6,FALSE)</f>
        <v>滨湖区</v>
      </c>
      <c r="I1026" s="3" t="s">
        <v>173</v>
      </c>
      <c r="J1026" s="3">
        <v>7004261</v>
      </c>
    </row>
    <row r="1027" spans="1:10" s="3" customFormat="1">
      <c r="A1027" s="3">
        <v>7003842</v>
      </c>
      <c r="B1027" s="139">
        <v>33.249423980712898</v>
      </c>
      <c r="C1027" s="139">
        <v>119.324752807617</v>
      </c>
      <c r="D1027" s="3" t="s">
        <v>529</v>
      </c>
      <c r="E1027" s="3" t="s">
        <v>1783</v>
      </c>
      <c r="F1027" t="str">
        <f>VLOOKUP(D1027,'Customer City'!A:B,2,FALSE)</f>
        <v>江苏省</v>
      </c>
      <c r="G1027" t="str">
        <f>VLOOKUP(D1027,'Customer City'!A:A,1,FALSE)</f>
        <v>扬州市</v>
      </c>
      <c r="H1027" t="str">
        <f>VLOOKUP(A1027,'Customer - Backup'!A:F,6,FALSE)</f>
        <v>宝应县</v>
      </c>
      <c r="I1027" s="3" t="s">
        <v>173</v>
      </c>
      <c r="J1027" s="3">
        <v>7003842</v>
      </c>
    </row>
    <row r="1028" spans="1:10" s="3" customFormat="1">
      <c r="A1028" s="3">
        <v>134</v>
      </c>
      <c r="B1028" s="139">
        <v>34.452705383300803</v>
      </c>
      <c r="C1028" s="139">
        <v>115.07534027099599</v>
      </c>
      <c r="D1028" s="3" t="s">
        <v>570</v>
      </c>
      <c r="E1028" s="3" t="s">
        <v>2488</v>
      </c>
      <c r="F1028" t="str">
        <f>VLOOKUP(D1028,'Customer City'!A:B,2,FALSE)</f>
        <v>河南省</v>
      </c>
      <c r="G1028" t="str">
        <f>VLOOKUP(D1028,'Customer City'!A:A,1,FALSE)</f>
        <v>商丘市</v>
      </c>
      <c r="H1028" t="e">
        <f>VLOOKUP(A1028,'Customer - Backup'!A:F,6,FALSE)</f>
        <v>#N/A</v>
      </c>
      <c r="I1028" s="3" t="s">
        <v>173</v>
      </c>
      <c r="J1028" s="3">
        <v>134</v>
      </c>
    </row>
    <row r="1029" spans="1:10" s="3" customFormat="1">
      <c r="A1029" s="3">
        <v>7003744</v>
      </c>
      <c r="B1029" s="139">
        <v>34.401851654052699</v>
      </c>
      <c r="C1029" s="139">
        <v>115.646896362305</v>
      </c>
      <c r="D1029" s="3" t="s">
        <v>570</v>
      </c>
      <c r="E1029" s="3" t="s">
        <v>1474</v>
      </c>
      <c r="F1029" t="str">
        <f>VLOOKUP(D1029,'Customer City'!A:B,2,FALSE)</f>
        <v>河南省</v>
      </c>
      <c r="G1029" t="str">
        <f>VLOOKUP(D1029,'Customer City'!A:A,1,FALSE)</f>
        <v>商丘市</v>
      </c>
      <c r="H1029" t="str">
        <f>VLOOKUP(A1029,'Customer - Backup'!A:F,6,FALSE)</f>
        <v>睢阳区</v>
      </c>
      <c r="I1029" s="3" t="s">
        <v>173</v>
      </c>
      <c r="J1029" s="3">
        <v>7003744</v>
      </c>
    </row>
    <row r="1030" spans="1:10" s="3" customFormat="1">
      <c r="A1030" s="3">
        <v>7003736</v>
      </c>
      <c r="B1030" s="139">
        <v>34.696071624755902</v>
      </c>
      <c r="C1030" s="139">
        <v>112.501052856445</v>
      </c>
      <c r="D1030" s="3" t="s">
        <v>576</v>
      </c>
      <c r="E1030" s="3" t="s">
        <v>1395</v>
      </c>
      <c r="F1030" t="str">
        <f>VLOOKUP(D1030,'Customer City'!A:B,2,FALSE)</f>
        <v>河南省</v>
      </c>
      <c r="G1030" t="str">
        <f>VLOOKUP(D1030,'Customer City'!A:A,1,FALSE)</f>
        <v>洛阳市</v>
      </c>
      <c r="H1030" t="str">
        <f>VLOOKUP(A1030,'Customer - Backup'!A:F,6,FALSE)</f>
        <v>瀍河回族区</v>
      </c>
      <c r="I1030" s="3" t="s">
        <v>173</v>
      </c>
      <c r="J1030" s="3">
        <v>7003736</v>
      </c>
    </row>
    <row r="1031" spans="1:10" s="3" customFormat="1">
      <c r="A1031" s="3">
        <v>7004246</v>
      </c>
      <c r="B1031" s="139">
        <v>24.113908767700199</v>
      </c>
      <c r="C1031" s="139">
        <v>115.253952026367</v>
      </c>
      <c r="D1031" s="3" t="s">
        <v>625</v>
      </c>
      <c r="E1031" s="3" t="s">
        <v>2489</v>
      </c>
      <c r="F1031" t="str">
        <f>VLOOKUP(D1031,'Customer City'!A:B,2,FALSE)</f>
        <v>广东省</v>
      </c>
      <c r="G1031" t="str">
        <f>VLOOKUP(D1031,'Customer City'!A:A,1,FALSE)</f>
        <v>河源市</v>
      </c>
      <c r="H1031" t="str">
        <f>VLOOKUP(A1031,'Customer - Backup'!A:F,6,FALSE)</f>
        <v>龙川县</v>
      </c>
      <c r="I1031" s="3" t="s">
        <v>173</v>
      </c>
      <c r="J1031" s="3">
        <v>7004246</v>
      </c>
    </row>
    <row r="1032" spans="1:10" s="3" customFormat="1">
      <c r="A1032" s="3">
        <v>7003765</v>
      </c>
      <c r="B1032" s="139">
        <v>26.4067993164063</v>
      </c>
      <c r="C1032" s="139">
        <v>117.79661560058599</v>
      </c>
      <c r="D1032" s="3" t="s">
        <v>731</v>
      </c>
      <c r="E1032" s="3" t="s">
        <v>950</v>
      </c>
      <c r="F1032" t="str">
        <f>VLOOKUP(D1032,'Customer City'!A:B,2,FALSE)</f>
        <v>福建省</v>
      </c>
      <c r="G1032" t="str">
        <f>VLOOKUP(D1032,'Customer City'!A:A,1,FALSE)</f>
        <v>三明市</v>
      </c>
      <c r="H1032" t="str">
        <f>VLOOKUP(A1032,'Customer - Backup'!A:F,6,FALSE)</f>
        <v>沙县</v>
      </c>
      <c r="I1032" s="3" t="s">
        <v>173</v>
      </c>
      <c r="J1032" s="3">
        <v>7003765</v>
      </c>
    </row>
    <row r="1033" spans="1:10" s="3" customFormat="1">
      <c r="A1033" s="3">
        <v>7003495</v>
      </c>
      <c r="B1033" s="139">
        <v>39.734256744384801</v>
      </c>
      <c r="C1033" s="139">
        <v>117.31867218017599</v>
      </c>
      <c r="D1033" s="3" t="s">
        <v>19</v>
      </c>
      <c r="E1033" s="3" t="s">
        <v>1372</v>
      </c>
      <c r="F1033" t="str">
        <f>VLOOKUP(D1033,'Customer City'!A:B,2,FALSE)</f>
        <v>天津市</v>
      </c>
      <c r="G1033" t="str">
        <f>VLOOKUP(D1033,'Customer City'!A:A,1,FALSE)</f>
        <v>天津市</v>
      </c>
      <c r="H1033" t="str">
        <f>VLOOKUP(A1033,'Customer - Backup'!A:F,6,FALSE)</f>
        <v>宝坻区</v>
      </c>
      <c r="I1033" s="3" t="s">
        <v>173</v>
      </c>
      <c r="J1033" s="3">
        <v>7003495</v>
      </c>
    </row>
    <row r="1034" spans="1:10" s="3" customFormat="1">
      <c r="A1034" s="3">
        <v>7003376</v>
      </c>
      <c r="B1034" s="139">
        <v>29.990531921386701</v>
      </c>
      <c r="C1034" s="139">
        <v>102.956352233887</v>
      </c>
      <c r="D1034" s="3" t="s">
        <v>674</v>
      </c>
      <c r="E1034" s="3" t="s">
        <v>1137</v>
      </c>
      <c r="F1034" t="str">
        <f>VLOOKUP(D1034,'Customer City'!A:B,2,FALSE)</f>
        <v>四川省</v>
      </c>
      <c r="G1034" t="str">
        <f>VLOOKUP(D1034,'Customer City'!A:A,1,FALSE)</f>
        <v>雅安市</v>
      </c>
      <c r="H1034" t="str">
        <f>VLOOKUP(A1034,'Customer - Backup'!A:F,6,FALSE)</f>
        <v>雨城区</v>
      </c>
      <c r="I1034" s="3" t="s">
        <v>173</v>
      </c>
      <c r="J1034" s="3">
        <v>7003376</v>
      </c>
    </row>
    <row r="1035" spans="1:10" s="3" customFormat="1">
      <c r="A1035" s="3">
        <v>7003518</v>
      </c>
      <c r="B1035" s="139">
        <v>32.542495727539098</v>
      </c>
      <c r="C1035" s="139">
        <v>111.518997192383</v>
      </c>
      <c r="D1035" s="3" t="s">
        <v>705</v>
      </c>
      <c r="E1035" s="3" t="s">
        <v>1839</v>
      </c>
      <c r="F1035" t="str">
        <f>VLOOKUP(D1035,'Customer City'!A:B,2,FALSE)</f>
        <v>湖北省</v>
      </c>
      <c r="G1035" t="str">
        <f>VLOOKUP(D1035,'Customer City'!A:A,1,FALSE)</f>
        <v>十堰市</v>
      </c>
      <c r="H1035" t="str">
        <f>VLOOKUP(A1035,'Customer - Backup'!A:F,6,FALSE)</f>
        <v>丹江口市</v>
      </c>
      <c r="I1035" s="3" t="s">
        <v>173</v>
      </c>
      <c r="J1035" s="3">
        <v>7003518</v>
      </c>
    </row>
    <row r="1036" spans="1:10" s="3" customFormat="1">
      <c r="A1036" s="3">
        <v>135</v>
      </c>
      <c r="B1036" s="139">
        <v>29.023797988891602</v>
      </c>
      <c r="C1036" s="139">
        <v>111.688636779785</v>
      </c>
      <c r="D1036" s="3" t="s">
        <v>720</v>
      </c>
      <c r="E1036" s="3" t="s">
        <v>2490</v>
      </c>
      <c r="F1036" t="str">
        <f>VLOOKUP(D1036,'Customer City'!A:B,2,FALSE)</f>
        <v>湖南省</v>
      </c>
      <c r="G1036" t="str">
        <f>VLOOKUP(D1036,'Customer City'!A:A,1,FALSE)</f>
        <v>常德市</v>
      </c>
      <c r="H1036" t="e">
        <f>VLOOKUP(A1036,'Customer - Backup'!A:F,6,FALSE)</f>
        <v>#N/A</v>
      </c>
      <c r="I1036" s="3" t="s">
        <v>173</v>
      </c>
      <c r="J1036" s="3">
        <v>135</v>
      </c>
    </row>
    <row r="1037" spans="1:10" s="3" customFormat="1">
      <c r="A1037" s="3">
        <v>7003832</v>
      </c>
      <c r="B1037" s="139">
        <v>33.969547271728501</v>
      </c>
      <c r="C1037" s="139">
        <v>118.301300048828</v>
      </c>
      <c r="D1037" s="3" t="s">
        <v>526</v>
      </c>
      <c r="E1037" s="3" t="s">
        <v>1898</v>
      </c>
      <c r="F1037" t="str">
        <f>VLOOKUP(D1037,'Customer City'!A:B,2,FALSE)</f>
        <v>江苏省</v>
      </c>
      <c r="G1037" t="str">
        <f>VLOOKUP(D1037,'Customer City'!A:A,1,FALSE)</f>
        <v>宿迁市</v>
      </c>
      <c r="H1037" t="str">
        <f>VLOOKUP(A1037,'Customer - Backup'!A:F,6,FALSE)</f>
        <v>宿城区</v>
      </c>
      <c r="I1037" s="3" t="s">
        <v>173</v>
      </c>
      <c r="J1037" s="3">
        <v>7003832</v>
      </c>
    </row>
    <row r="1038" spans="1:10" s="3" customFormat="1">
      <c r="A1038" s="3">
        <v>7003503</v>
      </c>
      <c r="B1038" s="139">
        <v>28.851276397705099</v>
      </c>
      <c r="C1038" s="139">
        <v>104.986923217773</v>
      </c>
      <c r="D1038" s="3" t="s">
        <v>661</v>
      </c>
      <c r="E1038" s="3" t="s">
        <v>1774</v>
      </c>
      <c r="F1038" t="str">
        <f>VLOOKUP(D1038,'Customer City'!A:B,2,FALSE)</f>
        <v>四川省</v>
      </c>
      <c r="G1038" t="str">
        <f>VLOOKUP(D1038,'Customer City'!A:A,1,FALSE)</f>
        <v>宜宾市</v>
      </c>
      <c r="H1038" t="str">
        <f>VLOOKUP(A1038,'Customer - Backup'!A:F,6,FALSE)</f>
        <v>南溪区</v>
      </c>
      <c r="I1038" s="3" t="s">
        <v>173</v>
      </c>
      <c r="J1038" s="3">
        <v>7003503</v>
      </c>
    </row>
    <row r="1039" spans="1:10" s="3" customFormat="1">
      <c r="A1039" s="3">
        <v>7003679</v>
      </c>
      <c r="B1039" s="139">
        <v>24.7003173828125</v>
      </c>
      <c r="C1039" s="139">
        <v>108.078804016113</v>
      </c>
      <c r="D1039" s="3" t="s">
        <v>641</v>
      </c>
      <c r="E1039" s="3" t="s">
        <v>2491</v>
      </c>
      <c r="F1039" t="str">
        <f>VLOOKUP(D1039,'Customer City'!A:B,2,FALSE)</f>
        <v>广西省</v>
      </c>
      <c r="G1039" t="str">
        <f>VLOOKUP(D1039,'Customer City'!A:A,1,FALSE)</f>
        <v>河池市</v>
      </c>
      <c r="H1039" t="str">
        <f>VLOOKUP(A1039,'Customer - Backup'!A:F,6,FALSE)</f>
        <v>金城江区</v>
      </c>
      <c r="I1039" s="3" t="s">
        <v>173</v>
      </c>
      <c r="J1039" s="3">
        <v>7003679</v>
      </c>
    </row>
    <row r="1040" spans="1:10" s="3" customFormat="1">
      <c r="A1040" s="3">
        <v>136</v>
      </c>
      <c r="B1040" s="139">
        <v>36.194694519042997</v>
      </c>
      <c r="C1040" s="139">
        <v>117.144401550293</v>
      </c>
      <c r="D1040" s="3" t="s">
        <v>556</v>
      </c>
      <c r="E1040" s="3" t="s">
        <v>2492</v>
      </c>
      <c r="F1040" t="str">
        <f>VLOOKUP(D1040,'Customer City'!A:B,2,FALSE)</f>
        <v>山东省</v>
      </c>
      <c r="G1040" t="str">
        <f>VLOOKUP(D1040,'Customer City'!A:A,1,FALSE)</f>
        <v>泰安市</v>
      </c>
      <c r="H1040" t="e">
        <f>VLOOKUP(A1040,'Customer - Backup'!A:F,6,FALSE)</f>
        <v>#N/A</v>
      </c>
      <c r="I1040" s="3" t="s">
        <v>173</v>
      </c>
      <c r="J1040" s="3">
        <v>136</v>
      </c>
    </row>
    <row r="1041" spans="1:10" s="3" customFormat="1">
      <c r="A1041" s="3">
        <v>7003553</v>
      </c>
      <c r="B1041" s="139">
        <v>29.859239578247099</v>
      </c>
      <c r="C1041" s="139">
        <v>115.567054748535</v>
      </c>
      <c r="D1041" s="3" t="s">
        <v>716</v>
      </c>
      <c r="E1041" s="3" t="s">
        <v>1247</v>
      </c>
      <c r="F1041" t="str">
        <f>VLOOKUP(D1041,'Customer City'!A:B,2,FALSE)</f>
        <v>湖北省</v>
      </c>
      <c r="G1041" t="str">
        <f>VLOOKUP(D1041,'Customer City'!A:A,1,FALSE)</f>
        <v>黄冈市</v>
      </c>
      <c r="H1041" t="str">
        <f>VLOOKUP(A1041,'Customer - Backup'!A:F,6,FALSE)</f>
        <v>武穴市</v>
      </c>
      <c r="I1041" s="3" t="s">
        <v>173</v>
      </c>
      <c r="J1041" s="3">
        <v>7003553</v>
      </c>
    </row>
    <row r="1042" spans="1:10" s="3" customFormat="1">
      <c r="A1042" s="3">
        <v>7003480</v>
      </c>
      <c r="B1042" s="139">
        <v>43.892730712890597</v>
      </c>
      <c r="C1042" s="139">
        <v>125.371131896973</v>
      </c>
      <c r="D1042" s="3" t="s">
        <v>63</v>
      </c>
      <c r="E1042" s="3" t="s">
        <v>2493</v>
      </c>
      <c r="F1042" t="str">
        <f>VLOOKUP(D1042,'Customer City'!A:B,2,FALSE)</f>
        <v>吉林省</v>
      </c>
      <c r="G1042" t="str">
        <f>VLOOKUP(D1042,'Customer City'!A:A,1,FALSE)</f>
        <v>长春市</v>
      </c>
      <c r="H1042" t="str">
        <f>VLOOKUP(A1042,'Customer - Backup'!A:F,6,FALSE)</f>
        <v>二道区</v>
      </c>
      <c r="I1042" s="3" t="s">
        <v>173</v>
      </c>
      <c r="J1042" s="3">
        <v>7003480</v>
      </c>
    </row>
    <row r="1043" spans="1:10" s="3" customFormat="1">
      <c r="A1043" s="3">
        <v>7004842</v>
      </c>
      <c r="B1043" s="139">
        <v>27.3431205749512</v>
      </c>
      <c r="C1043" s="139">
        <v>118.136749267578</v>
      </c>
      <c r="D1043" s="3" t="s">
        <v>732</v>
      </c>
      <c r="E1043" s="3" t="s">
        <v>1850</v>
      </c>
      <c r="F1043" t="str">
        <f>VLOOKUP(D1043,'Customer City'!A:B,2,FALSE)</f>
        <v>福建省</v>
      </c>
      <c r="G1043" t="str">
        <f>VLOOKUP(D1043,'Customer City'!A:A,1,FALSE)</f>
        <v>南平市</v>
      </c>
      <c r="H1043" t="str">
        <f>VLOOKUP(A1043,'Customer - Backup'!A:F,6,FALSE)</f>
        <v>建阳区</v>
      </c>
      <c r="I1043" s="3" t="s">
        <v>173</v>
      </c>
      <c r="J1043" s="3">
        <v>7004842</v>
      </c>
    </row>
    <row r="1044" spans="1:10" s="3" customFormat="1">
      <c r="A1044" s="3">
        <v>7003654</v>
      </c>
      <c r="B1044" s="139">
        <v>36.6942329406738</v>
      </c>
      <c r="C1044" s="139">
        <v>114.20461273193401</v>
      </c>
      <c r="D1044" s="3" t="s">
        <v>615</v>
      </c>
      <c r="E1044" s="3" t="s">
        <v>2494</v>
      </c>
      <c r="F1044" t="str">
        <f>VLOOKUP(D1044,'Customer City'!A:B,2,FALSE)</f>
        <v>河北省</v>
      </c>
      <c r="G1044" t="str">
        <f>VLOOKUP(D1044,'Customer City'!A:A,1,FALSE)</f>
        <v>邯郸市</v>
      </c>
      <c r="H1044" t="str">
        <f>VLOOKUP(A1044,'Customer - Backup'!A:F,6,FALSE)</f>
        <v>武安市</v>
      </c>
      <c r="I1044" s="3" t="s">
        <v>173</v>
      </c>
      <c r="J1044" s="3">
        <v>7003654</v>
      </c>
    </row>
    <row r="1045" spans="1:10" s="3" customFormat="1">
      <c r="A1045" s="3">
        <v>7004215</v>
      </c>
      <c r="B1045" s="139">
        <v>25.713373184204102</v>
      </c>
      <c r="C1045" s="139">
        <v>116.761268615723</v>
      </c>
      <c r="D1045" s="3" t="s">
        <v>738</v>
      </c>
      <c r="E1045" s="3" t="s">
        <v>2495</v>
      </c>
      <c r="F1045" t="str">
        <f>VLOOKUP(D1045,'Customer City'!A:B,2,FALSE)</f>
        <v>福建省</v>
      </c>
      <c r="G1045" t="str">
        <f>VLOOKUP(D1045,'Customer City'!A:A,1,FALSE)</f>
        <v>龙岩市</v>
      </c>
      <c r="H1045" t="str">
        <f>VLOOKUP(A1045,'Customer - Backup'!A:F,6,FALSE)</f>
        <v>连城县</v>
      </c>
      <c r="I1045" s="3" t="s">
        <v>173</v>
      </c>
      <c r="J1045" s="3">
        <v>7004215</v>
      </c>
    </row>
    <row r="1046" spans="1:10" s="3" customFormat="1">
      <c r="A1046" s="3">
        <v>7004249</v>
      </c>
      <c r="B1046" s="139">
        <v>35.652114868164098</v>
      </c>
      <c r="C1046" s="139">
        <v>111.48960113525401</v>
      </c>
      <c r="D1046" s="3" t="s">
        <v>597</v>
      </c>
      <c r="E1046" s="3" t="s">
        <v>2496</v>
      </c>
      <c r="F1046" t="str">
        <f>VLOOKUP(D1046,'Customer City'!A:B,2,FALSE)</f>
        <v>山西省</v>
      </c>
      <c r="G1046" t="str">
        <f>VLOOKUP(D1046,'Customer City'!A:A,1,FALSE)</f>
        <v>临汾市</v>
      </c>
      <c r="H1046" t="str">
        <f>VLOOKUP(A1046,'Customer - Backup'!A:F,6,FALSE)</f>
        <v>曲沃县</v>
      </c>
      <c r="I1046" s="3" t="s">
        <v>173</v>
      </c>
      <c r="J1046" s="3">
        <v>7004249</v>
      </c>
    </row>
    <row r="1047" spans="1:10" s="3" customFormat="1">
      <c r="A1047" s="3">
        <v>7004288</v>
      </c>
      <c r="B1047" s="139">
        <v>29.2556266784668</v>
      </c>
      <c r="C1047" s="139">
        <v>115.81298828125</v>
      </c>
      <c r="D1047" s="3" t="s">
        <v>696</v>
      </c>
      <c r="E1047" s="3" t="s">
        <v>2497</v>
      </c>
      <c r="F1047" t="str">
        <f>VLOOKUP(D1047,'Customer City'!A:B,2,FALSE)</f>
        <v>江西省</v>
      </c>
      <c r="G1047" t="str">
        <f>VLOOKUP(D1047,'Customer City'!A:A,1,FALSE)</f>
        <v>九江市</v>
      </c>
      <c r="H1047" t="str">
        <f>VLOOKUP(A1047,'Customer - Backup'!A:F,6,FALSE)</f>
        <v>共青城市</v>
      </c>
      <c r="I1047" s="3" t="s">
        <v>173</v>
      </c>
      <c r="J1047" s="3">
        <v>7004288</v>
      </c>
    </row>
    <row r="1048" spans="1:10" s="3" customFormat="1">
      <c r="A1048" s="3">
        <v>7003463</v>
      </c>
      <c r="B1048" s="139">
        <v>37.741935729980497</v>
      </c>
      <c r="C1048" s="139">
        <v>112.57105255127</v>
      </c>
      <c r="D1048" s="3" t="s">
        <v>107</v>
      </c>
      <c r="E1048" s="3" t="s">
        <v>1455</v>
      </c>
      <c r="F1048" t="str">
        <f>VLOOKUP(D1048,'Customer City'!A:B,2,FALSE)</f>
        <v>山西省</v>
      </c>
      <c r="G1048" t="str">
        <f>VLOOKUP(D1048,'Customer City'!A:A,1,FALSE)</f>
        <v>太原市</v>
      </c>
      <c r="H1048" t="str">
        <f>VLOOKUP(A1048,'Customer - Backup'!A:F,6,FALSE)</f>
        <v>小店区</v>
      </c>
      <c r="I1048" s="3" t="s">
        <v>173</v>
      </c>
      <c r="J1048" s="3">
        <v>7003463</v>
      </c>
    </row>
    <row r="1049" spans="1:10" s="3" customFormat="1">
      <c r="A1049" s="3">
        <v>7004820</v>
      </c>
      <c r="B1049" s="139">
        <v>29.125072479248001</v>
      </c>
      <c r="C1049" s="139">
        <v>110.53400421142599</v>
      </c>
      <c r="D1049" s="3" t="s">
        <v>721</v>
      </c>
      <c r="E1049" s="3" t="s">
        <v>1819</v>
      </c>
      <c r="F1049" t="str">
        <f>VLOOKUP(D1049,'Customer City'!A:B,2,FALSE)</f>
        <v>湖南省</v>
      </c>
      <c r="G1049" t="str">
        <f>VLOOKUP(D1049,'Customer City'!A:A,1,FALSE)</f>
        <v>张家界市</v>
      </c>
      <c r="H1049" t="str">
        <f>VLOOKUP(A1049,'Customer - Backup'!A:F,6,FALSE)</f>
        <v>永定区</v>
      </c>
      <c r="I1049" s="3" t="s">
        <v>173</v>
      </c>
      <c r="J1049" s="3">
        <v>7004820</v>
      </c>
    </row>
    <row r="1050" spans="1:10" s="3" customFormat="1">
      <c r="A1050" s="3">
        <v>7004764</v>
      </c>
      <c r="B1050" s="139">
        <v>29.903903961181602</v>
      </c>
      <c r="C1050" s="139">
        <v>121.855094909668</v>
      </c>
      <c r="D1050" s="3" t="s">
        <v>540</v>
      </c>
      <c r="E1050" s="3" t="s">
        <v>1049</v>
      </c>
      <c r="F1050" t="str">
        <f>VLOOKUP(D1050,'Customer City'!A:B,2,FALSE)</f>
        <v>浙江省</v>
      </c>
      <c r="G1050" t="str">
        <f>VLOOKUP(D1050,'Customer City'!A:A,1,FALSE)</f>
        <v>宁波市</v>
      </c>
      <c r="H1050" t="str">
        <f>VLOOKUP(A1050,'Customer - Backup'!A:F,6,FALSE)</f>
        <v>北仑区</v>
      </c>
      <c r="I1050" s="3" t="s">
        <v>173</v>
      </c>
      <c r="J1050" s="3">
        <v>7004764</v>
      </c>
    </row>
    <row r="1051" spans="1:10" s="3" customFormat="1">
      <c r="A1051" s="3">
        <v>137</v>
      </c>
      <c r="B1051" s="139">
        <v>29.907081604003899</v>
      </c>
      <c r="C1051" s="139">
        <v>121.97248840332</v>
      </c>
      <c r="D1051" s="3" t="s">
        <v>540</v>
      </c>
      <c r="E1051" s="3" t="s">
        <v>2498</v>
      </c>
      <c r="F1051" t="str">
        <f>VLOOKUP(D1051,'Customer City'!A:B,2,FALSE)</f>
        <v>浙江省</v>
      </c>
      <c r="G1051" t="str">
        <f>VLOOKUP(D1051,'Customer City'!A:A,1,FALSE)</f>
        <v>宁波市</v>
      </c>
      <c r="H1051" t="e">
        <f>VLOOKUP(A1051,'Customer - Backup'!A:F,6,FALSE)</f>
        <v>#N/A</v>
      </c>
      <c r="I1051" s="3" t="s">
        <v>173</v>
      </c>
      <c r="J1051" s="3">
        <v>137</v>
      </c>
    </row>
    <row r="1052" spans="1:10" s="3" customFormat="1">
      <c r="A1052" s="3">
        <v>138</v>
      </c>
      <c r="B1052" s="139">
        <v>28.329584121704102</v>
      </c>
      <c r="C1052" s="139">
        <v>109.74221038818401</v>
      </c>
      <c r="D1052" s="3" t="s">
        <v>726</v>
      </c>
      <c r="E1052" s="3" t="s">
        <v>2499</v>
      </c>
      <c r="F1052" t="str">
        <f>VLOOKUP(D1052,'Customer City'!A:B,2,FALSE)</f>
        <v>湖南省</v>
      </c>
      <c r="G1052" t="str">
        <f>VLOOKUP(D1052,'Customer City'!A:A,1,FALSE)</f>
        <v>湘西土家族苗族自治州</v>
      </c>
      <c r="H1052" t="e">
        <f>VLOOKUP(A1052,'Customer - Backup'!A:F,6,FALSE)</f>
        <v>#N/A</v>
      </c>
      <c r="I1052" s="3" t="s">
        <v>173</v>
      </c>
      <c r="J1052" s="3">
        <v>138</v>
      </c>
    </row>
    <row r="1053" spans="1:10" s="3" customFormat="1">
      <c r="A1053" s="3">
        <v>139</v>
      </c>
      <c r="B1053" s="139">
        <v>30.1820259094238</v>
      </c>
      <c r="C1053" s="139">
        <v>111.087699890137</v>
      </c>
      <c r="D1053" s="3" t="s">
        <v>708</v>
      </c>
      <c r="E1053" s="3" t="s">
        <v>2500</v>
      </c>
      <c r="F1053" t="str">
        <f>VLOOKUP(D1053,'Customer City'!A:B,2,FALSE)</f>
        <v>湖北省</v>
      </c>
      <c r="G1053" t="str">
        <f>VLOOKUP(D1053,'Customer City'!A:A,1,FALSE)</f>
        <v>宜昌市</v>
      </c>
      <c r="H1053" t="e">
        <f>VLOOKUP(A1053,'Customer - Backup'!A:F,6,FALSE)</f>
        <v>#N/A</v>
      </c>
      <c r="I1053" s="3" t="s">
        <v>173</v>
      </c>
      <c r="J1053" s="3">
        <v>139</v>
      </c>
    </row>
    <row r="1054" spans="1:10" s="3" customFormat="1">
      <c r="A1054" s="3">
        <v>7004888</v>
      </c>
      <c r="B1054" s="139">
        <v>41.863170623779297</v>
      </c>
      <c r="C1054" s="139">
        <v>123.49359130859401</v>
      </c>
      <c r="D1054" s="3" t="s">
        <v>584</v>
      </c>
      <c r="E1054" s="3" t="s">
        <v>1153</v>
      </c>
      <c r="F1054" t="str">
        <f>VLOOKUP(D1054,'Customer City'!A:B,2,FALSE)</f>
        <v>辽宁省</v>
      </c>
      <c r="G1054" t="str">
        <f>VLOOKUP(D1054,'Customer City'!A:A,1,FALSE)</f>
        <v>抚顺市</v>
      </c>
      <c r="H1054" t="str">
        <f>VLOOKUP(A1054,'Customer - Backup'!A:F,6,FALSE)</f>
        <v>经济开发区</v>
      </c>
      <c r="I1054" s="3" t="s">
        <v>173</v>
      </c>
      <c r="J1054" s="3">
        <v>7004888</v>
      </c>
    </row>
    <row r="1055" spans="1:10" s="3" customFormat="1">
      <c r="A1055" s="3">
        <v>7004992</v>
      </c>
      <c r="B1055" s="139">
        <v>34.799495697021499</v>
      </c>
      <c r="C1055" s="139">
        <v>117.283164978027</v>
      </c>
      <c r="D1055" s="3" t="s">
        <v>555</v>
      </c>
      <c r="E1055" s="3" t="s">
        <v>1119</v>
      </c>
      <c r="F1055" t="str">
        <f>VLOOKUP(D1055,'Customer City'!A:B,2,FALSE)</f>
        <v>山东省</v>
      </c>
      <c r="G1055" t="str">
        <f>VLOOKUP(D1055,'Customer City'!A:A,1,FALSE)</f>
        <v>枣庄市</v>
      </c>
      <c r="H1055" t="str">
        <f>VLOOKUP(A1055,'Customer - Backup'!A:F,6,FALSE)</f>
        <v>薛城区</v>
      </c>
      <c r="I1055" s="3" t="s">
        <v>173</v>
      </c>
      <c r="J1055" s="3">
        <v>7004992</v>
      </c>
    </row>
    <row r="1056" spans="1:10" s="3" customFormat="1">
      <c r="A1056" s="3">
        <v>7003798</v>
      </c>
      <c r="B1056" s="139">
        <v>31.694219589233398</v>
      </c>
      <c r="C1056" s="139">
        <v>119.94815063476599</v>
      </c>
      <c r="D1056" s="3" t="s">
        <v>527</v>
      </c>
      <c r="E1056" s="3" t="s">
        <v>1102</v>
      </c>
      <c r="F1056" t="str">
        <f>VLOOKUP(D1056,'Customer City'!A:B,2,FALSE)</f>
        <v>江苏省</v>
      </c>
      <c r="G1056" t="str">
        <f>VLOOKUP(D1056,'Customer City'!A:A,1,FALSE)</f>
        <v>常州市</v>
      </c>
      <c r="H1056" t="str">
        <f>VLOOKUP(A1056,'Customer - Backup'!A:F,6,FALSE)</f>
        <v>武进区</v>
      </c>
      <c r="I1056" s="3" t="s">
        <v>173</v>
      </c>
      <c r="J1056" s="3">
        <v>7003798</v>
      </c>
    </row>
    <row r="1057" spans="1:10" s="3" customFormat="1">
      <c r="A1057" s="3">
        <v>7003954</v>
      </c>
      <c r="B1057" s="139">
        <v>41.792762756347699</v>
      </c>
      <c r="C1057" s="139">
        <v>123.465789794922</v>
      </c>
      <c r="D1057" s="3" t="s">
        <v>57</v>
      </c>
      <c r="E1057" s="3" t="s">
        <v>1847</v>
      </c>
      <c r="F1057" t="str">
        <f>VLOOKUP(D1057,'Customer City'!A:B,2,FALSE)</f>
        <v>辽宁省</v>
      </c>
      <c r="G1057" t="str">
        <f>VLOOKUP(D1057,'Customer City'!A:A,1,FALSE)</f>
        <v>沈阳市</v>
      </c>
      <c r="H1057" t="str">
        <f>VLOOKUP(A1057,'Customer - Backup'!A:F,6,FALSE)</f>
        <v>沈河区</v>
      </c>
      <c r="I1057" s="3" t="s">
        <v>173</v>
      </c>
      <c r="J1057" s="3">
        <v>7003954</v>
      </c>
    </row>
    <row r="1058" spans="1:10" s="3" customFormat="1">
      <c r="A1058" s="3">
        <v>7004931</v>
      </c>
      <c r="B1058" s="139">
        <v>25.402772903442401</v>
      </c>
      <c r="C1058" s="139">
        <v>112.95874786377</v>
      </c>
      <c r="D1058" s="3" t="s">
        <v>730</v>
      </c>
      <c r="E1058" s="3" t="s">
        <v>2501</v>
      </c>
      <c r="F1058" t="str">
        <f>VLOOKUP(D1058,'Customer City'!A:B,2,FALSE)</f>
        <v>湖南省</v>
      </c>
      <c r="G1058" t="str">
        <f>VLOOKUP(D1058,'Customer City'!A:A,1,FALSE)</f>
        <v>郴州市</v>
      </c>
      <c r="H1058" t="str">
        <f>VLOOKUP(A1058,'Customer - Backup'!A:F,6,FALSE)</f>
        <v>宜章县</v>
      </c>
      <c r="I1058" s="3" t="s">
        <v>173</v>
      </c>
      <c r="J1058" s="3">
        <v>7004931</v>
      </c>
    </row>
    <row r="1059" spans="1:10" s="3" customFormat="1">
      <c r="A1059" s="3">
        <v>7004352</v>
      </c>
      <c r="B1059" s="139">
        <v>38.978294372558601</v>
      </c>
      <c r="C1059" s="139">
        <v>117.37648010253901</v>
      </c>
      <c r="D1059" s="3" t="s">
        <v>19</v>
      </c>
      <c r="E1059" s="3" t="s">
        <v>887</v>
      </c>
      <c r="F1059" t="str">
        <f>VLOOKUP(D1059,'Customer City'!A:B,2,FALSE)</f>
        <v>天津市</v>
      </c>
      <c r="G1059" t="str">
        <f>VLOOKUP(D1059,'Customer City'!A:A,1,FALSE)</f>
        <v>天津市</v>
      </c>
      <c r="H1059" t="str">
        <f>VLOOKUP(A1059,'Customer - Backup'!A:F,6,FALSE)</f>
        <v>津南区</v>
      </c>
      <c r="I1059" s="3" t="s">
        <v>173</v>
      </c>
      <c r="J1059" s="3">
        <v>7004352</v>
      </c>
    </row>
    <row r="1060" spans="1:10" s="3" customFormat="1">
      <c r="A1060" s="3">
        <v>7003739</v>
      </c>
      <c r="B1060" s="139">
        <v>35.348922729492202</v>
      </c>
      <c r="C1060" s="139">
        <v>113.95290374755901</v>
      </c>
      <c r="D1060" s="3" t="s">
        <v>574</v>
      </c>
      <c r="E1060" s="3" t="s">
        <v>2502</v>
      </c>
      <c r="F1060" t="str">
        <f>VLOOKUP(D1060,'Customer City'!A:B,2,FALSE)</f>
        <v>河南省</v>
      </c>
      <c r="G1060" t="str">
        <f>VLOOKUP(D1060,'Customer City'!A:A,1,FALSE)</f>
        <v>新乡市</v>
      </c>
      <c r="H1060" t="str">
        <f>VLOOKUP(A1060,'Customer - Backup'!A:F,6,FALSE)</f>
        <v>牧野区</v>
      </c>
      <c r="I1060" s="3" t="s">
        <v>173</v>
      </c>
      <c r="J1060" s="3">
        <v>7003739</v>
      </c>
    </row>
    <row r="1061" spans="1:10" s="3" customFormat="1">
      <c r="A1061" s="3">
        <v>7004717</v>
      </c>
      <c r="B1061" s="139">
        <v>30.643964767456101</v>
      </c>
      <c r="C1061" s="139">
        <v>114.410118103027</v>
      </c>
      <c r="D1061" s="3" t="s">
        <v>69</v>
      </c>
      <c r="E1061" s="3" t="s">
        <v>1199</v>
      </c>
      <c r="F1061" t="str">
        <f>VLOOKUP(D1061,'Customer City'!A:B,2,FALSE)</f>
        <v>湖北省</v>
      </c>
      <c r="G1061" t="str">
        <f>VLOOKUP(D1061,'Customer City'!A:A,1,FALSE)</f>
        <v>武汉市</v>
      </c>
      <c r="H1061" t="str">
        <f>VLOOKUP(A1061,'Customer - Backup'!A:F,6,FALSE)</f>
        <v>青山区</v>
      </c>
      <c r="I1061" s="3" t="s">
        <v>173</v>
      </c>
      <c r="J1061" s="3">
        <v>7004717</v>
      </c>
    </row>
    <row r="1062" spans="1:10" s="3" customFormat="1">
      <c r="A1062" s="3">
        <v>7003469</v>
      </c>
      <c r="B1062" s="139">
        <v>31.158422470092798</v>
      </c>
      <c r="C1062" s="139">
        <v>121.445762634277</v>
      </c>
      <c r="D1062" s="3" t="s">
        <v>13</v>
      </c>
      <c r="E1062" s="3" t="s">
        <v>1088</v>
      </c>
      <c r="F1062" t="str">
        <f>VLOOKUP(D1062,'Customer City'!A:B,2,FALSE)</f>
        <v>上海市</v>
      </c>
      <c r="G1062" t="str">
        <f>VLOOKUP(D1062,'Customer City'!A:A,1,FALSE)</f>
        <v>上海市</v>
      </c>
      <c r="H1062" t="str">
        <f>VLOOKUP(A1062,'Customer - Backup'!A:F,6,FALSE)</f>
        <v>徐汇区</v>
      </c>
      <c r="I1062" s="3" t="s">
        <v>173</v>
      </c>
      <c r="J1062" s="3">
        <v>7003469</v>
      </c>
    </row>
    <row r="1063" spans="1:10" s="3" customFormat="1">
      <c r="A1063" s="3">
        <v>140</v>
      </c>
      <c r="B1063" s="139">
        <v>23.072738647460898</v>
      </c>
      <c r="C1063" s="139">
        <v>109.617637634277</v>
      </c>
      <c r="D1063" s="3" t="s">
        <v>644</v>
      </c>
      <c r="E1063" s="3" t="s">
        <v>2503</v>
      </c>
      <c r="F1063" t="str">
        <f>VLOOKUP(D1063,'Customer City'!A:B,2,FALSE)</f>
        <v>广西省</v>
      </c>
      <c r="G1063" t="str">
        <f>VLOOKUP(D1063,'Customer City'!A:A,1,FALSE)</f>
        <v>贵港市</v>
      </c>
      <c r="H1063" t="e">
        <f>VLOOKUP(A1063,'Customer - Backup'!A:F,6,FALSE)</f>
        <v>#N/A</v>
      </c>
      <c r="I1063" s="3" t="s">
        <v>173</v>
      </c>
      <c r="J1063" s="3">
        <v>140</v>
      </c>
    </row>
    <row r="1064" spans="1:10" s="3" customFormat="1">
      <c r="A1064" s="3">
        <v>141</v>
      </c>
      <c r="B1064" s="139">
        <v>31.791675567626999</v>
      </c>
      <c r="C1064" s="139">
        <v>117.24362945556599</v>
      </c>
      <c r="D1064" s="3" t="s">
        <v>110</v>
      </c>
      <c r="E1064" s="3" t="s">
        <v>2504</v>
      </c>
      <c r="F1064" t="str">
        <f>VLOOKUP(D1064,'Customer City'!A:B,2,FALSE)</f>
        <v>安徽省</v>
      </c>
      <c r="G1064" t="str">
        <f>VLOOKUP(D1064,'Customer City'!A:A,1,FALSE)</f>
        <v>合肥市</v>
      </c>
      <c r="H1064" t="e">
        <f>VLOOKUP(A1064,'Customer - Backup'!A:F,6,FALSE)</f>
        <v>#N/A</v>
      </c>
      <c r="I1064" s="3" t="s">
        <v>173</v>
      </c>
      <c r="J1064" s="3">
        <v>141</v>
      </c>
    </row>
    <row r="1065" spans="1:10" s="3" customFormat="1">
      <c r="A1065" s="3">
        <v>142</v>
      </c>
      <c r="B1065" s="139">
        <v>22.673631668090799</v>
      </c>
      <c r="C1065" s="139">
        <v>113.240203857422</v>
      </c>
      <c r="D1065" s="3" t="s">
        <v>617</v>
      </c>
      <c r="E1065" s="3" t="s">
        <v>2505</v>
      </c>
      <c r="F1065" t="str">
        <f>VLOOKUP(D1065,'Customer City'!A:B,2,FALSE)</f>
        <v>广东省</v>
      </c>
      <c r="G1065" t="str">
        <f>VLOOKUP(D1065,'Customer City'!A:A,1,FALSE)</f>
        <v>中山市</v>
      </c>
      <c r="H1065" t="e">
        <f>VLOOKUP(A1065,'Customer - Backup'!A:F,6,FALSE)</f>
        <v>#N/A</v>
      </c>
      <c r="I1065" s="3" t="s">
        <v>173</v>
      </c>
      <c r="J1065" s="3">
        <v>142</v>
      </c>
    </row>
    <row r="1066" spans="1:10" s="3" customFormat="1">
      <c r="A1066" s="3">
        <v>7003415</v>
      </c>
      <c r="B1066" s="139">
        <v>29.6168308258057</v>
      </c>
      <c r="C1066" s="139">
        <v>103.49733734130901</v>
      </c>
      <c r="D1066" s="3" t="s">
        <v>657</v>
      </c>
      <c r="E1066" s="3" t="s">
        <v>1141</v>
      </c>
      <c r="F1066" t="str">
        <f>VLOOKUP(D1066,'Customer City'!A:B,2,FALSE)</f>
        <v>四川省</v>
      </c>
      <c r="G1066" t="str">
        <f>VLOOKUP(D1066,'Customer City'!A:A,1,FALSE)</f>
        <v>乐山市</v>
      </c>
      <c r="H1066" t="str">
        <f>VLOOKUP(A1066,'Customer - Backup'!A:F,6,FALSE)</f>
        <v>峨眉山</v>
      </c>
      <c r="I1066" s="3" t="s">
        <v>173</v>
      </c>
      <c r="J1066" s="3">
        <v>7003415</v>
      </c>
    </row>
    <row r="1067" spans="1:10" s="3" customFormat="1">
      <c r="A1067" s="3">
        <v>7003948</v>
      </c>
      <c r="B1067" s="139">
        <v>35.610553741455099</v>
      </c>
      <c r="C1067" s="139">
        <v>115.953262329102</v>
      </c>
      <c r="D1067" s="3" t="s">
        <v>564</v>
      </c>
      <c r="E1067" s="3" t="s">
        <v>954</v>
      </c>
      <c r="F1067" t="str">
        <f>VLOOKUP(D1067,'Customer City'!A:B,2,FALSE)</f>
        <v>山东省</v>
      </c>
      <c r="G1067" t="str">
        <f>VLOOKUP(D1067,'Customer City'!A:A,1,FALSE)</f>
        <v>菏泽市</v>
      </c>
      <c r="H1067" t="str">
        <f>VLOOKUP(A1067,'Customer - Backup'!A:F,6,FALSE)</f>
        <v>郓城县</v>
      </c>
      <c r="I1067" s="3" t="s">
        <v>173</v>
      </c>
      <c r="J1067" s="3">
        <v>7003948</v>
      </c>
    </row>
    <row r="1068" spans="1:10" s="3" customFormat="1">
      <c r="A1068" s="3">
        <v>7004238</v>
      </c>
      <c r="B1068" s="139">
        <v>23.403318405151399</v>
      </c>
      <c r="C1068" s="139">
        <v>113.22467803955099</v>
      </c>
      <c r="D1068" s="3" t="s">
        <v>54</v>
      </c>
      <c r="E1068" s="3" t="s">
        <v>808</v>
      </c>
      <c r="F1068" t="str">
        <f>VLOOKUP(D1068,'Customer City'!A:B,2,FALSE)</f>
        <v>广东省</v>
      </c>
      <c r="G1068" t="str">
        <f>VLOOKUP(D1068,'Customer City'!A:A,1,FALSE)</f>
        <v>广州市</v>
      </c>
      <c r="H1068" t="str">
        <f>VLOOKUP(A1068,'Customer - Backup'!A:F,6,FALSE)</f>
        <v>花都区</v>
      </c>
      <c r="I1068" s="3" t="s">
        <v>173</v>
      </c>
      <c r="J1068" s="3">
        <v>7004238</v>
      </c>
    </row>
    <row r="1069" spans="1:10" s="3" customFormat="1">
      <c r="A1069" s="3">
        <v>7004545</v>
      </c>
      <c r="B1069" s="139">
        <v>34.343715667724602</v>
      </c>
      <c r="C1069" s="139">
        <v>108.73070526123</v>
      </c>
      <c r="D1069" s="3" t="s">
        <v>688</v>
      </c>
      <c r="E1069" s="3" t="s">
        <v>1674</v>
      </c>
      <c r="F1069" t="str">
        <f>VLOOKUP(D1069,'Customer City'!A:B,2,FALSE)</f>
        <v>陕西省</v>
      </c>
      <c r="G1069" t="str">
        <f>VLOOKUP(D1069,'Customer City'!A:A,1,FALSE)</f>
        <v>咸阳市</v>
      </c>
      <c r="H1069" t="str">
        <f>VLOOKUP(A1069,'Customer - Backup'!A:F,6,FALSE)</f>
        <v>渭城区</v>
      </c>
      <c r="I1069" s="3" t="s">
        <v>173</v>
      </c>
      <c r="J1069" s="3">
        <v>7004545</v>
      </c>
    </row>
    <row r="1070" spans="1:10" s="3" customFormat="1">
      <c r="A1070" s="3">
        <v>7004780</v>
      </c>
      <c r="B1070" s="139">
        <v>29.4009609222412</v>
      </c>
      <c r="C1070" s="139">
        <v>110.163940429688</v>
      </c>
      <c r="D1070" s="3" t="s">
        <v>721</v>
      </c>
      <c r="E1070" s="3" t="s">
        <v>2506</v>
      </c>
      <c r="F1070" t="str">
        <f>VLOOKUP(D1070,'Customer City'!A:B,2,FALSE)</f>
        <v>湖南省</v>
      </c>
      <c r="G1070" t="str">
        <f>VLOOKUP(D1070,'Customer City'!A:A,1,FALSE)</f>
        <v>张家界市</v>
      </c>
      <c r="H1070" t="str">
        <f>VLOOKUP(A1070,'Customer - Backup'!A:F,6,FALSE)</f>
        <v>桑植县</v>
      </c>
      <c r="I1070" s="3" t="s">
        <v>173</v>
      </c>
      <c r="J1070" s="3">
        <v>7004780</v>
      </c>
    </row>
    <row r="1071" spans="1:10" s="3" customFormat="1">
      <c r="A1071" s="3">
        <v>7003658</v>
      </c>
      <c r="B1071" s="139">
        <v>38.053260803222699</v>
      </c>
      <c r="C1071" s="139">
        <v>114.52614593505901</v>
      </c>
      <c r="D1071" s="3" t="s">
        <v>89</v>
      </c>
      <c r="E1071" s="3" t="s">
        <v>1523</v>
      </c>
      <c r="F1071" t="str">
        <f>VLOOKUP(D1071,'Customer City'!A:B,2,FALSE)</f>
        <v>河北省</v>
      </c>
      <c r="G1071" t="str">
        <f>VLOOKUP(D1071,'Customer City'!A:A,1,FALSE)</f>
        <v>石家庄市</v>
      </c>
      <c r="H1071" t="str">
        <f>VLOOKUP(A1071,'Customer - Backup'!A:F,6,FALSE)</f>
        <v>长安区</v>
      </c>
      <c r="I1071" s="3" t="s">
        <v>173</v>
      </c>
      <c r="J1071" s="3">
        <v>7003658</v>
      </c>
    </row>
    <row r="1072" spans="1:10" s="3" customFormat="1">
      <c r="A1072" s="3">
        <v>143</v>
      </c>
      <c r="B1072" s="139">
        <v>38.064411163330099</v>
      </c>
      <c r="C1072" s="139">
        <v>114.51799774169901</v>
      </c>
      <c r="D1072" s="3" t="s">
        <v>89</v>
      </c>
      <c r="E1072" s="3" t="s">
        <v>2507</v>
      </c>
      <c r="F1072" t="str">
        <f>VLOOKUP(D1072,'Customer City'!A:B,2,FALSE)</f>
        <v>河北省</v>
      </c>
      <c r="G1072" t="str">
        <f>VLOOKUP(D1072,'Customer City'!A:A,1,FALSE)</f>
        <v>石家庄市</v>
      </c>
      <c r="H1072" t="e">
        <f>VLOOKUP(A1072,'Customer - Backup'!A:F,6,FALSE)</f>
        <v>#N/A</v>
      </c>
      <c r="I1072" s="3" t="s">
        <v>173</v>
      </c>
      <c r="J1072" s="3">
        <v>143</v>
      </c>
    </row>
    <row r="1073" spans="1:10" s="3" customFormat="1">
      <c r="A1073" s="3">
        <v>7004611</v>
      </c>
      <c r="B1073" s="139">
        <v>38.477405548095703</v>
      </c>
      <c r="C1073" s="139">
        <v>106.154495239258</v>
      </c>
      <c r="D1073" s="3" t="s">
        <v>98</v>
      </c>
      <c r="E1073" s="3" t="s">
        <v>1760</v>
      </c>
      <c r="F1073" t="str">
        <f>VLOOKUP(D1073,'Customer City'!A:B,2,FALSE)</f>
        <v>宁夏</v>
      </c>
      <c r="G1073" t="str">
        <f>VLOOKUP(D1073,'Customer City'!A:A,1,FALSE)</f>
        <v>银川市</v>
      </c>
      <c r="H1073" t="str">
        <f>VLOOKUP(A1073,'Customer - Backup'!A:F,6,FALSE)</f>
        <v>西夏区</v>
      </c>
      <c r="I1073" s="3" t="s">
        <v>173</v>
      </c>
      <c r="J1073" s="3">
        <v>7004611</v>
      </c>
    </row>
    <row r="1074" spans="1:10" s="3" customFormat="1">
      <c r="A1074" s="3">
        <v>7003366</v>
      </c>
      <c r="B1074" s="139">
        <v>31.8706874847412</v>
      </c>
      <c r="C1074" s="139">
        <v>106.739135742188</v>
      </c>
      <c r="D1074" s="3" t="s">
        <v>662</v>
      </c>
      <c r="E1074" s="3" t="s">
        <v>1220</v>
      </c>
      <c r="F1074" t="str">
        <f>VLOOKUP(D1074,'Customer City'!A:B,2,FALSE)</f>
        <v>四川省</v>
      </c>
      <c r="G1074" t="str">
        <f>VLOOKUP(D1074,'Customer City'!A:A,1,FALSE)</f>
        <v>巴中市</v>
      </c>
      <c r="H1074" t="str">
        <f>VLOOKUP(A1074,'Customer - Backup'!A:F,6,FALSE)</f>
        <v>巴州区</v>
      </c>
      <c r="I1074" s="3" t="s">
        <v>173</v>
      </c>
      <c r="J1074" s="3">
        <v>7003366</v>
      </c>
    </row>
    <row r="1075" spans="1:10" s="3" customFormat="1">
      <c r="A1075" s="3">
        <v>7003357</v>
      </c>
      <c r="B1075" s="139">
        <v>31.774803161621101</v>
      </c>
      <c r="C1075" s="139">
        <v>104.72996520996099</v>
      </c>
      <c r="D1075" s="3" t="s">
        <v>669</v>
      </c>
      <c r="E1075" s="3" t="s">
        <v>1136</v>
      </c>
      <c r="F1075" t="str">
        <f>VLOOKUP(D1075,'Customer City'!A:B,2,FALSE)</f>
        <v>四川省</v>
      </c>
      <c r="G1075" t="str">
        <f>VLOOKUP(D1075,'Customer City'!A:A,1,FALSE)</f>
        <v>绵阳市</v>
      </c>
      <c r="H1075" t="str">
        <f>VLOOKUP(A1075,'Customer - Backup'!A:F,6,FALSE)</f>
        <v>江油市</v>
      </c>
      <c r="I1075" s="3" t="s">
        <v>173</v>
      </c>
      <c r="J1075" s="3">
        <v>7003357</v>
      </c>
    </row>
    <row r="1076" spans="1:10" s="3" customFormat="1">
      <c r="A1076" s="3">
        <v>7003416</v>
      </c>
      <c r="B1076" s="139">
        <v>26.569248199462901</v>
      </c>
      <c r="C1076" s="139">
        <v>101.73073577880901</v>
      </c>
      <c r="D1076" s="3" t="s">
        <v>666</v>
      </c>
      <c r="E1076" s="3" t="s">
        <v>1075</v>
      </c>
      <c r="F1076" t="str">
        <f>VLOOKUP(D1076,'Customer City'!A:B,2,FALSE)</f>
        <v>四川省</v>
      </c>
      <c r="G1076" t="str">
        <f>VLOOKUP(D1076,'Customer City'!A:A,1,FALSE)</f>
        <v>攀枝花市</v>
      </c>
      <c r="H1076" t="str">
        <f>VLOOKUP(A1076,'Customer - Backup'!A:F,6,FALSE)</f>
        <v>东区</v>
      </c>
      <c r="I1076" s="3" t="s">
        <v>173</v>
      </c>
      <c r="J1076" s="3">
        <v>7003416</v>
      </c>
    </row>
    <row r="1077" spans="1:10" s="3" customFormat="1">
      <c r="A1077" s="3">
        <v>7003808</v>
      </c>
      <c r="B1077" s="139">
        <v>31.8963317871094</v>
      </c>
      <c r="C1077" s="139">
        <v>121.164428710938</v>
      </c>
      <c r="D1077" s="3" t="s">
        <v>525</v>
      </c>
      <c r="E1077" s="3" t="s">
        <v>2508</v>
      </c>
      <c r="F1077" t="str">
        <f>VLOOKUP(D1077,'Customer City'!A:B,2,FALSE)</f>
        <v>江苏省</v>
      </c>
      <c r="G1077" t="str">
        <f>VLOOKUP(D1077,'Customer City'!A:A,1,FALSE)</f>
        <v>南通市</v>
      </c>
      <c r="H1077" t="str">
        <f>VLOOKUP(A1077,'Customer - Backup'!A:F,6,FALSE)</f>
        <v>海门市</v>
      </c>
      <c r="I1077" s="3" t="s">
        <v>173</v>
      </c>
      <c r="J1077" s="3">
        <v>7003808</v>
      </c>
    </row>
    <row r="1078" spans="1:10" s="3" customFormat="1">
      <c r="A1078" s="3">
        <v>7004755</v>
      </c>
      <c r="B1078" s="139">
        <v>34.171764373779297</v>
      </c>
      <c r="C1078" s="139">
        <v>117.169876098633</v>
      </c>
      <c r="D1078" s="3" t="s">
        <v>528</v>
      </c>
      <c r="E1078" s="3" t="s">
        <v>1638</v>
      </c>
      <c r="F1078" t="str">
        <f>VLOOKUP(D1078,'Customer City'!A:B,2,FALSE)</f>
        <v>江苏省</v>
      </c>
      <c r="G1078" t="str">
        <f>VLOOKUP(D1078,'Customer City'!A:A,1,FALSE)</f>
        <v>徐州市</v>
      </c>
      <c r="H1078" t="str">
        <f>VLOOKUP(A1078,'Customer - Backup'!A:F,6,FALSE)</f>
        <v>铜山区</v>
      </c>
      <c r="I1078" s="3" t="s">
        <v>173</v>
      </c>
      <c r="J1078" s="3">
        <v>7004755</v>
      </c>
    </row>
    <row r="1079" spans="1:10" s="3" customFormat="1">
      <c r="A1079" s="3">
        <v>144</v>
      </c>
      <c r="B1079" s="139">
        <v>37.862251281738303</v>
      </c>
      <c r="C1079" s="139">
        <v>113.5830078125</v>
      </c>
      <c r="D1079" s="3" t="s">
        <v>605</v>
      </c>
      <c r="E1079" s="3" t="s">
        <v>2509</v>
      </c>
      <c r="F1079" t="str">
        <f>VLOOKUP(D1079,'Customer City'!A:B,2,FALSE)</f>
        <v>山西省</v>
      </c>
      <c r="G1079" t="str">
        <f>VLOOKUP(D1079,'Customer City'!A:A,1,FALSE)</f>
        <v>阳泉市</v>
      </c>
      <c r="H1079" t="e">
        <f>VLOOKUP(A1079,'Customer - Backup'!A:F,6,FALSE)</f>
        <v>#N/A</v>
      </c>
      <c r="I1079" s="3" t="s">
        <v>173</v>
      </c>
      <c r="J1079" s="3">
        <v>144</v>
      </c>
    </row>
    <row r="1080" spans="1:10" s="3" customFormat="1">
      <c r="A1080" s="3">
        <v>7004367</v>
      </c>
      <c r="B1080" s="139">
        <v>37.875801086425803</v>
      </c>
      <c r="C1080" s="139">
        <v>113.56061553955099</v>
      </c>
      <c r="D1080" s="3" t="s">
        <v>605</v>
      </c>
      <c r="E1080" s="3" t="s">
        <v>2510</v>
      </c>
      <c r="F1080" t="str">
        <f>VLOOKUP(D1080,'Customer City'!A:B,2,FALSE)</f>
        <v>山西省</v>
      </c>
      <c r="G1080" t="str">
        <f>VLOOKUP(D1080,'Customer City'!A:A,1,FALSE)</f>
        <v>阳泉市</v>
      </c>
      <c r="H1080" t="str">
        <f>VLOOKUP(A1080,'Customer - Backup'!A:F,6,FALSE)</f>
        <v>矿区</v>
      </c>
      <c r="I1080" s="3" t="s">
        <v>173</v>
      </c>
      <c r="J1080" s="3">
        <v>7004367</v>
      </c>
    </row>
    <row r="1081" spans="1:10" s="3" customFormat="1">
      <c r="A1081" s="3">
        <v>145</v>
      </c>
      <c r="B1081" s="139">
        <v>25.867885589599599</v>
      </c>
      <c r="C1081" s="139">
        <v>115.021270751953</v>
      </c>
      <c r="D1081" s="3" t="s">
        <v>703</v>
      </c>
      <c r="E1081" s="3" t="s">
        <v>2511</v>
      </c>
      <c r="F1081" t="str">
        <f>VLOOKUP(D1081,'Customer City'!A:B,2,FALSE)</f>
        <v>江西省</v>
      </c>
      <c r="G1081" t="str">
        <f>VLOOKUP(D1081,'Customer City'!A:A,1,FALSE)</f>
        <v>赣州市</v>
      </c>
      <c r="H1081" t="e">
        <f>VLOOKUP(A1081,'Customer - Backup'!A:F,6,FALSE)</f>
        <v>#N/A</v>
      </c>
      <c r="I1081" s="3" t="s">
        <v>173</v>
      </c>
      <c r="J1081" s="3">
        <v>145</v>
      </c>
    </row>
    <row r="1082" spans="1:10" s="3" customFormat="1">
      <c r="A1082" s="3">
        <v>7003833</v>
      </c>
      <c r="B1082" s="139">
        <v>33.958530426025398</v>
      </c>
      <c r="C1082" s="139">
        <v>118.33309936523401</v>
      </c>
      <c r="D1082" s="3" t="s">
        <v>526</v>
      </c>
      <c r="E1082" s="3" t="s">
        <v>1743</v>
      </c>
      <c r="F1082" t="str">
        <f>VLOOKUP(D1082,'Customer City'!A:B,2,FALSE)</f>
        <v>江苏省</v>
      </c>
      <c r="G1082" t="str">
        <f>VLOOKUP(D1082,'Customer City'!A:A,1,FALSE)</f>
        <v>宿迁市</v>
      </c>
      <c r="H1082" t="str">
        <f>VLOOKUP(A1082,'Customer - Backup'!A:F,6,FALSE)</f>
        <v>宿豫区</v>
      </c>
      <c r="I1082" s="3" t="s">
        <v>173</v>
      </c>
      <c r="J1082" s="3">
        <v>7003833</v>
      </c>
    </row>
    <row r="1083" spans="1:10" s="3" customFormat="1">
      <c r="A1083" s="3">
        <v>7004498</v>
      </c>
      <c r="B1083" s="139">
        <v>21.369461059570298</v>
      </c>
      <c r="C1083" s="139">
        <v>110.257278442383</v>
      </c>
      <c r="D1083" s="3" t="s">
        <v>628</v>
      </c>
      <c r="E1083" s="3" t="s">
        <v>1516</v>
      </c>
      <c r="F1083" t="str">
        <f>VLOOKUP(D1083,'Customer City'!A:B,2,FALSE)</f>
        <v>广东省</v>
      </c>
      <c r="G1083" t="str">
        <f>VLOOKUP(D1083,'Customer City'!A:A,1,FALSE)</f>
        <v>湛江市</v>
      </c>
      <c r="H1083" t="str">
        <f>VLOOKUP(A1083,'Customer - Backup'!A:F,6,FALSE)</f>
        <v>遂溪县</v>
      </c>
      <c r="I1083" s="3" t="s">
        <v>173</v>
      </c>
      <c r="J1083" s="3">
        <v>7004498</v>
      </c>
    </row>
    <row r="1084" spans="1:10" s="3" customFormat="1">
      <c r="A1084" s="3">
        <v>7004546</v>
      </c>
      <c r="B1084" s="139">
        <v>32.687858581542997</v>
      </c>
      <c r="C1084" s="139">
        <v>109.02797698974599</v>
      </c>
      <c r="D1084" s="3" t="s">
        <v>689</v>
      </c>
      <c r="E1084" s="3" t="s">
        <v>2512</v>
      </c>
      <c r="F1084" t="str">
        <f>VLOOKUP(D1084,'Customer City'!A:B,2,FALSE)</f>
        <v>陕西省</v>
      </c>
      <c r="G1084" t="str">
        <f>VLOOKUP(D1084,'Customer City'!A:A,1,FALSE)</f>
        <v>安康市</v>
      </c>
      <c r="H1084" t="str">
        <f>VLOOKUP(A1084,'Customer - Backup'!A:F,6,FALSE)</f>
        <v>汉滨区</v>
      </c>
      <c r="I1084" s="3" t="s">
        <v>173</v>
      </c>
      <c r="J1084" s="3">
        <v>7004546</v>
      </c>
    </row>
    <row r="1085" spans="1:10" s="3" customFormat="1">
      <c r="A1085" s="3">
        <v>7004514</v>
      </c>
      <c r="B1085" s="139">
        <v>23.5769748687744</v>
      </c>
      <c r="C1085" s="139">
        <v>116.405265808105</v>
      </c>
      <c r="D1085" s="3" t="s">
        <v>620</v>
      </c>
      <c r="E1085" s="3" t="s">
        <v>1515</v>
      </c>
      <c r="F1085" t="str">
        <f>VLOOKUP(D1085,'Customer City'!A:B,2,FALSE)</f>
        <v>广东省</v>
      </c>
      <c r="G1085" t="str">
        <f>VLOOKUP(D1085,'Customer City'!A:A,1,FALSE)</f>
        <v>揭阳市</v>
      </c>
      <c r="H1085" t="str">
        <f>VLOOKUP(A1085,'Customer - Backup'!A:F,6,FALSE)</f>
        <v>揭东区</v>
      </c>
      <c r="I1085" s="3" t="s">
        <v>173</v>
      </c>
      <c r="J1085" s="3">
        <v>7004514</v>
      </c>
    </row>
    <row r="1086" spans="1:10" s="3" customFormat="1">
      <c r="A1086" s="3">
        <v>7003471</v>
      </c>
      <c r="B1086" s="139">
        <v>24.7594699859619</v>
      </c>
      <c r="C1086" s="139">
        <v>103.27465057373</v>
      </c>
      <c r="D1086" s="3" t="s">
        <v>119</v>
      </c>
      <c r="E1086" s="3" t="s">
        <v>841</v>
      </c>
      <c r="F1086" t="str">
        <f>VLOOKUP(D1086,'Customer City'!A:B,2,FALSE)</f>
        <v>云南省</v>
      </c>
      <c r="G1086" t="str">
        <f>VLOOKUP(D1086,'Customer City'!A:A,1,FALSE)</f>
        <v>昆明市</v>
      </c>
      <c r="H1086" t="str">
        <f>VLOOKUP(A1086,'Customer - Backup'!A:F,6,FALSE)</f>
        <v>石林彝族自治县</v>
      </c>
      <c r="I1086" s="3" t="s">
        <v>173</v>
      </c>
      <c r="J1086" s="3">
        <v>7003471</v>
      </c>
    </row>
    <row r="1087" spans="1:10" s="3" customFormat="1">
      <c r="A1087" s="3">
        <v>146</v>
      </c>
      <c r="B1087" s="139">
        <v>44.312637329101598</v>
      </c>
      <c r="C1087" s="139">
        <v>86.047523498535199</v>
      </c>
      <c r="D1087" s="3" t="s">
        <v>678</v>
      </c>
      <c r="E1087" s="3" t="s">
        <v>2297</v>
      </c>
      <c r="F1087" t="str">
        <f>VLOOKUP(D1087,'Customer City'!A:B,2,FALSE)</f>
        <v>新疆</v>
      </c>
      <c r="G1087" t="str">
        <f>VLOOKUP(D1087,'Customer City'!A:A,1,FALSE)</f>
        <v>石河子市</v>
      </c>
      <c r="H1087" t="e">
        <f>VLOOKUP(A1087,'Customer - Backup'!A:F,6,FALSE)</f>
        <v>#N/A</v>
      </c>
      <c r="I1087" s="3" t="s">
        <v>173</v>
      </c>
      <c r="J1087" s="3">
        <v>146</v>
      </c>
    </row>
    <row r="1088" spans="1:10" s="3" customFormat="1">
      <c r="A1088" s="3">
        <v>7004898</v>
      </c>
      <c r="B1088" s="139">
        <v>34.778724670410199</v>
      </c>
      <c r="C1088" s="139">
        <v>113.76431274414099</v>
      </c>
      <c r="D1088" s="3" t="s">
        <v>101</v>
      </c>
      <c r="E1088" s="3" t="s">
        <v>964</v>
      </c>
      <c r="F1088" t="str">
        <f>VLOOKUP(D1088,'Customer City'!A:B,2,FALSE)</f>
        <v>河南省</v>
      </c>
      <c r="G1088" t="str">
        <f>VLOOKUP(D1088,'Customer City'!A:A,1,FALSE)</f>
        <v>郑州市</v>
      </c>
      <c r="H1088" t="str">
        <f>VLOOKUP(A1088,'Customer - Backup'!A:F,6,FALSE)</f>
        <v>郑东新区</v>
      </c>
      <c r="I1088" s="3" t="s">
        <v>173</v>
      </c>
      <c r="J1088" s="3">
        <v>7004898</v>
      </c>
    </row>
    <row r="1089" spans="1:10" s="3" customFormat="1">
      <c r="A1089" s="3">
        <v>7003748</v>
      </c>
      <c r="B1089" s="139">
        <v>24.476474761962901</v>
      </c>
      <c r="C1089" s="139">
        <v>118.182083129883</v>
      </c>
      <c r="D1089" s="3" t="s">
        <v>733</v>
      </c>
      <c r="E1089" s="3" t="s">
        <v>1878</v>
      </c>
      <c r="F1089" t="str">
        <f>VLOOKUP(D1089,'Customer City'!A:B,2,FALSE)</f>
        <v>福建省</v>
      </c>
      <c r="G1089" t="str">
        <f>VLOOKUP(D1089,'Customer City'!A:A,1,FALSE)</f>
        <v>厦门市</v>
      </c>
      <c r="H1089" t="str">
        <f>VLOOKUP(A1089,'Customer - Backup'!A:F,6,FALSE)</f>
        <v>思明区</v>
      </c>
      <c r="I1089" s="3" t="s">
        <v>173</v>
      </c>
      <c r="J1089" s="3">
        <v>7003748</v>
      </c>
    </row>
    <row r="1090" spans="1:10" s="3" customFormat="1">
      <c r="A1090" s="3">
        <v>7003626</v>
      </c>
      <c r="B1090" s="139">
        <v>36.859317779541001</v>
      </c>
      <c r="C1090" s="139">
        <v>114.520431518555</v>
      </c>
      <c r="D1090" s="3" t="s">
        <v>614</v>
      </c>
      <c r="E1090" s="3" t="s">
        <v>1598</v>
      </c>
      <c r="F1090" t="str">
        <f>VLOOKUP(D1090,'Customer City'!A:B,2,FALSE)</f>
        <v>河北省</v>
      </c>
      <c r="G1090" t="str">
        <f>VLOOKUP(D1090,'Customer City'!A:A,1,FALSE)</f>
        <v>邢台市</v>
      </c>
      <c r="H1090" t="str">
        <f>VLOOKUP(A1090,'Customer - Backup'!A:F,6,FALSE)</f>
        <v>沙河市</v>
      </c>
      <c r="I1090" s="3" t="s">
        <v>173</v>
      </c>
      <c r="J1090" s="3">
        <v>7003626</v>
      </c>
    </row>
    <row r="1091" spans="1:10" s="3" customFormat="1">
      <c r="A1091" s="3">
        <v>7004884</v>
      </c>
      <c r="B1091" s="139">
        <v>28.905052185058601</v>
      </c>
      <c r="C1091" s="139">
        <v>118.52619934082</v>
      </c>
      <c r="D1091" s="3" t="s">
        <v>545</v>
      </c>
      <c r="E1091" s="3" t="s">
        <v>1256</v>
      </c>
      <c r="F1091" t="str">
        <f>VLOOKUP(D1091,'Customer City'!A:B,2,FALSE)</f>
        <v>浙江省</v>
      </c>
      <c r="G1091" t="str">
        <f>VLOOKUP(D1091,'Customer City'!A:A,1,FALSE)</f>
        <v>衢州市</v>
      </c>
      <c r="H1091" t="str">
        <f>VLOOKUP(A1091,'Customer - Backup'!A:F,6,FALSE)</f>
        <v>常山县</v>
      </c>
      <c r="I1091" s="3" t="s">
        <v>173</v>
      </c>
      <c r="J1091" s="3">
        <v>7004884</v>
      </c>
    </row>
    <row r="1092" spans="1:10" s="3" customFormat="1">
      <c r="A1092" s="3">
        <v>7003397</v>
      </c>
      <c r="B1092" s="139">
        <v>30.580265045166001</v>
      </c>
      <c r="C1092" s="139">
        <v>104.271690368652</v>
      </c>
      <c r="D1092" s="3" t="s">
        <v>51</v>
      </c>
      <c r="E1092" s="3" t="s">
        <v>1063</v>
      </c>
      <c r="F1092" t="str">
        <f>VLOOKUP(D1092,'Customer City'!A:B,2,FALSE)</f>
        <v>四川省</v>
      </c>
      <c r="G1092" t="str">
        <f>VLOOKUP(D1092,'Customer City'!A:A,1,FALSE)</f>
        <v>成都市</v>
      </c>
      <c r="H1092" t="str">
        <f>VLOOKUP(A1092,'Customer - Backup'!A:F,6,FALSE)</f>
        <v>龙泉驿区</v>
      </c>
      <c r="I1092" s="3" t="s">
        <v>173</v>
      </c>
      <c r="J1092" s="3">
        <v>7003397</v>
      </c>
    </row>
    <row r="1093" spans="1:10" s="3" customFormat="1">
      <c r="A1093" s="3">
        <v>7004823</v>
      </c>
      <c r="B1093" s="139">
        <v>32.676612854003899</v>
      </c>
      <c r="C1093" s="139">
        <v>119.01025390625</v>
      </c>
      <c r="D1093" s="3" t="s">
        <v>518</v>
      </c>
      <c r="E1093" s="3" t="s">
        <v>1851</v>
      </c>
      <c r="F1093" t="str">
        <f>VLOOKUP(D1093,'Customer City'!A:B,2,FALSE)</f>
        <v>安徽省</v>
      </c>
      <c r="G1093" t="str">
        <f>VLOOKUP(D1093,'Customer City'!A:A,1,FALSE)</f>
        <v>滁州市</v>
      </c>
      <c r="H1093" t="str">
        <f>VLOOKUP(A1093,'Customer - Backup'!A:F,6,FALSE)</f>
        <v>天长市</v>
      </c>
      <c r="I1093" s="3" t="s">
        <v>173</v>
      </c>
      <c r="J1093" s="3">
        <v>7004823</v>
      </c>
    </row>
    <row r="1094" spans="1:10" s="3" customFormat="1">
      <c r="A1094" s="3">
        <v>7004871</v>
      </c>
      <c r="B1094" s="139">
        <v>35.014793395996101</v>
      </c>
      <c r="C1094" s="139">
        <v>118.29753112793</v>
      </c>
      <c r="D1094" s="3" t="s">
        <v>551</v>
      </c>
      <c r="E1094" s="3" t="s">
        <v>1218</v>
      </c>
      <c r="F1094" t="str">
        <f>VLOOKUP(D1094,'Customer City'!A:B,2,FALSE)</f>
        <v>山东省</v>
      </c>
      <c r="G1094" t="str">
        <f>VLOOKUP(D1094,'Customer City'!A:A,1,FALSE)</f>
        <v>临沂市</v>
      </c>
      <c r="H1094" t="str">
        <f>VLOOKUP(A1094,'Customer - Backup'!A:F,6,FALSE)</f>
        <v>罗庄区</v>
      </c>
      <c r="I1094" s="3" t="s">
        <v>173</v>
      </c>
      <c r="J1094" s="3">
        <v>7004871</v>
      </c>
    </row>
    <row r="1095" spans="1:10" s="3" customFormat="1">
      <c r="A1095" s="3">
        <v>147</v>
      </c>
      <c r="B1095" s="139">
        <v>22.949834823608398</v>
      </c>
      <c r="C1095" s="139">
        <v>113.671058654785</v>
      </c>
      <c r="D1095" s="3" t="s">
        <v>616</v>
      </c>
      <c r="E1095" s="3" t="s">
        <v>2513</v>
      </c>
      <c r="F1095" t="str">
        <f>VLOOKUP(D1095,'Customer City'!A:B,2,FALSE)</f>
        <v>广东省</v>
      </c>
      <c r="G1095" t="str">
        <f>VLOOKUP(D1095,'Customer City'!A:A,1,FALSE)</f>
        <v>东莞市</v>
      </c>
      <c r="H1095" t="e">
        <f>VLOOKUP(A1095,'Customer - Backup'!A:F,6,FALSE)</f>
        <v>#N/A</v>
      </c>
      <c r="I1095" s="3" t="s">
        <v>173</v>
      </c>
      <c r="J1095" s="3">
        <v>147</v>
      </c>
    </row>
    <row r="1096" spans="1:10" s="3" customFormat="1">
      <c r="A1096" s="3">
        <v>7003466</v>
      </c>
      <c r="B1096" s="139">
        <v>31.275447845458999</v>
      </c>
      <c r="C1096" s="139">
        <v>121.53857421875</v>
      </c>
      <c r="D1096" s="3" t="s">
        <v>13</v>
      </c>
      <c r="E1096" s="3" t="s">
        <v>1440</v>
      </c>
      <c r="F1096" t="str">
        <f>VLOOKUP(D1096,'Customer City'!A:B,2,FALSE)</f>
        <v>上海市</v>
      </c>
      <c r="G1096" t="str">
        <f>VLOOKUP(D1096,'Customer City'!A:A,1,FALSE)</f>
        <v>上海市</v>
      </c>
      <c r="H1096" t="str">
        <f>VLOOKUP(A1096,'Customer - Backup'!A:F,6,FALSE)</f>
        <v>杨浦区</v>
      </c>
      <c r="I1096" s="3" t="s">
        <v>173</v>
      </c>
      <c r="J1096" s="3">
        <v>7003466</v>
      </c>
    </row>
    <row r="1097" spans="1:10" s="3" customFormat="1">
      <c r="A1097" s="3">
        <v>7003411</v>
      </c>
      <c r="B1097" s="139">
        <v>30.196098327636701</v>
      </c>
      <c r="C1097" s="139">
        <v>103.51293182373</v>
      </c>
      <c r="D1097" s="3" t="s">
        <v>51</v>
      </c>
      <c r="E1097" s="3" t="s">
        <v>1077</v>
      </c>
      <c r="F1097" t="str">
        <f>VLOOKUP(D1097,'Customer City'!A:B,2,FALSE)</f>
        <v>四川省</v>
      </c>
      <c r="G1097" t="str">
        <f>VLOOKUP(D1097,'Customer City'!A:A,1,FALSE)</f>
        <v>成都市</v>
      </c>
      <c r="H1097" t="str">
        <f>VLOOKUP(A1097,'Customer - Backup'!A:F,6,FALSE)</f>
        <v>蒲江县</v>
      </c>
      <c r="I1097" s="3" t="s">
        <v>173</v>
      </c>
      <c r="J1097" s="3">
        <v>7003411</v>
      </c>
    </row>
    <row r="1098" spans="1:10" s="3" customFormat="1">
      <c r="A1098" s="3">
        <v>7004107</v>
      </c>
      <c r="B1098" s="139">
        <v>26.100612000000002</v>
      </c>
      <c r="C1098" s="139">
        <v>119.328565</v>
      </c>
      <c r="D1098" s="3" t="s">
        <v>128</v>
      </c>
      <c r="E1098" s="3" t="s">
        <v>814</v>
      </c>
      <c r="F1098" t="str">
        <f>VLOOKUP(D1098,'Customer City'!A:B,2,FALSE)</f>
        <v>福建省</v>
      </c>
      <c r="G1098" t="str">
        <f>VLOOKUP(D1098,'Customer City'!A:A,1,FALSE)</f>
        <v>福州市</v>
      </c>
      <c r="H1098" t="str">
        <f>VLOOKUP(A1098,'Customer - Backup'!A:F,6,FALSE)</f>
        <v>晋安区</v>
      </c>
      <c r="I1098" s="3" t="s">
        <v>173</v>
      </c>
      <c r="J1098" s="3">
        <v>7004107</v>
      </c>
    </row>
    <row r="1099" spans="1:10" s="3" customFormat="1">
      <c r="A1099" s="3">
        <v>7004079</v>
      </c>
      <c r="B1099" s="139">
        <v>36.073593139648402</v>
      </c>
      <c r="C1099" s="139">
        <v>103.782989501953</v>
      </c>
      <c r="D1099" s="3" t="s">
        <v>66</v>
      </c>
      <c r="E1099" s="3" t="s">
        <v>1721</v>
      </c>
      <c r="F1099" t="str">
        <f>VLOOKUP(D1099,'Customer City'!A:B,2,FALSE)</f>
        <v>甘肃省</v>
      </c>
      <c r="G1099" t="str">
        <f>VLOOKUP(D1099,'Customer City'!A:A,1,FALSE)</f>
        <v>兰州市</v>
      </c>
      <c r="H1099" t="str">
        <f>VLOOKUP(A1099,'Customer - Backup'!A:F,6,FALSE)</f>
        <v>七里河区</v>
      </c>
      <c r="I1099" s="3" t="s">
        <v>173</v>
      </c>
      <c r="J1099" s="3">
        <v>7004079</v>
      </c>
    </row>
    <row r="1100" spans="1:10" s="3" customFormat="1">
      <c r="A1100" s="3">
        <v>7004303</v>
      </c>
      <c r="B1100" s="139">
        <v>38.867633819580099</v>
      </c>
      <c r="C1100" s="139">
        <v>115.503089904785</v>
      </c>
      <c r="D1100" s="3" t="s">
        <v>606</v>
      </c>
      <c r="E1100" s="3" t="s">
        <v>2514</v>
      </c>
      <c r="F1100" t="str">
        <f>VLOOKUP(D1100,'Customer City'!A:B,2,FALSE)</f>
        <v>河北省</v>
      </c>
      <c r="G1100" t="str">
        <f>VLOOKUP(D1100,'Customer City'!A:A,1,FALSE)</f>
        <v>保定市</v>
      </c>
      <c r="H1100" t="str">
        <f>VLOOKUP(A1100,'Customer - Backup'!A:F,6,FALSE)</f>
        <v>南市区</v>
      </c>
      <c r="I1100" s="3" t="s">
        <v>173</v>
      </c>
      <c r="J1100" s="3">
        <v>7004303</v>
      </c>
    </row>
    <row r="1101" spans="1:10" s="3" customFormat="1">
      <c r="A1101" s="3">
        <v>7004378</v>
      </c>
      <c r="B1101" s="139">
        <v>38.873966217041001</v>
      </c>
      <c r="C1101" s="139">
        <v>115.505569458008</v>
      </c>
      <c r="D1101" s="3" t="s">
        <v>606</v>
      </c>
      <c r="E1101" s="3" t="s">
        <v>2515</v>
      </c>
      <c r="F1101" t="str">
        <f>VLOOKUP(D1101,'Customer City'!A:B,2,FALSE)</f>
        <v>河北省</v>
      </c>
      <c r="G1101" t="str">
        <f>VLOOKUP(D1101,'Customer City'!A:A,1,FALSE)</f>
        <v>保定市</v>
      </c>
      <c r="H1101" t="str">
        <f>VLOOKUP(A1101,'Customer - Backup'!A:F,6,FALSE)</f>
        <v>北市区</v>
      </c>
      <c r="I1101" s="3" t="s">
        <v>173</v>
      </c>
      <c r="J1101" s="3">
        <v>7004378</v>
      </c>
    </row>
    <row r="1102" spans="1:10" s="3" customFormat="1">
      <c r="A1102" s="3">
        <v>7004086</v>
      </c>
      <c r="B1102" s="139">
        <v>27.766706466674801</v>
      </c>
      <c r="C1102" s="139">
        <v>116.06085205078099</v>
      </c>
      <c r="D1102" s="3" t="s">
        <v>699</v>
      </c>
      <c r="E1102" s="3" t="s">
        <v>2516</v>
      </c>
      <c r="F1102" t="str">
        <f>VLOOKUP(D1102,'Customer City'!A:B,2,FALSE)</f>
        <v>江西省</v>
      </c>
      <c r="G1102" t="str">
        <f>VLOOKUP(D1102,'Customer City'!A:A,1,FALSE)</f>
        <v>抚州市</v>
      </c>
      <c r="H1102" t="str">
        <f>VLOOKUP(A1102,'Customer - Backup'!A:F,6,FALSE)</f>
        <v>崇仁县</v>
      </c>
      <c r="I1102" s="3" t="s">
        <v>173</v>
      </c>
      <c r="J1102" s="3">
        <v>7004086</v>
      </c>
    </row>
    <row r="1103" spans="1:10" s="3" customFormat="1">
      <c r="A1103" s="3">
        <v>7003803</v>
      </c>
      <c r="B1103" s="139">
        <v>31.392549514770501</v>
      </c>
      <c r="C1103" s="139">
        <v>120.98252105712901</v>
      </c>
      <c r="D1103" s="3" t="s">
        <v>534</v>
      </c>
      <c r="E1103" s="3" t="s">
        <v>1263</v>
      </c>
      <c r="F1103" t="str">
        <f>VLOOKUP(D1103,'Customer City'!A:B,2,FALSE)</f>
        <v>江苏省</v>
      </c>
      <c r="G1103" t="str">
        <f>VLOOKUP(D1103,'Customer City'!A:A,1,FALSE)</f>
        <v>苏州市</v>
      </c>
      <c r="H1103" t="str">
        <f>VLOOKUP(A1103,'Customer - Backup'!A:F,6,FALSE)</f>
        <v>昆山市</v>
      </c>
      <c r="I1103" s="3" t="s">
        <v>173</v>
      </c>
      <c r="J1103" s="3">
        <v>7003803</v>
      </c>
    </row>
    <row r="1104" spans="1:10" s="3" customFormat="1">
      <c r="A1104" s="3">
        <v>7003535</v>
      </c>
      <c r="B1104" s="139">
        <v>29.7060546875</v>
      </c>
      <c r="C1104" s="139">
        <v>112.416870117188</v>
      </c>
      <c r="D1104" s="3" t="s">
        <v>711</v>
      </c>
      <c r="E1104" s="3" t="s">
        <v>1829</v>
      </c>
      <c r="F1104" t="str">
        <f>VLOOKUP(D1104,'Customer City'!A:B,2,FALSE)</f>
        <v>湖北省</v>
      </c>
      <c r="G1104" t="str">
        <f>VLOOKUP(D1104,'Customer City'!A:A,1,FALSE)</f>
        <v>荆州市</v>
      </c>
      <c r="H1104" t="str">
        <f>VLOOKUP(A1104,'Customer - Backup'!A:F,6,FALSE)</f>
        <v>石首市</v>
      </c>
      <c r="I1104" s="3" t="s">
        <v>173</v>
      </c>
      <c r="J1104" s="3">
        <v>7003535</v>
      </c>
    </row>
    <row r="1105" spans="1:10" s="3" customFormat="1">
      <c r="A1105" s="3">
        <v>7003424</v>
      </c>
      <c r="B1105" s="139">
        <v>29.9131374359131</v>
      </c>
      <c r="C1105" s="139">
        <v>103.36312866210901</v>
      </c>
      <c r="D1105" s="3" t="s">
        <v>668</v>
      </c>
      <c r="E1105" s="3" t="s">
        <v>1795</v>
      </c>
      <c r="F1105" t="str">
        <f>VLOOKUP(D1105,'Customer City'!A:B,2,FALSE)</f>
        <v>四川省</v>
      </c>
      <c r="G1105" t="str">
        <f>VLOOKUP(D1105,'Customer City'!A:A,1,FALSE)</f>
        <v>眉山市</v>
      </c>
      <c r="H1105" t="str">
        <f>VLOOKUP(A1105,'Customer - Backup'!A:F,6,FALSE)</f>
        <v>洪雅县</v>
      </c>
      <c r="I1105" s="3" t="s">
        <v>173</v>
      </c>
      <c r="J1105" s="3">
        <v>7003424</v>
      </c>
    </row>
    <row r="1106" spans="1:10" s="3" customFormat="1">
      <c r="A1106" s="3">
        <v>7004900</v>
      </c>
      <c r="B1106" s="139">
        <v>27.627254486083999</v>
      </c>
      <c r="C1106" s="139">
        <v>120.569717407227</v>
      </c>
      <c r="D1106" s="3" t="s">
        <v>541</v>
      </c>
      <c r="E1106" s="3" t="s">
        <v>859</v>
      </c>
      <c r="F1106" t="str">
        <f>VLOOKUP(D1106,'Customer City'!A:B,2,FALSE)</f>
        <v>浙江省</v>
      </c>
      <c r="G1106" t="str">
        <f>VLOOKUP(D1106,'Customer City'!A:A,1,FALSE)</f>
        <v>温州市</v>
      </c>
      <c r="H1106" t="str">
        <f>VLOOKUP(A1106,'Customer - Backup'!A:F,6,FALSE)</f>
        <v>平阳县</v>
      </c>
      <c r="I1106" s="3" t="s">
        <v>173</v>
      </c>
      <c r="J1106" s="3">
        <v>7004900</v>
      </c>
    </row>
    <row r="1107" spans="1:10" s="3" customFormat="1">
      <c r="A1107" s="3">
        <v>7004194</v>
      </c>
      <c r="B1107" s="139">
        <v>41.1182861328125</v>
      </c>
      <c r="C1107" s="139">
        <v>121.13239288330099</v>
      </c>
      <c r="D1107" s="3" t="s">
        <v>589</v>
      </c>
      <c r="E1107" s="3" t="s">
        <v>810</v>
      </c>
      <c r="F1107" t="str">
        <f>VLOOKUP(D1107,'Customer City'!A:B,2,FALSE)</f>
        <v>辽宁省</v>
      </c>
      <c r="G1107" t="str">
        <f>VLOOKUP(D1107,'Customer City'!A:A,1,FALSE)</f>
        <v>锦州市</v>
      </c>
      <c r="H1107" t="str">
        <f>VLOOKUP(A1107,'Customer - Backup'!A:F,6,FALSE)</f>
        <v>古塔区</v>
      </c>
      <c r="I1107" s="3" t="s">
        <v>173</v>
      </c>
      <c r="J1107" s="3">
        <v>7004194</v>
      </c>
    </row>
    <row r="1108" spans="1:10" s="3" customFormat="1">
      <c r="A1108" s="3">
        <v>148</v>
      </c>
      <c r="B1108" s="139">
        <v>30.944402694702099</v>
      </c>
      <c r="C1108" s="139">
        <v>118.77817535400401</v>
      </c>
      <c r="D1108" s="3" t="s">
        <v>513</v>
      </c>
      <c r="E1108" s="3" t="s">
        <v>2517</v>
      </c>
      <c r="F1108" t="str">
        <f>VLOOKUP(D1108,'Customer City'!A:B,2,FALSE)</f>
        <v>安徽省</v>
      </c>
      <c r="G1108" t="str">
        <f>VLOOKUP(D1108,'Customer City'!A:A,1,FALSE)</f>
        <v>宣城市</v>
      </c>
      <c r="H1108" t="e">
        <f>VLOOKUP(A1108,'Customer - Backup'!A:F,6,FALSE)</f>
        <v>#N/A</v>
      </c>
      <c r="I1108" s="3" t="s">
        <v>173</v>
      </c>
      <c r="J1108" s="3">
        <v>148</v>
      </c>
    </row>
    <row r="1109" spans="1:10" s="3" customFormat="1">
      <c r="A1109" s="3">
        <v>7003837</v>
      </c>
      <c r="B1109" s="139">
        <v>31.6862602233887</v>
      </c>
      <c r="C1109" s="139">
        <v>120.311958312988</v>
      </c>
      <c r="D1109" s="3" t="s">
        <v>530</v>
      </c>
      <c r="E1109" s="3" t="s">
        <v>993</v>
      </c>
      <c r="F1109" t="str">
        <f>VLOOKUP(D1109,'Customer City'!A:B,2,FALSE)</f>
        <v>江苏省</v>
      </c>
      <c r="G1109" t="str">
        <f>VLOOKUP(D1109,'Customer City'!A:A,1,FALSE)</f>
        <v>无锡市</v>
      </c>
      <c r="H1109" t="str">
        <f>VLOOKUP(A1109,'Customer - Backup'!A:F,6,FALSE)</f>
        <v>惠山区</v>
      </c>
      <c r="I1109" s="3" t="s">
        <v>173</v>
      </c>
      <c r="J1109" s="3">
        <v>7003837</v>
      </c>
    </row>
    <row r="1110" spans="1:10" s="3" customFormat="1">
      <c r="A1110" s="3">
        <v>7003716</v>
      </c>
      <c r="B1110" s="139">
        <v>34.170475006103501</v>
      </c>
      <c r="C1110" s="139">
        <v>112.85202789306599</v>
      </c>
      <c r="D1110" s="3" t="s">
        <v>572</v>
      </c>
      <c r="E1110" s="3" t="s">
        <v>977</v>
      </c>
      <c r="F1110" t="str">
        <f>VLOOKUP(D1110,'Customer City'!A:B,2,FALSE)</f>
        <v>河南省</v>
      </c>
      <c r="G1110" t="str">
        <f>VLOOKUP(D1110,'Customer City'!A:A,1,FALSE)</f>
        <v>平顶山市</v>
      </c>
      <c r="H1110" t="str">
        <f>VLOOKUP(A1110,'Customer - Backup'!A:F,6,FALSE)</f>
        <v>汝州市</v>
      </c>
      <c r="I1110" s="3" t="s">
        <v>173</v>
      </c>
      <c r="J1110" s="3">
        <v>7003716</v>
      </c>
    </row>
    <row r="1111" spans="1:10" s="3" customFormat="1">
      <c r="A1111" s="3">
        <v>7004569</v>
      </c>
      <c r="B1111" s="139">
        <v>23.2921657562256</v>
      </c>
      <c r="C1111" s="139">
        <v>113.84792327880901</v>
      </c>
      <c r="D1111" s="3" t="s">
        <v>54</v>
      </c>
      <c r="E1111" s="3" t="s">
        <v>1631</v>
      </c>
      <c r="F1111" t="str">
        <f>VLOOKUP(D1111,'Customer City'!A:B,2,FALSE)</f>
        <v>广东省</v>
      </c>
      <c r="G1111" t="str">
        <f>VLOOKUP(D1111,'Customer City'!A:A,1,FALSE)</f>
        <v>广州市</v>
      </c>
      <c r="H1111" t="str">
        <f>VLOOKUP(A1111,'Customer - Backup'!A:F,6,FALSE)</f>
        <v>增城区</v>
      </c>
      <c r="I1111" s="3" t="s">
        <v>173</v>
      </c>
      <c r="J1111" s="3">
        <v>7004569</v>
      </c>
    </row>
    <row r="1112" spans="1:10" s="3" customFormat="1">
      <c r="A1112" s="3">
        <v>7004464</v>
      </c>
      <c r="B1112" s="139">
        <v>27.0902290344238</v>
      </c>
      <c r="C1112" s="139">
        <v>119.658363342285</v>
      </c>
      <c r="D1112" s="3" t="s">
        <v>734</v>
      </c>
      <c r="E1112" s="3" t="s">
        <v>1445</v>
      </c>
      <c r="F1112" t="str">
        <f>VLOOKUP(D1112,'Customer City'!A:B,2,FALSE)</f>
        <v>福建省</v>
      </c>
      <c r="G1112" t="str">
        <f>VLOOKUP(D1112,'Customer City'!A:A,1,FALSE)</f>
        <v>宁德市</v>
      </c>
      <c r="H1112" t="str">
        <f>VLOOKUP(A1112,'Customer - Backup'!A:F,6,FALSE)</f>
        <v>福安市</v>
      </c>
      <c r="I1112" s="3" t="s">
        <v>173</v>
      </c>
      <c r="J1112" s="3">
        <v>7004464</v>
      </c>
    </row>
    <row r="1113" spans="1:10" s="3" customFormat="1">
      <c r="A1113" s="3">
        <v>149</v>
      </c>
      <c r="B1113" s="139">
        <v>29.350584030151399</v>
      </c>
      <c r="C1113" s="139">
        <v>104.706268310547</v>
      </c>
      <c r="D1113" s="3" t="s">
        <v>670</v>
      </c>
      <c r="E1113" s="3" t="s">
        <v>2518</v>
      </c>
      <c r="F1113" t="str">
        <f>VLOOKUP(D1113,'Customer City'!A:B,2,FALSE)</f>
        <v>四川省</v>
      </c>
      <c r="G1113" t="str">
        <f>VLOOKUP(D1113,'Customer City'!A:A,1,FALSE)</f>
        <v>自贡市</v>
      </c>
      <c r="H1113" t="e">
        <f>VLOOKUP(A1113,'Customer - Backup'!A:F,6,FALSE)</f>
        <v>#N/A</v>
      </c>
      <c r="I1113" s="3" t="s">
        <v>173</v>
      </c>
      <c r="J1113" s="3">
        <v>149</v>
      </c>
    </row>
    <row r="1114" spans="1:10" s="3" customFormat="1">
      <c r="A1114" s="3">
        <v>7004511</v>
      </c>
      <c r="B1114" s="139">
        <v>24.135662078857401</v>
      </c>
      <c r="C1114" s="139">
        <v>115.73143005371099</v>
      </c>
      <c r="D1114" s="3" t="s">
        <v>621</v>
      </c>
      <c r="E1114" s="3" t="s">
        <v>1863</v>
      </c>
      <c r="F1114" t="str">
        <f>VLOOKUP(D1114,'Customer City'!A:B,2,FALSE)</f>
        <v>广东省</v>
      </c>
      <c r="G1114" t="str">
        <f>VLOOKUP(D1114,'Customer City'!A:A,1,FALSE)</f>
        <v>梅州市</v>
      </c>
      <c r="H1114" t="str">
        <f>VLOOKUP(A1114,'Customer - Backup'!A:F,6,FALSE)</f>
        <v>兴宁市</v>
      </c>
      <c r="I1114" s="3" t="s">
        <v>173</v>
      </c>
      <c r="J1114" s="3">
        <v>7004511</v>
      </c>
    </row>
    <row r="1115" spans="1:10" s="3" customFormat="1">
      <c r="A1115" s="3">
        <v>150</v>
      </c>
      <c r="B1115" s="139">
        <v>30.842666625976602</v>
      </c>
      <c r="C1115" s="139">
        <v>111.81146240234401</v>
      </c>
      <c r="D1115" s="3" t="s">
        <v>708</v>
      </c>
      <c r="E1115" s="3" t="s">
        <v>2519</v>
      </c>
      <c r="F1115" t="str">
        <f>VLOOKUP(D1115,'Customer City'!A:B,2,FALSE)</f>
        <v>湖北省</v>
      </c>
      <c r="G1115" t="str">
        <f>VLOOKUP(D1115,'Customer City'!A:A,1,FALSE)</f>
        <v>宜昌市</v>
      </c>
      <c r="H1115" t="e">
        <f>VLOOKUP(A1115,'Customer - Backup'!A:F,6,FALSE)</f>
        <v>#N/A</v>
      </c>
      <c r="I1115" s="3" t="s">
        <v>173</v>
      </c>
      <c r="J1115" s="3">
        <v>150</v>
      </c>
    </row>
    <row r="1116" spans="1:10" s="3" customFormat="1">
      <c r="A1116" s="3">
        <v>151</v>
      </c>
      <c r="B1116" s="139">
        <v>27.866472244262699</v>
      </c>
      <c r="C1116" s="139">
        <v>112.89972686767599</v>
      </c>
      <c r="D1116" s="3" t="s">
        <v>725</v>
      </c>
      <c r="E1116" s="3" t="s">
        <v>2520</v>
      </c>
      <c r="F1116" t="str">
        <f>VLOOKUP(D1116,'Customer City'!A:B,2,FALSE)</f>
        <v>湖南省</v>
      </c>
      <c r="G1116" t="str">
        <f>VLOOKUP(D1116,'Customer City'!A:A,1,FALSE)</f>
        <v>湘潭市</v>
      </c>
      <c r="H1116" t="e">
        <f>VLOOKUP(A1116,'Customer - Backup'!A:F,6,FALSE)</f>
        <v>#N/A</v>
      </c>
      <c r="I1116" s="3" t="s">
        <v>173</v>
      </c>
      <c r="J1116" s="3">
        <v>151</v>
      </c>
    </row>
    <row r="1117" spans="1:10" s="3" customFormat="1">
      <c r="A1117" s="3">
        <v>7003528</v>
      </c>
      <c r="B1117" s="139">
        <v>30.948938369751001</v>
      </c>
      <c r="C1117" s="139">
        <v>113.57545471191401</v>
      </c>
      <c r="D1117" s="3" t="s">
        <v>707</v>
      </c>
      <c r="E1117" s="3" t="s">
        <v>1216</v>
      </c>
      <c r="F1117" t="str">
        <f>VLOOKUP(D1117,'Customer City'!A:B,2,FALSE)</f>
        <v>湖北省</v>
      </c>
      <c r="G1117" t="str">
        <f>VLOOKUP(D1117,'Customer City'!A:A,1,FALSE)</f>
        <v>孝感市</v>
      </c>
      <c r="H1117" t="str">
        <f>VLOOKUP(A1117,'Customer - Backup'!A:F,6,FALSE)</f>
        <v>应城市</v>
      </c>
      <c r="I1117" s="3" t="s">
        <v>173</v>
      </c>
      <c r="J1117" s="3">
        <v>7003528</v>
      </c>
    </row>
    <row r="1118" spans="1:10" s="3" customFormat="1">
      <c r="A1118" s="3">
        <v>152</v>
      </c>
      <c r="B1118" s="139">
        <v>29.632261276245099</v>
      </c>
      <c r="C1118" s="139">
        <v>111.881225585938</v>
      </c>
      <c r="D1118" s="3" t="s">
        <v>720</v>
      </c>
      <c r="E1118" s="3" t="s">
        <v>2521</v>
      </c>
      <c r="F1118" t="str">
        <f>VLOOKUP(D1118,'Customer City'!A:B,2,FALSE)</f>
        <v>湖南省</v>
      </c>
      <c r="G1118" t="str">
        <f>VLOOKUP(D1118,'Customer City'!A:A,1,FALSE)</f>
        <v>常德市</v>
      </c>
      <c r="H1118" t="e">
        <f>VLOOKUP(A1118,'Customer - Backup'!A:F,6,FALSE)</f>
        <v>#N/A</v>
      </c>
      <c r="I1118" s="3" t="s">
        <v>173</v>
      </c>
      <c r="J1118" s="3">
        <v>152</v>
      </c>
    </row>
    <row r="1119" spans="1:10" s="3" customFormat="1">
      <c r="A1119" s="3">
        <v>7004231</v>
      </c>
      <c r="B1119" s="139">
        <v>29.700035095214801</v>
      </c>
      <c r="C1119" s="139">
        <v>106.622436523438</v>
      </c>
      <c r="D1119" s="3" t="s">
        <v>39</v>
      </c>
      <c r="E1119" s="3" t="s">
        <v>1556</v>
      </c>
      <c r="F1119" t="str">
        <f>VLOOKUP(D1119,'Customer City'!A:B,2,FALSE)</f>
        <v>重庆市</v>
      </c>
      <c r="G1119" t="str">
        <f>VLOOKUP(D1119,'Customer City'!A:A,1,FALSE)</f>
        <v>重庆市</v>
      </c>
      <c r="H1119" t="str">
        <f>VLOOKUP(A1119,'Customer - Backup'!A:F,6,FALSE)</f>
        <v>渝北区</v>
      </c>
      <c r="I1119" s="3" t="s">
        <v>173</v>
      </c>
      <c r="J1119" s="3">
        <v>7004231</v>
      </c>
    </row>
    <row r="1120" spans="1:10" s="3" customFormat="1">
      <c r="A1120" s="3">
        <v>7004839</v>
      </c>
      <c r="B1120" s="139">
        <v>27.7902221679688</v>
      </c>
      <c r="C1120" s="139">
        <v>120.10321044921901</v>
      </c>
      <c r="D1120" s="3" t="s">
        <v>541</v>
      </c>
      <c r="E1120" s="3" t="s">
        <v>2522</v>
      </c>
      <c r="F1120" t="str">
        <f>VLOOKUP(D1120,'Customer City'!A:B,2,FALSE)</f>
        <v>浙江省</v>
      </c>
      <c r="G1120" t="str">
        <f>VLOOKUP(D1120,'Customer City'!A:A,1,FALSE)</f>
        <v>温州市</v>
      </c>
      <c r="H1120" t="str">
        <f>VLOOKUP(A1120,'Customer - Backup'!A:F,6,FALSE)</f>
        <v>文成县</v>
      </c>
      <c r="I1120" s="3" t="s">
        <v>173</v>
      </c>
      <c r="J1120" s="3">
        <v>7004839</v>
      </c>
    </row>
    <row r="1121" spans="1:10" s="3" customFormat="1">
      <c r="A1121" s="3">
        <v>7004613</v>
      </c>
      <c r="B1121" s="139">
        <v>30.196414000000001</v>
      </c>
      <c r="C1121" s="139">
        <v>105.84124300000001</v>
      </c>
      <c r="D1121" s="3" t="s">
        <v>39</v>
      </c>
      <c r="E1121" s="3" t="s">
        <v>2523</v>
      </c>
      <c r="F1121" t="str">
        <f>VLOOKUP(D1121,'Customer City'!A:B,2,FALSE)</f>
        <v>重庆市</v>
      </c>
      <c r="G1121" t="str">
        <f>VLOOKUP(D1121,'Customer City'!A:A,1,FALSE)</f>
        <v>重庆市</v>
      </c>
      <c r="H1121" t="str">
        <f>VLOOKUP(A1121,'Customer - Backup'!A:F,6,FALSE)</f>
        <v>潼南区</v>
      </c>
      <c r="I1121" s="3" t="s">
        <v>173</v>
      </c>
      <c r="J1121" s="3">
        <v>7004613</v>
      </c>
    </row>
    <row r="1122" spans="1:10" s="3" customFormat="1">
      <c r="A1122" s="3">
        <v>7004197</v>
      </c>
      <c r="B1122" s="139">
        <v>40.623802185058601</v>
      </c>
      <c r="C1122" s="139">
        <v>122.503341674805</v>
      </c>
      <c r="D1122" s="3" t="s">
        <v>586</v>
      </c>
      <c r="E1122" s="3" t="s">
        <v>1470</v>
      </c>
      <c r="F1122" t="str">
        <f>VLOOKUP(D1122,'Customer City'!A:B,2,FALSE)</f>
        <v>辽宁省</v>
      </c>
      <c r="G1122" t="str">
        <f>VLOOKUP(D1122,'Customer City'!A:A,1,FALSE)</f>
        <v>营口市</v>
      </c>
      <c r="H1122" t="str">
        <f>VLOOKUP(A1122,'Customer - Backup'!A:F,6,FALSE)</f>
        <v>大石桥市</v>
      </c>
      <c r="I1122" s="3" t="s">
        <v>173</v>
      </c>
      <c r="J1122" s="3">
        <v>7004197</v>
      </c>
    </row>
    <row r="1123" spans="1:10" s="3" customFormat="1">
      <c r="A1123" s="3">
        <v>7003666</v>
      </c>
      <c r="B1123" s="139">
        <v>21.215631484985401</v>
      </c>
      <c r="C1123" s="139">
        <v>110.420288085938</v>
      </c>
      <c r="D1123" s="3" t="s">
        <v>628</v>
      </c>
      <c r="E1123" s="3" t="s">
        <v>1378</v>
      </c>
      <c r="F1123" t="str">
        <f>VLOOKUP(D1123,'Customer City'!A:B,2,FALSE)</f>
        <v>广东省</v>
      </c>
      <c r="G1123" t="str">
        <f>VLOOKUP(D1123,'Customer City'!A:A,1,FALSE)</f>
        <v>湛江市</v>
      </c>
      <c r="H1123" t="str">
        <f>VLOOKUP(A1123,'Customer - Backup'!A:F,6,FALSE)</f>
        <v>农垦局</v>
      </c>
      <c r="I1123" s="3" t="s">
        <v>173</v>
      </c>
      <c r="J1123" s="3">
        <v>7003666</v>
      </c>
    </row>
    <row r="1124" spans="1:10" s="3" customFormat="1">
      <c r="A1124" s="3">
        <v>153</v>
      </c>
      <c r="B1124" s="139">
        <v>21.221866607666001</v>
      </c>
      <c r="C1124" s="139">
        <v>110.427703857422</v>
      </c>
      <c r="D1124" s="3" t="s">
        <v>628</v>
      </c>
      <c r="E1124" s="3" t="s">
        <v>2524</v>
      </c>
      <c r="F1124" t="str">
        <f>VLOOKUP(D1124,'Customer City'!A:B,2,FALSE)</f>
        <v>广东省</v>
      </c>
      <c r="G1124" t="str">
        <f>VLOOKUP(D1124,'Customer City'!A:A,1,FALSE)</f>
        <v>湛江市</v>
      </c>
      <c r="H1124" t="e">
        <f>VLOOKUP(A1124,'Customer - Backup'!A:F,6,FALSE)</f>
        <v>#N/A</v>
      </c>
      <c r="I1124" s="3" t="s">
        <v>173</v>
      </c>
      <c r="J1124" s="3">
        <v>153</v>
      </c>
    </row>
    <row r="1125" spans="1:10" s="3" customFormat="1">
      <c r="A1125" s="3">
        <v>154</v>
      </c>
      <c r="B1125" s="139">
        <v>34.0057983398438</v>
      </c>
      <c r="C1125" s="139">
        <v>113.847305297852</v>
      </c>
      <c r="D1125" s="3" t="s">
        <v>580</v>
      </c>
      <c r="E1125" s="3" t="s">
        <v>2525</v>
      </c>
      <c r="F1125" t="str">
        <f>VLOOKUP(D1125,'Customer City'!A:B,2,FALSE)</f>
        <v>河南省</v>
      </c>
      <c r="G1125" t="str">
        <f>VLOOKUP(D1125,'Customer City'!A:A,1,FALSE)</f>
        <v>许昌市</v>
      </c>
      <c r="H1125" t="e">
        <f>VLOOKUP(A1125,'Customer - Backup'!A:F,6,FALSE)</f>
        <v>#N/A</v>
      </c>
      <c r="I1125" s="3" t="s">
        <v>173</v>
      </c>
      <c r="J1125" s="3">
        <v>154</v>
      </c>
    </row>
    <row r="1126" spans="1:10" s="3" customFormat="1">
      <c r="A1126" s="3">
        <v>7004123</v>
      </c>
      <c r="B1126" s="139">
        <v>24.540939331054702</v>
      </c>
      <c r="C1126" s="139">
        <v>111.30744171142599</v>
      </c>
      <c r="D1126" s="3" t="s">
        <v>645</v>
      </c>
      <c r="E1126" s="3" t="s">
        <v>1903</v>
      </c>
      <c r="F1126" t="str">
        <f>VLOOKUP(D1126,'Customer City'!A:B,2,FALSE)</f>
        <v>广西省</v>
      </c>
      <c r="G1126" t="str">
        <f>VLOOKUP(D1126,'Customer City'!A:A,1,FALSE)</f>
        <v>贺州市</v>
      </c>
      <c r="H1126" t="str">
        <f>VLOOKUP(A1126,'Customer - Backup'!A:F,6,FALSE)</f>
        <v>钟山县</v>
      </c>
      <c r="I1126" s="3" t="s">
        <v>173</v>
      </c>
      <c r="J1126" s="3">
        <v>7004123</v>
      </c>
    </row>
    <row r="1127" spans="1:10" s="3" customFormat="1">
      <c r="A1127" s="3">
        <v>7004024</v>
      </c>
      <c r="B1127" s="139">
        <v>27.934982299804702</v>
      </c>
      <c r="C1127" s="139">
        <v>116.310264587402</v>
      </c>
      <c r="D1127" s="3" t="s">
        <v>699</v>
      </c>
      <c r="E1127" s="3" t="s">
        <v>1506</v>
      </c>
      <c r="F1127" t="str">
        <f>VLOOKUP(D1127,'Customer City'!A:B,2,FALSE)</f>
        <v>江西省</v>
      </c>
      <c r="G1127" t="str">
        <f>VLOOKUP(D1127,'Customer City'!A:A,1,FALSE)</f>
        <v>抚州市</v>
      </c>
      <c r="H1127" t="str">
        <f>VLOOKUP(A1127,'Customer - Backup'!A:F,6,FALSE)</f>
        <v>临川区</v>
      </c>
      <c r="I1127" s="3" t="s">
        <v>173</v>
      </c>
      <c r="J1127" s="3">
        <v>7004024</v>
      </c>
    </row>
    <row r="1128" spans="1:10" s="3" customFormat="1">
      <c r="A1128" s="3">
        <v>7003746</v>
      </c>
      <c r="B1128" s="139">
        <v>33.934577941894503</v>
      </c>
      <c r="C1128" s="139">
        <v>116.45900726318401</v>
      </c>
      <c r="D1128" s="3" t="s">
        <v>570</v>
      </c>
      <c r="E1128" s="3" t="s">
        <v>1391</v>
      </c>
      <c r="F1128" t="str">
        <f>VLOOKUP(D1128,'Customer City'!A:B,2,FALSE)</f>
        <v>河南省</v>
      </c>
      <c r="G1128" t="str">
        <f>VLOOKUP(D1128,'Customer City'!A:A,1,FALSE)</f>
        <v>商丘市</v>
      </c>
      <c r="H1128" t="str">
        <f>VLOOKUP(A1128,'Customer - Backup'!A:F,6,FALSE)</f>
        <v>永城市</v>
      </c>
      <c r="I1128" s="3" t="s">
        <v>173</v>
      </c>
      <c r="J1128" s="3">
        <v>7003746</v>
      </c>
    </row>
    <row r="1129" spans="1:10" s="3" customFormat="1">
      <c r="A1129" s="3">
        <v>7003393</v>
      </c>
      <c r="B1129" s="139">
        <v>30.7547092437744</v>
      </c>
      <c r="C1129" s="139">
        <v>107.208869934082</v>
      </c>
      <c r="D1129" s="3" t="s">
        <v>672</v>
      </c>
      <c r="E1129" s="3" t="s">
        <v>1117</v>
      </c>
      <c r="F1129" t="str">
        <f>VLOOKUP(D1129,'Customer City'!A:B,2,FALSE)</f>
        <v>四川省</v>
      </c>
      <c r="G1129" t="str">
        <f>VLOOKUP(D1129,'Customer City'!A:A,1,FALSE)</f>
        <v>达州市</v>
      </c>
      <c r="H1129" t="str">
        <f>VLOOKUP(A1129,'Customer - Backup'!A:F,6,FALSE)</f>
        <v>大竹县</v>
      </c>
      <c r="I1129" s="3" t="s">
        <v>173</v>
      </c>
      <c r="J1129" s="3">
        <v>7003393</v>
      </c>
    </row>
    <row r="1130" spans="1:10" s="3" customFormat="1">
      <c r="A1130" s="3">
        <v>7003885</v>
      </c>
      <c r="B1130" s="139">
        <v>35.413021087646499</v>
      </c>
      <c r="C1130" s="139">
        <v>116.606414794922</v>
      </c>
      <c r="D1130" s="3" t="s">
        <v>557</v>
      </c>
      <c r="E1130" s="3" t="s">
        <v>963</v>
      </c>
      <c r="F1130" t="str">
        <f>VLOOKUP(D1130,'Customer City'!A:B,2,FALSE)</f>
        <v>山东省</v>
      </c>
      <c r="G1130" t="str">
        <f>VLOOKUP(D1130,'Customer City'!A:A,1,FALSE)</f>
        <v>济宁市</v>
      </c>
      <c r="H1130" t="str">
        <f>VLOOKUP(A1130,'Customer - Backup'!A:F,6,FALSE)</f>
        <v>任城区</v>
      </c>
      <c r="I1130" s="3" t="s">
        <v>173</v>
      </c>
      <c r="J1130" s="3">
        <v>7003885</v>
      </c>
    </row>
    <row r="1131" spans="1:10" s="3" customFormat="1">
      <c r="A1131" s="3">
        <v>7004019</v>
      </c>
      <c r="B1131" s="139">
        <v>28.449390411376999</v>
      </c>
      <c r="C1131" s="139">
        <v>117.92287445068401</v>
      </c>
      <c r="D1131" s="3" t="s">
        <v>695</v>
      </c>
      <c r="E1131" s="3" t="s">
        <v>1982</v>
      </c>
      <c r="F1131" t="str">
        <f>VLOOKUP(D1131,'Customer City'!A:B,2,FALSE)</f>
        <v>江西省</v>
      </c>
      <c r="G1131" t="str">
        <f>VLOOKUP(D1131,'Customer City'!A:A,1,FALSE)</f>
        <v>上饶市</v>
      </c>
      <c r="H1131" t="str">
        <f>VLOOKUP(A1131,'Customer - Backup'!A:F,6,FALSE)</f>
        <v>上饶县</v>
      </c>
      <c r="I1131" s="3" t="s">
        <v>173</v>
      </c>
      <c r="J1131" s="3">
        <v>7004019</v>
      </c>
    </row>
    <row r="1132" spans="1:10" s="3" customFormat="1">
      <c r="A1132" s="3">
        <v>155</v>
      </c>
      <c r="B1132" s="139">
        <v>39.717033386230497</v>
      </c>
      <c r="C1132" s="139">
        <v>116.15655517578099</v>
      </c>
      <c r="D1132" s="3" t="s">
        <v>16</v>
      </c>
      <c r="E1132" s="3" t="s">
        <v>2526</v>
      </c>
      <c r="F1132" t="str">
        <f>VLOOKUP(D1132,'Customer City'!A:B,2,FALSE)</f>
        <v>北京市</v>
      </c>
      <c r="G1132" t="str">
        <f>VLOOKUP(D1132,'Customer City'!A:A,1,FALSE)</f>
        <v>北京市</v>
      </c>
      <c r="H1132" t="e">
        <f>VLOOKUP(A1132,'Customer - Backup'!A:F,6,FALSE)</f>
        <v>#N/A</v>
      </c>
      <c r="I1132" s="3" t="s">
        <v>173</v>
      </c>
      <c r="J1132" s="3">
        <v>155</v>
      </c>
    </row>
    <row r="1133" spans="1:10" s="3" customFormat="1">
      <c r="A1133" s="3">
        <v>156</v>
      </c>
      <c r="B1133" s="139">
        <v>39.727710723877003</v>
      </c>
      <c r="C1133" s="139">
        <v>115.977348327637</v>
      </c>
      <c r="D1133" s="3" t="s">
        <v>16</v>
      </c>
      <c r="E1133" s="3" t="s">
        <v>2527</v>
      </c>
      <c r="F1133" t="str">
        <f>VLOOKUP(D1133,'Customer City'!A:B,2,FALSE)</f>
        <v>北京市</v>
      </c>
      <c r="G1133" t="str">
        <f>VLOOKUP(D1133,'Customer City'!A:A,1,FALSE)</f>
        <v>北京市</v>
      </c>
      <c r="H1133" t="e">
        <f>VLOOKUP(A1133,'Customer - Backup'!A:F,6,FALSE)</f>
        <v>#N/A</v>
      </c>
      <c r="I1133" s="3" t="s">
        <v>173</v>
      </c>
      <c r="J1133" s="3">
        <v>156</v>
      </c>
    </row>
    <row r="1134" spans="1:10" s="3" customFormat="1">
      <c r="A1134" s="3">
        <v>7003935</v>
      </c>
      <c r="B1134" s="139">
        <v>37.509773254394503</v>
      </c>
      <c r="C1134" s="139">
        <v>121.27675628662099</v>
      </c>
      <c r="D1134" s="3" t="s">
        <v>561</v>
      </c>
      <c r="E1134" s="3" t="s">
        <v>892</v>
      </c>
      <c r="F1134" t="str">
        <f>VLOOKUP(D1134,'Customer City'!A:B,2,FALSE)</f>
        <v>山东省</v>
      </c>
      <c r="G1134" t="str">
        <f>VLOOKUP(D1134,'Customer City'!A:A,1,FALSE)</f>
        <v>烟台市</v>
      </c>
      <c r="H1134" t="str">
        <f>VLOOKUP(A1134,'Customer - Backup'!A:F,6,FALSE)</f>
        <v>福山区</v>
      </c>
      <c r="I1134" s="3" t="s">
        <v>173</v>
      </c>
      <c r="J1134" s="3">
        <v>7003935</v>
      </c>
    </row>
    <row r="1135" spans="1:10" s="3" customFormat="1">
      <c r="A1135" s="3">
        <v>7004095</v>
      </c>
      <c r="B1135" s="139">
        <v>34.731159210205099</v>
      </c>
      <c r="C1135" s="139">
        <v>113.63412475585901</v>
      </c>
      <c r="D1135" s="3" t="s">
        <v>101</v>
      </c>
      <c r="E1135" s="3" t="s">
        <v>1487</v>
      </c>
      <c r="F1135" t="str">
        <f>VLOOKUP(D1135,'Customer City'!A:B,2,FALSE)</f>
        <v>河南省</v>
      </c>
      <c r="G1135" t="str">
        <f>VLOOKUP(D1135,'Customer City'!A:A,1,FALSE)</f>
        <v>郑州市</v>
      </c>
      <c r="H1135" t="str">
        <f>VLOOKUP(A1135,'Customer - Backup'!A:F,6,FALSE)</f>
        <v>二七区</v>
      </c>
      <c r="I1135" s="3" t="s">
        <v>173</v>
      </c>
      <c r="J1135" s="3">
        <v>7004095</v>
      </c>
    </row>
    <row r="1136" spans="1:10" s="3" customFormat="1">
      <c r="A1136" s="3">
        <v>7004022</v>
      </c>
      <c r="B1136" s="139">
        <v>28.844486236572301</v>
      </c>
      <c r="C1136" s="139">
        <v>115.55886077880901</v>
      </c>
      <c r="D1136" s="3" t="s">
        <v>125</v>
      </c>
      <c r="E1136" s="3" t="s">
        <v>1990</v>
      </c>
      <c r="F1136" t="str">
        <f>VLOOKUP(D1136,'Customer City'!A:B,2,FALSE)</f>
        <v>江西省</v>
      </c>
      <c r="G1136" t="str">
        <f>VLOOKUP(D1136,'Customer City'!A:A,1,FALSE)</f>
        <v>南昌市</v>
      </c>
      <c r="H1136" t="str">
        <f>VLOOKUP(A1136,'Customer - Backup'!A:F,6,FALSE)</f>
        <v>安义县</v>
      </c>
      <c r="I1136" s="3" t="s">
        <v>173</v>
      </c>
      <c r="J1136" s="3">
        <v>7004022</v>
      </c>
    </row>
    <row r="1137" spans="1:10" s="3" customFormat="1">
      <c r="A1137" s="3">
        <v>7003591</v>
      </c>
      <c r="B1137" s="139">
        <v>40.149295806884801</v>
      </c>
      <c r="C1137" s="139">
        <v>118.334526062012</v>
      </c>
      <c r="D1137" s="3" t="s">
        <v>607</v>
      </c>
      <c r="E1137" s="3" t="s">
        <v>1162</v>
      </c>
      <c r="F1137" t="str">
        <f>VLOOKUP(D1137,'Customer City'!A:B,2,FALSE)</f>
        <v>河北省</v>
      </c>
      <c r="G1137" t="str">
        <f>VLOOKUP(D1137,'Customer City'!A:A,1,FALSE)</f>
        <v>唐山市</v>
      </c>
      <c r="H1137" t="str">
        <f>VLOOKUP(A1137,'Customer - Backup'!A:F,6,FALSE)</f>
        <v>迁西县</v>
      </c>
      <c r="I1137" s="3" t="s">
        <v>173</v>
      </c>
      <c r="J1137" s="3">
        <v>7003591</v>
      </c>
    </row>
    <row r="1138" spans="1:10" s="3" customFormat="1">
      <c r="A1138" s="3">
        <v>7003751</v>
      </c>
      <c r="B1138" s="139">
        <v>24.897455215454102</v>
      </c>
      <c r="C1138" s="139">
        <v>118.6044921875</v>
      </c>
      <c r="D1138" s="3" t="s">
        <v>735</v>
      </c>
      <c r="E1138" s="3" t="s">
        <v>1039</v>
      </c>
      <c r="F1138" t="str">
        <f>VLOOKUP(D1138,'Customer City'!A:B,2,FALSE)</f>
        <v>福建省</v>
      </c>
      <c r="G1138" t="str">
        <f>VLOOKUP(D1138,'Customer City'!A:A,1,FALSE)</f>
        <v>泉州市</v>
      </c>
      <c r="H1138" t="str">
        <f>VLOOKUP(A1138,'Customer - Backup'!A:F,6,FALSE)</f>
        <v>丰泽区</v>
      </c>
      <c r="I1138" s="3" t="s">
        <v>173</v>
      </c>
      <c r="J1138" s="3">
        <v>7003751</v>
      </c>
    </row>
    <row r="1139" spans="1:10" s="3" customFormat="1">
      <c r="A1139" s="3">
        <v>157</v>
      </c>
      <c r="B1139" s="139">
        <v>29.3697509765625</v>
      </c>
      <c r="C1139" s="139">
        <v>113.167205810547</v>
      </c>
      <c r="D1139" s="3" t="s">
        <v>719</v>
      </c>
      <c r="E1139" s="3" t="s">
        <v>2528</v>
      </c>
      <c r="F1139" t="str">
        <f>VLOOKUP(D1139,'Customer City'!A:B,2,FALSE)</f>
        <v>湖南省</v>
      </c>
      <c r="G1139" t="str">
        <f>VLOOKUP(D1139,'Customer City'!A:A,1,FALSE)</f>
        <v>岳阳市</v>
      </c>
      <c r="H1139" t="e">
        <f>VLOOKUP(A1139,'Customer - Backup'!A:F,6,FALSE)</f>
        <v>#N/A</v>
      </c>
      <c r="I1139" s="3" t="s">
        <v>173</v>
      </c>
      <c r="J1139" s="3">
        <v>157</v>
      </c>
    </row>
    <row r="1140" spans="1:10" s="3" customFormat="1">
      <c r="A1140" s="3">
        <v>7004049</v>
      </c>
      <c r="B1140" s="139">
        <v>20.0103244781494</v>
      </c>
      <c r="C1140" s="139">
        <v>110.36456298828099</v>
      </c>
      <c r="D1140" s="3" t="s">
        <v>650</v>
      </c>
      <c r="E1140" s="3" t="s">
        <v>1251</v>
      </c>
      <c r="F1140" t="str">
        <f>VLOOKUP(D1140,'Customer City'!A:B,2,FALSE)</f>
        <v>海南省</v>
      </c>
      <c r="G1140" t="str">
        <f>VLOOKUP(D1140,'Customer City'!A:A,1,FALSE)</f>
        <v>海口市</v>
      </c>
      <c r="H1140" t="str">
        <f>VLOOKUP(A1140,'Customer - Backup'!A:F,6,FALSE)</f>
        <v>琼山区</v>
      </c>
      <c r="I1140" s="3" t="s">
        <v>173</v>
      </c>
      <c r="J1140" s="3">
        <v>7004049</v>
      </c>
    </row>
    <row r="1141" spans="1:10" s="3" customFormat="1">
      <c r="A1141" s="3">
        <v>158</v>
      </c>
      <c r="B1141" s="139">
        <v>32.9488334655762</v>
      </c>
      <c r="C1141" s="139">
        <v>117.379516601563</v>
      </c>
      <c r="D1141" s="3" t="s">
        <v>520</v>
      </c>
      <c r="E1141" s="3" t="s">
        <v>2529</v>
      </c>
      <c r="F1141" t="str">
        <f>VLOOKUP(D1141,'Customer City'!A:B,2,FALSE)</f>
        <v>安徽省</v>
      </c>
      <c r="G1141" t="str">
        <f>VLOOKUP(D1141,'Customer City'!A:A,1,FALSE)</f>
        <v>蚌埠市</v>
      </c>
      <c r="H1141" t="e">
        <f>VLOOKUP(A1141,'Customer - Backup'!A:F,6,FALSE)</f>
        <v>#N/A</v>
      </c>
      <c r="I1141" s="3" t="s">
        <v>173</v>
      </c>
      <c r="J1141" s="3">
        <v>158</v>
      </c>
    </row>
    <row r="1142" spans="1:10" s="3" customFormat="1">
      <c r="A1142" s="3">
        <v>7004789</v>
      </c>
      <c r="B1142" s="139">
        <v>34.517047882080099</v>
      </c>
      <c r="C1142" s="139">
        <v>109.501327514648</v>
      </c>
      <c r="D1142" s="3" t="s">
        <v>694</v>
      </c>
      <c r="E1142" s="3" t="s">
        <v>1751</v>
      </c>
      <c r="F1142" t="str">
        <f>VLOOKUP(D1142,'Customer City'!A:B,2,FALSE)</f>
        <v>陕西省</v>
      </c>
      <c r="G1142" t="str">
        <f>VLOOKUP(D1142,'Customer City'!A:A,1,FALSE)</f>
        <v>渭南市</v>
      </c>
      <c r="H1142" t="str">
        <f>VLOOKUP(A1142,'Customer - Backup'!A:F,6,FALSE)</f>
        <v>临渭区</v>
      </c>
      <c r="I1142" s="3" t="s">
        <v>173</v>
      </c>
      <c r="J1142" s="3">
        <v>7004789</v>
      </c>
    </row>
    <row r="1143" spans="1:10" s="3" customFormat="1">
      <c r="A1143" s="3">
        <v>159</v>
      </c>
      <c r="B1143" s="139">
        <v>34.506629943847699</v>
      </c>
      <c r="C1143" s="139">
        <v>109.459106445313</v>
      </c>
      <c r="D1143" s="3" t="s">
        <v>694</v>
      </c>
      <c r="E1143" s="3" t="s">
        <v>2530</v>
      </c>
      <c r="F1143" t="str">
        <f>VLOOKUP(D1143,'Customer City'!A:B,2,FALSE)</f>
        <v>陕西省</v>
      </c>
      <c r="G1143" t="str">
        <f>VLOOKUP(D1143,'Customer City'!A:A,1,FALSE)</f>
        <v>渭南市</v>
      </c>
      <c r="H1143" t="e">
        <f>VLOOKUP(A1143,'Customer - Backup'!A:F,6,FALSE)</f>
        <v>#N/A</v>
      </c>
      <c r="I1143" s="3" t="s">
        <v>173</v>
      </c>
      <c r="J1143" s="3">
        <v>159</v>
      </c>
    </row>
    <row r="1144" spans="1:10" s="3" customFormat="1">
      <c r="A1144" s="3">
        <v>7004045</v>
      </c>
      <c r="B1144" s="139">
        <v>21.672306060791001</v>
      </c>
      <c r="C1144" s="139">
        <v>109.205375671387</v>
      </c>
      <c r="D1144" s="3" t="s">
        <v>635</v>
      </c>
      <c r="E1144" s="3" t="s">
        <v>2531</v>
      </c>
      <c r="F1144" t="str">
        <f>VLOOKUP(D1144,'Customer City'!A:B,2,FALSE)</f>
        <v>广西省</v>
      </c>
      <c r="G1144" t="str">
        <f>VLOOKUP(D1144,'Customer City'!A:A,1,FALSE)</f>
        <v>北海市</v>
      </c>
      <c r="H1144" t="str">
        <f>VLOOKUP(A1144,'Customer - Backup'!A:F,6,FALSE)</f>
        <v>合浦县</v>
      </c>
      <c r="I1144" s="3" t="s">
        <v>173</v>
      </c>
      <c r="J1144" s="3">
        <v>7004045</v>
      </c>
    </row>
    <row r="1145" spans="1:10" s="3" customFormat="1">
      <c r="A1145" s="3">
        <v>7003538</v>
      </c>
      <c r="B1145" s="139">
        <v>29.689355850219702</v>
      </c>
      <c r="C1145" s="139">
        <v>109.166625976563</v>
      </c>
      <c r="D1145" s="3" t="s">
        <v>709</v>
      </c>
      <c r="E1145" s="3" t="s">
        <v>1832</v>
      </c>
      <c r="F1145" t="str">
        <f>VLOOKUP(D1145,'Customer City'!A:B,2,FALSE)</f>
        <v>湖北省</v>
      </c>
      <c r="G1145" t="str">
        <f>VLOOKUP(D1145,'Customer City'!A:A,1,FALSE)</f>
        <v>恩施土家族苗族自治州</v>
      </c>
      <c r="H1145" t="str">
        <f>VLOOKUP(A1145,'Customer - Backup'!A:F,6,FALSE)</f>
        <v>咸丰县</v>
      </c>
      <c r="I1145" s="3" t="s">
        <v>173</v>
      </c>
      <c r="J1145" s="3">
        <v>7003538</v>
      </c>
    </row>
    <row r="1146" spans="1:10" s="3" customFormat="1">
      <c r="A1146" s="3">
        <v>7003440</v>
      </c>
      <c r="B1146" s="139">
        <v>30.416481018066399</v>
      </c>
      <c r="C1146" s="139">
        <v>103.47622680664099</v>
      </c>
      <c r="D1146" s="3" t="s">
        <v>51</v>
      </c>
      <c r="E1146" s="3" t="s">
        <v>1786</v>
      </c>
      <c r="F1146" t="str">
        <f>VLOOKUP(D1146,'Customer City'!A:B,2,FALSE)</f>
        <v>四川省</v>
      </c>
      <c r="G1146" t="str">
        <f>VLOOKUP(D1146,'Customer City'!A:A,1,FALSE)</f>
        <v>成都市</v>
      </c>
      <c r="H1146" t="str">
        <f>VLOOKUP(A1146,'Customer - Backup'!A:F,6,FALSE)</f>
        <v>邛崃市</v>
      </c>
      <c r="I1146" s="3" t="s">
        <v>173</v>
      </c>
      <c r="J1146" s="3">
        <v>7003440</v>
      </c>
    </row>
    <row r="1147" spans="1:10" s="3" customFormat="1">
      <c r="A1147" s="3">
        <v>7004140</v>
      </c>
      <c r="B1147" s="139">
        <v>32.434158325195298</v>
      </c>
      <c r="C1147" s="139">
        <v>118.43408203125</v>
      </c>
      <c r="D1147" s="3" t="s">
        <v>518</v>
      </c>
      <c r="E1147" s="3" t="s">
        <v>2532</v>
      </c>
      <c r="F1147" t="str">
        <f>VLOOKUP(D1147,'Customer City'!A:B,2,FALSE)</f>
        <v>安徽省</v>
      </c>
      <c r="G1147" t="str">
        <f>VLOOKUP(D1147,'Customer City'!A:A,1,FALSE)</f>
        <v>滁州市</v>
      </c>
      <c r="H1147" t="str">
        <f>VLOOKUP(A1147,'Customer - Backup'!A:F,6,FALSE)</f>
        <v>来安县</v>
      </c>
      <c r="I1147" s="3" t="s">
        <v>173</v>
      </c>
      <c r="J1147" s="3">
        <v>7004140</v>
      </c>
    </row>
    <row r="1148" spans="1:10" s="3" customFormat="1">
      <c r="A1148" s="3">
        <v>7003621</v>
      </c>
      <c r="B1148" s="139">
        <v>36.322868347167997</v>
      </c>
      <c r="C1148" s="139">
        <v>114.61671447753901</v>
      </c>
      <c r="D1148" s="3" t="s">
        <v>615</v>
      </c>
      <c r="E1148" s="3" t="s">
        <v>2533</v>
      </c>
      <c r="F1148" t="str">
        <f>VLOOKUP(D1148,'Customer City'!A:B,2,FALSE)</f>
        <v>河北省</v>
      </c>
      <c r="G1148" t="str">
        <f>VLOOKUP(D1148,'Customer City'!A:A,1,FALSE)</f>
        <v>邯郸市</v>
      </c>
      <c r="H1148" t="str">
        <f>VLOOKUP(A1148,'Customer - Backup'!A:F,6,FALSE)</f>
        <v>临漳县</v>
      </c>
      <c r="I1148" s="3" t="s">
        <v>173</v>
      </c>
      <c r="J1148" s="3">
        <v>7003621</v>
      </c>
    </row>
    <row r="1149" spans="1:10" s="3" customFormat="1">
      <c r="A1149" s="3">
        <v>7004333</v>
      </c>
      <c r="B1149" s="139">
        <v>22.984195709228501</v>
      </c>
      <c r="C1149" s="139">
        <v>113.11529541015599</v>
      </c>
      <c r="D1149" s="3" t="s">
        <v>618</v>
      </c>
      <c r="E1149" s="3" t="s">
        <v>1652</v>
      </c>
      <c r="F1149" t="str">
        <f>VLOOKUP(D1149,'Customer City'!A:B,2,FALSE)</f>
        <v>广东省</v>
      </c>
      <c r="G1149" t="str">
        <f>VLOOKUP(D1149,'Customer City'!A:A,1,FALSE)</f>
        <v>佛山市</v>
      </c>
      <c r="H1149" t="str">
        <f>VLOOKUP(A1149,'Customer - Backup'!A:F,6,FALSE)</f>
        <v>禅城区</v>
      </c>
      <c r="I1149" s="3" t="s">
        <v>173</v>
      </c>
      <c r="J1149" s="3">
        <v>7004333</v>
      </c>
    </row>
    <row r="1150" spans="1:10" s="3" customFormat="1">
      <c r="A1150" s="3">
        <v>7003566</v>
      </c>
      <c r="B1150" s="139">
        <v>31.044895172119102</v>
      </c>
      <c r="C1150" s="139">
        <v>110.34642028808599</v>
      </c>
      <c r="D1150" s="3" t="s">
        <v>709</v>
      </c>
      <c r="E1150" s="3" t="s">
        <v>2534</v>
      </c>
      <c r="F1150" t="str">
        <f>VLOOKUP(D1150,'Customer City'!A:B,2,FALSE)</f>
        <v>湖北省</v>
      </c>
      <c r="G1150" t="str">
        <f>VLOOKUP(D1150,'Customer City'!A:A,1,FALSE)</f>
        <v>恩施土家族苗族自治州</v>
      </c>
      <c r="H1150" t="str">
        <f>VLOOKUP(A1150,'Customer - Backup'!A:F,6,FALSE)</f>
        <v>巴东县</v>
      </c>
      <c r="I1150" s="3" t="s">
        <v>173</v>
      </c>
      <c r="J1150" s="3">
        <v>7003566</v>
      </c>
    </row>
    <row r="1151" spans="1:10" s="3" customFormat="1">
      <c r="A1151" s="3">
        <v>7003985</v>
      </c>
      <c r="B1151" s="139">
        <v>36.080886840820298</v>
      </c>
      <c r="C1151" s="139">
        <v>111.514656066895</v>
      </c>
      <c r="D1151" s="3" t="s">
        <v>597</v>
      </c>
      <c r="E1151" s="3" t="s">
        <v>1518</v>
      </c>
      <c r="F1151" t="str">
        <f>VLOOKUP(D1151,'Customer City'!A:B,2,FALSE)</f>
        <v>山西省</v>
      </c>
      <c r="G1151" t="str">
        <f>VLOOKUP(D1151,'Customer City'!A:A,1,FALSE)</f>
        <v>临汾市</v>
      </c>
      <c r="H1151" t="str">
        <f>VLOOKUP(A1151,'Customer - Backup'!A:F,6,FALSE)</f>
        <v>尧都区</v>
      </c>
      <c r="I1151" s="3" t="s">
        <v>173</v>
      </c>
      <c r="J1151" s="3">
        <v>7003985</v>
      </c>
    </row>
    <row r="1152" spans="1:10" s="3" customFormat="1">
      <c r="A1152" s="3">
        <v>160</v>
      </c>
      <c r="B1152" s="139">
        <v>34.991264343261697</v>
      </c>
      <c r="C1152" s="139">
        <v>118.26341247558599</v>
      </c>
      <c r="D1152" s="3" t="s">
        <v>551</v>
      </c>
      <c r="E1152" s="3" t="s">
        <v>2535</v>
      </c>
      <c r="F1152" t="str">
        <f>VLOOKUP(D1152,'Customer City'!A:B,2,FALSE)</f>
        <v>山东省</v>
      </c>
      <c r="G1152" t="str">
        <f>VLOOKUP(D1152,'Customer City'!A:A,1,FALSE)</f>
        <v>临沂市</v>
      </c>
      <c r="H1152" t="e">
        <f>VLOOKUP(A1152,'Customer - Backup'!A:F,6,FALSE)</f>
        <v>#N/A</v>
      </c>
      <c r="I1152" s="3" t="s">
        <v>173</v>
      </c>
      <c r="J1152" s="3">
        <v>160</v>
      </c>
    </row>
    <row r="1153" spans="1:10" s="3" customFormat="1">
      <c r="A1153" s="3">
        <v>7003875</v>
      </c>
      <c r="B1153" s="139">
        <v>36.7770805358887</v>
      </c>
      <c r="C1153" s="139">
        <v>119.22772216796901</v>
      </c>
      <c r="D1153" s="3" t="s">
        <v>560</v>
      </c>
      <c r="E1153" s="3" t="s">
        <v>1374</v>
      </c>
      <c r="F1153" t="str">
        <f>VLOOKUP(D1153,'Customer City'!A:B,2,FALSE)</f>
        <v>山东省</v>
      </c>
      <c r="G1153" t="str">
        <f>VLOOKUP(D1153,'Customer City'!A:A,1,FALSE)</f>
        <v>潍坊市</v>
      </c>
      <c r="H1153" t="str">
        <f>VLOOKUP(A1153,'Customer - Backup'!A:F,6,FALSE)</f>
        <v>寒亭区</v>
      </c>
      <c r="I1153" s="3" t="s">
        <v>173</v>
      </c>
      <c r="J1153" s="3">
        <v>7003875</v>
      </c>
    </row>
    <row r="1154" spans="1:10" s="3" customFormat="1">
      <c r="A1154" s="3">
        <v>7003491</v>
      </c>
      <c r="B1154" s="139">
        <v>39.079540252685497</v>
      </c>
      <c r="C1154" s="139">
        <v>117.356811523438</v>
      </c>
      <c r="D1154" s="3" t="s">
        <v>19</v>
      </c>
      <c r="E1154" s="3" t="s">
        <v>1369</v>
      </c>
      <c r="F1154" t="str">
        <f>VLOOKUP(D1154,'Customer City'!A:B,2,FALSE)</f>
        <v>天津市</v>
      </c>
      <c r="G1154" t="str">
        <f>VLOOKUP(D1154,'Customer City'!A:A,1,FALSE)</f>
        <v>天津市</v>
      </c>
      <c r="H1154" t="str">
        <f>VLOOKUP(A1154,'Customer - Backup'!A:F,6,FALSE)</f>
        <v>东丽区</v>
      </c>
      <c r="I1154" s="3" t="s">
        <v>173</v>
      </c>
      <c r="J1154" s="3">
        <v>7003491</v>
      </c>
    </row>
    <row r="1155" spans="1:10" s="3" customFormat="1">
      <c r="A1155" s="3">
        <v>7004189</v>
      </c>
      <c r="B1155" s="139">
        <v>28.04709815979</v>
      </c>
      <c r="C1155" s="139">
        <v>105.81520080566401</v>
      </c>
      <c r="D1155" s="3" t="s">
        <v>667</v>
      </c>
      <c r="E1155" s="3" t="s">
        <v>1066</v>
      </c>
      <c r="F1155" t="str">
        <f>VLOOKUP(D1155,'Customer City'!A:B,2,FALSE)</f>
        <v>四川省</v>
      </c>
      <c r="G1155" t="str">
        <f>VLOOKUP(D1155,'Customer City'!A:A,1,FALSE)</f>
        <v>泸州市</v>
      </c>
      <c r="H1155" t="str">
        <f>VLOOKUP(A1155,'Customer - Backup'!A:F,6,FALSE)</f>
        <v>古蔺县</v>
      </c>
      <c r="I1155" s="3" t="s">
        <v>173</v>
      </c>
      <c r="J1155" s="3">
        <v>7004189</v>
      </c>
    </row>
    <row r="1156" spans="1:10" s="3" customFormat="1">
      <c r="A1156" s="3">
        <v>7004143</v>
      </c>
      <c r="B1156" s="139">
        <v>31.376060485839801</v>
      </c>
      <c r="C1156" s="139">
        <v>118.41412353515599</v>
      </c>
      <c r="D1156" s="3" t="s">
        <v>519</v>
      </c>
      <c r="E1156" s="3" t="s">
        <v>1868</v>
      </c>
      <c r="F1156" t="str">
        <f>VLOOKUP(D1156,'Customer City'!A:B,2,FALSE)</f>
        <v>安徽省</v>
      </c>
      <c r="G1156" t="str">
        <f>VLOOKUP(D1156,'Customer City'!A:A,1,FALSE)</f>
        <v>芜湖市</v>
      </c>
      <c r="H1156" t="str">
        <f>VLOOKUP(A1156,'Customer - Backup'!A:F,6,FALSE)</f>
        <v>鸠江区</v>
      </c>
      <c r="I1156" s="3" t="s">
        <v>173</v>
      </c>
      <c r="J1156" s="3">
        <v>7004143</v>
      </c>
    </row>
    <row r="1157" spans="1:10" s="3" customFormat="1">
      <c r="A1157" s="3">
        <v>7004088</v>
      </c>
      <c r="B1157" s="139">
        <v>35.390022277832003</v>
      </c>
      <c r="C1157" s="139">
        <v>113.91347503662099</v>
      </c>
      <c r="D1157" s="3" t="s">
        <v>574</v>
      </c>
      <c r="E1157" s="3" t="s">
        <v>2536</v>
      </c>
      <c r="F1157" t="str">
        <f>VLOOKUP(D1157,'Customer City'!A:B,2,FALSE)</f>
        <v>河南省</v>
      </c>
      <c r="G1157" t="str">
        <f>VLOOKUP(D1157,'Customer City'!A:A,1,FALSE)</f>
        <v>新乡市</v>
      </c>
      <c r="H1157" t="str">
        <f>VLOOKUP(A1157,'Customer - Backup'!A:F,6,FALSE)</f>
        <v>凤泉区</v>
      </c>
      <c r="I1157" s="3" t="s">
        <v>173</v>
      </c>
      <c r="J1157" s="3">
        <v>7004088</v>
      </c>
    </row>
    <row r="1158" spans="1:10" s="3" customFormat="1">
      <c r="A1158" s="3">
        <v>161</v>
      </c>
      <c r="B1158" s="139">
        <v>22.9240417480469</v>
      </c>
      <c r="C1158" s="139">
        <v>114.10837554931599</v>
      </c>
      <c r="D1158" s="3" t="s">
        <v>616</v>
      </c>
      <c r="E1158" s="3" t="s">
        <v>2537</v>
      </c>
      <c r="F1158" t="str">
        <f>VLOOKUP(D1158,'Customer City'!A:B,2,FALSE)</f>
        <v>广东省</v>
      </c>
      <c r="G1158" t="str">
        <f>VLOOKUP(D1158,'Customer City'!A:A,1,FALSE)</f>
        <v>东莞市</v>
      </c>
      <c r="H1158" t="e">
        <f>VLOOKUP(A1158,'Customer - Backup'!A:F,6,FALSE)</f>
        <v>#N/A</v>
      </c>
      <c r="I1158" s="3" t="s">
        <v>173</v>
      </c>
      <c r="J1158" s="3">
        <v>161</v>
      </c>
    </row>
    <row r="1159" spans="1:10" s="3" customFormat="1">
      <c r="A1159" s="3">
        <v>7004408</v>
      </c>
      <c r="B1159" s="139">
        <v>40.000030517578097</v>
      </c>
      <c r="C1159" s="139">
        <v>117.069290161133</v>
      </c>
      <c r="D1159" s="3" t="s">
        <v>608</v>
      </c>
      <c r="E1159" s="3" t="s">
        <v>1499</v>
      </c>
      <c r="F1159" t="str">
        <f>VLOOKUP(D1159,'Customer City'!A:B,2,FALSE)</f>
        <v>河北省</v>
      </c>
      <c r="G1159" t="str">
        <f>VLOOKUP(D1159,'Customer City'!A:A,1,FALSE)</f>
        <v>廊坊市</v>
      </c>
      <c r="H1159" t="str">
        <f>VLOOKUP(A1159,'Customer - Backup'!A:F,6,FALSE)</f>
        <v>三河市</v>
      </c>
      <c r="I1159" s="3" t="s">
        <v>173</v>
      </c>
      <c r="J1159" s="3">
        <v>7004408</v>
      </c>
    </row>
    <row r="1160" spans="1:10" s="3" customFormat="1">
      <c r="A1160" s="3">
        <v>7004468</v>
      </c>
      <c r="B1160" s="139">
        <v>26.681688308715799</v>
      </c>
      <c r="C1160" s="139">
        <v>101.858474731445</v>
      </c>
      <c r="D1160" s="3" t="s">
        <v>666</v>
      </c>
      <c r="E1160" s="3" t="s">
        <v>2538</v>
      </c>
      <c r="F1160" t="str">
        <f>VLOOKUP(D1160,'Customer City'!A:B,2,FALSE)</f>
        <v>四川省</v>
      </c>
      <c r="G1160" t="str">
        <f>VLOOKUP(D1160,'Customer City'!A:A,1,FALSE)</f>
        <v>攀枝花市</v>
      </c>
      <c r="H1160" t="str">
        <f>VLOOKUP(A1160,'Customer - Backup'!A:F,6,FALSE)</f>
        <v>盐边</v>
      </c>
      <c r="I1160" s="3" t="s">
        <v>173</v>
      </c>
      <c r="J1160" s="3">
        <v>7004468</v>
      </c>
    </row>
    <row r="1161" spans="1:10" s="3" customFormat="1">
      <c r="A1161" s="3">
        <v>7004321</v>
      </c>
      <c r="B1161" s="139">
        <v>30.921083450317401</v>
      </c>
      <c r="C1161" s="139">
        <v>121.47996520996099</v>
      </c>
      <c r="D1161" s="3" t="s">
        <v>13</v>
      </c>
      <c r="E1161" s="3" t="s">
        <v>1537</v>
      </c>
      <c r="F1161" t="str">
        <f>VLOOKUP(D1161,'Customer City'!A:B,2,FALSE)</f>
        <v>上海市</v>
      </c>
      <c r="G1161" t="str">
        <f>VLOOKUP(D1161,'Customer City'!A:A,1,FALSE)</f>
        <v>上海市</v>
      </c>
      <c r="H1161" t="str">
        <f>VLOOKUP(A1161,'Customer - Backup'!A:F,6,FALSE)</f>
        <v>奉贤区</v>
      </c>
      <c r="I1161" s="3" t="s">
        <v>173</v>
      </c>
      <c r="J1161" s="3">
        <v>7004321</v>
      </c>
    </row>
    <row r="1162" spans="1:10" s="3" customFormat="1">
      <c r="A1162" s="3">
        <v>7003349</v>
      </c>
      <c r="B1162" s="139">
        <v>31.500373840331999</v>
      </c>
      <c r="C1162" s="139">
        <v>104.74387359619099</v>
      </c>
      <c r="D1162" s="3" t="s">
        <v>669</v>
      </c>
      <c r="E1162" s="3" t="s">
        <v>1175</v>
      </c>
      <c r="F1162" t="str">
        <f>VLOOKUP(D1162,'Customer City'!A:B,2,FALSE)</f>
        <v>四川省</v>
      </c>
      <c r="G1162" t="str">
        <f>VLOOKUP(D1162,'Customer City'!A:A,1,FALSE)</f>
        <v>绵阳市</v>
      </c>
      <c r="H1162" t="str">
        <f>VLOOKUP(A1162,'Customer - Backup'!A:F,6,FALSE)</f>
        <v>涪城区</v>
      </c>
      <c r="I1162" s="3" t="s">
        <v>173</v>
      </c>
      <c r="J1162" s="3">
        <v>7003349</v>
      </c>
    </row>
    <row r="1163" spans="1:10" s="3" customFormat="1">
      <c r="A1163" s="3">
        <v>162</v>
      </c>
      <c r="B1163" s="139">
        <v>30.2676086425781</v>
      </c>
      <c r="C1163" s="139">
        <v>120.500930786133</v>
      </c>
      <c r="D1163" s="3" t="s">
        <v>48</v>
      </c>
      <c r="E1163" s="3" t="s">
        <v>2539</v>
      </c>
      <c r="F1163" t="str">
        <f>VLOOKUP(D1163,'Customer City'!A:B,2,FALSE)</f>
        <v>浙江省</v>
      </c>
      <c r="G1163" t="str">
        <f>VLOOKUP(D1163,'Customer City'!A:A,1,FALSE)</f>
        <v>杭州市</v>
      </c>
      <c r="H1163" t="e">
        <f>VLOOKUP(A1163,'Customer - Backup'!A:F,6,FALSE)</f>
        <v>#N/A</v>
      </c>
      <c r="I1163" s="3" t="s">
        <v>173</v>
      </c>
      <c r="J1163" s="3">
        <v>162</v>
      </c>
    </row>
    <row r="1164" spans="1:10" s="3" customFormat="1">
      <c r="A1164" s="3">
        <v>7004433</v>
      </c>
      <c r="B1164" s="139">
        <v>29.507081985473601</v>
      </c>
      <c r="C1164" s="139">
        <v>120.87050628662099</v>
      </c>
      <c r="D1164" s="3" t="s">
        <v>543</v>
      </c>
      <c r="E1164" s="3" t="s">
        <v>1700</v>
      </c>
      <c r="F1164" t="str">
        <f>VLOOKUP(D1164,'Customer City'!A:B,2,FALSE)</f>
        <v>浙江省</v>
      </c>
      <c r="G1164" t="str">
        <f>VLOOKUP(D1164,'Customer City'!A:A,1,FALSE)</f>
        <v>绍兴市</v>
      </c>
      <c r="H1164" t="str">
        <f>VLOOKUP(A1164,'Customer - Backup'!A:F,6,FALSE)</f>
        <v>新昌县</v>
      </c>
      <c r="I1164" s="3" t="s">
        <v>173</v>
      </c>
      <c r="J1164" s="3">
        <v>7004433</v>
      </c>
    </row>
    <row r="1165" spans="1:10" s="3" customFormat="1">
      <c r="A1165" s="3">
        <v>7003857</v>
      </c>
      <c r="B1165" s="139">
        <v>36.082965850830099</v>
      </c>
      <c r="C1165" s="139">
        <v>120.386726379395</v>
      </c>
      <c r="D1165" s="3" t="s">
        <v>565</v>
      </c>
      <c r="E1165" s="3" t="s">
        <v>1330</v>
      </c>
      <c r="F1165" t="str">
        <f>VLOOKUP(D1165,'Customer City'!A:B,2,FALSE)</f>
        <v>山东省</v>
      </c>
      <c r="G1165" t="str">
        <f>VLOOKUP(D1165,'Customer City'!A:A,1,FALSE)</f>
        <v>青岛市</v>
      </c>
      <c r="H1165" t="str">
        <f>VLOOKUP(A1165,'Customer - Backup'!A:F,6,FALSE)</f>
        <v>市南区</v>
      </c>
      <c r="I1165" s="3" t="s">
        <v>173</v>
      </c>
      <c r="J1165" s="3">
        <v>7003857</v>
      </c>
    </row>
    <row r="1166" spans="1:10" s="3" customFormat="1">
      <c r="A1166" s="3">
        <v>7004421</v>
      </c>
      <c r="B1166" s="139">
        <v>30.3331489562988</v>
      </c>
      <c r="C1166" s="139">
        <v>107.34299468994099</v>
      </c>
      <c r="D1166" s="3" t="s">
        <v>39</v>
      </c>
      <c r="E1166" s="3" t="s">
        <v>1818</v>
      </c>
      <c r="F1166" t="str">
        <f>VLOOKUP(D1166,'Customer City'!A:B,2,FALSE)</f>
        <v>重庆市</v>
      </c>
      <c r="G1166" t="str">
        <f>VLOOKUP(D1166,'Customer City'!A:A,1,FALSE)</f>
        <v>重庆市</v>
      </c>
      <c r="H1166" t="str">
        <f>VLOOKUP(A1166,'Customer - Backup'!A:F,6,FALSE)</f>
        <v>垫江县</v>
      </c>
      <c r="I1166" s="3" t="s">
        <v>173</v>
      </c>
      <c r="J1166" s="3">
        <v>7004421</v>
      </c>
    </row>
    <row r="1167" spans="1:10" s="3" customFormat="1">
      <c r="A1167" s="3">
        <v>7004196</v>
      </c>
      <c r="B1167" s="139">
        <v>29.6850280761719</v>
      </c>
      <c r="C1167" s="139">
        <v>115.675910949707</v>
      </c>
      <c r="D1167" s="3" t="s">
        <v>696</v>
      </c>
      <c r="E1167" s="3" t="s">
        <v>1183</v>
      </c>
      <c r="F1167" t="str">
        <f>VLOOKUP(D1167,'Customer City'!A:B,2,FALSE)</f>
        <v>江西省</v>
      </c>
      <c r="G1167" t="str">
        <f>VLOOKUP(D1167,'Customer City'!A:A,1,FALSE)</f>
        <v>九江市</v>
      </c>
      <c r="H1167" t="str">
        <f>VLOOKUP(A1167,'Customer - Backup'!A:F,6,FALSE)</f>
        <v>瑞昌市</v>
      </c>
      <c r="I1167" s="3" t="s">
        <v>173</v>
      </c>
      <c r="J1167" s="3">
        <v>7004196</v>
      </c>
    </row>
    <row r="1168" spans="1:10" s="3" customFormat="1">
      <c r="A1168" s="3">
        <v>7003372</v>
      </c>
      <c r="B1168" s="139">
        <v>30.8663234710693</v>
      </c>
      <c r="C1168" s="139">
        <v>104.418731689453</v>
      </c>
      <c r="D1168" s="3" t="s">
        <v>51</v>
      </c>
      <c r="E1168" s="3" t="s">
        <v>1828</v>
      </c>
      <c r="F1168" t="str">
        <f>VLOOKUP(D1168,'Customer City'!A:B,2,FALSE)</f>
        <v>四川省</v>
      </c>
      <c r="G1168" t="str">
        <f>VLOOKUP(D1168,'Customer City'!A:A,1,FALSE)</f>
        <v>成都市</v>
      </c>
      <c r="H1168" t="str">
        <f>VLOOKUP(A1168,'Customer - Backup'!A:F,6,FALSE)</f>
        <v>金堂县</v>
      </c>
      <c r="I1168" s="3" t="s">
        <v>173</v>
      </c>
      <c r="J1168" s="3">
        <v>7003372</v>
      </c>
    </row>
    <row r="1169" spans="1:10" s="3" customFormat="1">
      <c r="A1169" s="3">
        <v>7003785</v>
      </c>
      <c r="B1169" s="139">
        <v>25.318748474121101</v>
      </c>
      <c r="C1169" s="139">
        <v>119.09553527832</v>
      </c>
      <c r="D1169" s="3" t="s">
        <v>737</v>
      </c>
      <c r="E1169" s="3" t="s">
        <v>907</v>
      </c>
      <c r="F1169" t="str">
        <f>VLOOKUP(D1169,'Customer City'!A:B,2,FALSE)</f>
        <v>福建省</v>
      </c>
      <c r="G1169" t="str">
        <f>VLOOKUP(D1169,'Customer City'!A:A,1,FALSE)</f>
        <v>莆田市</v>
      </c>
      <c r="H1169" t="str">
        <f>VLOOKUP(A1169,'Customer - Backup'!A:F,6,FALSE)</f>
        <v>秀屿区</v>
      </c>
      <c r="I1169" s="3" t="s">
        <v>173</v>
      </c>
      <c r="J1169" s="3">
        <v>7003785</v>
      </c>
    </row>
    <row r="1170" spans="1:10" s="3" customFormat="1">
      <c r="A1170" s="3">
        <v>7004887</v>
      </c>
      <c r="B1170" s="139">
        <v>29.273717880248999</v>
      </c>
      <c r="C1170" s="139">
        <v>120.229057312012</v>
      </c>
      <c r="D1170" s="3" t="s">
        <v>546</v>
      </c>
      <c r="E1170" s="3" t="s">
        <v>2540</v>
      </c>
      <c r="F1170" t="str">
        <f>VLOOKUP(D1170,'Customer City'!A:B,2,FALSE)</f>
        <v>浙江省</v>
      </c>
      <c r="G1170" t="str">
        <f>VLOOKUP(D1170,'Customer City'!A:A,1,FALSE)</f>
        <v>金华市</v>
      </c>
      <c r="H1170" t="str">
        <f>VLOOKUP(A1170,'Customer - Backup'!A:F,6,FALSE)</f>
        <v>东阳市</v>
      </c>
      <c r="I1170" s="3" t="s">
        <v>173</v>
      </c>
      <c r="J1170" s="3">
        <v>7004887</v>
      </c>
    </row>
    <row r="1171" spans="1:10" s="3" customFormat="1">
      <c r="A1171" s="3">
        <v>7003368</v>
      </c>
      <c r="B1171" s="139">
        <v>28.916477203369102</v>
      </c>
      <c r="C1171" s="139">
        <v>105.44126129150401</v>
      </c>
      <c r="D1171" s="3" t="s">
        <v>667</v>
      </c>
      <c r="E1171" s="3" t="s">
        <v>1065</v>
      </c>
      <c r="F1171" t="str">
        <f>VLOOKUP(D1171,'Customer City'!A:B,2,FALSE)</f>
        <v>四川省</v>
      </c>
      <c r="G1171" t="str">
        <f>VLOOKUP(D1171,'Customer City'!A:A,1,FALSE)</f>
        <v>泸州市</v>
      </c>
      <c r="H1171" t="str">
        <f>VLOOKUP(A1171,'Customer - Backup'!A:F,6,FALSE)</f>
        <v>龙马潭区</v>
      </c>
      <c r="I1171" s="3" t="s">
        <v>173</v>
      </c>
      <c r="J1171" s="3">
        <v>7003368</v>
      </c>
    </row>
    <row r="1172" spans="1:10" s="3" customFormat="1">
      <c r="A1172" s="3">
        <v>7004525</v>
      </c>
      <c r="B1172" s="139">
        <v>32.220973968505902</v>
      </c>
      <c r="C1172" s="139">
        <v>118.740028381348</v>
      </c>
      <c r="D1172" s="3" t="s">
        <v>113</v>
      </c>
      <c r="E1172" s="3" t="s">
        <v>983</v>
      </c>
      <c r="F1172" t="str">
        <f>VLOOKUP(D1172,'Customer City'!A:B,2,FALSE)</f>
        <v>江苏省</v>
      </c>
      <c r="G1172" t="str">
        <f>VLOOKUP(D1172,'Customer City'!A:A,1,FALSE)</f>
        <v>南京市</v>
      </c>
      <c r="H1172" t="str">
        <f>VLOOKUP(A1172,'Customer - Backup'!A:F,6,FALSE)</f>
        <v>六合区</v>
      </c>
      <c r="I1172" s="3" t="s">
        <v>173</v>
      </c>
      <c r="J1172" s="3">
        <v>7004525</v>
      </c>
    </row>
    <row r="1173" spans="1:10" s="3" customFormat="1">
      <c r="A1173" s="3">
        <v>7004102</v>
      </c>
      <c r="B1173" s="139">
        <v>32.360244750976598</v>
      </c>
      <c r="C1173" s="139">
        <v>118.85481262207</v>
      </c>
      <c r="D1173" s="3" t="s">
        <v>113</v>
      </c>
      <c r="E1173" s="3" t="s">
        <v>2541</v>
      </c>
      <c r="F1173" t="str">
        <f>VLOOKUP(D1173,'Customer City'!A:B,2,FALSE)</f>
        <v>江苏省</v>
      </c>
      <c r="G1173" t="str">
        <f>VLOOKUP(D1173,'Customer City'!A:A,1,FALSE)</f>
        <v>南京市</v>
      </c>
      <c r="H1173" t="str">
        <f>VLOOKUP(A1173,'Customer - Backup'!A:F,6,FALSE)</f>
        <v>六合区</v>
      </c>
      <c r="I1173" s="3" t="s">
        <v>173</v>
      </c>
      <c r="J1173" s="3">
        <v>7004102</v>
      </c>
    </row>
    <row r="1174" spans="1:10" s="3" customFormat="1">
      <c r="A1174" s="3">
        <v>7004080</v>
      </c>
      <c r="B1174" s="139">
        <v>39.496891021728501</v>
      </c>
      <c r="C1174" s="139">
        <v>115.98127746582</v>
      </c>
      <c r="D1174" s="3" t="s">
        <v>606</v>
      </c>
      <c r="E1174" s="3" t="s">
        <v>1525</v>
      </c>
      <c r="F1174" t="str">
        <f>VLOOKUP(D1174,'Customer City'!A:B,2,FALSE)</f>
        <v>河北省</v>
      </c>
      <c r="G1174" t="str">
        <f>VLOOKUP(D1174,'Customer City'!A:A,1,FALSE)</f>
        <v>保定市</v>
      </c>
      <c r="H1174" t="str">
        <f>VLOOKUP(A1174,'Customer - Backup'!A:F,6,FALSE)</f>
        <v>涿州市</v>
      </c>
      <c r="I1174" s="3" t="s">
        <v>173</v>
      </c>
      <c r="J1174" s="3">
        <v>7004080</v>
      </c>
    </row>
    <row r="1175" spans="1:10" s="3" customFormat="1">
      <c r="A1175" s="3">
        <v>7004928</v>
      </c>
      <c r="B1175" s="139">
        <v>27.848537445068398</v>
      </c>
      <c r="C1175" s="139">
        <v>113.087837219238</v>
      </c>
      <c r="D1175" s="3" t="s">
        <v>723</v>
      </c>
      <c r="E1175" s="3" t="s">
        <v>1810</v>
      </c>
      <c r="F1175" t="str">
        <f>VLOOKUP(D1175,'Customer City'!A:B,2,FALSE)</f>
        <v>湖南省</v>
      </c>
      <c r="G1175" t="str">
        <f>VLOOKUP(D1175,'Customer City'!A:A,1,FALSE)</f>
        <v>株洲市</v>
      </c>
      <c r="H1175" t="str">
        <f>VLOOKUP(A1175,'Customer - Backup'!A:F,6,FALSE)</f>
        <v>天元区</v>
      </c>
      <c r="I1175" s="3" t="s">
        <v>173</v>
      </c>
      <c r="J1175" s="3">
        <v>7004928</v>
      </c>
    </row>
    <row r="1176" spans="1:10" s="3" customFormat="1">
      <c r="A1176" s="3">
        <v>7004966</v>
      </c>
      <c r="B1176" s="139">
        <v>43.878047943115199</v>
      </c>
      <c r="C1176" s="139">
        <v>87.5745849609375</v>
      </c>
      <c r="D1176" s="3" t="s">
        <v>92</v>
      </c>
      <c r="E1176" s="3" t="s">
        <v>2542</v>
      </c>
      <c r="F1176" t="str">
        <f>VLOOKUP(D1176,'Customer City'!A:B,2,FALSE)</f>
        <v>新疆</v>
      </c>
      <c r="G1176" t="str">
        <f>VLOOKUP(D1176,'Customer City'!A:A,1,FALSE)</f>
        <v>乌鲁木齐市</v>
      </c>
      <c r="H1176" t="str">
        <f>VLOOKUP(A1176,'Customer - Backup'!A:F,6,FALSE)</f>
        <v>新市区</v>
      </c>
      <c r="I1176" s="3" t="s">
        <v>173</v>
      </c>
      <c r="J1176" s="3">
        <v>7004966</v>
      </c>
    </row>
    <row r="1177" spans="1:10" s="3" customFormat="1">
      <c r="A1177" s="3">
        <v>163</v>
      </c>
      <c r="B1177" s="139">
        <v>43.867595672607401</v>
      </c>
      <c r="C1177" s="139">
        <v>87.552688598632798</v>
      </c>
      <c r="D1177" s="3" t="s">
        <v>92</v>
      </c>
      <c r="E1177" s="3" t="s">
        <v>2543</v>
      </c>
      <c r="F1177" t="str">
        <f>VLOOKUP(D1177,'Customer City'!A:B,2,FALSE)</f>
        <v>新疆</v>
      </c>
      <c r="G1177" t="str">
        <f>VLOOKUP(D1177,'Customer City'!A:A,1,FALSE)</f>
        <v>乌鲁木齐市</v>
      </c>
      <c r="H1177" t="e">
        <f>VLOOKUP(A1177,'Customer - Backup'!A:F,6,FALSE)</f>
        <v>#N/A</v>
      </c>
      <c r="I1177" s="3" t="s">
        <v>173</v>
      </c>
      <c r="J1177" s="3">
        <v>163</v>
      </c>
    </row>
    <row r="1178" spans="1:10" s="3" customFormat="1">
      <c r="A1178" s="3">
        <v>7003987</v>
      </c>
      <c r="B1178" s="139">
        <v>27.770448684692401</v>
      </c>
      <c r="C1178" s="139">
        <v>106.94459533691401</v>
      </c>
      <c r="D1178" s="3" t="s">
        <v>686</v>
      </c>
      <c r="E1178" s="3" t="s">
        <v>1657</v>
      </c>
      <c r="F1178" t="str">
        <f>VLOOKUP(D1178,'Customer City'!A:B,2,FALSE)</f>
        <v>贵州省</v>
      </c>
      <c r="G1178" t="str">
        <f>VLOOKUP(D1178,'Customer City'!A:A,1,FALSE)</f>
        <v>遵义市</v>
      </c>
      <c r="H1178" t="str">
        <f>VLOOKUP(A1178,'Customer - Backup'!A:F,6,FALSE)</f>
        <v>汇川区</v>
      </c>
      <c r="I1178" s="3" t="s">
        <v>173</v>
      </c>
      <c r="J1178" s="3">
        <v>7003987</v>
      </c>
    </row>
    <row r="1179" spans="1:10" s="3" customFormat="1">
      <c r="A1179" s="3">
        <v>7003774</v>
      </c>
      <c r="B1179" s="139">
        <v>26.191240310668899</v>
      </c>
      <c r="C1179" s="139">
        <v>116.830726623535</v>
      </c>
      <c r="D1179" s="3" t="s">
        <v>731</v>
      </c>
      <c r="E1179" s="3" t="s">
        <v>1198</v>
      </c>
      <c r="F1179" t="str">
        <f>VLOOKUP(D1179,'Customer City'!A:B,2,FALSE)</f>
        <v>福建省</v>
      </c>
      <c r="G1179" t="str">
        <f>VLOOKUP(D1179,'Customer City'!A:A,1,FALSE)</f>
        <v>三明市</v>
      </c>
      <c r="H1179" t="str">
        <f>VLOOKUP(A1179,'Customer - Backup'!A:F,6,FALSE)</f>
        <v>清流县</v>
      </c>
      <c r="I1179" s="3" t="s">
        <v>173</v>
      </c>
      <c r="J1179" s="3">
        <v>7003774</v>
      </c>
    </row>
    <row r="1180" spans="1:10" s="3" customFormat="1">
      <c r="A1180" s="3">
        <v>7004983</v>
      </c>
      <c r="B1180" s="139">
        <v>23.160703659057599</v>
      </c>
      <c r="C1180" s="139">
        <v>108.28460693359401</v>
      </c>
      <c r="D1180" s="3" t="s">
        <v>122</v>
      </c>
      <c r="E1180" s="3" t="s">
        <v>1914</v>
      </c>
      <c r="F1180" t="str">
        <f>VLOOKUP(D1180,'Customer City'!A:B,2,FALSE)</f>
        <v>广西省</v>
      </c>
      <c r="G1180" t="str">
        <f>VLOOKUP(D1180,'Customer City'!A:A,1,FALSE)</f>
        <v>南宁市</v>
      </c>
      <c r="H1180" t="str">
        <f>VLOOKUP(A1180,'Customer - Backup'!A:F,6,FALSE)</f>
        <v>武鸣县</v>
      </c>
      <c r="I1180" s="3" t="s">
        <v>173</v>
      </c>
      <c r="J1180" s="3">
        <v>7004983</v>
      </c>
    </row>
    <row r="1181" spans="1:10" s="3" customFormat="1">
      <c r="A1181" s="3">
        <v>7004858</v>
      </c>
      <c r="B1181" s="139">
        <v>35.102718353271499</v>
      </c>
      <c r="C1181" s="139">
        <v>117.170196533203</v>
      </c>
      <c r="D1181" s="3" t="s">
        <v>555</v>
      </c>
      <c r="E1181" s="3" t="s">
        <v>2544</v>
      </c>
      <c r="F1181" t="str">
        <f>VLOOKUP(D1181,'Customer City'!A:B,2,FALSE)</f>
        <v>山东省</v>
      </c>
      <c r="G1181" t="str">
        <f>VLOOKUP(D1181,'Customer City'!A:A,1,FALSE)</f>
        <v>枣庄市</v>
      </c>
      <c r="H1181" t="str">
        <f>VLOOKUP(A1181,'Customer - Backup'!A:F,6,FALSE)</f>
        <v>滕州市</v>
      </c>
      <c r="I1181" s="3" t="s">
        <v>173</v>
      </c>
      <c r="J1181" s="3">
        <v>7004858</v>
      </c>
    </row>
    <row r="1182" spans="1:10" s="3" customFormat="1">
      <c r="A1182" s="3">
        <v>7003533</v>
      </c>
      <c r="B1182" s="139">
        <v>30.077112197876001</v>
      </c>
      <c r="C1182" s="139">
        <v>112.213172912598</v>
      </c>
      <c r="D1182" s="3" t="s">
        <v>711</v>
      </c>
      <c r="E1182" s="3" t="s">
        <v>2545</v>
      </c>
      <c r="F1182" t="str">
        <f>VLOOKUP(D1182,'Customer City'!A:B,2,FALSE)</f>
        <v>湖北省</v>
      </c>
      <c r="G1182" t="str">
        <f>VLOOKUP(D1182,'Customer City'!A:A,1,FALSE)</f>
        <v>荆州市</v>
      </c>
      <c r="H1182" t="str">
        <f>VLOOKUP(A1182,'Customer - Backup'!A:F,6,FALSE)</f>
        <v>公安县</v>
      </c>
      <c r="I1182" s="3" t="s">
        <v>173</v>
      </c>
      <c r="J1182" s="3">
        <v>7003533</v>
      </c>
    </row>
    <row r="1183" spans="1:10" s="3" customFormat="1">
      <c r="A1183" s="3">
        <v>7003894</v>
      </c>
      <c r="B1183" s="139">
        <v>35.921653747558601</v>
      </c>
      <c r="C1183" s="139">
        <v>116.484245300293</v>
      </c>
      <c r="D1183" s="3" t="s">
        <v>556</v>
      </c>
      <c r="E1183" s="3" t="s">
        <v>1184</v>
      </c>
      <c r="F1183" t="str">
        <f>VLOOKUP(D1183,'Customer City'!A:B,2,FALSE)</f>
        <v>山东省</v>
      </c>
      <c r="G1183" t="str">
        <f>VLOOKUP(D1183,'Customer City'!A:A,1,FALSE)</f>
        <v>泰安市</v>
      </c>
      <c r="H1183" t="str">
        <f>VLOOKUP(A1183,'Customer - Backup'!A:F,6,FALSE)</f>
        <v>东平县</v>
      </c>
      <c r="I1183" s="3" t="s">
        <v>173</v>
      </c>
      <c r="J1183" s="3">
        <v>7003894</v>
      </c>
    </row>
    <row r="1184" spans="1:10" s="3" customFormat="1">
      <c r="A1184" s="3">
        <v>7004174</v>
      </c>
      <c r="B1184" s="139">
        <v>26.886348724365199</v>
      </c>
      <c r="C1184" s="139">
        <v>120.01113891601599</v>
      </c>
      <c r="D1184" s="3" t="s">
        <v>734</v>
      </c>
      <c r="E1184" s="3" t="s">
        <v>1645</v>
      </c>
      <c r="F1184" t="str">
        <f>VLOOKUP(D1184,'Customer City'!A:B,2,FALSE)</f>
        <v>福建省</v>
      </c>
      <c r="G1184" t="str">
        <f>VLOOKUP(D1184,'Customer City'!A:A,1,FALSE)</f>
        <v>宁德市</v>
      </c>
      <c r="H1184" t="str">
        <f>VLOOKUP(A1184,'Customer - Backup'!A:F,6,FALSE)</f>
        <v>霞浦县</v>
      </c>
      <c r="I1184" s="3" t="s">
        <v>173</v>
      </c>
      <c r="J1184" s="3">
        <v>7004174</v>
      </c>
    </row>
    <row r="1185" spans="1:10" s="3" customFormat="1">
      <c r="A1185" s="3">
        <v>7004289</v>
      </c>
      <c r="B1185" s="139">
        <v>29.731388092041001</v>
      </c>
      <c r="C1185" s="139">
        <v>116.25692749023401</v>
      </c>
      <c r="D1185" s="3" t="s">
        <v>696</v>
      </c>
      <c r="E1185" s="3" t="s">
        <v>2546</v>
      </c>
      <c r="F1185" t="str">
        <f>VLOOKUP(D1185,'Customer City'!A:B,2,FALSE)</f>
        <v>江西省</v>
      </c>
      <c r="G1185" t="str">
        <f>VLOOKUP(D1185,'Customer City'!A:A,1,FALSE)</f>
        <v>九江市</v>
      </c>
      <c r="H1185" t="str">
        <f>VLOOKUP(A1185,'Customer - Backup'!A:F,6,FALSE)</f>
        <v>湖口县</v>
      </c>
      <c r="I1185" s="3" t="s">
        <v>173</v>
      </c>
      <c r="J1185" s="3">
        <v>7004289</v>
      </c>
    </row>
    <row r="1186" spans="1:10" s="3" customFormat="1">
      <c r="A1186" s="3">
        <v>7004192</v>
      </c>
      <c r="B1186" s="139">
        <v>43.907527923583999</v>
      </c>
      <c r="C1186" s="139">
        <v>125.33114624023401</v>
      </c>
      <c r="D1186" s="3" t="s">
        <v>63</v>
      </c>
      <c r="E1186" s="3" t="s">
        <v>2547</v>
      </c>
      <c r="F1186" t="str">
        <f>VLOOKUP(D1186,'Customer City'!A:B,2,FALSE)</f>
        <v>吉林省</v>
      </c>
      <c r="G1186" t="str">
        <f>VLOOKUP(D1186,'Customer City'!A:A,1,FALSE)</f>
        <v>长春市</v>
      </c>
      <c r="H1186" t="str">
        <f>VLOOKUP(A1186,'Customer - Backup'!A:F,6,FALSE)</f>
        <v>宽城区</v>
      </c>
      <c r="I1186" s="3" t="s">
        <v>173</v>
      </c>
      <c r="J1186" s="3">
        <v>7004192</v>
      </c>
    </row>
    <row r="1187" spans="1:10" s="3" customFormat="1">
      <c r="A1187" s="3">
        <v>7004771</v>
      </c>
      <c r="B1187" s="139">
        <v>36.622467041015597</v>
      </c>
      <c r="C1187" s="139">
        <v>101.799606323242</v>
      </c>
      <c r="D1187" s="3" t="s">
        <v>95</v>
      </c>
      <c r="E1187" s="3" t="s">
        <v>1211</v>
      </c>
      <c r="F1187" t="str">
        <f>VLOOKUP(D1187,'Customer City'!A:B,2,FALSE)</f>
        <v>青海省</v>
      </c>
      <c r="G1187" t="str">
        <f>VLOOKUP(D1187,'Customer City'!A:A,1,FALSE)</f>
        <v>西宁市</v>
      </c>
      <c r="H1187" t="str">
        <f>VLOOKUP(A1187,'Customer - Backup'!A:F,6,FALSE)</f>
        <v>城东区</v>
      </c>
      <c r="I1187" s="3" t="s">
        <v>173</v>
      </c>
      <c r="J1187" s="3">
        <v>7004771</v>
      </c>
    </row>
    <row r="1188" spans="1:10" s="3" customFormat="1">
      <c r="A1188" s="3">
        <v>164</v>
      </c>
      <c r="B1188" s="139">
        <v>22.919336318969702</v>
      </c>
      <c r="C1188" s="139">
        <v>113.839408874512</v>
      </c>
      <c r="D1188" s="3" t="s">
        <v>616</v>
      </c>
      <c r="E1188" s="3" t="s">
        <v>2548</v>
      </c>
      <c r="F1188" t="str">
        <f>VLOOKUP(D1188,'Customer City'!A:B,2,FALSE)</f>
        <v>广东省</v>
      </c>
      <c r="G1188" t="str">
        <f>VLOOKUP(D1188,'Customer City'!A:A,1,FALSE)</f>
        <v>东莞市</v>
      </c>
      <c r="H1188" t="e">
        <f>VLOOKUP(A1188,'Customer - Backup'!A:F,6,FALSE)</f>
        <v>#N/A</v>
      </c>
      <c r="I1188" s="3" t="s">
        <v>173</v>
      </c>
      <c r="J1188" s="3">
        <v>164</v>
      </c>
    </row>
    <row r="1189" spans="1:10" s="3" customFormat="1">
      <c r="A1189" s="3">
        <v>7004366</v>
      </c>
      <c r="B1189" s="139">
        <v>37.723091125488303</v>
      </c>
      <c r="C1189" s="139">
        <v>112.483367919922</v>
      </c>
      <c r="D1189" s="3" t="s">
        <v>107</v>
      </c>
      <c r="E1189" s="3" t="s">
        <v>1450</v>
      </c>
      <c r="F1189" t="str">
        <f>VLOOKUP(D1189,'Customer City'!A:B,2,FALSE)</f>
        <v>山西省</v>
      </c>
      <c r="G1189" t="str">
        <f>VLOOKUP(D1189,'Customer City'!A:A,1,FALSE)</f>
        <v>太原市</v>
      </c>
      <c r="H1189" t="str">
        <f>VLOOKUP(A1189,'Customer - Backup'!A:F,6,FALSE)</f>
        <v>晋源区</v>
      </c>
      <c r="I1189" s="3" t="s">
        <v>173</v>
      </c>
      <c r="J1189" s="3">
        <v>7004366</v>
      </c>
    </row>
    <row r="1190" spans="1:10" s="3" customFormat="1">
      <c r="A1190" s="3">
        <v>7003952</v>
      </c>
      <c r="B1190" s="139">
        <v>37.593681335449197</v>
      </c>
      <c r="C1190" s="139">
        <v>118.56056976318401</v>
      </c>
      <c r="D1190" s="3" t="s">
        <v>550</v>
      </c>
      <c r="E1190" s="3" t="s">
        <v>865</v>
      </c>
      <c r="F1190" t="str">
        <f>VLOOKUP(D1190,'Customer City'!A:B,2,FALSE)</f>
        <v>山东省</v>
      </c>
      <c r="G1190" t="str">
        <f>VLOOKUP(D1190,'Customer City'!A:A,1,FALSE)</f>
        <v>东营市</v>
      </c>
      <c r="H1190" t="str">
        <f>VLOOKUP(A1190,'Customer - Backup'!A:F,6,FALSE)</f>
        <v>垦利县</v>
      </c>
      <c r="I1190" s="3" t="s">
        <v>173</v>
      </c>
      <c r="J1190" s="3">
        <v>7003952</v>
      </c>
    </row>
    <row r="1191" spans="1:10" s="3" customFormat="1">
      <c r="A1191" s="3">
        <v>165</v>
      </c>
      <c r="B1191" s="139">
        <v>34.410842895507798</v>
      </c>
      <c r="C1191" s="139">
        <v>113.71890258789099</v>
      </c>
      <c r="D1191" s="3" t="s">
        <v>101</v>
      </c>
      <c r="E1191" s="3" t="s">
        <v>2549</v>
      </c>
      <c r="F1191" t="str">
        <f>VLOOKUP(D1191,'Customer City'!A:B,2,FALSE)</f>
        <v>河南省</v>
      </c>
      <c r="G1191" t="str">
        <f>VLOOKUP(D1191,'Customer City'!A:A,1,FALSE)</f>
        <v>郑州市</v>
      </c>
      <c r="H1191" t="e">
        <f>VLOOKUP(A1191,'Customer - Backup'!A:F,6,FALSE)</f>
        <v>#N/A</v>
      </c>
      <c r="I1191" s="3" t="s">
        <v>173</v>
      </c>
      <c r="J1191" s="3">
        <v>165</v>
      </c>
    </row>
    <row r="1192" spans="1:10" s="3" customFormat="1">
      <c r="A1192" s="3">
        <v>7004761</v>
      </c>
      <c r="B1192" s="139">
        <v>41.885871887207003</v>
      </c>
      <c r="C1192" s="139">
        <v>123.94435882568401</v>
      </c>
      <c r="D1192" s="3" t="s">
        <v>584</v>
      </c>
      <c r="E1192" s="3" t="s">
        <v>1310</v>
      </c>
      <c r="F1192" t="str">
        <f>VLOOKUP(D1192,'Customer City'!A:B,2,FALSE)</f>
        <v>辽宁省</v>
      </c>
      <c r="G1192" t="str">
        <f>VLOOKUP(D1192,'Customer City'!A:A,1,FALSE)</f>
        <v>抚顺市</v>
      </c>
      <c r="H1192" t="str">
        <f>VLOOKUP(A1192,'Customer - Backup'!A:F,6,FALSE)</f>
        <v>顺城区</v>
      </c>
      <c r="I1192" s="3" t="s">
        <v>173</v>
      </c>
      <c r="J1192" s="3">
        <v>7004761</v>
      </c>
    </row>
    <row r="1193" spans="1:10" s="3" customFormat="1">
      <c r="A1193" s="3">
        <v>7003378</v>
      </c>
      <c r="B1193" s="139">
        <v>30.3952751159668</v>
      </c>
      <c r="C1193" s="139">
        <v>104.548690795898</v>
      </c>
      <c r="D1193" s="3" t="s">
        <v>51</v>
      </c>
      <c r="E1193" s="3" t="s">
        <v>1134</v>
      </c>
      <c r="F1193" t="str">
        <f>VLOOKUP(D1193,'Customer City'!A:B,2,FALSE)</f>
        <v>四川省</v>
      </c>
      <c r="G1193" t="str">
        <f>VLOOKUP(D1193,'Customer City'!A:A,1,FALSE)</f>
        <v>成都市</v>
      </c>
      <c r="H1193" t="str">
        <f>VLOOKUP(A1193,'Customer - Backup'!A:F,6,FALSE)</f>
        <v>简阳市</v>
      </c>
      <c r="I1193" s="3" t="s">
        <v>173</v>
      </c>
      <c r="J1193" s="3">
        <v>7003378</v>
      </c>
    </row>
    <row r="1194" spans="1:10" s="3" customFormat="1">
      <c r="A1194" s="3">
        <v>7004816</v>
      </c>
      <c r="B1194" s="139">
        <v>25.973590850830099</v>
      </c>
      <c r="C1194" s="139">
        <v>113.24038696289099</v>
      </c>
      <c r="D1194" s="3" t="s">
        <v>730</v>
      </c>
      <c r="E1194" s="3" t="s">
        <v>1948</v>
      </c>
      <c r="F1194" t="str">
        <f>VLOOKUP(D1194,'Customer City'!A:B,2,FALSE)</f>
        <v>湖南省</v>
      </c>
      <c r="G1194" t="str">
        <f>VLOOKUP(D1194,'Customer City'!A:A,1,FALSE)</f>
        <v>郴州市</v>
      </c>
      <c r="H1194" t="str">
        <f>VLOOKUP(A1194,'Customer - Backup'!A:F,6,FALSE)</f>
        <v>资兴市</v>
      </c>
      <c r="I1194" s="3" t="s">
        <v>173</v>
      </c>
      <c r="J1194" s="3">
        <v>7004816</v>
      </c>
    </row>
    <row r="1195" spans="1:10" s="3" customFormat="1">
      <c r="A1195" s="3">
        <v>7004824</v>
      </c>
      <c r="B1195" s="139">
        <v>33.046875</v>
      </c>
      <c r="C1195" s="139">
        <v>115.26946258544901</v>
      </c>
      <c r="D1195" s="3" t="s">
        <v>522</v>
      </c>
      <c r="E1195" s="3" t="s">
        <v>2550</v>
      </c>
      <c r="F1195" t="str">
        <f>VLOOKUP(D1195,'Customer City'!A:B,2,FALSE)</f>
        <v>安徽省</v>
      </c>
      <c r="G1195" t="str">
        <f>VLOOKUP(D1195,'Customer City'!A:A,1,FALSE)</f>
        <v>阜阳市</v>
      </c>
      <c r="H1195" t="str">
        <f>VLOOKUP(A1195,'Customer - Backup'!A:F,6,FALSE)</f>
        <v>临泉县</v>
      </c>
      <c r="I1195" s="3" t="s">
        <v>173</v>
      </c>
      <c r="J1195" s="3">
        <v>7004824</v>
      </c>
    </row>
    <row r="1196" spans="1:10" s="3" customFormat="1">
      <c r="A1196" s="3">
        <v>7003901</v>
      </c>
      <c r="B1196" s="139">
        <v>35.078903198242202</v>
      </c>
      <c r="C1196" s="139">
        <v>118.40380859375</v>
      </c>
      <c r="D1196" s="3" t="s">
        <v>551</v>
      </c>
      <c r="E1196" s="3" t="s">
        <v>1261</v>
      </c>
      <c r="F1196" t="str">
        <f>VLOOKUP(D1196,'Customer City'!A:B,2,FALSE)</f>
        <v>山东省</v>
      </c>
      <c r="G1196" t="str">
        <f>VLOOKUP(D1196,'Customer City'!A:A,1,FALSE)</f>
        <v>临沂市</v>
      </c>
      <c r="H1196" t="str">
        <f>VLOOKUP(A1196,'Customer - Backup'!A:F,6,FALSE)</f>
        <v>河东区</v>
      </c>
      <c r="I1196" s="3" t="s">
        <v>173</v>
      </c>
      <c r="J1196" s="3">
        <v>7003901</v>
      </c>
    </row>
    <row r="1197" spans="1:10" s="3" customFormat="1">
      <c r="A1197" s="3">
        <v>7004606</v>
      </c>
      <c r="B1197" s="139">
        <v>36.735038757324197</v>
      </c>
      <c r="C1197" s="139">
        <v>104.82260894775401</v>
      </c>
      <c r="D1197" s="3" t="s">
        <v>684</v>
      </c>
      <c r="E1197" s="3" t="s">
        <v>2551</v>
      </c>
      <c r="F1197" t="str">
        <f>VLOOKUP(D1197,'Customer City'!A:B,2,FALSE)</f>
        <v>甘肃省</v>
      </c>
      <c r="G1197" t="str">
        <f>VLOOKUP(D1197,'Customer City'!A:A,1,FALSE)</f>
        <v>白银市</v>
      </c>
      <c r="H1197" t="str">
        <f>VLOOKUP(A1197,'Customer - Backup'!A:F,6,FALSE)</f>
        <v>平川区</v>
      </c>
      <c r="I1197" s="3" t="s">
        <v>173</v>
      </c>
      <c r="J1197" s="3">
        <v>7004606</v>
      </c>
    </row>
    <row r="1198" spans="1:10" s="3" customFormat="1">
      <c r="A1198" s="3">
        <v>166</v>
      </c>
      <c r="B1198" s="139">
        <v>29.344936370849599</v>
      </c>
      <c r="C1198" s="139">
        <v>105.28036499023401</v>
      </c>
      <c r="D1198" s="3" t="s">
        <v>658</v>
      </c>
      <c r="E1198" s="3" t="s">
        <v>2552</v>
      </c>
      <c r="F1198" t="str">
        <f>VLOOKUP(D1198,'Customer City'!A:B,2,FALSE)</f>
        <v>四川省</v>
      </c>
      <c r="G1198" t="str">
        <f>VLOOKUP(D1198,'Customer City'!A:A,1,FALSE)</f>
        <v>内江市</v>
      </c>
      <c r="H1198" t="e">
        <f>VLOOKUP(A1198,'Customer - Backup'!A:F,6,FALSE)</f>
        <v>#N/A</v>
      </c>
      <c r="I1198" s="3" t="s">
        <v>173</v>
      </c>
      <c r="J1198" s="3">
        <v>166</v>
      </c>
    </row>
    <row r="1199" spans="1:10" s="3" customFormat="1">
      <c r="A1199" s="3">
        <v>167</v>
      </c>
      <c r="B1199" s="139">
        <v>33.264729000000003</v>
      </c>
      <c r="C1199" s="139">
        <v>115.38707599999999</v>
      </c>
      <c r="D1199" s="3" t="s">
        <v>522</v>
      </c>
      <c r="E1199" s="3" t="s">
        <v>2553</v>
      </c>
      <c r="F1199" t="str">
        <f>VLOOKUP(D1199,'Customer City'!A:B,2,FALSE)</f>
        <v>安徽省</v>
      </c>
      <c r="G1199" t="str">
        <f>VLOOKUP(D1199,'Customer City'!A:A,1,FALSE)</f>
        <v>阜阳市</v>
      </c>
      <c r="H1199" t="e">
        <f>VLOOKUP(A1199,'Customer - Backup'!A:F,6,FALSE)</f>
        <v>#N/A</v>
      </c>
      <c r="I1199" s="3" t="s">
        <v>173</v>
      </c>
      <c r="J1199" s="3">
        <v>167</v>
      </c>
    </row>
    <row r="1200" spans="1:10" s="3" customFormat="1">
      <c r="A1200" s="3">
        <v>7003710</v>
      </c>
      <c r="B1200" s="139">
        <v>34.554977416992202</v>
      </c>
      <c r="C1200" s="139">
        <v>114.78757476806599</v>
      </c>
      <c r="D1200" s="3" t="s">
        <v>573</v>
      </c>
      <c r="E1200" s="3" t="s">
        <v>2554</v>
      </c>
      <c r="F1200" t="str">
        <f>VLOOKUP(D1200,'Customer City'!A:B,2,FALSE)</f>
        <v>河南省</v>
      </c>
      <c r="G1200" t="str">
        <f>VLOOKUP(D1200,'Customer City'!A:A,1,FALSE)</f>
        <v>开封市</v>
      </c>
      <c r="H1200" t="str">
        <f>VLOOKUP(A1200,'Customer - Backup'!A:F,6,FALSE)</f>
        <v>杞县</v>
      </c>
      <c r="I1200" s="3" t="s">
        <v>173</v>
      </c>
      <c r="J1200" s="3">
        <v>7003710</v>
      </c>
    </row>
    <row r="1201" spans="1:10" s="3" customFormat="1">
      <c r="A1201" s="3">
        <v>7003941</v>
      </c>
      <c r="B1201" s="139">
        <v>35.9192504882813</v>
      </c>
      <c r="C1201" s="139">
        <v>117.775444030762</v>
      </c>
      <c r="D1201" s="3" t="s">
        <v>556</v>
      </c>
      <c r="E1201" s="3" t="s">
        <v>1582</v>
      </c>
      <c r="F1201" t="str">
        <f>VLOOKUP(D1201,'Customer City'!A:B,2,FALSE)</f>
        <v>山东省</v>
      </c>
      <c r="G1201" t="str">
        <f>VLOOKUP(D1201,'Customer City'!A:A,1,FALSE)</f>
        <v>泰安市</v>
      </c>
      <c r="H1201" t="str">
        <f>VLOOKUP(A1201,'Customer - Backup'!A:F,6,FALSE)</f>
        <v>新泰市</v>
      </c>
      <c r="I1201" s="3" t="s">
        <v>173</v>
      </c>
      <c r="J1201" s="3">
        <v>7003941</v>
      </c>
    </row>
    <row r="1202" spans="1:10" s="3" customFormat="1">
      <c r="A1202" s="3">
        <v>7003701</v>
      </c>
      <c r="B1202" s="139">
        <v>24.072969436645501</v>
      </c>
      <c r="C1202" s="139">
        <v>108.66854095459</v>
      </c>
      <c r="D1202" s="3" t="s">
        <v>637</v>
      </c>
      <c r="E1202" s="3" t="s">
        <v>1900</v>
      </c>
      <c r="F1202" t="str">
        <f>VLOOKUP(D1202,'Customer City'!A:B,2,FALSE)</f>
        <v>广西省</v>
      </c>
      <c r="G1202" t="str">
        <f>VLOOKUP(D1202,'Customer City'!A:A,1,FALSE)</f>
        <v>来宾市</v>
      </c>
      <c r="H1202" t="str">
        <f>VLOOKUP(A1202,'Customer - Backup'!A:F,6,FALSE)</f>
        <v>忻城县</v>
      </c>
      <c r="I1202" s="3" t="s">
        <v>173</v>
      </c>
      <c r="J1202" s="3">
        <v>7003701</v>
      </c>
    </row>
    <row r="1203" spans="1:10" s="3" customFormat="1">
      <c r="A1203" s="3">
        <v>7004295</v>
      </c>
      <c r="B1203" s="139">
        <v>37.322109222412102</v>
      </c>
      <c r="C1203" s="139">
        <v>117.16046142578099</v>
      </c>
      <c r="D1203" s="3" t="s">
        <v>104</v>
      </c>
      <c r="E1203" s="3" t="s">
        <v>1351</v>
      </c>
      <c r="F1203" t="str">
        <f>VLOOKUP(D1203,'Customer City'!A:B,2,FALSE)</f>
        <v>山东省</v>
      </c>
      <c r="G1203" t="str">
        <f>VLOOKUP(D1203,'Customer City'!A:A,1,FALSE)</f>
        <v>济南市</v>
      </c>
      <c r="H1203" t="str">
        <f>VLOOKUP(A1203,'Customer - Backup'!A:F,6,FALSE)</f>
        <v>商河县</v>
      </c>
      <c r="I1203" s="3" t="s">
        <v>173</v>
      </c>
      <c r="J1203" s="3">
        <v>7004295</v>
      </c>
    </row>
    <row r="1204" spans="1:10" s="3" customFormat="1">
      <c r="A1204" s="3">
        <v>7003705</v>
      </c>
      <c r="B1204" s="139">
        <v>34.8072509765625</v>
      </c>
      <c r="C1204" s="139">
        <v>113.30751800537099</v>
      </c>
      <c r="D1204" s="3" t="s">
        <v>101</v>
      </c>
      <c r="E1204" s="3" t="s">
        <v>1392</v>
      </c>
      <c r="F1204" t="str">
        <f>VLOOKUP(D1204,'Customer City'!A:B,2,FALSE)</f>
        <v>河南省</v>
      </c>
      <c r="G1204" t="str">
        <f>VLOOKUP(D1204,'Customer City'!A:A,1,FALSE)</f>
        <v>郑州市</v>
      </c>
      <c r="H1204" t="str">
        <f>VLOOKUP(A1204,'Customer - Backup'!A:F,6,FALSE)</f>
        <v>上街区</v>
      </c>
      <c r="I1204" s="3" t="s">
        <v>173</v>
      </c>
      <c r="J1204" s="3">
        <v>7003705</v>
      </c>
    </row>
    <row r="1205" spans="1:10" s="3" customFormat="1">
      <c r="A1205" s="3">
        <v>7003922</v>
      </c>
      <c r="B1205" s="139">
        <v>36.3379936218262</v>
      </c>
      <c r="C1205" s="139">
        <v>116.259147644043</v>
      </c>
      <c r="D1205" s="3" t="s">
        <v>562</v>
      </c>
      <c r="E1205" s="3" t="s">
        <v>879</v>
      </c>
      <c r="F1205" t="str">
        <f>VLOOKUP(D1205,'Customer City'!A:B,2,FALSE)</f>
        <v>山东省</v>
      </c>
      <c r="G1205" t="str">
        <f>VLOOKUP(D1205,'Customer City'!A:A,1,FALSE)</f>
        <v>聊城市</v>
      </c>
      <c r="H1205" t="str">
        <f>VLOOKUP(A1205,'Customer - Backup'!A:F,6,FALSE)</f>
        <v>东阿县</v>
      </c>
      <c r="I1205" s="3" t="s">
        <v>173</v>
      </c>
      <c r="J1205" s="3">
        <v>7003922</v>
      </c>
    </row>
    <row r="1206" spans="1:10" s="3" customFormat="1">
      <c r="A1206" s="3">
        <v>7003918</v>
      </c>
      <c r="B1206" s="139">
        <v>36.948841094970703</v>
      </c>
      <c r="C1206" s="139">
        <v>116.654624938965</v>
      </c>
      <c r="D1206" s="3" t="s">
        <v>553</v>
      </c>
      <c r="E1206" s="3" t="s">
        <v>2555</v>
      </c>
      <c r="F1206" t="str">
        <f>VLOOKUP(D1206,'Customer City'!A:B,2,FALSE)</f>
        <v>山东省</v>
      </c>
      <c r="G1206" t="str">
        <f>VLOOKUP(D1206,'Customer City'!A:A,1,FALSE)</f>
        <v>德州市</v>
      </c>
      <c r="H1206" t="str">
        <f>VLOOKUP(A1206,'Customer - Backup'!A:F,6,FALSE)</f>
        <v>禹城市</v>
      </c>
      <c r="I1206" s="3" t="s">
        <v>173</v>
      </c>
      <c r="J1206" s="3">
        <v>7003918</v>
      </c>
    </row>
    <row r="1207" spans="1:10" s="3" customFormat="1">
      <c r="A1207" s="3">
        <v>7003724</v>
      </c>
      <c r="B1207" s="139">
        <v>34.786792755127003</v>
      </c>
      <c r="C1207" s="139">
        <v>111.213256835938</v>
      </c>
      <c r="D1207" s="3" t="s">
        <v>566</v>
      </c>
      <c r="E1207" s="3" t="s">
        <v>1409</v>
      </c>
      <c r="F1207" t="str">
        <f>VLOOKUP(D1207,'Customer City'!A:B,2,FALSE)</f>
        <v>河南省</v>
      </c>
      <c r="G1207" t="str">
        <f>VLOOKUP(D1207,'Customer City'!A:A,1,FALSE)</f>
        <v>三门峡市</v>
      </c>
      <c r="H1207" t="str">
        <f>VLOOKUP(A1207,'Customer - Backup'!A:F,6,FALSE)</f>
        <v>湖滨区</v>
      </c>
      <c r="I1207" s="3" t="s">
        <v>173</v>
      </c>
      <c r="J1207" s="3">
        <v>7003724</v>
      </c>
    </row>
    <row r="1208" spans="1:10" s="3" customFormat="1">
      <c r="A1208" s="3">
        <v>7004658</v>
      </c>
      <c r="B1208" s="139">
        <v>32.978797912597699</v>
      </c>
      <c r="C1208" s="139">
        <v>114.052726745605</v>
      </c>
      <c r="D1208" s="3" t="s">
        <v>581</v>
      </c>
      <c r="E1208" s="3" t="s">
        <v>1513</v>
      </c>
      <c r="F1208" t="str">
        <f>VLOOKUP(D1208,'Customer City'!A:B,2,FALSE)</f>
        <v>河南省</v>
      </c>
      <c r="G1208" t="str">
        <f>VLOOKUP(D1208,'Customer City'!A:A,1,FALSE)</f>
        <v>驻马店市</v>
      </c>
      <c r="H1208" t="str">
        <f>VLOOKUP(A1208,'Customer - Backup'!A:F,6,FALSE)</f>
        <v>驿城区</v>
      </c>
      <c r="I1208" s="3" t="s">
        <v>173</v>
      </c>
      <c r="J1208" s="3">
        <v>7004658</v>
      </c>
    </row>
    <row r="1209" spans="1:10" s="3" customFormat="1">
      <c r="A1209" s="3">
        <v>7003643</v>
      </c>
      <c r="B1209" s="139">
        <v>38.197868347167997</v>
      </c>
      <c r="C1209" s="139">
        <v>116.141235351563</v>
      </c>
      <c r="D1209" s="3" t="s">
        <v>611</v>
      </c>
      <c r="E1209" s="3" t="s">
        <v>2556</v>
      </c>
      <c r="F1209" t="str">
        <f>VLOOKUP(D1209,'Customer City'!A:B,2,FALSE)</f>
        <v>河北省</v>
      </c>
      <c r="G1209" t="str">
        <f>VLOOKUP(D1209,'Customer City'!A:A,1,FALSE)</f>
        <v>沧州市</v>
      </c>
      <c r="H1209" t="str">
        <f>VLOOKUP(A1209,'Customer - Backup'!A:F,6,FALSE)</f>
        <v>献县</v>
      </c>
      <c r="I1209" s="3" t="s">
        <v>173</v>
      </c>
      <c r="J1209" s="3">
        <v>7003643</v>
      </c>
    </row>
    <row r="1210" spans="1:10" s="3" customFormat="1">
      <c r="A1210" s="3">
        <v>7003414</v>
      </c>
      <c r="B1210" s="139">
        <v>29.741453170776399</v>
      </c>
      <c r="C1210" s="139">
        <v>103.565475463867</v>
      </c>
      <c r="D1210" s="3" t="s">
        <v>657</v>
      </c>
      <c r="E1210" s="3" t="s">
        <v>1780</v>
      </c>
      <c r="F1210" t="str">
        <f>VLOOKUP(D1210,'Customer City'!A:B,2,FALSE)</f>
        <v>四川省</v>
      </c>
      <c r="G1210" t="str">
        <f>VLOOKUP(D1210,'Customer City'!A:A,1,FALSE)</f>
        <v>乐山市</v>
      </c>
      <c r="H1210" t="str">
        <f>VLOOKUP(A1210,'Customer - Backup'!A:F,6,FALSE)</f>
        <v>夹江县</v>
      </c>
      <c r="I1210" s="3" t="s">
        <v>173</v>
      </c>
      <c r="J1210" s="3">
        <v>7003414</v>
      </c>
    </row>
    <row r="1211" spans="1:10" s="3" customFormat="1">
      <c r="A1211" s="3">
        <v>7004844</v>
      </c>
      <c r="B1211" s="139">
        <v>31.643100738525401</v>
      </c>
      <c r="C1211" s="139">
        <v>105.18161773681599</v>
      </c>
      <c r="D1211" s="3" t="s">
        <v>669</v>
      </c>
      <c r="E1211" s="3" t="s">
        <v>2557</v>
      </c>
      <c r="F1211" t="str">
        <f>VLOOKUP(D1211,'Customer City'!A:B,2,FALSE)</f>
        <v>四川省</v>
      </c>
      <c r="G1211" t="str">
        <f>VLOOKUP(D1211,'Customer City'!A:A,1,FALSE)</f>
        <v>绵阳市</v>
      </c>
      <c r="H1211" t="str">
        <f>VLOOKUP(A1211,'Customer - Backup'!A:F,6,FALSE)</f>
        <v>梓潼县</v>
      </c>
      <c r="I1211" s="3" t="s">
        <v>173</v>
      </c>
      <c r="J1211" s="3">
        <v>7004844</v>
      </c>
    </row>
    <row r="1212" spans="1:10" s="3" customFormat="1">
      <c r="A1212" s="3">
        <v>7003752</v>
      </c>
      <c r="B1212" s="139">
        <v>24.945745468139599</v>
      </c>
      <c r="C1212" s="139">
        <v>118.673286437988</v>
      </c>
      <c r="D1212" s="3" t="s">
        <v>735</v>
      </c>
      <c r="E1212" s="3" t="s">
        <v>1719</v>
      </c>
      <c r="F1212" t="str">
        <f>VLOOKUP(D1212,'Customer City'!A:B,2,FALSE)</f>
        <v>福建省</v>
      </c>
      <c r="G1212" t="str">
        <f>VLOOKUP(D1212,'Customer City'!A:A,1,FALSE)</f>
        <v>泉州市</v>
      </c>
      <c r="H1212" t="str">
        <f>VLOOKUP(A1212,'Customer - Backup'!A:F,6,FALSE)</f>
        <v>洛江区</v>
      </c>
      <c r="I1212" s="3" t="s">
        <v>173</v>
      </c>
      <c r="J1212" s="3">
        <v>7003752</v>
      </c>
    </row>
    <row r="1213" spans="1:10" s="3" customFormat="1">
      <c r="A1213" s="3">
        <v>168</v>
      </c>
      <c r="B1213" s="139">
        <v>23.045505523681602</v>
      </c>
      <c r="C1213" s="139">
        <v>113.756469726563</v>
      </c>
      <c r="D1213" s="3" t="s">
        <v>616</v>
      </c>
      <c r="E1213" s="3" t="s">
        <v>2558</v>
      </c>
      <c r="F1213" t="str">
        <f>VLOOKUP(D1213,'Customer City'!A:B,2,FALSE)</f>
        <v>广东省</v>
      </c>
      <c r="G1213" t="str">
        <f>VLOOKUP(D1213,'Customer City'!A:A,1,FALSE)</f>
        <v>东莞市</v>
      </c>
      <c r="H1213" t="e">
        <f>VLOOKUP(A1213,'Customer - Backup'!A:F,6,FALSE)</f>
        <v>#N/A</v>
      </c>
      <c r="I1213" s="3" t="s">
        <v>173</v>
      </c>
      <c r="J1213" s="3">
        <v>168</v>
      </c>
    </row>
    <row r="1214" spans="1:10" s="3" customFormat="1">
      <c r="A1214" s="3">
        <v>7003583</v>
      </c>
      <c r="B1214" s="139">
        <v>38.500377655029297</v>
      </c>
      <c r="C1214" s="139">
        <v>115.603385925293</v>
      </c>
      <c r="D1214" s="3" t="s">
        <v>606</v>
      </c>
      <c r="E1214" s="3" t="s">
        <v>1524</v>
      </c>
      <c r="F1214" t="str">
        <f>VLOOKUP(D1214,'Customer City'!A:B,2,FALSE)</f>
        <v>河北省</v>
      </c>
      <c r="G1214" t="str">
        <f>VLOOKUP(D1214,'Customer City'!A:A,1,FALSE)</f>
        <v>保定市</v>
      </c>
      <c r="H1214" t="str">
        <f>VLOOKUP(A1214,'Customer - Backup'!A:F,6,FALSE)</f>
        <v>蠡县</v>
      </c>
      <c r="I1214" s="3" t="s">
        <v>173</v>
      </c>
      <c r="J1214" s="3">
        <v>7003583</v>
      </c>
    </row>
    <row r="1215" spans="1:10" s="3" customFormat="1">
      <c r="A1215" s="3">
        <v>7003719</v>
      </c>
      <c r="B1215" s="139">
        <v>35.107105255127003</v>
      </c>
      <c r="C1215" s="139">
        <v>112.935089111328</v>
      </c>
      <c r="D1215" s="3" t="s">
        <v>579</v>
      </c>
      <c r="E1215" s="3" t="s">
        <v>2559</v>
      </c>
      <c r="F1215" t="str">
        <f>VLOOKUP(D1215,'Customer City'!A:B,2,FALSE)</f>
        <v>河南省</v>
      </c>
      <c r="G1215" t="str">
        <f>VLOOKUP(D1215,'Customer City'!A:A,1,FALSE)</f>
        <v>焦作市</v>
      </c>
      <c r="H1215" t="str">
        <f>VLOOKUP(A1215,'Customer - Backup'!A:F,6,FALSE)</f>
        <v>沁阳市</v>
      </c>
      <c r="I1215" s="3" t="s">
        <v>173</v>
      </c>
      <c r="J1215" s="3">
        <v>7003719</v>
      </c>
    </row>
    <row r="1216" spans="1:10" s="3" customFormat="1">
      <c r="A1216" s="3">
        <v>7004245</v>
      </c>
      <c r="B1216" s="139">
        <v>22.762437820434599</v>
      </c>
      <c r="C1216" s="139">
        <v>112.955780029297</v>
      </c>
      <c r="D1216" s="3" t="s">
        <v>624</v>
      </c>
      <c r="E1216" s="3" t="s">
        <v>2560</v>
      </c>
      <c r="F1216" t="str">
        <f>VLOOKUP(D1216,'Customer City'!A:B,2,FALSE)</f>
        <v>广东省</v>
      </c>
      <c r="G1216" t="str">
        <f>VLOOKUP(D1216,'Customer City'!A:A,1,FALSE)</f>
        <v>江门市</v>
      </c>
      <c r="H1216" t="str">
        <f>VLOOKUP(A1216,'Customer - Backup'!A:F,6,FALSE)</f>
        <v>鹤山市</v>
      </c>
      <c r="I1216" s="3" t="s">
        <v>173</v>
      </c>
      <c r="J1216" s="3">
        <v>7004245</v>
      </c>
    </row>
    <row r="1217" spans="1:10" s="3" customFormat="1">
      <c r="A1217" s="3">
        <v>7003390</v>
      </c>
      <c r="B1217" s="139">
        <v>30.7770671844482</v>
      </c>
      <c r="C1217" s="139">
        <v>105.70531463623</v>
      </c>
      <c r="D1217" s="3" t="s">
        <v>673</v>
      </c>
      <c r="E1217" s="3" t="s">
        <v>2561</v>
      </c>
      <c r="F1217" t="str">
        <f>VLOOKUP(D1217,'Customer City'!A:B,2,FALSE)</f>
        <v>四川省</v>
      </c>
      <c r="G1217" t="str">
        <f>VLOOKUP(D1217,'Customer City'!A:A,1,FALSE)</f>
        <v>遂宁市</v>
      </c>
      <c r="H1217" t="str">
        <f>VLOOKUP(A1217,'Customer - Backup'!A:F,6,FALSE)</f>
        <v>蓬溪县</v>
      </c>
      <c r="I1217" s="3" t="s">
        <v>173</v>
      </c>
      <c r="J1217" s="3">
        <v>7003390</v>
      </c>
    </row>
    <row r="1218" spans="1:10" s="3" customFormat="1">
      <c r="A1218" s="3">
        <v>7004607</v>
      </c>
      <c r="B1218" s="139">
        <v>35.6991577148438</v>
      </c>
      <c r="C1218" s="139">
        <v>105.057991027832</v>
      </c>
      <c r="D1218" s="3" t="s">
        <v>684</v>
      </c>
      <c r="E1218" s="3" t="s">
        <v>2562</v>
      </c>
      <c r="F1218" t="str">
        <f>VLOOKUP(D1218,'Customer City'!A:B,2,FALSE)</f>
        <v>甘肃省</v>
      </c>
      <c r="G1218" t="str">
        <f>VLOOKUP(D1218,'Customer City'!A:A,1,FALSE)</f>
        <v>白银市</v>
      </c>
      <c r="H1218" t="str">
        <f>VLOOKUP(A1218,'Customer - Backup'!A:F,6,FALSE)</f>
        <v>会宁县</v>
      </c>
      <c r="I1218" s="3" t="s">
        <v>173</v>
      </c>
      <c r="J1218" s="3">
        <v>7004607</v>
      </c>
    </row>
    <row r="1219" spans="1:10" s="3" customFormat="1">
      <c r="A1219" s="3">
        <v>7004051</v>
      </c>
      <c r="B1219" s="139">
        <v>19.2653694152832</v>
      </c>
      <c r="C1219" s="139">
        <v>109.05710601806599</v>
      </c>
      <c r="D1219" s="3" t="s">
        <v>2786</v>
      </c>
      <c r="E1219" s="3" t="s">
        <v>2702</v>
      </c>
      <c r="F1219" t="str">
        <f>VLOOKUP(D1219,'Customer City'!A:B,2,FALSE)</f>
        <v>海南省</v>
      </c>
      <c r="G1219" t="str">
        <f>VLOOKUP(D1219,'Customer City'!A:A,1,FALSE)</f>
        <v>昌江黎族自治县</v>
      </c>
      <c r="H1219" t="str">
        <f>VLOOKUP(A1219,'Customer - Backup'!A:F,6,FALSE)</f>
        <v>昌江黎族自治县</v>
      </c>
      <c r="I1219" s="3" t="s">
        <v>173</v>
      </c>
      <c r="J1219" s="3">
        <v>7004051</v>
      </c>
    </row>
    <row r="1220" spans="1:10" s="3" customFormat="1">
      <c r="A1220" s="3">
        <v>7004579</v>
      </c>
      <c r="B1220" s="139">
        <v>38.042007446289098</v>
      </c>
      <c r="C1220" s="139">
        <v>114.854614257813</v>
      </c>
      <c r="D1220" s="3" t="s">
        <v>89</v>
      </c>
      <c r="E1220" s="3" t="s">
        <v>1157</v>
      </c>
      <c r="F1220" t="str">
        <f>VLOOKUP(D1220,'Customer City'!A:B,2,FALSE)</f>
        <v>河北省</v>
      </c>
      <c r="G1220" t="str">
        <f>VLOOKUP(D1220,'Customer City'!A:A,1,FALSE)</f>
        <v>石家庄市</v>
      </c>
      <c r="H1220" t="str">
        <f>VLOOKUP(A1220,'Customer - Backup'!A:F,6,FALSE)</f>
        <v>藁城</v>
      </c>
      <c r="I1220" s="3" t="s">
        <v>173</v>
      </c>
      <c r="J1220" s="3">
        <v>7004579</v>
      </c>
    </row>
    <row r="1221" spans="1:10" s="3" customFormat="1">
      <c r="A1221" s="3">
        <v>7004912</v>
      </c>
      <c r="B1221" s="139">
        <v>28.978538513183601</v>
      </c>
      <c r="C1221" s="139">
        <v>118.956993103027</v>
      </c>
      <c r="D1221" s="3" t="s">
        <v>545</v>
      </c>
      <c r="E1221" s="3" t="s">
        <v>1213</v>
      </c>
      <c r="F1221" t="str">
        <f>VLOOKUP(D1221,'Customer City'!A:B,2,FALSE)</f>
        <v>浙江省</v>
      </c>
      <c r="G1221" t="str">
        <f>VLOOKUP(D1221,'Customer City'!A:A,1,FALSE)</f>
        <v>衢州市</v>
      </c>
      <c r="H1221" t="str">
        <f>VLOOKUP(A1221,'Customer - Backup'!A:F,6,FALSE)</f>
        <v>衢江区</v>
      </c>
      <c r="I1221" s="3" t="s">
        <v>173</v>
      </c>
      <c r="J1221" s="3">
        <v>7004912</v>
      </c>
    </row>
    <row r="1222" spans="1:10" s="3" customFormat="1">
      <c r="A1222" s="3">
        <v>7003930</v>
      </c>
      <c r="B1222" s="139">
        <v>35.394195556640597</v>
      </c>
      <c r="C1222" s="139">
        <v>116.103477478027</v>
      </c>
      <c r="D1222" s="3" t="s">
        <v>564</v>
      </c>
      <c r="E1222" s="3" t="s">
        <v>1260</v>
      </c>
      <c r="F1222" t="str">
        <f>VLOOKUP(D1222,'Customer City'!A:B,2,FALSE)</f>
        <v>山东省</v>
      </c>
      <c r="G1222" t="str">
        <f>VLOOKUP(D1222,'Customer City'!A:A,1,FALSE)</f>
        <v>菏泽市</v>
      </c>
      <c r="H1222" t="str">
        <f>VLOOKUP(A1222,'Customer - Backup'!A:F,6,FALSE)</f>
        <v>巨野县</v>
      </c>
      <c r="I1222" s="3" t="s">
        <v>173</v>
      </c>
      <c r="J1222" s="3">
        <v>7003930</v>
      </c>
    </row>
    <row r="1223" spans="1:10" s="3" customFormat="1">
      <c r="A1223" s="3">
        <v>7003604</v>
      </c>
      <c r="B1223" s="139">
        <v>37.737564086914098</v>
      </c>
      <c r="C1223" s="139">
        <v>115.678169250488</v>
      </c>
      <c r="D1223" s="3" t="s">
        <v>613</v>
      </c>
      <c r="E1223" s="3" t="s">
        <v>1366</v>
      </c>
      <c r="F1223" t="str">
        <f>VLOOKUP(D1223,'Customer City'!A:B,2,FALSE)</f>
        <v>河北省</v>
      </c>
      <c r="G1223" t="str">
        <f>VLOOKUP(D1223,'Customer City'!A:A,1,FALSE)</f>
        <v>衡水市</v>
      </c>
      <c r="H1223" t="str">
        <f>VLOOKUP(A1223,'Customer - Backup'!A:F,6,FALSE)</f>
        <v>桃城区</v>
      </c>
      <c r="I1223" s="3" t="s">
        <v>173</v>
      </c>
      <c r="J1223" s="3">
        <v>7003604</v>
      </c>
    </row>
    <row r="1224" spans="1:10" s="3" customFormat="1">
      <c r="A1224" s="3">
        <v>7004557</v>
      </c>
      <c r="B1224" s="139">
        <v>30.8623657226563</v>
      </c>
      <c r="C1224" s="139">
        <v>120.190994262695</v>
      </c>
      <c r="D1224" s="3" t="s">
        <v>542</v>
      </c>
      <c r="E1224" s="3" t="s">
        <v>1298</v>
      </c>
      <c r="F1224" t="str">
        <f>VLOOKUP(D1224,'Customer City'!A:B,2,FALSE)</f>
        <v>浙江省</v>
      </c>
      <c r="G1224" t="str">
        <f>VLOOKUP(D1224,'Customer City'!A:A,1,FALSE)</f>
        <v>湖州市</v>
      </c>
      <c r="H1224" t="str">
        <f>VLOOKUP(A1224,'Customer - Backup'!A:F,6,FALSE)</f>
        <v>吴兴区</v>
      </c>
      <c r="I1224" s="3" t="s">
        <v>173</v>
      </c>
      <c r="J1224" s="3">
        <v>7004557</v>
      </c>
    </row>
    <row r="1225" spans="1:10" s="3" customFormat="1">
      <c r="A1225" s="3">
        <v>7004012</v>
      </c>
      <c r="B1225" s="139">
        <v>29.280454635620099</v>
      </c>
      <c r="C1225" s="139">
        <v>117.19034576416</v>
      </c>
      <c r="D1225" s="3" t="s">
        <v>701</v>
      </c>
      <c r="E1225" s="3" t="s">
        <v>1529</v>
      </c>
      <c r="F1225" t="str">
        <f>VLOOKUP(D1225,'Customer City'!A:B,2,FALSE)</f>
        <v>江西省</v>
      </c>
      <c r="G1225" t="str">
        <f>VLOOKUP(D1225,'Customer City'!A:A,1,FALSE)</f>
        <v>景德镇市</v>
      </c>
      <c r="H1225" t="str">
        <f>VLOOKUP(A1225,'Customer - Backup'!A:F,6,FALSE)</f>
        <v>昌江区</v>
      </c>
      <c r="I1225" s="3" t="s">
        <v>173</v>
      </c>
      <c r="J1225" s="3">
        <v>7004012</v>
      </c>
    </row>
    <row r="1226" spans="1:10" s="3" customFormat="1">
      <c r="A1226" s="3">
        <v>169</v>
      </c>
      <c r="B1226" s="139">
        <v>40.386497497558601</v>
      </c>
      <c r="C1226" s="139">
        <v>116.84164428710901</v>
      </c>
      <c r="D1226" s="3" t="s">
        <v>16</v>
      </c>
      <c r="E1226" s="3" t="s">
        <v>2563</v>
      </c>
      <c r="F1226" t="str">
        <f>VLOOKUP(D1226,'Customer City'!A:B,2,FALSE)</f>
        <v>北京市</v>
      </c>
      <c r="G1226" t="str">
        <f>VLOOKUP(D1226,'Customer City'!A:A,1,FALSE)</f>
        <v>北京市</v>
      </c>
      <c r="H1226" t="e">
        <f>VLOOKUP(A1226,'Customer - Backup'!A:F,6,FALSE)</f>
        <v>#N/A</v>
      </c>
      <c r="I1226" s="3" t="s">
        <v>173</v>
      </c>
      <c r="J1226" s="3">
        <v>169</v>
      </c>
    </row>
    <row r="1227" spans="1:10" s="3" customFormat="1">
      <c r="A1227" s="3">
        <v>7003656</v>
      </c>
      <c r="B1227" s="139">
        <v>40.977264404296903</v>
      </c>
      <c r="C1227" s="139">
        <v>117.935348510742</v>
      </c>
      <c r="D1227" s="3" t="s">
        <v>610</v>
      </c>
      <c r="E1227" s="3" t="s">
        <v>1496</v>
      </c>
      <c r="F1227" t="str">
        <f>VLOOKUP(D1227,'Customer City'!A:B,2,FALSE)</f>
        <v>河北省</v>
      </c>
      <c r="G1227" t="str">
        <f>VLOOKUP(D1227,'Customer City'!A:A,1,FALSE)</f>
        <v>承德市</v>
      </c>
      <c r="H1227" t="str">
        <f>VLOOKUP(A1227,'Customer - Backup'!A:F,6,FALSE)</f>
        <v>双桥区</v>
      </c>
      <c r="I1227" s="3" t="s">
        <v>173</v>
      </c>
      <c r="J1227" s="3">
        <v>7003656</v>
      </c>
    </row>
    <row r="1228" spans="1:10" s="3" customFormat="1">
      <c r="A1228" s="3">
        <v>7004093</v>
      </c>
      <c r="B1228" s="139">
        <v>34.801750183105497</v>
      </c>
      <c r="C1228" s="139">
        <v>114.368812561035</v>
      </c>
      <c r="D1228" s="3" t="s">
        <v>573</v>
      </c>
      <c r="E1228" s="3" t="s">
        <v>1728</v>
      </c>
      <c r="F1228" t="str">
        <f>VLOOKUP(D1228,'Customer City'!A:B,2,FALSE)</f>
        <v>河南省</v>
      </c>
      <c r="G1228" t="str">
        <f>VLOOKUP(D1228,'Customer City'!A:A,1,FALSE)</f>
        <v>开封市</v>
      </c>
      <c r="H1228" t="str">
        <f>VLOOKUP(A1228,'Customer - Backup'!A:F,6,FALSE)</f>
        <v>顺河回族区</v>
      </c>
      <c r="I1228" s="3" t="s">
        <v>173</v>
      </c>
      <c r="J1228" s="3">
        <v>7004093</v>
      </c>
    </row>
    <row r="1229" spans="1:10" s="3" customFormat="1">
      <c r="A1229" s="3">
        <v>7003888</v>
      </c>
      <c r="B1229" s="139">
        <v>35.408611297607401</v>
      </c>
      <c r="C1229" s="139">
        <v>116.351943969727</v>
      </c>
      <c r="D1229" s="3" t="s">
        <v>557</v>
      </c>
      <c r="E1229" s="3" t="s">
        <v>910</v>
      </c>
      <c r="F1229" t="str">
        <f>VLOOKUP(D1229,'Customer City'!A:B,2,FALSE)</f>
        <v>山东省</v>
      </c>
      <c r="G1229" t="str">
        <f>VLOOKUP(D1229,'Customer City'!A:A,1,FALSE)</f>
        <v>济宁市</v>
      </c>
      <c r="H1229" t="str">
        <f>VLOOKUP(A1229,'Customer - Backup'!A:F,6,FALSE)</f>
        <v>嘉祥县</v>
      </c>
      <c r="I1229" s="3" t="s">
        <v>173</v>
      </c>
      <c r="J1229" s="3">
        <v>7003888</v>
      </c>
    </row>
    <row r="1230" spans="1:10" s="3" customFormat="1">
      <c r="A1230" s="3">
        <v>7004856</v>
      </c>
      <c r="B1230" s="139">
        <v>28.4511013031006</v>
      </c>
      <c r="C1230" s="139">
        <v>119.918487548828</v>
      </c>
      <c r="D1230" s="3" t="s">
        <v>537</v>
      </c>
      <c r="E1230" s="3" t="s">
        <v>2564</v>
      </c>
      <c r="F1230" t="str">
        <f>VLOOKUP(D1230,'Customer City'!A:B,2,FALSE)</f>
        <v>浙江省</v>
      </c>
      <c r="G1230" t="str">
        <f>VLOOKUP(D1230,'Customer City'!A:A,1,FALSE)</f>
        <v>丽水市</v>
      </c>
      <c r="H1230" t="str">
        <f>VLOOKUP(A1230,'Customer - Backup'!A:F,6,FALSE)</f>
        <v>莲都区</v>
      </c>
      <c r="I1230" s="3" t="s">
        <v>173</v>
      </c>
      <c r="J1230" s="3">
        <v>7004856</v>
      </c>
    </row>
    <row r="1231" spans="1:10" s="3" customFormat="1">
      <c r="A1231" s="3">
        <v>7004212</v>
      </c>
      <c r="B1231" s="139">
        <v>41.866786956787102</v>
      </c>
      <c r="C1231" s="139">
        <v>123.888809204102</v>
      </c>
      <c r="D1231" s="3" t="s">
        <v>584</v>
      </c>
      <c r="E1231" s="3" t="s">
        <v>1575</v>
      </c>
      <c r="F1231" t="str">
        <f>VLOOKUP(D1231,'Customer City'!A:B,2,FALSE)</f>
        <v>辽宁省</v>
      </c>
      <c r="G1231" t="str">
        <f>VLOOKUP(D1231,'Customer City'!A:A,1,FALSE)</f>
        <v>抚顺市</v>
      </c>
      <c r="H1231" t="str">
        <f>VLOOKUP(A1231,'Customer - Backup'!A:F,6,FALSE)</f>
        <v>新抚区</v>
      </c>
      <c r="I1231" s="3" t="s">
        <v>173</v>
      </c>
      <c r="J1231" s="3">
        <v>7004212</v>
      </c>
    </row>
    <row r="1232" spans="1:10" s="3" customFormat="1">
      <c r="A1232" s="3">
        <v>7004139</v>
      </c>
      <c r="B1232" s="139">
        <v>31.8156433105469</v>
      </c>
      <c r="C1232" s="139">
        <v>117.321830749512</v>
      </c>
      <c r="D1232" s="3" t="s">
        <v>110</v>
      </c>
      <c r="E1232" s="3" t="s">
        <v>1345</v>
      </c>
      <c r="F1232" t="str">
        <f>VLOOKUP(D1232,'Customer City'!A:B,2,FALSE)</f>
        <v>安徽省</v>
      </c>
      <c r="G1232" t="str">
        <f>VLOOKUP(D1232,'Customer City'!A:A,1,FALSE)</f>
        <v>合肥市</v>
      </c>
      <c r="H1232" t="str">
        <f>VLOOKUP(A1232,'Customer - Backup'!A:F,6,FALSE)</f>
        <v>包河区</v>
      </c>
      <c r="I1232" s="3" t="s">
        <v>173</v>
      </c>
      <c r="J1232" s="3">
        <v>7004139</v>
      </c>
    </row>
    <row r="1233" spans="1:10" s="3" customFormat="1">
      <c r="A1233" s="3">
        <v>7004423</v>
      </c>
      <c r="B1233" s="139">
        <v>35.564914703369098</v>
      </c>
      <c r="C1233" s="139">
        <v>116.83309936523401</v>
      </c>
      <c r="D1233" s="3" t="s">
        <v>557</v>
      </c>
      <c r="E1233" s="3" t="s">
        <v>2565</v>
      </c>
      <c r="F1233" t="str">
        <f>VLOOKUP(D1233,'Customer City'!A:B,2,FALSE)</f>
        <v>山东省</v>
      </c>
      <c r="G1233" t="str">
        <f>VLOOKUP(D1233,'Customer City'!A:A,1,FALSE)</f>
        <v>济宁市</v>
      </c>
      <c r="H1233" t="str">
        <f>VLOOKUP(A1233,'Customer - Backup'!A:F,6,FALSE)</f>
        <v>兖州区</v>
      </c>
      <c r="I1233" s="3" t="s">
        <v>173</v>
      </c>
      <c r="J1233" s="3">
        <v>7004423</v>
      </c>
    </row>
    <row r="1234" spans="1:10" s="3" customFormat="1">
      <c r="A1234" s="3">
        <v>7003802</v>
      </c>
      <c r="B1234" s="139">
        <v>31.637397766113299</v>
      </c>
      <c r="C1234" s="139">
        <v>120.790481567383</v>
      </c>
      <c r="D1234" s="3" t="s">
        <v>534</v>
      </c>
      <c r="E1234" s="3" t="s">
        <v>2566</v>
      </c>
      <c r="F1234" t="str">
        <f>VLOOKUP(D1234,'Customer City'!A:B,2,FALSE)</f>
        <v>江苏省</v>
      </c>
      <c r="G1234" t="str">
        <f>VLOOKUP(D1234,'Customer City'!A:A,1,FALSE)</f>
        <v>苏州市</v>
      </c>
      <c r="H1234" t="str">
        <f>VLOOKUP(A1234,'Customer - Backup'!A:F,6,FALSE)</f>
        <v>常熟市</v>
      </c>
      <c r="I1234" s="3" t="s">
        <v>173</v>
      </c>
      <c r="J1234" s="3">
        <v>7003802</v>
      </c>
    </row>
    <row r="1235" spans="1:10" s="3" customFormat="1">
      <c r="A1235" s="3">
        <v>7003927</v>
      </c>
      <c r="B1235" s="139">
        <v>36.864532470703097</v>
      </c>
      <c r="C1235" s="139">
        <v>117.75888824462901</v>
      </c>
      <c r="D1235" s="3" t="s">
        <v>559</v>
      </c>
      <c r="E1235" s="3" t="s">
        <v>2567</v>
      </c>
      <c r="F1235" t="str">
        <f>VLOOKUP(D1235,'Customer City'!A:B,2,FALSE)</f>
        <v>山东省</v>
      </c>
      <c r="G1235" t="str">
        <f>VLOOKUP(D1235,'Customer City'!A:A,1,FALSE)</f>
        <v>滨州市</v>
      </c>
      <c r="H1235" t="str">
        <f>VLOOKUP(A1235,'Customer - Backup'!A:F,6,FALSE)</f>
        <v>邹平县</v>
      </c>
      <c r="I1235" s="3" t="s">
        <v>173</v>
      </c>
      <c r="J1235" s="3">
        <v>7003927</v>
      </c>
    </row>
    <row r="1236" spans="1:10" s="3" customFormat="1">
      <c r="A1236" s="3">
        <v>7003920</v>
      </c>
      <c r="B1236" s="139">
        <v>36.129493713378899</v>
      </c>
      <c r="C1236" s="139">
        <v>115.79817199707</v>
      </c>
      <c r="D1236" s="3" t="s">
        <v>562</v>
      </c>
      <c r="E1236" s="3" t="s">
        <v>1542</v>
      </c>
      <c r="F1236" t="str">
        <f>VLOOKUP(D1236,'Customer City'!A:B,2,FALSE)</f>
        <v>山东省</v>
      </c>
      <c r="G1236" t="str">
        <f>VLOOKUP(D1236,'Customer City'!A:A,1,FALSE)</f>
        <v>聊城市</v>
      </c>
      <c r="H1236" t="str">
        <f>VLOOKUP(A1236,'Customer - Backup'!A:F,6,FALSE)</f>
        <v>阳谷县</v>
      </c>
      <c r="I1236" s="3" t="s">
        <v>173</v>
      </c>
      <c r="J1236" s="3">
        <v>7003920</v>
      </c>
    </row>
    <row r="1237" spans="1:10" s="3" customFormat="1">
      <c r="A1237" s="3">
        <v>7003989</v>
      </c>
      <c r="B1237" s="139">
        <v>26.431669235229499</v>
      </c>
      <c r="C1237" s="139">
        <v>106.680656433105</v>
      </c>
      <c r="D1237" s="3" t="s">
        <v>116</v>
      </c>
      <c r="E1237" s="3" t="s">
        <v>1778</v>
      </c>
      <c r="F1237" t="str">
        <f>VLOOKUP(D1237,'Customer City'!A:B,2,FALSE)</f>
        <v>贵州省</v>
      </c>
      <c r="G1237" t="str">
        <f>VLOOKUP(D1237,'Customer City'!A:A,1,FALSE)</f>
        <v>贵阳市</v>
      </c>
      <c r="H1237" t="str">
        <f>VLOOKUP(A1237,'Customer - Backup'!A:F,6,FALSE)</f>
        <v>花溪区</v>
      </c>
      <c r="I1237" s="3" t="s">
        <v>173</v>
      </c>
      <c r="J1237" s="3">
        <v>7003989</v>
      </c>
    </row>
    <row r="1238" spans="1:10" s="3" customFormat="1">
      <c r="A1238" s="3">
        <v>7004558</v>
      </c>
      <c r="B1238" s="139">
        <v>28.656326293945298</v>
      </c>
      <c r="C1238" s="139">
        <v>121.46028137207</v>
      </c>
      <c r="D1238" s="3" t="s">
        <v>538</v>
      </c>
      <c r="E1238" s="3" t="s">
        <v>1254</v>
      </c>
      <c r="F1238" t="str">
        <f>VLOOKUP(D1238,'Customer City'!A:B,2,FALSE)</f>
        <v>浙江省</v>
      </c>
      <c r="G1238" t="str">
        <f>VLOOKUP(D1238,'Customer City'!A:A,1,FALSE)</f>
        <v>台州市</v>
      </c>
      <c r="H1238" t="str">
        <f>VLOOKUP(A1238,'Customer - Backup'!A:F,6,FALSE)</f>
        <v>椒江区</v>
      </c>
      <c r="I1238" s="3" t="s">
        <v>173</v>
      </c>
      <c r="J1238" s="3">
        <v>7004558</v>
      </c>
    </row>
    <row r="1239" spans="1:10" s="3" customFormat="1">
      <c r="A1239" s="3">
        <v>7003347</v>
      </c>
      <c r="B1239" s="139">
        <v>32.435192108154297</v>
      </c>
      <c r="C1239" s="139">
        <v>105.845100402832</v>
      </c>
      <c r="D1239" s="3" t="s">
        <v>663</v>
      </c>
      <c r="E1239" s="3" t="s">
        <v>1150</v>
      </c>
      <c r="F1239" t="str">
        <f>VLOOKUP(D1239,'Customer City'!A:B,2,FALSE)</f>
        <v>四川省</v>
      </c>
      <c r="G1239" t="str">
        <f>VLOOKUP(D1239,'Customer City'!A:A,1,FALSE)</f>
        <v>广元市</v>
      </c>
      <c r="H1239" t="str">
        <f>VLOOKUP(A1239,'Customer - Backup'!A:F,6,FALSE)</f>
        <v>利州区</v>
      </c>
      <c r="I1239" s="3" t="s">
        <v>173</v>
      </c>
      <c r="J1239" s="3">
        <v>7003347</v>
      </c>
    </row>
    <row r="1240" spans="1:10" s="3" customFormat="1">
      <c r="A1240" s="3">
        <v>7003624</v>
      </c>
      <c r="B1240" s="139">
        <v>37.056968688964801</v>
      </c>
      <c r="C1240" s="139">
        <v>114.48264312744099</v>
      </c>
      <c r="D1240" s="3" t="s">
        <v>614</v>
      </c>
      <c r="E1240" s="3" t="s">
        <v>2568</v>
      </c>
      <c r="F1240" t="str">
        <f>VLOOKUP(D1240,'Customer City'!A:B,2,FALSE)</f>
        <v>河北省</v>
      </c>
      <c r="G1240" t="str">
        <f>VLOOKUP(D1240,'Customer City'!A:A,1,FALSE)</f>
        <v>邢台市</v>
      </c>
      <c r="H1240" t="str">
        <f>VLOOKUP(A1240,'Customer - Backup'!A:F,6,FALSE)</f>
        <v>桥西区</v>
      </c>
      <c r="I1240" s="3" t="s">
        <v>173</v>
      </c>
      <c r="J1240" s="3">
        <v>7003624</v>
      </c>
    </row>
    <row r="1241" spans="1:10" s="3" customFormat="1">
      <c r="A1241" s="3">
        <v>170</v>
      </c>
      <c r="B1241" s="139">
        <v>37.716800689697301</v>
      </c>
      <c r="C1241" s="139">
        <v>112.744552612305</v>
      </c>
      <c r="D1241" s="3" t="s">
        <v>600</v>
      </c>
      <c r="E1241" s="3" t="s">
        <v>2569</v>
      </c>
      <c r="F1241" t="str">
        <f>VLOOKUP(D1241,'Customer City'!A:B,2,FALSE)</f>
        <v>山西省</v>
      </c>
      <c r="G1241" t="str">
        <f>VLOOKUP(D1241,'Customer City'!A:A,1,FALSE)</f>
        <v>晋中市</v>
      </c>
      <c r="H1241" t="e">
        <f>VLOOKUP(A1241,'Customer - Backup'!A:F,6,FALSE)</f>
        <v>#N/A</v>
      </c>
      <c r="I1241" s="3" t="s">
        <v>173</v>
      </c>
      <c r="J1241" s="3">
        <v>170</v>
      </c>
    </row>
    <row r="1242" spans="1:10" s="3" customFormat="1">
      <c r="A1242" s="3">
        <v>171</v>
      </c>
      <c r="B1242" s="139">
        <v>28.692459106445298</v>
      </c>
      <c r="C1242" s="139">
        <v>115.95792388916</v>
      </c>
      <c r="D1242" s="3" t="s">
        <v>125</v>
      </c>
      <c r="E1242" s="3" t="s">
        <v>2570</v>
      </c>
      <c r="F1242" t="str">
        <f>VLOOKUP(D1242,'Customer City'!A:B,2,FALSE)</f>
        <v>江西省</v>
      </c>
      <c r="G1242" t="str">
        <f>VLOOKUP(D1242,'Customer City'!A:A,1,FALSE)</f>
        <v>南昌市</v>
      </c>
      <c r="H1242" t="e">
        <f>VLOOKUP(A1242,'Customer - Backup'!A:F,6,FALSE)</f>
        <v>#N/A</v>
      </c>
      <c r="I1242" s="3" t="s">
        <v>173</v>
      </c>
      <c r="J1242" s="3">
        <v>171</v>
      </c>
    </row>
    <row r="1243" spans="1:10" s="3" customFormat="1">
      <c r="A1243" s="3">
        <v>7003401</v>
      </c>
      <c r="B1243" s="139">
        <v>26.605009078979499</v>
      </c>
      <c r="C1243" s="139">
        <v>101.627937316895</v>
      </c>
      <c r="D1243" s="3" t="s">
        <v>666</v>
      </c>
      <c r="E1243" s="3" t="s">
        <v>1267</v>
      </c>
      <c r="F1243" t="str">
        <f>VLOOKUP(D1243,'Customer City'!A:B,2,FALSE)</f>
        <v>四川省</v>
      </c>
      <c r="G1243" t="str">
        <f>VLOOKUP(D1243,'Customer City'!A:A,1,FALSE)</f>
        <v>攀枝花市</v>
      </c>
      <c r="H1243" t="str">
        <f>VLOOKUP(A1243,'Customer - Backup'!A:F,6,FALSE)</f>
        <v>西区</v>
      </c>
      <c r="I1243" s="3" t="s">
        <v>173</v>
      </c>
      <c r="J1243" s="3">
        <v>7003401</v>
      </c>
    </row>
    <row r="1244" spans="1:10" s="3" customFormat="1">
      <c r="A1244" s="3">
        <v>7004371</v>
      </c>
      <c r="B1244" s="139">
        <v>28.448387145996101</v>
      </c>
      <c r="C1244" s="139">
        <v>104.713745117188</v>
      </c>
      <c r="D1244" s="3" t="s">
        <v>661</v>
      </c>
      <c r="E1244" s="3" t="s">
        <v>1147</v>
      </c>
      <c r="F1244" t="str">
        <f>VLOOKUP(D1244,'Customer City'!A:B,2,FALSE)</f>
        <v>四川省</v>
      </c>
      <c r="G1244" t="str">
        <f>VLOOKUP(D1244,'Customer City'!A:A,1,FALSE)</f>
        <v>宜宾市</v>
      </c>
      <c r="H1244" t="str">
        <f>VLOOKUP(A1244,'Customer - Backup'!A:F,6,FALSE)</f>
        <v>珙县</v>
      </c>
      <c r="I1244" s="3" t="s">
        <v>173</v>
      </c>
      <c r="J1244" s="3">
        <v>7004371</v>
      </c>
    </row>
    <row r="1245" spans="1:10" s="3" customFormat="1">
      <c r="A1245" s="3">
        <v>7004832</v>
      </c>
      <c r="B1245" s="139">
        <v>30.483959197998001</v>
      </c>
      <c r="C1245" s="139">
        <v>114.429878234863</v>
      </c>
      <c r="D1245" s="3" t="s">
        <v>69</v>
      </c>
      <c r="E1245" s="3" t="s">
        <v>1208</v>
      </c>
      <c r="F1245" t="str">
        <f>VLOOKUP(D1245,'Customer City'!A:B,2,FALSE)</f>
        <v>湖北省</v>
      </c>
      <c r="G1245" t="str">
        <f>VLOOKUP(D1245,'Customer City'!A:A,1,FALSE)</f>
        <v>武汉市</v>
      </c>
      <c r="H1245" t="str">
        <f>VLOOKUP(A1245,'Customer - Backup'!A:F,6,FALSE)</f>
        <v>东湖高新区</v>
      </c>
      <c r="I1245" s="3" t="s">
        <v>173</v>
      </c>
      <c r="J1245" s="3">
        <v>7004832</v>
      </c>
    </row>
    <row r="1246" spans="1:10" s="3" customFormat="1">
      <c r="A1246" s="3">
        <v>7004099</v>
      </c>
      <c r="B1246" s="139">
        <v>28.819374084472699</v>
      </c>
      <c r="C1246" s="139">
        <v>105.833419799805</v>
      </c>
      <c r="D1246" s="3" t="s">
        <v>667</v>
      </c>
      <c r="E1246" s="3" t="s">
        <v>2571</v>
      </c>
      <c r="F1246" t="str">
        <f>VLOOKUP(D1246,'Customer City'!A:B,2,FALSE)</f>
        <v>四川省</v>
      </c>
      <c r="G1246" t="str">
        <f>VLOOKUP(D1246,'Customer City'!A:A,1,FALSE)</f>
        <v>泸州市</v>
      </c>
      <c r="H1246" t="str">
        <f>VLOOKUP(A1246,'Customer - Backup'!A:F,6,FALSE)</f>
        <v>合江县</v>
      </c>
      <c r="I1246" s="3" t="s">
        <v>173</v>
      </c>
      <c r="J1246" s="3">
        <v>7004099</v>
      </c>
    </row>
    <row r="1247" spans="1:10" s="3" customFormat="1">
      <c r="A1247" s="3">
        <v>7004244</v>
      </c>
      <c r="B1247" s="139">
        <v>24.6886501312256</v>
      </c>
      <c r="C1247" s="139">
        <v>113.61709594726599</v>
      </c>
      <c r="D1247" s="3" t="s">
        <v>634</v>
      </c>
      <c r="E1247" s="3" t="s">
        <v>2572</v>
      </c>
      <c r="F1247" t="str">
        <f>VLOOKUP(D1247,'Customer City'!A:B,2,FALSE)</f>
        <v>广东省</v>
      </c>
      <c r="G1247" t="str">
        <f>VLOOKUP(D1247,'Customer City'!A:A,1,FALSE)</f>
        <v>韶关市</v>
      </c>
      <c r="H1247" t="str">
        <f>VLOOKUP(A1247,'Customer - Backup'!A:F,6,FALSE)</f>
        <v>曲江区</v>
      </c>
      <c r="I1247" s="3" t="s">
        <v>173</v>
      </c>
      <c r="J1247" s="3">
        <v>7004244</v>
      </c>
    </row>
    <row r="1248" spans="1:10" s="3" customFormat="1">
      <c r="A1248" s="3">
        <v>7003346</v>
      </c>
      <c r="B1248" s="139">
        <v>30.977689743041999</v>
      </c>
      <c r="C1248" s="139">
        <v>104.279510498047</v>
      </c>
      <c r="D1248" s="3" t="s">
        <v>665</v>
      </c>
      <c r="E1248" s="3" t="s">
        <v>847</v>
      </c>
      <c r="F1248" t="str">
        <f>VLOOKUP(D1248,'Customer City'!A:B,2,FALSE)</f>
        <v>四川省</v>
      </c>
      <c r="G1248" t="str">
        <f>VLOOKUP(D1248,'Customer City'!A:A,1,FALSE)</f>
        <v>德阳市</v>
      </c>
      <c r="H1248" t="str">
        <f>VLOOKUP(A1248,'Customer - Backup'!A:F,6,FALSE)</f>
        <v>广汉市</v>
      </c>
      <c r="I1248" s="3" t="s">
        <v>173</v>
      </c>
      <c r="J1248" s="3">
        <v>7003346</v>
      </c>
    </row>
    <row r="1249" spans="1:10" s="3" customFormat="1">
      <c r="A1249" s="3">
        <v>7003532</v>
      </c>
      <c r="B1249" s="139">
        <v>29.373355865478501</v>
      </c>
      <c r="C1249" s="139">
        <v>104.78370666503901</v>
      </c>
      <c r="D1249" s="3" t="s">
        <v>670</v>
      </c>
      <c r="E1249" s="3" t="s">
        <v>1803</v>
      </c>
      <c r="F1249" t="str">
        <f>VLOOKUP(D1249,'Customer City'!A:B,2,FALSE)</f>
        <v>四川省</v>
      </c>
      <c r="G1249" t="str">
        <f>VLOOKUP(D1249,'Customer City'!A:A,1,FALSE)</f>
        <v>自贡市</v>
      </c>
      <c r="H1249" t="str">
        <f>VLOOKUP(A1249,'Customer - Backup'!A:F,6,FALSE)</f>
        <v>大安区</v>
      </c>
      <c r="I1249" s="3" t="s">
        <v>173</v>
      </c>
      <c r="J1249" s="3">
        <v>7003532</v>
      </c>
    </row>
    <row r="1250" spans="1:10" s="3" customFormat="1">
      <c r="A1250" s="3">
        <v>172</v>
      </c>
      <c r="B1250" s="139">
        <v>21.7540473937988</v>
      </c>
      <c r="C1250" s="139">
        <v>108.364212036133</v>
      </c>
      <c r="D1250" s="3" t="s">
        <v>647</v>
      </c>
      <c r="E1250" s="3" t="s">
        <v>2573</v>
      </c>
      <c r="F1250" t="str">
        <f>VLOOKUP(D1250,'Customer City'!A:B,2,FALSE)</f>
        <v>广西省</v>
      </c>
      <c r="G1250" t="str">
        <f>VLOOKUP(D1250,'Customer City'!A:A,1,FALSE)</f>
        <v>防城港市</v>
      </c>
      <c r="H1250" t="e">
        <f>VLOOKUP(A1250,'Customer - Backup'!A:F,6,FALSE)</f>
        <v>#N/A</v>
      </c>
      <c r="I1250" s="3" t="s">
        <v>173</v>
      </c>
      <c r="J1250" s="3">
        <v>172</v>
      </c>
    </row>
    <row r="1251" spans="1:10" s="3" customFormat="1">
      <c r="A1251" s="3">
        <v>7003996</v>
      </c>
      <c r="B1251" s="139">
        <v>29.020452499389599</v>
      </c>
      <c r="C1251" s="139">
        <v>115.813232421875</v>
      </c>
      <c r="D1251" s="3" t="s">
        <v>696</v>
      </c>
      <c r="E1251" s="3" t="s">
        <v>1996</v>
      </c>
      <c r="F1251" t="str">
        <f>VLOOKUP(D1251,'Customer City'!A:B,2,FALSE)</f>
        <v>江西省</v>
      </c>
      <c r="G1251" t="str">
        <f>VLOOKUP(D1251,'Customer City'!A:A,1,FALSE)</f>
        <v>九江市</v>
      </c>
      <c r="H1251" t="str">
        <f>VLOOKUP(A1251,'Customer - Backup'!A:F,6,FALSE)</f>
        <v>永修县</v>
      </c>
      <c r="I1251" s="3" t="s">
        <v>173</v>
      </c>
      <c r="J1251" s="3">
        <v>7003996</v>
      </c>
    </row>
    <row r="1252" spans="1:10" s="3" customFormat="1">
      <c r="A1252" s="3">
        <v>7004377</v>
      </c>
      <c r="B1252" s="139">
        <v>40.857063293457003</v>
      </c>
      <c r="C1252" s="139">
        <v>122.755813598633</v>
      </c>
      <c r="D1252" s="3" t="s">
        <v>590</v>
      </c>
      <c r="E1252" s="3" t="s">
        <v>1020</v>
      </c>
      <c r="F1252" t="str">
        <f>VLOOKUP(D1252,'Customer City'!A:B,2,FALSE)</f>
        <v>辽宁省</v>
      </c>
      <c r="G1252" t="str">
        <f>VLOOKUP(D1252,'Customer City'!A:A,1,FALSE)</f>
        <v>鞍山市</v>
      </c>
      <c r="H1252" t="str">
        <f>VLOOKUP(A1252,'Customer - Backup'!A:F,6,FALSE)</f>
        <v>海城市</v>
      </c>
      <c r="I1252" s="3" t="s">
        <v>173</v>
      </c>
      <c r="J1252" s="3">
        <v>7004377</v>
      </c>
    </row>
    <row r="1253" spans="1:10" s="3" customFormat="1">
      <c r="A1253" s="3">
        <v>7004506</v>
      </c>
      <c r="B1253" s="139">
        <v>22.784767150878899</v>
      </c>
      <c r="C1253" s="139">
        <v>113.910858154297</v>
      </c>
      <c r="D1253" s="3" t="s">
        <v>626</v>
      </c>
      <c r="E1253" s="3" t="s">
        <v>849</v>
      </c>
      <c r="F1253" t="str">
        <f>VLOOKUP(D1253,'Customer City'!A:B,2,FALSE)</f>
        <v>广东省</v>
      </c>
      <c r="G1253" t="str">
        <f>VLOOKUP(D1253,'Customer City'!A:A,1,FALSE)</f>
        <v>深圳市</v>
      </c>
      <c r="H1253" t="str">
        <f>VLOOKUP(A1253,'Customer - Backup'!A:F,6,FALSE)</f>
        <v>光明新区</v>
      </c>
      <c r="I1253" s="3" t="s">
        <v>173</v>
      </c>
      <c r="J1253" s="3">
        <v>7004506</v>
      </c>
    </row>
    <row r="1254" spans="1:10" s="3" customFormat="1">
      <c r="A1254" s="3">
        <v>7003718</v>
      </c>
      <c r="B1254" s="139">
        <v>36.115879058837898</v>
      </c>
      <c r="C1254" s="139">
        <v>114.313179016113</v>
      </c>
      <c r="D1254" s="3" t="s">
        <v>571</v>
      </c>
      <c r="E1254" s="3" t="s">
        <v>2574</v>
      </c>
      <c r="F1254" t="str">
        <f>VLOOKUP(D1254,'Customer City'!A:B,2,FALSE)</f>
        <v>河南省</v>
      </c>
      <c r="G1254" t="str">
        <f>VLOOKUP(D1254,'Customer City'!A:A,1,FALSE)</f>
        <v>安阳市</v>
      </c>
      <c r="H1254" t="str">
        <f>VLOOKUP(A1254,'Customer - Backup'!A:F,6,FALSE)</f>
        <v>殷都区</v>
      </c>
      <c r="I1254" s="3" t="s">
        <v>173</v>
      </c>
      <c r="J1254" s="3">
        <v>7003718</v>
      </c>
    </row>
    <row r="1255" spans="1:10" s="3" customFormat="1">
      <c r="A1255" s="3">
        <v>7004711</v>
      </c>
      <c r="B1255" s="139">
        <v>28.600927352905298</v>
      </c>
      <c r="C1255" s="139">
        <v>112.33049774169901</v>
      </c>
      <c r="D1255" s="3" t="s">
        <v>727</v>
      </c>
      <c r="E1255" s="3" t="s">
        <v>1062</v>
      </c>
      <c r="F1255" t="str">
        <f>VLOOKUP(D1255,'Customer City'!A:B,2,FALSE)</f>
        <v>湖南省</v>
      </c>
      <c r="G1255" t="str">
        <f>VLOOKUP(D1255,'Customer City'!A:A,1,FALSE)</f>
        <v>益阳市</v>
      </c>
      <c r="H1255" t="str">
        <f>VLOOKUP(A1255,'Customer - Backup'!A:F,6,FALSE)</f>
        <v>资阳区</v>
      </c>
      <c r="I1255" s="3" t="s">
        <v>173</v>
      </c>
      <c r="J1255" s="3">
        <v>7004711</v>
      </c>
    </row>
    <row r="1256" spans="1:10" s="3" customFormat="1">
      <c r="A1256" s="3">
        <v>173</v>
      </c>
      <c r="B1256" s="139">
        <v>23.546888351440401</v>
      </c>
      <c r="C1256" s="139">
        <v>113.603477478027</v>
      </c>
      <c r="D1256" s="3" t="s">
        <v>54</v>
      </c>
      <c r="E1256" s="3" t="s">
        <v>2575</v>
      </c>
      <c r="F1256" t="str">
        <f>VLOOKUP(D1256,'Customer City'!A:B,2,FALSE)</f>
        <v>广东省</v>
      </c>
      <c r="G1256" t="str">
        <f>VLOOKUP(D1256,'Customer City'!A:A,1,FALSE)</f>
        <v>广州市</v>
      </c>
      <c r="H1256" t="e">
        <f>VLOOKUP(A1256,'Customer - Backup'!A:F,6,FALSE)</f>
        <v>#N/A</v>
      </c>
      <c r="I1256" s="3" t="s">
        <v>173</v>
      </c>
      <c r="J1256" s="3">
        <v>173</v>
      </c>
    </row>
    <row r="1257" spans="1:10" s="3" customFormat="1">
      <c r="A1257" s="3">
        <v>7004118</v>
      </c>
      <c r="B1257" s="139">
        <v>28.8231315612793</v>
      </c>
      <c r="C1257" s="139">
        <v>104.37459564209</v>
      </c>
      <c r="D1257" s="3" t="s">
        <v>661</v>
      </c>
      <c r="E1257" s="3" t="s">
        <v>1749</v>
      </c>
      <c r="F1257" t="str">
        <f>VLOOKUP(D1257,'Customer City'!A:B,2,FALSE)</f>
        <v>四川省</v>
      </c>
      <c r="G1257" t="str">
        <f>VLOOKUP(D1257,'Customer City'!A:A,1,FALSE)</f>
        <v>宜宾市</v>
      </c>
      <c r="H1257" t="str">
        <f>VLOOKUP(A1257,'Customer - Backup'!A:F,6,FALSE)</f>
        <v>兴文县</v>
      </c>
      <c r="I1257" s="3" t="s">
        <v>173</v>
      </c>
      <c r="J1257" s="3">
        <v>7004118</v>
      </c>
    </row>
    <row r="1258" spans="1:10" s="3" customFormat="1">
      <c r="A1258" s="3">
        <v>7004559</v>
      </c>
      <c r="B1258" s="139">
        <v>34.260978698730497</v>
      </c>
      <c r="C1258" s="139">
        <v>117.20151519775401</v>
      </c>
      <c r="D1258" s="3" t="s">
        <v>528</v>
      </c>
      <c r="E1258" s="3" t="s">
        <v>1944</v>
      </c>
      <c r="F1258" t="str">
        <f>VLOOKUP(D1258,'Customer City'!A:B,2,FALSE)</f>
        <v>江苏省</v>
      </c>
      <c r="G1258" t="str">
        <f>VLOOKUP(D1258,'Customer City'!A:A,1,FALSE)</f>
        <v>徐州市</v>
      </c>
      <c r="H1258" t="str">
        <f>VLOOKUP(A1258,'Customer - Backup'!A:F,6,FALSE)</f>
        <v>云龙区</v>
      </c>
      <c r="I1258" s="3" t="s">
        <v>173</v>
      </c>
      <c r="J1258" s="3">
        <v>7004559</v>
      </c>
    </row>
    <row r="1259" spans="1:10" s="3" customFormat="1">
      <c r="A1259" s="3">
        <v>7004941</v>
      </c>
      <c r="B1259" s="139">
        <v>29.1120414733887</v>
      </c>
      <c r="C1259" s="139">
        <v>121.399856567383</v>
      </c>
      <c r="D1259" s="3" t="s">
        <v>538</v>
      </c>
      <c r="E1259" s="3" t="s">
        <v>1106</v>
      </c>
      <c r="F1259" t="str">
        <f>VLOOKUP(D1259,'Customer City'!A:B,2,FALSE)</f>
        <v>浙江省</v>
      </c>
      <c r="G1259" t="str">
        <f>VLOOKUP(D1259,'Customer City'!A:A,1,FALSE)</f>
        <v>台州市</v>
      </c>
      <c r="H1259" t="str">
        <f>VLOOKUP(A1259,'Customer - Backup'!A:F,6,FALSE)</f>
        <v>三门县</v>
      </c>
      <c r="I1259" s="3" t="s">
        <v>173</v>
      </c>
      <c r="J1259" s="3">
        <v>7004941</v>
      </c>
    </row>
    <row r="1260" spans="1:10" s="3" customFormat="1">
      <c r="A1260" s="3">
        <v>7004348</v>
      </c>
      <c r="B1260" s="139">
        <v>29.475936889648398</v>
      </c>
      <c r="C1260" s="139">
        <v>121.890182495117</v>
      </c>
      <c r="D1260" s="3" t="s">
        <v>540</v>
      </c>
      <c r="E1260" s="3" t="s">
        <v>960</v>
      </c>
      <c r="F1260" t="str">
        <f>VLOOKUP(D1260,'Customer City'!A:B,2,FALSE)</f>
        <v>浙江省</v>
      </c>
      <c r="G1260" t="str">
        <f>VLOOKUP(D1260,'Customer City'!A:A,1,FALSE)</f>
        <v>宁波市</v>
      </c>
      <c r="H1260" t="str">
        <f>VLOOKUP(A1260,'Customer - Backup'!A:F,6,FALSE)</f>
        <v>象山县</v>
      </c>
      <c r="I1260" s="3" t="s">
        <v>173</v>
      </c>
      <c r="J1260" s="3">
        <v>7004348</v>
      </c>
    </row>
    <row r="1261" spans="1:10" s="3" customFormat="1">
      <c r="A1261" s="3">
        <v>7003847</v>
      </c>
      <c r="B1261" s="139">
        <v>32.128795623779297</v>
      </c>
      <c r="C1261" s="139">
        <v>118.89453125</v>
      </c>
      <c r="D1261" s="3" t="s">
        <v>113</v>
      </c>
      <c r="E1261" s="3" t="s">
        <v>1730</v>
      </c>
      <c r="F1261" t="str">
        <f>VLOOKUP(D1261,'Customer City'!A:B,2,FALSE)</f>
        <v>江苏省</v>
      </c>
      <c r="G1261" t="str">
        <f>VLOOKUP(D1261,'Customer City'!A:A,1,FALSE)</f>
        <v>南京市</v>
      </c>
      <c r="H1261" t="str">
        <f>VLOOKUP(A1261,'Customer - Backup'!A:F,6,FALSE)</f>
        <v>栖霞区</v>
      </c>
      <c r="I1261" s="3" t="s">
        <v>173</v>
      </c>
      <c r="J1261" s="3">
        <v>7003847</v>
      </c>
    </row>
    <row r="1262" spans="1:10" s="3" customFormat="1">
      <c r="A1262" s="3">
        <v>7003513</v>
      </c>
      <c r="B1262" s="139">
        <v>30.612920761108398</v>
      </c>
      <c r="C1262" s="139">
        <v>114.271041870117</v>
      </c>
      <c r="D1262" s="3" t="s">
        <v>69</v>
      </c>
      <c r="E1262" s="3" t="s">
        <v>1209</v>
      </c>
      <c r="F1262" t="str">
        <f>VLOOKUP(D1262,'Customer City'!A:B,2,FALSE)</f>
        <v>湖北省</v>
      </c>
      <c r="G1262" t="str">
        <f>VLOOKUP(D1262,'Customer City'!A:A,1,FALSE)</f>
        <v>武汉市</v>
      </c>
      <c r="H1262" t="str">
        <f>VLOOKUP(A1262,'Customer - Backup'!A:F,6,FALSE)</f>
        <v>江汉区</v>
      </c>
      <c r="I1262" s="3" t="s">
        <v>173</v>
      </c>
      <c r="J1262" s="3">
        <v>7003513</v>
      </c>
    </row>
    <row r="1263" spans="1:10" s="3" customFormat="1">
      <c r="A1263" s="3">
        <v>7003738</v>
      </c>
      <c r="B1263" s="139">
        <v>35.308837890625</v>
      </c>
      <c r="C1263" s="139">
        <v>113.90036773681599</v>
      </c>
      <c r="D1263" s="3" t="s">
        <v>574</v>
      </c>
      <c r="E1263" s="3" t="s">
        <v>1826</v>
      </c>
      <c r="F1263" t="str">
        <f>VLOOKUP(D1263,'Customer City'!A:B,2,FALSE)</f>
        <v>河南省</v>
      </c>
      <c r="G1263" t="str">
        <f>VLOOKUP(D1263,'Customer City'!A:A,1,FALSE)</f>
        <v>新乡市</v>
      </c>
      <c r="H1263" t="str">
        <f>VLOOKUP(A1263,'Customer - Backup'!A:F,6,FALSE)</f>
        <v>红旗区</v>
      </c>
      <c r="I1263" s="3" t="s">
        <v>173</v>
      </c>
      <c r="J1263" s="3">
        <v>7003738</v>
      </c>
    </row>
    <row r="1264" spans="1:10" s="3" customFormat="1">
      <c r="A1264" s="3">
        <v>7003384</v>
      </c>
      <c r="B1264" s="139">
        <v>30.999849319458001</v>
      </c>
      <c r="C1264" s="139">
        <v>105.907722473145</v>
      </c>
      <c r="D1264" s="3" t="s">
        <v>660</v>
      </c>
      <c r="E1264" s="3" t="s">
        <v>817</v>
      </c>
      <c r="F1264" t="str">
        <f>VLOOKUP(D1264,'Customer City'!A:B,2,FALSE)</f>
        <v>四川省</v>
      </c>
      <c r="G1264" t="str">
        <f>VLOOKUP(D1264,'Customer City'!A:A,1,FALSE)</f>
        <v>南充市</v>
      </c>
      <c r="H1264" t="str">
        <f>VLOOKUP(A1264,'Customer - Backup'!A:F,6,FALSE)</f>
        <v>西充县</v>
      </c>
      <c r="I1264" s="3" t="s">
        <v>173</v>
      </c>
      <c r="J1264" s="3">
        <v>7003384</v>
      </c>
    </row>
    <row r="1265" spans="1:10" s="3" customFormat="1">
      <c r="A1265" s="3">
        <v>7004735</v>
      </c>
      <c r="B1265" s="139">
        <v>24.895832061767599</v>
      </c>
      <c r="C1265" s="139">
        <v>102.810920715332</v>
      </c>
      <c r="D1265" s="3" t="s">
        <v>119</v>
      </c>
      <c r="E1265" s="3" t="s">
        <v>1424</v>
      </c>
      <c r="F1265" t="str">
        <f>VLOOKUP(D1265,'Customer City'!A:B,2,FALSE)</f>
        <v>云南省</v>
      </c>
      <c r="G1265" t="str">
        <f>VLOOKUP(D1265,'Customer City'!A:A,1,FALSE)</f>
        <v>昆明市</v>
      </c>
      <c r="H1265" t="str">
        <f>VLOOKUP(A1265,'Customer - Backup'!A:F,6,FALSE)</f>
        <v>呈贡区</v>
      </c>
      <c r="I1265" s="3" t="s">
        <v>173</v>
      </c>
      <c r="J1265" s="3">
        <v>7004735</v>
      </c>
    </row>
    <row r="1266" spans="1:10" s="3" customFormat="1">
      <c r="A1266" s="3">
        <v>7003877</v>
      </c>
      <c r="B1266" s="139">
        <v>36.720310211181598</v>
      </c>
      <c r="C1266" s="139">
        <v>119.140663146973</v>
      </c>
      <c r="D1266" s="3" t="s">
        <v>560</v>
      </c>
      <c r="E1266" s="3" t="s">
        <v>1259</v>
      </c>
      <c r="F1266" t="str">
        <f>VLOOKUP(D1266,'Customer City'!A:B,2,FALSE)</f>
        <v>山东省</v>
      </c>
      <c r="G1266" t="str">
        <f>VLOOKUP(D1266,'Customer City'!A:A,1,FALSE)</f>
        <v>潍坊市</v>
      </c>
      <c r="H1266" t="str">
        <f>VLOOKUP(A1266,'Customer - Backup'!A:F,6,FALSE)</f>
        <v>奎文区</v>
      </c>
      <c r="I1266" s="3" t="s">
        <v>173</v>
      </c>
      <c r="J1266" s="3">
        <v>7003877</v>
      </c>
    </row>
    <row r="1267" spans="1:10" s="3" customFormat="1">
      <c r="A1267" s="3">
        <v>174</v>
      </c>
      <c r="B1267" s="139">
        <v>28.686252593994102</v>
      </c>
      <c r="C1267" s="139">
        <v>112.898818969727</v>
      </c>
      <c r="D1267" s="3" t="s">
        <v>719</v>
      </c>
      <c r="E1267" s="3" t="s">
        <v>2576</v>
      </c>
      <c r="F1267" t="str">
        <f>VLOOKUP(D1267,'Customer City'!A:B,2,FALSE)</f>
        <v>湖南省</v>
      </c>
      <c r="G1267" t="str">
        <f>VLOOKUP(D1267,'Customer City'!A:A,1,FALSE)</f>
        <v>岳阳市</v>
      </c>
      <c r="H1267" t="e">
        <f>VLOOKUP(A1267,'Customer - Backup'!A:F,6,FALSE)</f>
        <v>#N/A</v>
      </c>
      <c r="I1267" s="3" t="s">
        <v>173</v>
      </c>
      <c r="J1267" s="3">
        <v>174</v>
      </c>
    </row>
    <row r="1268" spans="1:10" s="3" customFormat="1">
      <c r="A1268" s="3">
        <v>7003678</v>
      </c>
      <c r="B1268" s="139">
        <v>23.429365158081101</v>
      </c>
      <c r="C1268" s="139">
        <v>108.604843139648</v>
      </c>
      <c r="D1268" s="3" t="s">
        <v>122</v>
      </c>
      <c r="E1268" s="3" t="s">
        <v>2577</v>
      </c>
      <c r="F1268" t="str">
        <f>VLOOKUP(D1268,'Customer City'!A:B,2,FALSE)</f>
        <v>广西省</v>
      </c>
      <c r="G1268" t="str">
        <f>VLOOKUP(D1268,'Customer City'!A:A,1,FALSE)</f>
        <v>南宁市</v>
      </c>
      <c r="H1268" t="str">
        <f>VLOOKUP(A1268,'Customer - Backup'!A:F,6,FALSE)</f>
        <v>上林县</v>
      </c>
      <c r="I1268" s="3" t="s">
        <v>173</v>
      </c>
      <c r="J1268" s="3">
        <v>7003678</v>
      </c>
    </row>
    <row r="1269" spans="1:10" s="3" customFormat="1">
      <c r="A1269" s="3">
        <v>7003664</v>
      </c>
      <c r="B1269" s="139">
        <v>22.797391891479499</v>
      </c>
      <c r="C1269" s="139">
        <v>113.53855133056599</v>
      </c>
      <c r="D1269" s="3" t="s">
        <v>54</v>
      </c>
      <c r="E1269" s="3" t="s">
        <v>959</v>
      </c>
      <c r="F1269" t="str">
        <f>VLOOKUP(D1269,'Customer City'!A:B,2,FALSE)</f>
        <v>广东省</v>
      </c>
      <c r="G1269" t="str">
        <f>VLOOKUP(D1269,'Customer City'!A:A,1,FALSE)</f>
        <v>广州市</v>
      </c>
      <c r="H1269" t="str">
        <f>VLOOKUP(A1269,'Customer - Backup'!A:F,6,FALSE)</f>
        <v>南沙区</v>
      </c>
      <c r="I1269" s="3" t="s">
        <v>173</v>
      </c>
      <c r="J1269" s="3">
        <v>7003664</v>
      </c>
    </row>
    <row r="1270" spans="1:10" s="3" customFormat="1">
      <c r="A1270" s="3">
        <v>175</v>
      </c>
      <c r="B1270" s="139">
        <v>36.702976226806598</v>
      </c>
      <c r="C1270" s="139">
        <v>117.51921844482401</v>
      </c>
      <c r="D1270" s="3" t="s">
        <v>104</v>
      </c>
      <c r="E1270" s="3" t="s">
        <v>2578</v>
      </c>
      <c r="F1270" t="str">
        <f>VLOOKUP(D1270,'Customer City'!A:B,2,FALSE)</f>
        <v>山东省</v>
      </c>
      <c r="G1270" t="str">
        <f>VLOOKUP(D1270,'Customer City'!A:A,1,FALSE)</f>
        <v>济南市</v>
      </c>
      <c r="H1270" t="e">
        <f>VLOOKUP(A1270,'Customer - Backup'!A:F,6,FALSE)</f>
        <v>#N/A</v>
      </c>
      <c r="I1270" s="3" t="s">
        <v>173</v>
      </c>
      <c r="J1270" s="3">
        <v>175</v>
      </c>
    </row>
    <row r="1271" spans="1:10" s="3" customFormat="1">
      <c r="A1271" s="3">
        <v>7003874</v>
      </c>
      <c r="B1271" s="139">
        <v>36.7149047851563</v>
      </c>
      <c r="C1271" s="139">
        <v>119.1025390625</v>
      </c>
      <c r="D1271" s="3" t="s">
        <v>560</v>
      </c>
      <c r="E1271" s="3" t="s">
        <v>1371</v>
      </c>
      <c r="F1271" t="str">
        <f>VLOOKUP(D1271,'Customer City'!A:B,2,FALSE)</f>
        <v>山东省</v>
      </c>
      <c r="G1271" t="str">
        <f>VLOOKUP(D1271,'Customer City'!A:A,1,FALSE)</f>
        <v>潍坊市</v>
      </c>
      <c r="H1271" t="str">
        <f>VLOOKUP(A1271,'Customer - Backup'!A:F,6,FALSE)</f>
        <v>潍城区</v>
      </c>
      <c r="I1271" s="3" t="s">
        <v>173</v>
      </c>
      <c r="J1271" s="3">
        <v>7003874</v>
      </c>
    </row>
    <row r="1272" spans="1:10" s="3" customFormat="1">
      <c r="A1272" s="3">
        <v>7004756</v>
      </c>
      <c r="B1272" s="139">
        <v>36.763851165771499</v>
      </c>
      <c r="C1272" s="139">
        <v>119.082077026367</v>
      </c>
      <c r="D1272" s="3" t="s">
        <v>560</v>
      </c>
      <c r="E1272" s="3" t="s">
        <v>2579</v>
      </c>
      <c r="F1272" t="str">
        <f>VLOOKUP(D1272,'Customer City'!A:B,2,FALSE)</f>
        <v>山东省</v>
      </c>
      <c r="G1272" t="str">
        <f>VLOOKUP(D1272,'Customer City'!A:A,1,FALSE)</f>
        <v>潍坊市</v>
      </c>
      <c r="H1272" t="str">
        <f>VLOOKUP(A1272,'Customer - Backup'!A:F,6,FALSE)</f>
        <v>经济开发区</v>
      </c>
      <c r="I1272" s="3" t="s">
        <v>173</v>
      </c>
      <c r="J1272" s="3">
        <v>7004756</v>
      </c>
    </row>
    <row r="1273" spans="1:10" s="3" customFormat="1">
      <c r="A1273" s="3">
        <v>7004757</v>
      </c>
      <c r="B1273" s="139">
        <v>36.717536000000003</v>
      </c>
      <c r="C1273" s="139">
        <v>119.220877</v>
      </c>
      <c r="D1273" s="3" t="s">
        <v>560</v>
      </c>
      <c r="E1273" s="3" t="s">
        <v>1461</v>
      </c>
      <c r="F1273" t="str">
        <f>VLOOKUP(D1273,'Customer City'!A:B,2,FALSE)</f>
        <v>山东省</v>
      </c>
      <c r="G1273" t="str">
        <f>VLOOKUP(D1273,'Customer City'!A:A,1,FALSE)</f>
        <v>潍坊市</v>
      </c>
      <c r="H1273" t="str">
        <f>VLOOKUP(A1273,'Customer - Backup'!A:F,6,FALSE)</f>
        <v>高新技术产业开发区</v>
      </c>
      <c r="I1273" s="3" t="s">
        <v>173</v>
      </c>
      <c r="J1273" s="3">
        <v>7004757</v>
      </c>
    </row>
    <row r="1274" spans="1:10" s="3" customFormat="1">
      <c r="A1274" s="3">
        <v>7004630</v>
      </c>
      <c r="B1274" s="139">
        <v>23.742603302001999</v>
      </c>
      <c r="C1274" s="139">
        <v>113.02799987793</v>
      </c>
      <c r="D1274" s="3" t="s">
        <v>627</v>
      </c>
      <c r="E1274" s="3" t="s">
        <v>1724</v>
      </c>
      <c r="F1274" t="str">
        <f>VLOOKUP(D1274,'Customer City'!A:B,2,FALSE)</f>
        <v>广东省</v>
      </c>
      <c r="G1274" t="str">
        <f>VLOOKUP(D1274,'Customer City'!A:A,1,FALSE)</f>
        <v>清远市</v>
      </c>
      <c r="H1274" t="str">
        <f>VLOOKUP(A1274,'Customer - Backup'!A:F,6,FALSE)</f>
        <v>清新区</v>
      </c>
      <c r="I1274" s="3" t="s">
        <v>173</v>
      </c>
      <c r="J1274" s="3">
        <v>7004630</v>
      </c>
    </row>
    <row r="1275" spans="1:10" s="3" customFormat="1">
      <c r="A1275" s="3">
        <v>7003727</v>
      </c>
      <c r="B1275" s="139">
        <v>34.404262542724602</v>
      </c>
      <c r="C1275" s="139">
        <v>115.87816619873</v>
      </c>
      <c r="D1275" s="3" t="s">
        <v>570</v>
      </c>
      <c r="E1275" s="3" t="s">
        <v>1729</v>
      </c>
      <c r="F1275" t="str">
        <f>VLOOKUP(D1275,'Customer City'!A:B,2,FALSE)</f>
        <v>河南省</v>
      </c>
      <c r="G1275" t="str">
        <f>VLOOKUP(D1275,'Customer City'!A:A,1,FALSE)</f>
        <v>商丘市</v>
      </c>
      <c r="H1275" t="str">
        <f>VLOOKUP(A1275,'Customer - Backup'!A:F,6,FALSE)</f>
        <v>虞城县</v>
      </c>
      <c r="I1275" s="3" t="s">
        <v>173</v>
      </c>
      <c r="J1275" s="3">
        <v>7003727</v>
      </c>
    </row>
    <row r="1276" spans="1:10" s="3" customFormat="1">
      <c r="A1276" s="3">
        <v>7003838</v>
      </c>
      <c r="B1276" s="139">
        <v>31.921035766601602</v>
      </c>
      <c r="C1276" s="139">
        <v>120.30596923828099</v>
      </c>
      <c r="D1276" s="3" t="s">
        <v>530</v>
      </c>
      <c r="E1276" s="3" t="s">
        <v>928</v>
      </c>
      <c r="F1276" t="str">
        <f>VLOOKUP(D1276,'Customer City'!A:B,2,FALSE)</f>
        <v>江苏省</v>
      </c>
      <c r="G1276" t="str">
        <f>VLOOKUP(D1276,'Customer City'!A:A,1,FALSE)</f>
        <v>无锡市</v>
      </c>
      <c r="H1276" t="str">
        <f>VLOOKUP(A1276,'Customer - Backup'!A:F,6,FALSE)</f>
        <v>江阴市</v>
      </c>
      <c r="I1276" s="3" t="s">
        <v>173</v>
      </c>
      <c r="J1276" s="3">
        <v>7003838</v>
      </c>
    </row>
    <row r="1277" spans="1:10" s="3" customFormat="1">
      <c r="A1277" s="3">
        <v>7004961</v>
      </c>
      <c r="B1277" s="139">
        <v>23.222297668456999</v>
      </c>
      <c r="C1277" s="139">
        <v>108.81184387207</v>
      </c>
      <c r="D1277" s="3" t="s">
        <v>122</v>
      </c>
      <c r="E1277" s="3" t="s">
        <v>2580</v>
      </c>
      <c r="F1277" t="str">
        <f>VLOOKUP(D1277,'Customer City'!A:B,2,FALSE)</f>
        <v>广西省</v>
      </c>
      <c r="G1277" t="str">
        <f>VLOOKUP(D1277,'Customer City'!A:A,1,FALSE)</f>
        <v>南宁市</v>
      </c>
      <c r="H1277" t="str">
        <f>VLOOKUP(A1277,'Customer - Backup'!A:F,6,FALSE)</f>
        <v>宾阳县</v>
      </c>
      <c r="I1277" s="3" t="s">
        <v>173</v>
      </c>
      <c r="J1277" s="3">
        <v>7004961</v>
      </c>
    </row>
    <row r="1278" spans="1:10" s="3" customFormat="1">
      <c r="A1278" s="3">
        <v>7004608</v>
      </c>
      <c r="B1278" s="139">
        <v>34.5697631835938</v>
      </c>
      <c r="C1278" s="139">
        <v>105.901412963867</v>
      </c>
      <c r="D1278" s="3" t="s">
        <v>680</v>
      </c>
      <c r="E1278" s="3" t="s">
        <v>1111</v>
      </c>
      <c r="F1278" t="str">
        <f>VLOOKUP(D1278,'Customer City'!A:B,2,FALSE)</f>
        <v>甘肃省</v>
      </c>
      <c r="G1278" t="str">
        <f>VLOOKUP(D1278,'Customer City'!A:A,1,FALSE)</f>
        <v>天水市</v>
      </c>
      <c r="H1278" t="str">
        <f>VLOOKUP(A1278,'Customer - Backup'!A:F,6,FALSE)</f>
        <v>麦积区</v>
      </c>
      <c r="I1278" s="3" t="s">
        <v>173</v>
      </c>
      <c r="J1278" s="3">
        <v>7004608</v>
      </c>
    </row>
    <row r="1279" spans="1:10" s="3" customFormat="1">
      <c r="A1279" s="3">
        <v>7003982</v>
      </c>
      <c r="B1279" s="139">
        <v>35.356510162353501</v>
      </c>
      <c r="C1279" s="139">
        <v>111.225799560547</v>
      </c>
      <c r="D1279" s="3" t="s">
        <v>603</v>
      </c>
      <c r="E1279" s="3" t="s">
        <v>2581</v>
      </c>
      <c r="F1279" t="str">
        <f>VLOOKUP(D1279,'Customer City'!A:B,2,FALSE)</f>
        <v>山西省</v>
      </c>
      <c r="G1279" t="str">
        <f>VLOOKUP(D1279,'Customer City'!A:A,1,FALSE)</f>
        <v>运城市</v>
      </c>
      <c r="H1279" t="str">
        <f>VLOOKUP(A1279,'Customer - Backup'!A:F,6,FALSE)</f>
        <v>闻喜县</v>
      </c>
      <c r="I1279" s="3" t="s">
        <v>173</v>
      </c>
      <c r="J1279" s="3">
        <v>7003982</v>
      </c>
    </row>
    <row r="1280" spans="1:10" s="3" customFormat="1">
      <c r="A1280" s="3">
        <v>7003562</v>
      </c>
      <c r="B1280" s="139">
        <v>31.1723022460938</v>
      </c>
      <c r="C1280" s="139">
        <v>112.60466766357401</v>
      </c>
      <c r="D1280" s="3" t="s">
        <v>712</v>
      </c>
      <c r="E1280" s="3" t="s">
        <v>1274</v>
      </c>
      <c r="F1280" t="str">
        <f>VLOOKUP(D1280,'Customer City'!A:B,2,FALSE)</f>
        <v>湖北省</v>
      </c>
      <c r="G1280" t="str">
        <f>VLOOKUP(D1280,'Customer City'!A:A,1,FALSE)</f>
        <v>荆门市</v>
      </c>
      <c r="H1280" t="str">
        <f>VLOOKUP(A1280,'Customer - Backup'!A:F,6,FALSE)</f>
        <v>钟祥市</v>
      </c>
      <c r="I1280" s="3" t="s">
        <v>173</v>
      </c>
      <c r="J1280" s="3">
        <v>7003562</v>
      </c>
    </row>
    <row r="1281" spans="1:10" s="3" customFormat="1">
      <c r="A1281" s="3">
        <v>176</v>
      </c>
      <c r="B1281" s="139">
        <v>34.456588745117202</v>
      </c>
      <c r="C1281" s="139">
        <v>115.324432373047</v>
      </c>
      <c r="D1281" s="3" t="s">
        <v>570</v>
      </c>
      <c r="E1281" s="3" t="s">
        <v>2582</v>
      </c>
      <c r="F1281" t="str">
        <f>VLOOKUP(D1281,'Customer City'!A:B,2,FALSE)</f>
        <v>河南省</v>
      </c>
      <c r="G1281" t="str">
        <f>VLOOKUP(D1281,'Customer City'!A:A,1,FALSE)</f>
        <v>商丘市</v>
      </c>
      <c r="H1281" t="e">
        <f>VLOOKUP(A1281,'Customer - Backup'!A:F,6,FALSE)</f>
        <v>#N/A</v>
      </c>
      <c r="I1281" s="3" t="s">
        <v>173</v>
      </c>
      <c r="J1281" s="3">
        <v>176</v>
      </c>
    </row>
    <row r="1282" spans="1:10" s="3" customFormat="1">
      <c r="A1282" s="3">
        <v>7004709</v>
      </c>
      <c r="B1282" s="139">
        <v>22.8149719238281</v>
      </c>
      <c r="C1282" s="139">
        <v>108.333702087402</v>
      </c>
      <c r="D1282" s="3" t="s">
        <v>122</v>
      </c>
      <c r="E1282" s="3" t="s">
        <v>1966</v>
      </c>
      <c r="F1282" t="str">
        <f>VLOOKUP(D1282,'Customer City'!A:B,2,FALSE)</f>
        <v>广西省</v>
      </c>
      <c r="G1282" t="str">
        <f>VLOOKUP(D1282,'Customer City'!A:A,1,FALSE)</f>
        <v>南宁市</v>
      </c>
      <c r="H1282" t="str">
        <f>VLOOKUP(A1282,'Customer - Backup'!A:F,6,FALSE)</f>
        <v>青秀区</v>
      </c>
      <c r="I1282" s="3" t="s">
        <v>173</v>
      </c>
      <c r="J1282" s="3">
        <v>7004709</v>
      </c>
    </row>
    <row r="1283" spans="1:10" s="3" customFormat="1">
      <c r="A1283" s="3">
        <v>7004476</v>
      </c>
      <c r="B1283" s="139">
        <v>32.069545745849602</v>
      </c>
      <c r="C1283" s="139">
        <v>118.283653259277</v>
      </c>
      <c r="D1283" s="3" t="s">
        <v>518</v>
      </c>
      <c r="E1283" s="3" t="s">
        <v>1342</v>
      </c>
      <c r="F1283" t="str">
        <f>VLOOKUP(D1283,'Customer City'!A:B,2,FALSE)</f>
        <v>安徽省</v>
      </c>
      <c r="G1283" t="str">
        <f>VLOOKUP(D1283,'Customer City'!A:A,1,FALSE)</f>
        <v>滁州市</v>
      </c>
      <c r="H1283" t="str">
        <f>VLOOKUP(A1283,'Customer - Backup'!A:F,6,FALSE)</f>
        <v>全椒县</v>
      </c>
      <c r="I1283" s="3" t="s">
        <v>173</v>
      </c>
      <c r="J1283" s="3">
        <v>7004476</v>
      </c>
    </row>
    <row r="1284" spans="1:10" s="3" customFormat="1">
      <c r="A1284" s="3">
        <v>7004645</v>
      </c>
      <c r="B1284" s="139">
        <v>39.331584930419901</v>
      </c>
      <c r="C1284" s="139">
        <v>115.872344970703</v>
      </c>
      <c r="D1284" s="3" t="s">
        <v>606</v>
      </c>
      <c r="E1284" s="3" t="s">
        <v>2583</v>
      </c>
      <c r="F1284" t="str">
        <f>VLOOKUP(D1284,'Customer City'!A:B,2,FALSE)</f>
        <v>河北省</v>
      </c>
      <c r="G1284" t="str">
        <f>VLOOKUP(D1284,'Customer City'!A:A,1,FALSE)</f>
        <v>保定市</v>
      </c>
      <c r="H1284" t="str">
        <f>VLOOKUP(A1284,'Customer - Backup'!A:F,6,FALSE)</f>
        <v>高碑店市</v>
      </c>
      <c r="I1284" s="3" t="s">
        <v>173</v>
      </c>
      <c r="J1284" s="3">
        <v>7004645</v>
      </c>
    </row>
    <row r="1285" spans="1:10" s="3" customFormat="1">
      <c r="A1285" s="3">
        <v>7004947</v>
      </c>
      <c r="B1285" s="139">
        <v>24.360902786254901</v>
      </c>
      <c r="C1285" s="139">
        <v>102.54189300537099</v>
      </c>
      <c r="D1285" s="3" t="s">
        <v>655</v>
      </c>
      <c r="E1285" s="3" t="s">
        <v>1845</v>
      </c>
      <c r="F1285" t="str">
        <f>VLOOKUP(D1285,'Customer City'!A:B,2,FALSE)</f>
        <v>云南省</v>
      </c>
      <c r="G1285" t="str">
        <f>VLOOKUP(D1285,'Customer City'!A:A,1,FALSE)</f>
        <v>玉溪市</v>
      </c>
      <c r="H1285" t="str">
        <f>VLOOKUP(A1285,'Customer - Backup'!A:F,6,FALSE)</f>
        <v>红塔区</v>
      </c>
      <c r="I1285" s="3" t="s">
        <v>173</v>
      </c>
      <c r="J1285" s="3">
        <v>7004947</v>
      </c>
    </row>
    <row r="1286" spans="1:10" s="3" customFormat="1">
      <c r="A1286" s="3">
        <v>7004280</v>
      </c>
      <c r="B1286" s="139">
        <v>28.687675476074201</v>
      </c>
      <c r="C1286" s="139">
        <v>115.97216796875</v>
      </c>
      <c r="D1286" s="3" t="s">
        <v>125</v>
      </c>
      <c r="E1286" s="3" t="s">
        <v>1622</v>
      </c>
      <c r="F1286" t="str">
        <f>VLOOKUP(D1286,'Customer City'!A:B,2,FALSE)</f>
        <v>江西省</v>
      </c>
      <c r="G1286" t="str">
        <f>VLOOKUP(D1286,'Customer City'!A:A,1,FALSE)</f>
        <v>南昌市</v>
      </c>
      <c r="H1286" t="str">
        <f>VLOOKUP(A1286,'Customer - Backup'!A:F,6,FALSE)</f>
        <v>青山湖区</v>
      </c>
      <c r="I1286" s="3" t="s">
        <v>173</v>
      </c>
      <c r="J1286" s="3">
        <v>7004280</v>
      </c>
    </row>
    <row r="1287" spans="1:10" s="3" customFormat="1">
      <c r="A1287" s="3">
        <v>7004404</v>
      </c>
      <c r="B1287" s="139">
        <v>45.217872619628899</v>
      </c>
      <c r="C1287" s="139">
        <v>127.999374389648</v>
      </c>
      <c r="D1287" s="3" t="s">
        <v>83</v>
      </c>
      <c r="E1287" s="3" t="s">
        <v>2584</v>
      </c>
      <c r="F1287" t="str">
        <f>VLOOKUP(D1287,'Customer City'!A:B,2,FALSE)</f>
        <v>黑龙江省</v>
      </c>
      <c r="G1287" t="str">
        <f>VLOOKUP(D1287,'Customer City'!A:A,1,FALSE)</f>
        <v>哈尔滨市</v>
      </c>
      <c r="H1287" t="str">
        <f>VLOOKUP(A1287,'Customer - Backup'!A:F,6,FALSE)</f>
        <v>尚志市</v>
      </c>
      <c r="I1287" s="3" t="s">
        <v>173</v>
      </c>
      <c r="J1287" s="3">
        <v>7004404</v>
      </c>
    </row>
    <row r="1288" spans="1:10" s="3" customFormat="1">
      <c r="A1288" s="3">
        <v>7003906</v>
      </c>
      <c r="B1288" s="139">
        <v>35.269809722900398</v>
      </c>
      <c r="C1288" s="139">
        <v>117.97158813476599</v>
      </c>
      <c r="D1288" s="3" t="s">
        <v>551</v>
      </c>
      <c r="E1288" s="3" t="s">
        <v>1594</v>
      </c>
      <c r="F1288" t="str">
        <f>VLOOKUP(D1288,'Customer City'!A:B,2,FALSE)</f>
        <v>山东省</v>
      </c>
      <c r="G1288" t="str">
        <f>VLOOKUP(D1288,'Customer City'!A:A,1,FALSE)</f>
        <v>临沂市</v>
      </c>
      <c r="H1288" t="str">
        <f>VLOOKUP(A1288,'Customer - Backup'!A:F,6,FALSE)</f>
        <v>费县</v>
      </c>
      <c r="I1288" s="3" t="s">
        <v>173</v>
      </c>
      <c r="J1288" s="3">
        <v>7003906</v>
      </c>
    </row>
    <row r="1289" spans="1:10" s="3" customFormat="1">
      <c r="A1289" s="3">
        <v>177</v>
      </c>
      <c r="B1289" s="139">
        <v>23.053077697753899</v>
      </c>
      <c r="C1289" s="139">
        <v>113.783241271973</v>
      </c>
      <c r="D1289" s="3" t="s">
        <v>616</v>
      </c>
      <c r="E1289" s="3" t="s">
        <v>2585</v>
      </c>
      <c r="F1289" t="str">
        <f>VLOOKUP(D1289,'Customer City'!A:B,2,FALSE)</f>
        <v>广东省</v>
      </c>
      <c r="G1289" t="str">
        <f>VLOOKUP(D1289,'Customer City'!A:A,1,FALSE)</f>
        <v>东莞市</v>
      </c>
      <c r="H1289" t="e">
        <f>VLOOKUP(A1289,'Customer - Backup'!A:F,6,FALSE)</f>
        <v>#N/A</v>
      </c>
      <c r="I1289" s="3" t="s">
        <v>173</v>
      </c>
      <c r="J1289" s="3">
        <v>177</v>
      </c>
    </row>
    <row r="1290" spans="1:10" s="3" customFormat="1">
      <c r="A1290" s="3">
        <v>178</v>
      </c>
      <c r="B1290" s="139">
        <v>23.475194931030298</v>
      </c>
      <c r="C1290" s="139">
        <v>116.67986297607401</v>
      </c>
      <c r="D1290" s="3" t="s">
        <v>629</v>
      </c>
      <c r="E1290" s="3" t="s">
        <v>2586</v>
      </c>
      <c r="F1290" t="str">
        <f>VLOOKUP(D1290,'Customer City'!A:B,2,FALSE)</f>
        <v>广东省</v>
      </c>
      <c r="G1290" t="str">
        <f>VLOOKUP(D1290,'Customer City'!A:A,1,FALSE)</f>
        <v>潮州市</v>
      </c>
      <c r="H1290" t="e">
        <f>VLOOKUP(A1290,'Customer - Backup'!A:F,6,FALSE)</f>
        <v>#N/A</v>
      </c>
      <c r="I1290" s="3" t="s">
        <v>173</v>
      </c>
      <c r="J1290" s="3">
        <v>178</v>
      </c>
    </row>
    <row r="1291" spans="1:10" s="3" customFormat="1">
      <c r="A1291" s="3">
        <v>7003974</v>
      </c>
      <c r="B1291" s="139">
        <v>40.103023529052699</v>
      </c>
      <c r="C1291" s="139">
        <v>113.30428314209</v>
      </c>
      <c r="D1291" s="3" t="s">
        <v>598</v>
      </c>
      <c r="E1291" s="3" t="s">
        <v>1465</v>
      </c>
      <c r="F1291" t="str">
        <f>VLOOKUP(D1291,'Customer City'!A:B,2,FALSE)</f>
        <v>山西省</v>
      </c>
      <c r="G1291" t="str">
        <f>VLOOKUP(D1291,'Customer City'!A:A,1,FALSE)</f>
        <v>大同市</v>
      </c>
      <c r="H1291" t="str">
        <f>VLOOKUP(A1291,'Customer - Backup'!A:F,6,FALSE)</f>
        <v>城区</v>
      </c>
      <c r="I1291" s="3" t="s">
        <v>173</v>
      </c>
      <c r="J1291" s="3">
        <v>7003974</v>
      </c>
    </row>
    <row r="1292" spans="1:10" s="3" customFormat="1">
      <c r="A1292" s="3">
        <v>7004646</v>
      </c>
      <c r="B1292" s="139">
        <v>23.379570007324201</v>
      </c>
      <c r="C1292" s="139">
        <v>116.77906799316401</v>
      </c>
      <c r="D1292" s="3" t="s">
        <v>622</v>
      </c>
      <c r="E1292" s="3" t="s">
        <v>1188</v>
      </c>
      <c r="F1292" t="str">
        <f>VLOOKUP(D1292,'Customer City'!A:B,2,FALSE)</f>
        <v>广东省</v>
      </c>
      <c r="G1292" t="str">
        <f>VLOOKUP(D1292,'Customer City'!A:A,1,FALSE)</f>
        <v>汕头市</v>
      </c>
      <c r="H1292" t="str">
        <f>VLOOKUP(A1292,'Customer - Backup'!A:F,6,FALSE)</f>
        <v>龙湖区</v>
      </c>
      <c r="I1292" s="3" t="s">
        <v>173</v>
      </c>
      <c r="J1292" s="3">
        <v>7004646</v>
      </c>
    </row>
    <row r="1293" spans="1:10" s="3" customFormat="1">
      <c r="A1293" s="3">
        <v>7003921</v>
      </c>
      <c r="B1293" s="139">
        <v>36.593612670898402</v>
      </c>
      <c r="C1293" s="139">
        <v>116.25486755371099</v>
      </c>
      <c r="D1293" s="3" t="s">
        <v>562</v>
      </c>
      <c r="E1293" s="3" t="s">
        <v>1233</v>
      </c>
      <c r="F1293" t="str">
        <f>VLOOKUP(D1293,'Customer City'!A:B,2,FALSE)</f>
        <v>山东省</v>
      </c>
      <c r="G1293" t="str">
        <f>VLOOKUP(D1293,'Customer City'!A:A,1,FALSE)</f>
        <v>聊城市</v>
      </c>
      <c r="H1293" t="str">
        <f>VLOOKUP(A1293,'Customer - Backup'!A:F,6,FALSE)</f>
        <v>茌平县</v>
      </c>
      <c r="I1293" s="3" t="s">
        <v>173</v>
      </c>
      <c r="J1293" s="3">
        <v>7003921</v>
      </c>
    </row>
    <row r="1294" spans="1:10" s="3" customFormat="1">
      <c r="A1294" s="3">
        <v>7004175</v>
      </c>
      <c r="B1294" s="139">
        <v>24.624738693237301</v>
      </c>
      <c r="C1294" s="139">
        <v>117.766983032227</v>
      </c>
      <c r="D1294" s="3" t="s">
        <v>736</v>
      </c>
      <c r="E1294" s="3" t="s">
        <v>1885</v>
      </c>
      <c r="F1294" t="str">
        <f>VLOOKUP(D1294,'Customer City'!A:B,2,FALSE)</f>
        <v>福建省</v>
      </c>
      <c r="G1294" t="str">
        <f>VLOOKUP(D1294,'Customer City'!A:A,1,FALSE)</f>
        <v>漳州市</v>
      </c>
      <c r="H1294" t="str">
        <f>VLOOKUP(A1294,'Customer - Backup'!A:F,6,FALSE)</f>
        <v>长泰县</v>
      </c>
      <c r="I1294" s="3" t="s">
        <v>173</v>
      </c>
      <c r="J1294" s="3">
        <v>7004175</v>
      </c>
    </row>
    <row r="1295" spans="1:10" s="3" customFormat="1">
      <c r="A1295" s="3">
        <v>7004460</v>
      </c>
      <c r="B1295" s="139">
        <v>34.273227691650398</v>
      </c>
      <c r="C1295" s="139">
        <v>117.284530639648</v>
      </c>
      <c r="D1295" s="3" t="s">
        <v>528</v>
      </c>
      <c r="E1295" s="3" t="s">
        <v>987</v>
      </c>
      <c r="F1295" t="str">
        <f>VLOOKUP(D1295,'Customer City'!A:B,2,FALSE)</f>
        <v>江苏省</v>
      </c>
      <c r="G1295" t="str">
        <f>VLOOKUP(D1295,'Customer City'!A:A,1,FALSE)</f>
        <v>徐州市</v>
      </c>
      <c r="H1295" t="str">
        <f>VLOOKUP(A1295,'Customer - Backup'!A:F,6,FALSE)</f>
        <v>开发区</v>
      </c>
      <c r="I1295" s="3" t="s">
        <v>173</v>
      </c>
      <c r="J1295" s="3">
        <v>7004460</v>
      </c>
    </row>
    <row r="1296" spans="1:10" s="3" customFormat="1">
      <c r="A1296" s="3">
        <v>179</v>
      </c>
      <c r="B1296" s="139">
        <v>40.442858999999999</v>
      </c>
      <c r="C1296" s="139">
        <v>115.969684</v>
      </c>
      <c r="D1296" s="3" t="s">
        <v>16</v>
      </c>
      <c r="E1296" s="3" t="s">
        <v>2587</v>
      </c>
      <c r="F1296" t="str">
        <f>VLOOKUP(D1296,'Customer City'!A:B,2,FALSE)</f>
        <v>北京市</v>
      </c>
      <c r="G1296" t="str">
        <f>VLOOKUP(D1296,'Customer City'!A:A,1,FALSE)</f>
        <v>北京市</v>
      </c>
      <c r="H1296" t="e">
        <f>VLOOKUP(A1296,'Customer - Backup'!A:F,6,FALSE)</f>
        <v>#N/A</v>
      </c>
      <c r="I1296" s="3" t="s">
        <v>173</v>
      </c>
      <c r="J1296" s="3">
        <v>179</v>
      </c>
    </row>
    <row r="1297" spans="1:10" s="3" customFormat="1">
      <c r="A1297" s="3">
        <v>7003351</v>
      </c>
      <c r="B1297" s="139">
        <v>31.345504760742202</v>
      </c>
      <c r="C1297" s="139">
        <v>104.222648620605</v>
      </c>
      <c r="D1297" s="3" t="s">
        <v>665</v>
      </c>
      <c r="E1297" s="3" t="s">
        <v>845</v>
      </c>
      <c r="F1297" t="str">
        <f>VLOOKUP(D1297,'Customer City'!A:B,2,FALSE)</f>
        <v>四川省</v>
      </c>
      <c r="G1297" t="str">
        <f>VLOOKUP(D1297,'Customer City'!A:A,1,FALSE)</f>
        <v>德阳市</v>
      </c>
      <c r="H1297" t="str">
        <f>VLOOKUP(A1297,'Customer - Backup'!A:F,6,FALSE)</f>
        <v>绵竹市</v>
      </c>
      <c r="I1297" s="3" t="s">
        <v>173</v>
      </c>
      <c r="J1297" s="3">
        <v>7003351</v>
      </c>
    </row>
    <row r="1298" spans="1:10" s="3" customFormat="1">
      <c r="A1298" s="3">
        <v>7004916</v>
      </c>
      <c r="B1298" s="139">
        <v>27.913063049316399</v>
      </c>
      <c r="C1298" s="139">
        <v>120.816528320313</v>
      </c>
      <c r="D1298" s="3" t="s">
        <v>541</v>
      </c>
      <c r="E1298" s="3" t="s">
        <v>853</v>
      </c>
      <c r="F1298" t="str">
        <f>VLOOKUP(D1298,'Customer City'!A:B,2,FALSE)</f>
        <v>浙江省</v>
      </c>
      <c r="G1298" t="str">
        <f>VLOOKUP(D1298,'Customer City'!A:A,1,FALSE)</f>
        <v>温州市</v>
      </c>
      <c r="H1298" t="str">
        <f>VLOOKUP(A1298,'Customer - Backup'!A:F,6,FALSE)</f>
        <v>龙湾区</v>
      </c>
      <c r="I1298" s="3" t="s">
        <v>173</v>
      </c>
      <c r="J1298" s="3">
        <v>7004916</v>
      </c>
    </row>
    <row r="1299" spans="1:10" s="3" customFormat="1">
      <c r="A1299" s="3">
        <v>7004654</v>
      </c>
      <c r="B1299" s="139">
        <v>28.230543136596701</v>
      </c>
      <c r="C1299" s="139">
        <v>113.01407623291</v>
      </c>
      <c r="D1299" s="3" t="s">
        <v>131</v>
      </c>
      <c r="E1299" s="3" t="s">
        <v>1056</v>
      </c>
      <c r="F1299" t="str">
        <f>VLOOKUP(D1299,'Customer City'!A:B,2,FALSE)</f>
        <v>湖南省</v>
      </c>
      <c r="G1299" t="str">
        <f>VLOOKUP(D1299,'Customer City'!A:A,1,FALSE)</f>
        <v>长沙市</v>
      </c>
      <c r="H1299" t="str">
        <f>VLOOKUP(A1299,'Customer - Backup'!A:F,6,FALSE)</f>
        <v>开福区</v>
      </c>
      <c r="I1299" s="3" t="s">
        <v>173</v>
      </c>
      <c r="J1299" s="3">
        <v>7004654</v>
      </c>
    </row>
    <row r="1300" spans="1:10" s="3" customFormat="1">
      <c r="A1300" s="3">
        <v>180</v>
      </c>
      <c r="B1300" s="139">
        <v>39.957599999999999</v>
      </c>
      <c r="C1300" s="139">
        <v>116.3858</v>
      </c>
      <c r="D1300" s="3" t="s">
        <v>16</v>
      </c>
      <c r="E1300" s="3" t="s">
        <v>2588</v>
      </c>
      <c r="F1300" t="str">
        <f>VLOOKUP(D1300,'Customer City'!A:B,2,FALSE)</f>
        <v>北京市</v>
      </c>
      <c r="G1300" t="str">
        <f>VLOOKUP(D1300,'Customer City'!A:A,1,FALSE)</f>
        <v>北京市</v>
      </c>
      <c r="H1300" t="e">
        <f>VLOOKUP(A1300,'Customer - Backup'!A:F,6,FALSE)</f>
        <v>#N/A</v>
      </c>
      <c r="I1300" s="3" t="s">
        <v>173</v>
      </c>
      <c r="J1300" s="3">
        <v>180</v>
      </c>
    </row>
    <row r="1301" spans="1:10" s="3" customFormat="1">
      <c r="A1301" s="3">
        <v>181</v>
      </c>
      <c r="B1301" s="139">
        <v>39.897100000000002</v>
      </c>
      <c r="C1301" s="139">
        <v>116.3698</v>
      </c>
      <c r="D1301" s="3" t="s">
        <v>16</v>
      </c>
      <c r="E1301" s="3" t="s">
        <v>2589</v>
      </c>
      <c r="F1301" t="str">
        <f>VLOOKUP(D1301,'Customer City'!A:B,2,FALSE)</f>
        <v>北京市</v>
      </c>
      <c r="G1301" t="str">
        <f>VLOOKUP(D1301,'Customer City'!A:A,1,FALSE)</f>
        <v>北京市</v>
      </c>
      <c r="H1301" t="e">
        <f>VLOOKUP(A1301,'Customer - Backup'!A:F,6,FALSE)</f>
        <v>#N/A</v>
      </c>
      <c r="I1301" s="3" t="s">
        <v>173</v>
      </c>
      <c r="J1301" s="3">
        <v>181</v>
      </c>
    </row>
    <row r="1302" spans="1:10" s="3" customFormat="1">
      <c r="A1302" s="3">
        <v>7004991</v>
      </c>
      <c r="B1302" s="139">
        <v>35.105201721191399</v>
      </c>
      <c r="C1302" s="139">
        <v>117.464813232422</v>
      </c>
      <c r="D1302" s="3" t="s">
        <v>555</v>
      </c>
      <c r="E1302" s="3" t="s">
        <v>2590</v>
      </c>
      <c r="F1302" t="str">
        <f>VLOOKUP(D1302,'Customer City'!A:B,2,FALSE)</f>
        <v>山东省</v>
      </c>
      <c r="G1302" t="str">
        <f>VLOOKUP(D1302,'Customer City'!A:A,1,FALSE)</f>
        <v>枣庄市</v>
      </c>
      <c r="H1302" t="str">
        <f>VLOOKUP(A1302,'Customer - Backup'!A:F,6,FALSE)</f>
        <v>山亭区</v>
      </c>
      <c r="I1302" s="3" t="s">
        <v>173</v>
      </c>
      <c r="J1302" s="3">
        <v>7004991</v>
      </c>
    </row>
    <row r="1303" spans="1:10" s="3" customFormat="1">
      <c r="A1303" s="3">
        <v>7004853</v>
      </c>
      <c r="B1303" s="139">
        <v>26.449924468994102</v>
      </c>
      <c r="C1303" s="139">
        <v>111.605415344238</v>
      </c>
      <c r="D1303" s="3" t="s">
        <v>724</v>
      </c>
      <c r="E1303" s="3" t="s">
        <v>1953</v>
      </c>
      <c r="F1303" t="str">
        <f>VLOOKUP(D1303,'Customer City'!A:B,2,FALSE)</f>
        <v>湖南省</v>
      </c>
      <c r="G1303" t="str">
        <f>VLOOKUP(D1303,'Customer City'!A:A,1,FALSE)</f>
        <v>永州市</v>
      </c>
      <c r="H1303" t="str">
        <f>VLOOKUP(A1303,'Customer - Backup'!A:F,6,FALSE)</f>
        <v>冷水滩区</v>
      </c>
      <c r="I1303" s="3" t="s">
        <v>173</v>
      </c>
      <c r="J1303" s="3">
        <v>7004853</v>
      </c>
    </row>
    <row r="1304" spans="1:10" s="3" customFormat="1">
      <c r="A1304" s="3">
        <v>7004497</v>
      </c>
      <c r="B1304" s="139">
        <v>38.261905670166001</v>
      </c>
      <c r="C1304" s="139">
        <v>114.21752166748</v>
      </c>
      <c r="D1304" s="3" t="s">
        <v>89</v>
      </c>
      <c r="E1304" s="3" t="s">
        <v>1419</v>
      </c>
      <c r="F1304" t="str">
        <f>VLOOKUP(D1304,'Customer City'!A:B,2,FALSE)</f>
        <v>河北省</v>
      </c>
      <c r="G1304" t="str">
        <f>VLOOKUP(D1304,'Customer City'!A:A,1,FALSE)</f>
        <v>石家庄市</v>
      </c>
      <c r="H1304" t="str">
        <f>VLOOKUP(A1304,'Customer - Backup'!A:F,6,FALSE)</f>
        <v>平山县</v>
      </c>
      <c r="I1304" s="3" t="s">
        <v>173</v>
      </c>
      <c r="J1304" s="3">
        <v>7004497</v>
      </c>
    </row>
    <row r="1305" spans="1:10" s="3" customFormat="1">
      <c r="A1305" s="3">
        <v>7003452</v>
      </c>
      <c r="B1305" s="139">
        <v>45.792812347412102</v>
      </c>
      <c r="C1305" s="139">
        <v>126.70815277099599</v>
      </c>
      <c r="D1305" s="3" t="s">
        <v>83</v>
      </c>
      <c r="E1305" s="3" t="s">
        <v>2591</v>
      </c>
      <c r="F1305" t="str">
        <f>VLOOKUP(D1305,'Customer City'!A:B,2,FALSE)</f>
        <v>黑龙江省</v>
      </c>
      <c r="G1305" t="str">
        <f>VLOOKUP(D1305,'Customer City'!A:A,1,FALSE)</f>
        <v>哈尔滨市</v>
      </c>
      <c r="H1305" t="str">
        <f>VLOOKUP(A1305,'Customer - Backup'!A:F,6,FALSE)</f>
        <v>道外区</v>
      </c>
      <c r="I1305" s="3" t="s">
        <v>173</v>
      </c>
      <c r="J1305" s="3">
        <v>7003452</v>
      </c>
    </row>
    <row r="1306" spans="1:10" s="3" customFormat="1">
      <c r="A1306" s="3">
        <v>7004867</v>
      </c>
      <c r="B1306" s="139">
        <v>28.446773529052699</v>
      </c>
      <c r="C1306" s="139">
        <v>119.509658813477</v>
      </c>
      <c r="D1306" s="3" t="s">
        <v>537</v>
      </c>
      <c r="E1306" s="3" t="s">
        <v>1610</v>
      </c>
      <c r="F1306" t="str">
        <f>VLOOKUP(D1306,'Customer City'!A:B,2,FALSE)</f>
        <v>浙江省</v>
      </c>
      <c r="G1306" t="str">
        <f>VLOOKUP(D1306,'Customer City'!A:A,1,FALSE)</f>
        <v>丽水市</v>
      </c>
      <c r="H1306" t="str">
        <f>VLOOKUP(A1306,'Customer - Backup'!A:F,6,FALSE)</f>
        <v>松阳县</v>
      </c>
      <c r="I1306" s="3" t="s">
        <v>173</v>
      </c>
      <c r="J1306" s="3">
        <v>7004867</v>
      </c>
    </row>
    <row r="1307" spans="1:10" s="3" customFormat="1">
      <c r="A1307" s="3">
        <v>7004990</v>
      </c>
      <c r="B1307" s="139">
        <v>31.9050178527832</v>
      </c>
      <c r="C1307" s="139">
        <v>117.26108551025401</v>
      </c>
      <c r="D1307" s="3" t="s">
        <v>110</v>
      </c>
      <c r="E1307" s="3" t="s">
        <v>1742</v>
      </c>
      <c r="F1307" t="str">
        <f>VLOOKUP(D1307,'Customer City'!A:B,2,FALSE)</f>
        <v>安徽省</v>
      </c>
      <c r="G1307" t="str">
        <f>VLOOKUP(D1307,'Customer City'!A:A,1,FALSE)</f>
        <v>合肥市</v>
      </c>
      <c r="H1307" t="str">
        <f>VLOOKUP(A1307,'Customer - Backup'!A:F,6,FALSE)</f>
        <v>庐阳区</v>
      </c>
      <c r="I1307" s="3" t="s">
        <v>173</v>
      </c>
      <c r="J1307" s="3">
        <v>7004990</v>
      </c>
    </row>
    <row r="1308" spans="1:10" s="3" customFormat="1">
      <c r="A1308" s="3">
        <v>7003853</v>
      </c>
      <c r="B1308" s="139">
        <v>36.554092407226598</v>
      </c>
      <c r="C1308" s="139">
        <v>116.757774353027</v>
      </c>
      <c r="D1308" s="3" t="s">
        <v>104</v>
      </c>
      <c r="E1308" s="3" t="s">
        <v>2592</v>
      </c>
      <c r="F1308" t="str">
        <f>VLOOKUP(D1308,'Customer City'!A:B,2,FALSE)</f>
        <v>山东省</v>
      </c>
      <c r="G1308" t="str">
        <f>VLOOKUP(D1308,'Customer City'!A:A,1,FALSE)</f>
        <v>济南市</v>
      </c>
      <c r="H1308" t="str">
        <f>VLOOKUP(A1308,'Customer - Backup'!A:F,6,FALSE)</f>
        <v>长清区</v>
      </c>
      <c r="I1308" s="3" t="s">
        <v>173</v>
      </c>
      <c r="J1308" s="3">
        <v>7003853</v>
      </c>
    </row>
    <row r="1309" spans="1:10" s="3" customFormat="1">
      <c r="A1309" s="3">
        <v>7004471</v>
      </c>
      <c r="B1309" s="139">
        <v>31.792016983032202</v>
      </c>
      <c r="C1309" s="139">
        <v>106.635665893555</v>
      </c>
      <c r="D1309" s="3" t="s">
        <v>662</v>
      </c>
      <c r="E1309" s="3" t="s">
        <v>1787</v>
      </c>
      <c r="F1309" t="str">
        <f>VLOOKUP(D1309,'Customer City'!A:B,2,FALSE)</f>
        <v>四川省</v>
      </c>
      <c r="G1309" t="str">
        <f>VLOOKUP(D1309,'Customer City'!A:A,1,FALSE)</f>
        <v>巴中市</v>
      </c>
      <c r="H1309" t="str">
        <f>VLOOKUP(A1309,'Customer - Backup'!A:F,6,FALSE)</f>
        <v>恩阳区</v>
      </c>
      <c r="I1309" s="3" t="s">
        <v>173</v>
      </c>
      <c r="J1309" s="3">
        <v>7004471</v>
      </c>
    </row>
    <row r="1310" spans="1:10" s="3" customFormat="1">
      <c r="A1310" s="3">
        <v>7003822</v>
      </c>
      <c r="B1310" s="139">
        <v>33.2008247375488</v>
      </c>
      <c r="C1310" s="139">
        <v>120.44174957275401</v>
      </c>
      <c r="D1310" s="3" t="s">
        <v>533</v>
      </c>
      <c r="E1310" s="3" t="s">
        <v>894</v>
      </c>
      <c r="F1310" t="str">
        <f>VLOOKUP(D1310,'Customer City'!A:B,2,FALSE)</f>
        <v>江苏省</v>
      </c>
      <c r="G1310" t="str">
        <f>VLOOKUP(D1310,'Customer City'!A:A,1,FALSE)</f>
        <v>盐城市</v>
      </c>
      <c r="H1310" t="str">
        <f>VLOOKUP(A1310,'Customer - Backup'!A:F,6,FALSE)</f>
        <v>大丰市</v>
      </c>
      <c r="I1310" s="3" t="s">
        <v>173</v>
      </c>
      <c r="J1310" s="3">
        <v>7003822</v>
      </c>
    </row>
    <row r="1311" spans="1:10" s="3" customFormat="1">
      <c r="A1311" s="3">
        <v>7004193</v>
      </c>
      <c r="B1311" s="139">
        <v>41.111503601074197</v>
      </c>
      <c r="C1311" s="139">
        <v>121.10495758056599</v>
      </c>
      <c r="D1311" s="3" t="s">
        <v>589</v>
      </c>
      <c r="E1311" s="3" t="s">
        <v>2593</v>
      </c>
      <c r="F1311" t="str">
        <f>VLOOKUP(D1311,'Customer City'!A:B,2,FALSE)</f>
        <v>辽宁省</v>
      </c>
      <c r="G1311" t="str">
        <f>VLOOKUP(D1311,'Customer City'!A:A,1,FALSE)</f>
        <v>锦州市</v>
      </c>
      <c r="H1311" t="str">
        <f>VLOOKUP(A1311,'Customer - Backup'!A:F,6,FALSE)</f>
        <v>太和区</v>
      </c>
      <c r="I1311" s="3" t="s">
        <v>173</v>
      </c>
      <c r="J1311" s="3">
        <v>7004193</v>
      </c>
    </row>
    <row r="1312" spans="1:10" s="3" customFormat="1">
      <c r="A1312" s="3">
        <v>7004520</v>
      </c>
      <c r="B1312" s="139">
        <v>34.719764709472699</v>
      </c>
      <c r="C1312" s="139">
        <v>113.61996459960901</v>
      </c>
      <c r="D1312" s="3" t="s">
        <v>101</v>
      </c>
      <c r="E1312" s="3" t="s">
        <v>1397</v>
      </c>
      <c r="F1312" t="str">
        <f>VLOOKUP(D1312,'Customer City'!A:B,2,FALSE)</f>
        <v>河南省</v>
      </c>
      <c r="G1312" t="str">
        <f>VLOOKUP(D1312,'Customer City'!A:A,1,FALSE)</f>
        <v>郑州市</v>
      </c>
      <c r="H1312" t="str">
        <f>VLOOKUP(A1312,'Customer - Backup'!A:F,6,FALSE)</f>
        <v>中原区</v>
      </c>
      <c r="I1312" s="3" t="s">
        <v>173</v>
      </c>
      <c r="J1312" s="3">
        <v>7004520</v>
      </c>
    </row>
    <row r="1313" spans="1:10" s="3" customFormat="1">
      <c r="A1313" s="3">
        <v>182</v>
      </c>
      <c r="B1313" s="139">
        <v>27.560518264770501</v>
      </c>
      <c r="C1313" s="139">
        <v>116.646072387695</v>
      </c>
      <c r="D1313" s="3" t="s">
        <v>699</v>
      </c>
      <c r="E1313" s="3" t="s">
        <v>2594</v>
      </c>
      <c r="F1313" t="str">
        <f>VLOOKUP(D1313,'Customer City'!A:B,2,FALSE)</f>
        <v>江西省</v>
      </c>
      <c r="G1313" t="str">
        <f>VLOOKUP(D1313,'Customer City'!A:A,1,FALSE)</f>
        <v>抚州市</v>
      </c>
      <c r="H1313" t="e">
        <f>VLOOKUP(A1313,'Customer - Backup'!A:F,6,FALSE)</f>
        <v>#N/A</v>
      </c>
      <c r="I1313" s="3" t="s">
        <v>173</v>
      </c>
      <c r="J1313" s="3">
        <v>182</v>
      </c>
    </row>
    <row r="1314" spans="1:10" s="3" customFormat="1">
      <c r="A1314" s="3">
        <v>7003729</v>
      </c>
      <c r="B1314" s="139">
        <v>32.123722076416001</v>
      </c>
      <c r="C1314" s="139">
        <v>114.12775421142599</v>
      </c>
      <c r="D1314" s="3" t="s">
        <v>567</v>
      </c>
      <c r="E1314" s="3" t="s">
        <v>2595</v>
      </c>
      <c r="F1314" t="str">
        <f>VLOOKUP(D1314,'Customer City'!A:B,2,FALSE)</f>
        <v>河南省</v>
      </c>
      <c r="G1314" t="str">
        <f>VLOOKUP(D1314,'Customer City'!A:A,1,FALSE)</f>
        <v>信阳市</v>
      </c>
      <c r="H1314" t="str">
        <f>VLOOKUP(A1314,'Customer - Backup'!A:F,6,FALSE)</f>
        <v>平桥区</v>
      </c>
      <c r="I1314" s="3" t="s">
        <v>173</v>
      </c>
      <c r="J1314" s="3">
        <v>7003729</v>
      </c>
    </row>
    <row r="1315" spans="1:10" s="3" customFormat="1">
      <c r="A1315" s="3">
        <v>7003690</v>
      </c>
      <c r="B1315" s="139">
        <v>23.6029262542725</v>
      </c>
      <c r="C1315" s="139">
        <v>107.133590698242</v>
      </c>
      <c r="D1315" s="3" t="s">
        <v>643</v>
      </c>
      <c r="E1315" s="3" t="s">
        <v>2596</v>
      </c>
      <c r="F1315" t="str">
        <f>VLOOKUP(D1315,'Customer City'!A:B,2,FALSE)</f>
        <v>广西省</v>
      </c>
      <c r="G1315" t="str">
        <f>VLOOKUP(D1315,'Customer City'!A:A,1,FALSE)</f>
        <v>百色市</v>
      </c>
      <c r="H1315" t="str">
        <f>VLOOKUP(A1315,'Customer - Backup'!A:F,6,FALSE)</f>
        <v>田东县</v>
      </c>
      <c r="I1315" s="3" t="s">
        <v>173</v>
      </c>
      <c r="J1315" s="3">
        <v>7003690</v>
      </c>
    </row>
    <row r="1316" spans="1:10" s="3" customFormat="1">
      <c r="A1316" s="3">
        <v>7004857</v>
      </c>
      <c r="B1316" s="139">
        <v>35.769454956054702</v>
      </c>
      <c r="C1316" s="139">
        <v>116.80999755859401</v>
      </c>
      <c r="D1316" s="3" t="s">
        <v>556</v>
      </c>
      <c r="E1316" s="3" t="s">
        <v>1180</v>
      </c>
      <c r="F1316" t="str">
        <f>VLOOKUP(D1316,'Customer City'!A:B,2,FALSE)</f>
        <v>山东省</v>
      </c>
      <c r="G1316" t="str">
        <f>VLOOKUP(D1316,'Customer City'!A:A,1,FALSE)</f>
        <v>泰安市</v>
      </c>
      <c r="H1316" t="str">
        <f>VLOOKUP(A1316,'Customer - Backup'!A:F,6,FALSE)</f>
        <v>宁阳县</v>
      </c>
      <c r="I1316" s="3" t="s">
        <v>173</v>
      </c>
      <c r="J1316" s="3">
        <v>7004857</v>
      </c>
    </row>
    <row r="1317" spans="1:10" s="3" customFormat="1">
      <c r="A1317" s="3">
        <v>183</v>
      </c>
      <c r="B1317" s="139">
        <v>22.706405639648398</v>
      </c>
      <c r="C1317" s="139">
        <v>113.274452209473</v>
      </c>
      <c r="D1317" s="3" t="s">
        <v>617</v>
      </c>
      <c r="E1317" s="3" t="s">
        <v>2597</v>
      </c>
      <c r="F1317" t="str">
        <f>VLOOKUP(D1317,'Customer City'!A:B,2,FALSE)</f>
        <v>广东省</v>
      </c>
      <c r="G1317" t="str">
        <f>VLOOKUP(D1317,'Customer City'!A:A,1,FALSE)</f>
        <v>中山市</v>
      </c>
      <c r="H1317" t="e">
        <f>VLOOKUP(A1317,'Customer - Backup'!A:F,6,FALSE)</f>
        <v>#N/A</v>
      </c>
      <c r="I1317" s="3" t="s">
        <v>173</v>
      </c>
      <c r="J1317" s="3">
        <v>183</v>
      </c>
    </row>
    <row r="1318" spans="1:10" s="3" customFormat="1">
      <c r="A1318" s="3">
        <v>7003881</v>
      </c>
      <c r="B1318" s="139">
        <v>35.992996215820298</v>
      </c>
      <c r="C1318" s="139">
        <v>119.443283081055</v>
      </c>
      <c r="D1318" s="3" t="s">
        <v>560</v>
      </c>
      <c r="E1318" s="3" t="s">
        <v>1785</v>
      </c>
      <c r="F1318" t="str">
        <f>VLOOKUP(D1318,'Customer City'!A:B,2,FALSE)</f>
        <v>山东省</v>
      </c>
      <c r="G1318" t="str">
        <f>VLOOKUP(D1318,'Customer City'!A:A,1,FALSE)</f>
        <v>潍坊市</v>
      </c>
      <c r="H1318" t="str">
        <f>VLOOKUP(A1318,'Customer - Backup'!A:F,6,FALSE)</f>
        <v>诸城市</v>
      </c>
      <c r="I1318" s="3" t="s">
        <v>173</v>
      </c>
      <c r="J1318" s="3">
        <v>7003881</v>
      </c>
    </row>
    <row r="1319" spans="1:10" s="3" customFormat="1">
      <c r="A1319" s="3">
        <v>7003619</v>
      </c>
      <c r="B1319" s="139">
        <v>36.3562622070313</v>
      </c>
      <c r="C1319" s="139">
        <v>114.92897033691401</v>
      </c>
      <c r="D1319" s="3" t="s">
        <v>615</v>
      </c>
      <c r="E1319" s="3" t="s">
        <v>2598</v>
      </c>
      <c r="F1319" t="str">
        <f>VLOOKUP(D1319,'Customer City'!A:B,2,FALSE)</f>
        <v>河北省</v>
      </c>
      <c r="G1319" t="str">
        <f>VLOOKUP(D1319,'Customer City'!A:A,1,FALSE)</f>
        <v>邯郸市</v>
      </c>
      <c r="H1319" t="str">
        <f>VLOOKUP(A1319,'Customer - Backup'!A:F,6,FALSE)</f>
        <v>魏县</v>
      </c>
      <c r="I1319" s="3" t="s">
        <v>173</v>
      </c>
      <c r="J1319" s="3">
        <v>7003619</v>
      </c>
    </row>
    <row r="1320" spans="1:10" s="3" customFormat="1">
      <c r="A1320" s="3">
        <v>7004165</v>
      </c>
      <c r="B1320" s="139">
        <v>29.836647033691399</v>
      </c>
      <c r="C1320" s="139">
        <v>106.06817626953099</v>
      </c>
      <c r="D1320" s="3" t="s">
        <v>39</v>
      </c>
      <c r="E1320" s="3" t="s">
        <v>2599</v>
      </c>
      <c r="F1320" t="str">
        <f>VLOOKUP(D1320,'Customer City'!A:B,2,FALSE)</f>
        <v>重庆市</v>
      </c>
      <c r="G1320" t="str">
        <f>VLOOKUP(D1320,'Customer City'!A:A,1,FALSE)</f>
        <v>重庆市</v>
      </c>
      <c r="H1320" t="str">
        <f>VLOOKUP(A1320,'Customer - Backup'!A:F,6,FALSE)</f>
        <v>铜梁区</v>
      </c>
      <c r="I1320" s="3" t="s">
        <v>173</v>
      </c>
      <c r="J1320" s="3">
        <v>7004165</v>
      </c>
    </row>
    <row r="1321" spans="1:10" s="3" customFormat="1">
      <c r="A1321" s="3">
        <v>7004091</v>
      </c>
      <c r="B1321" s="139">
        <v>33.013141632080099</v>
      </c>
      <c r="C1321" s="139">
        <v>112.54460144043</v>
      </c>
      <c r="D1321" s="3" t="s">
        <v>568</v>
      </c>
      <c r="E1321" s="3" t="s">
        <v>2600</v>
      </c>
      <c r="F1321" t="str">
        <f>VLOOKUP(D1321,'Customer City'!A:B,2,FALSE)</f>
        <v>河南省</v>
      </c>
      <c r="G1321" t="str">
        <f>VLOOKUP(D1321,'Customer City'!A:A,1,FALSE)</f>
        <v>南阳市</v>
      </c>
      <c r="H1321" t="str">
        <f>VLOOKUP(A1321,'Customer - Backup'!A:F,6,FALSE)</f>
        <v>宛城区</v>
      </c>
      <c r="I1321" s="3" t="s">
        <v>173</v>
      </c>
      <c r="J1321" s="3">
        <v>7004091</v>
      </c>
    </row>
    <row r="1322" spans="1:10" s="3" customFormat="1">
      <c r="A1322" s="3">
        <v>7003981</v>
      </c>
      <c r="B1322" s="139">
        <v>35.138141632080099</v>
      </c>
      <c r="C1322" s="139">
        <v>110.78627777099599</v>
      </c>
      <c r="D1322" s="3" t="s">
        <v>603</v>
      </c>
      <c r="E1322" s="3" t="s">
        <v>1466</v>
      </c>
      <c r="F1322" t="str">
        <f>VLOOKUP(D1322,'Customer City'!A:B,2,FALSE)</f>
        <v>山西省</v>
      </c>
      <c r="G1322" t="str">
        <f>VLOOKUP(D1322,'Customer City'!A:A,1,FALSE)</f>
        <v>运城市</v>
      </c>
      <c r="H1322" t="str">
        <f>VLOOKUP(A1322,'Customer - Backup'!A:F,6,FALSE)</f>
        <v>临猗县</v>
      </c>
      <c r="I1322" s="3" t="s">
        <v>173</v>
      </c>
      <c r="J1322" s="3">
        <v>7003981</v>
      </c>
    </row>
    <row r="1323" spans="1:10" s="3" customFormat="1">
      <c r="A1323" s="3">
        <v>184</v>
      </c>
      <c r="B1323" s="139">
        <v>29.533718109130898</v>
      </c>
      <c r="C1323" s="139">
        <v>112.558555603027</v>
      </c>
      <c r="D1323" s="3" t="s">
        <v>719</v>
      </c>
      <c r="E1323" s="3" t="s">
        <v>2601</v>
      </c>
      <c r="F1323" t="str">
        <f>VLOOKUP(D1323,'Customer City'!A:B,2,FALSE)</f>
        <v>湖南省</v>
      </c>
      <c r="G1323" t="str">
        <f>VLOOKUP(D1323,'Customer City'!A:A,1,FALSE)</f>
        <v>岳阳市</v>
      </c>
      <c r="H1323" t="e">
        <f>VLOOKUP(A1323,'Customer - Backup'!A:F,6,FALSE)</f>
        <v>#N/A</v>
      </c>
      <c r="I1323" s="3" t="s">
        <v>173</v>
      </c>
      <c r="J1323" s="3">
        <v>184</v>
      </c>
    </row>
    <row r="1324" spans="1:10" s="3" customFormat="1">
      <c r="A1324" s="3">
        <v>185</v>
      </c>
      <c r="B1324" s="139">
        <v>23.270534515380898</v>
      </c>
      <c r="C1324" s="139">
        <v>116.603065490723</v>
      </c>
      <c r="D1324" s="3" t="s">
        <v>622</v>
      </c>
      <c r="E1324" s="3" t="s">
        <v>2602</v>
      </c>
      <c r="F1324" t="str">
        <f>VLOOKUP(D1324,'Customer City'!A:B,2,FALSE)</f>
        <v>广东省</v>
      </c>
      <c r="G1324" t="str">
        <f>VLOOKUP(D1324,'Customer City'!A:A,1,FALSE)</f>
        <v>汕头市</v>
      </c>
      <c r="H1324" t="e">
        <f>VLOOKUP(A1324,'Customer - Backup'!A:F,6,FALSE)</f>
        <v>#N/A</v>
      </c>
      <c r="I1324" s="3" t="s">
        <v>173</v>
      </c>
      <c r="J1324" s="3">
        <v>185</v>
      </c>
    </row>
    <row r="1325" spans="1:10" s="3" customFormat="1">
      <c r="A1325" s="3">
        <v>7004004</v>
      </c>
      <c r="B1325" s="139">
        <v>26.797510147094702</v>
      </c>
      <c r="C1325" s="139">
        <v>114.91397094726599</v>
      </c>
      <c r="D1325" s="3" t="s">
        <v>697</v>
      </c>
      <c r="E1325" s="3" t="s">
        <v>927</v>
      </c>
      <c r="F1325" t="str">
        <f>VLOOKUP(D1325,'Customer City'!A:B,2,FALSE)</f>
        <v>江西省</v>
      </c>
      <c r="G1325" t="str">
        <f>VLOOKUP(D1325,'Customer City'!A:A,1,FALSE)</f>
        <v>吉安市</v>
      </c>
      <c r="H1325" t="str">
        <f>VLOOKUP(A1325,'Customer - Backup'!A:F,6,FALSE)</f>
        <v>泰和县</v>
      </c>
      <c r="I1325" s="3" t="s">
        <v>173</v>
      </c>
      <c r="J1325" s="3">
        <v>7004004</v>
      </c>
    </row>
    <row r="1326" spans="1:10" s="3" customFormat="1">
      <c r="A1326" s="3">
        <v>7004570</v>
      </c>
      <c r="B1326" s="139">
        <v>21.655330657958999</v>
      </c>
      <c r="C1326" s="139">
        <v>110.640411376953</v>
      </c>
      <c r="D1326" s="3" t="s">
        <v>632</v>
      </c>
      <c r="E1326" s="3" t="s">
        <v>1772</v>
      </c>
      <c r="F1326" t="str">
        <f>VLOOKUP(D1326,'Customer City'!A:B,2,FALSE)</f>
        <v>广东省</v>
      </c>
      <c r="G1326" t="str">
        <f>VLOOKUP(D1326,'Customer City'!A:A,1,FALSE)</f>
        <v>茂名市</v>
      </c>
      <c r="H1326" t="str">
        <f>VLOOKUP(A1326,'Customer - Backup'!A:F,6,FALSE)</f>
        <v>化州市</v>
      </c>
      <c r="I1326" s="3" t="s">
        <v>173</v>
      </c>
      <c r="J1326" s="3">
        <v>7004570</v>
      </c>
    </row>
    <row r="1327" spans="1:10" s="3" customFormat="1">
      <c r="A1327" s="3">
        <v>186</v>
      </c>
      <c r="B1327" s="139">
        <v>28.459060668945298</v>
      </c>
      <c r="C1327" s="139">
        <v>110.40679931640599</v>
      </c>
      <c r="D1327" s="3" t="s">
        <v>722</v>
      </c>
      <c r="E1327" s="3" t="s">
        <v>2603</v>
      </c>
      <c r="F1327" t="str">
        <f>VLOOKUP(D1327,'Customer City'!A:B,2,FALSE)</f>
        <v>湖南省</v>
      </c>
      <c r="G1327" t="str">
        <f>VLOOKUP(D1327,'Customer City'!A:A,1,FALSE)</f>
        <v>怀化市</v>
      </c>
      <c r="H1327" t="e">
        <f>VLOOKUP(A1327,'Customer - Backup'!A:F,6,FALSE)</f>
        <v>#N/A</v>
      </c>
      <c r="I1327" s="3" t="s">
        <v>173</v>
      </c>
      <c r="J1327" s="3">
        <v>186</v>
      </c>
    </row>
    <row r="1328" spans="1:10" s="3" customFormat="1">
      <c r="A1328" s="3">
        <v>7003457</v>
      </c>
      <c r="B1328" s="139">
        <v>46.646407865</v>
      </c>
      <c r="C1328" s="139">
        <v>124.89047548009999</v>
      </c>
      <c r="D1328" s="3" t="s">
        <v>591</v>
      </c>
      <c r="E1328" s="3" t="s">
        <v>1660</v>
      </c>
      <c r="F1328" t="str">
        <f>VLOOKUP(D1328,'Customer City'!A:B,2,FALSE)</f>
        <v>黑龙江省</v>
      </c>
      <c r="G1328" t="str">
        <f>VLOOKUP(D1328,'Customer City'!A:A,1,FALSE)</f>
        <v>大庆市</v>
      </c>
      <c r="H1328" t="str">
        <f>VLOOKUP(A1328,'Customer - Backup'!A:F,6,FALSE)</f>
        <v>让胡路区</v>
      </c>
      <c r="I1328" s="3" t="s">
        <v>173</v>
      </c>
      <c r="J1328" s="3">
        <v>7003457</v>
      </c>
    </row>
    <row r="1329" spans="1:10" s="3" customFormat="1">
      <c r="A1329" s="3">
        <v>7004659</v>
      </c>
      <c r="B1329" s="139">
        <v>30.782844543456999</v>
      </c>
      <c r="C1329" s="139">
        <v>111.338920593262</v>
      </c>
      <c r="D1329" s="3" t="s">
        <v>708</v>
      </c>
      <c r="E1329" s="3" t="s">
        <v>2604</v>
      </c>
      <c r="F1329" t="str">
        <f>VLOOKUP(D1329,'Customer City'!A:B,2,FALSE)</f>
        <v>湖北省</v>
      </c>
      <c r="G1329" t="str">
        <f>VLOOKUP(D1329,'Customer City'!A:A,1,FALSE)</f>
        <v>宜昌市</v>
      </c>
      <c r="H1329" t="str">
        <f>VLOOKUP(A1329,'Customer - Backup'!A:F,6,FALSE)</f>
        <v>夷陵区</v>
      </c>
      <c r="I1329" s="3" t="s">
        <v>173</v>
      </c>
      <c r="J1329" s="3">
        <v>7004659</v>
      </c>
    </row>
    <row r="1330" spans="1:10" s="3" customFormat="1">
      <c r="A1330" s="3">
        <v>187</v>
      </c>
      <c r="B1330" s="139">
        <v>28.715019226074201</v>
      </c>
      <c r="C1330" s="139">
        <v>113.588676452637</v>
      </c>
      <c r="D1330" s="3" t="s">
        <v>719</v>
      </c>
      <c r="E1330" s="3" t="s">
        <v>2605</v>
      </c>
      <c r="F1330" t="str">
        <f>VLOOKUP(D1330,'Customer City'!A:B,2,FALSE)</f>
        <v>湖南省</v>
      </c>
      <c r="G1330" t="str">
        <f>VLOOKUP(D1330,'Customer City'!A:A,1,FALSE)</f>
        <v>岳阳市</v>
      </c>
      <c r="H1330" t="e">
        <f>VLOOKUP(A1330,'Customer - Backup'!A:F,6,FALSE)</f>
        <v>#N/A</v>
      </c>
      <c r="I1330" s="3" t="s">
        <v>173</v>
      </c>
      <c r="J1330" s="3">
        <v>187</v>
      </c>
    </row>
    <row r="1331" spans="1:10" s="3" customFormat="1">
      <c r="A1331" s="3">
        <v>7004387</v>
      </c>
      <c r="B1331" s="139">
        <v>38.883266448974602</v>
      </c>
      <c r="C1331" s="139">
        <v>115.46011352539099</v>
      </c>
      <c r="D1331" s="3" t="s">
        <v>606</v>
      </c>
      <c r="E1331" s="3" t="s">
        <v>2606</v>
      </c>
      <c r="F1331" t="str">
        <f>VLOOKUP(D1331,'Customer City'!A:B,2,FALSE)</f>
        <v>河北省</v>
      </c>
      <c r="G1331" t="str">
        <f>VLOOKUP(D1331,'Customer City'!A:A,1,FALSE)</f>
        <v>保定市</v>
      </c>
      <c r="H1331" t="str">
        <f>VLOOKUP(A1331,'Customer - Backup'!A:F,6,FALSE)</f>
        <v>竞秀区</v>
      </c>
      <c r="I1331" s="3" t="s">
        <v>173</v>
      </c>
      <c r="J1331" s="3">
        <v>7004387</v>
      </c>
    </row>
    <row r="1332" spans="1:10" s="3" customFormat="1">
      <c r="A1332" s="3">
        <v>7003427</v>
      </c>
      <c r="B1332" s="139">
        <v>30.486879348754901</v>
      </c>
      <c r="C1332" s="139">
        <v>106.64762878418</v>
      </c>
      <c r="D1332" s="3" t="s">
        <v>664</v>
      </c>
      <c r="E1332" s="3" t="s">
        <v>1083</v>
      </c>
      <c r="F1332" t="str">
        <f>VLOOKUP(D1332,'Customer City'!A:B,2,FALSE)</f>
        <v>四川省</v>
      </c>
      <c r="G1332" t="str">
        <f>VLOOKUP(D1332,'Customer City'!A:A,1,FALSE)</f>
        <v>广安市</v>
      </c>
      <c r="H1332" t="str">
        <f>VLOOKUP(A1332,'Customer - Backup'!A:F,6,FALSE)</f>
        <v>广安区</v>
      </c>
      <c r="I1332" s="3" t="s">
        <v>173</v>
      </c>
      <c r="J1332" s="3">
        <v>7003427</v>
      </c>
    </row>
    <row r="1333" spans="1:10" s="3" customFormat="1">
      <c r="A1333" s="3">
        <v>7004124</v>
      </c>
      <c r="B1333" s="139">
        <v>21.551771163940401</v>
      </c>
      <c r="C1333" s="139">
        <v>107.988662719727</v>
      </c>
      <c r="D1333" s="3" t="s">
        <v>647</v>
      </c>
      <c r="E1333" s="3" t="s">
        <v>2607</v>
      </c>
      <c r="F1333" t="str">
        <f>VLOOKUP(D1333,'Customer City'!A:B,2,FALSE)</f>
        <v>广西省</v>
      </c>
      <c r="G1333" t="str">
        <f>VLOOKUP(D1333,'Customer City'!A:A,1,FALSE)</f>
        <v>防城港市</v>
      </c>
      <c r="H1333" t="str">
        <f>VLOOKUP(A1333,'Customer - Backup'!A:F,6,FALSE)</f>
        <v>东兴市</v>
      </c>
      <c r="I1333" s="3" t="s">
        <v>173</v>
      </c>
      <c r="J1333" s="3">
        <v>7004124</v>
      </c>
    </row>
    <row r="1334" spans="1:10" s="3" customFormat="1">
      <c r="A1334" s="3">
        <v>7003386</v>
      </c>
      <c r="B1334" s="139">
        <v>30.765363693237301</v>
      </c>
      <c r="C1334" s="139">
        <v>106.07332611084</v>
      </c>
      <c r="D1334" s="3" t="s">
        <v>660</v>
      </c>
      <c r="E1334" s="3" t="s">
        <v>1799</v>
      </c>
      <c r="F1334" t="str">
        <f>VLOOKUP(D1334,'Customer City'!A:B,2,FALSE)</f>
        <v>四川省</v>
      </c>
      <c r="G1334" t="str">
        <f>VLOOKUP(D1334,'Customer City'!A:A,1,FALSE)</f>
        <v>南充市</v>
      </c>
      <c r="H1334" t="str">
        <f>VLOOKUP(A1334,'Customer - Backup'!A:F,6,FALSE)</f>
        <v>嘉陵区</v>
      </c>
      <c r="I1334" s="3" t="s">
        <v>173</v>
      </c>
      <c r="J1334" s="3">
        <v>7003386</v>
      </c>
    </row>
    <row r="1335" spans="1:10" s="3" customFormat="1">
      <c r="A1335" s="3">
        <v>7004304</v>
      </c>
      <c r="B1335" s="139">
        <v>39.708137512207003</v>
      </c>
      <c r="C1335" s="139">
        <v>119.169624328613</v>
      </c>
      <c r="D1335" s="3" t="s">
        <v>612</v>
      </c>
      <c r="E1335" s="3" t="s">
        <v>1495</v>
      </c>
      <c r="F1335" t="str">
        <f>VLOOKUP(D1335,'Customer City'!A:B,2,FALSE)</f>
        <v>河北省</v>
      </c>
      <c r="G1335" t="str">
        <f>VLOOKUP(D1335,'Customer City'!A:A,1,FALSE)</f>
        <v>秦皇岛市</v>
      </c>
      <c r="H1335" t="str">
        <f>VLOOKUP(A1335,'Customer - Backup'!A:F,6,FALSE)</f>
        <v>昌黎县</v>
      </c>
      <c r="I1335" s="3" t="s">
        <v>173</v>
      </c>
      <c r="J1335" s="3">
        <v>7004304</v>
      </c>
    </row>
    <row r="1336" spans="1:10" s="3" customFormat="1">
      <c r="A1336" s="3">
        <v>7003878</v>
      </c>
      <c r="B1336" s="139">
        <v>36.513580322265597</v>
      </c>
      <c r="C1336" s="139">
        <v>118.530921936035</v>
      </c>
      <c r="D1336" s="3" t="s">
        <v>560</v>
      </c>
      <c r="E1336" s="3" t="s">
        <v>1324</v>
      </c>
      <c r="F1336" t="str">
        <f>VLOOKUP(D1336,'Customer City'!A:B,2,FALSE)</f>
        <v>山东省</v>
      </c>
      <c r="G1336" t="str">
        <f>VLOOKUP(D1336,'Customer City'!A:A,1,FALSE)</f>
        <v>潍坊市</v>
      </c>
      <c r="H1336" t="str">
        <f>VLOOKUP(A1336,'Customer - Backup'!A:F,6,FALSE)</f>
        <v>临朐县</v>
      </c>
      <c r="I1336" s="3" t="s">
        <v>173</v>
      </c>
      <c r="J1336" s="3">
        <v>7003878</v>
      </c>
    </row>
    <row r="1337" spans="1:10" s="3" customFormat="1">
      <c r="A1337" s="3">
        <v>7003412</v>
      </c>
      <c r="B1337" s="139">
        <v>31.093381881713899</v>
      </c>
      <c r="C1337" s="139">
        <v>107.863006591797</v>
      </c>
      <c r="D1337" s="3" t="s">
        <v>672</v>
      </c>
      <c r="E1337" s="3" t="s">
        <v>2608</v>
      </c>
      <c r="F1337" t="str">
        <f>VLOOKUP(D1337,'Customer City'!A:B,2,FALSE)</f>
        <v>四川省</v>
      </c>
      <c r="G1337" t="str">
        <f>VLOOKUP(D1337,'Customer City'!A:A,1,FALSE)</f>
        <v>达州市</v>
      </c>
      <c r="H1337" t="str">
        <f>VLOOKUP(A1337,'Customer - Backup'!A:F,6,FALSE)</f>
        <v>开江县</v>
      </c>
      <c r="I1337" s="3" t="s">
        <v>173</v>
      </c>
      <c r="J1337" s="3">
        <v>7003412</v>
      </c>
    </row>
    <row r="1338" spans="1:10" s="3" customFormat="1">
      <c r="A1338" s="3">
        <v>7004877</v>
      </c>
      <c r="B1338" s="139">
        <v>31.247552871704102</v>
      </c>
      <c r="C1338" s="139">
        <v>121.386421203613</v>
      </c>
      <c r="D1338" s="3" t="s">
        <v>13</v>
      </c>
      <c r="E1338" s="3" t="s">
        <v>1441</v>
      </c>
      <c r="F1338" t="str">
        <f>VLOOKUP(D1338,'Customer City'!A:B,2,FALSE)</f>
        <v>上海市</v>
      </c>
      <c r="G1338" t="str">
        <f>VLOOKUP(D1338,'Customer City'!A:A,1,FALSE)</f>
        <v>上海市</v>
      </c>
      <c r="H1338" t="str">
        <f>VLOOKUP(A1338,'Customer - Backup'!A:F,6,FALSE)</f>
        <v>普陀区</v>
      </c>
      <c r="I1338" s="3" t="s">
        <v>173</v>
      </c>
      <c r="J1338" s="3">
        <v>7004877</v>
      </c>
    </row>
    <row r="1339" spans="1:10" s="3" customFormat="1">
      <c r="A1339" s="3">
        <v>188</v>
      </c>
      <c r="B1339" s="139">
        <v>37.9219970703125</v>
      </c>
      <c r="C1339" s="139">
        <v>112.546630859375</v>
      </c>
      <c r="D1339" s="3" t="s">
        <v>107</v>
      </c>
      <c r="E1339" s="3" t="s">
        <v>2609</v>
      </c>
      <c r="F1339" t="str">
        <f>VLOOKUP(D1339,'Customer City'!A:B,2,FALSE)</f>
        <v>山西省</v>
      </c>
      <c r="G1339" t="str">
        <f>VLOOKUP(D1339,'Customer City'!A:A,1,FALSE)</f>
        <v>太原市</v>
      </c>
      <c r="H1339" t="e">
        <f>VLOOKUP(A1339,'Customer - Backup'!A:F,6,FALSE)</f>
        <v>#N/A</v>
      </c>
      <c r="I1339" s="3" t="s">
        <v>173</v>
      </c>
      <c r="J1339" s="3">
        <v>188</v>
      </c>
    </row>
    <row r="1340" spans="1:10" s="3" customFormat="1">
      <c r="A1340" s="3">
        <v>7004041</v>
      </c>
      <c r="B1340" s="139">
        <v>37.942794799804702</v>
      </c>
      <c r="C1340" s="139">
        <v>112.49521636962901</v>
      </c>
      <c r="D1340" s="3" t="s">
        <v>107</v>
      </c>
      <c r="E1340" s="3" t="s">
        <v>1775</v>
      </c>
      <c r="F1340" t="str">
        <f>VLOOKUP(D1340,'Customer City'!A:B,2,FALSE)</f>
        <v>山西省</v>
      </c>
      <c r="G1340" t="str">
        <f>VLOOKUP(D1340,'Customer City'!A:A,1,FALSE)</f>
        <v>太原市</v>
      </c>
      <c r="H1340" t="str">
        <f>VLOOKUP(A1340,'Customer - Backup'!A:F,6,FALSE)</f>
        <v>尖草坪区</v>
      </c>
      <c r="I1340" s="3" t="s">
        <v>173</v>
      </c>
      <c r="J1340" s="3">
        <v>7004041</v>
      </c>
    </row>
    <row r="1341" spans="1:10" s="3" customFormat="1">
      <c r="A1341" s="3">
        <v>189</v>
      </c>
      <c r="B1341" s="139">
        <v>29.078699</v>
      </c>
      <c r="C1341" s="139">
        <v>119.658078</v>
      </c>
      <c r="D1341" s="3" t="s">
        <v>546</v>
      </c>
      <c r="E1341" s="3" t="s">
        <v>2610</v>
      </c>
      <c r="F1341" t="str">
        <f>VLOOKUP(D1341,'Customer City'!A:B,2,FALSE)</f>
        <v>浙江省</v>
      </c>
      <c r="G1341" t="str">
        <f>VLOOKUP(D1341,'Customer City'!A:A,1,FALSE)</f>
        <v>金华市</v>
      </c>
      <c r="H1341" t="e">
        <f>VLOOKUP(A1341,'Customer - Backup'!A:F,6,FALSE)</f>
        <v>#N/A</v>
      </c>
      <c r="I1341" s="3" t="s">
        <v>173</v>
      </c>
      <c r="J1341" s="3">
        <v>189</v>
      </c>
    </row>
    <row r="1342" spans="1:10" s="3" customFormat="1">
      <c r="A1342" s="3">
        <v>190</v>
      </c>
      <c r="B1342" s="139">
        <v>25.7442436218262</v>
      </c>
      <c r="C1342" s="139">
        <v>112.740287780762</v>
      </c>
      <c r="D1342" s="3" t="s">
        <v>730</v>
      </c>
      <c r="E1342" s="3" t="s">
        <v>2611</v>
      </c>
      <c r="F1342" t="str">
        <f>VLOOKUP(D1342,'Customer City'!A:B,2,FALSE)</f>
        <v>湖南省</v>
      </c>
      <c r="G1342" t="str">
        <f>VLOOKUP(D1342,'Customer City'!A:A,1,FALSE)</f>
        <v>郴州市</v>
      </c>
      <c r="H1342" t="e">
        <f>VLOOKUP(A1342,'Customer - Backup'!A:F,6,FALSE)</f>
        <v>#N/A</v>
      </c>
      <c r="I1342" s="3" t="s">
        <v>173</v>
      </c>
      <c r="J1342" s="3">
        <v>190</v>
      </c>
    </row>
    <row r="1343" spans="1:10" s="3" customFormat="1">
      <c r="A1343" s="3">
        <v>7003795</v>
      </c>
      <c r="B1343" s="139">
        <v>32.242515563964801</v>
      </c>
      <c r="C1343" s="139">
        <v>119.810821533203</v>
      </c>
      <c r="D1343" s="3" t="s">
        <v>536</v>
      </c>
      <c r="E1343" s="3" t="s">
        <v>2612</v>
      </c>
      <c r="F1343" t="str">
        <f>VLOOKUP(D1343,'Customer City'!A:B,2,FALSE)</f>
        <v>江苏省</v>
      </c>
      <c r="G1343" t="str">
        <f>VLOOKUP(D1343,'Customer City'!A:A,1,FALSE)</f>
        <v>镇江市</v>
      </c>
      <c r="H1343" t="str">
        <f>VLOOKUP(A1343,'Customer - Backup'!A:F,6,FALSE)</f>
        <v>扬中市</v>
      </c>
      <c r="I1343" s="3" t="s">
        <v>173</v>
      </c>
      <c r="J1343" s="3">
        <v>7003795</v>
      </c>
    </row>
    <row r="1344" spans="1:10" s="3" customFormat="1">
      <c r="A1344" s="3">
        <v>7004221</v>
      </c>
      <c r="B1344" s="139">
        <v>38.245403289794901</v>
      </c>
      <c r="C1344" s="139">
        <v>109.750625610352</v>
      </c>
      <c r="D1344" s="3" t="s">
        <v>692</v>
      </c>
      <c r="E1344" s="3" t="s">
        <v>1997</v>
      </c>
      <c r="F1344" t="str">
        <f>VLOOKUP(D1344,'Customer City'!A:B,2,FALSE)</f>
        <v>陕西省</v>
      </c>
      <c r="G1344" t="str">
        <f>VLOOKUP(D1344,'Customer City'!A:A,1,FALSE)</f>
        <v>榆林市</v>
      </c>
      <c r="H1344" t="str">
        <f>VLOOKUP(A1344,'Customer - Backup'!A:F,6,FALSE)</f>
        <v>榆阳区</v>
      </c>
      <c r="I1344" s="3" t="s">
        <v>173</v>
      </c>
      <c r="J1344" s="3">
        <v>7004221</v>
      </c>
    </row>
    <row r="1345" spans="1:10" s="3" customFormat="1">
      <c r="A1345" s="3">
        <v>7003524</v>
      </c>
      <c r="B1345" s="139">
        <v>30.699449539184599</v>
      </c>
      <c r="C1345" s="139">
        <v>112.58049774169901</v>
      </c>
      <c r="D1345" s="3" t="s">
        <v>712</v>
      </c>
      <c r="E1345" s="3" t="s">
        <v>2613</v>
      </c>
      <c r="F1345" t="str">
        <f>VLOOKUP(D1345,'Customer City'!A:B,2,FALSE)</f>
        <v>湖北省</v>
      </c>
      <c r="G1345" t="str">
        <f>VLOOKUP(D1345,'Customer City'!A:A,1,FALSE)</f>
        <v>荆门市</v>
      </c>
      <c r="H1345" t="str">
        <f>VLOOKUP(A1345,'Customer - Backup'!A:F,6,FALSE)</f>
        <v>沙洋县</v>
      </c>
      <c r="I1345" s="3" t="s">
        <v>173</v>
      </c>
      <c r="J1345" s="3">
        <v>7003524</v>
      </c>
    </row>
    <row r="1346" spans="1:10" s="3" customFormat="1">
      <c r="A1346" s="3">
        <v>7004066</v>
      </c>
      <c r="B1346" s="139">
        <v>26.828201293945298</v>
      </c>
      <c r="C1346" s="139">
        <v>116.85489654541</v>
      </c>
      <c r="D1346" s="3" t="s">
        <v>731</v>
      </c>
      <c r="E1346" s="3" t="s">
        <v>1519</v>
      </c>
      <c r="F1346" t="str">
        <f>VLOOKUP(D1346,'Customer City'!A:B,2,FALSE)</f>
        <v>福建省</v>
      </c>
      <c r="G1346" t="str">
        <f>VLOOKUP(D1346,'Customer City'!A:A,1,FALSE)</f>
        <v>三明市</v>
      </c>
      <c r="H1346" t="str">
        <f>VLOOKUP(A1346,'Customer - Backup'!A:F,6,FALSE)</f>
        <v>建宁县</v>
      </c>
      <c r="I1346" s="3" t="s">
        <v>173</v>
      </c>
      <c r="J1346" s="3">
        <v>7004066</v>
      </c>
    </row>
    <row r="1347" spans="1:10" s="3" customFormat="1">
      <c r="A1347" s="3">
        <v>7003863</v>
      </c>
      <c r="B1347" s="139">
        <v>36.2825736999512</v>
      </c>
      <c r="C1347" s="139">
        <v>120.010131835938</v>
      </c>
      <c r="D1347" s="3" t="s">
        <v>565</v>
      </c>
      <c r="E1347" s="3" t="s">
        <v>1641</v>
      </c>
      <c r="F1347" t="str">
        <f>VLOOKUP(D1347,'Customer City'!A:B,2,FALSE)</f>
        <v>山东省</v>
      </c>
      <c r="G1347" t="str">
        <f>VLOOKUP(D1347,'Customer City'!A:A,1,FALSE)</f>
        <v>青岛市</v>
      </c>
      <c r="H1347" t="str">
        <f>VLOOKUP(A1347,'Customer - Backup'!A:F,6,FALSE)</f>
        <v>胶州市</v>
      </c>
      <c r="I1347" s="3" t="s">
        <v>173</v>
      </c>
      <c r="J1347" s="3">
        <v>7003863</v>
      </c>
    </row>
    <row r="1348" spans="1:10" s="3" customFormat="1">
      <c r="A1348" s="3">
        <v>7003606</v>
      </c>
      <c r="B1348" s="139">
        <v>37.367271423339801</v>
      </c>
      <c r="C1348" s="139">
        <v>115.961235046387</v>
      </c>
      <c r="D1348" s="3" t="s">
        <v>613</v>
      </c>
      <c r="E1348" s="3" t="s">
        <v>1364</v>
      </c>
      <c r="F1348" t="str">
        <f>VLOOKUP(D1348,'Customer City'!A:B,2,FALSE)</f>
        <v>河北省</v>
      </c>
      <c r="G1348" t="str">
        <f>VLOOKUP(D1348,'Customer City'!A:A,1,FALSE)</f>
        <v>衡水市</v>
      </c>
      <c r="H1348" t="str">
        <f>VLOOKUP(A1348,'Customer - Backup'!A:F,6,FALSE)</f>
        <v>故城县</v>
      </c>
      <c r="I1348" s="3" t="s">
        <v>173</v>
      </c>
      <c r="J1348" s="3">
        <v>7003606</v>
      </c>
    </row>
    <row r="1349" spans="1:10" s="3" customFormat="1">
      <c r="A1349" s="3">
        <v>7003991</v>
      </c>
      <c r="B1349" s="139">
        <v>27.641513824462901</v>
      </c>
      <c r="C1349" s="139">
        <v>113.73752593994099</v>
      </c>
      <c r="D1349" s="3" t="s">
        <v>702</v>
      </c>
      <c r="E1349" s="3" t="s">
        <v>1991</v>
      </c>
      <c r="F1349" t="str">
        <f>VLOOKUP(D1349,'Customer City'!A:B,2,FALSE)</f>
        <v>江西省</v>
      </c>
      <c r="G1349" t="str">
        <f>VLOOKUP(D1349,'Customer City'!A:A,1,FALSE)</f>
        <v>萍乡市</v>
      </c>
      <c r="H1349" t="str">
        <f>VLOOKUP(A1349,'Customer - Backup'!A:F,6,FALSE)</f>
        <v>湘东区</v>
      </c>
      <c r="I1349" s="3" t="s">
        <v>173</v>
      </c>
      <c r="J1349" s="3">
        <v>7003991</v>
      </c>
    </row>
    <row r="1350" spans="1:10" s="3" customFormat="1">
      <c r="A1350" s="3">
        <v>7003750</v>
      </c>
      <c r="B1350" s="139">
        <v>24.913873672485401</v>
      </c>
      <c r="C1350" s="139">
        <v>118.55997467041</v>
      </c>
      <c r="D1350" s="3" t="s">
        <v>735</v>
      </c>
      <c r="E1350" s="3" t="s">
        <v>1656</v>
      </c>
      <c r="F1350" t="str">
        <f>VLOOKUP(D1350,'Customer City'!A:B,2,FALSE)</f>
        <v>福建省</v>
      </c>
      <c r="G1350" t="str">
        <f>VLOOKUP(D1350,'Customer City'!A:A,1,FALSE)</f>
        <v>泉州市</v>
      </c>
      <c r="H1350" t="str">
        <f>VLOOKUP(A1350,'Customer - Backup'!A:F,6,FALSE)</f>
        <v>鲤城区</v>
      </c>
      <c r="I1350" s="3" t="s">
        <v>173</v>
      </c>
      <c r="J1350" s="3">
        <v>7003750</v>
      </c>
    </row>
    <row r="1351" spans="1:10" s="3" customFormat="1">
      <c r="A1351" s="3">
        <v>7003794</v>
      </c>
      <c r="B1351" s="139">
        <v>32.200771331787102</v>
      </c>
      <c r="C1351" s="139">
        <v>119.396438598633</v>
      </c>
      <c r="D1351" s="3" t="s">
        <v>536</v>
      </c>
      <c r="E1351" s="3" t="s">
        <v>2614</v>
      </c>
      <c r="F1351" t="str">
        <f>VLOOKUP(D1351,'Customer City'!A:B,2,FALSE)</f>
        <v>江苏省</v>
      </c>
      <c r="G1351" t="str">
        <f>VLOOKUP(D1351,'Customer City'!A:A,1,FALSE)</f>
        <v>镇江市</v>
      </c>
      <c r="H1351" t="str">
        <f>VLOOKUP(A1351,'Customer - Backup'!A:F,6,FALSE)</f>
        <v>润州区</v>
      </c>
      <c r="I1351" s="3" t="s">
        <v>173</v>
      </c>
      <c r="J1351" s="3">
        <v>7003794</v>
      </c>
    </row>
    <row r="1352" spans="1:10" s="3" customFormat="1">
      <c r="A1352" s="3">
        <v>7003523</v>
      </c>
      <c r="B1352" s="139">
        <v>30.989343643188501</v>
      </c>
      <c r="C1352" s="139">
        <v>112.207038879395</v>
      </c>
      <c r="D1352" s="3" t="s">
        <v>712</v>
      </c>
      <c r="E1352" s="3" t="s">
        <v>2615</v>
      </c>
      <c r="F1352" t="str">
        <f>VLOOKUP(D1352,'Customer City'!A:B,2,FALSE)</f>
        <v>湖北省</v>
      </c>
      <c r="G1352" t="str">
        <f>VLOOKUP(D1352,'Customer City'!A:A,1,FALSE)</f>
        <v>荆门市</v>
      </c>
      <c r="H1352" t="str">
        <f>VLOOKUP(A1352,'Customer - Backup'!A:F,6,FALSE)</f>
        <v>掇刀区</v>
      </c>
      <c r="I1352" s="3" t="s">
        <v>173</v>
      </c>
      <c r="J1352" s="3">
        <v>7003523</v>
      </c>
    </row>
    <row r="1353" spans="1:10" s="3" customFormat="1">
      <c r="A1353" s="3">
        <v>7004716</v>
      </c>
      <c r="B1353" s="139">
        <v>30.420452117919901</v>
      </c>
      <c r="C1353" s="139">
        <v>112.912307739258</v>
      </c>
      <c r="D1353" s="3" t="s">
        <v>1272</v>
      </c>
      <c r="E1353" s="3" t="s">
        <v>1273</v>
      </c>
      <c r="F1353" t="str">
        <f>VLOOKUP(D1353,'Customer City'!A:B,2,FALSE)</f>
        <v>湖北省</v>
      </c>
      <c r="G1353" t="str">
        <f>VLOOKUP(D1353,'Customer City'!A:A,1,FALSE)</f>
        <v>潜江市</v>
      </c>
      <c r="H1353" t="str">
        <f>VLOOKUP(A1353,'Customer - Backup'!A:F,6,FALSE)</f>
        <v>潜江市</v>
      </c>
      <c r="I1353" s="3" t="s">
        <v>173</v>
      </c>
      <c r="J1353" s="3">
        <v>7004716</v>
      </c>
    </row>
    <row r="1354" spans="1:10" s="3" customFormat="1">
      <c r="A1354" s="3">
        <v>7004432</v>
      </c>
      <c r="B1354" s="139">
        <v>30.091558456420898</v>
      </c>
      <c r="C1354" s="139">
        <v>120.509384155273</v>
      </c>
      <c r="D1354" s="3" t="s">
        <v>543</v>
      </c>
      <c r="E1354" s="3" t="s">
        <v>914</v>
      </c>
      <c r="F1354" t="str">
        <f>VLOOKUP(D1354,'Customer City'!A:B,2,FALSE)</f>
        <v>浙江省</v>
      </c>
      <c r="G1354" t="str">
        <f>VLOOKUP(D1354,'Customer City'!A:A,1,FALSE)</f>
        <v>绍兴市</v>
      </c>
      <c r="H1354" t="str">
        <f>VLOOKUP(A1354,'Customer - Backup'!A:F,6,FALSE)</f>
        <v>柯桥区</v>
      </c>
      <c r="I1354" s="3" t="s">
        <v>173</v>
      </c>
      <c r="J1354" s="3">
        <v>7004432</v>
      </c>
    </row>
    <row r="1355" spans="1:10" s="3" customFormat="1">
      <c r="A1355" s="3">
        <v>7004186</v>
      </c>
      <c r="B1355" s="139">
        <v>19.741920471191399</v>
      </c>
      <c r="C1355" s="139">
        <v>110.01425170898401</v>
      </c>
      <c r="D1355" s="3" t="s">
        <v>1871</v>
      </c>
      <c r="E1355" s="3" t="s">
        <v>1872</v>
      </c>
      <c r="F1355" t="str">
        <f>VLOOKUP(D1355,'Customer City'!A:B,2,FALSE)</f>
        <v>海南省</v>
      </c>
      <c r="G1355" t="str">
        <f>VLOOKUP(D1355,'Customer City'!A:A,1,FALSE)</f>
        <v>澄迈县</v>
      </c>
      <c r="H1355" t="str">
        <f>VLOOKUP(A1355,'Customer - Backup'!A:F,6,FALSE)</f>
        <v>澄迈县</v>
      </c>
      <c r="I1355" s="3" t="s">
        <v>173</v>
      </c>
      <c r="J1355" s="3">
        <v>7004186</v>
      </c>
    </row>
    <row r="1356" spans="1:10" s="3" customFormat="1">
      <c r="A1356" s="3">
        <v>7004778</v>
      </c>
      <c r="B1356" s="139">
        <v>29.585428237915</v>
      </c>
      <c r="C1356" s="139">
        <v>111.367393493652</v>
      </c>
      <c r="D1356" s="3" t="s">
        <v>720</v>
      </c>
      <c r="E1356" s="3" t="s">
        <v>1938</v>
      </c>
      <c r="F1356" t="str">
        <f>VLOOKUP(D1356,'Customer City'!A:B,2,FALSE)</f>
        <v>湖南省</v>
      </c>
      <c r="G1356" t="str">
        <f>VLOOKUP(D1356,'Customer City'!A:A,1,FALSE)</f>
        <v>常德市</v>
      </c>
      <c r="H1356" t="str">
        <f>VLOOKUP(A1356,'Customer - Backup'!A:F,6,FALSE)</f>
        <v>石门县</v>
      </c>
      <c r="I1356" s="3" t="s">
        <v>173</v>
      </c>
      <c r="J1356" s="3">
        <v>7004778</v>
      </c>
    </row>
    <row r="1357" spans="1:10" s="3" customFormat="1">
      <c r="A1357" s="3">
        <v>7003558</v>
      </c>
      <c r="B1357" s="139">
        <v>29.712570190429702</v>
      </c>
      <c r="C1357" s="139">
        <v>113.889572143555</v>
      </c>
      <c r="D1357" s="3" t="s">
        <v>706</v>
      </c>
      <c r="E1357" s="3" t="s">
        <v>2617</v>
      </c>
      <c r="F1357" t="str">
        <f>VLOOKUP(D1357,'Customer City'!A:B,2,FALSE)</f>
        <v>湖北省</v>
      </c>
      <c r="G1357" t="str">
        <f>VLOOKUP(D1357,'Customer City'!A:A,1,FALSE)</f>
        <v>咸宁市</v>
      </c>
      <c r="H1357" t="str">
        <f>VLOOKUP(A1357,'Customer - Backup'!A:F,6,FALSE)</f>
        <v>赤壁市</v>
      </c>
      <c r="I1357" s="3" t="s">
        <v>173</v>
      </c>
      <c r="J1357" s="3">
        <v>7003558</v>
      </c>
    </row>
    <row r="1358" spans="1:10" s="3" customFormat="1">
      <c r="A1358" s="3">
        <v>7004526</v>
      </c>
      <c r="B1358" s="139">
        <v>45.9848442077637</v>
      </c>
      <c r="C1358" s="139">
        <v>126.61945343017599</v>
      </c>
      <c r="D1358" s="3" t="s">
        <v>83</v>
      </c>
      <c r="E1358" s="3" t="s">
        <v>1015</v>
      </c>
      <c r="F1358" t="str">
        <f>VLOOKUP(D1358,'Customer City'!A:B,2,FALSE)</f>
        <v>黑龙江省</v>
      </c>
      <c r="G1358" t="str">
        <f>VLOOKUP(D1358,'Customer City'!A:A,1,FALSE)</f>
        <v>哈尔滨市</v>
      </c>
      <c r="H1358" t="str">
        <f>VLOOKUP(A1358,'Customer - Backup'!A:F,6,FALSE)</f>
        <v>呼兰区</v>
      </c>
      <c r="I1358" s="3" t="s">
        <v>173</v>
      </c>
      <c r="J1358" s="3">
        <v>7004526</v>
      </c>
    </row>
    <row r="1359" spans="1:10" s="3" customFormat="1">
      <c r="A1359" s="3">
        <v>7003772</v>
      </c>
      <c r="B1359" s="139">
        <v>25.009193420410199</v>
      </c>
      <c r="C1359" s="139">
        <v>117.53334808349599</v>
      </c>
      <c r="D1359" s="3" t="s">
        <v>736</v>
      </c>
      <c r="E1359" s="3" t="s">
        <v>1806</v>
      </c>
      <c r="F1359" t="str">
        <f>VLOOKUP(D1359,'Customer City'!A:B,2,FALSE)</f>
        <v>福建省</v>
      </c>
      <c r="G1359" t="str">
        <f>VLOOKUP(D1359,'Customer City'!A:A,1,FALSE)</f>
        <v>漳州市</v>
      </c>
      <c r="H1359" t="str">
        <f>VLOOKUP(A1359,'Customer - Backup'!A:F,6,FALSE)</f>
        <v>华安县</v>
      </c>
      <c r="I1359" s="3" t="s">
        <v>173</v>
      </c>
      <c r="J1359" s="3">
        <v>7003772</v>
      </c>
    </row>
    <row r="1360" spans="1:10" s="3" customFormat="1">
      <c r="A1360" s="3">
        <v>7004694</v>
      </c>
      <c r="B1360" s="139">
        <v>29.797195434570298</v>
      </c>
      <c r="C1360" s="139">
        <v>119.69667816162099</v>
      </c>
      <c r="D1360" s="3" t="s">
        <v>48</v>
      </c>
      <c r="E1360" s="3" t="s">
        <v>1048</v>
      </c>
      <c r="F1360" t="str">
        <f>VLOOKUP(D1360,'Customer City'!A:B,2,FALSE)</f>
        <v>浙江省</v>
      </c>
      <c r="G1360" t="str">
        <f>VLOOKUP(D1360,'Customer City'!A:A,1,FALSE)</f>
        <v>杭州市</v>
      </c>
      <c r="H1360" t="str">
        <f>VLOOKUP(A1360,'Customer - Backup'!A:F,6,FALSE)</f>
        <v>桐庐县</v>
      </c>
      <c r="I1360" s="3" t="s">
        <v>173</v>
      </c>
      <c r="J1360" s="3">
        <v>7004694</v>
      </c>
    </row>
    <row r="1361" spans="1:10" s="3" customFormat="1">
      <c r="A1361" s="3">
        <v>7003707</v>
      </c>
      <c r="B1361" s="139">
        <v>34.7317085266113</v>
      </c>
      <c r="C1361" s="139">
        <v>114.02384185791</v>
      </c>
      <c r="D1361" s="3" t="s">
        <v>101</v>
      </c>
      <c r="E1361" s="3" t="s">
        <v>2618</v>
      </c>
      <c r="F1361" t="str">
        <f>VLOOKUP(D1361,'Customer City'!A:B,2,FALSE)</f>
        <v>河南省</v>
      </c>
      <c r="G1361" t="str">
        <f>VLOOKUP(D1361,'Customer City'!A:A,1,FALSE)</f>
        <v>郑州市</v>
      </c>
      <c r="H1361" t="str">
        <f>VLOOKUP(A1361,'Customer - Backup'!A:F,6,FALSE)</f>
        <v>中牟县</v>
      </c>
      <c r="I1361" s="3" t="s">
        <v>173</v>
      </c>
      <c r="J1361" s="3">
        <v>7003707</v>
      </c>
    </row>
    <row r="1362" spans="1:10" s="3" customFormat="1">
      <c r="A1362" s="3">
        <v>7003855</v>
      </c>
      <c r="B1362" s="139">
        <v>36.977729797363303</v>
      </c>
      <c r="C1362" s="139">
        <v>117.210815429688</v>
      </c>
      <c r="D1362" s="3" t="s">
        <v>104</v>
      </c>
      <c r="E1362" s="3" t="s">
        <v>1118</v>
      </c>
      <c r="F1362" t="str">
        <f>VLOOKUP(D1362,'Customer City'!A:B,2,FALSE)</f>
        <v>山东省</v>
      </c>
      <c r="G1362" t="str">
        <f>VLOOKUP(D1362,'Customer City'!A:A,1,FALSE)</f>
        <v>济南市</v>
      </c>
      <c r="H1362" t="str">
        <f>VLOOKUP(A1362,'Customer - Backup'!A:F,6,FALSE)</f>
        <v>济阳县</v>
      </c>
      <c r="I1362" s="3" t="s">
        <v>173</v>
      </c>
      <c r="J1362" s="3">
        <v>7003855</v>
      </c>
    </row>
    <row r="1363" spans="1:10" s="3" customFormat="1">
      <c r="A1363" s="3">
        <v>7004187</v>
      </c>
      <c r="B1363" s="139">
        <v>20.019884109497099</v>
      </c>
      <c r="C1363" s="139">
        <v>110.27504730224599</v>
      </c>
      <c r="D1363" s="3" t="s">
        <v>650</v>
      </c>
      <c r="E1363" s="3" t="s">
        <v>1628</v>
      </c>
      <c r="F1363" t="str">
        <f>VLOOKUP(D1363,'Customer City'!A:B,2,FALSE)</f>
        <v>海南省</v>
      </c>
      <c r="G1363" t="str">
        <f>VLOOKUP(D1363,'Customer City'!A:A,1,FALSE)</f>
        <v>海口市</v>
      </c>
      <c r="H1363" t="str">
        <f>VLOOKUP(A1363,'Customer - Backup'!A:F,6,FALSE)</f>
        <v>秀英区</v>
      </c>
      <c r="I1363" s="3" t="s">
        <v>173</v>
      </c>
      <c r="J1363" s="3">
        <v>7004187</v>
      </c>
    </row>
    <row r="1364" spans="1:10" s="3" customFormat="1">
      <c r="A1364" s="3">
        <v>7004129</v>
      </c>
      <c r="B1364" s="139">
        <v>32.539424896240199</v>
      </c>
      <c r="C1364" s="139">
        <v>117.708168029785</v>
      </c>
      <c r="D1364" s="3" t="s">
        <v>518</v>
      </c>
      <c r="E1364" s="3" t="s">
        <v>1024</v>
      </c>
      <c r="F1364" t="str">
        <f>VLOOKUP(D1364,'Customer City'!A:B,2,FALSE)</f>
        <v>安徽省</v>
      </c>
      <c r="G1364" t="str">
        <f>VLOOKUP(D1364,'Customer City'!A:A,1,FALSE)</f>
        <v>滁州市</v>
      </c>
      <c r="H1364" t="str">
        <f>VLOOKUP(A1364,'Customer - Backup'!A:F,6,FALSE)</f>
        <v>定远县</v>
      </c>
      <c r="I1364" s="3" t="s">
        <v>173</v>
      </c>
      <c r="J1364" s="3">
        <v>7004129</v>
      </c>
    </row>
    <row r="1365" spans="1:10" s="3" customFormat="1">
      <c r="A1365" s="3">
        <v>7004138</v>
      </c>
      <c r="B1365" s="139">
        <v>30.712566375732401</v>
      </c>
      <c r="C1365" s="139">
        <v>117.569007873535</v>
      </c>
      <c r="D1365" s="3" t="s">
        <v>515</v>
      </c>
      <c r="E1365" s="3" t="s">
        <v>1701</v>
      </c>
      <c r="F1365" t="str">
        <f>VLOOKUP(D1365,'Customer City'!A:B,2,FALSE)</f>
        <v>安徽省</v>
      </c>
      <c r="G1365" t="str">
        <f>VLOOKUP(D1365,'Customer City'!A:A,1,FALSE)</f>
        <v>池州市</v>
      </c>
      <c r="H1365" t="str">
        <f>VLOOKUP(A1365,'Customer - Backup'!A:F,6,FALSE)</f>
        <v>贵池区</v>
      </c>
      <c r="I1365" s="3" t="s">
        <v>173</v>
      </c>
      <c r="J1365" s="3">
        <v>7004138</v>
      </c>
    </row>
    <row r="1366" spans="1:10" s="3" customFormat="1">
      <c r="A1366" s="3">
        <v>7004720</v>
      </c>
      <c r="B1366" s="139">
        <v>26.635276794433601</v>
      </c>
      <c r="C1366" s="139">
        <v>106.77424621582</v>
      </c>
      <c r="D1366" s="3" t="s">
        <v>116</v>
      </c>
      <c r="E1366" s="3" t="s">
        <v>1336</v>
      </c>
      <c r="F1366" t="str">
        <f>VLOOKUP(D1366,'Customer City'!A:B,2,FALSE)</f>
        <v>贵州省</v>
      </c>
      <c r="G1366" t="str">
        <f>VLOOKUP(D1366,'Customer City'!A:A,1,FALSE)</f>
        <v>贵阳市</v>
      </c>
      <c r="H1366" t="str">
        <f>VLOOKUP(A1366,'Customer - Backup'!A:F,6,FALSE)</f>
        <v>乌当区</v>
      </c>
      <c r="I1366" s="3" t="s">
        <v>173</v>
      </c>
      <c r="J1366" s="3">
        <v>7004720</v>
      </c>
    </row>
    <row r="1367" spans="1:10" s="3" customFormat="1">
      <c r="A1367" s="3">
        <v>7003695</v>
      </c>
      <c r="B1367" s="139">
        <v>23.743585586547901</v>
      </c>
      <c r="C1367" s="139">
        <v>107.996452331543</v>
      </c>
      <c r="D1367" s="3" t="s">
        <v>641</v>
      </c>
      <c r="E1367" s="3" t="s">
        <v>2619</v>
      </c>
      <c r="F1367" t="str">
        <f>VLOOKUP(D1367,'Customer City'!A:B,2,FALSE)</f>
        <v>广西省</v>
      </c>
      <c r="G1367" t="str">
        <f>VLOOKUP(D1367,'Customer City'!A:A,1,FALSE)</f>
        <v>河池市</v>
      </c>
      <c r="H1367" t="str">
        <f>VLOOKUP(A1367,'Customer - Backup'!A:F,6,FALSE)</f>
        <v>大化瑶族自治县</v>
      </c>
      <c r="I1367" s="3" t="s">
        <v>173</v>
      </c>
      <c r="J1367" s="3">
        <v>7003695</v>
      </c>
    </row>
    <row r="1368" spans="1:10" s="3" customFormat="1">
      <c r="A1368" s="3">
        <v>7004804</v>
      </c>
      <c r="B1368" s="139">
        <v>26.743049621581999</v>
      </c>
      <c r="C1368" s="139">
        <v>112.68235778808599</v>
      </c>
      <c r="D1368" s="3" t="s">
        <v>728</v>
      </c>
      <c r="E1368" s="3" t="s">
        <v>2620</v>
      </c>
      <c r="F1368" t="str">
        <f>VLOOKUP(D1368,'Customer City'!A:B,2,FALSE)</f>
        <v>湖南省</v>
      </c>
      <c r="G1368" t="str">
        <f>VLOOKUP(D1368,'Customer City'!A:A,1,FALSE)</f>
        <v>衡阳市</v>
      </c>
      <c r="H1368" t="str">
        <f>VLOOKUP(A1368,'Customer - Backup'!A:F,6,FALSE)</f>
        <v>衡南县</v>
      </c>
      <c r="I1368" s="3" t="s">
        <v>173</v>
      </c>
      <c r="J1368" s="3">
        <v>7004804</v>
      </c>
    </row>
    <row r="1369" spans="1:10" s="3" customFormat="1">
      <c r="A1369" s="3">
        <v>7004455</v>
      </c>
      <c r="B1369" s="139">
        <v>33.728885650634801</v>
      </c>
      <c r="C1369" s="139">
        <v>113.29763031005901</v>
      </c>
      <c r="D1369" s="3" t="s">
        <v>572</v>
      </c>
      <c r="E1369" s="3" t="s">
        <v>973</v>
      </c>
      <c r="F1369" t="str">
        <f>VLOOKUP(D1369,'Customer City'!A:B,2,FALSE)</f>
        <v>河南省</v>
      </c>
      <c r="G1369" t="str">
        <f>VLOOKUP(D1369,'Customer City'!A:A,1,FALSE)</f>
        <v>平顶山市</v>
      </c>
      <c r="H1369" t="str">
        <f>VLOOKUP(A1369,'Customer - Backup'!A:F,6,FALSE)</f>
        <v>湛河区</v>
      </c>
      <c r="I1369" s="3" t="s">
        <v>173</v>
      </c>
      <c r="J1369" s="3">
        <v>7004455</v>
      </c>
    </row>
    <row r="1370" spans="1:10" s="3" customFormat="1">
      <c r="A1370" s="3">
        <v>7003902</v>
      </c>
      <c r="B1370" s="139">
        <v>35.559425354003899</v>
      </c>
      <c r="C1370" s="139">
        <v>118.46917724609401</v>
      </c>
      <c r="D1370" s="3" t="s">
        <v>551</v>
      </c>
      <c r="E1370" s="3" t="s">
        <v>1185</v>
      </c>
      <c r="F1370" t="str">
        <f>VLOOKUP(D1370,'Customer City'!A:B,2,FALSE)</f>
        <v>山东省</v>
      </c>
      <c r="G1370" t="str">
        <f>VLOOKUP(D1370,'Customer City'!A:A,1,FALSE)</f>
        <v>临沂市</v>
      </c>
      <c r="H1370" t="str">
        <f>VLOOKUP(A1370,'Customer - Backup'!A:F,6,FALSE)</f>
        <v>沂南县</v>
      </c>
      <c r="I1370" s="3" t="s">
        <v>173</v>
      </c>
      <c r="J1370" s="3">
        <v>7003902</v>
      </c>
    </row>
    <row r="1371" spans="1:10" s="3" customFormat="1">
      <c r="A1371" s="3">
        <v>191</v>
      </c>
      <c r="B1371" s="139">
        <v>24.324905395507798</v>
      </c>
      <c r="C1371" s="139">
        <v>109.45986938476599</v>
      </c>
      <c r="D1371" s="3" t="s">
        <v>638</v>
      </c>
      <c r="E1371" s="3" t="s">
        <v>2621</v>
      </c>
      <c r="F1371" t="str">
        <f>VLOOKUP(D1371,'Customer City'!A:B,2,FALSE)</f>
        <v>广西省</v>
      </c>
      <c r="G1371" t="str">
        <f>VLOOKUP(D1371,'Customer City'!A:A,1,FALSE)</f>
        <v>柳州市</v>
      </c>
      <c r="H1371" t="e">
        <f>VLOOKUP(A1371,'Customer - Backup'!A:F,6,FALSE)</f>
        <v>#N/A</v>
      </c>
      <c r="I1371" s="3" t="s">
        <v>173</v>
      </c>
      <c r="J1371" s="3">
        <v>191</v>
      </c>
    </row>
    <row r="1372" spans="1:10" s="3" customFormat="1">
      <c r="A1372" s="3">
        <v>7004298</v>
      </c>
      <c r="B1372" s="139">
        <v>37.565864562988303</v>
      </c>
      <c r="C1372" s="139">
        <v>121.2802734375</v>
      </c>
      <c r="D1372" s="3" t="s">
        <v>561</v>
      </c>
      <c r="E1372" s="3" t="s">
        <v>1484</v>
      </c>
      <c r="F1372" t="str">
        <f>VLOOKUP(D1372,'Customer City'!A:B,2,FALSE)</f>
        <v>山东省</v>
      </c>
      <c r="G1372" t="str">
        <f>VLOOKUP(D1372,'Customer City'!A:A,1,FALSE)</f>
        <v>烟台市</v>
      </c>
      <c r="H1372" t="str">
        <f>VLOOKUP(A1372,'Customer - Backup'!A:F,6,FALSE)</f>
        <v>开发区</v>
      </c>
      <c r="I1372" s="3" t="s">
        <v>173</v>
      </c>
      <c r="J1372" s="3">
        <v>7004298</v>
      </c>
    </row>
    <row r="1373" spans="1:10" s="3" customFormat="1">
      <c r="A1373" s="3">
        <v>7003635</v>
      </c>
      <c r="B1373" s="139">
        <v>36.767227172851598</v>
      </c>
      <c r="C1373" s="139">
        <v>114.962326049805</v>
      </c>
      <c r="D1373" s="3" t="s">
        <v>615</v>
      </c>
      <c r="E1373" s="3" t="s">
        <v>2622</v>
      </c>
      <c r="F1373" t="str">
        <f>VLOOKUP(D1373,'Customer City'!A:B,2,FALSE)</f>
        <v>河北省</v>
      </c>
      <c r="G1373" t="str">
        <f>VLOOKUP(D1373,'Customer City'!A:A,1,FALSE)</f>
        <v>邯郸市</v>
      </c>
      <c r="H1373" t="str">
        <f>VLOOKUP(A1373,'Customer - Backup'!A:F,6,FALSE)</f>
        <v>曲周县</v>
      </c>
      <c r="I1373" s="3" t="s">
        <v>173</v>
      </c>
      <c r="J1373" s="3">
        <v>7003635</v>
      </c>
    </row>
    <row r="1374" spans="1:10" s="3" customFormat="1">
      <c r="A1374" s="3">
        <v>7004802</v>
      </c>
      <c r="B1374" s="139">
        <v>26.409387588501001</v>
      </c>
      <c r="C1374" s="139">
        <v>112.40021514892599</v>
      </c>
      <c r="D1374" s="3" t="s">
        <v>728</v>
      </c>
      <c r="E1374" s="3" t="s">
        <v>999</v>
      </c>
      <c r="F1374" t="str">
        <f>VLOOKUP(D1374,'Customer City'!A:B,2,FALSE)</f>
        <v>湖南省</v>
      </c>
      <c r="G1374" t="str">
        <f>VLOOKUP(D1374,'Customer City'!A:A,1,FALSE)</f>
        <v>衡阳市</v>
      </c>
      <c r="H1374" t="str">
        <f>VLOOKUP(A1374,'Customer - Backup'!A:F,6,FALSE)</f>
        <v>常宁市</v>
      </c>
      <c r="I1374" s="3" t="s">
        <v>173</v>
      </c>
      <c r="J1374" s="3">
        <v>7004802</v>
      </c>
    </row>
    <row r="1375" spans="1:10" s="3" customFormat="1">
      <c r="A1375" s="3">
        <v>7004286</v>
      </c>
      <c r="B1375" s="139">
        <v>27.3244934082031</v>
      </c>
      <c r="C1375" s="139">
        <v>115.43731689453099</v>
      </c>
      <c r="D1375" s="3" t="s">
        <v>697</v>
      </c>
      <c r="E1375" s="3" t="s">
        <v>2623</v>
      </c>
      <c r="F1375" t="str">
        <f>VLOOKUP(D1375,'Customer City'!A:B,2,FALSE)</f>
        <v>江西省</v>
      </c>
      <c r="G1375" t="str">
        <f>VLOOKUP(D1375,'Customer City'!A:A,1,FALSE)</f>
        <v>吉安市</v>
      </c>
      <c r="H1375" t="str">
        <f>VLOOKUP(A1375,'Customer - Backup'!A:F,6,FALSE)</f>
        <v>永丰县</v>
      </c>
      <c r="I1375" s="3" t="s">
        <v>173</v>
      </c>
      <c r="J1375" s="3">
        <v>7004286</v>
      </c>
    </row>
    <row r="1376" spans="1:10" s="3" customFormat="1">
      <c r="A1376" s="3">
        <v>7004740</v>
      </c>
      <c r="B1376" s="139">
        <v>30.549432754516602</v>
      </c>
      <c r="C1376" s="139">
        <v>114.324668884277</v>
      </c>
      <c r="D1376" s="3" t="s">
        <v>69</v>
      </c>
      <c r="E1376" s="3" t="s">
        <v>1210</v>
      </c>
      <c r="F1376" t="str">
        <f>VLOOKUP(D1376,'Customer City'!A:B,2,FALSE)</f>
        <v>湖北省</v>
      </c>
      <c r="G1376" t="str">
        <f>VLOOKUP(D1376,'Customer City'!A:A,1,FALSE)</f>
        <v>武汉市</v>
      </c>
      <c r="H1376" t="str">
        <f>VLOOKUP(A1376,'Customer - Backup'!A:F,6,FALSE)</f>
        <v>武昌区</v>
      </c>
      <c r="I1376" s="3" t="s">
        <v>173</v>
      </c>
      <c r="J1376" s="3">
        <v>7004740</v>
      </c>
    </row>
    <row r="1377" spans="1:10" s="3" customFormat="1">
      <c r="A1377" s="3">
        <v>7004975</v>
      </c>
      <c r="B1377" s="139">
        <v>37.6499214172363</v>
      </c>
      <c r="C1377" s="139">
        <v>117.584762573242</v>
      </c>
      <c r="D1377" s="3" t="s">
        <v>559</v>
      </c>
      <c r="E1377" s="3" t="s">
        <v>1179</v>
      </c>
      <c r="F1377" t="str">
        <f>VLOOKUP(D1377,'Customer City'!A:B,2,FALSE)</f>
        <v>山东省</v>
      </c>
      <c r="G1377" t="str">
        <f>VLOOKUP(D1377,'Customer City'!A:A,1,FALSE)</f>
        <v>滨州市</v>
      </c>
      <c r="H1377" t="str">
        <f>VLOOKUP(A1377,'Customer - Backup'!A:F,6,FALSE)</f>
        <v>阳信县</v>
      </c>
      <c r="I1377" s="3" t="s">
        <v>173</v>
      </c>
      <c r="J1377" s="3">
        <v>7004975</v>
      </c>
    </row>
    <row r="1378" spans="1:10" s="3" customFormat="1">
      <c r="A1378" s="3">
        <v>7004119</v>
      </c>
      <c r="B1378" s="139">
        <v>38.946083068847699</v>
      </c>
      <c r="C1378" s="139">
        <v>116.923866271973</v>
      </c>
      <c r="D1378" s="3" t="s">
        <v>19</v>
      </c>
      <c r="E1378" s="3" t="s">
        <v>888</v>
      </c>
      <c r="F1378" t="str">
        <f>VLOOKUP(D1378,'Customer City'!A:B,2,FALSE)</f>
        <v>天津市</v>
      </c>
      <c r="G1378" t="str">
        <f>VLOOKUP(D1378,'Customer City'!A:A,1,FALSE)</f>
        <v>天津市</v>
      </c>
      <c r="H1378" t="str">
        <f>VLOOKUP(A1378,'Customer - Backup'!A:F,6,FALSE)</f>
        <v>静海区</v>
      </c>
      <c r="I1378" s="3" t="s">
        <v>173</v>
      </c>
      <c r="J1378" s="3">
        <v>7004119</v>
      </c>
    </row>
    <row r="1379" spans="1:10" s="3" customFormat="1">
      <c r="A1379" s="3">
        <v>192</v>
      </c>
      <c r="B1379" s="139">
        <v>22.561286926269499</v>
      </c>
      <c r="C1379" s="139">
        <v>113.34838104248</v>
      </c>
      <c r="D1379" s="3" t="s">
        <v>617</v>
      </c>
      <c r="E1379" s="3" t="s">
        <v>2624</v>
      </c>
      <c r="F1379" t="str">
        <f>VLOOKUP(D1379,'Customer City'!A:B,2,FALSE)</f>
        <v>广东省</v>
      </c>
      <c r="G1379" t="str">
        <f>VLOOKUP(D1379,'Customer City'!A:A,1,FALSE)</f>
        <v>中山市</v>
      </c>
      <c r="H1379" t="e">
        <f>VLOOKUP(A1379,'Customer - Backup'!A:F,6,FALSE)</f>
        <v>#N/A</v>
      </c>
      <c r="I1379" s="3" t="s">
        <v>173</v>
      </c>
      <c r="J1379" s="3">
        <v>192</v>
      </c>
    </row>
    <row r="1380" spans="1:10" s="3" customFormat="1">
      <c r="A1380" s="3">
        <v>7003818</v>
      </c>
      <c r="B1380" s="139">
        <v>33.767242431640597</v>
      </c>
      <c r="C1380" s="139">
        <v>119.807754516602</v>
      </c>
      <c r="D1380" s="3" t="s">
        <v>533</v>
      </c>
      <c r="E1380" s="3" t="s">
        <v>875</v>
      </c>
      <c r="F1380" t="str">
        <f>VLOOKUP(D1380,'Customer City'!A:B,2,FALSE)</f>
        <v>江苏省</v>
      </c>
      <c r="G1380" t="str">
        <f>VLOOKUP(D1380,'Customer City'!A:A,1,FALSE)</f>
        <v>盐城市</v>
      </c>
      <c r="H1380" t="str">
        <f>VLOOKUP(A1380,'Customer - Backup'!A:F,6,FALSE)</f>
        <v>阜宁县</v>
      </c>
      <c r="I1380" s="3" t="s">
        <v>173</v>
      </c>
      <c r="J1380" s="3">
        <v>7003818</v>
      </c>
    </row>
    <row r="1381" spans="1:10" s="3" customFormat="1">
      <c r="A1381" s="3">
        <v>7004034</v>
      </c>
      <c r="B1381" s="139">
        <v>38.9853706359863</v>
      </c>
      <c r="C1381" s="139">
        <v>116.107856750488</v>
      </c>
      <c r="D1381" s="3" t="s">
        <v>606</v>
      </c>
      <c r="E1381" s="3" t="s">
        <v>1491</v>
      </c>
      <c r="F1381" t="str">
        <f>VLOOKUP(D1381,'Customer City'!A:B,2,FALSE)</f>
        <v>河北省</v>
      </c>
      <c r="G1381" t="str">
        <f>VLOOKUP(D1381,'Customer City'!A:A,1,FALSE)</f>
        <v>保定市</v>
      </c>
      <c r="H1381" t="str">
        <f>VLOOKUP(A1381,'Customer - Backup'!A:F,6,FALSE)</f>
        <v>雄县</v>
      </c>
      <c r="I1381" s="3" t="s">
        <v>173</v>
      </c>
      <c r="J1381" s="3">
        <v>7004034</v>
      </c>
    </row>
    <row r="1382" spans="1:10" s="3" customFormat="1">
      <c r="A1382" s="3">
        <v>7003796</v>
      </c>
      <c r="B1382" s="139">
        <v>31.7878723144531</v>
      </c>
      <c r="C1382" s="139">
        <v>119.95335388183599</v>
      </c>
      <c r="D1382" s="3" t="s">
        <v>527</v>
      </c>
      <c r="E1382" s="3" t="s">
        <v>936</v>
      </c>
      <c r="F1382" t="str">
        <f>VLOOKUP(D1382,'Customer City'!A:B,2,FALSE)</f>
        <v>江苏省</v>
      </c>
      <c r="G1382" t="str">
        <f>VLOOKUP(D1382,'Customer City'!A:A,1,FALSE)</f>
        <v>常州市</v>
      </c>
      <c r="H1382" t="str">
        <f>VLOOKUP(A1382,'Customer - Backup'!A:F,6,FALSE)</f>
        <v>钟楼区</v>
      </c>
      <c r="I1382" s="3" t="s">
        <v>173</v>
      </c>
      <c r="J1382" s="3">
        <v>7003796</v>
      </c>
    </row>
    <row r="1383" spans="1:10" s="3" customFormat="1">
      <c r="A1383" s="3">
        <v>193</v>
      </c>
      <c r="B1383" s="139">
        <v>25.254222869873001</v>
      </c>
      <c r="C1383" s="139">
        <v>110.19905090332</v>
      </c>
      <c r="D1383" s="3" t="s">
        <v>639</v>
      </c>
      <c r="E1383" s="3" t="s">
        <v>2625</v>
      </c>
      <c r="F1383" t="str">
        <f>VLOOKUP(D1383,'Customer City'!A:B,2,FALSE)</f>
        <v>广西省</v>
      </c>
      <c r="G1383" t="str">
        <f>VLOOKUP(D1383,'Customer City'!A:A,1,FALSE)</f>
        <v>桂林市</v>
      </c>
      <c r="H1383" t="e">
        <f>VLOOKUP(A1383,'Customer - Backup'!A:F,6,FALSE)</f>
        <v>#N/A</v>
      </c>
      <c r="I1383" s="3" t="s">
        <v>173</v>
      </c>
      <c r="J1383" s="3">
        <v>193</v>
      </c>
    </row>
    <row r="1384" spans="1:10" s="3" customFormat="1">
      <c r="A1384" s="3">
        <v>7003455</v>
      </c>
      <c r="B1384" s="139">
        <v>45.545295715332003</v>
      </c>
      <c r="C1384" s="139">
        <v>126.95729064941401</v>
      </c>
      <c r="D1384" s="3" t="s">
        <v>83</v>
      </c>
      <c r="E1384" s="3" t="s">
        <v>1577</v>
      </c>
      <c r="F1384" t="str">
        <f>VLOOKUP(D1384,'Customer City'!A:B,2,FALSE)</f>
        <v>黑龙江省</v>
      </c>
      <c r="G1384" t="str">
        <f>VLOOKUP(D1384,'Customer City'!A:A,1,FALSE)</f>
        <v>哈尔滨市</v>
      </c>
      <c r="H1384" t="str">
        <f>VLOOKUP(A1384,'Customer - Backup'!A:F,6,FALSE)</f>
        <v>阿城区</v>
      </c>
      <c r="I1384" s="3" t="s">
        <v>173</v>
      </c>
      <c r="J1384" s="3">
        <v>7003455</v>
      </c>
    </row>
    <row r="1385" spans="1:10" s="3" customFormat="1">
      <c r="A1385" s="3">
        <v>7004911</v>
      </c>
      <c r="B1385" s="139">
        <v>29.217981338501001</v>
      </c>
      <c r="C1385" s="139">
        <v>119.42098236084</v>
      </c>
      <c r="D1385" s="3" t="s">
        <v>546</v>
      </c>
      <c r="E1385" s="3" t="s">
        <v>2626</v>
      </c>
      <c r="F1385" t="str">
        <f>VLOOKUP(D1385,'Customer City'!A:B,2,FALSE)</f>
        <v>浙江省</v>
      </c>
      <c r="G1385" t="str">
        <f>VLOOKUP(D1385,'Customer City'!A:A,1,FALSE)</f>
        <v>金华市</v>
      </c>
      <c r="H1385" t="str">
        <f>VLOOKUP(A1385,'Customer - Backup'!A:F,6,FALSE)</f>
        <v>兰溪市</v>
      </c>
      <c r="I1385" s="3" t="s">
        <v>173</v>
      </c>
      <c r="J1385" s="3">
        <v>7004911</v>
      </c>
    </row>
    <row r="1386" spans="1:10" s="3" customFormat="1">
      <c r="A1386" s="3">
        <v>7003536</v>
      </c>
      <c r="B1386" s="139">
        <v>30.293962478637699</v>
      </c>
      <c r="C1386" s="139">
        <v>108.940673828125</v>
      </c>
      <c r="D1386" s="3" t="s">
        <v>709</v>
      </c>
      <c r="E1386" s="3" t="s">
        <v>1827</v>
      </c>
      <c r="F1386" t="str">
        <f>VLOOKUP(D1386,'Customer City'!A:B,2,FALSE)</f>
        <v>湖北省</v>
      </c>
      <c r="G1386" t="str">
        <f>VLOOKUP(D1386,'Customer City'!A:A,1,FALSE)</f>
        <v>恩施土家族苗族自治州</v>
      </c>
      <c r="H1386" t="str">
        <f>VLOOKUP(A1386,'Customer - Backup'!A:F,6,FALSE)</f>
        <v>利川市</v>
      </c>
      <c r="I1386" s="3" t="s">
        <v>173</v>
      </c>
      <c r="J1386" s="3">
        <v>7003536</v>
      </c>
    </row>
    <row r="1387" spans="1:10" s="3" customFormat="1">
      <c r="A1387" s="3">
        <v>194</v>
      </c>
      <c r="B1387" s="139">
        <v>40.229339599609403</v>
      </c>
      <c r="C1387" s="139">
        <v>116.239822387695</v>
      </c>
      <c r="D1387" s="3" t="s">
        <v>16</v>
      </c>
      <c r="E1387" s="3" t="s">
        <v>2627</v>
      </c>
      <c r="F1387" t="str">
        <f>VLOOKUP(D1387,'Customer City'!A:B,2,FALSE)</f>
        <v>北京市</v>
      </c>
      <c r="G1387" t="str">
        <f>VLOOKUP(D1387,'Customer City'!A:A,1,FALSE)</f>
        <v>北京市</v>
      </c>
      <c r="H1387" t="e">
        <f>VLOOKUP(A1387,'Customer - Backup'!A:F,6,FALSE)</f>
        <v>#N/A</v>
      </c>
      <c r="I1387" s="3" t="s">
        <v>173</v>
      </c>
      <c r="J1387" s="3">
        <v>194</v>
      </c>
    </row>
    <row r="1388" spans="1:10" s="3" customFormat="1">
      <c r="A1388" s="3">
        <v>195</v>
      </c>
      <c r="B1388" s="139">
        <v>23.714422225952099</v>
      </c>
      <c r="C1388" s="139">
        <v>117.431015014648</v>
      </c>
      <c r="D1388" s="3" t="s">
        <v>736</v>
      </c>
      <c r="E1388" s="3" t="s">
        <v>2628</v>
      </c>
      <c r="F1388" t="str">
        <f>VLOOKUP(D1388,'Customer City'!A:B,2,FALSE)</f>
        <v>福建省</v>
      </c>
      <c r="G1388" t="str">
        <f>VLOOKUP(D1388,'Customer City'!A:A,1,FALSE)</f>
        <v>漳州市</v>
      </c>
      <c r="H1388" t="e">
        <f>VLOOKUP(A1388,'Customer - Backup'!A:F,6,FALSE)</f>
        <v>#N/A</v>
      </c>
      <c r="I1388" s="3" t="s">
        <v>173</v>
      </c>
      <c r="J1388" s="3">
        <v>195</v>
      </c>
    </row>
    <row r="1389" spans="1:10" s="3" customFormat="1">
      <c r="A1389" s="3">
        <v>7004876</v>
      </c>
      <c r="B1389" s="139">
        <v>31.397489547729499</v>
      </c>
      <c r="C1389" s="139">
        <v>121.44833374023401</v>
      </c>
      <c r="D1389" s="3" t="s">
        <v>13</v>
      </c>
      <c r="E1389" s="3" t="s">
        <v>1414</v>
      </c>
      <c r="F1389" t="str">
        <f>VLOOKUP(D1389,'Customer City'!A:B,2,FALSE)</f>
        <v>上海市</v>
      </c>
      <c r="G1389" t="str">
        <f>VLOOKUP(D1389,'Customer City'!A:A,1,FALSE)</f>
        <v>上海市</v>
      </c>
      <c r="H1389" t="str">
        <f>VLOOKUP(A1389,'Customer - Backup'!A:F,6,FALSE)</f>
        <v>宝山区</v>
      </c>
      <c r="I1389" s="3" t="s">
        <v>173</v>
      </c>
      <c r="J1389" s="3">
        <v>7004876</v>
      </c>
    </row>
    <row r="1390" spans="1:10" s="3" customFormat="1">
      <c r="A1390" s="3">
        <v>196</v>
      </c>
      <c r="B1390" s="139">
        <v>36.58203125</v>
      </c>
      <c r="C1390" s="139">
        <v>109.49504852294901</v>
      </c>
      <c r="D1390" s="3" t="s">
        <v>691</v>
      </c>
      <c r="E1390" s="3" t="s">
        <v>2629</v>
      </c>
      <c r="F1390" t="str">
        <f>VLOOKUP(D1390,'Customer City'!A:B,2,FALSE)</f>
        <v>陕西省</v>
      </c>
      <c r="G1390" t="str">
        <f>VLOOKUP(D1390,'Customer City'!A:A,1,FALSE)</f>
        <v>延安市</v>
      </c>
      <c r="H1390" t="e">
        <f>VLOOKUP(A1390,'Customer - Backup'!A:F,6,FALSE)</f>
        <v>#N/A</v>
      </c>
      <c r="I1390" s="3" t="s">
        <v>173</v>
      </c>
      <c r="J1390" s="3">
        <v>196</v>
      </c>
    </row>
    <row r="1391" spans="1:10" s="3" customFormat="1">
      <c r="A1391" s="3">
        <v>7004587</v>
      </c>
      <c r="B1391" s="139">
        <v>36.607536315917997</v>
      </c>
      <c r="C1391" s="139">
        <v>109.49453735351599</v>
      </c>
      <c r="D1391" s="3" t="s">
        <v>691</v>
      </c>
      <c r="E1391" s="3" t="s">
        <v>2630</v>
      </c>
      <c r="F1391" t="str">
        <f>VLOOKUP(D1391,'Customer City'!A:B,2,FALSE)</f>
        <v>陕西省</v>
      </c>
      <c r="G1391" t="str">
        <f>VLOOKUP(D1391,'Customer City'!A:A,1,FALSE)</f>
        <v>延安市</v>
      </c>
      <c r="H1391" t="str">
        <f>VLOOKUP(A1391,'Customer - Backup'!A:F,6,FALSE)</f>
        <v>宝塔区</v>
      </c>
      <c r="I1391" s="3" t="s">
        <v>173</v>
      </c>
      <c r="J1391" s="3">
        <v>7004587</v>
      </c>
    </row>
    <row r="1392" spans="1:10" s="3" customFormat="1">
      <c r="A1392" s="3">
        <v>7004759</v>
      </c>
      <c r="B1392" s="139">
        <v>34.268180847167997</v>
      </c>
      <c r="C1392" s="139">
        <v>108.947021484375</v>
      </c>
      <c r="D1392" s="3" t="s">
        <v>60</v>
      </c>
      <c r="E1392" s="3" t="s">
        <v>1830</v>
      </c>
      <c r="F1392" t="str">
        <f>VLOOKUP(D1392,'Customer City'!A:B,2,FALSE)</f>
        <v>陕西省</v>
      </c>
      <c r="G1392" t="str">
        <f>VLOOKUP(D1392,'Customer City'!A:A,1,FALSE)</f>
        <v>西安市</v>
      </c>
      <c r="H1392" t="str">
        <f>VLOOKUP(A1392,'Customer - Backup'!A:F,6,FALSE)</f>
        <v>莲湖区</v>
      </c>
      <c r="I1392" s="3" t="s">
        <v>173</v>
      </c>
      <c r="J1392" s="3">
        <v>7004759</v>
      </c>
    </row>
    <row r="1393" spans="1:10" s="3" customFormat="1">
      <c r="A1393" s="3">
        <v>7004420</v>
      </c>
      <c r="B1393" s="139">
        <v>40.596858978271499</v>
      </c>
      <c r="C1393" s="139">
        <v>110.022575378418</v>
      </c>
      <c r="D1393" s="3" t="s">
        <v>596</v>
      </c>
      <c r="E1393" s="3" t="s">
        <v>2631</v>
      </c>
      <c r="F1393" t="str">
        <f>VLOOKUP(D1393,'Customer City'!A:B,2,FALSE)</f>
        <v>内蒙古</v>
      </c>
      <c r="G1393" t="str">
        <f>VLOOKUP(D1393,'Customer City'!A:A,1,FALSE)</f>
        <v>包头市</v>
      </c>
      <c r="H1393" t="str">
        <f>VLOOKUP(A1393,'Customer - Backup'!A:F,6,FALSE)</f>
        <v>东河区</v>
      </c>
      <c r="I1393" s="3" t="s">
        <v>173</v>
      </c>
      <c r="J1393" s="3">
        <v>7004420</v>
      </c>
    </row>
    <row r="1394" spans="1:10" s="3" customFormat="1">
      <c r="A1394" s="3">
        <v>7004850</v>
      </c>
      <c r="B1394" s="139">
        <v>27.326976776123001</v>
      </c>
      <c r="C1394" s="139">
        <v>111.469284057617</v>
      </c>
      <c r="D1394" s="3" t="s">
        <v>729</v>
      </c>
      <c r="E1394" s="3" t="s">
        <v>1320</v>
      </c>
      <c r="F1394" t="str">
        <f>VLOOKUP(D1394,'Customer City'!A:B,2,FALSE)</f>
        <v>湖南省</v>
      </c>
      <c r="G1394" t="str">
        <f>VLOOKUP(D1394,'Customer City'!A:A,1,FALSE)</f>
        <v>邵阳市</v>
      </c>
      <c r="H1394" t="str">
        <f>VLOOKUP(A1394,'Customer - Backup'!A:F,6,FALSE)</f>
        <v>新邵县</v>
      </c>
      <c r="I1394" s="3" t="s">
        <v>173</v>
      </c>
      <c r="J1394" s="3">
        <v>7004850</v>
      </c>
    </row>
    <row r="1395" spans="1:10" s="3" customFormat="1">
      <c r="A1395" s="3">
        <v>7004379</v>
      </c>
      <c r="B1395" s="139">
        <v>39.354442596435497</v>
      </c>
      <c r="C1395" s="139">
        <v>115.499839782715</v>
      </c>
      <c r="D1395" s="3" t="s">
        <v>606</v>
      </c>
      <c r="E1395" s="3" t="s">
        <v>2632</v>
      </c>
      <c r="F1395" t="str">
        <f>VLOOKUP(D1395,'Customer City'!A:B,2,FALSE)</f>
        <v>河北省</v>
      </c>
      <c r="G1395" t="str">
        <f>VLOOKUP(D1395,'Customer City'!A:A,1,FALSE)</f>
        <v>保定市</v>
      </c>
      <c r="H1395" t="str">
        <f>VLOOKUP(A1395,'Customer - Backup'!A:F,6,FALSE)</f>
        <v>易县</v>
      </c>
      <c r="I1395" s="3" t="s">
        <v>173</v>
      </c>
      <c r="J1395" s="3">
        <v>7004379</v>
      </c>
    </row>
    <row r="1396" spans="1:10" s="3" customFormat="1">
      <c r="A1396" s="3">
        <v>7004626</v>
      </c>
      <c r="B1396" s="139">
        <v>23.1783847808838</v>
      </c>
      <c r="C1396" s="139">
        <v>114.285285949707</v>
      </c>
      <c r="D1396" s="3" t="s">
        <v>619</v>
      </c>
      <c r="E1396" s="3" t="s">
        <v>836</v>
      </c>
      <c r="F1396" t="str">
        <f>VLOOKUP(D1396,'Customer City'!A:B,2,FALSE)</f>
        <v>广东省</v>
      </c>
      <c r="G1396" t="str">
        <f>VLOOKUP(D1396,'Customer City'!A:A,1,FALSE)</f>
        <v>惠州市</v>
      </c>
      <c r="H1396" t="str">
        <f>VLOOKUP(A1396,'Customer - Backup'!A:F,6,FALSE)</f>
        <v>博罗县</v>
      </c>
      <c r="I1396" s="3" t="s">
        <v>173</v>
      </c>
      <c r="J1396" s="3">
        <v>7004626</v>
      </c>
    </row>
    <row r="1397" spans="1:10" s="3" customFormat="1">
      <c r="A1397" s="3">
        <v>7004815</v>
      </c>
      <c r="B1397" s="139">
        <v>27.011466979980501</v>
      </c>
      <c r="C1397" s="139">
        <v>113.36270141601599</v>
      </c>
      <c r="D1397" s="3" t="s">
        <v>723</v>
      </c>
      <c r="E1397" s="3" t="s">
        <v>1809</v>
      </c>
      <c r="F1397" t="str">
        <f>VLOOKUP(D1397,'Customer City'!A:B,2,FALSE)</f>
        <v>湖南省</v>
      </c>
      <c r="G1397" t="str">
        <f>VLOOKUP(D1397,'Customer City'!A:A,1,FALSE)</f>
        <v>株洲市</v>
      </c>
      <c r="H1397" t="str">
        <f>VLOOKUP(A1397,'Customer - Backup'!A:F,6,FALSE)</f>
        <v>攸县</v>
      </c>
      <c r="I1397" s="3" t="s">
        <v>173</v>
      </c>
      <c r="J1397" s="3">
        <v>7004815</v>
      </c>
    </row>
    <row r="1398" spans="1:10" s="3" customFormat="1">
      <c r="A1398" s="3">
        <v>7004791</v>
      </c>
      <c r="B1398" s="139">
        <v>31.197565078735401</v>
      </c>
      <c r="C1398" s="139">
        <v>107.518997192383</v>
      </c>
      <c r="D1398" s="3" t="s">
        <v>672</v>
      </c>
      <c r="E1398" s="3" t="s">
        <v>2633</v>
      </c>
      <c r="F1398" t="str">
        <f>VLOOKUP(D1398,'Customer City'!A:B,2,FALSE)</f>
        <v>四川省</v>
      </c>
      <c r="G1398" t="str">
        <f>VLOOKUP(D1398,'Customer City'!A:A,1,FALSE)</f>
        <v>达州市</v>
      </c>
      <c r="H1398" t="str">
        <f>VLOOKUP(A1398,'Customer - Backup'!A:F,6,FALSE)</f>
        <v>达川区</v>
      </c>
      <c r="I1398" s="3" t="s">
        <v>173</v>
      </c>
      <c r="J1398" s="3">
        <v>7004791</v>
      </c>
    </row>
    <row r="1399" spans="1:10" s="3" customFormat="1">
      <c r="A1399" s="3">
        <v>7003675</v>
      </c>
      <c r="B1399" s="139">
        <v>22.361463546752901</v>
      </c>
      <c r="C1399" s="139">
        <v>110.94548797607401</v>
      </c>
      <c r="D1399" s="3" t="s">
        <v>632</v>
      </c>
      <c r="E1399" s="3" t="s">
        <v>1431</v>
      </c>
      <c r="F1399" t="str">
        <f>VLOOKUP(D1399,'Customer City'!A:B,2,FALSE)</f>
        <v>广东省</v>
      </c>
      <c r="G1399" t="str">
        <f>VLOOKUP(D1399,'Customer City'!A:A,1,FALSE)</f>
        <v>茂名市</v>
      </c>
      <c r="H1399" t="str">
        <f>VLOOKUP(A1399,'Customer - Backup'!A:F,6,FALSE)</f>
        <v>信宜市</v>
      </c>
      <c r="I1399" s="3" t="s">
        <v>173</v>
      </c>
      <c r="J1399" s="3">
        <v>7003675</v>
      </c>
    </row>
    <row r="1400" spans="1:10" s="3" customFormat="1">
      <c r="A1400" s="3">
        <v>197</v>
      </c>
      <c r="B1400" s="139">
        <v>22.269123077392599</v>
      </c>
      <c r="C1400" s="139">
        <v>113.486656188965</v>
      </c>
      <c r="D1400" s="3" t="s">
        <v>617</v>
      </c>
      <c r="E1400" s="3" t="s">
        <v>2634</v>
      </c>
      <c r="F1400" t="str">
        <f>VLOOKUP(D1400,'Customer City'!A:B,2,FALSE)</f>
        <v>广东省</v>
      </c>
      <c r="G1400" t="str">
        <f>VLOOKUP(D1400,'Customer City'!A:A,1,FALSE)</f>
        <v>中山市</v>
      </c>
      <c r="H1400" t="e">
        <f>VLOOKUP(A1400,'Customer - Backup'!A:F,6,FALSE)</f>
        <v>#N/A</v>
      </c>
      <c r="I1400" s="3" t="s">
        <v>173</v>
      </c>
      <c r="J1400" s="3">
        <v>197</v>
      </c>
    </row>
    <row r="1401" spans="1:10" s="3" customFormat="1">
      <c r="A1401" s="3">
        <v>7004437</v>
      </c>
      <c r="B1401" s="139">
        <v>30.020288467407202</v>
      </c>
      <c r="C1401" s="139">
        <v>122.109321594238</v>
      </c>
      <c r="D1401" s="3" t="s">
        <v>544</v>
      </c>
      <c r="E1401" s="3" t="s">
        <v>2635</v>
      </c>
      <c r="F1401" t="str">
        <f>VLOOKUP(D1401,'Customer City'!A:B,2,FALSE)</f>
        <v>浙江省</v>
      </c>
      <c r="G1401" t="str">
        <f>VLOOKUP(D1401,'Customer City'!A:A,1,FALSE)</f>
        <v>舟山市</v>
      </c>
      <c r="H1401" t="str">
        <f>VLOOKUP(A1401,'Customer - Backup'!A:F,6,FALSE)</f>
        <v>定海区</v>
      </c>
      <c r="I1401" s="3" t="s">
        <v>173</v>
      </c>
      <c r="J1401" s="3">
        <v>7004437</v>
      </c>
    </row>
    <row r="1402" spans="1:10" s="3" customFormat="1">
      <c r="A1402" s="3">
        <v>198</v>
      </c>
      <c r="B1402" s="139">
        <v>39.853069305419901</v>
      </c>
      <c r="C1402" s="139">
        <v>116.284881591797</v>
      </c>
      <c r="D1402" s="3" t="s">
        <v>16</v>
      </c>
      <c r="E1402" s="3" t="s">
        <v>2636</v>
      </c>
      <c r="F1402" t="str">
        <f>VLOOKUP(D1402,'Customer City'!A:B,2,FALSE)</f>
        <v>北京市</v>
      </c>
      <c r="G1402" t="str">
        <f>VLOOKUP(D1402,'Customer City'!A:A,1,FALSE)</f>
        <v>北京市</v>
      </c>
      <c r="H1402" t="e">
        <f>VLOOKUP(A1402,'Customer - Backup'!A:F,6,FALSE)</f>
        <v>#N/A</v>
      </c>
      <c r="I1402" s="3" t="s">
        <v>173</v>
      </c>
      <c r="J1402" s="3">
        <v>198</v>
      </c>
    </row>
    <row r="1403" spans="1:10" s="3" customFormat="1">
      <c r="A1403" s="3">
        <v>7004446</v>
      </c>
      <c r="B1403" s="139">
        <v>32.643215179443402</v>
      </c>
      <c r="C1403" s="139">
        <v>117.02980804443401</v>
      </c>
      <c r="D1403" s="3" t="s">
        <v>517</v>
      </c>
      <c r="E1403" s="3" t="s">
        <v>1890</v>
      </c>
      <c r="F1403" t="str">
        <f>VLOOKUP(D1403,'Customer City'!A:B,2,FALSE)</f>
        <v>安徽省</v>
      </c>
      <c r="G1403" t="str">
        <f>VLOOKUP(D1403,'Customer City'!A:A,1,FALSE)</f>
        <v>淮南市</v>
      </c>
      <c r="H1403" t="str">
        <f>VLOOKUP(A1403,'Customer - Backup'!A:F,6,FALSE)</f>
        <v>田家庵区</v>
      </c>
      <c r="I1403" s="3" t="s">
        <v>173</v>
      </c>
      <c r="J1403" s="3">
        <v>7004446</v>
      </c>
    </row>
    <row r="1404" spans="1:10" s="3" customFormat="1">
      <c r="A1404" s="3">
        <v>7004872</v>
      </c>
      <c r="B1404" s="139">
        <v>32.717071533203097</v>
      </c>
      <c r="C1404" s="139">
        <v>116.719245910645</v>
      </c>
      <c r="D1404" s="3" t="s">
        <v>517</v>
      </c>
      <c r="E1404" s="3" t="s">
        <v>2637</v>
      </c>
      <c r="F1404" t="str">
        <f>VLOOKUP(D1404,'Customer City'!A:B,2,FALSE)</f>
        <v>安徽省</v>
      </c>
      <c r="G1404" t="str">
        <f>VLOOKUP(D1404,'Customer City'!A:A,1,FALSE)</f>
        <v>淮南市</v>
      </c>
      <c r="H1404" t="str">
        <f>VLOOKUP(A1404,'Customer - Backup'!A:F,6,FALSE)</f>
        <v>凤台县</v>
      </c>
      <c r="I1404" s="3" t="s">
        <v>173</v>
      </c>
      <c r="J1404" s="3">
        <v>7004872</v>
      </c>
    </row>
    <row r="1405" spans="1:10" s="3" customFormat="1">
      <c r="A1405" s="3">
        <v>7003608</v>
      </c>
      <c r="B1405" s="139">
        <v>37.772274017333999</v>
      </c>
      <c r="C1405" s="139">
        <v>114.524772644043</v>
      </c>
      <c r="D1405" s="3" t="s">
        <v>89</v>
      </c>
      <c r="E1405" s="3" t="s">
        <v>1154</v>
      </c>
      <c r="F1405" t="str">
        <f>VLOOKUP(D1405,'Customer City'!A:B,2,FALSE)</f>
        <v>河北省</v>
      </c>
      <c r="G1405" t="str">
        <f>VLOOKUP(D1405,'Customer City'!A:A,1,FALSE)</f>
        <v>石家庄市</v>
      </c>
      <c r="H1405" t="str">
        <f>VLOOKUP(A1405,'Customer - Backup'!A:F,6,FALSE)</f>
        <v>元氏县</v>
      </c>
      <c r="I1405" s="3" t="s">
        <v>173</v>
      </c>
      <c r="J1405" s="3">
        <v>7003608</v>
      </c>
    </row>
    <row r="1406" spans="1:10" s="3" customFormat="1">
      <c r="A1406" s="3">
        <v>199</v>
      </c>
      <c r="B1406" s="139">
        <v>22.524620056152301</v>
      </c>
      <c r="C1406" s="139">
        <v>113.38311767578099</v>
      </c>
      <c r="D1406" s="3" t="s">
        <v>617</v>
      </c>
      <c r="E1406" s="3" t="s">
        <v>2638</v>
      </c>
      <c r="F1406" t="str">
        <f>VLOOKUP(D1406,'Customer City'!A:B,2,FALSE)</f>
        <v>广东省</v>
      </c>
      <c r="G1406" t="str">
        <f>VLOOKUP(D1406,'Customer City'!A:A,1,FALSE)</f>
        <v>中山市</v>
      </c>
      <c r="H1406" t="e">
        <f>VLOOKUP(A1406,'Customer - Backup'!A:F,6,FALSE)</f>
        <v>#N/A</v>
      </c>
      <c r="I1406" s="3" t="s">
        <v>173</v>
      </c>
      <c r="J1406" s="3">
        <v>199</v>
      </c>
    </row>
    <row r="1407" spans="1:10" s="3" customFormat="1">
      <c r="A1407" s="3">
        <v>7003364</v>
      </c>
      <c r="B1407" s="139">
        <v>30.7146091461182</v>
      </c>
      <c r="C1407" s="139">
        <v>104.11589050293</v>
      </c>
      <c r="D1407" s="3" t="s">
        <v>51</v>
      </c>
      <c r="E1407" s="3" t="s">
        <v>1130</v>
      </c>
      <c r="F1407" t="str">
        <f>VLOOKUP(D1407,'Customer City'!A:B,2,FALSE)</f>
        <v>四川省</v>
      </c>
      <c r="G1407" t="str">
        <f>VLOOKUP(D1407,'Customer City'!A:A,1,FALSE)</f>
        <v>成都市</v>
      </c>
      <c r="H1407" t="str">
        <f>VLOOKUP(A1407,'Customer - Backup'!A:F,6,FALSE)</f>
        <v>成华区</v>
      </c>
      <c r="I1407" s="3" t="s">
        <v>173</v>
      </c>
      <c r="J1407" s="3">
        <v>7003364</v>
      </c>
    </row>
    <row r="1408" spans="1:10" s="3" customFormat="1">
      <c r="A1408" s="3">
        <v>7004430</v>
      </c>
      <c r="B1408" s="139">
        <v>30.550298690795898</v>
      </c>
      <c r="C1408" s="139">
        <v>119.976669311523</v>
      </c>
      <c r="D1408" s="3" t="s">
        <v>542</v>
      </c>
      <c r="E1408" s="3" t="s">
        <v>861</v>
      </c>
      <c r="F1408" t="str">
        <f>VLOOKUP(D1408,'Customer City'!A:B,2,FALSE)</f>
        <v>浙江省</v>
      </c>
      <c r="G1408" t="str">
        <f>VLOOKUP(D1408,'Customer City'!A:A,1,FALSE)</f>
        <v>湖州市</v>
      </c>
      <c r="H1408" t="str">
        <f>VLOOKUP(A1408,'Customer - Backup'!A:F,6,FALSE)</f>
        <v>德清县</v>
      </c>
      <c r="I1408" s="3" t="s">
        <v>173</v>
      </c>
      <c r="J1408" s="3">
        <v>7004430</v>
      </c>
    </row>
    <row r="1409" spans="1:10" s="3" customFormat="1">
      <c r="A1409" s="3">
        <v>7003499</v>
      </c>
      <c r="B1409" s="139">
        <v>30.614255905151399</v>
      </c>
      <c r="C1409" s="139">
        <v>103.67066955566401</v>
      </c>
      <c r="D1409" s="3" t="s">
        <v>51</v>
      </c>
      <c r="E1409" s="3" t="s">
        <v>1072</v>
      </c>
      <c r="F1409" t="str">
        <f>VLOOKUP(D1409,'Customer City'!A:B,2,FALSE)</f>
        <v>四川省</v>
      </c>
      <c r="G1409" t="str">
        <f>VLOOKUP(D1409,'Customer City'!A:A,1,FALSE)</f>
        <v>成都市</v>
      </c>
      <c r="H1409" t="str">
        <f>VLOOKUP(A1409,'Customer - Backup'!A:F,6,FALSE)</f>
        <v>崇州市</v>
      </c>
      <c r="I1409" s="3" t="s">
        <v>173</v>
      </c>
      <c r="J1409" s="3">
        <v>7003499</v>
      </c>
    </row>
    <row r="1410" spans="1:10" s="3" customFormat="1">
      <c r="A1410" s="3">
        <v>7003780</v>
      </c>
      <c r="B1410" s="139">
        <v>26.6649284362793</v>
      </c>
      <c r="C1410" s="139">
        <v>119.528770446777</v>
      </c>
      <c r="D1410" s="3" t="s">
        <v>734</v>
      </c>
      <c r="E1410" s="3" t="s">
        <v>1389</v>
      </c>
      <c r="F1410" t="str">
        <f>VLOOKUP(D1410,'Customer City'!A:B,2,FALSE)</f>
        <v>福建省</v>
      </c>
      <c r="G1410" t="str">
        <f>VLOOKUP(D1410,'Customer City'!A:A,1,FALSE)</f>
        <v>宁德市</v>
      </c>
      <c r="H1410" t="str">
        <f>VLOOKUP(A1410,'Customer - Backup'!A:F,6,FALSE)</f>
        <v>蕉城区</v>
      </c>
      <c r="I1410" s="3" t="s">
        <v>173</v>
      </c>
      <c r="J1410" s="3">
        <v>7003780</v>
      </c>
    </row>
    <row r="1411" spans="1:10" s="3" customFormat="1">
      <c r="A1411" s="3">
        <v>7003925</v>
      </c>
      <c r="B1411" s="139">
        <v>37.750453948974602</v>
      </c>
      <c r="C1411" s="139">
        <v>117.61782073974599</v>
      </c>
      <c r="D1411" s="3" t="s">
        <v>559</v>
      </c>
      <c r="E1411" s="3" t="s">
        <v>2639</v>
      </c>
      <c r="F1411" t="str">
        <f>VLOOKUP(D1411,'Customer City'!A:B,2,FALSE)</f>
        <v>山东省</v>
      </c>
      <c r="G1411" t="str">
        <f>VLOOKUP(D1411,'Customer City'!A:A,1,FALSE)</f>
        <v>滨州市</v>
      </c>
      <c r="H1411" t="str">
        <f>VLOOKUP(A1411,'Customer - Backup'!A:F,6,FALSE)</f>
        <v>无棣县</v>
      </c>
      <c r="I1411" s="3" t="s">
        <v>173</v>
      </c>
      <c r="J1411" s="3">
        <v>7003925</v>
      </c>
    </row>
    <row r="1412" spans="1:10" s="3" customFormat="1">
      <c r="A1412" s="3">
        <v>200</v>
      </c>
      <c r="B1412" s="139">
        <v>27.878126144409201</v>
      </c>
      <c r="C1412" s="139">
        <v>113.11745452880901</v>
      </c>
      <c r="D1412" s="3" t="s">
        <v>723</v>
      </c>
      <c r="E1412" s="3" t="s">
        <v>2640</v>
      </c>
      <c r="F1412" t="str">
        <f>VLOOKUP(D1412,'Customer City'!A:B,2,FALSE)</f>
        <v>湖南省</v>
      </c>
      <c r="G1412" t="str">
        <f>VLOOKUP(D1412,'Customer City'!A:A,1,FALSE)</f>
        <v>株洲市</v>
      </c>
      <c r="H1412" t="e">
        <f>VLOOKUP(A1412,'Customer - Backup'!A:F,6,FALSE)</f>
        <v>#N/A</v>
      </c>
      <c r="I1412" s="3" t="s">
        <v>173</v>
      </c>
      <c r="J1412" s="3">
        <v>200</v>
      </c>
    </row>
    <row r="1413" spans="1:10" s="3" customFormat="1">
      <c r="A1413" s="3">
        <v>7003436</v>
      </c>
      <c r="B1413" s="139">
        <v>30.444499969482401</v>
      </c>
      <c r="C1413" s="139">
        <v>104.05519104003901</v>
      </c>
      <c r="D1413" s="3" t="s">
        <v>51</v>
      </c>
      <c r="E1413" s="3" t="s">
        <v>982</v>
      </c>
      <c r="F1413" t="str">
        <f>VLOOKUP(D1413,'Customer City'!A:B,2,FALSE)</f>
        <v>四川省</v>
      </c>
      <c r="G1413" t="str">
        <f>VLOOKUP(D1413,'Customer City'!A:A,1,FALSE)</f>
        <v>成都市</v>
      </c>
      <c r="H1413" t="str">
        <f>VLOOKUP(A1413,'Customer - Backup'!A:F,6,FALSE)</f>
        <v>天府新区</v>
      </c>
      <c r="I1413" s="3" t="s">
        <v>173</v>
      </c>
      <c r="J1413" s="3">
        <v>7003436</v>
      </c>
    </row>
    <row r="1414" spans="1:10" s="3" customFormat="1">
      <c r="A1414" s="3">
        <v>7004934</v>
      </c>
      <c r="B1414" s="139">
        <v>32.141536712646499</v>
      </c>
      <c r="C1414" s="139">
        <v>112.77033233642599</v>
      </c>
      <c r="D1414" s="3" t="s">
        <v>713</v>
      </c>
      <c r="E1414" s="3" t="s">
        <v>1253</v>
      </c>
      <c r="F1414" t="str">
        <f>VLOOKUP(D1414,'Customer City'!A:B,2,FALSE)</f>
        <v>湖北省</v>
      </c>
      <c r="G1414" t="str">
        <f>VLOOKUP(D1414,'Customer City'!A:A,1,FALSE)</f>
        <v>襄阳市</v>
      </c>
      <c r="H1414" t="str">
        <f>VLOOKUP(A1414,'Customer - Backup'!A:F,6,FALSE)</f>
        <v>枣阳市</v>
      </c>
      <c r="I1414" s="3" t="s">
        <v>173</v>
      </c>
      <c r="J1414" s="3">
        <v>7004934</v>
      </c>
    </row>
    <row r="1415" spans="1:10" s="3" customFormat="1">
      <c r="A1415" s="3">
        <v>7004707</v>
      </c>
      <c r="B1415" s="139">
        <v>23.378734588623001</v>
      </c>
      <c r="C1415" s="139">
        <v>110.94024658203099</v>
      </c>
      <c r="D1415" s="3" t="s">
        <v>640</v>
      </c>
      <c r="E1415" s="3" t="s">
        <v>2641</v>
      </c>
      <c r="F1415" t="str">
        <f>VLOOKUP(D1415,'Customer City'!A:B,2,FALSE)</f>
        <v>广西省</v>
      </c>
      <c r="G1415" t="str">
        <f>VLOOKUP(D1415,'Customer City'!A:A,1,FALSE)</f>
        <v>梧州市</v>
      </c>
      <c r="H1415" t="str">
        <f>VLOOKUP(A1415,'Customer - Backup'!A:F,6,FALSE)</f>
        <v>藤县</v>
      </c>
      <c r="I1415" s="3" t="s">
        <v>173</v>
      </c>
      <c r="J1415" s="3">
        <v>7004707</v>
      </c>
    </row>
    <row r="1416" spans="1:10" s="3" customFormat="1">
      <c r="A1416" s="3">
        <v>7004224</v>
      </c>
      <c r="B1416" s="139">
        <v>29.387567520141602</v>
      </c>
      <c r="C1416" s="139">
        <v>106.524780273438</v>
      </c>
      <c r="D1416" s="3" t="s">
        <v>39</v>
      </c>
      <c r="E1416" s="3" t="s">
        <v>877</v>
      </c>
      <c r="F1416" t="str">
        <f>VLOOKUP(D1416,'Customer City'!A:B,2,FALSE)</f>
        <v>重庆市</v>
      </c>
      <c r="G1416" t="str">
        <f>VLOOKUP(D1416,'Customer City'!A:A,1,FALSE)</f>
        <v>重庆市</v>
      </c>
      <c r="H1416" t="str">
        <f>VLOOKUP(A1416,'Customer - Backup'!A:F,6,FALSE)</f>
        <v>巴南区</v>
      </c>
      <c r="I1416" s="3" t="s">
        <v>173</v>
      </c>
      <c r="J1416" s="3">
        <v>7004224</v>
      </c>
    </row>
    <row r="1417" spans="1:10" s="3" customFormat="1">
      <c r="A1417" s="3">
        <v>7004222</v>
      </c>
      <c r="B1417" s="139">
        <v>41.661628723144503</v>
      </c>
      <c r="C1417" s="139">
        <v>123.34066772460901</v>
      </c>
      <c r="D1417" s="3" t="s">
        <v>57</v>
      </c>
      <c r="E1417" s="3" t="s">
        <v>1649</v>
      </c>
      <c r="F1417" t="str">
        <f>VLOOKUP(D1417,'Customer City'!A:B,2,FALSE)</f>
        <v>辽宁省</v>
      </c>
      <c r="G1417" t="str">
        <f>VLOOKUP(D1417,'Customer City'!A:A,1,FALSE)</f>
        <v>沈阳市</v>
      </c>
      <c r="H1417" t="str">
        <f>VLOOKUP(A1417,'Customer - Backup'!A:F,6,FALSE)</f>
        <v>苏家屯区</v>
      </c>
      <c r="I1417" s="3" t="s">
        <v>173</v>
      </c>
      <c r="J1417" s="3">
        <v>7004222</v>
      </c>
    </row>
    <row r="1418" spans="1:10" s="3" customFormat="1">
      <c r="A1418" s="3">
        <v>7004901</v>
      </c>
      <c r="B1418" s="139">
        <v>27.5160026550293</v>
      </c>
      <c r="C1418" s="139">
        <v>120.449081420898</v>
      </c>
      <c r="D1418" s="3" t="s">
        <v>541</v>
      </c>
      <c r="E1418" s="3" t="s">
        <v>856</v>
      </c>
      <c r="F1418" t="str">
        <f>VLOOKUP(D1418,'Customer City'!A:B,2,FALSE)</f>
        <v>浙江省</v>
      </c>
      <c r="G1418" t="str">
        <f>VLOOKUP(D1418,'Customer City'!A:A,1,FALSE)</f>
        <v>温州市</v>
      </c>
      <c r="H1418" t="str">
        <f>VLOOKUP(A1418,'Customer - Backup'!A:F,6,FALSE)</f>
        <v>苍南县</v>
      </c>
      <c r="I1418" s="3" t="s">
        <v>173</v>
      </c>
      <c r="J1418" s="3">
        <v>7004901</v>
      </c>
    </row>
    <row r="1419" spans="1:10" s="3" customFormat="1">
      <c r="A1419" s="3">
        <v>7004845</v>
      </c>
      <c r="B1419" s="139">
        <v>45.845874786377003</v>
      </c>
      <c r="C1419" s="139">
        <v>126.61701965332</v>
      </c>
      <c r="D1419" s="3" t="s">
        <v>83</v>
      </c>
      <c r="E1419" s="3" t="s">
        <v>1566</v>
      </c>
      <c r="F1419" t="str">
        <f>VLOOKUP(D1419,'Customer City'!A:B,2,FALSE)</f>
        <v>黑龙江省</v>
      </c>
      <c r="G1419" t="str">
        <f>VLOOKUP(D1419,'Customer City'!A:A,1,FALSE)</f>
        <v>哈尔滨市</v>
      </c>
      <c r="H1419" t="str">
        <f>VLOOKUP(A1419,'Customer - Backup'!A:F,6,FALSE)</f>
        <v>松北区</v>
      </c>
      <c r="I1419" s="3" t="s">
        <v>173</v>
      </c>
      <c r="J1419" s="3">
        <v>7004845</v>
      </c>
    </row>
    <row r="1420" spans="1:10" s="3" customFormat="1">
      <c r="A1420" s="3">
        <v>7004419</v>
      </c>
      <c r="B1420" s="139">
        <v>35.311389923095703</v>
      </c>
      <c r="C1420" s="139">
        <v>113.871551513672</v>
      </c>
      <c r="D1420" s="3" t="s">
        <v>574</v>
      </c>
      <c r="E1420" s="3" t="s">
        <v>978</v>
      </c>
      <c r="F1420" t="str">
        <f>VLOOKUP(D1420,'Customer City'!A:B,2,FALSE)</f>
        <v>河南省</v>
      </c>
      <c r="G1420" t="str">
        <f>VLOOKUP(D1420,'Customer City'!A:A,1,FALSE)</f>
        <v>新乡市</v>
      </c>
      <c r="H1420" t="str">
        <f>VLOOKUP(A1420,'Customer - Backup'!A:F,6,FALSE)</f>
        <v>卫滨区</v>
      </c>
      <c r="I1420" s="3" t="s">
        <v>173</v>
      </c>
      <c r="J1420" s="3">
        <v>7004419</v>
      </c>
    </row>
    <row r="1421" spans="1:10" s="3" customFormat="1">
      <c r="A1421" s="3">
        <v>7004361</v>
      </c>
      <c r="B1421" s="139">
        <v>24.128250122070298</v>
      </c>
      <c r="C1421" s="139">
        <v>117.612747192383</v>
      </c>
      <c r="D1421" s="3" t="s">
        <v>736</v>
      </c>
      <c r="E1421" s="3" t="s">
        <v>1624</v>
      </c>
      <c r="F1421" t="str">
        <f>VLOOKUP(D1421,'Customer City'!A:B,2,FALSE)</f>
        <v>福建省</v>
      </c>
      <c r="G1421" t="str">
        <f>VLOOKUP(D1421,'Customer City'!A:A,1,FALSE)</f>
        <v>漳州市</v>
      </c>
      <c r="H1421" t="str">
        <f>VLOOKUP(A1421,'Customer - Backup'!A:F,6,FALSE)</f>
        <v>漳浦县</v>
      </c>
      <c r="I1421" s="3" t="s">
        <v>173</v>
      </c>
      <c r="J1421" s="3">
        <v>7004361</v>
      </c>
    </row>
    <row r="1422" spans="1:10" s="3" customFormat="1">
      <c r="A1422" s="3">
        <v>7003550</v>
      </c>
      <c r="B1422" s="139">
        <v>30.2409057617188</v>
      </c>
      <c r="C1422" s="139">
        <v>115.439125061035</v>
      </c>
      <c r="D1422" s="3" t="s">
        <v>716</v>
      </c>
      <c r="E1422" s="3" t="s">
        <v>1240</v>
      </c>
      <c r="F1422" t="str">
        <f>VLOOKUP(D1422,'Customer City'!A:B,2,FALSE)</f>
        <v>湖北省</v>
      </c>
      <c r="G1422" t="str">
        <f>VLOOKUP(D1422,'Customer City'!A:A,1,FALSE)</f>
        <v>黄冈市</v>
      </c>
      <c r="H1422" t="str">
        <f>VLOOKUP(A1422,'Customer - Backup'!A:F,6,FALSE)</f>
        <v>蕲春县</v>
      </c>
      <c r="I1422" s="3" t="s">
        <v>173</v>
      </c>
      <c r="J1422" s="3">
        <v>7003550</v>
      </c>
    </row>
    <row r="1423" spans="1:10" s="3" customFormat="1">
      <c r="A1423" s="3">
        <v>7003823</v>
      </c>
      <c r="B1423" s="139">
        <v>32.929721832275398</v>
      </c>
      <c r="C1423" s="139">
        <v>119.843505859375</v>
      </c>
      <c r="D1423" s="3" t="s">
        <v>531</v>
      </c>
      <c r="E1423" s="3" t="s">
        <v>2642</v>
      </c>
      <c r="F1423" t="str">
        <f>VLOOKUP(D1423,'Customer City'!A:B,2,FALSE)</f>
        <v>江苏省</v>
      </c>
      <c r="G1423" t="str">
        <f>VLOOKUP(D1423,'Customer City'!A:A,1,FALSE)</f>
        <v>泰州市</v>
      </c>
      <c r="H1423" t="str">
        <f>VLOOKUP(A1423,'Customer - Backup'!A:F,6,FALSE)</f>
        <v>兴化市</v>
      </c>
      <c r="I1423" s="3" t="s">
        <v>173</v>
      </c>
      <c r="J1423" s="3">
        <v>7003823</v>
      </c>
    </row>
    <row r="1424" spans="1:10" s="3" customFormat="1">
      <c r="A1424" s="3">
        <v>7004662</v>
      </c>
      <c r="B1424" s="139">
        <v>36.458133697509801</v>
      </c>
      <c r="C1424" s="139">
        <v>115.957656860352</v>
      </c>
      <c r="D1424" s="3" t="s">
        <v>562</v>
      </c>
      <c r="E1424" s="3" t="s">
        <v>1581</v>
      </c>
      <c r="F1424" t="str">
        <f>VLOOKUP(D1424,'Customer City'!A:B,2,FALSE)</f>
        <v>山东省</v>
      </c>
      <c r="G1424" t="str">
        <f>VLOOKUP(D1424,'Customer City'!A:A,1,FALSE)</f>
        <v>聊城市</v>
      </c>
      <c r="H1424" t="str">
        <f>VLOOKUP(A1424,'Customer - Backup'!A:F,6,FALSE)</f>
        <v>东昌府区</v>
      </c>
      <c r="I1424" s="3" t="s">
        <v>173</v>
      </c>
      <c r="J1424" s="3">
        <v>7004662</v>
      </c>
    </row>
    <row r="1425" spans="1:10" s="3" customFormat="1">
      <c r="A1425" s="3">
        <v>7004793</v>
      </c>
      <c r="B1425" s="139">
        <v>30.2653903961182</v>
      </c>
      <c r="C1425" s="139">
        <v>120.134689331055</v>
      </c>
      <c r="D1425" s="3" t="s">
        <v>48</v>
      </c>
      <c r="E1425" s="3" t="s">
        <v>1033</v>
      </c>
      <c r="F1425" t="str">
        <f>VLOOKUP(D1425,'Customer City'!A:B,2,FALSE)</f>
        <v>浙江省</v>
      </c>
      <c r="G1425" t="str">
        <f>VLOOKUP(D1425,'Customer City'!A:A,1,FALSE)</f>
        <v>杭州市</v>
      </c>
      <c r="H1425" t="str">
        <f>VLOOKUP(A1425,'Customer - Backup'!A:F,6,FALSE)</f>
        <v>西湖区</v>
      </c>
      <c r="I1425" s="3" t="s">
        <v>173</v>
      </c>
      <c r="J1425" s="3">
        <v>7004793</v>
      </c>
    </row>
    <row r="1426" spans="1:10" s="3" customFormat="1">
      <c r="A1426" s="3">
        <v>7004384</v>
      </c>
      <c r="B1426" s="139">
        <v>39.677947998046903</v>
      </c>
      <c r="C1426" s="139">
        <v>118.26905822753901</v>
      </c>
      <c r="D1426" s="3" t="s">
        <v>607</v>
      </c>
      <c r="E1426" s="3" t="s">
        <v>2643</v>
      </c>
      <c r="F1426" t="str">
        <f>VLOOKUP(D1426,'Customer City'!A:B,2,FALSE)</f>
        <v>河北省</v>
      </c>
      <c r="G1426" t="str">
        <f>VLOOKUP(D1426,'Customer City'!A:A,1,FALSE)</f>
        <v>唐山市</v>
      </c>
      <c r="H1426" t="str">
        <f>VLOOKUP(A1426,'Customer - Backup'!A:F,6,FALSE)</f>
        <v>开平区</v>
      </c>
      <c r="I1426" s="3" t="s">
        <v>173</v>
      </c>
      <c r="J1426" s="3">
        <v>7004384</v>
      </c>
    </row>
    <row r="1427" spans="1:10" s="3" customFormat="1">
      <c r="A1427" s="3">
        <v>7003757</v>
      </c>
      <c r="B1427" s="139">
        <v>25.477800369262699</v>
      </c>
      <c r="C1427" s="139">
        <v>119.123649597168</v>
      </c>
      <c r="D1427" s="3" t="s">
        <v>737</v>
      </c>
      <c r="E1427" s="3" t="s">
        <v>1862</v>
      </c>
      <c r="F1427" t="str">
        <f>VLOOKUP(D1427,'Customer City'!A:B,2,FALSE)</f>
        <v>福建省</v>
      </c>
      <c r="G1427" t="str">
        <f>VLOOKUP(D1427,'Customer City'!A:A,1,FALSE)</f>
        <v>莆田市</v>
      </c>
      <c r="H1427" t="str">
        <f>VLOOKUP(A1427,'Customer - Backup'!A:F,6,FALSE)</f>
        <v>涵江区</v>
      </c>
      <c r="I1427" s="3" t="s">
        <v>173</v>
      </c>
      <c r="J1427" s="3">
        <v>7003757</v>
      </c>
    </row>
    <row r="1428" spans="1:10" s="3" customFormat="1">
      <c r="A1428" s="3">
        <v>7003688</v>
      </c>
      <c r="B1428" s="139">
        <v>22.119316101074201</v>
      </c>
      <c r="C1428" s="139">
        <v>106.762496948242</v>
      </c>
      <c r="D1428" s="3" t="s">
        <v>636</v>
      </c>
      <c r="E1428" s="3" t="s">
        <v>1921</v>
      </c>
      <c r="F1428" t="str">
        <f>VLOOKUP(D1428,'Customer City'!A:B,2,FALSE)</f>
        <v>广西省</v>
      </c>
      <c r="G1428" t="str">
        <f>VLOOKUP(D1428,'Customer City'!A:A,1,FALSE)</f>
        <v>崇左市</v>
      </c>
      <c r="H1428" t="str">
        <f>VLOOKUP(A1428,'Customer - Backup'!A:F,6,FALSE)</f>
        <v>凭祥市</v>
      </c>
      <c r="I1428" s="3" t="s">
        <v>173</v>
      </c>
      <c r="J1428" s="3">
        <v>7003688</v>
      </c>
    </row>
    <row r="1429" spans="1:10" s="3" customFormat="1">
      <c r="A1429" s="3">
        <v>7004263</v>
      </c>
      <c r="B1429" s="139">
        <v>23.606134414672901</v>
      </c>
      <c r="C1429" s="139">
        <v>109.681640625</v>
      </c>
      <c r="D1429" s="3" t="s">
        <v>637</v>
      </c>
      <c r="E1429" s="3" t="s">
        <v>2644</v>
      </c>
      <c r="F1429" t="str">
        <f>VLOOKUP(D1429,'Customer City'!A:B,2,FALSE)</f>
        <v>广西省</v>
      </c>
      <c r="G1429" t="str">
        <f>VLOOKUP(D1429,'Customer City'!A:A,1,FALSE)</f>
        <v>来宾市</v>
      </c>
      <c r="H1429" t="str">
        <f>VLOOKUP(A1429,'Customer - Backup'!A:F,6,FALSE)</f>
        <v>武宣县</v>
      </c>
      <c r="I1429" s="3" t="s">
        <v>173</v>
      </c>
      <c r="J1429" s="3">
        <v>7004263</v>
      </c>
    </row>
    <row r="1430" spans="1:10" s="3" customFormat="1">
      <c r="A1430" s="3">
        <v>7004310</v>
      </c>
      <c r="B1430" s="139">
        <v>35.8623237609863</v>
      </c>
      <c r="C1430" s="139">
        <v>115.50017547607401</v>
      </c>
      <c r="D1430" s="3" t="s">
        <v>578</v>
      </c>
      <c r="E1430" s="3" t="s">
        <v>1410</v>
      </c>
      <c r="F1430" t="str">
        <f>VLOOKUP(D1430,'Customer City'!A:B,2,FALSE)</f>
        <v>河南省</v>
      </c>
      <c r="G1430" t="str">
        <f>VLOOKUP(D1430,'Customer City'!A:A,1,FALSE)</f>
        <v>濮阳市</v>
      </c>
      <c r="H1430" t="str">
        <f>VLOOKUP(A1430,'Customer - Backup'!A:F,6,FALSE)</f>
        <v>范县</v>
      </c>
      <c r="I1430" s="3" t="s">
        <v>173</v>
      </c>
      <c r="J1430" s="3">
        <v>7004310</v>
      </c>
    </row>
    <row r="1431" spans="1:10" s="3" customFormat="1">
      <c r="A1431" s="3">
        <v>7004693</v>
      </c>
      <c r="B1431" s="139">
        <v>29.3576755523682</v>
      </c>
      <c r="C1431" s="139">
        <v>113.128135681152</v>
      </c>
      <c r="D1431" s="3" t="s">
        <v>719</v>
      </c>
      <c r="E1431" s="3" t="s">
        <v>1317</v>
      </c>
      <c r="F1431" t="str">
        <f>VLOOKUP(D1431,'Customer City'!A:B,2,FALSE)</f>
        <v>湖南省</v>
      </c>
      <c r="G1431" t="str">
        <f>VLOOKUP(D1431,'Customer City'!A:A,1,FALSE)</f>
        <v>岳阳市</v>
      </c>
      <c r="H1431" t="str">
        <f>VLOOKUP(A1431,'Customer - Backup'!A:F,6,FALSE)</f>
        <v>岳阳楼区</v>
      </c>
      <c r="I1431" s="3" t="s">
        <v>173</v>
      </c>
      <c r="J1431" s="3">
        <v>7004693</v>
      </c>
    </row>
    <row r="1432" spans="1:10" s="3" customFormat="1">
      <c r="A1432" s="3">
        <v>7004048</v>
      </c>
      <c r="B1432" s="139">
        <v>19.2553825378418</v>
      </c>
      <c r="C1432" s="139">
        <v>110.47589874267599</v>
      </c>
      <c r="D1432" s="3" t="s">
        <v>649</v>
      </c>
      <c r="E1432" s="3" t="s">
        <v>1915</v>
      </c>
      <c r="F1432" t="str">
        <f>VLOOKUP(D1432,'Customer City'!A:B,2,FALSE)</f>
        <v>海南省</v>
      </c>
      <c r="G1432" t="str">
        <f>VLOOKUP(D1432,'Customer City'!A:A,1,FALSE)</f>
        <v>琼海市</v>
      </c>
      <c r="H1432" t="str">
        <f>VLOOKUP(A1432,'Customer - Backup'!A:F,6,FALSE)</f>
        <v>琼海市</v>
      </c>
      <c r="I1432" s="3" t="s">
        <v>173</v>
      </c>
      <c r="J1432" s="3">
        <v>7004048</v>
      </c>
    </row>
    <row r="1433" spans="1:10" s="3" customFormat="1">
      <c r="A1433" s="3">
        <v>7004781</v>
      </c>
      <c r="B1433" s="139">
        <v>34.534114837646499</v>
      </c>
      <c r="C1433" s="139">
        <v>109.10594177246099</v>
      </c>
      <c r="D1433" s="3" t="s">
        <v>60</v>
      </c>
      <c r="E1433" s="3" t="s">
        <v>1544</v>
      </c>
      <c r="F1433" t="str">
        <f>VLOOKUP(D1433,'Customer City'!A:B,2,FALSE)</f>
        <v>陕西省</v>
      </c>
      <c r="G1433" t="str">
        <f>VLOOKUP(D1433,'Customer City'!A:A,1,FALSE)</f>
        <v>西安市</v>
      </c>
      <c r="H1433" t="str">
        <f>VLOOKUP(A1433,'Customer - Backup'!A:F,6,FALSE)</f>
        <v>高陵区</v>
      </c>
      <c r="I1433" s="3" t="s">
        <v>173</v>
      </c>
      <c r="J1433" s="3">
        <v>7004781</v>
      </c>
    </row>
    <row r="1434" spans="1:10" s="3" customFormat="1">
      <c r="A1434" s="3">
        <v>7004886</v>
      </c>
      <c r="B1434" s="139">
        <v>29.164823532104499</v>
      </c>
      <c r="C1434" s="139">
        <v>121.001663208008</v>
      </c>
      <c r="D1434" s="3" t="s">
        <v>538</v>
      </c>
      <c r="E1434" s="3" t="s">
        <v>1047</v>
      </c>
      <c r="F1434" t="str">
        <f>VLOOKUP(D1434,'Customer City'!A:B,2,FALSE)</f>
        <v>浙江省</v>
      </c>
      <c r="G1434" t="str">
        <f>VLOOKUP(D1434,'Customer City'!A:A,1,FALSE)</f>
        <v>台州市</v>
      </c>
      <c r="H1434" t="str">
        <f>VLOOKUP(A1434,'Customer - Backup'!A:F,6,FALSE)</f>
        <v>天台县</v>
      </c>
      <c r="I1434" s="3" t="s">
        <v>173</v>
      </c>
      <c r="J1434" s="3">
        <v>7004886</v>
      </c>
    </row>
    <row r="1435" spans="1:10" s="3" customFormat="1">
      <c r="A1435" s="3">
        <v>7003542</v>
      </c>
      <c r="B1435" s="139">
        <v>29.845994949340799</v>
      </c>
      <c r="C1435" s="139">
        <v>115.213264465332</v>
      </c>
      <c r="D1435" s="3" t="s">
        <v>717</v>
      </c>
      <c r="E1435" s="3" t="s">
        <v>2646</v>
      </c>
      <c r="F1435" t="str">
        <f>VLOOKUP(D1435,'Customer City'!A:B,2,FALSE)</f>
        <v>湖北省</v>
      </c>
      <c r="G1435" t="str">
        <f>VLOOKUP(D1435,'Customer City'!A:A,1,FALSE)</f>
        <v>黄石市</v>
      </c>
      <c r="H1435" t="str">
        <f>VLOOKUP(A1435,'Customer - Backup'!A:F,6,FALSE)</f>
        <v>阳新县</v>
      </c>
      <c r="I1435" s="3" t="s">
        <v>173</v>
      </c>
      <c r="J1435" s="3">
        <v>7003542</v>
      </c>
    </row>
    <row r="1436" spans="1:10" s="3" customFormat="1">
      <c r="A1436" s="3">
        <v>7004843</v>
      </c>
      <c r="B1436" s="139">
        <v>26.800155</v>
      </c>
      <c r="C1436" s="139">
        <v>117.813304</v>
      </c>
      <c r="D1436" s="3" t="s">
        <v>732</v>
      </c>
      <c r="E1436" s="3" t="s">
        <v>1705</v>
      </c>
      <c r="F1436" t="str">
        <f>VLOOKUP(D1436,'Customer City'!A:B,2,FALSE)</f>
        <v>福建省</v>
      </c>
      <c r="G1436" t="str">
        <f>VLOOKUP(D1436,'Customer City'!A:A,1,FALSE)</f>
        <v>南平市</v>
      </c>
      <c r="H1436" t="str">
        <f>VLOOKUP(A1436,'Customer - Backup'!A:F,6,FALSE)</f>
        <v>顺昌县</v>
      </c>
      <c r="I1436" s="3" t="s">
        <v>173</v>
      </c>
      <c r="J1436" s="3">
        <v>7004843</v>
      </c>
    </row>
    <row r="1437" spans="1:10" s="3" customFormat="1">
      <c r="A1437" s="3">
        <v>7004873</v>
      </c>
      <c r="B1437" s="139">
        <v>32.783824920654297</v>
      </c>
      <c r="C1437" s="139">
        <v>118.00074768066401</v>
      </c>
      <c r="D1437" s="3" t="s">
        <v>518</v>
      </c>
      <c r="E1437" s="3" t="s">
        <v>2647</v>
      </c>
      <c r="F1437" t="str">
        <f>VLOOKUP(D1437,'Customer City'!A:B,2,FALSE)</f>
        <v>安徽省</v>
      </c>
      <c r="G1437" t="str">
        <f>VLOOKUP(D1437,'Customer City'!A:A,1,FALSE)</f>
        <v>滁州市</v>
      </c>
      <c r="H1437" t="str">
        <f>VLOOKUP(A1437,'Customer - Backup'!A:F,6,FALSE)</f>
        <v>明光市</v>
      </c>
      <c r="I1437" s="3" t="s">
        <v>173</v>
      </c>
      <c r="J1437" s="3">
        <v>7004873</v>
      </c>
    </row>
    <row r="1438" spans="1:10" s="3" customFormat="1">
      <c r="A1438" s="3">
        <v>7003382</v>
      </c>
      <c r="B1438" s="139">
        <v>30.704998016357401</v>
      </c>
      <c r="C1438" s="139">
        <v>104.032272338867</v>
      </c>
      <c r="D1438" s="3" t="s">
        <v>51</v>
      </c>
      <c r="E1438" s="3" t="s">
        <v>1099</v>
      </c>
      <c r="F1438" t="str">
        <f>VLOOKUP(D1438,'Customer City'!A:B,2,FALSE)</f>
        <v>四川省</v>
      </c>
      <c r="G1438" t="str">
        <f>VLOOKUP(D1438,'Customer City'!A:A,1,FALSE)</f>
        <v>成都市</v>
      </c>
      <c r="H1438" t="str">
        <f>VLOOKUP(A1438,'Customer - Backup'!A:F,6,FALSE)</f>
        <v>金牛区</v>
      </c>
      <c r="I1438" s="3" t="s">
        <v>173</v>
      </c>
      <c r="J1438" s="3">
        <v>7003382</v>
      </c>
    </row>
    <row r="1439" spans="1:10" s="3" customFormat="1">
      <c r="A1439" s="3">
        <v>7003977</v>
      </c>
      <c r="B1439" s="139">
        <v>35.506233215332003</v>
      </c>
      <c r="C1439" s="139">
        <v>112.85309600830099</v>
      </c>
      <c r="D1439" s="3" t="s">
        <v>601</v>
      </c>
      <c r="E1439" s="3" t="s">
        <v>2648</v>
      </c>
      <c r="F1439" t="str">
        <f>VLOOKUP(D1439,'Customer City'!A:B,2,FALSE)</f>
        <v>山西省</v>
      </c>
      <c r="G1439" t="str">
        <f>VLOOKUP(D1439,'Customer City'!A:A,1,FALSE)</f>
        <v>晋城市</v>
      </c>
      <c r="H1439" t="str">
        <f>VLOOKUP(A1439,'Customer - Backup'!A:F,6,FALSE)</f>
        <v>城区</v>
      </c>
      <c r="I1439" s="3" t="s">
        <v>173</v>
      </c>
      <c r="J1439" s="3">
        <v>7003977</v>
      </c>
    </row>
    <row r="1440" spans="1:10" s="3" customFormat="1">
      <c r="A1440" s="3">
        <v>7004866</v>
      </c>
      <c r="B1440" s="139">
        <v>30.2700500488281</v>
      </c>
      <c r="C1440" s="139">
        <v>120.172966003418</v>
      </c>
      <c r="D1440" s="3" t="s">
        <v>48</v>
      </c>
      <c r="E1440" s="3" t="s">
        <v>965</v>
      </c>
      <c r="F1440" t="str">
        <f>VLOOKUP(D1440,'Customer City'!A:B,2,FALSE)</f>
        <v>浙江省</v>
      </c>
      <c r="G1440" t="str">
        <f>VLOOKUP(D1440,'Customer City'!A:A,1,FALSE)</f>
        <v>杭州市</v>
      </c>
      <c r="H1440" t="str">
        <f>VLOOKUP(A1440,'Customer - Backup'!A:F,6,FALSE)</f>
        <v>下城区</v>
      </c>
      <c r="I1440" s="3" t="s">
        <v>173</v>
      </c>
      <c r="J1440" s="3">
        <v>7004866</v>
      </c>
    </row>
    <row r="1441" spans="1:10" s="3" customFormat="1">
      <c r="A1441" s="3">
        <v>7004209</v>
      </c>
      <c r="B1441" s="139">
        <v>34.406581878662102</v>
      </c>
      <c r="C1441" s="139">
        <v>107.161544799805</v>
      </c>
      <c r="D1441" s="3" t="s">
        <v>690</v>
      </c>
      <c r="E1441" s="3" t="s">
        <v>1971</v>
      </c>
      <c r="F1441" t="str">
        <f>VLOOKUP(D1441,'Customer City'!A:B,2,FALSE)</f>
        <v>陕西省</v>
      </c>
      <c r="G1441" t="str">
        <f>VLOOKUP(D1441,'Customer City'!A:A,1,FALSE)</f>
        <v>宝鸡市</v>
      </c>
      <c r="H1441" t="str">
        <f>VLOOKUP(A1441,'Customer - Backup'!A:F,6,FALSE)</f>
        <v>金台区</v>
      </c>
      <c r="I1441" s="3" t="s">
        <v>173</v>
      </c>
      <c r="J1441" s="3">
        <v>7004209</v>
      </c>
    </row>
    <row r="1442" spans="1:10" s="3" customFormat="1">
      <c r="A1442" s="3">
        <v>7003391</v>
      </c>
      <c r="B1442" s="139">
        <v>30.861570358276399</v>
      </c>
      <c r="C1442" s="139">
        <v>105.39377593994099</v>
      </c>
      <c r="D1442" s="3" t="s">
        <v>673</v>
      </c>
      <c r="E1442" s="3" t="s">
        <v>1755</v>
      </c>
      <c r="F1442" t="str">
        <f>VLOOKUP(D1442,'Customer City'!A:B,2,FALSE)</f>
        <v>四川省</v>
      </c>
      <c r="G1442" t="str">
        <f>VLOOKUP(D1442,'Customer City'!A:A,1,FALSE)</f>
        <v>遂宁市</v>
      </c>
      <c r="H1442" t="str">
        <f>VLOOKUP(A1442,'Customer - Backup'!A:F,6,FALSE)</f>
        <v>射洪县</v>
      </c>
      <c r="I1442" s="3" t="s">
        <v>173</v>
      </c>
      <c r="J1442" s="3">
        <v>7003391</v>
      </c>
    </row>
    <row r="1443" spans="1:10" s="3" customFormat="1">
      <c r="A1443" s="3">
        <v>201</v>
      </c>
      <c r="B1443" s="139">
        <v>26.2625942230225</v>
      </c>
      <c r="C1443" s="139">
        <v>105.965576171875</v>
      </c>
      <c r="D1443" s="3" t="s">
        <v>685</v>
      </c>
      <c r="E1443" s="3" t="s">
        <v>2649</v>
      </c>
      <c r="F1443" t="str">
        <f>VLOOKUP(D1443,'Customer City'!A:B,2,FALSE)</f>
        <v>贵州省</v>
      </c>
      <c r="G1443" t="str">
        <f>VLOOKUP(D1443,'Customer City'!A:A,1,FALSE)</f>
        <v>安顺市</v>
      </c>
      <c r="H1443" t="e">
        <f>VLOOKUP(A1443,'Customer - Backup'!A:F,6,FALSE)</f>
        <v>#N/A</v>
      </c>
      <c r="I1443" s="3" t="s">
        <v>173</v>
      </c>
      <c r="J1443" s="3">
        <v>201</v>
      </c>
    </row>
    <row r="1444" spans="1:10" s="3" customFormat="1">
      <c r="A1444" s="3">
        <v>7004868</v>
      </c>
      <c r="B1444" s="139">
        <v>29.031494140625</v>
      </c>
      <c r="C1444" s="139">
        <v>119.180297851563</v>
      </c>
      <c r="D1444" s="3" t="s">
        <v>545</v>
      </c>
      <c r="E1444" s="3" t="s">
        <v>1305</v>
      </c>
      <c r="F1444" t="str">
        <f>VLOOKUP(D1444,'Customer City'!A:B,2,FALSE)</f>
        <v>浙江省</v>
      </c>
      <c r="G1444" t="str">
        <f>VLOOKUP(D1444,'Customer City'!A:A,1,FALSE)</f>
        <v>衢州市</v>
      </c>
      <c r="H1444" t="str">
        <f>VLOOKUP(A1444,'Customer - Backup'!A:F,6,FALSE)</f>
        <v>龙游县</v>
      </c>
      <c r="I1444" s="3" t="s">
        <v>173</v>
      </c>
      <c r="J1444" s="3">
        <v>7004868</v>
      </c>
    </row>
    <row r="1445" spans="1:10" s="3" customFormat="1">
      <c r="A1445" s="3">
        <v>7004300</v>
      </c>
      <c r="B1445" s="139">
        <v>30.506061553955099</v>
      </c>
      <c r="C1445" s="139">
        <v>106.901611328125</v>
      </c>
      <c r="D1445" s="3" t="s">
        <v>664</v>
      </c>
      <c r="E1445" s="3" t="s">
        <v>2650</v>
      </c>
      <c r="F1445" t="str">
        <f>VLOOKUP(D1445,'Customer City'!A:B,2,FALSE)</f>
        <v>四川省</v>
      </c>
      <c r="G1445" t="str">
        <f>VLOOKUP(D1445,'Customer City'!A:A,1,FALSE)</f>
        <v>广安市</v>
      </c>
      <c r="H1445" t="str">
        <f>VLOOKUP(A1445,'Customer - Backup'!A:F,6,FALSE)</f>
        <v>前锋区</v>
      </c>
      <c r="I1445" s="3" t="s">
        <v>173</v>
      </c>
      <c r="J1445" s="3">
        <v>7004300</v>
      </c>
    </row>
    <row r="1446" spans="1:10" s="3" customFormat="1">
      <c r="A1446" s="3">
        <v>202</v>
      </c>
      <c r="B1446" s="139">
        <v>40.128593444824197</v>
      </c>
      <c r="C1446" s="139">
        <v>116.663772583008</v>
      </c>
      <c r="D1446" s="3" t="s">
        <v>16</v>
      </c>
      <c r="E1446" s="3" t="s">
        <v>2651</v>
      </c>
      <c r="F1446" t="str">
        <f>VLOOKUP(D1446,'Customer City'!A:B,2,FALSE)</f>
        <v>北京市</v>
      </c>
      <c r="G1446" t="str">
        <f>VLOOKUP(D1446,'Customer City'!A:A,1,FALSE)</f>
        <v>北京市</v>
      </c>
      <c r="H1446" t="e">
        <f>VLOOKUP(A1446,'Customer - Backup'!A:F,6,FALSE)</f>
        <v>#N/A</v>
      </c>
      <c r="I1446" s="3" t="s">
        <v>173</v>
      </c>
      <c r="J1446" s="3">
        <v>202</v>
      </c>
    </row>
    <row r="1447" spans="1:10" s="3" customFormat="1">
      <c r="A1447" s="3">
        <v>7004210</v>
      </c>
      <c r="B1447" s="139">
        <v>34.360645294189503</v>
      </c>
      <c r="C1447" s="139">
        <v>107.389030456543</v>
      </c>
      <c r="D1447" s="3" t="s">
        <v>690</v>
      </c>
      <c r="E1447" s="3" t="s">
        <v>2652</v>
      </c>
      <c r="F1447" t="str">
        <f>VLOOKUP(D1447,'Customer City'!A:B,2,FALSE)</f>
        <v>陕西省</v>
      </c>
      <c r="G1447" t="str">
        <f>VLOOKUP(D1447,'Customer City'!A:A,1,FALSE)</f>
        <v>宝鸡市</v>
      </c>
      <c r="H1447" t="str">
        <f>VLOOKUP(A1447,'Customer - Backup'!A:F,6,FALSE)</f>
        <v>陈仓区</v>
      </c>
      <c r="I1447" s="3" t="s">
        <v>173</v>
      </c>
      <c r="J1447" s="3">
        <v>7004210</v>
      </c>
    </row>
    <row r="1448" spans="1:10" s="3" customFormat="1">
      <c r="A1448" s="3">
        <v>7004439</v>
      </c>
      <c r="B1448" s="139">
        <v>28.875715255737301</v>
      </c>
      <c r="C1448" s="139">
        <v>121.179405212402</v>
      </c>
      <c r="D1448" s="3" t="s">
        <v>538</v>
      </c>
      <c r="E1448" s="3" t="s">
        <v>902</v>
      </c>
      <c r="F1448" t="str">
        <f>VLOOKUP(D1448,'Customer City'!A:B,2,FALSE)</f>
        <v>浙江省</v>
      </c>
      <c r="G1448" t="str">
        <f>VLOOKUP(D1448,'Customer City'!A:A,1,FALSE)</f>
        <v>台州市</v>
      </c>
      <c r="H1448" t="str">
        <f>VLOOKUP(A1448,'Customer - Backup'!A:F,6,FALSE)</f>
        <v>临海市</v>
      </c>
      <c r="I1448" s="3" t="s">
        <v>173</v>
      </c>
      <c r="J1448" s="3">
        <v>7004439</v>
      </c>
    </row>
    <row r="1449" spans="1:10" s="3" customFormat="1">
      <c r="A1449" s="3">
        <v>7003410</v>
      </c>
      <c r="B1449" s="139">
        <v>29.1547336578369</v>
      </c>
      <c r="C1449" s="139">
        <v>105.379104614258</v>
      </c>
      <c r="D1449" s="3" t="s">
        <v>667</v>
      </c>
      <c r="E1449" s="3" t="s">
        <v>1064</v>
      </c>
      <c r="F1449" t="str">
        <f>VLOOKUP(D1449,'Customer City'!A:B,2,FALSE)</f>
        <v>四川省</v>
      </c>
      <c r="G1449" t="str">
        <f>VLOOKUP(D1449,'Customer City'!A:A,1,FALSE)</f>
        <v>泸州市</v>
      </c>
      <c r="H1449" t="str">
        <f>VLOOKUP(A1449,'Customer - Backup'!A:F,6,FALSE)</f>
        <v>泸县</v>
      </c>
      <c r="I1449" s="3" t="s">
        <v>173</v>
      </c>
      <c r="J1449" s="3">
        <v>7003410</v>
      </c>
    </row>
    <row r="1450" spans="1:10" s="3" customFormat="1">
      <c r="A1450" s="3">
        <v>7003375</v>
      </c>
      <c r="B1450" s="139">
        <v>30.078794479370099</v>
      </c>
      <c r="C1450" s="139">
        <v>103.112442016602</v>
      </c>
      <c r="D1450" s="3" t="s">
        <v>674</v>
      </c>
      <c r="E1450" s="3" t="s">
        <v>1815</v>
      </c>
      <c r="F1450" t="str">
        <f>VLOOKUP(D1450,'Customer City'!A:B,2,FALSE)</f>
        <v>四川省</v>
      </c>
      <c r="G1450" t="str">
        <f>VLOOKUP(D1450,'Customer City'!A:A,1,FALSE)</f>
        <v>雅安市</v>
      </c>
      <c r="H1450" t="str">
        <f>VLOOKUP(A1450,'Customer - Backup'!A:F,6,FALSE)</f>
        <v>名山区</v>
      </c>
      <c r="I1450" s="3" t="s">
        <v>173</v>
      </c>
      <c r="J1450" s="3">
        <v>7003375</v>
      </c>
    </row>
    <row r="1451" spans="1:10" s="3" customFormat="1">
      <c r="A1451" s="3">
        <v>203</v>
      </c>
      <c r="B1451" s="139">
        <v>22.717191696166999</v>
      </c>
      <c r="C1451" s="139">
        <v>113.29849243164099</v>
      </c>
      <c r="D1451" s="3" t="s">
        <v>617</v>
      </c>
      <c r="E1451" s="3" t="s">
        <v>2653</v>
      </c>
      <c r="F1451" t="str">
        <f>VLOOKUP(D1451,'Customer City'!A:B,2,FALSE)</f>
        <v>广东省</v>
      </c>
      <c r="G1451" t="str">
        <f>VLOOKUP(D1451,'Customer City'!A:A,1,FALSE)</f>
        <v>中山市</v>
      </c>
      <c r="H1451" t="e">
        <f>VLOOKUP(A1451,'Customer - Backup'!A:F,6,FALSE)</f>
        <v>#N/A</v>
      </c>
      <c r="I1451" s="3" t="s">
        <v>173</v>
      </c>
      <c r="J1451" s="3">
        <v>203</v>
      </c>
    </row>
    <row r="1452" spans="1:10" s="3" customFormat="1">
      <c r="A1452" s="3">
        <v>7004402</v>
      </c>
      <c r="B1452" s="139">
        <v>33.597007751464801</v>
      </c>
      <c r="C1452" s="139">
        <v>114.102867126465</v>
      </c>
      <c r="D1452" s="3" t="s">
        <v>577</v>
      </c>
      <c r="E1452" s="3" t="s">
        <v>1732</v>
      </c>
      <c r="F1452" t="str">
        <f>VLOOKUP(D1452,'Customer City'!A:B,2,FALSE)</f>
        <v>河南省</v>
      </c>
      <c r="G1452" t="str">
        <f>VLOOKUP(D1452,'Customer City'!A:A,1,FALSE)</f>
        <v>漯河市</v>
      </c>
      <c r="H1452" t="str">
        <f>VLOOKUP(A1452,'Customer - Backup'!A:F,6,FALSE)</f>
        <v>召陵区</v>
      </c>
      <c r="I1452" s="3" t="s">
        <v>173</v>
      </c>
      <c r="J1452" s="3">
        <v>7004402</v>
      </c>
    </row>
    <row r="1453" spans="1:10" s="3" customFormat="1">
      <c r="A1453" s="3">
        <v>7003960</v>
      </c>
      <c r="B1453" s="139">
        <v>38.899936676025398</v>
      </c>
      <c r="C1453" s="139">
        <v>121.655235290527</v>
      </c>
      <c r="D1453" s="3" t="s">
        <v>583</v>
      </c>
      <c r="E1453" s="3" t="s">
        <v>1092</v>
      </c>
      <c r="F1453" t="str">
        <f>VLOOKUP(D1453,'Customer City'!A:B,2,FALSE)</f>
        <v>辽宁省</v>
      </c>
      <c r="G1453" t="str">
        <f>VLOOKUP(D1453,'Customer City'!A:A,1,FALSE)</f>
        <v>大连市</v>
      </c>
      <c r="H1453" t="str">
        <f>VLOOKUP(A1453,'Customer - Backup'!A:F,6,FALSE)</f>
        <v>中山区</v>
      </c>
      <c r="I1453" s="3" t="s">
        <v>173</v>
      </c>
      <c r="J1453" s="3">
        <v>7003960</v>
      </c>
    </row>
    <row r="1454" spans="1:10" s="3" customFormat="1">
      <c r="A1454" s="3">
        <v>7004025</v>
      </c>
      <c r="B1454" s="139">
        <v>27.4381427764893</v>
      </c>
      <c r="C1454" s="139">
        <v>115.84010314941401</v>
      </c>
      <c r="D1454" s="3" t="s">
        <v>699</v>
      </c>
      <c r="E1454" s="3" t="s">
        <v>1615</v>
      </c>
      <c r="F1454" t="str">
        <f>VLOOKUP(D1454,'Customer City'!A:B,2,FALSE)</f>
        <v>江西省</v>
      </c>
      <c r="G1454" t="str">
        <f>VLOOKUP(D1454,'Customer City'!A:A,1,FALSE)</f>
        <v>抚州市</v>
      </c>
      <c r="H1454" t="str">
        <f>VLOOKUP(A1454,'Customer - Backup'!A:F,6,FALSE)</f>
        <v>乐安县</v>
      </c>
      <c r="I1454" s="3" t="s">
        <v>173</v>
      </c>
      <c r="J1454" s="3">
        <v>7004025</v>
      </c>
    </row>
    <row r="1455" spans="1:10" s="3" customFormat="1">
      <c r="A1455" s="3">
        <v>7004783</v>
      </c>
      <c r="B1455" s="139">
        <v>30.648761749267599</v>
      </c>
      <c r="C1455" s="139">
        <v>119.691032409668</v>
      </c>
      <c r="D1455" s="3" t="s">
        <v>542</v>
      </c>
      <c r="E1455" s="3" t="s">
        <v>1698</v>
      </c>
      <c r="F1455" t="str">
        <f>VLOOKUP(D1455,'Customer City'!A:B,2,FALSE)</f>
        <v>浙江省</v>
      </c>
      <c r="G1455" t="str">
        <f>VLOOKUP(D1455,'Customer City'!A:A,1,FALSE)</f>
        <v>湖州市</v>
      </c>
      <c r="H1455" t="str">
        <f>VLOOKUP(A1455,'Customer - Backup'!A:F,6,FALSE)</f>
        <v>安吉县</v>
      </c>
      <c r="I1455" s="3" t="s">
        <v>173</v>
      </c>
      <c r="J1455" s="3">
        <v>7004783</v>
      </c>
    </row>
    <row r="1456" spans="1:10" s="3" customFormat="1">
      <c r="A1456" s="3">
        <v>7003995</v>
      </c>
      <c r="B1456" s="139">
        <v>29.0278129577637</v>
      </c>
      <c r="C1456" s="139">
        <v>114.548713684082</v>
      </c>
      <c r="D1456" s="3" t="s">
        <v>696</v>
      </c>
      <c r="E1456" s="3" t="s">
        <v>2003</v>
      </c>
      <c r="F1456" t="str">
        <f>VLOOKUP(D1456,'Customer City'!A:B,2,FALSE)</f>
        <v>江西省</v>
      </c>
      <c r="G1456" t="str">
        <f>VLOOKUP(D1456,'Customer City'!A:A,1,FALSE)</f>
        <v>九江市</v>
      </c>
      <c r="H1456" t="str">
        <f>VLOOKUP(A1456,'Customer - Backup'!A:F,6,FALSE)</f>
        <v>修水县</v>
      </c>
      <c r="I1456" s="3" t="s">
        <v>173</v>
      </c>
      <c r="J1456" s="3">
        <v>7003995</v>
      </c>
    </row>
    <row r="1457" spans="1:10" s="3" customFormat="1">
      <c r="A1457" s="3">
        <v>7004485</v>
      </c>
      <c r="B1457" s="139">
        <v>30.000637054443398</v>
      </c>
      <c r="C1457" s="139">
        <v>108.11904907226599</v>
      </c>
      <c r="D1457" s="3" t="s">
        <v>39</v>
      </c>
      <c r="E1457" s="3" t="s">
        <v>1842</v>
      </c>
      <c r="F1457" t="str">
        <f>VLOOKUP(D1457,'Customer City'!A:B,2,FALSE)</f>
        <v>重庆市</v>
      </c>
      <c r="G1457" t="str">
        <f>VLOOKUP(D1457,'Customer City'!A:A,1,FALSE)</f>
        <v>重庆市</v>
      </c>
      <c r="H1457" t="str">
        <f>VLOOKUP(A1457,'Customer - Backup'!A:F,6,FALSE)</f>
        <v>石柱土家族自治县</v>
      </c>
      <c r="I1457" s="3" t="s">
        <v>173</v>
      </c>
      <c r="J1457" s="3">
        <v>7004485</v>
      </c>
    </row>
    <row r="1458" spans="1:10" s="3" customFormat="1">
      <c r="A1458" s="3">
        <v>7003717</v>
      </c>
      <c r="B1458" s="139">
        <v>36.125213623046903</v>
      </c>
      <c r="C1458" s="139">
        <v>114.38059997558599</v>
      </c>
      <c r="D1458" s="3" t="s">
        <v>571</v>
      </c>
      <c r="E1458" s="3" t="s">
        <v>1411</v>
      </c>
      <c r="F1458" t="str">
        <f>VLOOKUP(D1458,'Customer City'!A:B,2,FALSE)</f>
        <v>河南省</v>
      </c>
      <c r="G1458" t="str">
        <f>VLOOKUP(D1458,'Customer City'!A:A,1,FALSE)</f>
        <v>安阳市</v>
      </c>
      <c r="H1458" t="str">
        <f>VLOOKUP(A1458,'Customer - Backup'!A:F,6,FALSE)</f>
        <v>北关区</v>
      </c>
      <c r="I1458" s="3" t="s">
        <v>173</v>
      </c>
      <c r="J1458" s="3">
        <v>7003717</v>
      </c>
    </row>
    <row r="1459" spans="1:10" s="3" customFormat="1">
      <c r="A1459" s="3">
        <v>7004458</v>
      </c>
      <c r="B1459" s="139">
        <v>35.575820922851598</v>
      </c>
      <c r="C1459" s="139">
        <v>116.98821258544901</v>
      </c>
      <c r="D1459" s="3" t="s">
        <v>557</v>
      </c>
      <c r="E1459" s="3" t="s">
        <v>1725</v>
      </c>
      <c r="F1459" t="str">
        <f>VLOOKUP(D1459,'Customer City'!A:B,2,FALSE)</f>
        <v>山东省</v>
      </c>
      <c r="G1459" t="str">
        <f>VLOOKUP(D1459,'Customer City'!A:A,1,FALSE)</f>
        <v>济宁市</v>
      </c>
      <c r="H1459" t="str">
        <f>VLOOKUP(A1459,'Customer - Backup'!A:F,6,FALSE)</f>
        <v>曲阜市</v>
      </c>
      <c r="I1459" s="3" t="s">
        <v>173</v>
      </c>
      <c r="J1459" s="3">
        <v>7004458</v>
      </c>
    </row>
    <row r="1460" spans="1:10" s="3" customFormat="1">
      <c r="A1460" s="3">
        <v>7003632</v>
      </c>
      <c r="B1460" s="139">
        <v>36.3780517578125</v>
      </c>
      <c r="C1460" s="139">
        <v>114.394004821777</v>
      </c>
      <c r="D1460" s="3" t="s">
        <v>615</v>
      </c>
      <c r="E1460" s="3" t="s">
        <v>2654</v>
      </c>
      <c r="F1460" t="str">
        <f>VLOOKUP(D1460,'Customer City'!A:B,2,FALSE)</f>
        <v>河北省</v>
      </c>
      <c r="G1460" t="str">
        <f>VLOOKUP(D1460,'Customer City'!A:A,1,FALSE)</f>
        <v>邯郸市</v>
      </c>
      <c r="H1460" t="str">
        <f>VLOOKUP(A1460,'Customer - Backup'!A:F,6,FALSE)</f>
        <v>磁县</v>
      </c>
      <c r="I1460" s="3" t="s">
        <v>173</v>
      </c>
      <c r="J1460" s="3">
        <v>7003632</v>
      </c>
    </row>
    <row r="1461" spans="1:10" s="3" customFormat="1">
      <c r="A1461" s="3">
        <v>7003647</v>
      </c>
      <c r="B1461" s="139">
        <v>39.390758514404297</v>
      </c>
      <c r="C1461" s="139">
        <v>115.71768951416</v>
      </c>
      <c r="D1461" s="3" t="s">
        <v>606</v>
      </c>
      <c r="E1461" s="3" t="s">
        <v>1500</v>
      </c>
      <c r="F1461" t="str">
        <f>VLOOKUP(D1461,'Customer City'!A:B,2,FALSE)</f>
        <v>河北省</v>
      </c>
      <c r="G1461" t="str">
        <f>VLOOKUP(D1461,'Customer City'!A:A,1,FALSE)</f>
        <v>保定市</v>
      </c>
      <c r="H1461" t="str">
        <f>VLOOKUP(A1461,'Customer - Backup'!A:F,6,FALSE)</f>
        <v>涞水县</v>
      </c>
      <c r="I1461" s="3" t="s">
        <v>173</v>
      </c>
      <c r="J1461" s="3">
        <v>7003647</v>
      </c>
    </row>
    <row r="1462" spans="1:10" s="3" customFormat="1">
      <c r="A1462" s="3">
        <v>7004438</v>
      </c>
      <c r="B1462" s="139">
        <v>28.838550567626999</v>
      </c>
      <c r="C1462" s="139">
        <v>120.72794342041</v>
      </c>
      <c r="D1462" s="3" t="s">
        <v>538</v>
      </c>
      <c r="E1462" s="3" t="s">
        <v>900</v>
      </c>
      <c r="F1462" t="str">
        <f>VLOOKUP(D1462,'Customer City'!A:B,2,FALSE)</f>
        <v>浙江省</v>
      </c>
      <c r="G1462" t="str">
        <f>VLOOKUP(D1462,'Customer City'!A:A,1,FALSE)</f>
        <v>台州市</v>
      </c>
      <c r="H1462" t="str">
        <f>VLOOKUP(A1462,'Customer - Backup'!A:F,6,FALSE)</f>
        <v>仙居县</v>
      </c>
      <c r="I1462" s="3" t="s">
        <v>173</v>
      </c>
      <c r="J1462" s="3">
        <v>7004438</v>
      </c>
    </row>
    <row r="1463" spans="1:10" s="3" customFormat="1">
      <c r="A1463" s="3">
        <v>7004047</v>
      </c>
      <c r="B1463" s="139">
        <v>23.410812377929702</v>
      </c>
      <c r="C1463" s="139">
        <v>111.24097442627</v>
      </c>
      <c r="D1463" s="3" t="s">
        <v>640</v>
      </c>
      <c r="E1463" s="3" t="s">
        <v>2655</v>
      </c>
      <c r="F1463" t="str">
        <f>VLOOKUP(D1463,'Customer City'!A:B,2,FALSE)</f>
        <v>广西省</v>
      </c>
      <c r="G1463" t="str">
        <f>VLOOKUP(D1463,'Customer City'!A:A,1,FALSE)</f>
        <v>梧州市</v>
      </c>
      <c r="H1463" t="str">
        <f>VLOOKUP(A1463,'Customer - Backup'!A:F,6,FALSE)</f>
        <v>龙圩区</v>
      </c>
      <c r="I1463" s="3" t="s">
        <v>173</v>
      </c>
      <c r="J1463" s="3">
        <v>7004047</v>
      </c>
    </row>
    <row r="1464" spans="1:10" s="3" customFormat="1">
      <c r="A1464" s="3">
        <v>7004292</v>
      </c>
      <c r="B1464" s="139">
        <v>29.2640075683594</v>
      </c>
      <c r="C1464" s="139">
        <v>117.851669311523</v>
      </c>
      <c r="D1464" s="3" t="s">
        <v>695</v>
      </c>
      <c r="E1464" s="3" t="s">
        <v>2656</v>
      </c>
      <c r="F1464" t="str">
        <f>VLOOKUP(D1464,'Customer City'!A:B,2,FALSE)</f>
        <v>江西省</v>
      </c>
      <c r="G1464" t="str">
        <f>VLOOKUP(D1464,'Customer City'!A:A,1,FALSE)</f>
        <v>上饶市</v>
      </c>
      <c r="H1464" t="str">
        <f>VLOOKUP(A1464,'Customer - Backup'!A:F,6,FALSE)</f>
        <v>婺源县</v>
      </c>
      <c r="I1464" s="3" t="s">
        <v>173</v>
      </c>
      <c r="J1464" s="3">
        <v>7004292</v>
      </c>
    </row>
    <row r="1465" spans="1:10" s="3" customFormat="1">
      <c r="A1465" s="3">
        <v>7004363</v>
      </c>
      <c r="B1465" s="139">
        <v>31.353908538818398</v>
      </c>
      <c r="C1465" s="139">
        <v>110.75991058349599</v>
      </c>
      <c r="D1465" s="3" t="s">
        <v>708</v>
      </c>
      <c r="E1465" s="3" t="s">
        <v>1291</v>
      </c>
      <c r="F1465" t="str">
        <f>VLOOKUP(D1465,'Customer City'!A:B,2,FALSE)</f>
        <v>湖北省</v>
      </c>
      <c r="G1465" t="str">
        <f>VLOOKUP(D1465,'Customer City'!A:A,1,FALSE)</f>
        <v>宜昌市</v>
      </c>
      <c r="H1465" t="str">
        <f>VLOOKUP(A1465,'Customer - Backup'!A:F,6,FALSE)</f>
        <v>兴山县</v>
      </c>
      <c r="I1465" s="3" t="s">
        <v>173</v>
      </c>
      <c r="J1465" s="3">
        <v>7004363</v>
      </c>
    </row>
    <row r="1466" spans="1:10" s="3" customFormat="1">
      <c r="A1466" s="3">
        <v>7003986</v>
      </c>
      <c r="B1466" s="139">
        <v>27.653755187988299</v>
      </c>
      <c r="C1466" s="139">
        <v>106.898635864258</v>
      </c>
      <c r="D1466" s="3" t="s">
        <v>686</v>
      </c>
      <c r="E1466" s="3" t="s">
        <v>843</v>
      </c>
      <c r="F1466" t="str">
        <f>VLOOKUP(D1466,'Customer City'!A:B,2,FALSE)</f>
        <v>贵州省</v>
      </c>
      <c r="G1466" t="str">
        <f>VLOOKUP(D1466,'Customer City'!A:A,1,FALSE)</f>
        <v>遵义市</v>
      </c>
      <c r="H1466" t="str">
        <f>VLOOKUP(A1466,'Customer - Backup'!A:F,6,FALSE)</f>
        <v>红花岗区</v>
      </c>
      <c r="I1466" s="3" t="s">
        <v>173</v>
      </c>
      <c r="J1466" s="3">
        <v>7003986</v>
      </c>
    </row>
    <row r="1467" spans="1:10" s="3" customFormat="1">
      <c r="A1467" s="3">
        <v>7004513</v>
      </c>
      <c r="B1467" s="139">
        <v>22.951482772827099</v>
      </c>
      <c r="C1467" s="139">
        <v>115.65894317627</v>
      </c>
      <c r="D1467" s="3" t="s">
        <v>623</v>
      </c>
      <c r="E1467" s="3" t="s">
        <v>2657</v>
      </c>
      <c r="F1467" t="str">
        <f>VLOOKUP(D1467,'Customer City'!A:B,2,FALSE)</f>
        <v>广东省</v>
      </c>
      <c r="G1467" t="str">
        <f>VLOOKUP(D1467,'Customer City'!A:A,1,FALSE)</f>
        <v>汕尾市</v>
      </c>
      <c r="H1467" t="str">
        <f>VLOOKUP(A1467,'Customer - Backup'!A:F,6,FALSE)</f>
        <v>陆丰市</v>
      </c>
      <c r="I1467" s="3" t="s">
        <v>173</v>
      </c>
      <c r="J1467" s="3">
        <v>7004513</v>
      </c>
    </row>
    <row r="1468" spans="1:10" s="3" customFormat="1">
      <c r="A1468" s="3">
        <v>7004153</v>
      </c>
      <c r="B1468" s="139">
        <v>34.831462860107401</v>
      </c>
      <c r="C1468" s="139">
        <v>114.37192535400401</v>
      </c>
      <c r="D1468" s="3" t="s">
        <v>573</v>
      </c>
      <c r="E1468" s="3" t="s">
        <v>1685</v>
      </c>
      <c r="F1468" t="str">
        <f>VLOOKUP(D1468,'Customer City'!A:B,2,FALSE)</f>
        <v>河南省</v>
      </c>
      <c r="G1468" t="str">
        <f>VLOOKUP(D1468,'Customer City'!A:A,1,FALSE)</f>
        <v>开封市</v>
      </c>
      <c r="H1468" t="str">
        <f>VLOOKUP(A1468,'Customer - Backup'!A:F,6,FALSE)</f>
        <v>龙亭区</v>
      </c>
      <c r="I1468" s="3" t="s">
        <v>173</v>
      </c>
      <c r="J1468" s="3">
        <v>7004153</v>
      </c>
    </row>
    <row r="1469" spans="1:10" s="3" customFormat="1">
      <c r="A1469" s="3">
        <v>7003789</v>
      </c>
      <c r="B1469" s="139">
        <v>31.370357513427699</v>
      </c>
      <c r="C1469" s="139">
        <v>120.64028930664099</v>
      </c>
      <c r="D1469" s="3" t="s">
        <v>534</v>
      </c>
      <c r="E1469" s="3" t="s">
        <v>1550</v>
      </c>
      <c r="F1469" t="str">
        <f>VLOOKUP(D1469,'Customer City'!A:B,2,FALSE)</f>
        <v>江苏省</v>
      </c>
      <c r="G1469" t="str">
        <f>VLOOKUP(D1469,'Customer City'!A:A,1,FALSE)</f>
        <v>苏州市</v>
      </c>
      <c r="H1469" t="str">
        <f>VLOOKUP(A1469,'Customer - Backup'!A:F,6,FALSE)</f>
        <v>相城区</v>
      </c>
      <c r="I1469" s="3" t="s">
        <v>173</v>
      </c>
      <c r="J1469" s="3">
        <v>7003789</v>
      </c>
    </row>
    <row r="1470" spans="1:10" s="3" customFormat="1">
      <c r="A1470" s="3">
        <v>204</v>
      </c>
      <c r="B1470" s="139">
        <v>22.491256713867202</v>
      </c>
      <c r="C1470" s="139">
        <v>113.36037445068401</v>
      </c>
      <c r="D1470" s="3" t="s">
        <v>617</v>
      </c>
      <c r="E1470" s="3" t="s">
        <v>2658</v>
      </c>
      <c r="F1470" t="str">
        <f>VLOOKUP(D1470,'Customer City'!A:B,2,FALSE)</f>
        <v>广东省</v>
      </c>
      <c r="G1470" t="str">
        <f>VLOOKUP(D1470,'Customer City'!A:A,1,FALSE)</f>
        <v>中山市</v>
      </c>
      <c r="H1470" t="e">
        <f>VLOOKUP(A1470,'Customer - Backup'!A:F,6,FALSE)</f>
        <v>#N/A</v>
      </c>
      <c r="I1470" s="3" t="s">
        <v>173</v>
      </c>
      <c r="J1470" s="3">
        <v>204</v>
      </c>
    </row>
    <row r="1471" spans="1:10" s="3" customFormat="1">
      <c r="A1471" s="3">
        <v>7004094</v>
      </c>
      <c r="B1471" s="139">
        <v>34.830356597900398</v>
      </c>
      <c r="C1471" s="139">
        <v>114.811172485352</v>
      </c>
      <c r="D1471" s="3" t="s">
        <v>573</v>
      </c>
      <c r="E1471" s="3" t="s">
        <v>2659</v>
      </c>
      <c r="F1471" t="str">
        <f>VLOOKUP(D1471,'Customer City'!A:B,2,FALSE)</f>
        <v>河南省</v>
      </c>
      <c r="G1471" t="str">
        <f>VLOOKUP(D1471,'Customer City'!A:A,1,FALSE)</f>
        <v>开封市</v>
      </c>
      <c r="H1471" t="str">
        <f>VLOOKUP(A1471,'Customer - Backup'!A:F,6,FALSE)</f>
        <v>兰考县</v>
      </c>
      <c r="I1471" s="3" t="s">
        <v>173</v>
      </c>
      <c r="J1471" s="3">
        <v>7004094</v>
      </c>
    </row>
    <row r="1472" spans="1:10" s="3" customFormat="1">
      <c r="A1472" s="3">
        <v>7004500</v>
      </c>
      <c r="B1472" s="139">
        <v>22.519283294677699</v>
      </c>
      <c r="C1472" s="139">
        <v>113.93361663818401</v>
      </c>
      <c r="D1472" s="3" t="s">
        <v>626</v>
      </c>
      <c r="E1472" s="3" t="s">
        <v>1654</v>
      </c>
      <c r="F1472" t="str">
        <f>VLOOKUP(D1472,'Customer City'!A:B,2,FALSE)</f>
        <v>广东省</v>
      </c>
      <c r="G1472" t="str">
        <f>VLOOKUP(D1472,'Customer City'!A:A,1,FALSE)</f>
        <v>深圳市</v>
      </c>
      <c r="H1472" t="str">
        <f>VLOOKUP(A1472,'Customer - Backup'!A:F,6,FALSE)</f>
        <v>南山区</v>
      </c>
      <c r="I1472" s="3" t="s">
        <v>173</v>
      </c>
      <c r="J1472" s="3">
        <v>7004500</v>
      </c>
    </row>
    <row r="1473" spans="1:10" s="3" customFormat="1">
      <c r="A1473" s="3">
        <v>7004008</v>
      </c>
      <c r="B1473" s="139">
        <v>28.432531356811499</v>
      </c>
      <c r="C1473" s="139">
        <v>115.37824249267599</v>
      </c>
      <c r="D1473" s="3" t="s">
        <v>698</v>
      </c>
      <c r="E1473" s="3" t="s">
        <v>2004</v>
      </c>
      <c r="F1473" t="str">
        <f>VLOOKUP(D1473,'Customer City'!A:B,2,FALSE)</f>
        <v>江西省</v>
      </c>
      <c r="G1473" t="str">
        <f>VLOOKUP(D1473,'Customer City'!A:A,1,FALSE)</f>
        <v>宜春市</v>
      </c>
      <c r="H1473" t="str">
        <f>VLOOKUP(A1473,'Customer - Backup'!A:F,6,FALSE)</f>
        <v>高安市</v>
      </c>
      <c r="I1473" s="3" t="s">
        <v>173</v>
      </c>
      <c r="J1473" s="3">
        <v>7004008</v>
      </c>
    </row>
    <row r="1474" spans="1:10" s="3" customFormat="1">
      <c r="A1474" s="3">
        <v>7004601</v>
      </c>
      <c r="B1474" s="139">
        <v>36.8179321289063</v>
      </c>
      <c r="C1474" s="139">
        <v>115.213172912598</v>
      </c>
      <c r="D1474" s="3" t="s">
        <v>615</v>
      </c>
      <c r="E1474" s="3" t="s">
        <v>2660</v>
      </c>
      <c r="F1474" t="str">
        <f>VLOOKUP(D1474,'Customer City'!A:B,2,FALSE)</f>
        <v>河北省</v>
      </c>
      <c r="G1474" t="str">
        <f>VLOOKUP(D1474,'Customer City'!A:A,1,FALSE)</f>
        <v>邯郸市</v>
      </c>
      <c r="H1474" t="str">
        <f>VLOOKUP(A1474,'Customer - Backup'!A:F,6,FALSE)</f>
        <v>邱县</v>
      </c>
      <c r="I1474" s="3" t="s">
        <v>173</v>
      </c>
      <c r="J1474" s="3">
        <v>7004601</v>
      </c>
    </row>
    <row r="1475" spans="1:10" s="3" customFormat="1">
      <c r="A1475" s="3">
        <v>7004057</v>
      </c>
      <c r="B1475" s="139">
        <v>31.873855590820298</v>
      </c>
      <c r="C1475" s="139">
        <v>120.56965637207</v>
      </c>
      <c r="D1475" s="3" t="s">
        <v>534</v>
      </c>
      <c r="E1475" s="3" t="s">
        <v>2661</v>
      </c>
      <c r="F1475" t="str">
        <f>VLOOKUP(D1475,'Customer City'!A:B,2,FALSE)</f>
        <v>江苏省</v>
      </c>
      <c r="G1475" t="str">
        <f>VLOOKUP(D1475,'Customer City'!A:A,1,FALSE)</f>
        <v>苏州市</v>
      </c>
      <c r="H1475" t="str">
        <f>VLOOKUP(A1475,'Customer - Backup'!A:F,6,FALSE)</f>
        <v>张家港市</v>
      </c>
      <c r="I1475" s="3" t="s">
        <v>173</v>
      </c>
      <c r="J1475" s="3">
        <v>7004057</v>
      </c>
    </row>
    <row r="1476" spans="1:10" s="3" customFormat="1">
      <c r="A1476" s="3">
        <v>205</v>
      </c>
      <c r="B1476" s="139">
        <v>22.821876525878899</v>
      </c>
      <c r="C1476" s="139">
        <v>114.160453796387</v>
      </c>
      <c r="D1476" s="3" t="s">
        <v>616</v>
      </c>
      <c r="E1476" s="3" t="s">
        <v>2662</v>
      </c>
      <c r="F1476" t="str">
        <f>VLOOKUP(D1476,'Customer City'!A:B,2,FALSE)</f>
        <v>广东省</v>
      </c>
      <c r="G1476" t="str">
        <f>VLOOKUP(D1476,'Customer City'!A:A,1,FALSE)</f>
        <v>东莞市</v>
      </c>
      <c r="H1476" t="e">
        <f>VLOOKUP(A1476,'Customer - Backup'!A:F,6,FALSE)</f>
        <v>#N/A</v>
      </c>
      <c r="I1476" s="3" t="s">
        <v>173</v>
      </c>
      <c r="J1476" s="3">
        <v>205</v>
      </c>
    </row>
    <row r="1477" spans="1:10" s="3" customFormat="1">
      <c r="A1477" s="3">
        <v>7003830</v>
      </c>
      <c r="B1477" s="139">
        <v>33.607532501220703</v>
      </c>
      <c r="C1477" s="139">
        <v>119.007118225098</v>
      </c>
      <c r="D1477" s="3" t="s">
        <v>532</v>
      </c>
      <c r="E1477" s="3" t="s">
        <v>1934</v>
      </c>
      <c r="F1477" t="str">
        <f>VLOOKUP(D1477,'Customer City'!A:B,2,FALSE)</f>
        <v>江苏省</v>
      </c>
      <c r="G1477" t="str">
        <f>VLOOKUP(D1477,'Customer City'!A:A,1,FALSE)</f>
        <v>淮安市</v>
      </c>
      <c r="H1477" t="str">
        <f>VLOOKUP(A1477,'Customer - Backup'!A:F,6,FALSE)</f>
        <v>清河区</v>
      </c>
      <c r="I1477" s="3" t="s">
        <v>173</v>
      </c>
      <c r="J1477" s="3">
        <v>7003830</v>
      </c>
    </row>
    <row r="1478" spans="1:10" s="3" customFormat="1">
      <c r="A1478" s="3">
        <v>7003831</v>
      </c>
      <c r="B1478" s="139">
        <v>33.582565307617202</v>
      </c>
      <c r="C1478" s="139">
        <v>119.03228759765599</v>
      </c>
      <c r="D1478" s="3" t="s">
        <v>532</v>
      </c>
      <c r="E1478" s="3" t="s">
        <v>2663</v>
      </c>
      <c r="F1478" t="str">
        <f>VLOOKUP(D1478,'Customer City'!A:B,2,FALSE)</f>
        <v>江苏省</v>
      </c>
      <c r="G1478" t="str">
        <f>VLOOKUP(D1478,'Customer City'!A:A,1,FALSE)</f>
        <v>淮安市</v>
      </c>
      <c r="H1478" t="str">
        <f>VLOOKUP(A1478,'Customer - Backup'!A:F,6,FALSE)</f>
        <v>清浦区</v>
      </c>
      <c r="I1478" s="3" t="s">
        <v>173</v>
      </c>
      <c r="J1478" s="3">
        <v>7003831</v>
      </c>
    </row>
    <row r="1479" spans="1:10" s="3" customFormat="1">
      <c r="A1479" s="3">
        <v>206</v>
      </c>
      <c r="B1479" s="139">
        <v>33.582599639892599</v>
      </c>
      <c r="C1479" s="139">
        <v>119.090087890625</v>
      </c>
      <c r="D1479" s="3" t="s">
        <v>532</v>
      </c>
      <c r="E1479" s="3" t="s">
        <v>2664</v>
      </c>
      <c r="F1479" t="str">
        <f>VLOOKUP(D1479,'Customer City'!A:B,2,FALSE)</f>
        <v>江苏省</v>
      </c>
      <c r="G1479" t="str">
        <f>VLOOKUP(D1479,'Customer City'!A:A,1,FALSE)</f>
        <v>淮安市</v>
      </c>
      <c r="H1479" t="e">
        <f>VLOOKUP(A1479,'Customer - Backup'!A:F,6,FALSE)</f>
        <v>#N/A</v>
      </c>
      <c r="I1479" s="3" t="s">
        <v>173</v>
      </c>
      <c r="J1479" s="3">
        <v>206</v>
      </c>
    </row>
    <row r="1480" spans="1:10" s="3" customFormat="1">
      <c r="A1480" s="3">
        <v>7004305</v>
      </c>
      <c r="B1480" s="139">
        <v>34.497379302978501</v>
      </c>
      <c r="C1480" s="139">
        <v>114.47323608398401</v>
      </c>
      <c r="D1480" s="3" t="s">
        <v>573</v>
      </c>
      <c r="E1480" s="3" t="s">
        <v>1422</v>
      </c>
      <c r="F1480" t="str">
        <f>VLOOKUP(D1480,'Customer City'!A:B,2,FALSE)</f>
        <v>河南省</v>
      </c>
      <c r="G1480" t="str">
        <f>VLOOKUP(D1480,'Customer City'!A:A,1,FALSE)</f>
        <v>开封市</v>
      </c>
      <c r="H1480" t="str">
        <f>VLOOKUP(A1480,'Customer - Backup'!A:F,6,FALSE)</f>
        <v>通许县</v>
      </c>
      <c r="I1480" s="3" t="s">
        <v>173</v>
      </c>
      <c r="J1480" s="3">
        <v>7004305</v>
      </c>
    </row>
    <row r="1481" spans="1:10" s="3" customFormat="1">
      <c r="A1481" s="3">
        <v>7003734</v>
      </c>
      <c r="B1481" s="139">
        <v>33.738555908203097</v>
      </c>
      <c r="C1481" s="139">
        <v>114.87360382080099</v>
      </c>
      <c r="D1481" s="3" t="s">
        <v>569</v>
      </c>
      <c r="E1481" s="3" t="s">
        <v>1939</v>
      </c>
      <c r="F1481" t="str">
        <f>VLOOKUP(D1481,'Customer City'!A:B,2,FALSE)</f>
        <v>河南省</v>
      </c>
      <c r="G1481" t="str">
        <f>VLOOKUP(D1481,'Customer City'!A:A,1,FALSE)</f>
        <v>周口市</v>
      </c>
      <c r="H1481" t="str">
        <f>VLOOKUP(A1481,'Customer - Backup'!A:F,6,FALSE)</f>
        <v>淮阳县</v>
      </c>
      <c r="I1481" s="3" t="s">
        <v>173</v>
      </c>
      <c r="J1481" s="3">
        <v>7003734</v>
      </c>
    </row>
    <row r="1482" spans="1:10" s="3" customFormat="1">
      <c r="A1482" s="3">
        <v>7004279</v>
      </c>
      <c r="B1482" s="139">
        <v>28.697586059570298</v>
      </c>
      <c r="C1482" s="139">
        <v>115.83010101318401</v>
      </c>
      <c r="D1482" s="3" t="s">
        <v>125</v>
      </c>
      <c r="E1482" s="3" t="s">
        <v>1993</v>
      </c>
      <c r="F1482" t="str">
        <f>VLOOKUP(D1482,'Customer City'!A:B,2,FALSE)</f>
        <v>江西省</v>
      </c>
      <c r="G1482" t="str">
        <f>VLOOKUP(D1482,'Customer City'!A:A,1,FALSE)</f>
        <v>南昌市</v>
      </c>
      <c r="H1482" t="str">
        <f>VLOOKUP(A1482,'Customer - Backup'!A:F,6,FALSE)</f>
        <v>新建区</v>
      </c>
      <c r="I1482" s="3" t="s">
        <v>173</v>
      </c>
      <c r="J1482" s="3">
        <v>7004279</v>
      </c>
    </row>
    <row r="1483" spans="1:10" s="3" customFormat="1">
      <c r="A1483" s="3">
        <v>207</v>
      </c>
      <c r="B1483" s="139">
        <v>32.192340850830099</v>
      </c>
      <c r="C1483" s="139">
        <v>119.68096923828099</v>
      </c>
      <c r="D1483" s="3" t="s">
        <v>536</v>
      </c>
      <c r="E1483" s="3" t="s">
        <v>2665</v>
      </c>
      <c r="F1483" t="str">
        <f>VLOOKUP(D1483,'Customer City'!A:B,2,FALSE)</f>
        <v>江苏省</v>
      </c>
      <c r="G1483" t="str">
        <f>VLOOKUP(D1483,'Customer City'!A:A,1,FALSE)</f>
        <v>镇江市</v>
      </c>
      <c r="H1483" t="e">
        <f>VLOOKUP(A1483,'Customer - Backup'!A:F,6,FALSE)</f>
        <v>#N/A</v>
      </c>
      <c r="I1483" s="3" t="s">
        <v>173</v>
      </c>
      <c r="J1483" s="3">
        <v>207</v>
      </c>
    </row>
    <row r="1484" spans="1:10" s="3" customFormat="1">
      <c r="A1484" s="3">
        <v>7003605</v>
      </c>
      <c r="B1484" s="139">
        <v>38.046409606933601</v>
      </c>
      <c r="C1484" s="139">
        <v>115.96808624267599</v>
      </c>
      <c r="D1484" s="3" t="s">
        <v>613</v>
      </c>
      <c r="E1484" s="3" t="s">
        <v>1363</v>
      </c>
      <c r="F1484" t="str">
        <f>VLOOKUP(D1484,'Customer City'!A:B,2,FALSE)</f>
        <v>河北省</v>
      </c>
      <c r="G1484" t="str">
        <f>VLOOKUP(D1484,'Customer City'!A:A,1,FALSE)</f>
        <v>衡水市</v>
      </c>
      <c r="H1484" t="str">
        <f>VLOOKUP(A1484,'Customer - Backup'!A:F,6,FALSE)</f>
        <v>武强县</v>
      </c>
      <c r="I1484" s="3" t="s">
        <v>173</v>
      </c>
      <c r="J1484" s="3">
        <v>7003605</v>
      </c>
    </row>
    <row r="1485" spans="1:10" s="3" customFormat="1">
      <c r="A1485" s="3">
        <v>7004135</v>
      </c>
      <c r="B1485" s="139">
        <v>31.731840133666999</v>
      </c>
      <c r="C1485" s="139">
        <v>118.37380218505901</v>
      </c>
      <c r="D1485" s="3" t="s">
        <v>523</v>
      </c>
      <c r="E1485" s="3" t="s">
        <v>2666</v>
      </c>
      <c r="F1485" t="str">
        <f>VLOOKUP(D1485,'Customer City'!A:B,2,FALSE)</f>
        <v>安徽省</v>
      </c>
      <c r="G1485" t="str">
        <f>VLOOKUP(D1485,'Customer City'!A:A,1,FALSE)</f>
        <v>马鞍山市</v>
      </c>
      <c r="H1485" t="str">
        <f>VLOOKUP(A1485,'Customer - Backup'!A:F,6,FALSE)</f>
        <v>和县</v>
      </c>
      <c r="I1485" s="3" t="s">
        <v>173</v>
      </c>
      <c r="J1485" s="3">
        <v>7004135</v>
      </c>
    </row>
    <row r="1486" spans="1:10" s="3" customFormat="1">
      <c r="A1486" s="3">
        <v>7004395</v>
      </c>
      <c r="B1486" s="139">
        <v>31.72829246521</v>
      </c>
      <c r="C1486" s="139">
        <v>118.12051391601599</v>
      </c>
      <c r="D1486" s="3" t="s">
        <v>523</v>
      </c>
      <c r="E1486" s="3" t="s">
        <v>1955</v>
      </c>
      <c r="F1486" t="str">
        <f>VLOOKUP(D1486,'Customer City'!A:B,2,FALSE)</f>
        <v>安徽省</v>
      </c>
      <c r="G1486" t="str">
        <f>VLOOKUP(D1486,'Customer City'!A:A,1,FALSE)</f>
        <v>马鞍山市</v>
      </c>
      <c r="H1486" t="str">
        <f>VLOOKUP(A1486,'Customer - Backup'!A:F,6,FALSE)</f>
        <v>雨山区</v>
      </c>
      <c r="I1486" s="3" t="s">
        <v>173</v>
      </c>
      <c r="J1486" s="3">
        <v>7004395</v>
      </c>
    </row>
    <row r="1487" spans="1:10" s="3" customFormat="1">
      <c r="A1487" s="3">
        <v>7004148</v>
      </c>
      <c r="B1487" s="139">
        <v>30.427085876464801</v>
      </c>
      <c r="C1487" s="139">
        <v>111.74405670166</v>
      </c>
      <c r="D1487" s="3" t="s">
        <v>708</v>
      </c>
      <c r="E1487" s="3" t="s">
        <v>2667</v>
      </c>
      <c r="F1487" t="str">
        <f>VLOOKUP(D1487,'Customer City'!A:B,2,FALSE)</f>
        <v>湖北省</v>
      </c>
      <c r="G1487" t="str">
        <f>VLOOKUP(D1487,'Customer City'!A:A,1,FALSE)</f>
        <v>宜昌市</v>
      </c>
      <c r="H1487" t="str">
        <f>VLOOKUP(A1487,'Customer - Backup'!A:F,6,FALSE)</f>
        <v>枝江市</v>
      </c>
      <c r="I1487" s="3" t="s">
        <v>173</v>
      </c>
      <c r="J1487" s="3">
        <v>7004148</v>
      </c>
    </row>
    <row r="1488" spans="1:10" s="3" customFormat="1">
      <c r="A1488" s="3">
        <v>7004598</v>
      </c>
      <c r="B1488" s="139">
        <v>40.599945068359403</v>
      </c>
      <c r="C1488" s="139">
        <v>109.971321105957</v>
      </c>
      <c r="D1488" s="3" t="s">
        <v>596</v>
      </c>
      <c r="E1488" s="3" t="s">
        <v>2668</v>
      </c>
      <c r="F1488" t="str">
        <f>VLOOKUP(D1488,'Customer City'!A:B,2,FALSE)</f>
        <v>内蒙古</v>
      </c>
      <c r="G1488" t="str">
        <f>VLOOKUP(D1488,'Customer City'!A:A,1,FALSE)</f>
        <v>包头市</v>
      </c>
      <c r="H1488" t="str">
        <f>VLOOKUP(A1488,'Customer - Backup'!A:F,6,FALSE)</f>
        <v>九原区</v>
      </c>
      <c r="I1488" s="3" t="s">
        <v>173</v>
      </c>
      <c r="J1488" s="3">
        <v>7004598</v>
      </c>
    </row>
    <row r="1489" spans="1:10" s="3" customFormat="1">
      <c r="A1489" s="3">
        <v>7004344</v>
      </c>
      <c r="B1489" s="139">
        <v>29.803972244262699</v>
      </c>
      <c r="C1489" s="139">
        <v>121.559616088867</v>
      </c>
      <c r="D1489" s="3" t="s">
        <v>540</v>
      </c>
      <c r="E1489" s="3" t="s">
        <v>1236</v>
      </c>
      <c r="F1489" t="str">
        <f>VLOOKUP(D1489,'Customer City'!A:B,2,FALSE)</f>
        <v>浙江省</v>
      </c>
      <c r="G1489" t="str">
        <f>VLOOKUP(D1489,'Customer City'!A:A,1,FALSE)</f>
        <v>宁波市</v>
      </c>
      <c r="H1489" t="str">
        <f>VLOOKUP(A1489,'Customer - Backup'!A:F,6,FALSE)</f>
        <v>鄞州区</v>
      </c>
      <c r="I1489" s="3" t="s">
        <v>173</v>
      </c>
      <c r="J1489" s="3">
        <v>7004344</v>
      </c>
    </row>
    <row r="1490" spans="1:10" s="3" customFormat="1">
      <c r="A1490" s="3">
        <v>7004116</v>
      </c>
      <c r="B1490" s="139">
        <v>24.5946960449219</v>
      </c>
      <c r="C1490" s="139">
        <v>118.03807067871099</v>
      </c>
      <c r="D1490" s="3" t="s">
        <v>733</v>
      </c>
      <c r="E1490" s="3" t="s">
        <v>949</v>
      </c>
      <c r="F1490" t="str">
        <f>VLOOKUP(D1490,'Customer City'!A:B,2,FALSE)</f>
        <v>福建省</v>
      </c>
      <c r="G1490" t="str">
        <f>VLOOKUP(D1490,'Customer City'!A:A,1,FALSE)</f>
        <v>厦门市</v>
      </c>
      <c r="H1490" t="str">
        <f>VLOOKUP(A1490,'Customer - Backup'!A:F,6,FALSE)</f>
        <v>集美区</v>
      </c>
      <c r="I1490" s="3" t="s">
        <v>173</v>
      </c>
      <c r="J1490" s="3">
        <v>7004116</v>
      </c>
    </row>
    <row r="1491" spans="1:10" s="3" customFormat="1">
      <c r="A1491" s="3">
        <v>208</v>
      </c>
      <c r="B1491" s="139">
        <v>35.775032043457003</v>
      </c>
      <c r="C1491" s="139">
        <v>115.109024047852</v>
      </c>
      <c r="D1491" s="3" t="s">
        <v>578</v>
      </c>
      <c r="E1491" s="3" t="s">
        <v>2669</v>
      </c>
      <c r="F1491" t="str">
        <f>VLOOKUP(D1491,'Customer City'!A:B,2,FALSE)</f>
        <v>河南省</v>
      </c>
      <c r="G1491" t="str">
        <f>VLOOKUP(D1491,'Customer City'!A:A,1,FALSE)</f>
        <v>濮阳市</v>
      </c>
      <c r="H1491" t="e">
        <f>VLOOKUP(A1491,'Customer - Backup'!A:F,6,FALSE)</f>
        <v>#N/A</v>
      </c>
      <c r="I1491" s="3" t="s">
        <v>173</v>
      </c>
      <c r="J1491" s="3">
        <v>208</v>
      </c>
    </row>
    <row r="1492" spans="1:10" s="3" customFormat="1">
      <c r="A1492" s="3">
        <v>7004090</v>
      </c>
      <c r="B1492" s="139">
        <v>35.771217346191399</v>
      </c>
      <c r="C1492" s="139">
        <v>115.08031463623</v>
      </c>
      <c r="D1492" s="3" t="s">
        <v>578</v>
      </c>
      <c r="E1492" s="3" t="s">
        <v>1507</v>
      </c>
      <c r="F1492" t="str">
        <f>VLOOKUP(D1492,'Customer City'!A:B,2,FALSE)</f>
        <v>河南省</v>
      </c>
      <c r="G1492" t="str">
        <f>VLOOKUP(D1492,'Customer City'!A:A,1,FALSE)</f>
        <v>濮阳市</v>
      </c>
      <c r="H1492" t="str">
        <f>VLOOKUP(A1492,'Customer - Backup'!A:F,6,FALSE)</f>
        <v>华龙区</v>
      </c>
      <c r="I1492" s="3" t="s">
        <v>173</v>
      </c>
      <c r="J1492" s="3">
        <v>7004090</v>
      </c>
    </row>
    <row r="1493" spans="1:10" s="3" customFormat="1">
      <c r="A1493" s="3">
        <v>7004660</v>
      </c>
      <c r="B1493" s="139">
        <v>30.3964519500732</v>
      </c>
      <c r="C1493" s="139">
        <v>111.46457672119099</v>
      </c>
      <c r="D1493" s="3" t="s">
        <v>708</v>
      </c>
      <c r="E1493" s="3" t="s">
        <v>2670</v>
      </c>
      <c r="F1493" t="str">
        <f>VLOOKUP(D1493,'Customer City'!A:B,2,FALSE)</f>
        <v>湖北省</v>
      </c>
      <c r="G1493" t="str">
        <f>VLOOKUP(D1493,'Customer City'!A:A,1,FALSE)</f>
        <v>宜昌市</v>
      </c>
      <c r="H1493" t="str">
        <f>VLOOKUP(A1493,'Customer - Backup'!A:F,6,FALSE)</f>
        <v>宜都市</v>
      </c>
      <c r="I1493" s="3" t="s">
        <v>173</v>
      </c>
      <c r="J1493" s="3">
        <v>7004660</v>
      </c>
    </row>
    <row r="1494" spans="1:10" s="3" customFormat="1">
      <c r="A1494" s="3">
        <v>7004641</v>
      </c>
      <c r="B1494" s="139">
        <v>27.5448303222656</v>
      </c>
      <c r="C1494" s="139">
        <v>117.33039093017599</v>
      </c>
      <c r="D1494" s="3" t="s">
        <v>732</v>
      </c>
      <c r="E1494" s="3" t="s">
        <v>2671</v>
      </c>
      <c r="F1494" t="str">
        <f>VLOOKUP(D1494,'Customer City'!A:B,2,FALSE)</f>
        <v>福建省</v>
      </c>
      <c r="G1494" t="str">
        <f>VLOOKUP(D1494,'Customer City'!A:A,1,FALSE)</f>
        <v>南平市</v>
      </c>
      <c r="H1494" t="str">
        <f>VLOOKUP(A1494,'Customer - Backup'!A:F,6,FALSE)</f>
        <v>光泽县</v>
      </c>
      <c r="I1494" s="3" t="s">
        <v>173</v>
      </c>
      <c r="J1494" s="3">
        <v>7004641</v>
      </c>
    </row>
    <row r="1495" spans="1:10" s="3" customFormat="1">
      <c r="A1495" s="3">
        <v>7003963</v>
      </c>
      <c r="B1495" s="139">
        <v>39.058586120605497</v>
      </c>
      <c r="C1495" s="139">
        <v>121.77866363525401</v>
      </c>
      <c r="D1495" s="3" t="s">
        <v>583</v>
      </c>
      <c r="E1495" s="3" t="s">
        <v>1576</v>
      </c>
      <c r="F1495" t="str">
        <f>VLOOKUP(D1495,'Customer City'!A:B,2,FALSE)</f>
        <v>辽宁省</v>
      </c>
      <c r="G1495" t="str">
        <f>VLOOKUP(D1495,'Customer City'!A:A,1,FALSE)</f>
        <v>大连市</v>
      </c>
      <c r="H1495" t="str">
        <f>VLOOKUP(A1495,'Customer - Backup'!A:F,6,FALSE)</f>
        <v>金州区</v>
      </c>
      <c r="I1495" s="3" t="s">
        <v>173</v>
      </c>
      <c r="J1495" s="3">
        <v>7003963</v>
      </c>
    </row>
    <row r="1496" spans="1:10" s="3" customFormat="1">
      <c r="A1496" s="3">
        <v>209</v>
      </c>
      <c r="B1496" s="139">
        <v>22.795692443847699</v>
      </c>
      <c r="C1496" s="139">
        <v>114.094764709473</v>
      </c>
      <c r="D1496" s="3" t="s">
        <v>616</v>
      </c>
      <c r="E1496" s="3" t="s">
        <v>2672</v>
      </c>
      <c r="F1496" t="str">
        <f>VLOOKUP(D1496,'Customer City'!A:B,2,FALSE)</f>
        <v>广东省</v>
      </c>
      <c r="G1496" t="str">
        <f>VLOOKUP(D1496,'Customer City'!A:A,1,FALSE)</f>
        <v>东莞市</v>
      </c>
      <c r="H1496" t="e">
        <f>VLOOKUP(A1496,'Customer - Backup'!A:F,6,FALSE)</f>
        <v>#N/A</v>
      </c>
      <c r="I1496" s="3" t="s">
        <v>173</v>
      </c>
      <c r="J1496" s="3">
        <v>209</v>
      </c>
    </row>
    <row r="1497" spans="1:10" s="3" customFormat="1">
      <c r="A1497" s="3">
        <v>7004695</v>
      </c>
      <c r="B1497" s="139">
        <v>30.057409286498999</v>
      </c>
      <c r="C1497" s="139">
        <v>119.939750671387</v>
      </c>
      <c r="D1497" s="3" t="s">
        <v>48</v>
      </c>
      <c r="E1497" s="3" t="s">
        <v>1745</v>
      </c>
      <c r="F1497" t="str">
        <f>VLOOKUP(D1497,'Customer City'!A:B,2,FALSE)</f>
        <v>浙江省</v>
      </c>
      <c r="G1497" t="str">
        <f>VLOOKUP(D1497,'Customer City'!A:A,1,FALSE)</f>
        <v>杭州市</v>
      </c>
      <c r="H1497" t="str">
        <f>VLOOKUP(A1497,'Customer - Backup'!A:F,6,FALSE)</f>
        <v>富阳区</v>
      </c>
      <c r="I1497" s="3" t="s">
        <v>173</v>
      </c>
      <c r="J1497" s="3">
        <v>7004695</v>
      </c>
    </row>
    <row r="1498" spans="1:10" s="3" customFormat="1">
      <c r="A1498" s="3">
        <v>7004889</v>
      </c>
      <c r="B1498" s="139">
        <v>31.6314907073975</v>
      </c>
      <c r="C1498" s="139">
        <v>121.411056518555</v>
      </c>
      <c r="D1498" s="3" t="s">
        <v>13</v>
      </c>
      <c r="E1498" s="3" t="s">
        <v>1094</v>
      </c>
      <c r="F1498" t="str">
        <f>VLOOKUP(D1498,'Customer City'!A:B,2,FALSE)</f>
        <v>上海市</v>
      </c>
      <c r="G1498" t="str">
        <f>VLOOKUP(D1498,'Customer City'!A:A,1,FALSE)</f>
        <v>上海市</v>
      </c>
      <c r="H1498" t="str">
        <f>VLOOKUP(A1498,'Customer - Backup'!A:F,6,FALSE)</f>
        <v>崇明区</v>
      </c>
      <c r="I1498" s="3" t="s">
        <v>173</v>
      </c>
      <c r="J1498" s="3">
        <v>7004889</v>
      </c>
    </row>
    <row r="1499" spans="1:10" s="3" customFormat="1">
      <c r="A1499" s="3">
        <v>7004913</v>
      </c>
      <c r="B1499" s="139">
        <v>29.043064999999999</v>
      </c>
      <c r="C1499" s="139">
        <v>120.440183</v>
      </c>
      <c r="D1499" s="3" t="s">
        <v>546</v>
      </c>
      <c r="E1499" s="3" t="s">
        <v>1636</v>
      </c>
      <c r="F1499" t="str">
        <f>VLOOKUP(D1499,'Customer City'!A:B,2,FALSE)</f>
        <v>浙江省</v>
      </c>
      <c r="G1499" t="str">
        <f>VLOOKUP(D1499,'Customer City'!A:A,1,FALSE)</f>
        <v>金华市</v>
      </c>
      <c r="H1499" t="str">
        <f>VLOOKUP(A1499,'Customer - Backup'!A:F,6,FALSE)</f>
        <v>磐安县</v>
      </c>
      <c r="I1499" s="3" t="s">
        <v>173</v>
      </c>
      <c r="J1499" s="3">
        <v>7004913</v>
      </c>
    </row>
    <row r="1500" spans="1:10" s="3" customFormat="1">
      <c r="A1500" s="3">
        <v>7003880</v>
      </c>
      <c r="B1500" s="139">
        <v>36.687755584716797</v>
      </c>
      <c r="C1500" s="139">
        <v>118.49073791503901</v>
      </c>
      <c r="D1500" s="3" t="s">
        <v>560</v>
      </c>
      <c r="E1500" s="3" t="s">
        <v>1873</v>
      </c>
      <c r="F1500" t="str">
        <f>VLOOKUP(D1500,'Customer City'!A:B,2,FALSE)</f>
        <v>山东省</v>
      </c>
      <c r="G1500" t="str">
        <f>VLOOKUP(D1500,'Customer City'!A:A,1,FALSE)</f>
        <v>潍坊市</v>
      </c>
      <c r="H1500" t="str">
        <f>VLOOKUP(A1500,'Customer - Backup'!A:F,6,FALSE)</f>
        <v>青州市</v>
      </c>
      <c r="I1500" s="3" t="s">
        <v>173</v>
      </c>
      <c r="J1500" s="3">
        <v>7003880</v>
      </c>
    </row>
    <row r="1501" spans="1:10" s="3" customFormat="1">
      <c r="A1501" s="3">
        <v>7003924</v>
      </c>
      <c r="B1501" s="139">
        <v>36.855861663818402</v>
      </c>
      <c r="C1501" s="139">
        <v>116.242668151855</v>
      </c>
      <c r="D1501" s="3" t="s">
        <v>562</v>
      </c>
      <c r="E1501" s="3" t="s">
        <v>1269</v>
      </c>
      <c r="F1501" t="str">
        <f>VLOOKUP(D1501,'Customer City'!A:B,2,FALSE)</f>
        <v>山东省</v>
      </c>
      <c r="G1501" t="str">
        <f>VLOOKUP(D1501,'Customer City'!A:A,1,FALSE)</f>
        <v>聊城市</v>
      </c>
      <c r="H1501" t="str">
        <f>VLOOKUP(A1501,'Customer - Backup'!A:F,6,FALSE)</f>
        <v>高唐县</v>
      </c>
      <c r="I1501" s="3" t="s">
        <v>173</v>
      </c>
      <c r="J1501" s="3">
        <v>7003924</v>
      </c>
    </row>
    <row r="1502" spans="1:10" s="3" customFormat="1">
      <c r="A1502" s="3">
        <v>210</v>
      </c>
      <c r="B1502" s="139">
        <v>28.397983551025401</v>
      </c>
      <c r="C1502" s="139">
        <v>104.57144165039099</v>
      </c>
      <c r="D1502" s="3" t="s">
        <v>661</v>
      </c>
      <c r="E1502" s="3" t="s">
        <v>2673</v>
      </c>
      <c r="F1502" t="str">
        <f>VLOOKUP(D1502,'Customer City'!A:B,2,FALSE)</f>
        <v>四川省</v>
      </c>
      <c r="G1502" t="str">
        <f>VLOOKUP(D1502,'Customer City'!A:A,1,FALSE)</f>
        <v>宜宾市</v>
      </c>
      <c r="H1502" t="e">
        <f>VLOOKUP(A1502,'Customer - Backup'!A:F,6,FALSE)</f>
        <v>#N/A</v>
      </c>
      <c r="I1502" s="3" t="s">
        <v>173</v>
      </c>
      <c r="J1502" s="3">
        <v>210</v>
      </c>
    </row>
    <row r="1503" spans="1:10" s="3" customFormat="1">
      <c r="A1503" s="3">
        <v>7003512</v>
      </c>
      <c r="B1503" s="139">
        <v>30.591733932495099</v>
      </c>
      <c r="C1503" s="139">
        <v>114.305702209473</v>
      </c>
      <c r="D1503" s="3" t="s">
        <v>69</v>
      </c>
      <c r="E1503" s="3" t="s">
        <v>1206</v>
      </c>
      <c r="F1503" t="str">
        <f>VLOOKUP(D1503,'Customer City'!A:B,2,FALSE)</f>
        <v>湖北省</v>
      </c>
      <c r="G1503" t="str">
        <f>VLOOKUP(D1503,'Customer City'!A:A,1,FALSE)</f>
        <v>武汉市</v>
      </c>
      <c r="H1503" t="str">
        <f>VLOOKUP(A1503,'Customer - Backup'!A:F,6,FALSE)</f>
        <v>江岸区</v>
      </c>
      <c r="I1503" s="3" t="s">
        <v>173</v>
      </c>
      <c r="J1503" s="3">
        <v>7003512</v>
      </c>
    </row>
    <row r="1504" spans="1:10" s="3" customFormat="1">
      <c r="A1504" s="3">
        <v>7003958</v>
      </c>
      <c r="B1504" s="139">
        <v>41.774375915527301</v>
      </c>
      <c r="C1504" s="139">
        <v>123.484329223633</v>
      </c>
      <c r="D1504" s="3" t="s">
        <v>57</v>
      </c>
      <c r="E1504" s="3" t="s">
        <v>1050</v>
      </c>
      <c r="F1504" t="str">
        <f>VLOOKUP(D1504,'Customer City'!A:B,2,FALSE)</f>
        <v>辽宁省</v>
      </c>
      <c r="G1504" t="str">
        <f>VLOOKUP(D1504,'Customer City'!A:A,1,FALSE)</f>
        <v>沈阳市</v>
      </c>
      <c r="H1504" t="str">
        <f>VLOOKUP(A1504,'Customer - Backup'!A:F,6,FALSE)</f>
        <v>浑南区</v>
      </c>
      <c r="I1504" s="3" t="s">
        <v>173</v>
      </c>
      <c r="J1504" s="3">
        <v>7003958</v>
      </c>
    </row>
    <row r="1505" spans="1:10" s="3" customFormat="1">
      <c r="A1505" s="3">
        <v>7003350</v>
      </c>
      <c r="B1505" s="139">
        <v>31.475051879882798</v>
      </c>
      <c r="C1505" s="139">
        <v>104.77165222168</v>
      </c>
      <c r="D1505" s="3" t="s">
        <v>669</v>
      </c>
      <c r="E1505" s="3" t="s">
        <v>1149</v>
      </c>
      <c r="F1505" t="str">
        <f>VLOOKUP(D1505,'Customer City'!A:B,2,FALSE)</f>
        <v>四川省</v>
      </c>
      <c r="G1505" t="str">
        <f>VLOOKUP(D1505,'Customer City'!A:A,1,FALSE)</f>
        <v>绵阳市</v>
      </c>
      <c r="H1505" t="str">
        <f>VLOOKUP(A1505,'Customer - Backup'!A:F,6,FALSE)</f>
        <v>游仙区</v>
      </c>
      <c r="I1505" s="3" t="s">
        <v>173</v>
      </c>
      <c r="J1505" s="3">
        <v>7003350</v>
      </c>
    </row>
    <row r="1506" spans="1:10" s="3" customFormat="1">
      <c r="A1506" s="3">
        <v>211</v>
      </c>
      <c r="B1506" s="139">
        <v>31.508583068847699</v>
      </c>
      <c r="C1506" s="139">
        <v>104.762580871582</v>
      </c>
      <c r="D1506" s="3" t="s">
        <v>669</v>
      </c>
      <c r="E1506" s="3" t="s">
        <v>2674</v>
      </c>
      <c r="F1506" t="str">
        <f>VLOOKUP(D1506,'Customer City'!A:B,2,FALSE)</f>
        <v>四川省</v>
      </c>
      <c r="G1506" t="str">
        <f>VLOOKUP(D1506,'Customer City'!A:A,1,FALSE)</f>
        <v>绵阳市</v>
      </c>
      <c r="H1506" t="e">
        <f>VLOOKUP(A1506,'Customer - Backup'!A:F,6,FALSE)</f>
        <v>#N/A</v>
      </c>
      <c r="I1506" s="3" t="s">
        <v>173</v>
      </c>
      <c r="J1506" s="3">
        <v>211</v>
      </c>
    </row>
    <row r="1507" spans="1:10" s="3" customFormat="1">
      <c r="A1507" s="3">
        <v>7004266</v>
      </c>
      <c r="B1507" s="139">
        <v>21.950569152831999</v>
      </c>
      <c r="C1507" s="139">
        <v>108.618522644043</v>
      </c>
      <c r="D1507" s="3" t="s">
        <v>646</v>
      </c>
      <c r="E1507" s="3" t="s">
        <v>2675</v>
      </c>
      <c r="F1507" t="str">
        <f>VLOOKUP(D1507,'Customer City'!A:B,2,FALSE)</f>
        <v>广西省</v>
      </c>
      <c r="G1507" t="str">
        <f>VLOOKUP(D1507,'Customer City'!A:A,1,FALSE)</f>
        <v>钦州市</v>
      </c>
      <c r="H1507" t="str">
        <f>VLOOKUP(A1507,'Customer - Backup'!A:F,6,FALSE)</f>
        <v>钦南区</v>
      </c>
      <c r="I1507" s="3" t="s">
        <v>173</v>
      </c>
      <c r="J1507" s="3">
        <v>7004266</v>
      </c>
    </row>
    <row r="1508" spans="1:10" s="3" customFormat="1">
      <c r="A1508" s="3">
        <v>7003820</v>
      </c>
      <c r="B1508" s="139">
        <v>33.443714141845703</v>
      </c>
      <c r="C1508" s="139">
        <v>119.797286987305</v>
      </c>
      <c r="D1508" s="3" t="s">
        <v>533</v>
      </c>
      <c r="E1508" s="3" t="s">
        <v>1379</v>
      </c>
      <c r="F1508" t="str">
        <f>VLOOKUP(D1508,'Customer City'!A:B,2,FALSE)</f>
        <v>江苏省</v>
      </c>
      <c r="G1508" t="str">
        <f>VLOOKUP(D1508,'Customer City'!A:A,1,FALSE)</f>
        <v>盐城市</v>
      </c>
      <c r="H1508" t="str">
        <f>VLOOKUP(A1508,'Customer - Backup'!A:F,6,FALSE)</f>
        <v>建湖县</v>
      </c>
      <c r="I1508" s="3" t="s">
        <v>173</v>
      </c>
      <c r="J1508" s="3">
        <v>7003820</v>
      </c>
    </row>
    <row r="1509" spans="1:10" s="3" customFormat="1">
      <c r="A1509" s="3">
        <v>7004199</v>
      </c>
      <c r="B1509" s="139">
        <v>29.239488601684599</v>
      </c>
      <c r="C1509" s="139">
        <v>102.366012573242</v>
      </c>
      <c r="D1509" s="3" t="s">
        <v>674</v>
      </c>
      <c r="E1509" s="3" t="s">
        <v>1911</v>
      </c>
      <c r="F1509" t="str">
        <f>VLOOKUP(D1509,'Customer City'!A:B,2,FALSE)</f>
        <v>四川省</v>
      </c>
      <c r="G1509" t="str">
        <f>VLOOKUP(D1509,'Customer City'!A:A,1,FALSE)</f>
        <v>雅安市</v>
      </c>
      <c r="H1509" t="str">
        <f>VLOOKUP(A1509,'Customer - Backup'!A:F,6,FALSE)</f>
        <v>天全县</v>
      </c>
      <c r="I1509" s="3" t="s">
        <v>173</v>
      </c>
      <c r="J1509" s="3">
        <v>7004199</v>
      </c>
    </row>
    <row r="1510" spans="1:10" s="3" customFormat="1">
      <c r="A1510" s="3">
        <v>7003956</v>
      </c>
      <c r="B1510" s="139">
        <v>41.828914642333999</v>
      </c>
      <c r="C1510" s="139">
        <v>123.42562866210901</v>
      </c>
      <c r="D1510" s="3" t="s">
        <v>57</v>
      </c>
      <c r="E1510" s="3" t="s">
        <v>1727</v>
      </c>
      <c r="F1510" t="str">
        <f>VLOOKUP(D1510,'Customer City'!A:B,2,FALSE)</f>
        <v>辽宁省</v>
      </c>
      <c r="G1510" t="str">
        <f>VLOOKUP(D1510,'Customer City'!A:A,1,FALSE)</f>
        <v>沈阳市</v>
      </c>
      <c r="H1510" t="str">
        <f>VLOOKUP(A1510,'Customer - Backup'!A:F,6,FALSE)</f>
        <v>皇姑区</v>
      </c>
      <c r="I1510" s="3" t="s">
        <v>173</v>
      </c>
      <c r="J1510" s="3">
        <v>7003956</v>
      </c>
    </row>
    <row r="1511" spans="1:10" s="3" customFormat="1">
      <c r="A1511" s="3">
        <v>7003663</v>
      </c>
      <c r="B1511" s="139">
        <v>22.9439811706543</v>
      </c>
      <c r="C1511" s="139">
        <v>113.380378723145</v>
      </c>
      <c r="D1511" s="3" t="s">
        <v>54</v>
      </c>
      <c r="E1511" s="3" t="s">
        <v>850</v>
      </c>
      <c r="F1511" t="str">
        <f>VLOOKUP(D1511,'Customer City'!A:B,2,FALSE)</f>
        <v>广东省</v>
      </c>
      <c r="G1511" t="str">
        <f>VLOOKUP(D1511,'Customer City'!A:A,1,FALSE)</f>
        <v>广州市</v>
      </c>
      <c r="H1511" t="str">
        <f>VLOOKUP(A1511,'Customer - Backup'!A:F,6,FALSE)</f>
        <v>番禺区</v>
      </c>
      <c r="I1511" s="3" t="s">
        <v>173</v>
      </c>
      <c r="J1511" s="3">
        <v>7003663</v>
      </c>
    </row>
    <row r="1512" spans="1:10" s="3" customFormat="1">
      <c r="A1512" s="3">
        <v>7003520</v>
      </c>
      <c r="B1512" s="139">
        <v>32.268203735351598</v>
      </c>
      <c r="C1512" s="139">
        <v>111.65602874755901</v>
      </c>
      <c r="D1512" s="3" t="s">
        <v>713</v>
      </c>
      <c r="E1512" s="3" t="s">
        <v>2676</v>
      </c>
      <c r="F1512" t="str">
        <f>VLOOKUP(D1512,'Customer City'!A:B,2,FALSE)</f>
        <v>湖北省</v>
      </c>
      <c r="G1512" t="str">
        <f>VLOOKUP(D1512,'Customer City'!A:A,1,FALSE)</f>
        <v>襄阳市</v>
      </c>
      <c r="H1512" t="str">
        <f>VLOOKUP(A1512,'Customer - Backup'!A:F,6,FALSE)</f>
        <v>谷城县</v>
      </c>
      <c r="I1512" s="3" t="s">
        <v>173</v>
      </c>
      <c r="J1512" s="3">
        <v>7003520</v>
      </c>
    </row>
    <row r="1513" spans="1:10" s="3" customFormat="1">
      <c r="A1513" s="3">
        <v>7003912</v>
      </c>
      <c r="B1513" s="139">
        <v>37.345935821533203</v>
      </c>
      <c r="C1513" s="139">
        <v>116.575637817383</v>
      </c>
      <c r="D1513" s="3" t="s">
        <v>553</v>
      </c>
      <c r="E1513" s="3" t="s">
        <v>2677</v>
      </c>
      <c r="F1513" t="str">
        <f>VLOOKUP(D1513,'Customer City'!A:B,2,FALSE)</f>
        <v>山东省</v>
      </c>
      <c r="G1513" t="str">
        <f>VLOOKUP(D1513,'Customer City'!A:A,1,FALSE)</f>
        <v>德州市</v>
      </c>
      <c r="H1513" t="str">
        <f>VLOOKUP(A1513,'Customer - Backup'!A:F,6,FALSE)</f>
        <v>陵城区</v>
      </c>
      <c r="I1513" s="3" t="s">
        <v>173</v>
      </c>
      <c r="J1513" s="3">
        <v>7003912</v>
      </c>
    </row>
    <row r="1514" spans="1:10" s="3" customFormat="1">
      <c r="A1514" s="3">
        <v>7003551</v>
      </c>
      <c r="B1514" s="139">
        <v>30.0821743011475</v>
      </c>
      <c r="C1514" s="139">
        <v>115.952583312988</v>
      </c>
      <c r="D1514" s="3" t="s">
        <v>716</v>
      </c>
      <c r="E1514" s="3" t="s">
        <v>1268</v>
      </c>
      <c r="F1514" t="str">
        <f>VLOOKUP(D1514,'Customer City'!A:B,2,FALSE)</f>
        <v>湖北省</v>
      </c>
      <c r="G1514" t="str">
        <f>VLOOKUP(D1514,'Customer City'!A:A,1,FALSE)</f>
        <v>黄冈市</v>
      </c>
      <c r="H1514" t="str">
        <f>VLOOKUP(A1514,'Customer - Backup'!A:F,6,FALSE)</f>
        <v>黄梅县</v>
      </c>
      <c r="I1514" s="3" t="s">
        <v>173</v>
      </c>
      <c r="J1514" s="3">
        <v>7003551</v>
      </c>
    </row>
    <row r="1515" spans="1:10" s="3" customFormat="1">
      <c r="A1515" s="3">
        <v>7003868</v>
      </c>
      <c r="B1515" s="139">
        <v>36.821533203125</v>
      </c>
      <c r="C1515" s="139">
        <v>117.85671234130901</v>
      </c>
      <c r="D1515" s="3" t="s">
        <v>558</v>
      </c>
      <c r="E1515" s="3" t="s">
        <v>1716</v>
      </c>
      <c r="F1515" t="str">
        <f>VLOOKUP(D1515,'Customer City'!A:B,2,FALSE)</f>
        <v>山东省</v>
      </c>
      <c r="G1515" t="str">
        <f>VLOOKUP(D1515,'Customer City'!A:A,1,FALSE)</f>
        <v>淄博市</v>
      </c>
      <c r="H1515" t="str">
        <f>VLOOKUP(A1515,'Customer - Backup'!A:F,6,FALSE)</f>
        <v>周村区</v>
      </c>
      <c r="I1515" s="3" t="s">
        <v>173</v>
      </c>
      <c r="J1515" s="3">
        <v>7003868</v>
      </c>
    </row>
    <row r="1516" spans="1:10" s="3" customFormat="1">
      <c r="A1516" s="3">
        <v>7003959</v>
      </c>
      <c r="B1516" s="139">
        <v>41.799854278564503</v>
      </c>
      <c r="C1516" s="139">
        <v>123.31909942627</v>
      </c>
      <c r="D1516" s="3" t="s">
        <v>57</v>
      </c>
      <c r="E1516" s="3" t="s">
        <v>2678</v>
      </c>
      <c r="F1516" t="str">
        <f>VLOOKUP(D1516,'Customer City'!A:B,2,FALSE)</f>
        <v>辽宁省</v>
      </c>
      <c r="G1516" t="str">
        <f>VLOOKUP(D1516,'Customer City'!A:A,1,FALSE)</f>
        <v>沈阳市</v>
      </c>
      <c r="H1516" t="str">
        <f>VLOOKUP(A1516,'Customer - Backup'!A:F,6,FALSE)</f>
        <v>于洪区</v>
      </c>
      <c r="I1516" s="3" t="s">
        <v>173</v>
      </c>
      <c r="J1516" s="3">
        <v>7003959</v>
      </c>
    </row>
    <row r="1517" spans="1:10" s="3" customFormat="1">
      <c r="A1517" s="3">
        <v>7003805</v>
      </c>
      <c r="B1517" s="139">
        <v>32.038795999999998</v>
      </c>
      <c r="C1517" s="139">
        <v>120.87595899999999</v>
      </c>
      <c r="D1517" s="3" t="s">
        <v>525</v>
      </c>
      <c r="E1517" s="3" t="s">
        <v>1483</v>
      </c>
      <c r="F1517" t="str">
        <f>VLOOKUP(D1517,'Customer City'!A:B,2,FALSE)</f>
        <v>江苏省</v>
      </c>
      <c r="G1517" t="str">
        <f>VLOOKUP(D1517,'Customer City'!A:A,1,FALSE)</f>
        <v>南通市</v>
      </c>
      <c r="H1517" t="str">
        <f>VLOOKUP(A1517,'Customer - Backup'!A:F,6,FALSE)</f>
        <v>崇川区</v>
      </c>
      <c r="I1517" s="3" t="s">
        <v>173</v>
      </c>
      <c r="J1517" s="3">
        <v>7003805</v>
      </c>
    </row>
    <row r="1518" spans="1:10" s="3" customFormat="1">
      <c r="A1518" s="3">
        <v>7003428</v>
      </c>
      <c r="B1518" s="139">
        <v>31.005176544189499</v>
      </c>
      <c r="C1518" s="139">
        <v>103.950691223145</v>
      </c>
      <c r="D1518" s="3" t="s">
        <v>51</v>
      </c>
      <c r="E1518" s="3" t="s">
        <v>1081</v>
      </c>
      <c r="F1518" t="str">
        <f>VLOOKUP(D1518,'Customer City'!A:B,2,FALSE)</f>
        <v>四川省</v>
      </c>
      <c r="G1518" t="str">
        <f>VLOOKUP(D1518,'Customer City'!A:A,1,FALSE)</f>
        <v>成都市</v>
      </c>
      <c r="H1518" t="str">
        <f>VLOOKUP(A1518,'Customer - Backup'!A:F,6,FALSE)</f>
        <v>彭州市</v>
      </c>
      <c r="I1518" s="3" t="s">
        <v>173</v>
      </c>
      <c r="J1518" s="3">
        <v>7003428</v>
      </c>
    </row>
    <row r="1519" spans="1:10" s="3" customFormat="1">
      <c r="A1519" s="3">
        <v>212</v>
      </c>
      <c r="B1519" s="139">
        <v>22.968324661254901</v>
      </c>
      <c r="C1519" s="139">
        <v>113.904182434082</v>
      </c>
      <c r="D1519" s="3" t="s">
        <v>616</v>
      </c>
      <c r="E1519" s="3" t="s">
        <v>2679</v>
      </c>
      <c r="F1519" t="str">
        <f>VLOOKUP(D1519,'Customer City'!A:B,2,FALSE)</f>
        <v>广东省</v>
      </c>
      <c r="G1519" t="str">
        <f>VLOOKUP(D1519,'Customer City'!A:A,1,FALSE)</f>
        <v>东莞市</v>
      </c>
      <c r="H1519" t="e">
        <f>VLOOKUP(A1519,'Customer - Backup'!A:F,6,FALSE)</f>
        <v>#N/A</v>
      </c>
      <c r="I1519" s="3" t="s">
        <v>173</v>
      </c>
      <c r="J1519" s="3">
        <v>212</v>
      </c>
    </row>
    <row r="1520" spans="1:10" s="3" customFormat="1">
      <c r="A1520" s="3">
        <v>213</v>
      </c>
      <c r="B1520" s="139">
        <v>28.676977157592798</v>
      </c>
      <c r="C1520" s="139">
        <v>118.260787963867</v>
      </c>
      <c r="D1520" s="3" t="s">
        <v>695</v>
      </c>
      <c r="E1520" s="3" t="s">
        <v>2680</v>
      </c>
      <c r="F1520" t="str">
        <f>VLOOKUP(D1520,'Customer City'!A:B,2,FALSE)</f>
        <v>江西省</v>
      </c>
      <c r="G1520" t="str">
        <f>VLOOKUP(D1520,'Customer City'!A:A,1,FALSE)</f>
        <v>上饶市</v>
      </c>
      <c r="H1520" t="e">
        <f>VLOOKUP(A1520,'Customer - Backup'!A:F,6,FALSE)</f>
        <v>#N/A</v>
      </c>
      <c r="I1520" s="3" t="s">
        <v>173</v>
      </c>
      <c r="J1520" s="3">
        <v>213</v>
      </c>
    </row>
    <row r="1521" spans="1:10" s="3" customFormat="1">
      <c r="A1521" s="3">
        <v>7003841</v>
      </c>
      <c r="B1521" s="139">
        <v>32.386638641357401</v>
      </c>
      <c r="C1521" s="139">
        <v>119.40323638916</v>
      </c>
      <c r="D1521" s="3" t="s">
        <v>529</v>
      </c>
      <c r="E1521" s="3" t="s">
        <v>1457</v>
      </c>
      <c r="F1521" t="str">
        <f>VLOOKUP(D1521,'Customer City'!A:B,2,FALSE)</f>
        <v>江苏省</v>
      </c>
      <c r="G1521" t="str">
        <f>VLOOKUP(D1521,'Customer City'!A:A,1,FALSE)</f>
        <v>扬州市</v>
      </c>
      <c r="H1521" t="str">
        <f>VLOOKUP(A1521,'Customer - Backup'!A:F,6,FALSE)</f>
        <v>邗江区</v>
      </c>
      <c r="I1521" s="3" t="s">
        <v>173</v>
      </c>
      <c r="J1521" s="3">
        <v>7003841</v>
      </c>
    </row>
    <row r="1522" spans="1:10" s="3" customFormat="1">
      <c r="A1522" s="3">
        <v>7003933</v>
      </c>
      <c r="B1522" s="139">
        <v>36.500965118408203</v>
      </c>
      <c r="C1522" s="139">
        <v>117.866905212402</v>
      </c>
      <c r="D1522" s="3" t="s">
        <v>558</v>
      </c>
      <c r="E1522" s="3" t="s">
        <v>2681</v>
      </c>
      <c r="F1522" t="str">
        <f>VLOOKUP(D1522,'Customer City'!A:B,2,FALSE)</f>
        <v>山东省</v>
      </c>
      <c r="G1522" t="str">
        <f>VLOOKUP(D1522,'Customer City'!A:A,1,FALSE)</f>
        <v>淄博市</v>
      </c>
      <c r="H1522" t="str">
        <f>VLOOKUP(A1522,'Customer - Backup'!A:F,6,FALSE)</f>
        <v>博山区</v>
      </c>
      <c r="I1522" s="3" t="s">
        <v>173</v>
      </c>
      <c r="J1522" s="3">
        <v>7003933</v>
      </c>
    </row>
    <row r="1523" spans="1:10" s="3" customFormat="1">
      <c r="A1523" s="3">
        <v>7004522</v>
      </c>
      <c r="B1523" s="139">
        <v>33.0173950195313</v>
      </c>
      <c r="C1523" s="139">
        <v>114.35797119140599</v>
      </c>
      <c r="D1523" s="3" t="s">
        <v>581</v>
      </c>
      <c r="E1523" s="3" t="s">
        <v>2682</v>
      </c>
      <c r="F1523" t="str">
        <f>VLOOKUP(D1523,'Customer City'!A:B,2,FALSE)</f>
        <v>河南省</v>
      </c>
      <c r="G1523" t="str">
        <f>VLOOKUP(D1523,'Customer City'!A:A,1,FALSE)</f>
        <v>驻马店市</v>
      </c>
      <c r="H1523" t="str">
        <f>VLOOKUP(A1523,'Customer - Backup'!A:F,6,FALSE)</f>
        <v>汝南县</v>
      </c>
      <c r="I1523" s="3" t="s">
        <v>173</v>
      </c>
      <c r="J1523" s="3">
        <v>7004522</v>
      </c>
    </row>
    <row r="1524" spans="1:10" s="3" customFormat="1">
      <c r="A1524" s="3">
        <v>7004089</v>
      </c>
      <c r="B1524" s="139">
        <v>35.257404327392599</v>
      </c>
      <c r="C1524" s="139">
        <v>113.258407592773</v>
      </c>
      <c r="D1524" s="3" t="s">
        <v>579</v>
      </c>
      <c r="E1524" s="3" t="s">
        <v>1508</v>
      </c>
      <c r="F1524" t="str">
        <f>VLOOKUP(D1524,'Customer City'!A:B,2,FALSE)</f>
        <v>河南省</v>
      </c>
      <c r="G1524" t="str">
        <f>VLOOKUP(D1524,'Customer City'!A:A,1,FALSE)</f>
        <v>焦作市</v>
      </c>
      <c r="H1524" t="str">
        <f>VLOOKUP(A1524,'Customer - Backup'!A:F,6,FALSE)</f>
        <v>解放区</v>
      </c>
      <c r="I1524" s="3" t="s">
        <v>173</v>
      </c>
      <c r="J1524" s="3">
        <v>7004089</v>
      </c>
    </row>
    <row r="1525" spans="1:10" s="3" customFormat="1">
      <c r="A1525" s="3">
        <v>7004451</v>
      </c>
      <c r="B1525" s="139">
        <v>30.582080841064499</v>
      </c>
      <c r="C1525" s="139">
        <v>114.042442321777</v>
      </c>
      <c r="D1525" s="3" t="s">
        <v>69</v>
      </c>
      <c r="E1525" s="3" t="s">
        <v>1231</v>
      </c>
      <c r="F1525" t="str">
        <f>VLOOKUP(D1525,'Customer City'!A:B,2,FALSE)</f>
        <v>湖北省</v>
      </c>
      <c r="G1525" t="str">
        <f>VLOOKUP(D1525,'Customer City'!A:A,1,FALSE)</f>
        <v>武汉市</v>
      </c>
      <c r="H1525" t="str">
        <f>VLOOKUP(A1525,'Customer - Backup'!A:F,6,FALSE)</f>
        <v>蔡甸区</v>
      </c>
      <c r="I1525" s="3" t="s">
        <v>173</v>
      </c>
      <c r="J1525" s="3">
        <v>7004451</v>
      </c>
    </row>
    <row r="1526" spans="1:10" s="3" customFormat="1">
      <c r="A1526" s="3">
        <v>7003836</v>
      </c>
      <c r="B1526" s="139">
        <v>31.599424362182599</v>
      </c>
      <c r="C1526" s="139">
        <v>120.360595703125</v>
      </c>
      <c r="D1526" s="3" t="s">
        <v>530</v>
      </c>
      <c r="E1526" s="3" t="s">
        <v>1563</v>
      </c>
      <c r="F1526" t="str">
        <f>VLOOKUP(D1526,'Customer City'!A:B,2,FALSE)</f>
        <v>江苏省</v>
      </c>
      <c r="G1526" t="str">
        <f>VLOOKUP(D1526,'Customer City'!A:A,1,FALSE)</f>
        <v>无锡市</v>
      </c>
      <c r="H1526" t="str">
        <f>VLOOKUP(A1526,'Customer - Backup'!A:F,6,FALSE)</f>
        <v>锡山区</v>
      </c>
      <c r="I1526" s="3" t="s">
        <v>173</v>
      </c>
      <c r="J1526" s="3">
        <v>7003836</v>
      </c>
    </row>
    <row r="1527" spans="1:10" s="3" customFormat="1">
      <c r="A1527" s="3">
        <v>7004560</v>
      </c>
      <c r="B1527" s="139">
        <v>39.0235595703125</v>
      </c>
      <c r="C1527" s="139">
        <v>117.651420593262</v>
      </c>
      <c r="D1527" s="3" t="s">
        <v>19</v>
      </c>
      <c r="E1527" s="3" t="s">
        <v>882</v>
      </c>
      <c r="F1527" t="str">
        <f>VLOOKUP(D1527,'Customer City'!A:B,2,FALSE)</f>
        <v>天津市</v>
      </c>
      <c r="G1527" t="str">
        <f>VLOOKUP(D1527,'Customer City'!A:A,1,FALSE)</f>
        <v>天津市</v>
      </c>
      <c r="H1527" t="str">
        <f>VLOOKUP(A1527,'Customer - Backup'!A:F,6,FALSE)</f>
        <v>滨海新区-塘沽</v>
      </c>
      <c r="I1527" s="3" t="s">
        <v>173</v>
      </c>
      <c r="J1527" s="3">
        <v>7004560</v>
      </c>
    </row>
    <row r="1528" spans="1:10" s="3" customFormat="1">
      <c r="A1528" s="3">
        <v>7004068</v>
      </c>
      <c r="B1528" s="139">
        <v>39.246688842773402</v>
      </c>
      <c r="C1528" s="139">
        <v>117.812866210938</v>
      </c>
      <c r="D1528" s="3" t="s">
        <v>19</v>
      </c>
      <c r="E1528" s="3" t="s">
        <v>889</v>
      </c>
      <c r="F1528" t="str">
        <f>VLOOKUP(D1528,'Customer City'!A:B,2,FALSE)</f>
        <v>天津市</v>
      </c>
      <c r="G1528" t="str">
        <f>VLOOKUP(D1528,'Customer City'!A:A,1,FALSE)</f>
        <v>天津市</v>
      </c>
      <c r="H1528" t="str">
        <f>VLOOKUP(A1528,'Customer - Backup'!A:F,6,FALSE)</f>
        <v>滨海新区-汉沽区</v>
      </c>
      <c r="I1528" s="3" t="s">
        <v>173</v>
      </c>
      <c r="J1528" s="3">
        <v>7004068</v>
      </c>
    </row>
    <row r="1529" spans="1:10" s="3" customFormat="1">
      <c r="A1529" s="3">
        <v>7003498</v>
      </c>
      <c r="B1529" s="139">
        <v>38.837352752685497</v>
      </c>
      <c r="C1529" s="139">
        <v>117.455459594727</v>
      </c>
      <c r="D1529" s="3" t="s">
        <v>19</v>
      </c>
      <c r="E1529" s="3" t="s">
        <v>886</v>
      </c>
      <c r="F1529" t="str">
        <f>VLOOKUP(D1529,'Customer City'!A:B,2,FALSE)</f>
        <v>天津市</v>
      </c>
      <c r="G1529" t="str">
        <f>VLOOKUP(D1529,'Customer City'!A:A,1,FALSE)</f>
        <v>天津市</v>
      </c>
      <c r="H1529" t="str">
        <f>VLOOKUP(A1529,'Customer - Backup'!A:F,6,FALSE)</f>
        <v>滨海新区-大港区</v>
      </c>
      <c r="I1529" s="3" t="s">
        <v>173</v>
      </c>
      <c r="J1529" s="3">
        <v>7003498</v>
      </c>
    </row>
    <row r="1530" spans="1:10" s="3" customFormat="1">
      <c r="A1530" s="3">
        <v>7003430</v>
      </c>
      <c r="B1530" s="139">
        <v>28.749254226684599</v>
      </c>
      <c r="C1530" s="139">
        <v>104.635124206543</v>
      </c>
      <c r="D1530" s="3" t="s">
        <v>661</v>
      </c>
      <c r="E1530" s="3" t="s">
        <v>1181</v>
      </c>
      <c r="F1530" t="str">
        <f>VLOOKUP(D1530,'Customer City'!A:B,2,FALSE)</f>
        <v>四川省</v>
      </c>
      <c r="G1530" t="str">
        <f>VLOOKUP(D1530,'Customer City'!A:A,1,FALSE)</f>
        <v>宜宾市</v>
      </c>
      <c r="H1530" t="str">
        <f>VLOOKUP(A1530,'Customer - Backup'!A:F,6,FALSE)</f>
        <v>翠屏区</v>
      </c>
      <c r="I1530" s="3" t="s">
        <v>173</v>
      </c>
      <c r="J1530" s="3">
        <v>7003430</v>
      </c>
    </row>
    <row r="1531" spans="1:10" s="3" customFormat="1">
      <c r="A1531" s="3">
        <v>7003764</v>
      </c>
      <c r="B1531" s="139">
        <v>26.1725883483887</v>
      </c>
      <c r="C1531" s="139">
        <v>118.18921661377</v>
      </c>
      <c r="D1531" s="3" t="s">
        <v>731</v>
      </c>
      <c r="E1531" s="3" t="s">
        <v>1393</v>
      </c>
      <c r="F1531" t="str">
        <f>VLOOKUP(D1531,'Customer City'!A:B,2,FALSE)</f>
        <v>福建省</v>
      </c>
      <c r="G1531" t="str">
        <f>VLOOKUP(D1531,'Customer City'!A:A,1,FALSE)</f>
        <v>三明市</v>
      </c>
      <c r="H1531" t="str">
        <f>VLOOKUP(A1531,'Customer - Backup'!A:F,6,FALSE)</f>
        <v>尤溪县</v>
      </c>
      <c r="I1531" s="3" t="s">
        <v>173</v>
      </c>
      <c r="J1531" s="3">
        <v>7003764</v>
      </c>
    </row>
    <row r="1532" spans="1:10" s="3" customFormat="1">
      <c r="A1532" s="3">
        <v>7003962</v>
      </c>
      <c r="B1532" s="139">
        <v>38.921630859375</v>
      </c>
      <c r="C1532" s="139">
        <v>121.59430694580099</v>
      </c>
      <c r="D1532" s="3" t="s">
        <v>583</v>
      </c>
      <c r="E1532" s="3" t="s">
        <v>1152</v>
      </c>
      <c r="F1532" t="str">
        <f>VLOOKUP(D1532,'Customer City'!A:B,2,FALSE)</f>
        <v>辽宁省</v>
      </c>
      <c r="G1532" t="str">
        <f>VLOOKUP(D1532,'Customer City'!A:A,1,FALSE)</f>
        <v>大连市</v>
      </c>
      <c r="H1532" t="str">
        <f>VLOOKUP(A1532,'Customer - Backup'!A:F,6,FALSE)</f>
        <v>沙河口区</v>
      </c>
      <c r="I1532" s="3" t="s">
        <v>173</v>
      </c>
      <c r="J1532" s="3">
        <v>7003962</v>
      </c>
    </row>
    <row r="1533" spans="1:10" s="3" customFormat="1">
      <c r="A1533" s="3">
        <v>214</v>
      </c>
      <c r="B1533" s="139">
        <v>38.913417816162102</v>
      </c>
      <c r="C1533" s="139">
        <v>121.596954345703</v>
      </c>
      <c r="D1533" s="3" t="s">
        <v>583</v>
      </c>
      <c r="E1533" s="3" t="s">
        <v>2683</v>
      </c>
      <c r="F1533" t="str">
        <f>VLOOKUP(D1533,'Customer City'!A:B,2,FALSE)</f>
        <v>辽宁省</v>
      </c>
      <c r="G1533" t="str">
        <f>VLOOKUP(D1533,'Customer City'!A:A,1,FALSE)</f>
        <v>大连市</v>
      </c>
      <c r="H1533" t="e">
        <f>VLOOKUP(A1533,'Customer - Backup'!A:F,6,FALSE)</f>
        <v>#N/A</v>
      </c>
      <c r="I1533" s="3" t="s">
        <v>173</v>
      </c>
      <c r="J1533" s="3">
        <v>214</v>
      </c>
    </row>
    <row r="1534" spans="1:10" s="3" customFormat="1">
      <c r="A1534" s="3">
        <v>7003886</v>
      </c>
      <c r="B1534" s="139">
        <v>34.819629669189503</v>
      </c>
      <c r="C1534" s="139">
        <v>117.13360595703099</v>
      </c>
      <c r="D1534" s="3" t="s">
        <v>557</v>
      </c>
      <c r="E1534" s="3" t="s">
        <v>898</v>
      </c>
      <c r="F1534" t="str">
        <f>VLOOKUP(D1534,'Customer City'!A:B,2,FALSE)</f>
        <v>山东省</v>
      </c>
      <c r="G1534" t="str">
        <f>VLOOKUP(D1534,'Customer City'!A:A,1,FALSE)</f>
        <v>济宁市</v>
      </c>
      <c r="H1534" t="str">
        <f>VLOOKUP(A1534,'Customer - Backup'!A:F,6,FALSE)</f>
        <v>微山县</v>
      </c>
      <c r="I1534" s="3" t="s">
        <v>173</v>
      </c>
      <c r="J1534" s="3">
        <v>7003886</v>
      </c>
    </row>
    <row r="1535" spans="1:10" s="3" customFormat="1">
      <c r="A1535" s="3">
        <v>7004453</v>
      </c>
      <c r="B1535" s="139">
        <v>33.741512298583999</v>
      </c>
      <c r="C1535" s="139">
        <v>113.300422668457</v>
      </c>
      <c r="D1535" s="3" t="s">
        <v>572</v>
      </c>
      <c r="E1535" s="3" t="s">
        <v>975</v>
      </c>
      <c r="F1535" t="str">
        <f>VLOOKUP(D1535,'Customer City'!A:B,2,FALSE)</f>
        <v>河南省</v>
      </c>
      <c r="G1535" t="str">
        <f>VLOOKUP(D1535,'Customer City'!A:A,1,FALSE)</f>
        <v>平顶山市</v>
      </c>
      <c r="H1535" t="str">
        <f>VLOOKUP(A1535,'Customer - Backup'!A:F,6,FALSE)</f>
        <v>新华区</v>
      </c>
      <c r="I1535" s="3" t="s">
        <v>173</v>
      </c>
      <c r="J1535" s="3">
        <v>7004453</v>
      </c>
    </row>
    <row r="1536" spans="1:10" s="3" customFormat="1">
      <c r="A1536" s="3">
        <v>7004322</v>
      </c>
      <c r="B1536" s="139">
        <v>33.860759735107401</v>
      </c>
      <c r="C1536" s="139">
        <v>115.80145263671901</v>
      </c>
      <c r="D1536" s="3" t="s">
        <v>511</v>
      </c>
      <c r="E1536" s="3" t="s">
        <v>1026</v>
      </c>
      <c r="F1536" t="str">
        <f>VLOOKUP(D1536,'Customer City'!A:B,2,FALSE)</f>
        <v>安徽省</v>
      </c>
      <c r="G1536" t="str">
        <f>VLOOKUP(D1536,'Customer City'!A:A,1,FALSE)</f>
        <v>亳州市</v>
      </c>
      <c r="H1536" t="str">
        <f>VLOOKUP(A1536,'Customer - Backup'!A:F,6,FALSE)</f>
        <v>谯城区</v>
      </c>
      <c r="I1536" s="3" t="s">
        <v>173</v>
      </c>
      <c r="J1536" s="3">
        <v>7004322</v>
      </c>
    </row>
    <row r="1537" spans="1:10" s="3" customFormat="1">
      <c r="A1537" s="3">
        <v>7004890</v>
      </c>
      <c r="B1537" s="139">
        <v>29.098800659179702</v>
      </c>
      <c r="C1537" s="139">
        <v>119.573165893555</v>
      </c>
      <c r="D1537" s="3" t="s">
        <v>546</v>
      </c>
      <c r="E1537" s="3" t="s">
        <v>1746</v>
      </c>
      <c r="F1537" t="str">
        <f>VLOOKUP(D1537,'Customer City'!A:B,2,FALSE)</f>
        <v>浙江省</v>
      </c>
      <c r="G1537" t="str">
        <f>VLOOKUP(D1537,'Customer City'!A:A,1,FALSE)</f>
        <v>金华市</v>
      </c>
      <c r="H1537" t="str">
        <f>VLOOKUP(A1537,'Customer - Backup'!A:F,6,FALSE)</f>
        <v>婺城区</v>
      </c>
      <c r="I1537" s="3" t="s">
        <v>173</v>
      </c>
      <c r="J1537" s="3">
        <v>7004890</v>
      </c>
    </row>
    <row r="1538" spans="1:10" s="3" customFormat="1">
      <c r="A1538" s="3">
        <v>7004838</v>
      </c>
      <c r="B1538" s="139">
        <v>32.912506103515597</v>
      </c>
      <c r="C1538" s="139">
        <v>115.881721496582</v>
      </c>
      <c r="D1538" s="3" t="s">
        <v>522</v>
      </c>
      <c r="E1538" s="3" t="s">
        <v>1607</v>
      </c>
      <c r="F1538" t="str">
        <f>VLOOKUP(D1538,'Customer City'!A:B,2,FALSE)</f>
        <v>安徽省</v>
      </c>
      <c r="G1538" t="str">
        <f>VLOOKUP(D1538,'Customer City'!A:A,1,FALSE)</f>
        <v>阜阳市</v>
      </c>
      <c r="H1538" t="str">
        <f>VLOOKUP(A1538,'Customer - Backup'!A:F,6,FALSE)</f>
        <v>颖东区</v>
      </c>
      <c r="I1538" s="3" t="s">
        <v>173</v>
      </c>
      <c r="J1538" s="3">
        <v>7004838</v>
      </c>
    </row>
    <row r="1539" spans="1:10" s="3" customFormat="1">
      <c r="A1539" s="3">
        <v>7004742</v>
      </c>
      <c r="B1539" s="139">
        <v>34.283283233642599</v>
      </c>
      <c r="C1539" s="139">
        <v>109.074432373047</v>
      </c>
      <c r="D1539" s="3" t="s">
        <v>60</v>
      </c>
      <c r="E1539" s="3" t="s">
        <v>1849</v>
      </c>
      <c r="F1539" t="str">
        <f>VLOOKUP(D1539,'Customer City'!A:B,2,FALSE)</f>
        <v>陕西省</v>
      </c>
      <c r="G1539" t="str">
        <f>VLOOKUP(D1539,'Customer City'!A:A,1,FALSE)</f>
        <v>西安市</v>
      </c>
      <c r="H1539" t="str">
        <f>VLOOKUP(A1539,'Customer - Backup'!A:F,6,FALSE)</f>
        <v>灞桥区</v>
      </c>
      <c r="I1539" s="3" t="s">
        <v>173</v>
      </c>
      <c r="J1539" s="3">
        <v>7004742</v>
      </c>
    </row>
    <row r="1540" spans="1:10" s="3" customFormat="1">
      <c r="A1540" s="3">
        <v>7004677</v>
      </c>
      <c r="B1540" s="139">
        <v>31.077348709106399</v>
      </c>
      <c r="C1540" s="139">
        <v>109.872444152832</v>
      </c>
      <c r="D1540" s="3" t="s">
        <v>39</v>
      </c>
      <c r="E1540" s="3" t="s">
        <v>2684</v>
      </c>
      <c r="F1540" t="str">
        <f>VLOOKUP(D1540,'Customer City'!A:B,2,FALSE)</f>
        <v>重庆市</v>
      </c>
      <c r="G1540" t="str">
        <f>VLOOKUP(D1540,'Customer City'!A:A,1,FALSE)</f>
        <v>重庆市</v>
      </c>
      <c r="H1540" t="str">
        <f>VLOOKUP(A1540,'Customer - Backup'!A:F,6,FALSE)</f>
        <v>巫山县</v>
      </c>
      <c r="I1540" s="3" t="s">
        <v>173</v>
      </c>
      <c r="J1540" s="3">
        <v>7004677</v>
      </c>
    </row>
    <row r="1541" spans="1:10" s="3" customFormat="1">
      <c r="A1541" s="3">
        <v>7003900</v>
      </c>
      <c r="B1541" s="139">
        <v>35.090175628662102</v>
      </c>
      <c r="C1541" s="139">
        <v>118.31967926025401</v>
      </c>
      <c r="D1541" s="3" t="s">
        <v>551</v>
      </c>
      <c r="E1541" s="3" t="s">
        <v>1145</v>
      </c>
      <c r="F1541" t="str">
        <f>VLOOKUP(D1541,'Customer City'!A:B,2,FALSE)</f>
        <v>山东省</v>
      </c>
      <c r="G1541" t="str">
        <f>VLOOKUP(D1541,'Customer City'!A:A,1,FALSE)</f>
        <v>临沂市</v>
      </c>
      <c r="H1541" t="str">
        <f>VLOOKUP(A1541,'Customer - Backup'!A:F,6,FALSE)</f>
        <v>兰山区</v>
      </c>
      <c r="I1541" s="3" t="s">
        <v>173</v>
      </c>
      <c r="J1541" s="3">
        <v>7003900</v>
      </c>
    </row>
    <row r="1542" spans="1:10" s="3" customFormat="1">
      <c r="A1542" s="3">
        <v>215</v>
      </c>
      <c r="B1542" s="139">
        <v>22.4739284515381</v>
      </c>
      <c r="C1542" s="139">
        <v>113.298637390137</v>
      </c>
      <c r="D1542" s="3" t="s">
        <v>617</v>
      </c>
      <c r="E1542" s="3" t="s">
        <v>2685</v>
      </c>
      <c r="F1542" t="str">
        <f>VLOOKUP(D1542,'Customer City'!A:B,2,FALSE)</f>
        <v>广东省</v>
      </c>
      <c r="G1542" t="str">
        <f>VLOOKUP(D1542,'Customer City'!A:A,1,FALSE)</f>
        <v>中山市</v>
      </c>
      <c r="H1542" t="e">
        <f>VLOOKUP(A1542,'Customer - Backup'!A:F,6,FALSE)</f>
        <v>#N/A</v>
      </c>
      <c r="I1542" s="3" t="s">
        <v>173</v>
      </c>
      <c r="J1542" s="3">
        <v>215</v>
      </c>
    </row>
    <row r="1543" spans="1:10" s="3" customFormat="1">
      <c r="A1543" s="3">
        <v>7004463</v>
      </c>
      <c r="B1543" s="139">
        <v>27.2391166687012</v>
      </c>
      <c r="C1543" s="139">
        <v>119.913612365723</v>
      </c>
      <c r="D1543" s="3" t="s">
        <v>734</v>
      </c>
      <c r="E1543" s="3" t="s">
        <v>1752</v>
      </c>
      <c r="F1543" t="str">
        <f>VLOOKUP(D1543,'Customer City'!A:B,2,FALSE)</f>
        <v>福建省</v>
      </c>
      <c r="G1543" t="str">
        <f>VLOOKUP(D1543,'Customer City'!A:A,1,FALSE)</f>
        <v>宁德市</v>
      </c>
      <c r="H1543" t="str">
        <f>VLOOKUP(A1543,'Customer - Backup'!A:F,6,FALSE)</f>
        <v>柘荣县</v>
      </c>
      <c r="I1543" s="3" t="s">
        <v>173</v>
      </c>
      <c r="J1543" s="3">
        <v>7004463</v>
      </c>
    </row>
    <row r="1544" spans="1:10" s="3" customFormat="1">
      <c r="A1544" s="3">
        <v>7003483</v>
      </c>
      <c r="B1544" s="139">
        <v>43.858875274658203</v>
      </c>
      <c r="C1544" s="139">
        <v>126.580070495605</v>
      </c>
      <c r="D1544" s="3" t="s">
        <v>547</v>
      </c>
      <c r="E1544" s="3" t="s">
        <v>1312</v>
      </c>
      <c r="F1544" t="str">
        <f>VLOOKUP(D1544,'Customer City'!A:B,2,FALSE)</f>
        <v>吉林省</v>
      </c>
      <c r="G1544" t="str">
        <f>VLOOKUP(D1544,'Customer City'!A:A,1,FALSE)</f>
        <v>吉林市</v>
      </c>
      <c r="H1544" t="str">
        <f>VLOOKUP(A1544,'Customer - Backup'!A:F,6,FALSE)</f>
        <v>昌邑区</v>
      </c>
      <c r="I1544" s="3" t="s">
        <v>173</v>
      </c>
      <c r="J1544" s="3">
        <v>7003483</v>
      </c>
    </row>
    <row r="1545" spans="1:10" s="3" customFormat="1">
      <c r="A1545" s="3">
        <v>7004422</v>
      </c>
      <c r="B1545" s="139">
        <v>29.8796062469482</v>
      </c>
      <c r="C1545" s="139">
        <v>107.750854492188</v>
      </c>
      <c r="D1545" s="3" t="s">
        <v>39</v>
      </c>
      <c r="E1545" s="3" t="s">
        <v>911</v>
      </c>
      <c r="F1545" t="str">
        <f>VLOOKUP(D1545,'Customer City'!A:B,2,FALSE)</f>
        <v>重庆市</v>
      </c>
      <c r="G1545" t="str">
        <f>VLOOKUP(D1545,'Customer City'!A:A,1,FALSE)</f>
        <v>重庆市</v>
      </c>
      <c r="H1545" t="str">
        <f>VLOOKUP(A1545,'Customer - Backup'!A:F,6,FALSE)</f>
        <v>丰都县</v>
      </c>
      <c r="I1545" s="3" t="s">
        <v>173</v>
      </c>
      <c r="J1545" s="3">
        <v>7004422</v>
      </c>
    </row>
    <row r="1546" spans="1:10" s="3" customFormat="1">
      <c r="A1546" s="3">
        <v>216</v>
      </c>
      <c r="B1546" s="139">
        <v>23.0871887207031</v>
      </c>
      <c r="C1546" s="139">
        <v>113.89395141601599</v>
      </c>
      <c r="D1546" s="3" t="s">
        <v>616</v>
      </c>
      <c r="E1546" s="3" t="s">
        <v>2686</v>
      </c>
      <c r="F1546" t="str">
        <f>VLOOKUP(D1546,'Customer City'!A:B,2,FALSE)</f>
        <v>广东省</v>
      </c>
      <c r="G1546" t="str">
        <f>VLOOKUP(D1546,'Customer City'!A:A,1,FALSE)</f>
        <v>东莞市</v>
      </c>
      <c r="H1546" t="e">
        <f>VLOOKUP(A1546,'Customer - Backup'!A:F,6,FALSE)</f>
        <v>#N/A</v>
      </c>
      <c r="I1546" s="3" t="s">
        <v>173</v>
      </c>
      <c r="J1546" s="3">
        <v>216</v>
      </c>
    </row>
    <row r="1547" spans="1:10" s="3" customFormat="1">
      <c r="A1547" s="3">
        <v>217</v>
      </c>
      <c r="B1547" s="139">
        <v>39.906215667724602</v>
      </c>
      <c r="C1547" s="139">
        <v>116.658935546875</v>
      </c>
      <c r="D1547" s="3" t="s">
        <v>16</v>
      </c>
      <c r="E1547" s="3" t="s">
        <v>2687</v>
      </c>
      <c r="F1547" t="str">
        <f>VLOOKUP(D1547,'Customer City'!A:B,2,FALSE)</f>
        <v>北京市</v>
      </c>
      <c r="G1547" t="str">
        <f>VLOOKUP(D1547,'Customer City'!A:A,1,FALSE)</f>
        <v>北京市</v>
      </c>
      <c r="H1547" t="e">
        <f>VLOOKUP(A1547,'Customer - Backup'!A:F,6,FALSE)</f>
        <v>#N/A</v>
      </c>
      <c r="I1547" s="3" t="s">
        <v>173</v>
      </c>
      <c r="J1547" s="3">
        <v>217</v>
      </c>
    </row>
    <row r="1548" spans="1:10" s="3" customFormat="1">
      <c r="A1548" s="3">
        <v>7003892</v>
      </c>
      <c r="B1548" s="139">
        <v>36.2114448547363</v>
      </c>
      <c r="C1548" s="139">
        <v>117.178550720215</v>
      </c>
      <c r="D1548" s="3" t="s">
        <v>556</v>
      </c>
      <c r="E1548" s="3" t="s">
        <v>1459</v>
      </c>
      <c r="F1548" t="str">
        <f>VLOOKUP(D1548,'Customer City'!A:B,2,FALSE)</f>
        <v>山东省</v>
      </c>
      <c r="G1548" t="str">
        <f>VLOOKUP(D1548,'Customer City'!A:A,1,FALSE)</f>
        <v>泰安市</v>
      </c>
      <c r="H1548" t="str">
        <f>VLOOKUP(A1548,'Customer - Backup'!A:F,6,FALSE)</f>
        <v>泰山区</v>
      </c>
      <c r="I1548" s="3" t="s">
        <v>173</v>
      </c>
      <c r="J1548" s="3">
        <v>7003892</v>
      </c>
    </row>
    <row r="1549" spans="1:10" s="3" customFormat="1">
      <c r="A1549" s="3">
        <v>7003555</v>
      </c>
      <c r="B1549" s="139">
        <v>29.261165618896499</v>
      </c>
      <c r="C1549" s="139">
        <v>113.819091796875</v>
      </c>
      <c r="D1549" s="3" t="s">
        <v>706</v>
      </c>
      <c r="E1549" s="3" t="s">
        <v>2688</v>
      </c>
      <c r="F1549" t="str">
        <f>VLOOKUP(D1549,'Customer City'!A:B,2,FALSE)</f>
        <v>湖北省</v>
      </c>
      <c r="G1549" t="str">
        <f>VLOOKUP(D1549,'Customer City'!A:A,1,FALSE)</f>
        <v>咸宁市</v>
      </c>
      <c r="H1549" t="str">
        <f>VLOOKUP(A1549,'Customer - Backup'!A:F,6,FALSE)</f>
        <v>通城县</v>
      </c>
      <c r="I1549" s="3" t="s">
        <v>173</v>
      </c>
      <c r="J1549" s="3">
        <v>7003555</v>
      </c>
    </row>
    <row r="1550" spans="1:10" s="3" customFormat="1">
      <c r="A1550" s="3">
        <v>218</v>
      </c>
      <c r="B1550" s="139">
        <v>27.7892742156982</v>
      </c>
      <c r="C1550" s="139">
        <v>112.96978759765599</v>
      </c>
      <c r="D1550" s="3" t="s">
        <v>725</v>
      </c>
      <c r="E1550" s="3" t="s">
        <v>2689</v>
      </c>
      <c r="F1550" t="str">
        <f>VLOOKUP(D1550,'Customer City'!A:B,2,FALSE)</f>
        <v>湖南省</v>
      </c>
      <c r="G1550" t="str">
        <f>VLOOKUP(D1550,'Customer City'!A:A,1,FALSE)</f>
        <v>湘潭市</v>
      </c>
      <c r="H1550" t="e">
        <f>VLOOKUP(A1550,'Customer - Backup'!A:F,6,FALSE)</f>
        <v>#N/A</v>
      </c>
      <c r="I1550" s="3" t="s">
        <v>173</v>
      </c>
      <c r="J1550" s="3">
        <v>218</v>
      </c>
    </row>
    <row r="1551" spans="1:10" s="3" customFormat="1">
      <c r="A1551" s="3">
        <v>7003908</v>
      </c>
      <c r="B1551" s="139">
        <v>35.183788299560497</v>
      </c>
      <c r="C1551" s="139">
        <v>118.84963226318401</v>
      </c>
      <c r="D1551" s="3" t="s">
        <v>551</v>
      </c>
      <c r="E1551" s="3" t="s">
        <v>1479</v>
      </c>
      <c r="F1551" t="str">
        <f>VLOOKUP(D1551,'Customer City'!A:B,2,FALSE)</f>
        <v>山东省</v>
      </c>
      <c r="G1551" t="str">
        <f>VLOOKUP(D1551,'Customer City'!A:A,1,FALSE)</f>
        <v>临沂市</v>
      </c>
      <c r="H1551" t="str">
        <f>VLOOKUP(A1551,'Customer - Backup'!A:F,6,FALSE)</f>
        <v>莒南县</v>
      </c>
      <c r="I1551" s="3" t="s">
        <v>173</v>
      </c>
      <c r="J1551" s="3">
        <v>7003908</v>
      </c>
    </row>
    <row r="1552" spans="1:10" s="3" customFormat="1">
      <c r="A1552" s="3">
        <v>7003735</v>
      </c>
      <c r="B1552" s="139">
        <v>34.542778015136697</v>
      </c>
      <c r="C1552" s="139">
        <v>113.392204284668</v>
      </c>
      <c r="D1552" s="3" t="s">
        <v>101</v>
      </c>
      <c r="E1552" s="3" t="s">
        <v>1448</v>
      </c>
      <c r="F1552" t="str">
        <f>VLOOKUP(D1552,'Customer City'!A:B,2,FALSE)</f>
        <v>河南省</v>
      </c>
      <c r="G1552" t="str">
        <f>VLOOKUP(D1552,'Customer City'!A:A,1,FALSE)</f>
        <v>郑州市</v>
      </c>
      <c r="H1552" t="str">
        <f>VLOOKUP(A1552,'Customer - Backup'!A:F,6,FALSE)</f>
        <v>新密市</v>
      </c>
      <c r="I1552" s="3" t="s">
        <v>173</v>
      </c>
      <c r="J1552" s="3">
        <v>7003735</v>
      </c>
    </row>
    <row r="1553" spans="1:10" s="3" customFormat="1">
      <c r="A1553" s="3">
        <v>7004734</v>
      </c>
      <c r="B1553" s="139">
        <v>25.0374851226807</v>
      </c>
      <c r="C1553" s="139">
        <v>102.74033355712901</v>
      </c>
      <c r="D1553" s="3" t="s">
        <v>119</v>
      </c>
      <c r="E1553" s="3" t="s">
        <v>840</v>
      </c>
      <c r="F1553" t="str">
        <f>VLOOKUP(D1553,'Customer City'!A:B,2,FALSE)</f>
        <v>云南省</v>
      </c>
      <c r="G1553" t="str">
        <f>VLOOKUP(D1553,'Customer City'!A:A,1,FALSE)</f>
        <v>昆明市</v>
      </c>
      <c r="H1553" t="str">
        <f>VLOOKUP(A1553,'Customer - Backup'!A:F,6,FALSE)</f>
        <v>盘龙区</v>
      </c>
      <c r="I1553" s="3" t="s">
        <v>173</v>
      </c>
      <c r="J1553" s="3">
        <v>7004734</v>
      </c>
    </row>
    <row r="1554" spans="1:10" s="3" customFormat="1">
      <c r="A1554" s="3">
        <v>7003911</v>
      </c>
      <c r="B1554" s="139">
        <v>37.458927154541001</v>
      </c>
      <c r="C1554" s="139">
        <v>116.30298614502</v>
      </c>
      <c r="D1554" s="3" t="s">
        <v>553</v>
      </c>
      <c r="E1554" s="3" t="s">
        <v>1008</v>
      </c>
      <c r="F1554" t="str">
        <f>VLOOKUP(D1554,'Customer City'!A:B,2,FALSE)</f>
        <v>山东省</v>
      </c>
      <c r="G1554" t="str">
        <f>VLOOKUP(D1554,'Customer City'!A:A,1,FALSE)</f>
        <v>德州市</v>
      </c>
      <c r="H1554" t="str">
        <f>VLOOKUP(A1554,'Customer - Backup'!A:F,6,FALSE)</f>
        <v>德城区</v>
      </c>
      <c r="I1554" s="3" t="s">
        <v>173</v>
      </c>
      <c r="J1554" s="3">
        <v>7003911</v>
      </c>
    </row>
    <row r="1555" spans="1:10" s="3" customFormat="1">
      <c r="A1555" s="3">
        <v>7004072</v>
      </c>
      <c r="B1555" s="139">
        <v>28.6380615234375</v>
      </c>
      <c r="C1555" s="139">
        <v>115.922164916992</v>
      </c>
      <c r="D1555" s="3" t="s">
        <v>125</v>
      </c>
      <c r="E1555" s="3" t="s">
        <v>2001</v>
      </c>
      <c r="F1555" t="str">
        <f>VLOOKUP(D1555,'Customer City'!A:B,2,FALSE)</f>
        <v>江西省</v>
      </c>
      <c r="G1555" t="str">
        <f>VLOOKUP(D1555,'Customer City'!A:A,1,FALSE)</f>
        <v>南昌市</v>
      </c>
      <c r="H1555" t="str">
        <f>VLOOKUP(A1555,'Customer - Backup'!A:F,6,FALSE)</f>
        <v>青云谱区</v>
      </c>
      <c r="I1555" s="3" t="s">
        <v>173</v>
      </c>
      <c r="J1555" s="3">
        <v>7004072</v>
      </c>
    </row>
    <row r="1556" spans="1:10" s="3" customFormat="1">
      <c r="A1556" s="3">
        <v>7003931</v>
      </c>
      <c r="B1556" s="139">
        <v>35.290489196777301</v>
      </c>
      <c r="C1556" s="139">
        <v>115.138465881348</v>
      </c>
      <c r="D1556" s="3" t="s">
        <v>564</v>
      </c>
      <c r="E1556" s="3" t="s">
        <v>2690</v>
      </c>
      <c r="F1556" t="str">
        <f>VLOOKUP(D1556,'Customer City'!A:B,2,FALSE)</f>
        <v>山东省</v>
      </c>
      <c r="G1556" t="str">
        <f>VLOOKUP(D1556,'Customer City'!A:A,1,FALSE)</f>
        <v>菏泽市</v>
      </c>
      <c r="H1556" t="str">
        <f>VLOOKUP(A1556,'Customer - Backup'!A:F,6,FALSE)</f>
        <v>东明县</v>
      </c>
      <c r="I1556" s="3" t="s">
        <v>173</v>
      </c>
      <c r="J1556" s="3">
        <v>7003931</v>
      </c>
    </row>
    <row r="1557" spans="1:10" s="3" customFormat="1">
      <c r="A1557" s="3">
        <v>7004108</v>
      </c>
      <c r="B1557" s="139">
        <v>24.7955436706543</v>
      </c>
      <c r="C1557" s="139">
        <v>118.57015991210901</v>
      </c>
      <c r="D1557" s="3" t="s">
        <v>735</v>
      </c>
      <c r="E1557" s="3" t="s">
        <v>1583</v>
      </c>
      <c r="F1557" t="str">
        <f>VLOOKUP(D1557,'Customer City'!A:B,2,FALSE)</f>
        <v>福建省</v>
      </c>
      <c r="G1557" t="str">
        <f>VLOOKUP(D1557,'Customer City'!A:A,1,FALSE)</f>
        <v>泉州市</v>
      </c>
      <c r="H1557" t="str">
        <f>VLOOKUP(A1557,'Customer - Backup'!A:F,6,FALSE)</f>
        <v>晋江市</v>
      </c>
      <c r="I1557" s="3" t="s">
        <v>173</v>
      </c>
      <c r="J1557" s="3">
        <v>7004108</v>
      </c>
    </row>
    <row r="1558" spans="1:10" s="3" customFormat="1">
      <c r="A1558" s="3">
        <v>7004779</v>
      </c>
      <c r="B1558" s="139">
        <v>29.451999664306602</v>
      </c>
      <c r="C1558" s="139">
        <v>111.65435791015599</v>
      </c>
      <c r="D1558" s="3" t="s">
        <v>720</v>
      </c>
      <c r="E1558" s="3" t="s">
        <v>2691</v>
      </c>
      <c r="F1558" t="str">
        <f>VLOOKUP(D1558,'Customer City'!A:B,2,FALSE)</f>
        <v>湖南省</v>
      </c>
      <c r="G1558" t="str">
        <f>VLOOKUP(D1558,'Customer City'!A:A,1,FALSE)</f>
        <v>常德市</v>
      </c>
      <c r="H1558" t="str">
        <f>VLOOKUP(A1558,'Customer - Backup'!A:F,6,FALSE)</f>
        <v>临澧县</v>
      </c>
      <c r="I1558" s="3" t="s">
        <v>173</v>
      </c>
      <c r="J1558" s="3">
        <v>7004779</v>
      </c>
    </row>
    <row r="1559" spans="1:10" s="3" customFormat="1">
      <c r="A1559" s="3">
        <v>7004113</v>
      </c>
      <c r="B1559" s="139">
        <v>26.063432693481399</v>
      </c>
      <c r="C1559" s="139">
        <v>119.316566467285</v>
      </c>
      <c r="D1559" s="3" t="s">
        <v>128</v>
      </c>
      <c r="E1559" s="3" t="s">
        <v>1770</v>
      </c>
      <c r="F1559" t="str">
        <f>VLOOKUP(D1559,'Customer City'!A:B,2,FALSE)</f>
        <v>福建省</v>
      </c>
      <c r="G1559" t="str">
        <f>VLOOKUP(D1559,'Customer City'!A:A,1,FALSE)</f>
        <v>福州市</v>
      </c>
      <c r="H1559" t="str">
        <f>VLOOKUP(A1559,'Customer - Backup'!A:F,6,FALSE)</f>
        <v>台江区</v>
      </c>
      <c r="I1559" s="3" t="s">
        <v>173</v>
      </c>
      <c r="J1559" s="3">
        <v>7004113</v>
      </c>
    </row>
    <row r="1560" spans="1:10" s="3" customFormat="1">
      <c r="A1560" s="3">
        <v>7003435</v>
      </c>
      <c r="B1560" s="139">
        <v>31.213954925537099</v>
      </c>
      <c r="C1560" s="139">
        <v>105.395919799805</v>
      </c>
      <c r="D1560" s="3" t="s">
        <v>669</v>
      </c>
      <c r="E1560" s="3" t="s">
        <v>1740</v>
      </c>
      <c r="F1560" t="str">
        <f>VLOOKUP(D1560,'Customer City'!A:B,2,FALSE)</f>
        <v>四川省</v>
      </c>
      <c r="G1560" t="str">
        <f>VLOOKUP(D1560,'Customer City'!A:A,1,FALSE)</f>
        <v>绵阳市</v>
      </c>
      <c r="H1560" t="str">
        <f>VLOOKUP(A1560,'Customer - Backup'!A:F,6,FALSE)</f>
        <v>盐亭县</v>
      </c>
      <c r="I1560" s="3" t="s">
        <v>173</v>
      </c>
      <c r="J1560" s="3">
        <v>7003435</v>
      </c>
    </row>
    <row r="1561" spans="1:10" s="3" customFormat="1">
      <c r="A1561" s="3">
        <v>7004417</v>
      </c>
      <c r="B1561" s="139">
        <v>37.206897735595703</v>
      </c>
      <c r="C1561" s="139">
        <v>116.87368774414099</v>
      </c>
      <c r="D1561" s="3" t="s">
        <v>553</v>
      </c>
      <c r="E1561" s="3" t="s">
        <v>952</v>
      </c>
      <c r="F1561" t="str">
        <f>VLOOKUP(D1561,'Customer City'!A:B,2,FALSE)</f>
        <v>山东省</v>
      </c>
      <c r="G1561" t="str">
        <f>VLOOKUP(D1561,'Customer City'!A:A,1,FALSE)</f>
        <v>德州市</v>
      </c>
      <c r="H1561" t="str">
        <f>VLOOKUP(A1561,'Customer - Backup'!A:F,6,FALSE)</f>
        <v>临邑县</v>
      </c>
      <c r="I1561" s="3" t="s">
        <v>173</v>
      </c>
      <c r="J1561" s="3">
        <v>7004417</v>
      </c>
    </row>
    <row r="1562" spans="1:10" s="3" customFormat="1">
      <c r="A1562" s="3">
        <v>219</v>
      </c>
      <c r="B1562" s="139">
        <v>28.1371173858643</v>
      </c>
      <c r="C1562" s="139">
        <v>121.237602233887</v>
      </c>
      <c r="D1562" s="3" t="s">
        <v>538</v>
      </c>
      <c r="E1562" s="3" t="s">
        <v>2692</v>
      </c>
      <c r="F1562" t="str">
        <f>VLOOKUP(D1562,'Customer City'!A:B,2,FALSE)</f>
        <v>浙江省</v>
      </c>
      <c r="G1562" t="str">
        <f>VLOOKUP(D1562,'Customer City'!A:A,1,FALSE)</f>
        <v>台州市</v>
      </c>
      <c r="H1562" t="e">
        <f>VLOOKUP(A1562,'Customer - Backup'!A:F,6,FALSE)</f>
        <v>#N/A</v>
      </c>
      <c r="I1562" s="3" t="s">
        <v>173</v>
      </c>
      <c r="J1562" s="3">
        <v>219</v>
      </c>
    </row>
    <row r="1563" spans="1:10" s="3" customFormat="1">
      <c r="A1563" s="3">
        <v>7003854</v>
      </c>
      <c r="B1563" s="139">
        <v>36.298305511474602</v>
      </c>
      <c r="C1563" s="139">
        <v>116.464408874512</v>
      </c>
      <c r="D1563" s="3" t="s">
        <v>104</v>
      </c>
      <c r="E1563" s="3" t="s">
        <v>2693</v>
      </c>
      <c r="F1563" t="str">
        <f>VLOOKUP(D1563,'Customer City'!A:B,2,FALSE)</f>
        <v>山东省</v>
      </c>
      <c r="G1563" t="str">
        <f>VLOOKUP(D1563,'Customer City'!A:A,1,FALSE)</f>
        <v>济南市</v>
      </c>
      <c r="H1563" t="str">
        <f>VLOOKUP(A1563,'Customer - Backup'!A:F,6,FALSE)</f>
        <v>平阴县</v>
      </c>
      <c r="I1563" s="3" t="s">
        <v>173</v>
      </c>
      <c r="J1563" s="3">
        <v>7003854</v>
      </c>
    </row>
    <row r="1564" spans="1:10" s="3" customFormat="1">
      <c r="A1564" s="3">
        <v>7004948</v>
      </c>
      <c r="B1564" s="139">
        <v>24.1787719726563</v>
      </c>
      <c r="C1564" s="139">
        <v>102.41587066650401</v>
      </c>
      <c r="D1564" s="3" t="s">
        <v>655</v>
      </c>
      <c r="E1564" s="3" t="s">
        <v>2694</v>
      </c>
      <c r="F1564" t="str">
        <f>VLOOKUP(D1564,'Customer City'!A:B,2,FALSE)</f>
        <v>云南省</v>
      </c>
      <c r="G1564" t="str">
        <f>VLOOKUP(D1564,'Customer City'!A:A,1,FALSE)</f>
        <v>玉溪市</v>
      </c>
      <c r="H1564" t="str">
        <f>VLOOKUP(A1564,'Customer - Backup'!A:F,6,FALSE)</f>
        <v>峨山彝族自治县</v>
      </c>
      <c r="I1564" s="3" t="s">
        <v>173</v>
      </c>
      <c r="J1564" s="3">
        <v>7004948</v>
      </c>
    </row>
    <row r="1565" spans="1:10" s="3" customFormat="1">
      <c r="A1565" s="3">
        <v>220</v>
      </c>
      <c r="B1565" s="139">
        <v>24.2579231262207</v>
      </c>
      <c r="C1565" s="139">
        <v>109.34001922607401</v>
      </c>
      <c r="D1565" s="3" t="s">
        <v>638</v>
      </c>
      <c r="E1565" s="3" t="s">
        <v>2695</v>
      </c>
      <c r="F1565" t="str">
        <f>VLOOKUP(D1565,'Customer City'!A:B,2,FALSE)</f>
        <v>广西省</v>
      </c>
      <c r="G1565" t="str">
        <f>VLOOKUP(D1565,'Customer City'!A:A,1,FALSE)</f>
        <v>柳州市</v>
      </c>
      <c r="H1565" t="e">
        <f>VLOOKUP(A1565,'Customer - Backup'!A:F,6,FALSE)</f>
        <v>#N/A</v>
      </c>
      <c r="I1565" s="3" t="s">
        <v>173</v>
      </c>
      <c r="J1565" s="3">
        <v>220</v>
      </c>
    </row>
    <row r="1566" spans="1:10" s="3" customFormat="1">
      <c r="A1566" s="3">
        <v>7004483</v>
      </c>
      <c r="B1566" s="139">
        <v>34.293937683105497</v>
      </c>
      <c r="C1566" s="139">
        <v>117.234939575195</v>
      </c>
      <c r="D1566" s="3" t="s">
        <v>528</v>
      </c>
      <c r="E1566" s="3" t="s">
        <v>934</v>
      </c>
      <c r="F1566" t="str">
        <f>VLOOKUP(D1566,'Customer City'!A:B,2,FALSE)</f>
        <v>江苏省</v>
      </c>
      <c r="G1566" t="str">
        <f>VLOOKUP(D1566,'Customer City'!A:A,1,FALSE)</f>
        <v>徐州市</v>
      </c>
      <c r="H1566" t="str">
        <f>VLOOKUP(A1566,'Customer - Backup'!A:F,6,FALSE)</f>
        <v>鼓楼区</v>
      </c>
      <c r="I1566" s="3" t="s">
        <v>173</v>
      </c>
      <c r="J1566" s="3">
        <v>7004483</v>
      </c>
    </row>
    <row r="1567" spans="1:10" s="3" customFormat="1">
      <c r="A1567" s="3">
        <v>7003914</v>
      </c>
      <c r="B1567" s="139">
        <v>37.180881500244098</v>
      </c>
      <c r="C1567" s="139">
        <v>116.47613525390599</v>
      </c>
      <c r="D1567" s="3" t="s">
        <v>553</v>
      </c>
      <c r="E1567" s="3" t="s">
        <v>891</v>
      </c>
      <c r="F1567" t="str">
        <f>VLOOKUP(D1567,'Customer City'!A:B,2,FALSE)</f>
        <v>山东省</v>
      </c>
      <c r="G1567" t="str">
        <f>VLOOKUP(D1567,'Customer City'!A:A,1,FALSE)</f>
        <v>德州市</v>
      </c>
      <c r="H1567" t="str">
        <f>VLOOKUP(A1567,'Customer - Backup'!A:F,6,FALSE)</f>
        <v>平原县</v>
      </c>
      <c r="I1567" s="3" t="s">
        <v>173</v>
      </c>
      <c r="J1567" s="3">
        <v>7003914</v>
      </c>
    </row>
    <row r="1568" spans="1:10" s="3" customFormat="1">
      <c r="A1568" s="3">
        <v>7004125</v>
      </c>
      <c r="B1568" s="139">
        <v>30.196941375732401</v>
      </c>
      <c r="C1568" s="139">
        <v>103.877159118652</v>
      </c>
      <c r="D1568" s="3" t="s">
        <v>668</v>
      </c>
      <c r="E1568" s="3" t="s">
        <v>1090</v>
      </c>
      <c r="F1568" t="str">
        <f>VLOOKUP(D1568,'Customer City'!A:B,2,FALSE)</f>
        <v>四川省</v>
      </c>
      <c r="G1568" t="str">
        <f>VLOOKUP(D1568,'Customer City'!A:A,1,FALSE)</f>
        <v>眉山市</v>
      </c>
      <c r="H1568" t="str">
        <f>VLOOKUP(A1568,'Customer - Backup'!A:F,6,FALSE)</f>
        <v>彭山区</v>
      </c>
      <c r="I1568" s="3" t="s">
        <v>173</v>
      </c>
      <c r="J1568" s="3">
        <v>7004125</v>
      </c>
    </row>
    <row r="1569" spans="1:10" s="3" customFormat="1">
      <c r="A1569" s="3">
        <v>221</v>
      </c>
      <c r="B1569" s="139">
        <v>30.523923873901399</v>
      </c>
      <c r="C1569" s="139">
        <v>117.08429718017599</v>
      </c>
      <c r="D1569" s="3" t="s">
        <v>524</v>
      </c>
      <c r="E1569" s="3" t="s">
        <v>2696</v>
      </c>
      <c r="F1569" t="str">
        <f>VLOOKUP(D1569,'Customer City'!A:B,2,FALSE)</f>
        <v>安徽省</v>
      </c>
      <c r="G1569" t="str">
        <f>VLOOKUP(D1569,'Customer City'!A:A,1,FALSE)</f>
        <v>安庆市</v>
      </c>
      <c r="H1569" t="e">
        <f>VLOOKUP(A1569,'Customer - Backup'!A:F,6,FALSE)</f>
        <v>#N/A</v>
      </c>
      <c r="I1569" s="3" t="s">
        <v>173</v>
      </c>
      <c r="J1569" s="3">
        <v>221</v>
      </c>
    </row>
    <row r="1570" spans="1:10" s="3" customFormat="1">
      <c r="A1570" s="3">
        <v>7004813</v>
      </c>
      <c r="B1570" s="139">
        <v>25.559951782226602</v>
      </c>
      <c r="C1570" s="139">
        <v>113.688766479492</v>
      </c>
      <c r="D1570" s="3" t="s">
        <v>730</v>
      </c>
      <c r="E1570" s="3" t="s">
        <v>2697</v>
      </c>
      <c r="F1570" t="str">
        <f>VLOOKUP(D1570,'Customer City'!A:B,2,FALSE)</f>
        <v>湖南省</v>
      </c>
      <c r="G1570" t="str">
        <f>VLOOKUP(D1570,'Customer City'!A:A,1,FALSE)</f>
        <v>郴州市</v>
      </c>
      <c r="H1570" t="str">
        <f>VLOOKUP(A1570,'Customer - Backup'!A:F,6,FALSE)</f>
        <v>汝城县</v>
      </c>
      <c r="I1570" s="3" t="s">
        <v>173</v>
      </c>
      <c r="J1570" s="3">
        <v>7004813</v>
      </c>
    </row>
    <row r="1571" spans="1:10" s="3" customFormat="1">
      <c r="A1571" s="3">
        <v>222</v>
      </c>
      <c r="B1571" s="139">
        <v>35.717174530029297</v>
      </c>
      <c r="C1571" s="139">
        <v>115.043128967285</v>
      </c>
      <c r="D1571" s="3" t="s">
        <v>578</v>
      </c>
      <c r="E1571" s="3" t="s">
        <v>2698</v>
      </c>
      <c r="F1571" t="str">
        <f>VLOOKUP(D1571,'Customer City'!A:B,2,FALSE)</f>
        <v>河南省</v>
      </c>
      <c r="G1571" t="str">
        <f>VLOOKUP(D1571,'Customer City'!A:A,1,FALSE)</f>
        <v>濮阳市</v>
      </c>
      <c r="H1571" t="e">
        <f>VLOOKUP(A1571,'Customer - Backup'!A:F,6,FALSE)</f>
        <v>#N/A</v>
      </c>
      <c r="I1571" s="3" t="s">
        <v>173</v>
      </c>
      <c r="J1571" s="3">
        <v>222</v>
      </c>
    </row>
    <row r="1572" spans="1:10" s="3" customFormat="1">
      <c r="A1572" s="3">
        <v>7004935</v>
      </c>
      <c r="B1572" s="139">
        <v>30.2579555511475</v>
      </c>
      <c r="C1572" s="139">
        <v>120.189582824707</v>
      </c>
      <c r="D1572" s="3" t="s">
        <v>48</v>
      </c>
      <c r="E1572" s="3" t="s">
        <v>972</v>
      </c>
      <c r="F1572" t="str">
        <f>VLOOKUP(D1572,'Customer City'!A:B,2,FALSE)</f>
        <v>浙江省</v>
      </c>
      <c r="G1572" t="str">
        <f>VLOOKUP(D1572,'Customer City'!A:A,1,FALSE)</f>
        <v>杭州市</v>
      </c>
      <c r="H1572" t="str">
        <f>VLOOKUP(A1572,'Customer - Backup'!A:F,6,FALSE)</f>
        <v>上城区</v>
      </c>
      <c r="I1572" s="3" t="s">
        <v>173</v>
      </c>
      <c r="J1572" s="3">
        <v>7004935</v>
      </c>
    </row>
    <row r="1573" spans="1:10" s="3" customFormat="1">
      <c r="A1573" s="3">
        <v>7004663</v>
      </c>
      <c r="B1573" s="139">
        <v>28.158130645751999</v>
      </c>
      <c r="C1573" s="139">
        <v>120.68454742431599</v>
      </c>
      <c r="D1573" s="3" t="s">
        <v>541</v>
      </c>
      <c r="E1573" s="3" t="s">
        <v>855</v>
      </c>
      <c r="F1573" t="str">
        <f>VLOOKUP(D1573,'Customer City'!A:B,2,FALSE)</f>
        <v>浙江省</v>
      </c>
      <c r="G1573" t="str">
        <f>VLOOKUP(D1573,'Customer City'!A:A,1,FALSE)</f>
        <v>温州市</v>
      </c>
      <c r="H1573" t="str">
        <f>VLOOKUP(A1573,'Customer - Backup'!A:F,6,FALSE)</f>
        <v>永嘉县</v>
      </c>
      <c r="I1573" s="3" t="s">
        <v>173</v>
      </c>
      <c r="J1573" s="3">
        <v>7004663</v>
      </c>
    </row>
    <row r="1574" spans="1:10" s="3" customFormat="1">
      <c r="A1574" s="3">
        <v>7004237</v>
      </c>
      <c r="B1574" s="139">
        <v>23.6332492828369</v>
      </c>
      <c r="C1574" s="139">
        <v>112.433387756348</v>
      </c>
      <c r="D1574" s="3" t="s">
        <v>631</v>
      </c>
      <c r="E1574" s="3" t="s">
        <v>2699</v>
      </c>
      <c r="F1574" t="str">
        <f>VLOOKUP(D1574,'Customer City'!A:B,2,FALSE)</f>
        <v>广东省</v>
      </c>
      <c r="G1574" t="str">
        <f>VLOOKUP(D1574,'Customer City'!A:A,1,FALSE)</f>
        <v>肇庆市</v>
      </c>
      <c r="H1574" t="str">
        <f>VLOOKUP(A1574,'Customer - Backup'!A:F,6,FALSE)</f>
        <v>广宁县</v>
      </c>
      <c r="I1574" s="3" t="s">
        <v>173</v>
      </c>
      <c r="J1574" s="3">
        <v>7004237</v>
      </c>
    </row>
    <row r="1575" spans="1:10" s="3" customFormat="1">
      <c r="A1575" s="3">
        <v>223</v>
      </c>
      <c r="B1575" s="139">
        <v>33.998878479003899</v>
      </c>
      <c r="C1575" s="139">
        <v>116.846488952637</v>
      </c>
      <c r="D1575" s="3" t="s">
        <v>516</v>
      </c>
      <c r="E1575" s="3" t="s">
        <v>2700</v>
      </c>
      <c r="F1575" t="str">
        <f>VLOOKUP(D1575,'Customer City'!A:B,2,FALSE)</f>
        <v>安徽省</v>
      </c>
      <c r="G1575" t="str">
        <f>VLOOKUP(D1575,'Customer City'!A:A,1,FALSE)</f>
        <v>淮北市</v>
      </c>
      <c r="H1575" t="e">
        <f>VLOOKUP(A1575,'Customer - Backup'!A:F,6,FALSE)</f>
        <v>#N/A</v>
      </c>
      <c r="I1575" s="3" t="s">
        <v>173</v>
      </c>
      <c r="J1575" s="3">
        <v>223</v>
      </c>
    </row>
    <row r="1576" spans="1:10" s="3" customFormat="1">
      <c r="A1576" s="3">
        <v>7003652</v>
      </c>
      <c r="B1576" s="139">
        <v>36.775791168212898</v>
      </c>
      <c r="C1576" s="139">
        <v>114.50139617919901</v>
      </c>
      <c r="D1576" s="3" t="s">
        <v>615</v>
      </c>
      <c r="E1576" s="3" t="s">
        <v>930</v>
      </c>
      <c r="F1576" t="str">
        <f>VLOOKUP(D1576,'Customer City'!A:B,2,FALSE)</f>
        <v>河北省</v>
      </c>
      <c r="G1576" t="str">
        <f>VLOOKUP(D1576,'Customer City'!A:A,1,FALSE)</f>
        <v>邯郸市</v>
      </c>
      <c r="H1576" t="str">
        <f>VLOOKUP(A1576,'Customer - Backup'!A:F,6,FALSE)</f>
        <v>永年县</v>
      </c>
      <c r="I1576" s="3" t="s">
        <v>173</v>
      </c>
      <c r="J1576" s="3">
        <v>7003652</v>
      </c>
    </row>
    <row r="1577" spans="1:10" s="3" customFormat="1">
      <c r="A1577" s="3">
        <v>7003917</v>
      </c>
      <c r="B1577" s="139">
        <v>37.739620208740199</v>
      </c>
      <c r="C1577" s="139">
        <v>117.22092437744099</v>
      </c>
      <c r="D1577" s="3" t="s">
        <v>553</v>
      </c>
      <c r="E1577" s="3" t="s">
        <v>1764</v>
      </c>
      <c r="F1577" t="str">
        <f>VLOOKUP(D1577,'Customer City'!A:B,2,FALSE)</f>
        <v>山东省</v>
      </c>
      <c r="G1577" t="str">
        <f>VLOOKUP(D1577,'Customer City'!A:A,1,FALSE)</f>
        <v>德州市</v>
      </c>
      <c r="H1577" t="str">
        <f>VLOOKUP(A1577,'Customer - Backup'!A:F,6,FALSE)</f>
        <v>乐陵市</v>
      </c>
      <c r="I1577" s="3" t="s">
        <v>173</v>
      </c>
      <c r="J1577" s="3">
        <v>7003917</v>
      </c>
    </row>
    <row r="1578" spans="1:10" s="3" customFormat="1">
      <c r="A1578" s="3">
        <v>7004351</v>
      </c>
      <c r="B1578" s="139">
        <v>36.853435516357401</v>
      </c>
      <c r="C1578" s="139">
        <v>111.779747009277</v>
      </c>
      <c r="D1578" s="3" t="s">
        <v>600</v>
      </c>
      <c r="E1578" s="3" t="s">
        <v>1454</v>
      </c>
      <c r="F1578" t="str">
        <f>VLOOKUP(D1578,'Customer City'!A:B,2,FALSE)</f>
        <v>山西省</v>
      </c>
      <c r="G1578" t="str">
        <f>VLOOKUP(D1578,'Customer City'!A:A,1,FALSE)</f>
        <v>晋中市</v>
      </c>
      <c r="H1578" t="str">
        <f>VLOOKUP(A1578,'Customer - Backup'!A:F,6,FALSE)</f>
        <v>灵石县</v>
      </c>
      <c r="I1578" s="3" t="s">
        <v>173</v>
      </c>
      <c r="J1578" s="3">
        <v>7004351</v>
      </c>
    </row>
    <row r="1579" spans="1:10" s="3" customFormat="1">
      <c r="A1579" s="3">
        <v>7003514</v>
      </c>
      <c r="B1579" s="139">
        <v>30.562841415405298</v>
      </c>
      <c r="C1579" s="139">
        <v>114.239860534668</v>
      </c>
      <c r="D1579" s="3" t="s">
        <v>69</v>
      </c>
      <c r="E1579" s="3" t="s">
        <v>1201</v>
      </c>
      <c r="F1579" t="str">
        <f>VLOOKUP(D1579,'Customer City'!A:B,2,FALSE)</f>
        <v>湖北省</v>
      </c>
      <c r="G1579" t="str">
        <f>VLOOKUP(D1579,'Customer City'!A:A,1,FALSE)</f>
        <v>武汉市</v>
      </c>
      <c r="H1579" t="str">
        <f>VLOOKUP(A1579,'Customer - Backup'!A:F,6,FALSE)</f>
        <v>汉阳区</v>
      </c>
      <c r="I1579" s="3" t="s">
        <v>173</v>
      </c>
      <c r="J1579" s="3">
        <v>7003514</v>
      </c>
    </row>
    <row r="1580" spans="1:10" s="3" customFormat="1">
      <c r="A1580" s="3">
        <v>224</v>
      </c>
      <c r="B1580" s="139">
        <v>21.9246311187744</v>
      </c>
      <c r="C1580" s="139">
        <v>110.87534332275401</v>
      </c>
      <c r="D1580" s="3" t="s">
        <v>632</v>
      </c>
      <c r="E1580" s="3" t="s">
        <v>2701</v>
      </c>
      <c r="F1580" t="str">
        <f>VLOOKUP(D1580,'Customer City'!A:B,2,FALSE)</f>
        <v>广东省</v>
      </c>
      <c r="G1580" t="str">
        <f>VLOOKUP(D1580,'Customer City'!A:A,1,FALSE)</f>
        <v>茂名市</v>
      </c>
      <c r="H1580" t="e">
        <f>VLOOKUP(A1580,'Customer - Backup'!A:F,6,FALSE)</f>
        <v>#N/A</v>
      </c>
      <c r="I1580" s="3" t="s">
        <v>173</v>
      </c>
      <c r="J1580" s="3">
        <v>224</v>
      </c>
    </row>
    <row r="1581" spans="1:10" s="3" customFormat="1">
      <c r="A1581" s="3">
        <v>7004634</v>
      </c>
      <c r="B1581" s="139">
        <v>21.9086513519287</v>
      </c>
      <c r="C1581" s="139">
        <v>110.860877990723</v>
      </c>
      <c r="D1581" s="3" t="s">
        <v>632</v>
      </c>
      <c r="E1581" s="3" t="s">
        <v>1935</v>
      </c>
      <c r="F1581" t="str">
        <f>VLOOKUP(D1581,'Customer City'!A:B,2,FALSE)</f>
        <v>广东省</v>
      </c>
      <c r="G1581" t="str">
        <f>VLOOKUP(D1581,'Customer City'!A:A,1,FALSE)</f>
        <v>茂名市</v>
      </c>
      <c r="H1581" t="str">
        <f>VLOOKUP(A1581,'Customer - Backup'!A:F,6,FALSE)</f>
        <v>高州市</v>
      </c>
      <c r="I1581" s="3" t="s">
        <v>173</v>
      </c>
      <c r="J1581" s="3">
        <v>7004634</v>
      </c>
    </row>
    <row r="1582" spans="1:10" s="3" customFormat="1">
      <c r="A1582" s="3">
        <v>7003613</v>
      </c>
      <c r="B1582" s="139">
        <v>37.9485893249512</v>
      </c>
      <c r="C1582" s="139">
        <v>115.234916687012</v>
      </c>
      <c r="D1582" s="3" t="s">
        <v>760</v>
      </c>
      <c r="E1582" s="3" t="s">
        <v>1578</v>
      </c>
      <c r="F1582" t="str">
        <f>VLOOKUP(D1582,'Customer City'!A:B,2,FALSE)</f>
        <v>河北省</v>
      </c>
      <c r="G1582" t="str">
        <f>VLOOKUP(D1582,'Customer City'!A:A,1,FALSE)</f>
        <v>辛集市</v>
      </c>
      <c r="H1582" t="str">
        <f>VLOOKUP(A1582,'Customer - Backup'!A:F,6,FALSE)</f>
        <v>辛集市</v>
      </c>
      <c r="I1582" s="3" t="s">
        <v>173</v>
      </c>
      <c r="J1582" s="3">
        <v>7003613</v>
      </c>
    </row>
    <row r="1583" spans="1:10" s="3" customFormat="1">
      <c r="A1583" s="3">
        <v>7003458</v>
      </c>
      <c r="B1583" s="139">
        <v>44.550964354999998</v>
      </c>
      <c r="C1583" s="139">
        <v>129.63739013669999</v>
      </c>
      <c r="D1583" s="3" t="s">
        <v>592</v>
      </c>
      <c r="E1583" s="3" t="s">
        <v>1197</v>
      </c>
      <c r="F1583" t="str">
        <f>VLOOKUP(D1583,'Customer City'!A:B,2,FALSE)</f>
        <v>黑龙江省</v>
      </c>
      <c r="G1583" t="str">
        <f>VLOOKUP(D1583,'Customer City'!A:A,1,FALSE)</f>
        <v>牡丹江市</v>
      </c>
      <c r="H1583" t="str">
        <f>VLOOKUP(A1583,'Customer - Backup'!A:F,6,FALSE)</f>
        <v>东安区</v>
      </c>
      <c r="I1583" s="3" t="s">
        <v>173</v>
      </c>
      <c r="J1583" s="3">
        <v>7003458</v>
      </c>
    </row>
    <row r="1584" spans="1:10" s="3" customFormat="1">
      <c r="A1584" s="3">
        <v>7004930</v>
      </c>
      <c r="B1584" s="139">
        <v>26.7989826202393</v>
      </c>
      <c r="C1584" s="139">
        <v>113.52570343017599</v>
      </c>
      <c r="D1584" s="3" t="s">
        <v>723</v>
      </c>
      <c r="E1584" s="3" t="s">
        <v>1811</v>
      </c>
      <c r="F1584" t="str">
        <f>VLOOKUP(D1584,'Customer City'!A:B,2,FALSE)</f>
        <v>湖南省</v>
      </c>
      <c r="G1584" t="str">
        <f>VLOOKUP(D1584,'Customer City'!A:A,1,FALSE)</f>
        <v>株洲市</v>
      </c>
      <c r="H1584" t="str">
        <f>VLOOKUP(A1584,'Customer - Backup'!A:F,6,FALSE)</f>
        <v>茶陵县</v>
      </c>
      <c r="I1584" s="3" t="s">
        <v>173</v>
      </c>
      <c r="J1584" s="3">
        <v>7004930</v>
      </c>
    </row>
    <row r="1585" spans="1:10" s="3" customFormat="1">
      <c r="A1585" s="3">
        <v>7004201</v>
      </c>
      <c r="B1585" s="139">
        <v>23.866880416870099</v>
      </c>
      <c r="C1585" s="139">
        <v>113.53863525390599</v>
      </c>
      <c r="D1585" s="3" t="s">
        <v>627</v>
      </c>
      <c r="E1585" s="3" t="s">
        <v>2703</v>
      </c>
      <c r="F1585" t="str">
        <f>VLOOKUP(D1585,'Customer City'!A:B,2,FALSE)</f>
        <v>广东省</v>
      </c>
      <c r="G1585" t="str">
        <f>VLOOKUP(D1585,'Customer City'!A:A,1,FALSE)</f>
        <v>清远市</v>
      </c>
      <c r="H1585" t="str">
        <f>VLOOKUP(A1585,'Customer - Backup'!A:F,6,FALSE)</f>
        <v>佛冈县</v>
      </c>
      <c r="I1585" s="3" t="s">
        <v>173</v>
      </c>
      <c r="J1585" s="3">
        <v>7004201</v>
      </c>
    </row>
    <row r="1586" spans="1:10" s="3" customFormat="1">
      <c r="A1586" s="3">
        <v>7003905</v>
      </c>
      <c r="B1586" s="139">
        <v>34.855510711669901</v>
      </c>
      <c r="C1586" s="139">
        <v>118.06681060791</v>
      </c>
      <c r="D1586" s="3" t="s">
        <v>551</v>
      </c>
      <c r="E1586" s="3" t="s">
        <v>2704</v>
      </c>
      <c r="F1586" t="str">
        <f>VLOOKUP(D1586,'Customer City'!A:B,2,FALSE)</f>
        <v>山东省</v>
      </c>
      <c r="G1586" t="str">
        <f>VLOOKUP(D1586,'Customer City'!A:A,1,FALSE)</f>
        <v>临沂市</v>
      </c>
      <c r="H1586" t="str">
        <f>VLOOKUP(A1586,'Customer - Backup'!A:F,6,FALSE)</f>
        <v>兰陵县</v>
      </c>
      <c r="I1586" s="3" t="s">
        <v>173</v>
      </c>
      <c r="J1586" s="3">
        <v>7003905</v>
      </c>
    </row>
    <row r="1587" spans="1:10" s="3" customFormat="1">
      <c r="A1587" s="3">
        <v>7004848</v>
      </c>
      <c r="B1587" s="139">
        <v>27.251960754394499</v>
      </c>
      <c r="C1587" s="139">
        <v>111.470321655273</v>
      </c>
      <c r="D1587" s="3" t="s">
        <v>729</v>
      </c>
      <c r="E1587" s="3" t="s">
        <v>2705</v>
      </c>
      <c r="F1587" t="str">
        <f>VLOOKUP(D1587,'Customer City'!A:B,2,FALSE)</f>
        <v>湖南省</v>
      </c>
      <c r="G1587" t="str">
        <f>VLOOKUP(D1587,'Customer City'!A:A,1,FALSE)</f>
        <v>邵阳市</v>
      </c>
      <c r="H1587" t="str">
        <f>VLOOKUP(A1587,'Customer - Backup'!A:F,6,FALSE)</f>
        <v>北塔区</v>
      </c>
      <c r="I1587" s="3" t="s">
        <v>173</v>
      </c>
      <c r="J1587" s="3">
        <v>7004848</v>
      </c>
    </row>
    <row r="1588" spans="1:10" s="3" customFormat="1">
      <c r="A1588" s="3">
        <v>7003521</v>
      </c>
      <c r="B1588" s="139">
        <v>31.715604782104499</v>
      </c>
      <c r="C1588" s="139">
        <v>112.277839660645</v>
      </c>
      <c r="D1588" s="3" t="s">
        <v>713</v>
      </c>
      <c r="E1588" s="3" t="s">
        <v>1846</v>
      </c>
      <c r="F1588" t="str">
        <f>VLOOKUP(D1588,'Customer City'!A:B,2,FALSE)</f>
        <v>湖北省</v>
      </c>
      <c r="G1588" t="str">
        <f>VLOOKUP(D1588,'Customer City'!A:A,1,FALSE)</f>
        <v>襄阳市</v>
      </c>
      <c r="H1588" t="str">
        <f>VLOOKUP(A1588,'Customer - Backup'!A:F,6,FALSE)</f>
        <v>宜城市</v>
      </c>
      <c r="I1588" s="3" t="s">
        <v>173</v>
      </c>
      <c r="J1588" s="3">
        <v>7003521</v>
      </c>
    </row>
    <row r="1589" spans="1:10" s="3" customFormat="1">
      <c r="A1589" s="3">
        <v>7004126</v>
      </c>
      <c r="B1589" s="139">
        <v>32.080215454101598</v>
      </c>
      <c r="C1589" s="139">
        <v>112.17641448974599</v>
      </c>
      <c r="D1589" s="3" t="s">
        <v>713</v>
      </c>
      <c r="E1589" s="3" t="s">
        <v>1844</v>
      </c>
      <c r="F1589" t="str">
        <f>VLOOKUP(D1589,'Customer City'!A:B,2,FALSE)</f>
        <v>湖北省</v>
      </c>
      <c r="G1589" t="str">
        <f>VLOOKUP(D1589,'Customer City'!A:A,1,FALSE)</f>
        <v>襄阳市</v>
      </c>
      <c r="H1589" t="str">
        <f>VLOOKUP(A1589,'Customer - Backup'!A:F,6,FALSE)</f>
        <v>襄州区</v>
      </c>
      <c r="I1589" s="3" t="s">
        <v>173</v>
      </c>
      <c r="J1589" s="3">
        <v>7004126</v>
      </c>
    </row>
    <row r="1590" spans="1:10" s="3" customFormat="1">
      <c r="A1590" s="3">
        <v>225</v>
      </c>
      <c r="B1590" s="139">
        <v>43.882389068603501</v>
      </c>
      <c r="C1590" s="139">
        <v>87.434547424316406</v>
      </c>
      <c r="D1590" s="3" t="s">
        <v>92</v>
      </c>
      <c r="E1590" s="3" t="s">
        <v>2706</v>
      </c>
      <c r="F1590" t="str">
        <f>VLOOKUP(D1590,'Customer City'!A:B,2,FALSE)</f>
        <v>新疆</v>
      </c>
      <c r="G1590" t="str">
        <f>VLOOKUP(D1590,'Customer City'!A:A,1,FALSE)</f>
        <v>乌鲁木齐市</v>
      </c>
      <c r="H1590" t="e">
        <f>VLOOKUP(A1590,'Customer - Backup'!A:F,6,FALSE)</f>
        <v>#N/A</v>
      </c>
      <c r="I1590" s="3" t="s">
        <v>173</v>
      </c>
      <c r="J1590" s="3">
        <v>225</v>
      </c>
    </row>
    <row r="1591" spans="1:10" s="3" customFormat="1">
      <c r="A1591" s="3">
        <v>7004202</v>
      </c>
      <c r="B1591" s="139">
        <v>25.1263236999512</v>
      </c>
      <c r="C1591" s="139">
        <v>114.31882476806599</v>
      </c>
      <c r="D1591" s="3" t="s">
        <v>634</v>
      </c>
      <c r="E1591" s="3" t="s">
        <v>1505</v>
      </c>
      <c r="F1591" t="str">
        <f>VLOOKUP(D1591,'Customer City'!A:B,2,FALSE)</f>
        <v>广东省</v>
      </c>
      <c r="G1591" t="str">
        <f>VLOOKUP(D1591,'Customer City'!A:A,1,FALSE)</f>
        <v>韶关市</v>
      </c>
      <c r="H1591" t="str">
        <f>VLOOKUP(A1591,'Customer - Backup'!A:F,6,FALSE)</f>
        <v>南雄市</v>
      </c>
      <c r="I1591" s="3" t="s">
        <v>173</v>
      </c>
      <c r="J1591" s="3">
        <v>7004202</v>
      </c>
    </row>
    <row r="1592" spans="1:10" s="3" customFormat="1">
      <c r="A1592" s="3">
        <v>7004974</v>
      </c>
      <c r="B1592" s="139">
        <v>24.6421508789063</v>
      </c>
      <c r="C1592" s="139">
        <v>110.654403686523</v>
      </c>
      <c r="D1592" s="3" t="s">
        <v>639</v>
      </c>
      <c r="E1592" s="3" t="s">
        <v>2707</v>
      </c>
      <c r="F1592" t="str">
        <f>VLOOKUP(D1592,'Customer City'!A:B,2,FALSE)</f>
        <v>广西省</v>
      </c>
      <c r="G1592" t="str">
        <f>VLOOKUP(D1592,'Customer City'!A:A,1,FALSE)</f>
        <v>桂林市</v>
      </c>
      <c r="H1592" t="str">
        <f>VLOOKUP(A1592,'Customer - Backup'!A:F,6,FALSE)</f>
        <v>平乐县</v>
      </c>
      <c r="I1592" s="3" t="s">
        <v>173</v>
      </c>
      <c r="J1592" s="3">
        <v>7004974</v>
      </c>
    </row>
    <row r="1593" spans="1:10" s="3" customFormat="1">
      <c r="A1593" s="3">
        <v>7003476</v>
      </c>
      <c r="B1593" s="139">
        <v>25.0422973632813</v>
      </c>
      <c r="C1593" s="139">
        <v>102.66584777832</v>
      </c>
      <c r="D1593" s="3" t="s">
        <v>119</v>
      </c>
      <c r="E1593" s="3" t="s">
        <v>819</v>
      </c>
      <c r="F1593" t="str">
        <f>VLOOKUP(D1593,'Customer City'!A:B,2,FALSE)</f>
        <v>云南省</v>
      </c>
      <c r="G1593" t="str">
        <f>VLOOKUP(D1593,'Customer City'!A:A,1,FALSE)</f>
        <v>昆明市</v>
      </c>
      <c r="H1593" t="str">
        <f>VLOOKUP(A1593,'Customer - Backup'!A:F,6,FALSE)</f>
        <v>西山区</v>
      </c>
      <c r="I1593" s="3" t="s">
        <v>173</v>
      </c>
      <c r="J1593" s="3">
        <v>7003476</v>
      </c>
    </row>
    <row r="1594" spans="1:10" s="3" customFormat="1">
      <c r="A1594" s="3">
        <v>7003475</v>
      </c>
      <c r="B1594" s="139">
        <v>24.540290832519499</v>
      </c>
      <c r="C1594" s="139">
        <v>103.765548706055</v>
      </c>
      <c r="D1594" s="3" t="s">
        <v>656</v>
      </c>
      <c r="E1594" s="3" t="s">
        <v>2708</v>
      </c>
      <c r="F1594" t="str">
        <f>VLOOKUP(D1594,'Customer City'!A:B,2,FALSE)</f>
        <v>云南省</v>
      </c>
      <c r="G1594" t="str">
        <f>VLOOKUP(D1594,'Customer City'!A:A,1,FALSE)</f>
        <v>红河哈尼族彝族自治州</v>
      </c>
      <c r="H1594" t="str">
        <f>VLOOKUP(A1594,'Customer - Backup'!A:F,6,FALSE)</f>
        <v>泸西县</v>
      </c>
      <c r="I1594" s="3" t="s">
        <v>173</v>
      </c>
      <c r="J1594" s="3">
        <v>7003475</v>
      </c>
    </row>
    <row r="1595" spans="1:10" s="3" customFormat="1">
      <c r="A1595" s="3">
        <v>226</v>
      </c>
      <c r="B1595" s="139">
        <v>24.340854644775401</v>
      </c>
      <c r="C1595" s="139">
        <v>109.391883850098</v>
      </c>
      <c r="D1595" s="3" t="s">
        <v>638</v>
      </c>
      <c r="E1595" s="3" t="s">
        <v>2709</v>
      </c>
      <c r="F1595" t="str">
        <f>VLOOKUP(D1595,'Customer City'!A:B,2,FALSE)</f>
        <v>广西省</v>
      </c>
      <c r="G1595" t="str">
        <f>VLOOKUP(D1595,'Customer City'!A:A,1,FALSE)</f>
        <v>柳州市</v>
      </c>
      <c r="H1595" t="e">
        <f>VLOOKUP(A1595,'Customer - Backup'!A:F,6,FALSE)</f>
        <v>#N/A</v>
      </c>
      <c r="I1595" s="3" t="s">
        <v>173</v>
      </c>
      <c r="J1595" s="3">
        <v>226</v>
      </c>
    </row>
    <row r="1596" spans="1:10" s="3" customFormat="1">
      <c r="A1596" s="3">
        <v>7004142</v>
      </c>
      <c r="B1596" s="139">
        <v>31.130985260009801</v>
      </c>
      <c r="C1596" s="139">
        <v>118.56907653808599</v>
      </c>
      <c r="D1596" s="3" t="s">
        <v>519</v>
      </c>
      <c r="E1596" s="3" t="s">
        <v>2710</v>
      </c>
      <c r="F1596" t="str">
        <f>VLOOKUP(D1596,'Customer City'!A:B,2,FALSE)</f>
        <v>安徽省</v>
      </c>
      <c r="G1596" t="str">
        <f>VLOOKUP(D1596,'Customer City'!A:A,1,FALSE)</f>
        <v>芜湖市</v>
      </c>
      <c r="H1596" t="str">
        <f>VLOOKUP(A1596,'Customer - Backup'!A:F,6,FALSE)</f>
        <v>芜湖县</v>
      </c>
      <c r="I1596" s="3" t="s">
        <v>173</v>
      </c>
      <c r="J1596" s="3">
        <v>7004142</v>
      </c>
    </row>
    <row r="1597" spans="1:10" s="3" customFormat="1">
      <c r="A1597" s="3">
        <v>7004067</v>
      </c>
      <c r="B1597" s="139">
        <v>37.499538421630902</v>
      </c>
      <c r="C1597" s="139">
        <v>115.73891448974599</v>
      </c>
      <c r="D1597" s="3" t="s">
        <v>613</v>
      </c>
      <c r="E1597" s="3" t="s">
        <v>1365</v>
      </c>
      <c r="F1597" t="str">
        <f>VLOOKUP(D1597,'Customer City'!A:B,2,FALSE)</f>
        <v>河北省</v>
      </c>
      <c r="G1597" t="str">
        <f>VLOOKUP(D1597,'Customer City'!A:A,1,FALSE)</f>
        <v>衡水市</v>
      </c>
      <c r="H1597" t="str">
        <f>VLOOKUP(A1597,'Customer - Backup'!A:F,6,FALSE)</f>
        <v>枣强县</v>
      </c>
      <c r="I1597" s="3" t="s">
        <v>173</v>
      </c>
      <c r="J1597" s="3">
        <v>7004067</v>
      </c>
    </row>
    <row r="1598" spans="1:10" s="3" customFormat="1">
      <c r="A1598" s="3">
        <v>7004147</v>
      </c>
      <c r="B1598" s="139">
        <v>30.961397171020501</v>
      </c>
      <c r="C1598" s="139">
        <v>117.803230285645</v>
      </c>
      <c r="D1598" s="3" t="s">
        <v>521</v>
      </c>
      <c r="E1598" s="3" t="s">
        <v>2711</v>
      </c>
      <c r="F1598" t="str">
        <f>VLOOKUP(D1598,'Customer City'!A:B,2,FALSE)</f>
        <v>安徽省</v>
      </c>
      <c r="G1598" t="str">
        <f>VLOOKUP(D1598,'Customer City'!A:A,1,FALSE)</f>
        <v>铜陵市</v>
      </c>
      <c r="H1598" t="str">
        <f>VLOOKUP(A1598,'Customer - Backup'!A:F,6,FALSE)</f>
        <v>义安县</v>
      </c>
      <c r="I1598" s="3" t="s">
        <v>173</v>
      </c>
      <c r="J1598" s="3">
        <v>7004147</v>
      </c>
    </row>
    <row r="1599" spans="1:10" s="3" customFormat="1">
      <c r="A1599" s="3">
        <v>7004814</v>
      </c>
      <c r="B1599" s="139">
        <v>26.137222290039102</v>
      </c>
      <c r="C1599" s="139">
        <v>113.124557495117</v>
      </c>
      <c r="D1599" s="3" t="s">
        <v>730</v>
      </c>
      <c r="E1599" s="3" t="s">
        <v>2712</v>
      </c>
      <c r="F1599" t="str">
        <f>VLOOKUP(D1599,'Customer City'!A:B,2,FALSE)</f>
        <v>湖南省</v>
      </c>
      <c r="G1599" t="str">
        <f>VLOOKUP(D1599,'Customer City'!A:A,1,FALSE)</f>
        <v>郴州市</v>
      </c>
      <c r="H1599" t="str">
        <f>VLOOKUP(A1599,'Customer - Backup'!A:F,6,FALSE)</f>
        <v>永兴县</v>
      </c>
      <c r="I1599" s="3" t="s">
        <v>173</v>
      </c>
      <c r="J1599" s="3">
        <v>7004814</v>
      </c>
    </row>
    <row r="1600" spans="1:10" s="3" customFormat="1">
      <c r="A1600" s="3">
        <v>7004328</v>
      </c>
      <c r="B1600" s="139">
        <v>23.105615615844702</v>
      </c>
      <c r="C1600" s="139">
        <v>113.450386047363</v>
      </c>
      <c r="D1600" s="3" t="s">
        <v>54</v>
      </c>
      <c r="E1600" s="3" t="s">
        <v>906</v>
      </c>
      <c r="F1600" t="str">
        <f>VLOOKUP(D1600,'Customer City'!A:B,2,FALSE)</f>
        <v>广东省</v>
      </c>
      <c r="G1600" t="str">
        <f>VLOOKUP(D1600,'Customer City'!A:A,1,FALSE)</f>
        <v>广州市</v>
      </c>
      <c r="H1600" t="str">
        <f>VLOOKUP(A1600,'Customer - Backup'!A:F,6,FALSE)</f>
        <v>黄埔区</v>
      </c>
      <c r="I1600" s="3" t="s">
        <v>173</v>
      </c>
      <c r="J1600" s="3">
        <v>7004328</v>
      </c>
    </row>
    <row r="1601" spans="1:10" s="3" customFormat="1">
      <c r="A1601" s="3">
        <v>227</v>
      </c>
      <c r="B1601" s="139">
        <v>23.180311203002901</v>
      </c>
      <c r="C1601" s="139">
        <v>113.47843170166</v>
      </c>
      <c r="D1601" s="3" t="s">
        <v>54</v>
      </c>
      <c r="E1601" s="3" t="s">
        <v>2713</v>
      </c>
      <c r="F1601" t="str">
        <f>VLOOKUP(D1601,'Customer City'!A:B,2,FALSE)</f>
        <v>广东省</v>
      </c>
      <c r="G1601" t="str">
        <f>VLOOKUP(D1601,'Customer City'!A:A,1,FALSE)</f>
        <v>广州市</v>
      </c>
      <c r="H1601" t="e">
        <f>VLOOKUP(A1601,'Customer - Backup'!A:F,6,FALSE)</f>
        <v>#N/A</v>
      </c>
      <c r="I1601" s="3" t="s">
        <v>173</v>
      </c>
      <c r="J1601" s="3">
        <v>227</v>
      </c>
    </row>
    <row r="1602" spans="1:10" s="3" customFormat="1">
      <c r="A1602" s="3">
        <v>7003634</v>
      </c>
      <c r="B1602" s="139">
        <v>36.445308685302699</v>
      </c>
      <c r="C1602" s="139">
        <v>114.68268585205099</v>
      </c>
      <c r="D1602" s="3" t="s">
        <v>615</v>
      </c>
      <c r="E1602" s="3" t="s">
        <v>1091</v>
      </c>
      <c r="F1602" t="str">
        <f>VLOOKUP(D1602,'Customer City'!A:B,2,FALSE)</f>
        <v>河北省</v>
      </c>
      <c r="G1602" t="str">
        <f>VLOOKUP(D1602,'Customer City'!A:A,1,FALSE)</f>
        <v>邯郸市</v>
      </c>
      <c r="H1602" t="str">
        <f>VLOOKUP(A1602,'Customer - Backup'!A:F,6,FALSE)</f>
        <v>成安县</v>
      </c>
      <c r="I1602" s="3" t="s">
        <v>173</v>
      </c>
      <c r="J1602" s="3">
        <v>7003634</v>
      </c>
    </row>
    <row r="1603" spans="1:10" s="3" customFormat="1">
      <c r="A1603" s="3">
        <v>7003665</v>
      </c>
      <c r="B1603" s="139">
        <v>21.532854080200199</v>
      </c>
      <c r="C1603" s="139">
        <v>111.006973266602</v>
      </c>
      <c r="D1603" s="3" t="s">
        <v>632</v>
      </c>
      <c r="E1603" s="3" t="s">
        <v>1960</v>
      </c>
      <c r="F1603" t="str">
        <f>VLOOKUP(D1603,'Customer City'!A:B,2,FALSE)</f>
        <v>广东省</v>
      </c>
      <c r="G1603" t="str">
        <f>VLOOKUP(D1603,'Customer City'!A:A,1,FALSE)</f>
        <v>茂名市</v>
      </c>
      <c r="H1603" t="str">
        <f>VLOOKUP(A1603,'Customer - Backup'!A:F,6,FALSE)</f>
        <v>电白区</v>
      </c>
      <c r="I1603" s="3" t="s">
        <v>173</v>
      </c>
      <c r="J1603" s="3">
        <v>7003665</v>
      </c>
    </row>
    <row r="1604" spans="1:10" s="3" customFormat="1">
      <c r="A1604" s="3">
        <v>7004891</v>
      </c>
      <c r="B1604" s="139">
        <v>27.9735507965088</v>
      </c>
      <c r="C1604" s="139">
        <v>119.65232086181599</v>
      </c>
      <c r="D1604" s="3" t="s">
        <v>537</v>
      </c>
      <c r="E1604" s="3" t="s">
        <v>2714</v>
      </c>
      <c r="F1604" t="str">
        <f>VLOOKUP(D1604,'Customer City'!A:B,2,FALSE)</f>
        <v>浙江省</v>
      </c>
      <c r="G1604" t="str">
        <f>VLOOKUP(D1604,'Customer City'!A:A,1,FALSE)</f>
        <v>丽水市</v>
      </c>
      <c r="H1604" t="str">
        <f>VLOOKUP(A1604,'Customer - Backup'!A:F,6,FALSE)</f>
        <v>景宁畲族自治县</v>
      </c>
      <c r="I1604" s="3" t="s">
        <v>173</v>
      </c>
      <c r="J1604" s="3">
        <v>7004891</v>
      </c>
    </row>
    <row r="1605" spans="1:10" s="3" customFormat="1">
      <c r="A1605" s="3">
        <v>7003546</v>
      </c>
      <c r="B1605" s="139">
        <v>30.643640518188501</v>
      </c>
      <c r="C1605" s="139">
        <v>114.880264282227</v>
      </c>
      <c r="D1605" s="3" t="s">
        <v>716</v>
      </c>
      <c r="E1605" s="3" t="s">
        <v>2715</v>
      </c>
      <c r="F1605" t="str">
        <f>VLOOKUP(D1605,'Customer City'!A:B,2,FALSE)</f>
        <v>湖北省</v>
      </c>
      <c r="G1605" t="str">
        <f>VLOOKUP(D1605,'Customer City'!A:A,1,FALSE)</f>
        <v>黄冈市</v>
      </c>
      <c r="H1605" t="str">
        <f>VLOOKUP(A1605,'Customer - Backup'!A:F,6,FALSE)</f>
        <v>团风县</v>
      </c>
      <c r="I1605" s="3" t="s">
        <v>173</v>
      </c>
      <c r="J1605" s="3">
        <v>7003546</v>
      </c>
    </row>
    <row r="1606" spans="1:10" s="3" customFormat="1">
      <c r="A1606" s="3">
        <v>7003681</v>
      </c>
      <c r="B1606" s="139">
        <v>24.508350372314499</v>
      </c>
      <c r="C1606" s="139">
        <v>108.669235229492</v>
      </c>
      <c r="D1606" s="3" t="s">
        <v>641</v>
      </c>
      <c r="E1606" s="3" t="s">
        <v>1043</v>
      </c>
      <c r="F1606" t="str">
        <f>VLOOKUP(D1606,'Customer City'!A:B,2,FALSE)</f>
        <v>广西省</v>
      </c>
      <c r="G1606" t="str">
        <f>VLOOKUP(D1606,'Customer City'!A:A,1,FALSE)</f>
        <v>河池市</v>
      </c>
      <c r="H1606" t="str">
        <f>VLOOKUP(A1606,'Customer - Backup'!A:F,6,FALSE)</f>
        <v>宜州市</v>
      </c>
      <c r="I1606" s="3" t="s">
        <v>173</v>
      </c>
      <c r="J1606" s="3">
        <v>7003681</v>
      </c>
    </row>
    <row r="1607" spans="1:10" s="3" customFormat="1">
      <c r="A1607" s="3">
        <v>7004819</v>
      </c>
      <c r="B1607" s="139">
        <v>28.5240478515625</v>
      </c>
      <c r="C1607" s="139">
        <v>112.138023376465</v>
      </c>
      <c r="D1607" s="3" t="s">
        <v>727</v>
      </c>
      <c r="E1607" s="3" t="s">
        <v>1323</v>
      </c>
      <c r="F1607" t="str">
        <f>VLOOKUP(D1607,'Customer City'!A:B,2,FALSE)</f>
        <v>湖南省</v>
      </c>
      <c r="G1607" t="str">
        <f>VLOOKUP(D1607,'Customer City'!A:A,1,FALSE)</f>
        <v>益阳市</v>
      </c>
      <c r="H1607" t="str">
        <f>VLOOKUP(A1607,'Customer - Backup'!A:F,6,FALSE)</f>
        <v>桃江县</v>
      </c>
      <c r="I1607" s="3" t="s">
        <v>173</v>
      </c>
      <c r="J1607" s="3">
        <v>7004819</v>
      </c>
    </row>
    <row r="1608" spans="1:10" s="3" customFormat="1">
      <c r="A1608" s="3">
        <v>7003395</v>
      </c>
      <c r="B1608" s="139">
        <v>30.388107299804702</v>
      </c>
      <c r="C1608" s="139">
        <v>106.77872467041</v>
      </c>
      <c r="D1608" s="3" t="s">
        <v>664</v>
      </c>
      <c r="E1608" s="3" t="s">
        <v>1762</v>
      </c>
      <c r="F1608" t="str">
        <f>VLOOKUP(D1608,'Customer City'!A:B,2,FALSE)</f>
        <v>四川省</v>
      </c>
      <c r="G1608" t="str">
        <f>VLOOKUP(D1608,'Customer City'!A:A,1,FALSE)</f>
        <v>广安市</v>
      </c>
      <c r="H1608" t="str">
        <f>VLOOKUP(A1608,'Customer - Backup'!A:F,6,FALSE)</f>
        <v>华蓥市</v>
      </c>
      <c r="I1608" s="3" t="s">
        <v>173</v>
      </c>
      <c r="J1608" s="3">
        <v>7003395</v>
      </c>
    </row>
    <row r="1609" spans="1:10" s="3" customFormat="1">
      <c r="A1609" s="3">
        <v>7004501</v>
      </c>
      <c r="B1609" s="139">
        <v>22.550193786621101</v>
      </c>
      <c r="C1609" s="139">
        <v>113.904579162598</v>
      </c>
      <c r="D1609" s="3" t="s">
        <v>626</v>
      </c>
      <c r="E1609" s="3" t="s">
        <v>1711</v>
      </c>
      <c r="F1609" t="str">
        <f>VLOOKUP(D1609,'Customer City'!A:B,2,FALSE)</f>
        <v>广东省</v>
      </c>
      <c r="G1609" t="str">
        <f>VLOOKUP(D1609,'Customer City'!A:A,1,FALSE)</f>
        <v>深圳市</v>
      </c>
      <c r="H1609" t="str">
        <f>VLOOKUP(A1609,'Customer - Backup'!A:F,6,FALSE)</f>
        <v>宝安区</v>
      </c>
      <c r="I1609" s="3" t="s">
        <v>173</v>
      </c>
      <c r="J1609" s="3">
        <v>7004501</v>
      </c>
    </row>
    <row r="1610" spans="1:10" s="3" customFormat="1">
      <c r="A1610" s="3">
        <v>7004337</v>
      </c>
      <c r="B1610" s="139">
        <v>18.5095024108887</v>
      </c>
      <c r="C1610" s="139">
        <v>110.039390563965</v>
      </c>
      <c r="D1610" s="3" t="s">
        <v>2787</v>
      </c>
      <c r="E1610" s="3" t="s">
        <v>1959</v>
      </c>
      <c r="F1610" t="str">
        <f>VLOOKUP(D1610,'Customer City'!A:B,2,FALSE)</f>
        <v>海南省</v>
      </c>
      <c r="G1610" t="str">
        <f>VLOOKUP(D1610,'Customer City'!A:A,1,FALSE)</f>
        <v>陵水黎族自治县</v>
      </c>
      <c r="H1610" t="str">
        <f>VLOOKUP(A1610,'Customer - Backup'!A:F,6,FALSE)</f>
        <v>陵水黎族自治县</v>
      </c>
      <c r="I1610" s="3" t="s">
        <v>173</v>
      </c>
      <c r="J1610" s="3">
        <v>7004337</v>
      </c>
    </row>
    <row r="1611" spans="1:10" s="3" customFormat="1">
      <c r="A1611" s="3">
        <v>7003932</v>
      </c>
      <c r="B1611" s="139">
        <v>36.653591156005902</v>
      </c>
      <c r="C1611" s="139">
        <v>117.986442565918</v>
      </c>
      <c r="D1611" s="3" t="s">
        <v>558</v>
      </c>
      <c r="E1611" s="3" t="s">
        <v>2716</v>
      </c>
      <c r="F1611" t="str">
        <f>VLOOKUP(D1611,'Customer City'!A:B,2,FALSE)</f>
        <v>山东省</v>
      </c>
      <c r="G1611" t="str">
        <f>VLOOKUP(D1611,'Customer City'!A:A,1,FALSE)</f>
        <v>淄博市</v>
      </c>
      <c r="H1611" t="str">
        <f>VLOOKUP(A1611,'Customer - Backup'!A:F,6,FALSE)</f>
        <v>淄川区</v>
      </c>
      <c r="I1611" s="3" t="s">
        <v>173</v>
      </c>
      <c r="J1611" s="3">
        <v>7003932</v>
      </c>
    </row>
    <row r="1612" spans="1:10" s="3" customFormat="1">
      <c r="A1612" s="3">
        <v>7003851</v>
      </c>
      <c r="B1612" s="139">
        <v>36.689235687255902</v>
      </c>
      <c r="C1612" s="139">
        <v>116.977012634277</v>
      </c>
      <c r="D1612" s="3" t="s">
        <v>104</v>
      </c>
      <c r="E1612" s="3" t="s">
        <v>1726</v>
      </c>
      <c r="F1612" t="str">
        <f>VLOOKUP(D1612,'Customer City'!A:B,2,FALSE)</f>
        <v>山东省</v>
      </c>
      <c r="G1612" t="str">
        <f>VLOOKUP(D1612,'Customer City'!A:A,1,FALSE)</f>
        <v>济南市</v>
      </c>
      <c r="H1612" t="str">
        <f>VLOOKUP(A1612,'Customer - Backup'!A:F,6,FALSE)</f>
        <v>天桥区</v>
      </c>
      <c r="I1612" s="3" t="s">
        <v>173</v>
      </c>
      <c r="J1612" s="3">
        <v>7003851</v>
      </c>
    </row>
    <row r="1613" spans="1:10" s="3" customFormat="1">
      <c r="A1613" s="3">
        <v>7004738</v>
      </c>
      <c r="B1613" s="139">
        <v>27.057881999999999</v>
      </c>
      <c r="C1613" s="139">
        <v>106.985489</v>
      </c>
      <c r="D1613" s="3" t="s">
        <v>116</v>
      </c>
      <c r="E1613" s="3" t="s">
        <v>1952</v>
      </c>
      <c r="F1613" t="str">
        <f>VLOOKUP(D1613,'Customer City'!A:B,2,FALSE)</f>
        <v>贵州省</v>
      </c>
      <c r="G1613" t="str">
        <f>VLOOKUP(D1613,'Customer City'!A:A,1,FALSE)</f>
        <v>贵阳市</v>
      </c>
      <c r="H1613" t="str">
        <f>VLOOKUP(A1613,'Customer - Backup'!A:F,6,FALSE)</f>
        <v>开阳县</v>
      </c>
      <c r="I1613" s="3" t="s">
        <v>173</v>
      </c>
      <c r="J1613" s="3">
        <v>7004738</v>
      </c>
    </row>
    <row r="1614" spans="1:10" s="3" customFormat="1">
      <c r="A1614" s="3">
        <v>228</v>
      </c>
      <c r="B1614" s="139">
        <v>27.907333374023398</v>
      </c>
      <c r="C1614" s="139">
        <v>110.60514831543</v>
      </c>
      <c r="D1614" s="3" t="s">
        <v>722</v>
      </c>
      <c r="E1614" s="3" t="s">
        <v>2717</v>
      </c>
      <c r="F1614" t="str">
        <f>VLOOKUP(D1614,'Customer City'!A:B,2,FALSE)</f>
        <v>湖南省</v>
      </c>
      <c r="G1614" t="str">
        <f>VLOOKUP(D1614,'Customer City'!A:A,1,FALSE)</f>
        <v>怀化市</v>
      </c>
      <c r="H1614" t="e">
        <f>VLOOKUP(A1614,'Customer - Backup'!A:F,6,FALSE)</f>
        <v>#N/A</v>
      </c>
      <c r="I1614" s="3" t="s">
        <v>173</v>
      </c>
      <c r="J1614" s="3">
        <v>228</v>
      </c>
    </row>
    <row r="1615" spans="1:10" s="3" customFormat="1">
      <c r="A1615" s="3">
        <v>229</v>
      </c>
      <c r="B1615" s="139">
        <v>31.1799507141113</v>
      </c>
      <c r="C1615" s="139">
        <v>108.4296875</v>
      </c>
      <c r="D1615" s="3" t="s">
        <v>39</v>
      </c>
      <c r="E1615" s="3" t="s">
        <v>2718</v>
      </c>
      <c r="F1615" t="str">
        <f>VLOOKUP(D1615,'Customer City'!A:B,2,FALSE)</f>
        <v>重庆市</v>
      </c>
      <c r="G1615" t="str">
        <f>VLOOKUP(D1615,'Customer City'!A:A,1,FALSE)</f>
        <v>重庆市</v>
      </c>
      <c r="H1615" t="e">
        <f>VLOOKUP(A1615,'Customer - Backup'!A:F,6,FALSE)</f>
        <v>#N/A</v>
      </c>
      <c r="I1615" s="3" t="s">
        <v>173</v>
      </c>
      <c r="J1615" s="3">
        <v>229</v>
      </c>
    </row>
    <row r="1616" spans="1:10" s="3" customFormat="1">
      <c r="A1616" s="3">
        <v>7004290</v>
      </c>
      <c r="B1616" s="139">
        <v>29.884901046752901</v>
      </c>
      <c r="C1616" s="139">
        <v>116.54001617431599</v>
      </c>
      <c r="D1616" s="3" t="s">
        <v>696</v>
      </c>
      <c r="E1616" s="3" t="s">
        <v>1592</v>
      </c>
      <c r="F1616" t="str">
        <f>VLOOKUP(D1616,'Customer City'!A:B,2,FALSE)</f>
        <v>江西省</v>
      </c>
      <c r="G1616" t="str">
        <f>VLOOKUP(D1616,'Customer City'!A:A,1,FALSE)</f>
        <v>九江市</v>
      </c>
      <c r="H1616" t="str">
        <f>VLOOKUP(A1616,'Customer - Backup'!A:F,6,FALSE)</f>
        <v>彭泽县</v>
      </c>
      <c r="I1616" s="3" t="s">
        <v>173</v>
      </c>
      <c r="J1616" s="3">
        <v>7004290</v>
      </c>
    </row>
    <row r="1617" spans="1:10" s="3" customFormat="1">
      <c r="A1617" s="3">
        <v>7003711</v>
      </c>
      <c r="B1617" s="139">
        <v>34.419376373291001</v>
      </c>
      <c r="C1617" s="139">
        <v>114.186233520508</v>
      </c>
      <c r="D1617" s="3" t="s">
        <v>573</v>
      </c>
      <c r="E1617" s="3" t="s">
        <v>1838</v>
      </c>
      <c r="F1617" t="str">
        <f>VLOOKUP(D1617,'Customer City'!A:B,2,FALSE)</f>
        <v>河南省</v>
      </c>
      <c r="G1617" t="str">
        <f>VLOOKUP(D1617,'Customer City'!A:A,1,FALSE)</f>
        <v>开封市</v>
      </c>
      <c r="H1617" t="str">
        <f>VLOOKUP(A1617,'Customer - Backup'!A:F,6,FALSE)</f>
        <v>尉氏县</v>
      </c>
      <c r="I1617" s="3" t="s">
        <v>173</v>
      </c>
      <c r="J1617" s="3">
        <v>7003711</v>
      </c>
    </row>
    <row r="1618" spans="1:10" s="3" customFormat="1">
      <c r="A1618" s="3">
        <v>7004207</v>
      </c>
      <c r="B1618" s="139">
        <v>23.671188354492202</v>
      </c>
      <c r="C1618" s="139">
        <v>113.065704345703</v>
      </c>
      <c r="D1618" s="3" t="s">
        <v>627</v>
      </c>
      <c r="E1618" s="3" t="s">
        <v>943</v>
      </c>
      <c r="F1618" t="str">
        <f>VLOOKUP(D1618,'Customer City'!A:B,2,FALSE)</f>
        <v>广东省</v>
      </c>
      <c r="G1618" t="str">
        <f>VLOOKUP(D1618,'Customer City'!A:A,1,FALSE)</f>
        <v>清远市</v>
      </c>
      <c r="H1618" t="str">
        <f>VLOOKUP(A1618,'Customer - Backup'!A:F,6,FALSE)</f>
        <v>清城区</v>
      </c>
      <c r="I1618" s="3" t="s">
        <v>173</v>
      </c>
      <c r="J1618" s="3">
        <v>7004207</v>
      </c>
    </row>
    <row r="1619" spans="1:10" s="3" customFormat="1">
      <c r="A1619" s="3">
        <v>7004881</v>
      </c>
      <c r="B1619" s="139">
        <v>32.477199554443402</v>
      </c>
      <c r="C1619" s="139">
        <v>117.170219421387</v>
      </c>
      <c r="D1619" s="3" t="s">
        <v>110</v>
      </c>
      <c r="E1619" s="3" t="s">
        <v>1969</v>
      </c>
      <c r="F1619" t="str">
        <f>VLOOKUP(D1619,'Customer City'!A:B,2,FALSE)</f>
        <v>安徽省</v>
      </c>
      <c r="G1619" t="str">
        <f>VLOOKUP(D1619,'Customer City'!A:A,1,FALSE)</f>
        <v>合肥市</v>
      </c>
      <c r="H1619" t="str">
        <f>VLOOKUP(A1619,'Customer - Backup'!A:F,6,FALSE)</f>
        <v>长丰县</v>
      </c>
      <c r="I1619" s="3" t="s">
        <v>173</v>
      </c>
      <c r="J1619" s="3">
        <v>7004881</v>
      </c>
    </row>
    <row r="1620" spans="1:10" s="3" customFormat="1">
      <c r="A1620" s="3">
        <v>7003994</v>
      </c>
      <c r="B1620" s="139">
        <v>29.672632217407202</v>
      </c>
      <c r="C1620" s="139">
        <v>115.99578857421901</v>
      </c>
      <c r="D1620" s="3" t="s">
        <v>696</v>
      </c>
      <c r="E1620" s="3" t="s">
        <v>1178</v>
      </c>
      <c r="F1620" t="str">
        <f>VLOOKUP(D1620,'Customer City'!A:B,2,FALSE)</f>
        <v>江西省</v>
      </c>
      <c r="G1620" t="str">
        <f>VLOOKUP(D1620,'Customer City'!A:A,1,FALSE)</f>
        <v>九江市</v>
      </c>
      <c r="H1620" t="str">
        <f>VLOOKUP(A1620,'Customer - Backup'!A:F,6,FALSE)</f>
        <v>庐山区</v>
      </c>
      <c r="I1620" s="3" t="s">
        <v>173</v>
      </c>
      <c r="J1620" s="3">
        <v>7003994</v>
      </c>
    </row>
    <row r="1621" spans="1:10" s="3" customFormat="1">
      <c r="A1621" s="3">
        <v>7003784</v>
      </c>
      <c r="B1621" s="139">
        <v>26.4939861297607</v>
      </c>
      <c r="C1621" s="139">
        <v>119.557373046875</v>
      </c>
      <c r="D1621" s="3" t="s">
        <v>128</v>
      </c>
      <c r="E1621" s="3" t="s">
        <v>1980</v>
      </c>
      <c r="F1621" t="str">
        <f>VLOOKUP(D1621,'Customer City'!A:B,2,FALSE)</f>
        <v>福建省</v>
      </c>
      <c r="G1621" t="str">
        <f>VLOOKUP(D1621,'Customer City'!A:A,1,FALSE)</f>
        <v>福州市</v>
      </c>
      <c r="H1621" t="str">
        <f>VLOOKUP(A1621,'Customer - Backup'!A:F,6,FALSE)</f>
        <v>罗源县</v>
      </c>
      <c r="I1621" s="3" t="s">
        <v>173</v>
      </c>
      <c r="J1621" s="3">
        <v>7003784</v>
      </c>
    </row>
    <row r="1622" spans="1:10" s="3" customFormat="1">
      <c r="A1622" s="3">
        <v>7003404</v>
      </c>
      <c r="B1622" s="139">
        <v>29.610990999999999</v>
      </c>
      <c r="C1622" s="139">
        <v>103.744371</v>
      </c>
      <c r="D1622" s="3" t="s">
        <v>657</v>
      </c>
      <c r="E1622" s="3" t="s">
        <v>1757</v>
      </c>
      <c r="F1622" t="str">
        <f>VLOOKUP(D1622,'Customer City'!A:B,2,FALSE)</f>
        <v>四川省</v>
      </c>
      <c r="G1622" t="str">
        <f>VLOOKUP(D1622,'Customer City'!A:A,1,FALSE)</f>
        <v>乐山市</v>
      </c>
      <c r="H1622" t="str">
        <f>VLOOKUP(A1622,'Customer - Backup'!A:F,6,FALSE)</f>
        <v>市中区</v>
      </c>
      <c r="I1622" s="3" t="s">
        <v>173</v>
      </c>
      <c r="J1622" s="3">
        <v>7003404</v>
      </c>
    </row>
    <row r="1623" spans="1:10" s="3" customFormat="1">
      <c r="A1623" s="3">
        <v>7003771</v>
      </c>
      <c r="B1623" s="139">
        <v>24.522193908691399</v>
      </c>
      <c r="C1623" s="139">
        <v>117.37530517578099</v>
      </c>
      <c r="D1623" s="3" t="s">
        <v>736</v>
      </c>
      <c r="E1623" s="3" t="s">
        <v>1697</v>
      </c>
      <c r="F1623" t="str">
        <f>VLOOKUP(D1623,'Customer City'!A:B,2,FALSE)</f>
        <v>福建省</v>
      </c>
      <c r="G1623" t="str">
        <f>VLOOKUP(D1623,'Customer City'!A:A,1,FALSE)</f>
        <v>漳州市</v>
      </c>
      <c r="H1623" t="str">
        <f>VLOOKUP(A1623,'Customer - Backup'!A:F,6,FALSE)</f>
        <v>南靖县</v>
      </c>
      <c r="I1623" s="3" t="s">
        <v>173</v>
      </c>
      <c r="J1623" s="3">
        <v>7003771</v>
      </c>
    </row>
    <row r="1624" spans="1:10" s="3" customFormat="1">
      <c r="A1624" s="3">
        <v>7004015</v>
      </c>
      <c r="B1624" s="139">
        <v>28.9816188812256</v>
      </c>
      <c r="C1624" s="139">
        <v>117.168914794922</v>
      </c>
      <c r="D1624" s="3" t="s">
        <v>701</v>
      </c>
      <c r="E1624" s="3" t="s">
        <v>1597</v>
      </c>
      <c r="F1624" t="str">
        <f>VLOOKUP(D1624,'Customer City'!A:B,2,FALSE)</f>
        <v>江西省</v>
      </c>
      <c r="G1624" t="str">
        <f>VLOOKUP(D1624,'Customer City'!A:A,1,FALSE)</f>
        <v>景德镇市</v>
      </c>
      <c r="H1624" t="str">
        <f>VLOOKUP(A1624,'Customer - Backup'!A:F,6,FALSE)</f>
        <v>乐平市</v>
      </c>
      <c r="I1624" s="3" t="s">
        <v>173</v>
      </c>
      <c r="J1624" s="3">
        <v>7004015</v>
      </c>
    </row>
    <row r="1625" spans="1:10" s="3" customFormat="1">
      <c r="A1625" s="3">
        <v>230</v>
      </c>
      <c r="B1625" s="139">
        <v>40.695392608642599</v>
      </c>
      <c r="C1625" s="139">
        <v>122.28285980224599</v>
      </c>
      <c r="D1625" s="3" t="s">
        <v>586</v>
      </c>
      <c r="E1625" s="3" t="s">
        <v>2719</v>
      </c>
      <c r="F1625" t="str">
        <f>VLOOKUP(D1625,'Customer City'!A:B,2,FALSE)</f>
        <v>辽宁省</v>
      </c>
      <c r="G1625" t="str">
        <f>VLOOKUP(D1625,'Customer City'!A:A,1,FALSE)</f>
        <v>营口市</v>
      </c>
      <c r="H1625" t="e">
        <f>VLOOKUP(A1625,'Customer - Backup'!A:F,6,FALSE)</f>
        <v>#N/A</v>
      </c>
      <c r="I1625" s="3" t="s">
        <v>173</v>
      </c>
      <c r="J1625" s="3">
        <v>230</v>
      </c>
    </row>
    <row r="1626" spans="1:10" s="3" customFormat="1">
      <c r="A1626" s="3">
        <v>7003547</v>
      </c>
      <c r="B1626" s="139">
        <v>30.790306091308601</v>
      </c>
      <c r="C1626" s="139">
        <v>115.406982421875</v>
      </c>
      <c r="D1626" s="3" t="s">
        <v>716</v>
      </c>
      <c r="E1626" s="3" t="s">
        <v>2720</v>
      </c>
      <c r="F1626" t="str">
        <f>VLOOKUP(D1626,'Customer City'!A:B,2,FALSE)</f>
        <v>湖北省</v>
      </c>
      <c r="G1626" t="str">
        <f>VLOOKUP(D1626,'Customer City'!A:A,1,FALSE)</f>
        <v>黄冈市</v>
      </c>
      <c r="H1626" t="str">
        <f>VLOOKUP(A1626,'Customer - Backup'!A:F,6,FALSE)</f>
        <v>罗田县</v>
      </c>
      <c r="I1626" s="3" t="s">
        <v>173</v>
      </c>
      <c r="J1626" s="3">
        <v>7003547</v>
      </c>
    </row>
    <row r="1627" spans="1:10" s="3" customFormat="1">
      <c r="A1627" s="3">
        <v>7003585</v>
      </c>
      <c r="B1627" s="139">
        <v>39.7459106445313</v>
      </c>
      <c r="C1627" s="139">
        <v>118.69899749755901</v>
      </c>
      <c r="D1627" s="3" t="s">
        <v>607</v>
      </c>
      <c r="E1627" s="3" t="s">
        <v>2721</v>
      </c>
      <c r="F1627" t="str">
        <f>VLOOKUP(D1627,'Customer City'!A:B,2,FALSE)</f>
        <v>河北省</v>
      </c>
      <c r="G1627" t="str">
        <f>VLOOKUP(D1627,'Customer City'!A:A,1,FALSE)</f>
        <v>唐山市</v>
      </c>
      <c r="H1627" t="str">
        <f>VLOOKUP(A1627,'Customer - Backup'!A:F,6,FALSE)</f>
        <v>滦县</v>
      </c>
      <c r="I1627" s="3" t="s">
        <v>173</v>
      </c>
      <c r="J1627" s="3">
        <v>7003585</v>
      </c>
    </row>
    <row r="1628" spans="1:10" s="3" customFormat="1">
      <c r="A1628" s="3">
        <v>7003377</v>
      </c>
      <c r="B1628" s="139">
        <v>30.886268615722699</v>
      </c>
      <c r="C1628" s="139">
        <v>104.26919555664099</v>
      </c>
      <c r="D1628" s="3" t="s">
        <v>51</v>
      </c>
      <c r="E1628" s="3" t="s">
        <v>1189</v>
      </c>
      <c r="F1628" t="str">
        <f>VLOOKUP(D1628,'Customer City'!A:B,2,FALSE)</f>
        <v>四川省</v>
      </c>
      <c r="G1628" t="str">
        <f>VLOOKUP(D1628,'Customer City'!A:A,1,FALSE)</f>
        <v>成都市</v>
      </c>
      <c r="H1628" t="str">
        <f>VLOOKUP(A1628,'Customer - Backup'!A:F,6,FALSE)</f>
        <v>青白江区</v>
      </c>
      <c r="I1628" s="3" t="s">
        <v>173</v>
      </c>
      <c r="J1628" s="3">
        <v>7003377</v>
      </c>
    </row>
    <row r="1629" spans="1:10" s="3" customFormat="1">
      <c r="A1629" s="3">
        <v>231</v>
      </c>
      <c r="B1629" s="139">
        <v>22.744684219360401</v>
      </c>
      <c r="C1629" s="139">
        <v>108.341522216797</v>
      </c>
      <c r="D1629" s="3" t="s">
        <v>122</v>
      </c>
      <c r="E1629" s="3" t="s">
        <v>2722</v>
      </c>
      <c r="F1629" t="str">
        <f>VLOOKUP(D1629,'Customer City'!A:B,2,FALSE)</f>
        <v>广西省</v>
      </c>
      <c r="G1629" t="str">
        <f>VLOOKUP(D1629,'Customer City'!A:A,1,FALSE)</f>
        <v>南宁市</v>
      </c>
      <c r="H1629" t="e">
        <f>VLOOKUP(A1629,'Customer - Backup'!A:F,6,FALSE)</f>
        <v>#N/A</v>
      </c>
      <c r="I1629" s="3" t="s">
        <v>173</v>
      </c>
      <c r="J1629" s="3">
        <v>231</v>
      </c>
    </row>
    <row r="1630" spans="1:10" s="3" customFormat="1">
      <c r="A1630" s="3">
        <v>232</v>
      </c>
      <c r="B1630" s="139">
        <v>28.260665893554702</v>
      </c>
      <c r="C1630" s="139">
        <v>113.08660125732401</v>
      </c>
      <c r="D1630" s="3" t="s">
        <v>131</v>
      </c>
      <c r="E1630" s="3" t="s">
        <v>2723</v>
      </c>
      <c r="F1630" t="str">
        <f>VLOOKUP(D1630,'Customer City'!A:B,2,FALSE)</f>
        <v>湖南省</v>
      </c>
      <c r="G1630" t="str">
        <f>VLOOKUP(D1630,'Customer City'!A:A,1,FALSE)</f>
        <v>长沙市</v>
      </c>
      <c r="H1630" t="e">
        <f>VLOOKUP(A1630,'Customer - Backup'!A:F,6,FALSE)</f>
        <v>#N/A</v>
      </c>
      <c r="I1630" s="3" t="s">
        <v>173</v>
      </c>
      <c r="J1630" s="3">
        <v>232</v>
      </c>
    </row>
    <row r="1631" spans="1:10" s="3" customFormat="1">
      <c r="A1631" s="3">
        <v>233</v>
      </c>
      <c r="B1631" s="139">
        <v>34.776756286621101</v>
      </c>
      <c r="C1631" s="139">
        <v>114.35587310791</v>
      </c>
      <c r="D1631" s="3" t="s">
        <v>573</v>
      </c>
      <c r="E1631" s="3" t="s">
        <v>2724</v>
      </c>
      <c r="F1631" t="str">
        <f>VLOOKUP(D1631,'Customer City'!A:B,2,FALSE)</f>
        <v>河南省</v>
      </c>
      <c r="G1631" t="str">
        <f>VLOOKUP(D1631,'Customer City'!A:A,1,FALSE)</f>
        <v>开封市</v>
      </c>
      <c r="H1631" t="e">
        <f>VLOOKUP(A1631,'Customer - Backup'!A:F,6,FALSE)</f>
        <v>#N/A</v>
      </c>
      <c r="I1631" s="3" t="s">
        <v>173</v>
      </c>
      <c r="J1631" s="3">
        <v>233</v>
      </c>
    </row>
    <row r="1632" spans="1:10" s="3" customFormat="1">
      <c r="A1632" s="3">
        <v>7004892</v>
      </c>
      <c r="B1632" s="139">
        <v>34.868900299072301</v>
      </c>
      <c r="C1632" s="139">
        <v>110.46022796630901</v>
      </c>
      <c r="D1632" s="3" t="s">
        <v>603</v>
      </c>
      <c r="E1632" s="3" t="s">
        <v>2725</v>
      </c>
      <c r="F1632" t="str">
        <f>VLOOKUP(D1632,'Customer City'!A:B,2,FALSE)</f>
        <v>山西省</v>
      </c>
      <c r="G1632" t="str">
        <f>VLOOKUP(D1632,'Customer City'!A:A,1,FALSE)</f>
        <v>运城市</v>
      </c>
      <c r="H1632" t="str">
        <f>VLOOKUP(A1632,'Customer - Backup'!A:F,6,FALSE)</f>
        <v>永济市</v>
      </c>
      <c r="I1632" s="3" t="s">
        <v>173</v>
      </c>
      <c r="J1632" s="3">
        <v>7004892</v>
      </c>
    </row>
    <row r="1633" spans="1:10" s="3" customFormat="1">
      <c r="A1633" s="3">
        <v>7004452</v>
      </c>
      <c r="B1633" s="139">
        <v>30.628910064697301</v>
      </c>
      <c r="C1633" s="139">
        <v>114.14324188232401</v>
      </c>
      <c r="D1633" s="3" t="s">
        <v>69</v>
      </c>
      <c r="E1633" s="3" t="s">
        <v>2726</v>
      </c>
      <c r="F1633" t="str">
        <f>VLOOKUP(D1633,'Customer City'!A:B,2,FALSE)</f>
        <v>湖北省</v>
      </c>
      <c r="G1633" t="str">
        <f>VLOOKUP(D1633,'Customer City'!A:A,1,FALSE)</f>
        <v>武汉市</v>
      </c>
      <c r="H1633" t="str">
        <f>VLOOKUP(A1633,'Customer - Backup'!A:F,6,FALSE)</f>
        <v>东西湖区</v>
      </c>
      <c r="I1633" s="3" t="s">
        <v>173</v>
      </c>
      <c r="J1633" s="3">
        <v>7004452</v>
      </c>
    </row>
    <row r="1634" spans="1:10" s="3" customFormat="1">
      <c r="A1634" s="3">
        <v>7004436</v>
      </c>
      <c r="B1634" s="139">
        <v>28.8896884918213</v>
      </c>
      <c r="C1634" s="139">
        <v>119.807723999023</v>
      </c>
      <c r="D1634" s="3" t="s">
        <v>546</v>
      </c>
      <c r="E1634" s="3" t="s">
        <v>1658</v>
      </c>
      <c r="F1634" t="str">
        <f>VLOOKUP(D1634,'Customer City'!A:B,2,FALSE)</f>
        <v>浙江省</v>
      </c>
      <c r="G1634" t="str">
        <f>VLOOKUP(D1634,'Customer City'!A:A,1,FALSE)</f>
        <v>金华市</v>
      </c>
      <c r="H1634" t="str">
        <f>VLOOKUP(A1634,'Customer - Backup'!A:F,6,FALSE)</f>
        <v>武义县</v>
      </c>
      <c r="I1634" s="3" t="s">
        <v>173</v>
      </c>
      <c r="J1634" s="3">
        <v>7004436</v>
      </c>
    </row>
    <row r="1635" spans="1:10" s="3" customFormat="1">
      <c r="A1635" s="3">
        <v>7003850</v>
      </c>
      <c r="B1635" s="139">
        <v>36.662750244140597</v>
      </c>
      <c r="C1635" s="139">
        <v>116.949501037598</v>
      </c>
      <c r="D1635" s="3" t="s">
        <v>104</v>
      </c>
      <c r="E1635" s="3" t="s">
        <v>1541</v>
      </c>
      <c r="F1635" t="str">
        <f>VLOOKUP(D1635,'Customer City'!A:B,2,FALSE)</f>
        <v>山东省</v>
      </c>
      <c r="G1635" t="str">
        <f>VLOOKUP(D1635,'Customer City'!A:A,1,FALSE)</f>
        <v>济南市</v>
      </c>
      <c r="H1635" t="str">
        <f>VLOOKUP(A1635,'Customer - Backup'!A:F,6,FALSE)</f>
        <v>槐荫区</v>
      </c>
      <c r="I1635" s="3" t="s">
        <v>173</v>
      </c>
      <c r="J1635" s="3">
        <v>7003850</v>
      </c>
    </row>
    <row r="1636" spans="1:10" s="3" customFormat="1">
      <c r="A1636" s="3">
        <v>7003497</v>
      </c>
      <c r="B1636" s="139">
        <v>40.0536499023438</v>
      </c>
      <c r="C1636" s="139">
        <v>117.44960784912099</v>
      </c>
      <c r="D1636" s="3" t="s">
        <v>19</v>
      </c>
      <c r="E1636" s="3" t="s">
        <v>979</v>
      </c>
      <c r="F1636" t="str">
        <f>VLOOKUP(D1636,'Customer City'!A:B,2,FALSE)</f>
        <v>天津市</v>
      </c>
      <c r="G1636" t="str">
        <f>VLOOKUP(D1636,'Customer City'!A:A,1,FALSE)</f>
        <v>天津市</v>
      </c>
      <c r="H1636" t="str">
        <f>VLOOKUP(A1636,'Customer - Backup'!A:F,6,FALSE)</f>
        <v>蓟县</v>
      </c>
      <c r="I1636" s="3" t="s">
        <v>173</v>
      </c>
      <c r="J1636" s="3">
        <v>7003497</v>
      </c>
    </row>
    <row r="1637" spans="1:10" s="3" customFormat="1">
      <c r="A1637" s="3">
        <v>7004311</v>
      </c>
      <c r="B1637" s="139">
        <v>25.059864044189499</v>
      </c>
      <c r="C1637" s="139">
        <v>116.417320251465</v>
      </c>
      <c r="D1637" s="3" t="s">
        <v>738</v>
      </c>
      <c r="E1637" s="3" t="s">
        <v>2727</v>
      </c>
      <c r="F1637" t="str">
        <f>VLOOKUP(D1637,'Customer City'!A:B,2,FALSE)</f>
        <v>福建省</v>
      </c>
      <c r="G1637" t="str">
        <f>VLOOKUP(D1637,'Customer City'!A:A,1,FALSE)</f>
        <v>龙岩市</v>
      </c>
      <c r="H1637" t="str">
        <f>VLOOKUP(A1637,'Customer - Backup'!A:F,6,FALSE)</f>
        <v>上杭县</v>
      </c>
      <c r="I1637" s="3" t="s">
        <v>173</v>
      </c>
      <c r="J1637" s="3">
        <v>7004311</v>
      </c>
    </row>
    <row r="1638" spans="1:10" s="3" customFormat="1">
      <c r="A1638" s="3">
        <v>7004027</v>
      </c>
      <c r="B1638" s="139">
        <v>28.939432144165</v>
      </c>
      <c r="C1638" s="139">
        <v>117.596878051758</v>
      </c>
      <c r="D1638" s="3" t="s">
        <v>695</v>
      </c>
      <c r="E1638" s="3" t="s">
        <v>1973</v>
      </c>
      <c r="F1638" t="str">
        <f>VLOOKUP(D1638,'Customer City'!A:B,2,FALSE)</f>
        <v>江西省</v>
      </c>
      <c r="G1638" t="str">
        <f>VLOOKUP(D1638,'Customer City'!A:A,1,FALSE)</f>
        <v>上饶市</v>
      </c>
      <c r="H1638" t="str">
        <f>VLOOKUP(A1638,'Customer - Backup'!A:F,6,FALSE)</f>
        <v>德兴市</v>
      </c>
      <c r="I1638" s="3" t="s">
        <v>173</v>
      </c>
      <c r="J1638" s="3">
        <v>7004027</v>
      </c>
    </row>
    <row r="1639" spans="1:10" s="3" customFormat="1">
      <c r="A1639" s="3">
        <v>7004800</v>
      </c>
      <c r="B1639" s="139">
        <v>30.508073806762699</v>
      </c>
      <c r="C1639" s="139">
        <v>120.69475555419901</v>
      </c>
      <c r="D1639" s="3" t="s">
        <v>539</v>
      </c>
      <c r="E1639" s="3" t="s">
        <v>1186</v>
      </c>
      <c r="F1639" t="str">
        <f>VLOOKUP(D1639,'Customer City'!A:B,2,FALSE)</f>
        <v>浙江省</v>
      </c>
      <c r="G1639" t="str">
        <f>VLOOKUP(D1639,'Customer City'!A:A,1,FALSE)</f>
        <v>嘉兴市</v>
      </c>
      <c r="H1639" t="str">
        <f>VLOOKUP(A1639,'Customer - Backup'!A:F,6,FALSE)</f>
        <v>海宁市</v>
      </c>
      <c r="I1639" s="3" t="s">
        <v>173</v>
      </c>
      <c r="J1639" s="3">
        <v>7004800</v>
      </c>
    </row>
    <row r="1640" spans="1:10" s="3" customFormat="1">
      <c r="A1640" s="3">
        <v>7003814</v>
      </c>
      <c r="B1640" s="139">
        <v>33.393218994140597</v>
      </c>
      <c r="C1640" s="139">
        <v>120.163948059082</v>
      </c>
      <c r="D1640" s="3" t="s">
        <v>533</v>
      </c>
      <c r="E1640" s="3" t="s">
        <v>1880</v>
      </c>
      <c r="F1640" t="str">
        <f>VLOOKUP(D1640,'Customer City'!A:B,2,FALSE)</f>
        <v>江苏省</v>
      </c>
      <c r="G1640" t="str">
        <f>VLOOKUP(D1640,'Customer City'!A:A,1,FALSE)</f>
        <v>盐城市</v>
      </c>
      <c r="H1640" t="str">
        <f>VLOOKUP(A1640,'Customer - Backup'!A:F,6,FALSE)</f>
        <v>亭湖区</v>
      </c>
      <c r="I1640" s="3" t="s">
        <v>173</v>
      </c>
      <c r="J1640" s="3">
        <v>7003814</v>
      </c>
    </row>
    <row r="1641" spans="1:10" s="3" customFormat="1">
      <c r="A1641" s="3">
        <v>7003422</v>
      </c>
      <c r="B1641" s="139">
        <v>31.019792556762699</v>
      </c>
      <c r="C1641" s="139">
        <v>106.428436279297</v>
      </c>
      <c r="D1641" s="3" t="s">
        <v>660</v>
      </c>
      <c r="E1641" s="3" t="s">
        <v>1801</v>
      </c>
      <c r="F1641" t="str">
        <f>VLOOKUP(D1641,'Customer City'!A:B,2,FALSE)</f>
        <v>四川省</v>
      </c>
      <c r="G1641" t="str">
        <f>VLOOKUP(D1641,'Customer City'!A:A,1,FALSE)</f>
        <v>南充市</v>
      </c>
      <c r="H1641" t="str">
        <f>VLOOKUP(A1641,'Customer - Backup'!A:F,6,FALSE)</f>
        <v>蓬安县</v>
      </c>
      <c r="I1641" s="3" t="s">
        <v>173</v>
      </c>
      <c r="J1641" s="3">
        <v>7003422</v>
      </c>
    </row>
    <row r="1642" spans="1:10" s="3" customFormat="1">
      <c r="A1642" s="3">
        <v>7003387</v>
      </c>
      <c r="B1642" s="139">
        <v>30.7817897796631</v>
      </c>
      <c r="C1642" s="139">
        <v>106.140754699707</v>
      </c>
      <c r="D1642" s="3" t="s">
        <v>660</v>
      </c>
      <c r="E1642" s="3" t="s">
        <v>1759</v>
      </c>
      <c r="F1642" t="str">
        <f>VLOOKUP(D1642,'Customer City'!A:B,2,FALSE)</f>
        <v>四川省</v>
      </c>
      <c r="G1642" t="str">
        <f>VLOOKUP(D1642,'Customer City'!A:A,1,FALSE)</f>
        <v>南充市</v>
      </c>
      <c r="H1642" t="str">
        <f>VLOOKUP(A1642,'Customer - Backup'!A:F,6,FALSE)</f>
        <v>高坪区</v>
      </c>
      <c r="I1642" s="3" t="s">
        <v>173</v>
      </c>
      <c r="J1642" s="3">
        <v>7003387</v>
      </c>
    </row>
    <row r="1643" spans="1:10" s="3" customFormat="1">
      <c r="A1643" s="3">
        <v>7004312</v>
      </c>
      <c r="B1643" s="139">
        <v>27.032535552978501</v>
      </c>
      <c r="C1643" s="139">
        <v>118.312042236328</v>
      </c>
      <c r="D1643" s="3" t="s">
        <v>732</v>
      </c>
      <c r="E1643" s="3" t="s">
        <v>868</v>
      </c>
      <c r="F1643" t="str">
        <f>VLOOKUP(D1643,'Customer City'!A:B,2,FALSE)</f>
        <v>福建省</v>
      </c>
      <c r="G1643" t="str">
        <f>VLOOKUP(D1643,'Customer City'!A:A,1,FALSE)</f>
        <v>南平市</v>
      </c>
      <c r="H1643" t="str">
        <f>VLOOKUP(A1643,'Customer - Backup'!A:F,6,FALSE)</f>
        <v>建瓯市</v>
      </c>
      <c r="I1643" s="3" t="s">
        <v>173</v>
      </c>
      <c r="J1643" s="3">
        <v>7004312</v>
      </c>
    </row>
    <row r="1644" spans="1:10" s="3" customFormat="1">
      <c r="A1644" s="3">
        <v>234</v>
      </c>
      <c r="B1644" s="139">
        <v>38.854251861572301</v>
      </c>
      <c r="C1644" s="139">
        <v>121.524948120117</v>
      </c>
      <c r="D1644" s="3" t="s">
        <v>583</v>
      </c>
      <c r="E1644" s="3" t="s">
        <v>2728</v>
      </c>
      <c r="F1644" t="str">
        <f>VLOOKUP(D1644,'Customer City'!A:B,2,FALSE)</f>
        <v>辽宁省</v>
      </c>
      <c r="G1644" t="str">
        <f>VLOOKUP(D1644,'Customer City'!A:A,1,FALSE)</f>
        <v>大连市</v>
      </c>
      <c r="H1644" t="e">
        <f>VLOOKUP(A1644,'Customer - Backup'!A:F,6,FALSE)</f>
        <v>#N/A</v>
      </c>
      <c r="I1644" s="3" t="s">
        <v>173</v>
      </c>
      <c r="J1644" s="3">
        <v>234</v>
      </c>
    </row>
    <row r="1645" spans="1:10" s="3" customFormat="1">
      <c r="A1645" s="3">
        <v>7004023</v>
      </c>
      <c r="B1645" s="139">
        <v>28.698431015014599</v>
      </c>
      <c r="C1645" s="139">
        <v>117.07354736328099</v>
      </c>
      <c r="D1645" s="3" t="s">
        <v>695</v>
      </c>
      <c r="E1645" s="3" t="s">
        <v>1388</v>
      </c>
      <c r="F1645" t="str">
        <f>VLOOKUP(D1645,'Customer City'!A:B,2,FALSE)</f>
        <v>江西省</v>
      </c>
      <c r="G1645" t="str">
        <f>VLOOKUP(D1645,'Customer City'!A:A,1,FALSE)</f>
        <v>上饶市</v>
      </c>
      <c r="H1645" t="str">
        <f>VLOOKUP(A1645,'Customer - Backup'!A:F,6,FALSE)</f>
        <v>万年县</v>
      </c>
      <c r="I1645" s="3" t="s">
        <v>173</v>
      </c>
      <c r="J1645" s="3">
        <v>7004023</v>
      </c>
    </row>
    <row r="1646" spans="1:10" s="3" customFormat="1">
      <c r="A1646" s="3">
        <v>7003942</v>
      </c>
      <c r="B1646" s="139">
        <v>36.186840057372997</v>
      </c>
      <c r="C1646" s="139">
        <v>116.805335998535</v>
      </c>
      <c r="D1646" s="3" t="s">
        <v>556</v>
      </c>
      <c r="E1646" s="3" t="s">
        <v>1579</v>
      </c>
      <c r="F1646" t="str">
        <f>VLOOKUP(D1646,'Customer City'!A:B,2,FALSE)</f>
        <v>山东省</v>
      </c>
      <c r="G1646" t="str">
        <f>VLOOKUP(D1646,'Customer City'!A:A,1,FALSE)</f>
        <v>泰安市</v>
      </c>
      <c r="H1646" t="str">
        <f>VLOOKUP(A1646,'Customer - Backup'!A:F,6,FALSE)</f>
        <v>肥城市</v>
      </c>
      <c r="I1646" s="3" t="s">
        <v>173</v>
      </c>
      <c r="J1646" s="3">
        <v>7003942</v>
      </c>
    </row>
    <row r="1647" spans="1:10" s="3" customFormat="1">
      <c r="A1647" s="3">
        <v>7004936</v>
      </c>
      <c r="B1647" s="139">
        <v>30.2940063476563</v>
      </c>
      <c r="C1647" s="139">
        <v>120.19781494140599</v>
      </c>
      <c r="D1647" s="3" t="s">
        <v>48</v>
      </c>
      <c r="E1647" s="3" t="s">
        <v>969</v>
      </c>
      <c r="F1647" t="str">
        <f>VLOOKUP(D1647,'Customer City'!A:B,2,FALSE)</f>
        <v>浙江省</v>
      </c>
      <c r="G1647" t="str">
        <f>VLOOKUP(D1647,'Customer City'!A:A,1,FALSE)</f>
        <v>杭州市</v>
      </c>
      <c r="H1647" t="str">
        <f>VLOOKUP(A1647,'Customer - Backup'!A:F,6,FALSE)</f>
        <v>江干区</v>
      </c>
      <c r="I1647" s="3" t="s">
        <v>173</v>
      </c>
      <c r="J1647" s="3">
        <v>7004936</v>
      </c>
    </row>
    <row r="1648" spans="1:10" s="3" customFormat="1">
      <c r="A1648" s="3">
        <v>7004521</v>
      </c>
      <c r="B1648" s="139">
        <v>34.7931938171387</v>
      </c>
      <c r="C1648" s="139">
        <v>113.654861450195</v>
      </c>
      <c r="D1648" s="3" t="s">
        <v>101</v>
      </c>
      <c r="E1648" s="3" t="s">
        <v>1423</v>
      </c>
      <c r="F1648" t="str">
        <f>VLOOKUP(D1648,'Customer City'!A:B,2,FALSE)</f>
        <v>河南省</v>
      </c>
      <c r="G1648" t="str">
        <f>VLOOKUP(D1648,'Customer City'!A:A,1,FALSE)</f>
        <v>郑州市</v>
      </c>
      <c r="H1648" t="str">
        <f>VLOOKUP(A1648,'Customer - Backup'!A:F,6,FALSE)</f>
        <v>金水区</v>
      </c>
      <c r="I1648" s="3" t="s">
        <v>173</v>
      </c>
      <c r="J1648" s="3">
        <v>7004521</v>
      </c>
    </row>
    <row r="1649" spans="1:10" s="3" customFormat="1">
      <c r="A1649" s="3">
        <v>235</v>
      </c>
      <c r="B1649" s="139">
        <v>22.984411239623999</v>
      </c>
      <c r="C1649" s="139">
        <v>114.00405883789099</v>
      </c>
      <c r="D1649" s="3" t="s">
        <v>616</v>
      </c>
      <c r="E1649" s="3" t="s">
        <v>2729</v>
      </c>
      <c r="F1649" t="str">
        <f>VLOOKUP(D1649,'Customer City'!A:B,2,FALSE)</f>
        <v>广东省</v>
      </c>
      <c r="G1649" t="str">
        <f>VLOOKUP(D1649,'Customer City'!A:A,1,FALSE)</f>
        <v>东莞市</v>
      </c>
      <c r="H1649" t="e">
        <f>VLOOKUP(A1649,'Customer - Backup'!A:F,6,FALSE)</f>
        <v>#N/A</v>
      </c>
      <c r="I1649" s="3" t="s">
        <v>173</v>
      </c>
      <c r="J1649" s="3">
        <v>235</v>
      </c>
    </row>
    <row r="1650" spans="1:10" s="3" customFormat="1">
      <c r="A1650" s="3">
        <v>7003773</v>
      </c>
      <c r="B1650" s="139">
        <v>24.447303771972699</v>
      </c>
      <c r="C1650" s="139">
        <v>117.81729125976599</v>
      </c>
      <c r="D1650" s="3" t="s">
        <v>736</v>
      </c>
      <c r="E1650" s="3" t="s">
        <v>1545</v>
      </c>
      <c r="F1650" t="str">
        <f>VLOOKUP(D1650,'Customer City'!A:B,2,FALSE)</f>
        <v>福建省</v>
      </c>
      <c r="G1650" t="str">
        <f>VLOOKUP(D1650,'Customer City'!A:A,1,FALSE)</f>
        <v>漳州市</v>
      </c>
      <c r="H1650" t="str">
        <f>VLOOKUP(A1650,'Customer - Backup'!A:F,6,FALSE)</f>
        <v>龙海市</v>
      </c>
      <c r="I1650" s="3" t="s">
        <v>173</v>
      </c>
      <c r="J1650" s="3">
        <v>7003773</v>
      </c>
    </row>
    <row r="1651" spans="1:10" s="3" customFormat="1">
      <c r="A1651" s="3">
        <v>236</v>
      </c>
      <c r="B1651" s="139">
        <v>23.089931488037099</v>
      </c>
      <c r="C1651" s="139">
        <v>113.72566986084</v>
      </c>
      <c r="D1651" s="3" t="s">
        <v>616</v>
      </c>
      <c r="E1651" s="3" t="s">
        <v>2730</v>
      </c>
      <c r="F1651" t="str">
        <f>VLOOKUP(D1651,'Customer City'!A:B,2,FALSE)</f>
        <v>广东省</v>
      </c>
      <c r="G1651" t="str">
        <f>VLOOKUP(D1651,'Customer City'!A:A,1,FALSE)</f>
        <v>东莞市</v>
      </c>
      <c r="H1651" t="e">
        <f>VLOOKUP(A1651,'Customer - Backup'!A:F,6,FALSE)</f>
        <v>#N/A</v>
      </c>
      <c r="I1651" s="3" t="s">
        <v>173</v>
      </c>
      <c r="J1651" s="3">
        <v>236</v>
      </c>
    </row>
    <row r="1652" spans="1:10" s="3" customFormat="1">
      <c r="A1652" s="3">
        <v>7004902</v>
      </c>
      <c r="B1652" s="139">
        <v>31.894180297851602</v>
      </c>
      <c r="C1652" s="139">
        <v>113.29941558837901</v>
      </c>
      <c r="D1652" s="3" t="s">
        <v>715</v>
      </c>
      <c r="E1652" s="3" t="s">
        <v>2731</v>
      </c>
      <c r="F1652" t="str">
        <f>VLOOKUP(D1652,'Customer City'!A:B,2,FALSE)</f>
        <v>湖北省</v>
      </c>
      <c r="G1652" t="str">
        <f>VLOOKUP(D1652,'Customer City'!A:A,1,FALSE)</f>
        <v>随州市</v>
      </c>
      <c r="H1652" t="str">
        <f>VLOOKUP(A1652,'Customer - Backup'!A:F,6,FALSE)</f>
        <v>随县</v>
      </c>
      <c r="I1652" s="3" t="s">
        <v>173</v>
      </c>
      <c r="J1652" s="3">
        <v>7004902</v>
      </c>
    </row>
    <row r="1653" spans="1:10" s="3" customFormat="1">
      <c r="A1653" s="3">
        <v>7003474</v>
      </c>
      <c r="B1653" s="139">
        <v>23.382551193237301</v>
      </c>
      <c r="C1653" s="139">
        <v>103.364631652832</v>
      </c>
      <c r="D1653" s="3" t="s">
        <v>656</v>
      </c>
      <c r="E1653" s="3" t="s">
        <v>2732</v>
      </c>
      <c r="F1653" t="str">
        <f>VLOOKUP(D1653,'Customer City'!A:B,2,FALSE)</f>
        <v>云南省</v>
      </c>
      <c r="G1653" t="str">
        <f>VLOOKUP(D1653,'Customer City'!A:A,1,FALSE)</f>
        <v>红河哈尼族彝族自治州</v>
      </c>
      <c r="H1653" t="str">
        <f>VLOOKUP(A1653,'Customer - Backup'!A:F,6,FALSE)</f>
        <v>蒙自市</v>
      </c>
      <c r="I1653" s="3" t="s">
        <v>173</v>
      </c>
      <c r="J1653" s="3">
        <v>7003474</v>
      </c>
    </row>
    <row r="1654" spans="1:10" s="3" customFormat="1">
      <c r="A1654" s="3">
        <v>7004076</v>
      </c>
      <c r="B1654" s="139">
        <v>36.059726715087898</v>
      </c>
      <c r="C1654" s="139">
        <v>103.83529663085901</v>
      </c>
      <c r="D1654" s="3" t="s">
        <v>66</v>
      </c>
      <c r="E1654" s="3" t="s">
        <v>1603</v>
      </c>
      <c r="F1654" t="str">
        <f>VLOOKUP(D1654,'Customer City'!A:B,2,FALSE)</f>
        <v>甘肃省</v>
      </c>
      <c r="G1654" t="str">
        <f>VLOOKUP(D1654,'Customer City'!A:A,1,FALSE)</f>
        <v>兰州市</v>
      </c>
      <c r="H1654" t="str">
        <f>VLOOKUP(A1654,'Customer - Backup'!A:F,6,FALSE)</f>
        <v>城关区</v>
      </c>
      <c r="I1654" s="3" t="s">
        <v>173</v>
      </c>
      <c r="J1654" s="3">
        <v>7004076</v>
      </c>
    </row>
    <row r="1655" spans="1:10" s="3" customFormat="1">
      <c r="A1655" s="3">
        <v>237</v>
      </c>
      <c r="B1655" s="139">
        <v>39.7380561828613</v>
      </c>
      <c r="C1655" s="139">
        <v>116.33934020996099</v>
      </c>
      <c r="D1655" s="3" t="s">
        <v>16</v>
      </c>
      <c r="E1655" s="3" t="s">
        <v>2733</v>
      </c>
      <c r="F1655" t="str">
        <f>VLOOKUP(D1655,'Customer City'!A:B,2,FALSE)</f>
        <v>北京市</v>
      </c>
      <c r="G1655" t="str">
        <f>VLOOKUP(D1655,'Customer City'!A:A,1,FALSE)</f>
        <v>北京市</v>
      </c>
      <c r="H1655" t="e">
        <f>VLOOKUP(A1655,'Customer - Backup'!A:F,6,FALSE)</f>
        <v>#N/A</v>
      </c>
      <c r="I1655" s="3" t="s">
        <v>173</v>
      </c>
      <c r="J1655" s="3">
        <v>237</v>
      </c>
    </row>
    <row r="1656" spans="1:10" s="3" customFormat="1">
      <c r="A1656" s="3">
        <v>7003676</v>
      </c>
      <c r="B1656" s="139">
        <v>22.187644958496101</v>
      </c>
      <c r="C1656" s="139">
        <v>111.80487060546901</v>
      </c>
      <c r="D1656" s="3" t="s">
        <v>633</v>
      </c>
      <c r="E1656" s="3" t="s">
        <v>1942</v>
      </c>
      <c r="F1656" t="str">
        <f>VLOOKUP(D1656,'Customer City'!A:B,2,FALSE)</f>
        <v>广东省</v>
      </c>
      <c r="G1656" t="str">
        <f>VLOOKUP(D1656,'Customer City'!A:A,1,FALSE)</f>
        <v>阳江市</v>
      </c>
      <c r="H1656" t="str">
        <f>VLOOKUP(A1656,'Customer - Backup'!A:F,6,FALSE)</f>
        <v>阳春市</v>
      </c>
      <c r="I1656" s="3" t="s">
        <v>173</v>
      </c>
      <c r="J1656" s="3">
        <v>7003676</v>
      </c>
    </row>
    <row r="1657" spans="1:10" s="3" customFormat="1">
      <c r="A1657" s="3">
        <v>7003859</v>
      </c>
      <c r="B1657" s="139">
        <v>35.881423950195298</v>
      </c>
      <c r="C1657" s="139">
        <v>120.00128936767599</v>
      </c>
      <c r="D1657" s="3" t="s">
        <v>565</v>
      </c>
      <c r="E1657" s="3" t="s">
        <v>1166</v>
      </c>
      <c r="F1657" t="str">
        <f>VLOOKUP(D1657,'Customer City'!A:B,2,FALSE)</f>
        <v>山东省</v>
      </c>
      <c r="G1657" t="str">
        <f>VLOOKUP(D1657,'Customer City'!A:A,1,FALSE)</f>
        <v>青岛市</v>
      </c>
      <c r="H1657" t="str">
        <f>VLOOKUP(A1657,'Customer - Backup'!A:F,6,FALSE)</f>
        <v>黄岛区</v>
      </c>
      <c r="I1657" s="3" t="s">
        <v>173</v>
      </c>
      <c r="J1657" s="3">
        <v>7003859</v>
      </c>
    </row>
    <row r="1658" spans="1:10" s="3" customFormat="1">
      <c r="A1658" s="3">
        <v>238</v>
      </c>
      <c r="B1658" s="139">
        <v>35.9613037109375</v>
      </c>
      <c r="C1658" s="139">
        <v>120.18222045898401</v>
      </c>
      <c r="D1658" s="3" t="s">
        <v>565</v>
      </c>
      <c r="E1658" s="3" t="s">
        <v>2734</v>
      </c>
      <c r="F1658" t="str">
        <f>VLOOKUP(D1658,'Customer City'!A:B,2,FALSE)</f>
        <v>山东省</v>
      </c>
      <c r="G1658" t="str">
        <f>VLOOKUP(D1658,'Customer City'!A:A,1,FALSE)</f>
        <v>青岛市</v>
      </c>
      <c r="H1658" t="e">
        <f>VLOOKUP(A1658,'Customer - Backup'!A:F,6,FALSE)</f>
        <v>#N/A</v>
      </c>
      <c r="I1658" s="3" t="s">
        <v>173</v>
      </c>
      <c r="J1658" s="3">
        <v>238</v>
      </c>
    </row>
    <row r="1659" spans="1:10" s="3" customFormat="1">
      <c r="A1659" s="3">
        <v>7003898</v>
      </c>
      <c r="B1659" s="139">
        <v>36.232154846191399</v>
      </c>
      <c r="C1659" s="139">
        <v>117.691528320313</v>
      </c>
      <c r="D1659" s="3" t="s">
        <v>563</v>
      </c>
      <c r="E1659" s="3" t="s">
        <v>1329</v>
      </c>
      <c r="F1659" t="str">
        <f>VLOOKUP(D1659,'Customer City'!A:B,2,FALSE)</f>
        <v>山东省</v>
      </c>
      <c r="G1659" t="str">
        <f>VLOOKUP(D1659,'Customer City'!A:A,1,FALSE)</f>
        <v>莱芜市</v>
      </c>
      <c r="H1659" t="str">
        <f>VLOOKUP(A1659,'Customer - Backup'!A:F,6,FALSE)</f>
        <v>莱城区</v>
      </c>
      <c r="I1659" s="3" t="s">
        <v>173</v>
      </c>
      <c r="J1659" s="3">
        <v>7003898</v>
      </c>
    </row>
    <row r="1660" spans="1:10" s="3" customFormat="1">
      <c r="A1660" s="3">
        <v>7003374</v>
      </c>
      <c r="B1660" s="139">
        <v>31.358037948608398</v>
      </c>
      <c r="C1660" s="139">
        <v>107.716659545898</v>
      </c>
      <c r="D1660" s="3" t="s">
        <v>672</v>
      </c>
      <c r="E1660" s="3" t="s">
        <v>2735</v>
      </c>
      <c r="F1660" t="str">
        <f>VLOOKUP(D1660,'Customer City'!A:B,2,FALSE)</f>
        <v>四川省</v>
      </c>
      <c r="G1660" t="str">
        <f>VLOOKUP(D1660,'Customer City'!A:A,1,FALSE)</f>
        <v>达州市</v>
      </c>
      <c r="H1660" t="str">
        <f>VLOOKUP(A1660,'Customer - Backup'!A:F,6,FALSE)</f>
        <v>宣汉县</v>
      </c>
      <c r="I1660" s="3" t="s">
        <v>173</v>
      </c>
      <c r="J1660" s="3">
        <v>7003374</v>
      </c>
    </row>
    <row r="1661" spans="1:10" s="3" customFormat="1">
      <c r="A1661" s="3">
        <v>7003385</v>
      </c>
      <c r="B1661" s="139">
        <v>31.346025466918899</v>
      </c>
      <c r="C1661" s="139">
        <v>106.0358428955</v>
      </c>
      <c r="D1661" s="3" t="s">
        <v>660</v>
      </c>
      <c r="E1661" s="3" t="s">
        <v>1713</v>
      </c>
      <c r="F1661" t="str">
        <f>VLOOKUP(D1661,'Customer City'!A:B,2,FALSE)</f>
        <v>四川省</v>
      </c>
      <c r="G1661" t="str">
        <f>VLOOKUP(D1661,'Customer City'!A:A,1,FALSE)</f>
        <v>南充市</v>
      </c>
      <c r="H1661" t="str">
        <f>VLOOKUP(A1661,'Customer - Backup'!A:F,6,FALSE)</f>
        <v>顺庆区</v>
      </c>
      <c r="I1661" s="3" t="s">
        <v>173</v>
      </c>
      <c r="J1661" s="3">
        <v>7003385</v>
      </c>
    </row>
    <row r="1662" spans="1:10" s="3" customFormat="1">
      <c r="A1662" s="3">
        <v>7004628</v>
      </c>
      <c r="B1662" s="139">
        <v>22.728416442871101</v>
      </c>
      <c r="C1662" s="139">
        <v>114.23007202148401</v>
      </c>
      <c r="D1662" s="3" t="s">
        <v>626</v>
      </c>
      <c r="E1662" s="3" t="s">
        <v>938</v>
      </c>
      <c r="F1662" t="str">
        <f>VLOOKUP(D1662,'Customer City'!A:B,2,FALSE)</f>
        <v>广东省</v>
      </c>
      <c r="G1662" t="str">
        <f>VLOOKUP(D1662,'Customer City'!A:A,1,FALSE)</f>
        <v>深圳市</v>
      </c>
      <c r="H1662" t="str">
        <f>VLOOKUP(A1662,'Customer - Backup'!A:F,6,FALSE)</f>
        <v>龙岗区</v>
      </c>
      <c r="I1662" s="3" t="s">
        <v>173</v>
      </c>
      <c r="J1662" s="3">
        <v>7004628</v>
      </c>
    </row>
    <row r="1663" spans="1:10" s="3" customFormat="1">
      <c r="A1663" s="3">
        <v>239</v>
      </c>
      <c r="B1663" s="139">
        <v>24.195472717285199</v>
      </c>
      <c r="C1663" s="139">
        <v>102.930870056152</v>
      </c>
      <c r="D1663" s="3" t="s">
        <v>655</v>
      </c>
      <c r="E1663" s="3" t="s">
        <v>2736</v>
      </c>
      <c r="F1663" t="str">
        <f>VLOOKUP(D1663,'Customer City'!A:B,2,FALSE)</f>
        <v>云南省</v>
      </c>
      <c r="G1663" t="str">
        <f>VLOOKUP(D1663,'Customer City'!A:A,1,FALSE)</f>
        <v>玉溪市</v>
      </c>
      <c r="H1663" t="e">
        <f>VLOOKUP(A1663,'Customer - Backup'!A:F,6,FALSE)</f>
        <v>#N/A</v>
      </c>
      <c r="I1663" s="3" t="s">
        <v>173</v>
      </c>
      <c r="J1663" s="3">
        <v>239</v>
      </c>
    </row>
    <row r="1664" spans="1:10" s="3" customFormat="1">
      <c r="A1664" s="3">
        <v>7004696</v>
      </c>
      <c r="B1664" s="139">
        <v>25.013792037963899</v>
      </c>
      <c r="C1664" s="139">
        <v>102.75319671630901</v>
      </c>
      <c r="D1664" s="3" t="s">
        <v>119</v>
      </c>
      <c r="E1664" s="3" t="s">
        <v>821</v>
      </c>
      <c r="F1664" t="str">
        <f>VLOOKUP(D1664,'Customer City'!A:B,2,FALSE)</f>
        <v>云南省</v>
      </c>
      <c r="G1664" t="str">
        <f>VLOOKUP(D1664,'Customer City'!A:A,1,FALSE)</f>
        <v>昆明市</v>
      </c>
      <c r="H1664" t="str">
        <f>VLOOKUP(A1664,'Customer - Backup'!A:F,6,FALSE)</f>
        <v>官渡区</v>
      </c>
      <c r="I1664" s="3" t="s">
        <v>173</v>
      </c>
      <c r="J1664" s="3">
        <v>7004696</v>
      </c>
    </row>
    <row r="1665" spans="1:10" s="3" customFormat="1">
      <c r="A1665" s="3">
        <v>240</v>
      </c>
      <c r="B1665" s="139">
        <v>24.953670501708999</v>
      </c>
      <c r="C1665" s="139">
        <v>102.84864807128901</v>
      </c>
      <c r="D1665" s="3" t="s">
        <v>119</v>
      </c>
      <c r="E1665" s="3" t="s">
        <v>2737</v>
      </c>
      <c r="F1665" t="str">
        <f>VLOOKUP(D1665,'Customer City'!A:B,2,FALSE)</f>
        <v>云南省</v>
      </c>
      <c r="G1665" t="str">
        <f>VLOOKUP(D1665,'Customer City'!A:A,1,FALSE)</f>
        <v>昆明市</v>
      </c>
      <c r="H1665" t="e">
        <f>VLOOKUP(A1665,'Customer - Backup'!A:F,6,FALSE)</f>
        <v>#N/A</v>
      </c>
      <c r="I1665" s="3" t="s">
        <v>173</v>
      </c>
      <c r="J1665" s="3">
        <v>240</v>
      </c>
    </row>
    <row r="1666" spans="1:10" s="3" customFormat="1">
      <c r="A1666" s="3">
        <v>7004281</v>
      </c>
      <c r="B1666" s="139">
        <v>27.044744491577099</v>
      </c>
      <c r="C1666" s="139">
        <v>114.913368225098</v>
      </c>
      <c r="D1666" s="3" t="s">
        <v>697</v>
      </c>
      <c r="E1666" s="3" t="s">
        <v>1486</v>
      </c>
      <c r="F1666" t="str">
        <f>VLOOKUP(D1666,'Customer City'!A:B,2,FALSE)</f>
        <v>江西省</v>
      </c>
      <c r="G1666" t="str">
        <f>VLOOKUP(D1666,'Customer City'!A:A,1,FALSE)</f>
        <v>吉安市</v>
      </c>
      <c r="H1666" t="str">
        <f>VLOOKUP(A1666,'Customer - Backup'!A:F,6,FALSE)</f>
        <v>吉安县</v>
      </c>
      <c r="I1666" s="3" t="s">
        <v>173</v>
      </c>
      <c r="J1666" s="3">
        <v>7004281</v>
      </c>
    </row>
    <row r="1667" spans="1:10" s="3" customFormat="1">
      <c r="A1667" s="3">
        <v>7003964</v>
      </c>
      <c r="B1667" s="139">
        <v>39.6115531921387</v>
      </c>
      <c r="C1667" s="139">
        <v>121.96160125732401</v>
      </c>
      <c r="D1667" s="3" t="s">
        <v>583</v>
      </c>
      <c r="E1667" s="3" t="s">
        <v>2738</v>
      </c>
      <c r="F1667" t="str">
        <f>VLOOKUP(D1667,'Customer City'!A:B,2,FALSE)</f>
        <v>辽宁省</v>
      </c>
      <c r="G1667" t="str">
        <f>VLOOKUP(D1667,'Customer City'!A:A,1,FALSE)</f>
        <v>大连市</v>
      </c>
      <c r="H1667" t="str">
        <f>VLOOKUP(A1667,'Customer - Backup'!A:F,6,FALSE)</f>
        <v>瓦房店市</v>
      </c>
      <c r="I1667" s="3" t="s">
        <v>173</v>
      </c>
      <c r="J1667" s="3">
        <v>7003964</v>
      </c>
    </row>
    <row r="1668" spans="1:10" s="3" customFormat="1">
      <c r="A1668" s="3">
        <v>7004906</v>
      </c>
      <c r="B1668" s="139">
        <v>30.321996688842798</v>
      </c>
      <c r="C1668" s="139">
        <v>120.327430725098</v>
      </c>
      <c r="D1668" s="3" t="s">
        <v>48</v>
      </c>
      <c r="E1668" s="3" t="s">
        <v>989</v>
      </c>
      <c r="F1668" t="str">
        <f>VLOOKUP(D1668,'Customer City'!A:B,2,FALSE)</f>
        <v>浙江省</v>
      </c>
      <c r="G1668" t="str">
        <f>VLOOKUP(D1668,'Customer City'!A:A,1,FALSE)</f>
        <v>杭州市</v>
      </c>
      <c r="H1668" t="str">
        <f>VLOOKUP(A1668,'Customer - Backup'!A:F,6,FALSE)</f>
        <v>下沙经济开发区</v>
      </c>
      <c r="I1668" s="3" t="s">
        <v>173</v>
      </c>
      <c r="J1668" s="3">
        <v>7004906</v>
      </c>
    </row>
    <row r="1669" spans="1:10" s="3" customFormat="1">
      <c r="A1669" s="3">
        <v>241</v>
      </c>
      <c r="B1669" s="139">
        <v>32.903373718261697</v>
      </c>
      <c r="C1669" s="139">
        <v>115.831436157227</v>
      </c>
      <c r="D1669" s="3" t="s">
        <v>522</v>
      </c>
      <c r="E1669" s="3" t="s">
        <v>2739</v>
      </c>
      <c r="F1669" t="str">
        <f>VLOOKUP(D1669,'Customer City'!A:B,2,FALSE)</f>
        <v>安徽省</v>
      </c>
      <c r="G1669" t="str">
        <f>VLOOKUP(D1669,'Customer City'!A:A,1,FALSE)</f>
        <v>阜阳市</v>
      </c>
      <c r="H1669" t="e">
        <f>VLOOKUP(A1669,'Customer - Backup'!A:F,6,FALSE)</f>
        <v>#N/A</v>
      </c>
      <c r="I1669" s="3" t="s">
        <v>173</v>
      </c>
      <c r="J1669" s="3">
        <v>241</v>
      </c>
    </row>
    <row r="1670" spans="1:10" s="3" customFormat="1">
      <c r="A1670" s="3">
        <v>7004240</v>
      </c>
      <c r="B1670" s="139">
        <v>23.923704147338899</v>
      </c>
      <c r="C1670" s="139">
        <v>112.18824005127</v>
      </c>
      <c r="D1670" s="3" t="s">
        <v>631</v>
      </c>
      <c r="E1670" s="3" t="s">
        <v>1234</v>
      </c>
      <c r="F1670" t="str">
        <f>VLOOKUP(D1670,'Customer City'!A:B,2,FALSE)</f>
        <v>广东省</v>
      </c>
      <c r="G1670" t="str">
        <f>VLOOKUP(D1670,'Customer City'!A:A,1,FALSE)</f>
        <v>肇庆市</v>
      </c>
      <c r="H1670" t="str">
        <f>VLOOKUP(A1670,'Customer - Backup'!A:F,6,FALSE)</f>
        <v>怀集县</v>
      </c>
      <c r="I1670" s="3" t="s">
        <v>173</v>
      </c>
      <c r="J1670" s="3">
        <v>7004240</v>
      </c>
    </row>
    <row r="1671" spans="1:10" s="3" customFormat="1">
      <c r="A1671" s="3">
        <v>7004713</v>
      </c>
      <c r="B1671" s="139">
        <v>28.8423862457275</v>
      </c>
      <c r="C1671" s="139">
        <v>112.37580871582</v>
      </c>
      <c r="D1671" s="3" t="s">
        <v>727</v>
      </c>
      <c r="E1671" s="3" t="s">
        <v>2740</v>
      </c>
      <c r="F1671" t="str">
        <f>VLOOKUP(D1671,'Customer City'!A:B,2,FALSE)</f>
        <v>湖南省</v>
      </c>
      <c r="G1671" t="str">
        <f>VLOOKUP(D1671,'Customer City'!A:A,1,FALSE)</f>
        <v>益阳市</v>
      </c>
      <c r="H1671" t="str">
        <f>VLOOKUP(A1671,'Customer - Backup'!A:F,6,FALSE)</f>
        <v>沅江市</v>
      </c>
      <c r="I1671" s="3" t="s">
        <v>173</v>
      </c>
      <c r="J1671" s="3">
        <v>7004713</v>
      </c>
    </row>
    <row r="1672" spans="1:10" s="3" customFormat="1">
      <c r="A1672" s="3">
        <v>7003872</v>
      </c>
      <c r="B1672" s="139">
        <v>37.8870239257813</v>
      </c>
      <c r="C1672" s="139">
        <v>118.521690368652</v>
      </c>
      <c r="D1672" s="3" t="s">
        <v>550</v>
      </c>
      <c r="E1672" s="3" t="s">
        <v>2741</v>
      </c>
      <c r="F1672" t="str">
        <f>VLOOKUP(D1672,'Customer City'!A:B,2,FALSE)</f>
        <v>山东省</v>
      </c>
      <c r="G1672" t="str">
        <f>VLOOKUP(D1672,'Customer City'!A:A,1,FALSE)</f>
        <v>东营市</v>
      </c>
      <c r="H1672" t="str">
        <f>VLOOKUP(A1672,'Customer - Backup'!A:F,6,FALSE)</f>
        <v>河口区</v>
      </c>
      <c r="I1672" s="3" t="s">
        <v>173</v>
      </c>
      <c r="J1672" s="3">
        <v>7003872</v>
      </c>
    </row>
    <row r="1673" spans="1:10" s="3" customFormat="1">
      <c r="A1673" s="3">
        <v>7003577</v>
      </c>
      <c r="B1673" s="139">
        <v>38.783039093017599</v>
      </c>
      <c r="C1673" s="139">
        <v>115.49806976318401</v>
      </c>
      <c r="D1673" s="3" t="s">
        <v>606</v>
      </c>
      <c r="E1673" s="3" t="s">
        <v>2742</v>
      </c>
      <c r="F1673" t="str">
        <f>VLOOKUP(D1673,'Customer City'!A:B,2,FALSE)</f>
        <v>河北省</v>
      </c>
      <c r="G1673" t="str">
        <f>VLOOKUP(D1673,'Customer City'!A:A,1,FALSE)</f>
        <v>保定市</v>
      </c>
      <c r="H1673" t="str">
        <f>VLOOKUP(A1673,'Customer - Backup'!A:F,6,FALSE)</f>
        <v>清苑县</v>
      </c>
      <c r="I1673" s="3" t="s">
        <v>173</v>
      </c>
      <c r="J1673" s="3">
        <v>7003577</v>
      </c>
    </row>
    <row r="1674" spans="1:10" s="3" customFormat="1">
      <c r="A1674" s="3">
        <v>7004638</v>
      </c>
      <c r="B1674" s="139">
        <v>27.923139572143601</v>
      </c>
      <c r="C1674" s="139">
        <v>118.551628112793</v>
      </c>
      <c r="D1674" s="3" t="s">
        <v>732</v>
      </c>
      <c r="E1674" s="3" t="s">
        <v>1782</v>
      </c>
      <c r="F1674" t="str">
        <f>VLOOKUP(D1674,'Customer City'!A:B,2,FALSE)</f>
        <v>福建省</v>
      </c>
      <c r="G1674" t="str">
        <f>VLOOKUP(D1674,'Customer City'!A:A,1,FALSE)</f>
        <v>南平市</v>
      </c>
      <c r="H1674" t="str">
        <f>VLOOKUP(A1674,'Customer - Backup'!A:F,6,FALSE)</f>
        <v>浦城县</v>
      </c>
      <c r="I1674" s="3" t="s">
        <v>173</v>
      </c>
      <c r="J1674" s="3">
        <v>7004638</v>
      </c>
    </row>
    <row r="1675" spans="1:10" s="3" customFormat="1">
      <c r="A1675" s="3">
        <v>7003575</v>
      </c>
      <c r="B1675" s="139">
        <v>30.571113586425799</v>
      </c>
      <c r="C1675" s="139">
        <v>103.52108764648401</v>
      </c>
      <c r="D1675" s="3" t="s">
        <v>51</v>
      </c>
      <c r="E1675" s="3" t="s">
        <v>1129</v>
      </c>
      <c r="F1675" t="str">
        <f>VLOOKUP(D1675,'Customer City'!A:B,2,FALSE)</f>
        <v>四川省</v>
      </c>
      <c r="G1675" t="str">
        <f>VLOOKUP(D1675,'Customer City'!A:A,1,FALSE)</f>
        <v>成都市</v>
      </c>
      <c r="H1675" t="str">
        <f>VLOOKUP(A1675,'Customer - Backup'!A:F,6,FALSE)</f>
        <v>大邑县</v>
      </c>
      <c r="I1675" s="3" t="s">
        <v>173</v>
      </c>
      <c r="J1675" s="3">
        <v>7003575</v>
      </c>
    </row>
    <row r="1676" spans="1:10" s="3" customFormat="1">
      <c r="A1676" s="3">
        <v>7004442</v>
      </c>
      <c r="B1676" s="139">
        <v>27.7918796539307</v>
      </c>
      <c r="C1676" s="139">
        <v>120.642379760742</v>
      </c>
      <c r="D1676" s="3" t="s">
        <v>541</v>
      </c>
      <c r="E1676" s="3" t="s">
        <v>857</v>
      </c>
      <c r="F1676" t="str">
        <f>VLOOKUP(D1676,'Customer City'!A:B,2,FALSE)</f>
        <v>浙江省</v>
      </c>
      <c r="G1676" t="str">
        <f>VLOOKUP(D1676,'Customer City'!A:A,1,FALSE)</f>
        <v>温州市</v>
      </c>
      <c r="H1676" t="str">
        <f>VLOOKUP(A1676,'Customer - Backup'!A:F,6,FALSE)</f>
        <v>瑞安市</v>
      </c>
      <c r="I1676" s="3" t="s">
        <v>173</v>
      </c>
      <c r="J1676" s="3">
        <v>7004442</v>
      </c>
    </row>
    <row r="1677" spans="1:10" s="3" customFormat="1">
      <c r="A1677" s="3">
        <v>242</v>
      </c>
      <c r="B1677" s="139">
        <v>36.134426116943402</v>
      </c>
      <c r="C1677" s="139">
        <v>114.36367034912099</v>
      </c>
      <c r="D1677" s="3" t="s">
        <v>571</v>
      </c>
      <c r="E1677" s="3" t="s">
        <v>2743</v>
      </c>
      <c r="F1677" t="str">
        <f>VLOOKUP(D1677,'Customer City'!A:B,2,FALSE)</f>
        <v>河南省</v>
      </c>
      <c r="G1677" t="str">
        <f>VLOOKUP(D1677,'Customer City'!A:A,1,FALSE)</f>
        <v>安阳市</v>
      </c>
      <c r="H1677" t="e">
        <f>VLOOKUP(A1677,'Customer - Backup'!A:F,6,FALSE)</f>
        <v>#N/A</v>
      </c>
      <c r="I1677" s="3" t="s">
        <v>173</v>
      </c>
      <c r="J1677" s="3">
        <v>242</v>
      </c>
    </row>
    <row r="1678" spans="1:10" s="3" customFormat="1">
      <c r="A1678" s="3">
        <v>7004758</v>
      </c>
      <c r="B1678" s="139">
        <v>37.946109771728501</v>
      </c>
      <c r="C1678" s="139">
        <v>113.593887329102</v>
      </c>
      <c r="D1678" s="3" t="s">
        <v>605</v>
      </c>
      <c r="E1678" s="3" t="s">
        <v>2744</v>
      </c>
      <c r="F1678" t="str">
        <f>VLOOKUP(D1678,'Customer City'!A:B,2,FALSE)</f>
        <v>山西省</v>
      </c>
      <c r="G1678" t="str">
        <f>VLOOKUP(D1678,'Customer City'!A:A,1,FALSE)</f>
        <v>阳泉市</v>
      </c>
      <c r="H1678" t="str">
        <f>VLOOKUP(A1678,'Customer - Backup'!A:F,6,FALSE)</f>
        <v>郊区</v>
      </c>
      <c r="I1678" s="3" t="s">
        <v>173</v>
      </c>
      <c r="J1678" s="3">
        <v>7004758</v>
      </c>
    </row>
    <row r="1679" spans="1:10" s="3" customFormat="1">
      <c r="A1679" s="3">
        <v>7003940</v>
      </c>
      <c r="B1679" s="139">
        <v>37.313667297363303</v>
      </c>
      <c r="C1679" s="139">
        <v>120.84343719482401</v>
      </c>
      <c r="D1679" s="3" t="s">
        <v>561</v>
      </c>
      <c r="E1679" s="3" t="s">
        <v>1370</v>
      </c>
      <c r="F1679" t="str">
        <f>VLOOKUP(D1679,'Customer City'!A:B,2,FALSE)</f>
        <v>山东省</v>
      </c>
      <c r="G1679" t="str">
        <f>VLOOKUP(D1679,'Customer City'!A:A,1,FALSE)</f>
        <v>烟台市</v>
      </c>
      <c r="H1679" t="str">
        <f>VLOOKUP(A1679,'Customer - Backup'!A:F,6,FALSE)</f>
        <v>栖霞市</v>
      </c>
      <c r="I1679" s="3" t="s">
        <v>173</v>
      </c>
      <c r="J1679" s="3">
        <v>7003940</v>
      </c>
    </row>
    <row r="1680" spans="1:10" s="3" customFormat="1">
      <c r="A1680" s="3">
        <v>7004976</v>
      </c>
      <c r="B1680" s="139">
        <v>22.9269008636475</v>
      </c>
      <c r="C1680" s="139">
        <v>111.00225830078099</v>
      </c>
      <c r="D1680" s="3" t="s">
        <v>640</v>
      </c>
      <c r="E1680" s="3" t="s">
        <v>1308</v>
      </c>
      <c r="F1680" t="str">
        <f>VLOOKUP(D1680,'Customer City'!A:B,2,FALSE)</f>
        <v>广西省</v>
      </c>
      <c r="G1680" t="str">
        <f>VLOOKUP(D1680,'Customer City'!A:A,1,FALSE)</f>
        <v>梧州市</v>
      </c>
      <c r="H1680" t="str">
        <f>VLOOKUP(A1680,'Customer - Backup'!A:F,6,FALSE)</f>
        <v>岑溪市</v>
      </c>
      <c r="I1680" s="3" t="s">
        <v>173</v>
      </c>
      <c r="J1680" s="3">
        <v>7004976</v>
      </c>
    </row>
    <row r="1681" spans="1:10" s="3" customFormat="1">
      <c r="A1681" s="3">
        <v>7004030</v>
      </c>
      <c r="B1681" s="139">
        <v>29.155841827392599</v>
      </c>
      <c r="C1681" s="139">
        <v>107.09854125976599</v>
      </c>
      <c r="D1681" s="3" t="s">
        <v>39</v>
      </c>
      <c r="E1681" s="3" t="s">
        <v>2745</v>
      </c>
      <c r="F1681" t="str">
        <f>VLOOKUP(D1681,'Customer City'!A:B,2,FALSE)</f>
        <v>重庆市</v>
      </c>
      <c r="G1681" t="str">
        <f>VLOOKUP(D1681,'Customer City'!A:A,1,FALSE)</f>
        <v>重庆市</v>
      </c>
      <c r="H1681" t="str">
        <f>VLOOKUP(A1681,'Customer - Backup'!A:F,6,FALSE)</f>
        <v>南川区</v>
      </c>
      <c r="I1681" s="3" t="s">
        <v>173</v>
      </c>
      <c r="J1681" s="3">
        <v>7004030</v>
      </c>
    </row>
    <row r="1682" spans="1:10" s="3" customFormat="1">
      <c r="A1682" s="3">
        <v>7004940</v>
      </c>
      <c r="B1682" s="139">
        <v>30.248277664184599</v>
      </c>
      <c r="C1682" s="139">
        <v>119.723091125488</v>
      </c>
      <c r="D1682" s="3" t="s">
        <v>48</v>
      </c>
      <c r="E1682" s="3" t="s">
        <v>1428</v>
      </c>
      <c r="F1682" t="str">
        <f>VLOOKUP(D1682,'Customer City'!A:B,2,FALSE)</f>
        <v>浙江省</v>
      </c>
      <c r="G1682" t="str">
        <f>VLOOKUP(D1682,'Customer City'!A:A,1,FALSE)</f>
        <v>杭州市</v>
      </c>
      <c r="H1682" t="str">
        <f>VLOOKUP(A1682,'Customer - Backup'!A:F,6,FALSE)</f>
        <v>临安市</v>
      </c>
      <c r="I1682" s="3" t="s">
        <v>173</v>
      </c>
      <c r="J1682" s="3">
        <v>7004940</v>
      </c>
    </row>
    <row r="1683" spans="1:10" s="3" customFormat="1">
      <c r="A1683" s="3">
        <v>7004960</v>
      </c>
      <c r="B1683" s="139">
        <v>31.088813781738299</v>
      </c>
      <c r="C1683" s="139">
        <v>118.20581817627</v>
      </c>
      <c r="D1683" s="3" t="s">
        <v>519</v>
      </c>
      <c r="E1683" s="3" t="s">
        <v>2746</v>
      </c>
      <c r="F1683" t="str">
        <f>VLOOKUP(D1683,'Customer City'!A:B,2,FALSE)</f>
        <v>安徽省</v>
      </c>
      <c r="G1683" t="str">
        <f>VLOOKUP(D1683,'Customer City'!A:A,1,FALSE)</f>
        <v>芜湖市</v>
      </c>
      <c r="H1683" t="str">
        <f>VLOOKUP(A1683,'Customer - Backup'!A:F,6,FALSE)</f>
        <v>繁昌县</v>
      </c>
      <c r="I1683" s="3" t="s">
        <v>173</v>
      </c>
      <c r="J1683" s="3">
        <v>7004960</v>
      </c>
    </row>
    <row r="1684" spans="1:10" s="3" customFormat="1">
      <c r="A1684" s="3">
        <v>7003399</v>
      </c>
      <c r="B1684" s="139">
        <v>30.7053318023682</v>
      </c>
      <c r="C1684" s="139">
        <v>103.836753845215</v>
      </c>
      <c r="D1684" s="3" t="s">
        <v>51</v>
      </c>
      <c r="E1684" s="3" t="s">
        <v>1748</v>
      </c>
      <c r="F1684" t="str">
        <f>VLOOKUP(D1684,'Customer City'!A:B,2,FALSE)</f>
        <v>四川省</v>
      </c>
      <c r="G1684" t="str">
        <f>VLOOKUP(D1684,'Customer City'!A:A,1,FALSE)</f>
        <v>成都市</v>
      </c>
      <c r="H1684" t="str">
        <f>VLOOKUP(A1684,'Customer - Backup'!A:F,6,FALSE)</f>
        <v>温江区</v>
      </c>
      <c r="I1684" s="3" t="s">
        <v>173</v>
      </c>
      <c r="J1684" s="3">
        <v>7003399</v>
      </c>
    </row>
    <row r="1685" spans="1:10" s="3" customFormat="1">
      <c r="A1685" s="3">
        <v>7004082</v>
      </c>
      <c r="B1685" s="139">
        <v>38.090038299560497</v>
      </c>
      <c r="C1685" s="139">
        <v>116.56736755371099</v>
      </c>
      <c r="D1685" s="3" t="s">
        <v>611</v>
      </c>
      <c r="E1685" s="3" t="s">
        <v>1831</v>
      </c>
      <c r="F1685" t="str">
        <f>VLOOKUP(D1685,'Customer City'!A:B,2,FALSE)</f>
        <v>河北省</v>
      </c>
      <c r="G1685" t="str">
        <f>VLOOKUP(D1685,'Customer City'!A:A,1,FALSE)</f>
        <v>沧州市</v>
      </c>
      <c r="H1685" t="str">
        <f>VLOOKUP(A1685,'Customer - Backup'!A:F,6,FALSE)</f>
        <v>泊头市</v>
      </c>
      <c r="I1685" s="3" t="s">
        <v>173</v>
      </c>
      <c r="J1685" s="3">
        <v>7004082</v>
      </c>
    </row>
    <row r="1686" spans="1:10" s="3" customFormat="1">
      <c r="A1686" s="3">
        <v>7004306</v>
      </c>
      <c r="B1686" s="139">
        <v>34.6676216125488</v>
      </c>
      <c r="C1686" s="139">
        <v>112.400665283203</v>
      </c>
      <c r="D1686" s="3" t="s">
        <v>576</v>
      </c>
      <c r="E1686" s="3" t="s">
        <v>872</v>
      </c>
      <c r="F1686" t="str">
        <f>VLOOKUP(D1686,'Customer City'!A:B,2,FALSE)</f>
        <v>河南省</v>
      </c>
      <c r="G1686" t="str">
        <f>VLOOKUP(D1686,'Customer City'!A:A,1,FALSE)</f>
        <v>洛阳市</v>
      </c>
      <c r="H1686" t="str">
        <f>VLOOKUP(A1686,'Customer - Backup'!A:F,6,FALSE)</f>
        <v>涧西区</v>
      </c>
      <c r="I1686" s="3" t="s">
        <v>173</v>
      </c>
      <c r="J1686" s="3">
        <v>7004306</v>
      </c>
    </row>
    <row r="1687" spans="1:10" s="3" customFormat="1">
      <c r="A1687" s="3">
        <v>243</v>
      </c>
      <c r="B1687" s="139">
        <v>34.143611907958999</v>
      </c>
      <c r="C1687" s="139">
        <v>109.328125</v>
      </c>
      <c r="D1687" s="3" t="s">
        <v>60</v>
      </c>
      <c r="E1687" s="3" t="s">
        <v>2747</v>
      </c>
      <c r="F1687" t="str">
        <f>VLOOKUP(D1687,'Customer City'!A:B,2,FALSE)</f>
        <v>陕西省</v>
      </c>
      <c r="G1687" t="str">
        <f>VLOOKUP(D1687,'Customer City'!A:A,1,FALSE)</f>
        <v>西安市</v>
      </c>
      <c r="H1687" t="e">
        <f>VLOOKUP(A1687,'Customer - Backup'!A:F,6,FALSE)</f>
        <v>#N/A</v>
      </c>
      <c r="I1687" s="3" t="s">
        <v>173</v>
      </c>
      <c r="J1687" s="3">
        <v>243</v>
      </c>
    </row>
    <row r="1688" spans="1:10" s="3" customFormat="1">
      <c r="A1688" s="3">
        <v>7004349</v>
      </c>
      <c r="B1688" s="139">
        <v>34.453155517578097</v>
      </c>
      <c r="C1688" s="139">
        <v>113.094696044922</v>
      </c>
      <c r="D1688" s="3" t="s">
        <v>101</v>
      </c>
      <c r="E1688" s="3" t="s">
        <v>1396</v>
      </c>
      <c r="F1688" t="str">
        <f>VLOOKUP(D1688,'Customer City'!A:B,2,FALSE)</f>
        <v>河南省</v>
      </c>
      <c r="G1688" t="str">
        <f>VLOOKUP(D1688,'Customer City'!A:A,1,FALSE)</f>
        <v>郑州市</v>
      </c>
      <c r="H1688" t="str">
        <f>VLOOKUP(A1688,'Customer - Backup'!A:F,6,FALSE)</f>
        <v>登封市</v>
      </c>
      <c r="I1688" s="3" t="s">
        <v>173</v>
      </c>
      <c r="J1688" s="3">
        <v>7004349</v>
      </c>
    </row>
    <row r="1689" spans="1:10" s="3" customFormat="1">
      <c r="A1689" s="3">
        <v>7003737</v>
      </c>
      <c r="B1689" s="139">
        <v>35.766452789306598</v>
      </c>
      <c r="C1689" s="139">
        <v>114.309944152832</v>
      </c>
      <c r="D1689" s="3" t="s">
        <v>582</v>
      </c>
      <c r="E1689" s="3" t="s">
        <v>1405</v>
      </c>
      <c r="F1689" t="str">
        <f>VLOOKUP(D1689,'Customer City'!A:B,2,FALSE)</f>
        <v>河南省</v>
      </c>
      <c r="G1689" t="str">
        <f>VLOOKUP(D1689,'Customer City'!A:A,1,FALSE)</f>
        <v>鹤壁市</v>
      </c>
      <c r="H1689" t="str">
        <f>VLOOKUP(A1689,'Customer - Backup'!A:F,6,FALSE)</f>
        <v>淇滨区</v>
      </c>
      <c r="I1689" s="3" t="s">
        <v>173</v>
      </c>
      <c r="J1689" s="3">
        <v>7003737</v>
      </c>
    </row>
    <row r="1690" spans="1:10" s="3" customFormat="1">
      <c r="A1690" s="3">
        <v>244</v>
      </c>
      <c r="B1690" s="139">
        <v>28.8047904968262</v>
      </c>
      <c r="C1690" s="139">
        <v>113.087562561035</v>
      </c>
      <c r="D1690" s="3" t="s">
        <v>719</v>
      </c>
      <c r="E1690" s="3" t="s">
        <v>2748</v>
      </c>
      <c r="F1690" t="str">
        <f>VLOOKUP(D1690,'Customer City'!A:B,2,FALSE)</f>
        <v>湖南省</v>
      </c>
      <c r="G1690" t="str">
        <f>VLOOKUP(D1690,'Customer City'!A:A,1,FALSE)</f>
        <v>岳阳市</v>
      </c>
      <c r="H1690" t="e">
        <f>VLOOKUP(A1690,'Customer - Backup'!A:F,6,FALSE)</f>
        <v>#N/A</v>
      </c>
      <c r="I1690" s="3" t="s">
        <v>173</v>
      </c>
      <c r="J1690" s="3">
        <v>244</v>
      </c>
    </row>
    <row r="1691" spans="1:10" s="3" customFormat="1">
      <c r="A1691" s="3">
        <v>7004454</v>
      </c>
      <c r="B1691" s="139">
        <v>33.743595123291001</v>
      </c>
      <c r="C1691" s="139">
        <v>113.35765075683599</v>
      </c>
      <c r="D1691" s="3" t="s">
        <v>572</v>
      </c>
      <c r="E1691" s="3" t="s">
        <v>871</v>
      </c>
      <c r="F1691" t="str">
        <f>VLOOKUP(D1691,'Customer City'!A:B,2,FALSE)</f>
        <v>河南省</v>
      </c>
      <c r="G1691" t="str">
        <f>VLOOKUP(D1691,'Customer City'!A:A,1,FALSE)</f>
        <v>平顶山市</v>
      </c>
      <c r="H1691" t="str">
        <f>VLOOKUP(A1691,'Customer - Backup'!A:F,6,FALSE)</f>
        <v>卫东区</v>
      </c>
      <c r="I1691" s="3" t="s">
        <v>173</v>
      </c>
      <c r="J1691" s="3">
        <v>7004454</v>
      </c>
    </row>
    <row r="1692" spans="1:10" s="3" customFormat="1">
      <c r="A1692" s="3">
        <v>7004392</v>
      </c>
      <c r="B1692" s="139">
        <v>30.897321701049801</v>
      </c>
      <c r="C1692" s="139">
        <v>121.171585083008</v>
      </c>
      <c r="D1692" s="3" t="s">
        <v>13</v>
      </c>
      <c r="E1692" s="3" t="s">
        <v>1823</v>
      </c>
      <c r="F1692" t="str">
        <f>VLOOKUP(D1692,'Customer City'!A:B,2,FALSE)</f>
        <v>上海市</v>
      </c>
      <c r="G1692" t="str">
        <f>VLOOKUP(D1692,'Customer City'!A:A,1,FALSE)</f>
        <v>上海市</v>
      </c>
      <c r="H1692" t="str">
        <f>VLOOKUP(A1692,'Customer - Backup'!A:F,6,FALSE)</f>
        <v>金山区</v>
      </c>
      <c r="I1692" s="3" t="s">
        <v>173</v>
      </c>
      <c r="J1692" s="3">
        <v>7004392</v>
      </c>
    </row>
    <row r="1693" spans="1:10" s="3" customFormat="1">
      <c r="A1693" s="3">
        <v>7004081</v>
      </c>
      <c r="B1693" s="139">
        <v>38.440261840820298</v>
      </c>
      <c r="C1693" s="139">
        <v>116.090087890625</v>
      </c>
      <c r="D1693" s="3" t="s">
        <v>611</v>
      </c>
      <c r="E1693" s="3" t="s">
        <v>2749</v>
      </c>
      <c r="F1693" t="str">
        <f>VLOOKUP(D1693,'Customer City'!A:B,2,FALSE)</f>
        <v>河北省</v>
      </c>
      <c r="G1693" t="str">
        <f>VLOOKUP(D1693,'Customer City'!A:A,1,FALSE)</f>
        <v>沧州市</v>
      </c>
      <c r="H1693" t="str">
        <f>VLOOKUP(A1693,'Customer - Backup'!A:F,6,FALSE)</f>
        <v>河间市</v>
      </c>
      <c r="I1693" s="3" t="s">
        <v>173</v>
      </c>
      <c r="J1693" s="3">
        <v>7004081</v>
      </c>
    </row>
    <row r="1694" spans="1:10" s="3" customFormat="1">
      <c r="A1694" s="3">
        <v>7004307</v>
      </c>
      <c r="B1694" s="139">
        <v>34.434532165527301</v>
      </c>
      <c r="C1694" s="139">
        <v>112.443252563477</v>
      </c>
      <c r="D1694" s="3" t="s">
        <v>576</v>
      </c>
      <c r="E1694" s="3" t="s">
        <v>2750</v>
      </c>
      <c r="F1694" t="str">
        <f>VLOOKUP(D1694,'Customer City'!A:B,2,FALSE)</f>
        <v>河南省</v>
      </c>
      <c r="G1694" t="str">
        <f>VLOOKUP(D1694,'Customer City'!A:A,1,FALSE)</f>
        <v>洛阳市</v>
      </c>
      <c r="H1694" t="str">
        <f>VLOOKUP(A1694,'Customer - Backup'!A:F,6,FALSE)</f>
        <v>伊川县</v>
      </c>
      <c r="I1694" s="3" t="s">
        <v>173</v>
      </c>
      <c r="J1694" s="3">
        <v>7004307</v>
      </c>
    </row>
    <row r="1695" spans="1:10" s="3" customFormat="1">
      <c r="A1695" s="3">
        <v>245</v>
      </c>
      <c r="B1695" s="139">
        <v>22.2301940917969</v>
      </c>
      <c r="C1695" s="139">
        <v>112.80559539794901</v>
      </c>
      <c r="D1695" s="3" t="s">
        <v>624</v>
      </c>
      <c r="E1695" s="3" t="s">
        <v>2751</v>
      </c>
      <c r="F1695" t="str">
        <f>VLOOKUP(D1695,'Customer City'!A:B,2,FALSE)</f>
        <v>广东省</v>
      </c>
      <c r="G1695" t="str">
        <f>VLOOKUP(D1695,'Customer City'!A:A,1,FALSE)</f>
        <v>江门市</v>
      </c>
      <c r="H1695" t="e">
        <f>VLOOKUP(A1695,'Customer - Backup'!A:F,6,FALSE)</f>
        <v>#N/A</v>
      </c>
      <c r="I1695" s="3" t="s">
        <v>173</v>
      </c>
      <c r="J1695" s="3">
        <v>245</v>
      </c>
    </row>
    <row r="1696" spans="1:10" s="3" customFormat="1">
      <c r="A1696" s="3">
        <v>7004770</v>
      </c>
      <c r="B1696" s="139">
        <v>36.604072570800803</v>
      </c>
      <c r="C1696" s="139">
        <v>101.764198303223</v>
      </c>
      <c r="D1696" s="3" t="s">
        <v>95</v>
      </c>
      <c r="E1696" s="3" t="s">
        <v>1214</v>
      </c>
      <c r="F1696" t="str">
        <f>VLOOKUP(D1696,'Customer City'!A:B,2,FALSE)</f>
        <v>青海省</v>
      </c>
      <c r="G1696" t="str">
        <f>VLOOKUP(D1696,'Customer City'!A:A,1,FALSE)</f>
        <v>西宁市</v>
      </c>
      <c r="H1696" t="str">
        <f>VLOOKUP(A1696,'Customer - Backup'!A:F,6,FALSE)</f>
        <v>城中区</v>
      </c>
      <c r="I1696" s="3" t="s">
        <v>173</v>
      </c>
      <c r="J1696" s="3">
        <v>7004770</v>
      </c>
    </row>
    <row r="1697" spans="1:10" s="3" customFormat="1">
      <c r="A1697" s="3">
        <v>246</v>
      </c>
      <c r="B1697" s="139">
        <v>22.8332195281982</v>
      </c>
      <c r="C1697" s="139">
        <v>113.688598632813</v>
      </c>
      <c r="D1697" s="3" t="s">
        <v>616</v>
      </c>
      <c r="E1697" s="3" t="s">
        <v>2752</v>
      </c>
      <c r="F1697" t="str">
        <f>VLOOKUP(D1697,'Customer City'!A:B,2,FALSE)</f>
        <v>广东省</v>
      </c>
      <c r="G1697" t="str">
        <f>VLOOKUP(D1697,'Customer City'!A:A,1,FALSE)</f>
        <v>东莞市</v>
      </c>
      <c r="H1697" t="e">
        <f>VLOOKUP(A1697,'Customer - Backup'!A:F,6,FALSE)</f>
        <v>#N/A</v>
      </c>
      <c r="I1697" s="3" t="s">
        <v>173</v>
      </c>
      <c r="J1697" s="3">
        <v>246</v>
      </c>
    </row>
    <row r="1698" spans="1:10" s="3" customFormat="1">
      <c r="A1698" s="3">
        <v>7003799</v>
      </c>
      <c r="B1698" s="139">
        <v>31.759916305541999</v>
      </c>
      <c r="C1698" s="139">
        <v>119.599639892578</v>
      </c>
      <c r="D1698" s="3" t="s">
        <v>527</v>
      </c>
      <c r="E1698" s="3" t="s">
        <v>1957</v>
      </c>
      <c r="F1698" t="str">
        <f>VLOOKUP(D1698,'Customer City'!A:B,2,FALSE)</f>
        <v>江苏省</v>
      </c>
      <c r="G1698" t="str">
        <f>VLOOKUP(D1698,'Customer City'!A:A,1,FALSE)</f>
        <v>常州市</v>
      </c>
      <c r="H1698" t="str">
        <f>VLOOKUP(A1698,'Customer - Backup'!A:F,6,FALSE)</f>
        <v>金坛市</v>
      </c>
      <c r="I1698" s="3" t="s">
        <v>173</v>
      </c>
      <c r="J1698" s="3">
        <v>7003799</v>
      </c>
    </row>
    <row r="1699" spans="1:10" s="3" customFormat="1">
      <c r="A1699" s="3">
        <v>7003611</v>
      </c>
      <c r="B1699" s="139">
        <v>37.6103515625</v>
      </c>
      <c r="C1699" s="139">
        <v>114.61968994140599</v>
      </c>
      <c r="D1699" s="3" t="s">
        <v>89</v>
      </c>
      <c r="E1699" s="3" t="s">
        <v>2753</v>
      </c>
      <c r="F1699" t="str">
        <f>VLOOKUP(D1699,'Customer City'!A:B,2,FALSE)</f>
        <v>河北省</v>
      </c>
      <c r="G1699" t="str">
        <f>VLOOKUP(D1699,'Customer City'!A:A,1,FALSE)</f>
        <v>石家庄市</v>
      </c>
      <c r="H1699" t="str">
        <f>VLOOKUP(A1699,'Customer - Backup'!A:F,6,FALSE)</f>
        <v>高邑县</v>
      </c>
      <c r="I1699" s="3" t="s">
        <v>173</v>
      </c>
      <c r="J1699" s="3">
        <v>7003611</v>
      </c>
    </row>
    <row r="1700" spans="1:10" s="3" customFormat="1">
      <c r="A1700" s="3">
        <v>7003968</v>
      </c>
      <c r="B1700" s="139">
        <v>41.191608428955099</v>
      </c>
      <c r="C1700" s="139">
        <v>122.065956115723</v>
      </c>
      <c r="D1700" s="3" t="s">
        <v>585</v>
      </c>
      <c r="E1700" s="3" t="s">
        <v>2754</v>
      </c>
      <c r="F1700" t="str">
        <f>VLOOKUP(D1700,'Customer City'!A:B,2,FALSE)</f>
        <v>辽宁省</v>
      </c>
      <c r="G1700" t="str">
        <f>VLOOKUP(D1700,'Customer City'!A:A,1,FALSE)</f>
        <v>盘锦市</v>
      </c>
      <c r="H1700" t="str">
        <f>VLOOKUP(A1700,'Customer - Backup'!A:F,6,FALSE)</f>
        <v>双台子区</v>
      </c>
      <c r="I1700" s="3" t="s">
        <v>173</v>
      </c>
      <c r="J1700" s="3">
        <v>7003968</v>
      </c>
    </row>
    <row r="1701" spans="1:10" s="3" customFormat="1">
      <c r="A1701" s="3">
        <v>7004343</v>
      </c>
      <c r="B1701" s="139">
        <v>29.855268478393601</v>
      </c>
      <c r="C1701" s="139">
        <v>121.530563354492</v>
      </c>
      <c r="D1701" s="3" t="s">
        <v>540</v>
      </c>
      <c r="E1701" s="3" t="s">
        <v>1193</v>
      </c>
      <c r="F1701" t="str">
        <f>VLOOKUP(D1701,'Customer City'!A:B,2,FALSE)</f>
        <v>浙江省</v>
      </c>
      <c r="G1701" t="str">
        <f>VLOOKUP(D1701,'Customer City'!A:A,1,FALSE)</f>
        <v>宁波市</v>
      </c>
      <c r="H1701" t="str">
        <f>VLOOKUP(A1701,'Customer - Backup'!A:F,6,FALSE)</f>
        <v>海曙区</v>
      </c>
      <c r="I1701" s="3" t="s">
        <v>173</v>
      </c>
      <c r="J1701" s="3">
        <v>7004343</v>
      </c>
    </row>
    <row r="1702" spans="1:10" s="3" customFormat="1">
      <c r="A1702" s="3">
        <v>7003864</v>
      </c>
      <c r="B1702" s="139">
        <v>36.394393920898402</v>
      </c>
      <c r="C1702" s="139">
        <v>120.45191192627</v>
      </c>
      <c r="D1702" s="3" t="s">
        <v>565</v>
      </c>
      <c r="E1702" s="3" t="s">
        <v>1543</v>
      </c>
      <c r="F1702" t="str">
        <f>VLOOKUP(D1702,'Customer City'!A:B,2,FALSE)</f>
        <v>山东省</v>
      </c>
      <c r="G1702" t="str">
        <f>VLOOKUP(D1702,'Customer City'!A:A,1,FALSE)</f>
        <v>青岛市</v>
      </c>
      <c r="H1702" t="str">
        <f>VLOOKUP(A1702,'Customer - Backup'!A:F,6,FALSE)</f>
        <v>即墨市</v>
      </c>
      <c r="I1702" s="3" t="s">
        <v>173</v>
      </c>
      <c r="J1702" s="3">
        <v>7003864</v>
      </c>
    </row>
    <row r="1703" spans="1:10" s="3" customFormat="1">
      <c r="A1703" s="3">
        <v>247</v>
      </c>
      <c r="B1703" s="139">
        <v>23.029932022094702</v>
      </c>
      <c r="C1703" s="139">
        <v>113.96639251709</v>
      </c>
      <c r="D1703" s="3" t="s">
        <v>616</v>
      </c>
      <c r="E1703" s="3" t="s">
        <v>2755</v>
      </c>
      <c r="F1703" t="str">
        <f>VLOOKUP(D1703,'Customer City'!A:B,2,FALSE)</f>
        <v>广东省</v>
      </c>
      <c r="G1703" t="str">
        <f>VLOOKUP(D1703,'Customer City'!A:A,1,FALSE)</f>
        <v>东莞市</v>
      </c>
      <c r="H1703" t="e">
        <f>VLOOKUP(A1703,'Customer - Backup'!A:F,6,FALSE)</f>
        <v>#N/A</v>
      </c>
      <c r="I1703" s="3" t="s">
        <v>173</v>
      </c>
      <c r="J1703" s="3">
        <v>247</v>
      </c>
    </row>
    <row r="1704" spans="1:10" s="3" customFormat="1">
      <c r="A1704" s="3">
        <v>7003999</v>
      </c>
      <c r="B1704" s="139">
        <v>24.746627807617202</v>
      </c>
      <c r="C1704" s="139">
        <v>114.544723510742</v>
      </c>
      <c r="D1704" s="3" t="s">
        <v>703</v>
      </c>
      <c r="E1704" s="3" t="s">
        <v>1472</v>
      </c>
      <c r="F1704" t="str">
        <f>VLOOKUP(D1704,'Customer City'!A:B,2,FALSE)</f>
        <v>江西省</v>
      </c>
      <c r="G1704" t="str">
        <f>VLOOKUP(D1704,'Customer City'!A:A,1,FALSE)</f>
        <v>赣州市</v>
      </c>
      <c r="H1704" t="str">
        <f>VLOOKUP(A1704,'Customer - Backup'!A:F,6,FALSE)</f>
        <v>全南县</v>
      </c>
      <c r="I1704" s="3" t="s">
        <v>173</v>
      </c>
      <c r="J1704" s="3">
        <v>7003999</v>
      </c>
    </row>
    <row r="1705" spans="1:10" s="3" customFormat="1">
      <c r="A1705" s="3">
        <v>7003845</v>
      </c>
      <c r="B1705" s="139">
        <v>32.0245361328125</v>
      </c>
      <c r="C1705" s="139">
        <v>118.743896484375</v>
      </c>
      <c r="D1705" s="3" t="s">
        <v>113</v>
      </c>
      <c r="E1705" s="3" t="s">
        <v>970</v>
      </c>
      <c r="F1705" t="str">
        <f>VLOOKUP(D1705,'Customer City'!A:B,2,FALSE)</f>
        <v>江苏省</v>
      </c>
      <c r="G1705" t="str">
        <f>VLOOKUP(D1705,'Customer City'!A:A,1,FALSE)</f>
        <v>南京市</v>
      </c>
      <c r="H1705" t="str">
        <f>VLOOKUP(A1705,'Customer - Backup'!A:F,6,FALSE)</f>
        <v>建邺区</v>
      </c>
      <c r="I1705" s="3" t="s">
        <v>173</v>
      </c>
      <c r="J1705" s="3">
        <v>7003845</v>
      </c>
    </row>
    <row r="1706" spans="1:10" s="3" customFormat="1">
      <c r="A1706" s="3">
        <v>7004318</v>
      </c>
      <c r="B1706" s="139">
        <v>28.1628227233887</v>
      </c>
      <c r="C1706" s="139">
        <v>104.506942749023</v>
      </c>
      <c r="D1706" s="3" t="s">
        <v>661</v>
      </c>
      <c r="E1706" s="3" t="s">
        <v>2756</v>
      </c>
      <c r="F1706" t="str">
        <f>VLOOKUP(D1706,'Customer City'!A:B,2,FALSE)</f>
        <v>四川省</v>
      </c>
      <c r="G1706" t="str">
        <f>VLOOKUP(D1706,'Customer City'!A:A,1,FALSE)</f>
        <v>宜宾市</v>
      </c>
      <c r="H1706" t="str">
        <f>VLOOKUP(A1706,'Customer - Backup'!A:F,6,FALSE)</f>
        <v>筠连县</v>
      </c>
      <c r="I1706" s="3" t="s">
        <v>173</v>
      </c>
      <c r="J1706" s="3">
        <v>7004318</v>
      </c>
    </row>
    <row r="1707" spans="1:10" s="3" customFormat="1">
      <c r="A1707" s="3">
        <v>7004797</v>
      </c>
      <c r="B1707" s="139">
        <v>31.020221710205099</v>
      </c>
      <c r="C1707" s="139">
        <v>119.906257629395</v>
      </c>
      <c r="D1707" s="3" t="s">
        <v>542</v>
      </c>
      <c r="E1707" s="3" t="s">
        <v>2757</v>
      </c>
      <c r="F1707" t="str">
        <f>VLOOKUP(D1707,'Customer City'!A:B,2,FALSE)</f>
        <v>浙江省</v>
      </c>
      <c r="G1707" t="str">
        <f>VLOOKUP(D1707,'Customer City'!A:A,1,FALSE)</f>
        <v>湖州市</v>
      </c>
      <c r="H1707" t="str">
        <f>VLOOKUP(A1707,'Customer - Backup'!A:F,6,FALSE)</f>
        <v>长兴县</v>
      </c>
      <c r="I1707" s="3" t="s">
        <v>173</v>
      </c>
      <c r="J1707" s="3">
        <v>7004797</v>
      </c>
    </row>
    <row r="1708" spans="1:10" s="3" customFormat="1">
      <c r="A1708" s="3">
        <v>7003492</v>
      </c>
      <c r="B1708" s="139">
        <v>39.1535835266113</v>
      </c>
      <c r="C1708" s="139">
        <v>117.073287963867</v>
      </c>
      <c r="D1708" s="3" t="s">
        <v>19</v>
      </c>
      <c r="E1708" s="3" t="s">
        <v>1662</v>
      </c>
      <c r="F1708" t="str">
        <f>VLOOKUP(D1708,'Customer City'!A:B,2,FALSE)</f>
        <v>天津市</v>
      </c>
      <c r="G1708" t="str">
        <f>VLOOKUP(D1708,'Customer City'!A:A,1,FALSE)</f>
        <v>天津市</v>
      </c>
      <c r="H1708" t="str">
        <f>VLOOKUP(A1708,'Customer - Backup'!A:F,6,FALSE)</f>
        <v>西青区</v>
      </c>
      <c r="I1708" s="3" t="s">
        <v>173</v>
      </c>
      <c r="J1708" s="3">
        <v>7003492</v>
      </c>
    </row>
    <row r="1709" spans="1:10" s="3" customFormat="1">
      <c r="A1709" s="3">
        <v>7003655</v>
      </c>
      <c r="B1709" s="139">
        <v>36.629596710205099</v>
      </c>
      <c r="C1709" s="139">
        <v>114.51580810546901</v>
      </c>
      <c r="D1709" s="3" t="s">
        <v>615</v>
      </c>
      <c r="E1709" s="3" t="s">
        <v>953</v>
      </c>
      <c r="F1709" t="str">
        <f>VLOOKUP(D1709,'Customer City'!A:B,2,FALSE)</f>
        <v>河北省</v>
      </c>
      <c r="G1709" t="str">
        <f>VLOOKUP(D1709,'Customer City'!A:A,1,FALSE)</f>
        <v>邯郸市</v>
      </c>
      <c r="H1709" t="str">
        <f>VLOOKUP(A1709,'Customer - Backup'!A:F,6,FALSE)</f>
        <v>丛台区</v>
      </c>
      <c r="I1709" s="3" t="s">
        <v>173</v>
      </c>
      <c r="J1709" s="3">
        <v>7003655</v>
      </c>
    </row>
    <row r="1710" spans="1:10" s="3" customFormat="1">
      <c r="A1710" s="3">
        <v>7004259</v>
      </c>
      <c r="B1710" s="139">
        <v>24.194984436035199</v>
      </c>
      <c r="C1710" s="139">
        <v>110.53310394287099</v>
      </c>
      <c r="D1710" s="3" t="s">
        <v>640</v>
      </c>
      <c r="E1710" s="3" t="s">
        <v>2758</v>
      </c>
      <c r="F1710" t="str">
        <f>VLOOKUP(D1710,'Customer City'!A:B,2,FALSE)</f>
        <v>广西省</v>
      </c>
      <c r="G1710" t="str">
        <f>VLOOKUP(D1710,'Customer City'!A:A,1,FALSE)</f>
        <v>梧州市</v>
      </c>
      <c r="H1710" t="str">
        <f>VLOOKUP(A1710,'Customer - Backup'!A:F,6,FALSE)</f>
        <v>蒙山县</v>
      </c>
      <c r="I1710" s="3" t="s">
        <v>173</v>
      </c>
      <c r="J1710" s="3">
        <v>7004259</v>
      </c>
    </row>
    <row r="1711" spans="1:10" s="3" customFormat="1">
      <c r="A1711" s="3">
        <v>7003949</v>
      </c>
      <c r="B1711" s="139">
        <v>35.565567016601598</v>
      </c>
      <c r="C1711" s="139">
        <v>115.536247253418</v>
      </c>
      <c r="D1711" s="3" t="s">
        <v>564</v>
      </c>
      <c r="E1711" s="3" t="s">
        <v>1296</v>
      </c>
      <c r="F1711" t="str">
        <f>VLOOKUP(D1711,'Customer City'!A:B,2,FALSE)</f>
        <v>山东省</v>
      </c>
      <c r="G1711" t="str">
        <f>VLOOKUP(D1711,'Customer City'!A:A,1,FALSE)</f>
        <v>菏泽市</v>
      </c>
      <c r="H1711" t="str">
        <f>VLOOKUP(A1711,'Customer - Backup'!A:F,6,FALSE)</f>
        <v>鄄城县</v>
      </c>
      <c r="I1711" s="3" t="s">
        <v>173</v>
      </c>
      <c r="J1711" s="3">
        <v>7003949</v>
      </c>
    </row>
    <row r="1712" spans="1:10" s="3" customFormat="1">
      <c r="A1712" s="3">
        <v>7004169</v>
      </c>
      <c r="B1712" s="139">
        <v>43.829582214355497</v>
      </c>
      <c r="C1712" s="139">
        <v>87.641220092773395</v>
      </c>
      <c r="D1712" s="3" t="s">
        <v>92</v>
      </c>
      <c r="E1712" s="3" t="s">
        <v>1548</v>
      </c>
      <c r="F1712" t="str">
        <f>VLOOKUP(D1712,'Customer City'!A:B,2,FALSE)</f>
        <v>新疆</v>
      </c>
      <c r="G1712" t="str">
        <f>VLOOKUP(D1712,'Customer City'!A:A,1,FALSE)</f>
        <v>乌鲁木齐市</v>
      </c>
      <c r="H1712" t="str">
        <f>VLOOKUP(A1712,'Customer - Backup'!A:F,6,FALSE)</f>
        <v>水磨沟区</v>
      </c>
      <c r="I1712" s="3" t="s">
        <v>173</v>
      </c>
      <c r="J1712" s="3">
        <v>7004169</v>
      </c>
    </row>
    <row r="1713" spans="1:10" s="3" customFormat="1">
      <c r="A1713" s="3">
        <v>248</v>
      </c>
      <c r="B1713" s="139">
        <v>40.817592620849602</v>
      </c>
      <c r="C1713" s="139">
        <v>114.899772644043</v>
      </c>
      <c r="D1713" s="3" t="s">
        <v>609</v>
      </c>
      <c r="E1713" s="3" t="s">
        <v>2759</v>
      </c>
      <c r="F1713" t="str">
        <f>VLOOKUP(D1713,'Customer City'!A:B,2,FALSE)</f>
        <v>河北省</v>
      </c>
      <c r="G1713" t="str">
        <f>VLOOKUP(D1713,'Customer City'!A:A,1,FALSE)</f>
        <v>张家口市</v>
      </c>
      <c r="H1713" t="e">
        <f>VLOOKUP(A1713,'Customer - Backup'!A:F,6,FALSE)</f>
        <v>#N/A</v>
      </c>
      <c r="I1713" s="3" t="s">
        <v>173</v>
      </c>
      <c r="J1713" s="3">
        <v>248</v>
      </c>
    </row>
    <row r="1714" spans="1:10" s="3" customFormat="1">
      <c r="A1714" s="3">
        <v>7003369</v>
      </c>
      <c r="B1714" s="139">
        <v>28.176807403564499</v>
      </c>
      <c r="C1714" s="139">
        <v>105.440185546875</v>
      </c>
      <c r="D1714" s="3" t="s">
        <v>667</v>
      </c>
      <c r="E1714" s="3" t="s">
        <v>1190</v>
      </c>
      <c r="F1714" t="str">
        <f>VLOOKUP(D1714,'Customer City'!A:B,2,FALSE)</f>
        <v>四川省</v>
      </c>
      <c r="G1714" t="str">
        <f>VLOOKUP(D1714,'Customer City'!A:A,1,FALSE)</f>
        <v>泸州市</v>
      </c>
      <c r="H1714" t="str">
        <f>VLOOKUP(A1714,'Customer - Backup'!A:F,6,FALSE)</f>
        <v>叙永县</v>
      </c>
      <c r="I1714" s="3" t="s">
        <v>173</v>
      </c>
      <c r="J1714" s="3">
        <v>7003369</v>
      </c>
    </row>
    <row r="1715" spans="1:10" s="3" customFormat="1">
      <c r="A1715" s="3">
        <v>249</v>
      </c>
      <c r="B1715" s="139">
        <v>40.766635894775398</v>
      </c>
      <c r="C1715" s="139">
        <v>114.89121246337901</v>
      </c>
      <c r="D1715" s="3" t="s">
        <v>609</v>
      </c>
      <c r="E1715" s="3" t="s">
        <v>2760</v>
      </c>
      <c r="F1715" t="str">
        <f>VLOOKUP(D1715,'Customer City'!A:B,2,FALSE)</f>
        <v>河北省</v>
      </c>
      <c r="G1715" t="str">
        <f>VLOOKUP(D1715,'Customer City'!A:A,1,FALSE)</f>
        <v>张家口市</v>
      </c>
      <c r="H1715" t="e">
        <f>VLOOKUP(A1715,'Customer - Backup'!A:F,6,FALSE)</f>
        <v>#N/A</v>
      </c>
      <c r="I1715" s="3" t="s">
        <v>173</v>
      </c>
      <c r="J1715" s="3">
        <v>249</v>
      </c>
    </row>
    <row r="1716" spans="1:10" s="3" customFormat="1">
      <c r="A1716" s="3">
        <v>7003889</v>
      </c>
      <c r="B1716" s="139">
        <v>35.714900970458999</v>
      </c>
      <c r="C1716" s="139">
        <v>116.50422668457</v>
      </c>
      <c r="D1716" s="3" t="s">
        <v>557</v>
      </c>
      <c r="E1716" s="3" t="s">
        <v>1380</v>
      </c>
      <c r="F1716" t="str">
        <f>VLOOKUP(D1716,'Customer City'!A:B,2,FALSE)</f>
        <v>山东省</v>
      </c>
      <c r="G1716" t="str">
        <f>VLOOKUP(D1716,'Customer City'!A:A,1,FALSE)</f>
        <v>济宁市</v>
      </c>
      <c r="H1716" t="str">
        <f>VLOOKUP(A1716,'Customer - Backup'!A:F,6,FALSE)</f>
        <v>汶上县</v>
      </c>
      <c r="I1716" s="3" t="s">
        <v>173</v>
      </c>
      <c r="J1716" s="3">
        <v>7003889</v>
      </c>
    </row>
    <row r="1717" spans="1:10" s="3" customFormat="1">
      <c r="A1717" s="3">
        <v>7003884</v>
      </c>
      <c r="B1717" s="139">
        <v>36.867156982421903</v>
      </c>
      <c r="C1717" s="139">
        <v>119.416831970215</v>
      </c>
      <c r="D1717" s="3" t="s">
        <v>560</v>
      </c>
      <c r="E1717" s="3" t="s">
        <v>925</v>
      </c>
      <c r="F1717" t="str">
        <f>VLOOKUP(D1717,'Customer City'!A:B,2,FALSE)</f>
        <v>山东省</v>
      </c>
      <c r="G1717" t="str">
        <f>VLOOKUP(D1717,'Customer City'!A:A,1,FALSE)</f>
        <v>潍坊市</v>
      </c>
      <c r="H1717" t="str">
        <f>VLOOKUP(A1717,'Customer - Backup'!A:F,6,FALSE)</f>
        <v>昌邑市</v>
      </c>
      <c r="I1717" s="3" t="s">
        <v>173</v>
      </c>
      <c r="J1717" s="3">
        <v>7003884</v>
      </c>
    </row>
    <row r="1718" spans="1:10" s="3" customFormat="1">
      <c r="A1718" s="3">
        <v>7004250</v>
      </c>
      <c r="B1718" s="139">
        <v>29.410478591918899</v>
      </c>
      <c r="C1718" s="139">
        <v>103.835418701172</v>
      </c>
      <c r="D1718" s="3" t="s">
        <v>657</v>
      </c>
      <c r="E1718" s="3" t="s">
        <v>1923</v>
      </c>
      <c r="F1718" t="str">
        <f>VLOOKUP(D1718,'Customer City'!A:B,2,FALSE)</f>
        <v>四川省</v>
      </c>
      <c r="G1718" t="str">
        <f>VLOOKUP(D1718,'Customer City'!A:A,1,FALSE)</f>
        <v>乐山市</v>
      </c>
      <c r="H1718" t="str">
        <f>VLOOKUP(A1718,'Customer - Backup'!A:F,6,FALSE)</f>
        <v>五通桥区</v>
      </c>
      <c r="I1718" s="3" t="s">
        <v>173</v>
      </c>
      <c r="J1718" s="3">
        <v>7004250</v>
      </c>
    </row>
    <row r="1719" spans="1:10" s="3" customFormat="1">
      <c r="A1719" s="3">
        <v>7003423</v>
      </c>
      <c r="B1719" s="139">
        <v>30.990888595581101</v>
      </c>
      <c r="C1719" s="139">
        <v>103.65065765380901</v>
      </c>
      <c r="D1719" s="3" t="s">
        <v>51</v>
      </c>
      <c r="E1719" s="3" t="s">
        <v>1140</v>
      </c>
      <c r="F1719" t="str">
        <f>VLOOKUP(D1719,'Customer City'!A:B,2,FALSE)</f>
        <v>四川省</v>
      </c>
      <c r="G1719" t="str">
        <f>VLOOKUP(D1719,'Customer City'!A:A,1,FALSE)</f>
        <v>成都市</v>
      </c>
      <c r="H1719" t="str">
        <f>VLOOKUP(A1719,'Customer - Backup'!A:F,6,FALSE)</f>
        <v>都江堰市</v>
      </c>
      <c r="I1719" s="3" t="s">
        <v>173</v>
      </c>
      <c r="J1719" s="3">
        <v>7003423</v>
      </c>
    </row>
    <row r="1720" spans="1:10" s="3" customFormat="1">
      <c r="A1720" s="3">
        <v>7003946</v>
      </c>
      <c r="B1720" s="139">
        <v>37.656139373779297</v>
      </c>
      <c r="C1720" s="139">
        <v>116.818466186523</v>
      </c>
      <c r="D1720" s="3" t="s">
        <v>553</v>
      </c>
      <c r="E1720" s="3" t="s">
        <v>1637</v>
      </c>
      <c r="F1720" t="str">
        <f>VLOOKUP(D1720,'Customer City'!A:B,2,FALSE)</f>
        <v>山东省</v>
      </c>
      <c r="G1720" t="str">
        <f>VLOOKUP(D1720,'Customer City'!A:A,1,FALSE)</f>
        <v>德州市</v>
      </c>
      <c r="H1720" t="str">
        <f>VLOOKUP(A1720,'Customer - Backup'!A:F,6,FALSE)</f>
        <v>宁津县</v>
      </c>
      <c r="I1720" s="3" t="s">
        <v>173</v>
      </c>
      <c r="J1720" s="3">
        <v>7003946</v>
      </c>
    </row>
    <row r="1721" spans="1:10" s="3" customFormat="1">
      <c r="A1721" s="3">
        <v>7003976</v>
      </c>
      <c r="B1721" s="139">
        <v>36.205230712890597</v>
      </c>
      <c r="C1721" s="139">
        <v>113.148162841797</v>
      </c>
      <c r="D1721" s="3" t="s">
        <v>604</v>
      </c>
      <c r="E1721" s="3" t="s">
        <v>2761</v>
      </c>
      <c r="F1721" t="str">
        <f>VLOOKUP(D1721,'Customer City'!A:B,2,FALSE)</f>
        <v>山西省</v>
      </c>
      <c r="G1721" t="str">
        <f>VLOOKUP(D1721,'Customer City'!A:A,1,FALSE)</f>
        <v>长治市</v>
      </c>
      <c r="H1721" t="str">
        <f>VLOOKUP(A1721,'Customer - Backup'!A:F,6,FALSE)</f>
        <v>城区</v>
      </c>
      <c r="I1721" s="3" t="s">
        <v>173</v>
      </c>
      <c r="J1721" s="3">
        <v>7003976</v>
      </c>
    </row>
    <row r="1722" spans="1:10" s="3" customFormat="1">
      <c r="A1722" s="3">
        <v>7004144</v>
      </c>
      <c r="B1722" s="139">
        <v>31.139579772949201</v>
      </c>
      <c r="C1722" s="139">
        <v>119.200798034668</v>
      </c>
      <c r="D1722" s="3" t="s">
        <v>513</v>
      </c>
      <c r="E1722" s="3" t="s">
        <v>2762</v>
      </c>
      <c r="F1722" t="str">
        <f>VLOOKUP(D1722,'Customer City'!A:B,2,FALSE)</f>
        <v>安徽省</v>
      </c>
      <c r="G1722" t="str">
        <f>VLOOKUP(D1722,'Customer City'!A:A,1,FALSE)</f>
        <v>宣城市</v>
      </c>
      <c r="H1722" t="str">
        <f>VLOOKUP(A1722,'Customer - Backup'!A:F,6,FALSE)</f>
        <v>郎溪县</v>
      </c>
      <c r="I1722" s="3" t="s">
        <v>173</v>
      </c>
      <c r="J1722" s="3">
        <v>7004144</v>
      </c>
    </row>
    <row r="1723" spans="1:10" s="3" customFormat="1">
      <c r="A1723" s="3">
        <v>250</v>
      </c>
      <c r="B1723" s="139">
        <v>39.943100000000001</v>
      </c>
      <c r="C1723" s="139">
        <v>116.41293029785</v>
      </c>
      <c r="D1723" s="3" t="s">
        <v>16</v>
      </c>
      <c r="E1723" s="3" t="s">
        <v>2763</v>
      </c>
      <c r="F1723" t="str">
        <f>VLOOKUP(D1723,'Customer City'!A:B,2,FALSE)</f>
        <v>北京市</v>
      </c>
      <c r="G1723" t="str">
        <f>VLOOKUP(D1723,'Customer City'!A:A,1,FALSE)</f>
        <v>北京市</v>
      </c>
      <c r="H1723" t="e">
        <f>VLOOKUP(A1723,'Customer - Backup'!A:F,6,FALSE)</f>
        <v>#N/A</v>
      </c>
      <c r="I1723" s="3" t="s">
        <v>173</v>
      </c>
      <c r="J1723" s="3">
        <v>250</v>
      </c>
    </row>
    <row r="1724" spans="1:10" s="3" customFormat="1">
      <c r="A1724" s="3">
        <v>251</v>
      </c>
      <c r="B1724" s="139">
        <v>39.897500000000001</v>
      </c>
      <c r="C1724" s="139">
        <v>116.4164</v>
      </c>
      <c r="D1724" s="3" t="s">
        <v>16</v>
      </c>
      <c r="E1724" s="3" t="s">
        <v>2764</v>
      </c>
      <c r="F1724" t="str">
        <f>VLOOKUP(D1724,'Customer City'!A:B,2,FALSE)</f>
        <v>北京市</v>
      </c>
      <c r="G1724" t="str">
        <f>VLOOKUP(D1724,'Customer City'!A:A,1,FALSE)</f>
        <v>北京市</v>
      </c>
      <c r="H1724" t="e">
        <f>VLOOKUP(A1724,'Customer - Backup'!A:F,6,FALSE)</f>
        <v>#N/A</v>
      </c>
      <c r="I1724" s="3" t="s">
        <v>173</v>
      </c>
      <c r="J1724" s="3">
        <v>251</v>
      </c>
    </row>
    <row r="1725" spans="1:10" s="3" customFormat="1">
      <c r="A1725" s="3">
        <v>7004575</v>
      </c>
      <c r="B1725" s="139">
        <v>24.273530960083001</v>
      </c>
      <c r="C1725" s="139">
        <v>116.09335327148401</v>
      </c>
      <c r="D1725" s="3" t="s">
        <v>621</v>
      </c>
      <c r="E1725" s="3" t="s">
        <v>1430</v>
      </c>
      <c r="F1725" t="str">
        <f>VLOOKUP(D1725,'Customer City'!A:B,2,FALSE)</f>
        <v>广东省</v>
      </c>
      <c r="G1725" t="str">
        <f>VLOOKUP(D1725,'Customer City'!A:A,1,FALSE)</f>
        <v>梅州市</v>
      </c>
      <c r="H1725" t="str">
        <f>VLOOKUP(A1725,'Customer - Backup'!A:F,6,FALSE)</f>
        <v>梅县区</v>
      </c>
      <c r="I1725" s="3" t="s">
        <v>173</v>
      </c>
      <c r="J1725" s="3">
        <v>7004575</v>
      </c>
    </row>
    <row r="1726" spans="1:10" s="3" customFormat="1">
      <c r="A1726" s="3">
        <v>7003450</v>
      </c>
      <c r="B1726" s="139">
        <v>45.732040405273402</v>
      </c>
      <c r="C1726" s="139">
        <v>126.594200134277</v>
      </c>
      <c r="D1726" s="3" t="s">
        <v>83</v>
      </c>
      <c r="E1726" s="3" t="s">
        <v>1196</v>
      </c>
      <c r="F1726" t="str">
        <f>VLOOKUP(D1726,'Customer City'!A:B,2,FALSE)</f>
        <v>黑龙江省</v>
      </c>
      <c r="G1726" t="str">
        <f>VLOOKUP(D1726,'Customer City'!A:A,1,FALSE)</f>
        <v>哈尔滨市</v>
      </c>
      <c r="H1726" t="str">
        <f>VLOOKUP(A1726,'Customer - Backup'!A:F,6,FALSE)</f>
        <v>道里区</v>
      </c>
      <c r="I1726" s="3" t="s">
        <v>173</v>
      </c>
      <c r="J1726" s="3">
        <v>7003450</v>
      </c>
    </row>
    <row r="1727" spans="1:10" s="3" customFormat="1">
      <c r="A1727" s="3">
        <v>7004954</v>
      </c>
      <c r="B1727" s="139">
        <v>23.398628234863299</v>
      </c>
      <c r="C1727" s="139">
        <v>110.083984375</v>
      </c>
      <c r="D1727" s="3" t="s">
        <v>644</v>
      </c>
      <c r="E1727" s="3" t="s">
        <v>1968</v>
      </c>
      <c r="F1727" t="str">
        <f>VLOOKUP(D1727,'Customer City'!A:B,2,FALSE)</f>
        <v>广西省</v>
      </c>
      <c r="G1727" t="str">
        <f>VLOOKUP(D1727,'Customer City'!A:A,1,FALSE)</f>
        <v>贵港市</v>
      </c>
      <c r="H1727" t="str">
        <f>VLOOKUP(A1727,'Customer - Backup'!A:F,6,FALSE)</f>
        <v>桂平市</v>
      </c>
      <c r="I1727" s="3" t="s">
        <v>173</v>
      </c>
      <c r="J1727" s="3">
        <v>7004954</v>
      </c>
    </row>
    <row r="1728" spans="1:10" s="3" customFormat="1">
      <c r="A1728" s="3">
        <v>7004542</v>
      </c>
      <c r="B1728" s="139">
        <v>31.1405143737793</v>
      </c>
      <c r="C1728" s="139">
        <v>121.346305847168</v>
      </c>
      <c r="D1728" s="3" t="s">
        <v>13</v>
      </c>
      <c r="E1728" s="3" t="s">
        <v>1120</v>
      </c>
      <c r="F1728" t="str">
        <f>VLOOKUP(D1728,'Customer City'!A:B,2,FALSE)</f>
        <v>上海市</v>
      </c>
      <c r="G1728" t="str">
        <f>VLOOKUP(D1728,'Customer City'!A:A,1,FALSE)</f>
        <v>上海市</v>
      </c>
      <c r="H1728" t="str">
        <f>VLOOKUP(A1728,'Customer - Backup'!A:F,6,FALSE)</f>
        <v>闵行区</v>
      </c>
      <c r="I1728" s="3" t="s">
        <v>173</v>
      </c>
      <c r="J1728" s="3">
        <v>7004542</v>
      </c>
    </row>
    <row r="1729" spans="1:10" s="3" customFormat="1">
      <c r="A1729" s="3">
        <v>7003640</v>
      </c>
      <c r="B1729" s="139">
        <v>38.318157196044901</v>
      </c>
      <c r="C1729" s="139">
        <v>116.862915039063</v>
      </c>
      <c r="D1729" s="3" t="s">
        <v>611</v>
      </c>
      <c r="E1729" s="3" t="s">
        <v>1362</v>
      </c>
      <c r="F1729" t="str">
        <f>VLOOKUP(D1729,'Customer City'!A:B,2,FALSE)</f>
        <v>河北省</v>
      </c>
      <c r="G1729" t="str">
        <f>VLOOKUP(D1729,'Customer City'!A:A,1,FALSE)</f>
        <v>沧州市</v>
      </c>
      <c r="H1729" t="str">
        <f>VLOOKUP(A1729,'Customer - Backup'!A:F,6,FALSE)</f>
        <v>运河区</v>
      </c>
      <c r="I1729" s="3" t="s">
        <v>173</v>
      </c>
      <c r="J1729" s="3">
        <v>7003640</v>
      </c>
    </row>
    <row r="1730" spans="1:10" s="3" customFormat="1">
      <c r="A1730" s="3">
        <v>7004054</v>
      </c>
      <c r="B1730" s="139">
        <v>32.065101623535199</v>
      </c>
      <c r="C1730" s="139">
        <v>118.824821472168</v>
      </c>
      <c r="D1730" s="3" t="s">
        <v>113</v>
      </c>
      <c r="E1730" s="3" t="s">
        <v>1857</v>
      </c>
      <c r="F1730" t="str">
        <f>VLOOKUP(D1730,'Customer City'!A:B,2,FALSE)</f>
        <v>江苏省</v>
      </c>
      <c r="G1730" t="str">
        <f>VLOOKUP(D1730,'Customer City'!A:A,1,FALSE)</f>
        <v>南京市</v>
      </c>
      <c r="H1730" t="str">
        <f>VLOOKUP(A1730,'Customer - Backup'!A:F,6,FALSE)</f>
        <v>玄武区</v>
      </c>
      <c r="I1730" s="3" t="s">
        <v>173</v>
      </c>
      <c r="J1730" s="3">
        <v>7004054</v>
      </c>
    </row>
    <row r="1731" spans="1:10" s="3" customFormat="1">
      <c r="A1731" s="3">
        <v>252</v>
      </c>
      <c r="B1731" s="139">
        <v>24.787761688232401</v>
      </c>
      <c r="C1731" s="139">
        <v>112.39112854003901</v>
      </c>
      <c r="D1731" s="3" t="s">
        <v>627</v>
      </c>
      <c r="E1731" s="3" t="s">
        <v>2765</v>
      </c>
      <c r="F1731" t="str">
        <f>VLOOKUP(D1731,'Customer City'!A:B,2,FALSE)</f>
        <v>广东省</v>
      </c>
      <c r="G1731" t="str">
        <f>VLOOKUP(D1731,'Customer City'!A:A,1,FALSE)</f>
        <v>清远市</v>
      </c>
      <c r="H1731" t="e">
        <f>VLOOKUP(A1731,'Customer - Backup'!A:F,6,FALSE)</f>
        <v>#N/A</v>
      </c>
      <c r="I1731" s="3" t="s">
        <v>173</v>
      </c>
      <c r="J1731" s="3">
        <v>252</v>
      </c>
    </row>
    <row r="1732" spans="1:10" s="3" customFormat="1">
      <c r="A1732" s="3">
        <v>253</v>
      </c>
      <c r="B1732" s="139">
        <v>36.578830718994098</v>
      </c>
      <c r="C1732" s="139">
        <v>113.671592712402</v>
      </c>
      <c r="D1732" s="3" t="s">
        <v>615</v>
      </c>
      <c r="E1732" s="3" t="s">
        <v>2766</v>
      </c>
      <c r="F1732" t="str">
        <f>VLOOKUP(D1732,'Customer City'!A:B,2,FALSE)</f>
        <v>河北省</v>
      </c>
      <c r="G1732" t="str">
        <f>VLOOKUP(D1732,'Customer City'!A:A,1,FALSE)</f>
        <v>邯郸市</v>
      </c>
      <c r="H1732" t="e">
        <f>VLOOKUP(A1732,'Customer - Backup'!A:F,6,FALSE)</f>
        <v>#N/A</v>
      </c>
      <c r="I1732" s="3" t="s">
        <v>173</v>
      </c>
      <c r="J1732" s="3">
        <v>253</v>
      </c>
    </row>
    <row r="1733" spans="1:10" s="3" customFormat="1">
      <c r="A1733" s="3">
        <v>254</v>
      </c>
      <c r="B1733" s="139">
        <v>27.789554595947301</v>
      </c>
      <c r="C1733" s="139">
        <v>113.155731201172</v>
      </c>
      <c r="D1733" s="3" t="s">
        <v>723</v>
      </c>
      <c r="E1733" s="3" t="s">
        <v>2767</v>
      </c>
      <c r="F1733" t="str">
        <f>VLOOKUP(D1733,'Customer City'!A:B,2,FALSE)</f>
        <v>湖南省</v>
      </c>
      <c r="G1733" t="str">
        <f>VLOOKUP(D1733,'Customer City'!A:A,1,FALSE)</f>
        <v>株洲市</v>
      </c>
      <c r="H1733" t="e">
        <f>VLOOKUP(A1733,'Customer - Backup'!A:F,6,FALSE)</f>
        <v>#N/A</v>
      </c>
      <c r="I1733" s="3" t="s">
        <v>173</v>
      </c>
      <c r="J1733" s="3">
        <v>254</v>
      </c>
    </row>
    <row r="1734" spans="1:10" s="3" customFormat="1">
      <c r="A1734" s="3">
        <v>7003777</v>
      </c>
      <c r="B1734" s="139">
        <v>25.994104385376001</v>
      </c>
      <c r="C1734" s="139">
        <v>119.464363098145</v>
      </c>
      <c r="D1734" s="3" t="s">
        <v>128</v>
      </c>
      <c r="E1734" s="3" t="s">
        <v>1019</v>
      </c>
      <c r="F1734" t="str">
        <f>VLOOKUP(D1734,'Customer City'!A:B,2,FALSE)</f>
        <v>福建省</v>
      </c>
      <c r="G1734" t="str">
        <f>VLOOKUP(D1734,'Customer City'!A:A,1,FALSE)</f>
        <v>福州市</v>
      </c>
      <c r="H1734" t="str">
        <f>VLOOKUP(A1734,'Customer - Backup'!A:F,6,FALSE)</f>
        <v>马尾区</v>
      </c>
      <c r="I1734" s="3" t="s">
        <v>173</v>
      </c>
      <c r="J1734" s="3">
        <v>7003777</v>
      </c>
    </row>
    <row r="1735" spans="1:10" s="3" customFormat="1">
      <c r="A1735" s="3">
        <v>7003661</v>
      </c>
      <c r="B1735" s="139">
        <v>23.1223258972168</v>
      </c>
      <c r="C1735" s="139">
        <v>113.380096435547</v>
      </c>
      <c r="D1735" s="3" t="s">
        <v>54</v>
      </c>
      <c r="E1735" s="3" t="s">
        <v>946</v>
      </c>
      <c r="F1735" t="str">
        <f>VLOOKUP(D1735,'Customer City'!A:B,2,FALSE)</f>
        <v>广东省</v>
      </c>
      <c r="G1735" t="str">
        <f>VLOOKUP(D1735,'Customer City'!A:A,1,FALSE)</f>
        <v>广州市</v>
      </c>
      <c r="H1735" t="str">
        <f>VLOOKUP(A1735,'Customer - Backup'!A:F,6,FALSE)</f>
        <v>天河区</v>
      </c>
      <c r="I1735" s="3" t="s">
        <v>173</v>
      </c>
      <c r="J1735" s="3">
        <v>7003661</v>
      </c>
    </row>
    <row r="1736" spans="1:10" s="3" customFormat="1">
      <c r="A1736" s="3">
        <v>7004241</v>
      </c>
      <c r="B1736" s="139">
        <v>22.8152256011963</v>
      </c>
      <c r="C1736" s="139">
        <v>114.471061706543</v>
      </c>
      <c r="D1736" s="3" t="s">
        <v>619</v>
      </c>
      <c r="E1736" s="3" t="s">
        <v>1569</v>
      </c>
      <c r="F1736" t="str">
        <f>VLOOKUP(D1736,'Customer City'!A:B,2,FALSE)</f>
        <v>广东省</v>
      </c>
      <c r="G1736" t="str">
        <f>VLOOKUP(D1736,'Customer City'!A:A,1,FALSE)</f>
        <v>惠州市</v>
      </c>
      <c r="H1736" t="str">
        <f>VLOOKUP(A1736,'Customer - Backup'!A:F,6,FALSE)</f>
        <v>惠阳区</v>
      </c>
      <c r="I1736" s="3" t="s">
        <v>173</v>
      </c>
      <c r="J1736" s="3">
        <v>7004241</v>
      </c>
    </row>
    <row r="1737" spans="1:10" s="3" customFormat="1">
      <c r="A1737" s="3">
        <v>7004319</v>
      </c>
      <c r="B1737" s="139">
        <v>25.131025314331101</v>
      </c>
      <c r="C1737" s="139">
        <v>118.94004058837901</v>
      </c>
      <c r="D1737" s="3" t="s">
        <v>735</v>
      </c>
      <c r="E1737" s="3" t="s">
        <v>1696</v>
      </c>
      <c r="F1737" t="str">
        <f>VLOOKUP(D1737,'Customer City'!A:B,2,FALSE)</f>
        <v>福建省</v>
      </c>
      <c r="G1737" t="str">
        <f>VLOOKUP(D1737,'Customer City'!A:A,1,FALSE)</f>
        <v>泉州市</v>
      </c>
      <c r="H1737" t="str">
        <f>VLOOKUP(A1737,'Customer - Backup'!A:F,6,FALSE)</f>
        <v>泉港区</v>
      </c>
      <c r="I1737" s="3" t="s">
        <v>173</v>
      </c>
      <c r="J1737" s="3">
        <v>7004319</v>
      </c>
    </row>
    <row r="1738" spans="1:10" s="3" customFormat="1">
      <c r="A1738" s="3">
        <v>7004327</v>
      </c>
      <c r="B1738" s="139">
        <v>41.011623382568402</v>
      </c>
      <c r="C1738" s="139">
        <v>118.685195922852</v>
      </c>
      <c r="D1738" s="3" t="s">
        <v>610</v>
      </c>
      <c r="E1738" s="3" t="s">
        <v>2768</v>
      </c>
      <c r="F1738" t="str">
        <f>VLOOKUP(D1738,'Customer City'!A:B,2,FALSE)</f>
        <v>河北省</v>
      </c>
      <c r="G1738" t="str">
        <f>VLOOKUP(D1738,'Customer City'!A:A,1,FALSE)</f>
        <v>承德市</v>
      </c>
      <c r="H1738" t="str">
        <f>VLOOKUP(A1738,'Customer - Backup'!A:F,6,FALSE)</f>
        <v>平泉县</v>
      </c>
      <c r="I1738" s="3" t="s">
        <v>173</v>
      </c>
      <c r="J1738" s="3">
        <v>7004327</v>
      </c>
    </row>
    <row r="1739" spans="1:10" s="3" customFormat="1">
      <c r="A1739" s="3">
        <v>7004136</v>
      </c>
      <c r="B1739" s="139">
        <v>25.841236114501999</v>
      </c>
      <c r="C1739" s="139">
        <v>114.89981079101599</v>
      </c>
      <c r="D1739" s="3" t="s">
        <v>703</v>
      </c>
      <c r="E1739" s="3" t="s">
        <v>1297</v>
      </c>
      <c r="F1739" t="str">
        <f>VLOOKUP(D1739,'Customer City'!A:B,2,FALSE)</f>
        <v>江西省</v>
      </c>
      <c r="G1739" t="str">
        <f>VLOOKUP(D1739,'Customer City'!A:A,1,FALSE)</f>
        <v>赣州市</v>
      </c>
      <c r="H1739" t="str">
        <f>VLOOKUP(A1739,'Customer - Backup'!A:F,6,FALSE)</f>
        <v>经济技术开发区</v>
      </c>
      <c r="I1739" s="3" t="s">
        <v>173</v>
      </c>
      <c r="J1739" s="3">
        <v>7004136</v>
      </c>
    </row>
    <row r="1740" spans="1:10" s="3" customFormat="1">
      <c r="A1740" s="3">
        <v>7004510</v>
      </c>
      <c r="B1740" s="139">
        <v>23.948329925537099</v>
      </c>
      <c r="C1740" s="139">
        <v>115.78157043457</v>
      </c>
      <c r="D1740" s="3" t="s">
        <v>621</v>
      </c>
      <c r="E1740" s="3" t="s">
        <v>2769</v>
      </c>
      <c r="F1740" t="str">
        <f>VLOOKUP(D1740,'Customer City'!A:B,2,FALSE)</f>
        <v>广东省</v>
      </c>
      <c r="G1740" t="str">
        <f>VLOOKUP(D1740,'Customer City'!A:A,1,FALSE)</f>
        <v>梅州市</v>
      </c>
      <c r="H1740" t="str">
        <f>VLOOKUP(A1740,'Customer - Backup'!A:F,6,FALSE)</f>
        <v>五华县</v>
      </c>
      <c r="I1740" s="3" t="s">
        <v>173</v>
      </c>
      <c r="J1740" s="3">
        <v>7004510</v>
      </c>
    </row>
    <row r="1741" spans="1:10" s="3" customFormat="1">
      <c r="A1741" s="3">
        <v>7004431</v>
      </c>
      <c r="B1741" s="139">
        <v>30.0085754394531</v>
      </c>
      <c r="C1741" s="139">
        <v>120.592529296875</v>
      </c>
      <c r="D1741" s="3" t="s">
        <v>543</v>
      </c>
      <c r="E1741" s="3" t="s">
        <v>1282</v>
      </c>
      <c r="F1741" t="str">
        <f>VLOOKUP(D1741,'Customer City'!A:B,2,FALSE)</f>
        <v>浙江省</v>
      </c>
      <c r="G1741" t="str">
        <f>VLOOKUP(D1741,'Customer City'!A:A,1,FALSE)</f>
        <v>绍兴市</v>
      </c>
      <c r="H1741" t="str">
        <f>VLOOKUP(A1741,'Customer - Backup'!A:F,6,FALSE)</f>
        <v>越城区</v>
      </c>
      <c r="I1741" s="3" t="s">
        <v>173</v>
      </c>
      <c r="J1741" s="3">
        <v>7004431</v>
      </c>
    </row>
    <row r="1742" spans="1:10" s="3" customFormat="1">
      <c r="A1742" s="3">
        <v>7004257</v>
      </c>
      <c r="B1742" s="139">
        <v>22.431396484375</v>
      </c>
      <c r="C1742" s="139">
        <v>109.304763793945</v>
      </c>
      <c r="D1742" s="3" t="s">
        <v>646</v>
      </c>
      <c r="E1742" s="3" t="s">
        <v>1909</v>
      </c>
      <c r="F1742" t="str">
        <f>VLOOKUP(D1742,'Customer City'!A:B,2,FALSE)</f>
        <v>广西省</v>
      </c>
      <c r="G1742" t="str">
        <f>VLOOKUP(D1742,'Customer City'!A:A,1,FALSE)</f>
        <v>钦州市</v>
      </c>
      <c r="H1742" t="str">
        <f>VLOOKUP(A1742,'Customer - Backup'!A:F,6,FALSE)</f>
        <v>灵山县</v>
      </c>
      <c r="I1742" s="3" t="s">
        <v>173</v>
      </c>
      <c r="J1742" s="3">
        <v>7004257</v>
      </c>
    </row>
    <row r="1743" spans="1:10" s="3" customFormat="1">
      <c r="A1743" s="3">
        <v>7004061</v>
      </c>
      <c r="B1743" s="139">
        <v>39.080291748046903</v>
      </c>
      <c r="C1743" s="139">
        <v>117.20915222168</v>
      </c>
      <c r="D1743" s="3" t="s">
        <v>19</v>
      </c>
      <c r="E1743" s="3" t="s">
        <v>1531</v>
      </c>
      <c r="F1743" t="str">
        <f>VLOOKUP(D1743,'Customer City'!A:B,2,FALSE)</f>
        <v>天津市</v>
      </c>
      <c r="G1743" t="str">
        <f>VLOOKUP(D1743,'Customer City'!A:A,1,FALSE)</f>
        <v>天津市</v>
      </c>
      <c r="H1743" t="str">
        <f>VLOOKUP(A1743,'Customer - Backup'!A:F,6,FALSE)</f>
        <v>河西区</v>
      </c>
      <c r="I1743" s="3" t="s">
        <v>173</v>
      </c>
      <c r="J1743" s="3">
        <v>7004061</v>
      </c>
    </row>
    <row r="1744" spans="1:10" s="3" customFormat="1">
      <c r="A1744" s="3">
        <v>7003648</v>
      </c>
      <c r="B1744" s="139">
        <v>38.847206115722699</v>
      </c>
      <c r="C1744" s="139">
        <v>115.15651702880901</v>
      </c>
      <c r="D1744" s="3" t="s">
        <v>606</v>
      </c>
      <c r="E1744" s="3" t="s">
        <v>2770</v>
      </c>
      <c r="F1744" t="str">
        <f>VLOOKUP(D1744,'Customer City'!A:B,2,FALSE)</f>
        <v>河北省</v>
      </c>
      <c r="G1744" t="str">
        <f>VLOOKUP(D1744,'Customer City'!A:A,1,FALSE)</f>
        <v>保定市</v>
      </c>
      <c r="H1744" t="str">
        <f>VLOOKUP(A1744,'Customer - Backup'!A:F,6,FALSE)</f>
        <v>顺平县</v>
      </c>
      <c r="I1744" s="3" t="s">
        <v>173</v>
      </c>
      <c r="J1744" s="3">
        <v>7003648</v>
      </c>
    </row>
    <row r="1745" spans="1:10" s="3" customFormat="1">
      <c r="A1745" s="3">
        <v>7003913</v>
      </c>
      <c r="B1745" s="139">
        <v>36.801464080810497</v>
      </c>
      <c r="C1745" s="139">
        <v>116.76237487793</v>
      </c>
      <c r="D1745" s="3" t="s">
        <v>553</v>
      </c>
      <c r="E1745" s="3" t="s">
        <v>880</v>
      </c>
      <c r="F1745" t="str">
        <f>VLOOKUP(D1745,'Customer City'!A:B,2,FALSE)</f>
        <v>山东省</v>
      </c>
      <c r="G1745" t="str">
        <f>VLOOKUP(D1745,'Customer City'!A:A,1,FALSE)</f>
        <v>德州市</v>
      </c>
      <c r="H1745" t="str">
        <f>VLOOKUP(A1745,'Customer - Backup'!A:F,6,FALSE)</f>
        <v>齐河县</v>
      </c>
      <c r="I1745" s="3" t="s">
        <v>173</v>
      </c>
      <c r="J1745" s="3">
        <v>7003913</v>
      </c>
    </row>
    <row r="1746" spans="1:10" s="3" customFormat="1">
      <c r="A1746" s="3">
        <v>7004955</v>
      </c>
      <c r="B1746" s="139">
        <v>22.368177413940401</v>
      </c>
      <c r="C1746" s="139">
        <v>107.37514495849599</v>
      </c>
      <c r="D1746" s="3" t="s">
        <v>636</v>
      </c>
      <c r="E1746" s="3" t="s">
        <v>1038</v>
      </c>
      <c r="F1746" t="str">
        <f>VLOOKUP(D1746,'Customer City'!A:B,2,FALSE)</f>
        <v>广西省</v>
      </c>
      <c r="G1746" t="str">
        <f>VLOOKUP(D1746,'Customer City'!A:A,1,FALSE)</f>
        <v>崇左市</v>
      </c>
      <c r="H1746" t="str">
        <f>VLOOKUP(A1746,'Customer - Backup'!A:F,6,FALSE)</f>
        <v>江洲区</v>
      </c>
      <c r="I1746" s="3" t="s">
        <v>173</v>
      </c>
      <c r="J1746" s="3">
        <v>7004955</v>
      </c>
    </row>
    <row r="1747" spans="1:10" s="3" customFormat="1">
      <c r="A1747" s="3">
        <v>7003360</v>
      </c>
      <c r="B1747" s="139">
        <v>32.3299560546875</v>
      </c>
      <c r="C1747" s="139">
        <v>105.96901702880901</v>
      </c>
      <c r="D1747" s="3" t="s">
        <v>663</v>
      </c>
      <c r="E1747" s="3" t="s">
        <v>838</v>
      </c>
      <c r="F1747" t="str">
        <f>VLOOKUP(D1747,'Customer City'!A:B,2,FALSE)</f>
        <v>四川省</v>
      </c>
      <c r="G1747" t="str">
        <f>VLOOKUP(D1747,'Customer City'!A:A,1,FALSE)</f>
        <v>广元市</v>
      </c>
      <c r="H1747" t="str">
        <f>VLOOKUP(A1747,'Customer - Backup'!A:F,6,FALSE)</f>
        <v>昭化区</v>
      </c>
      <c r="I1747" s="3" t="s">
        <v>173</v>
      </c>
      <c r="J1747" s="3">
        <v>7003360</v>
      </c>
    </row>
    <row r="1748" spans="1:10" s="3" customFormat="1">
      <c r="A1748" s="3">
        <v>7004643</v>
      </c>
      <c r="B1748" s="139">
        <v>32.335205000000002</v>
      </c>
      <c r="C1748" s="139">
        <v>119.88655900000001</v>
      </c>
      <c r="D1748" s="3" t="s">
        <v>531</v>
      </c>
      <c r="E1748" s="3" t="s">
        <v>1611</v>
      </c>
      <c r="F1748" t="str">
        <f>VLOOKUP(D1748,'Customer City'!A:B,2,FALSE)</f>
        <v>江苏省</v>
      </c>
      <c r="G1748" t="str">
        <f>VLOOKUP(D1748,'Customer City'!A:A,1,FALSE)</f>
        <v>泰州市</v>
      </c>
      <c r="H1748" t="str">
        <f>VLOOKUP(A1748,'Customer - Backup'!A:F,6,FALSE)</f>
        <v>高港区</v>
      </c>
      <c r="I1748" s="3" t="s">
        <v>173</v>
      </c>
      <c r="J1748" s="3">
        <v>7004643</v>
      </c>
    </row>
    <row r="1749" spans="1:10" s="3" customFormat="1">
      <c r="A1749" s="3">
        <v>7003769</v>
      </c>
      <c r="B1749" s="139">
        <v>24.519973754882798</v>
      </c>
      <c r="C1749" s="139">
        <v>117.700080871582</v>
      </c>
      <c r="D1749" s="3" t="s">
        <v>736</v>
      </c>
      <c r="E1749" s="3" t="s">
        <v>1655</v>
      </c>
      <c r="F1749" t="str">
        <f>VLOOKUP(D1749,'Customer City'!A:B,2,FALSE)</f>
        <v>福建省</v>
      </c>
      <c r="G1749" t="str">
        <f>VLOOKUP(D1749,'Customer City'!A:A,1,FALSE)</f>
        <v>漳州市</v>
      </c>
      <c r="H1749" t="str">
        <f>VLOOKUP(A1749,'Customer - Backup'!A:F,6,FALSE)</f>
        <v>龙文区</v>
      </c>
      <c r="I1749" s="3" t="s">
        <v>173</v>
      </c>
      <c r="J1749" s="3">
        <v>7003769</v>
      </c>
    </row>
    <row r="1750" spans="1:10" s="3" customFormat="1">
      <c r="A1750" s="3">
        <v>255</v>
      </c>
      <c r="B1750" s="139">
        <v>28.427949905395501</v>
      </c>
      <c r="C1750" s="139">
        <v>118.184783935547</v>
      </c>
      <c r="D1750" s="3" t="s">
        <v>695</v>
      </c>
      <c r="E1750" s="3" t="s">
        <v>2771</v>
      </c>
      <c r="F1750" t="str">
        <f>VLOOKUP(D1750,'Customer City'!A:B,2,FALSE)</f>
        <v>江西省</v>
      </c>
      <c r="G1750" t="str">
        <f>VLOOKUP(D1750,'Customer City'!A:A,1,FALSE)</f>
        <v>上饶市</v>
      </c>
      <c r="H1750" t="e">
        <f>VLOOKUP(A1750,'Customer - Backup'!A:F,6,FALSE)</f>
        <v>#N/A</v>
      </c>
      <c r="I1750" s="3" t="s">
        <v>173</v>
      </c>
      <c r="J1750" s="3">
        <v>255</v>
      </c>
    </row>
    <row r="1751" spans="1:10" s="3" customFormat="1">
      <c r="A1751" s="3">
        <v>7003827</v>
      </c>
      <c r="B1751" s="139">
        <v>34.626247406005902</v>
      </c>
      <c r="C1751" s="139">
        <v>119.187019348145</v>
      </c>
      <c r="D1751" s="3" t="s">
        <v>535</v>
      </c>
      <c r="E1751" s="3" t="s">
        <v>1646</v>
      </c>
      <c r="F1751" t="str">
        <f>VLOOKUP(D1751,'Customer City'!A:B,2,FALSE)</f>
        <v>江苏省</v>
      </c>
      <c r="G1751" t="str">
        <f>VLOOKUP(D1751,'Customer City'!A:A,1,FALSE)</f>
        <v>连云港市</v>
      </c>
      <c r="H1751" t="str">
        <f>VLOOKUP(A1751,'Customer - Backup'!A:F,6,FALSE)</f>
        <v>海州区</v>
      </c>
      <c r="I1751" s="3" t="s">
        <v>173</v>
      </c>
      <c r="J1751" s="3">
        <v>7003827</v>
      </c>
    </row>
    <row r="1752" spans="1:10" s="3" customFormat="1">
      <c r="A1752" s="3">
        <v>7004568</v>
      </c>
      <c r="B1752" s="139">
        <v>38.033573150634801</v>
      </c>
      <c r="C1752" s="139">
        <v>114.15590667724599</v>
      </c>
      <c r="D1752" s="3" t="s">
        <v>89</v>
      </c>
      <c r="E1752" s="3" t="s">
        <v>1601</v>
      </c>
      <c r="F1752" t="str">
        <f>VLOOKUP(D1752,'Customer City'!A:B,2,FALSE)</f>
        <v>河北省</v>
      </c>
      <c r="G1752" t="str">
        <f>VLOOKUP(D1752,'Customer City'!A:A,1,FALSE)</f>
        <v>石家庄市</v>
      </c>
      <c r="H1752" t="str">
        <f>VLOOKUP(A1752,'Customer - Backup'!A:F,6,FALSE)</f>
        <v>井陉县</v>
      </c>
      <c r="I1752" s="3" t="s">
        <v>173</v>
      </c>
      <c r="J1752" s="3">
        <v>7004568</v>
      </c>
    </row>
    <row r="1753" spans="1:10" s="3" customFormat="1">
      <c r="A1753" s="3">
        <v>7004445</v>
      </c>
      <c r="B1753" s="139">
        <v>32.641036987304702</v>
      </c>
      <c r="C1753" s="139">
        <v>117.054405212402</v>
      </c>
      <c r="D1753" s="3" t="s">
        <v>517</v>
      </c>
      <c r="E1753" s="3" t="s">
        <v>2772</v>
      </c>
      <c r="F1753" t="str">
        <f>VLOOKUP(D1753,'Customer City'!A:B,2,FALSE)</f>
        <v>安徽省</v>
      </c>
      <c r="G1753" t="str">
        <f>VLOOKUP(D1753,'Customer City'!A:A,1,FALSE)</f>
        <v>淮南市</v>
      </c>
      <c r="H1753" t="str">
        <f>VLOOKUP(A1753,'Customer - Backup'!A:F,6,FALSE)</f>
        <v>大通区</v>
      </c>
      <c r="I1753" s="3" t="s">
        <v>173</v>
      </c>
      <c r="J1753" s="3">
        <v>7004445</v>
      </c>
    </row>
    <row r="1754" spans="1:10" s="3" customFormat="1">
      <c r="A1754" s="3">
        <v>7003381</v>
      </c>
      <c r="B1754" s="139">
        <v>29.648006439208999</v>
      </c>
      <c r="C1754" s="139">
        <v>104.05849456787099</v>
      </c>
      <c r="D1754" s="3" t="s">
        <v>657</v>
      </c>
      <c r="E1754" s="3" t="s">
        <v>2773</v>
      </c>
      <c r="F1754" t="str">
        <f>VLOOKUP(D1754,'Customer City'!A:B,2,FALSE)</f>
        <v>四川省</v>
      </c>
      <c r="G1754" t="str">
        <f>VLOOKUP(D1754,'Customer City'!A:A,1,FALSE)</f>
        <v>乐山市</v>
      </c>
      <c r="H1754" t="str">
        <f>VLOOKUP(A1754,'Customer - Backup'!A:F,6,FALSE)</f>
        <v>井研县</v>
      </c>
      <c r="I1754" s="3" t="s">
        <v>173</v>
      </c>
      <c r="J1754" s="3">
        <v>7003381</v>
      </c>
    </row>
    <row r="1755" spans="1:10" s="3" customFormat="1">
      <c r="A1755" s="3">
        <v>7003698</v>
      </c>
      <c r="B1755" s="139">
        <v>24.992332458496101</v>
      </c>
      <c r="C1755" s="139">
        <v>110.006843566895</v>
      </c>
      <c r="D1755" s="3" t="s">
        <v>639</v>
      </c>
      <c r="E1755" s="3" t="s">
        <v>2774</v>
      </c>
      <c r="F1755" t="str">
        <f>VLOOKUP(D1755,'Customer City'!A:B,2,FALSE)</f>
        <v>广西省</v>
      </c>
      <c r="G1755" t="str">
        <f>VLOOKUP(D1755,'Customer City'!A:A,1,FALSE)</f>
        <v>桂林市</v>
      </c>
      <c r="H1755" t="str">
        <f>VLOOKUP(A1755,'Customer - Backup'!A:F,6,FALSE)</f>
        <v>永福县</v>
      </c>
      <c r="I1755" s="3" t="s">
        <v>173</v>
      </c>
      <c r="J1755" s="3">
        <v>7003698</v>
      </c>
    </row>
    <row r="1756" spans="1:10" s="3" customFormat="1">
      <c r="A1756" s="3">
        <v>256</v>
      </c>
      <c r="B1756" s="139">
        <v>23.005256652831999</v>
      </c>
      <c r="C1756" s="139">
        <v>113.73533630371099</v>
      </c>
      <c r="D1756" s="3" t="s">
        <v>616</v>
      </c>
      <c r="E1756" s="3" t="s">
        <v>2775</v>
      </c>
      <c r="F1756" t="str">
        <f>VLOOKUP(D1756,'Customer City'!A:B,2,FALSE)</f>
        <v>广东省</v>
      </c>
      <c r="G1756" t="str">
        <f>VLOOKUP(D1756,'Customer City'!A:A,1,FALSE)</f>
        <v>东莞市</v>
      </c>
      <c r="H1756" t="e">
        <f>VLOOKUP(A1756,'Customer - Backup'!A:F,6,FALSE)</f>
        <v>#N/A</v>
      </c>
      <c r="I1756" s="3" t="s">
        <v>173</v>
      </c>
      <c r="J1756" s="3">
        <v>256</v>
      </c>
    </row>
    <row r="1757" spans="1:10" s="3" customFormat="1">
      <c r="A1757" s="3">
        <v>7003759</v>
      </c>
      <c r="B1757" s="139">
        <v>25.3556938171387</v>
      </c>
      <c r="C1757" s="139">
        <v>118.703094482422</v>
      </c>
      <c r="D1757" s="3" t="s">
        <v>737</v>
      </c>
      <c r="E1757" s="3" t="s">
        <v>1858</v>
      </c>
      <c r="F1757" t="str">
        <f>VLOOKUP(D1757,'Customer City'!A:B,2,FALSE)</f>
        <v>福建省</v>
      </c>
      <c r="G1757" t="str">
        <f>VLOOKUP(D1757,'Customer City'!A:A,1,FALSE)</f>
        <v>莆田市</v>
      </c>
      <c r="H1757" t="str">
        <f>VLOOKUP(A1757,'Customer - Backup'!A:F,6,FALSE)</f>
        <v>仙游县</v>
      </c>
      <c r="I1757" s="3" t="s">
        <v>173</v>
      </c>
      <c r="J1757" s="3">
        <v>7003759</v>
      </c>
    </row>
    <row r="1758" spans="1:10" s="3" customFormat="1">
      <c r="A1758" s="3">
        <v>257</v>
      </c>
      <c r="B1758" s="139">
        <v>28.379135131835898</v>
      </c>
      <c r="C1758" s="139">
        <v>111.219161987305</v>
      </c>
      <c r="D1758" s="3" t="s">
        <v>727</v>
      </c>
      <c r="E1758" s="3" t="s">
        <v>2776</v>
      </c>
      <c r="F1758" t="str">
        <f>VLOOKUP(D1758,'Customer City'!A:B,2,FALSE)</f>
        <v>湖南省</v>
      </c>
      <c r="G1758" t="str">
        <f>VLOOKUP(D1758,'Customer City'!A:A,1,FALSE)</f>
        <v>益阳市</v>
      </c>
      <c r="H1758" t="e">
        <f>VLOOKUP(A1758,'Customer - Backup'!A:F,6,FALSE)</f>
        <v>#N/A</v>
      </c>
      <c r="I1758" s="3" t="s">
        <v>173</v>
      </c>
      <c r="J1758" s="3">
        <v>257</v>
      </c>
    </row>
    <row r="1759" spans="1:10" s="3" customFormat="1">
      <c r="A1759" s="3">
        <v>7003890</v>
      </c>
      <c r="B1759" s="139">
        <v>35.657615661621101</v>
      </c>
      <c r="C1759" s="139">
        <v>117.28847503662099</v>
      </c>
      <c r="D1759" s="3" t="s">
        <v>557</v>
      </c>
      <c r="E1759" s="3" t="s">
        <v>2777</v>
      </c>
      <c r="F1759" t="str">
        <f>VLOOKUP(D1759,'Customer City'!A:B,2,FALSE)</f>
        <v>山东省</v>
      </c>
      <c r="G1759" t="str">
        <f>VLOOKUP(D1759,'Customer City'!A:A,1,FALSE)</f>
        <v>济宁市</v>
      </c>
      <c r="H1759" t="str">
        <f>VLOOKUP(A1759,'Customer - Backup'!A:F,6,FALSE)</f>
        <v>泗水县</v>
      </c>
      <c r="I1759" s="3" t="s">
        <v>173</v>
      </c>
      <c r="J1759" s="3">
        <v>7003890</v>
      </c>
    </row>
    <row r="1760" spans="1:10" s="3" customFormat="1">
      <c r="A1760" s="3">
        <v>7004939</v>
      </c>
      <c r="B1760" s="139">
        <v>30.151535034179702</v>
      </c>
      <c r="C1760" s="139">
        <v>120.252937316895</v>
      </c>
      <c r="D1760" s="3" t="s">
        <v>48</v>
      </c>
      <c r="E1760" s="3" t="s">
        <v>1744</v>
      </c>
      <c r="F1760" t="str">
        <f>VLOOKUP(D1760,'Customer City'!A:B,2,FALSE)</f>
        <v>浙江省</v>
      </c>
      <c r="G1760" t="str">
        <f>VLOOKUP(D1760,'Customer City'!A:A,1,FALSE)</f>
        <v>杭州市</v>
      </c>
      <c r="H1760" t="str">
        <f>VLOOKUP(A1760,'Customer - Backup'!A:F,6,FALSE)</f>
        <v>萧山区</v>
      </c>
      <c r="I1760" s="3" t="s">
        <v>173</v>
      </c>
      <c r="J1760" s="3">
        <v>7004939</v>
      </c>
    </row>
    <row r="1761" spans="1:10" s="3" customFormat="1">
      <c r="A1761" s="3">
        <v>7003684</v>
      </c>
      <c r="B1761" s="139">
        <v>23.133106231689499</v>
      </c>
      <c r="C1761" s="139">
        <v>109.456024169922</v>
      </c>
      <c r="D1761" s="3" t="s">
        <v>644</v>
      </c>
      <c r="E1761" s="3" t="s">
        <v>2778</v>
      </c>
      <c r="F1761" t="str">
        <f>VLOOKUP(D1761,'Customer City'!A:B,2,FALSE)</f>
        <v>广西省</v>
      </c>
      <c r="G1761" t="str">
        <f>VLOOKUP(D1761,'Customer City'!A:A,1,FALSE)</f>
        <v>贵港市</v>
      </c>
      <c r="H1761" t="str">
        <f>VLOOKUP(A1761,'Customer - Backup'!A:F,6,FALSE)</f>
        <v>覃塘区</v>
      </c>
      <c r="I1761" s="3" t="s">
        <v>173</v>
      </c>
      <c r="J1761" s="3">
        <v>7003684</v>
      </c>
    </row>
    <row r="1762" spans="1:10" s="3" customFormat="1">
      <c r="A1762" s="3">
        <v>7004364</v>
      </c>
      <c r="B1762" s="139">
        <v>30.4730930328369</v>
      </c>
      <c r="C1762" s="139">
        <v>111.20449066162099</v>
      </c>
      <c r="D1762" s="3" t="s">
        <v>708</v>
      </c>
      <c r="E1762" s="3" t="s">
        <v>2779</v>
      </c>
      <c r="F1762" t="str">
        <f>VLOOKUP(D1762,'Customer City'!A:B,2,FALSE)</f>
        <v>湖北省</v>
      </c>
      <c r="G1762" t="str">
        <f>VLOOKUP(D1762,'Customer City'!A:A,1,FALSE)</f>
        <v>宜昌市</v>
      </c>
      <c r="H1762" t="str">
        <f>VLOOKUP(A1762,'Customer - Backup'!A:F,6,FALSE)</f>
        <v>长阳土家族自治县</v>
      </c>
      <c r="I1762" s="3" t="s">
        <v>173</v>
      </c>
      <c r="J1762" s="3">
        <v>7004364</v>
      </c>
    </row>
    <row r="1763" spans="1:10" s="3" customFormat="1">
      <c r="A1763" s="3">
        <v>7003895</v>
      </c>
      <c r="B1763" s="139">
        <v>35.436962127685497</v>
      </c>
      <c r="C1763" s="139">
        <v>119.494171142578</v>
      </c>
      <c r="D1763" s="3" t="s">
        <v>554</v>
      </c>
      <c r="E1763" s="3" t="s">
        <v>985</v>
      </c>
      <c r="F1763" t="str">
        <f>VLOOKUP(D1763,'Customer City'!A:B,2,FALSE)</f>
        <v>山东省</v>
      </c>
      <c r="G1763" t="str">
        <f>VLOOKUP(D1763,'Customer City'!A:A,1,FALSE)</f>
        <v>日照市</v>
      </c>
      <c r="H1763" t="str">
        <f>VLOOKUP(A1763,'Customer - Backup'!A:F,6,FALSE)</f>
        <v>东港区</v>
      </c>
      <c r="I1763" s="3" t="s">
        <v>173</v>
      </c>
      <c r="J1763" s="3">
        <v>7003895</v>
      </c>
    </row>
    <row r="1764" spans="1:10" s="3" customFormat="1">
      <c r="A1764" s="3">
        <v>7003607</v>
      </c>
      <c r="B1764" s="139">
        <v>38.252529144287102</v>
      </c>
      <c r="C1764" s="139">
        <v>115.537551879883</v>
      </c>
      <c r="D1764" s="3" t="s">
        <v>613</v>
      </c>
      <c r="E1764" s="3" t="s">
        <v>1564</v>
      </c>
      <c r="F1764" t="str">
        <f>VLOOKUP(D1764,'Customer City'!A:B,2,FALSE)</f>
        <v>河北省</v>
      </c>
      <c r="G1764" t="str">
        <f>VLOOKUP(D1764,'Customer City'!A:A,1,FALSE)</f>
        <v>衡水市</v>
      </c>
      <c r="H1764" t="str">
        <f>VLOOKUP(A1764,'Customer - Backup'!A:F,6,FALSE)</f>
        <v>安平县</v>
      </c>
      <c r="I1764" s="3" t="s">
        <v>173</v>
      </c>
      <c r="J1764" s="3">
        <v>7003607</v>
      </c>
    </row>
    <row r="1765" spans="1:10" s="3" customFormat="1">
      <c r="A1765" s="3">
        <v>7003517</v>
      </c>
      <c r="B1765" s="139" t="str">
        <f>VLOOKUP($D1765,经纬度!$A:$D,3,FALSE)</f>
        <v>32.65 </v>
      </c>
      <c r="C1765" s="139">
        <f>VLOOKUP($D1765,经纬度!$A:$D,4,FALSE)</f>
        <v>110.78</v>
      </c>
      <c r="D1765" s="3" t="str">
        <f>VLOOKUP(Customer!A1765,'Customer - Backup'!A:E,5,FALSE)</f>
        <v>十堰市</v>
      </c>
      <c r="E1765" s="120" t="s">
        <v>3821</v>
      </c>
      <c r="F1765" s="3" t="s">
        <v>33</v>
      </c>
      <c r="G1765" t="str">
        <f>VLOOKUP(D1765,'Customer City'!A:A,1,FALSE)</f>
        <v>十堰市</v>
      </c>
      <c r="H1765" t="str">
        <f>VLOOKUP(A1765,'Customer - Backup'!A:F,6,FALSE)</f>
        <v>房县</v>
      </c>
      <c r="I1765" s="3" t="s">
        <v>173</v>
      </c>
      <c r="J1765" s="3">
        <v>7003517</v>
      </c>
    </row>
    <row r="1766" spans="1:10" s="3" customFormat="1">
      <c r="A1766" s="3">
        <v>7003519</v>
      </c>
      <c r="B1766" s="139">
        <f>VLOOKUP($D1766,经纬度!$A:$D,3,FALSE)</f>
        <v>32.08</v>
      </c>
      <c r="C1766" s="139">
        <f>VLOOKUP($D1766,经纬度!$A:$D,4,FALSE)</f>
        <v>112.2</v>
      </c>
      <c r="D1766" s="3" t="str">
        <f>VLOOKUP(Customer!A1766,'Customer - Backup'!A:E,5,FALSE)</f>
        <v>襄阳市</v>
      </c>
      <c r="E1766" s="120" t="s">
        <v>1285</v>
      </c>
      <c r="F1766" s="3" t="s">
        <v>33</v>
      </c>
      <c r="G1766" t="str">
        <f>VLOOKUP(D1766,'Customer City'!A:A,1,FALSE)</f>
        <v>襄阳市</v>
      </c>
      <c r="H1766" t="str">
        <f>VLOOKUP(A1766,'Customer - Backup'!A:F,6,FALSE)</f>
        <v>襄城区</v>
      </c>
      <c r="I1766" s="3" t="s">
        <v>173</v>
      </c>
      <c r="J1766" s="3">
        <v>7003519</v>
      </c>
    </row>
    <row r="1767" spans="1:10" s="3" customFormat="1">
      <c r="A1767" s="3">
        <v>7003569</v>
      </c>
      <c r="B1767" s="139" t="str">
        <f>VLOOKUP($D1767,经纬度!$A:$D,3,FALSE)</f>
        <v>30.2 </v>
      </c>
      <c r="C1767" s="139">
        <f>VLOOKUP($D1767,经纬度!$A:$D,4,FALSE)</f>
        <v>115.03</v>
      </c>
      <c r="D1767" s="3" t="str">
        <f>VLOOKUP(Customer!A1767,'Customer - Backup'!A:E,5,FALSE)</f>
        <v>黄石市</v>
      </c>
      <c r="E1767" s="120" t="s">
        <v>1300</v>
      </c>
      <c r="F1767" s="3" t="s">
        <v>33</v>
      </c>
      <c r="G1767" t="str">
        <f>VLOOKUP(D1767,'Customer City'!A:A,1,FALSE)</f>
        <v>黄石市</v>
      </c>
      <c r="H1767" t="str">
        <f>VLOOKUP(A1767,'Customer - Backup'!A:F,6,FALSE)</f>
        <v>下陆区</v>
      </c>
      <c r="I1767" s="3" t="s">
        <v>173</v>
      </c>
      <c r="J1767" s="3">
        <v>7003569</v>
      </c>
    </row>
    <row r="1768" spans="1:10" s="3" customFormat="1">
      <c r="A1768" s="3">
        <v>7003544</v>
      </c>
      <c r="B1768" s="139" t="str">
        <f>VLOOKUP($D1768,经纬度!$A:$D,3,FALSE)</f>
        <v>30.4 </v>
      </c>
      <c r="C1768" s="139">
        <f>VLOOKUP($D1768,经纬度!$A:$D,4,FALSE)</f>
        <v>114.88</v>
      </c>
      <c r="D1768" s="3" t="str">
        <f>VLOOKUP(Customer!A1768,'Customer - Backup'!A:E,5,FALSE)</f>
        <v>鄂州市</v>
      </c>
      <c r="E1768" s="120" t="s">
        <v>1265</v>
      </c>
      <c r="F1768" s="3" t="s">
        <v>33</v>
      </c>
      <c r="G1768" t="str">
        <f>VLOOKUP(D1768,'Customer City'!A:A,1,FALSE)</f>
        <v>鄂州市</v>
      </c>
      <c r="H1768" t="str">
        <f>VLOOKUP(A1768,'Customer - Backup'!A:F,6,FALSE)</f>
        <v>鄂城区</v>
      </c>
      <c r="I1768" s="3" t="s">
        <v>173</v>
      </c>
      <c r="J1768" s="3">
        <v>7003544</v>
      </c>
    </row>
    <row r="1769" spans="1:10" s="3" customFormat="1">
      <c r="A1769" s="3">
        <v>7003545</v>
      </c>
      <c r="B1769" s="139" t="str">
        <f>VLOOKUP($D1769,经纬度!$A:$D,3,FALSE)</f>
        <v>30.45 </v>
      </c>
      <c r="C1769" s="139">
        <f>VLOOKUP($D1769,经纬度!$A:$D,4,FALSE)</f>
        <v>114.87</v>
      </c>
      <c r="D1769" s="3" t="str">
        <f>VLOOKUP(Customer!A1769,'Customer - Backup'!A:E,5,FALSE)</f>
        <v>黄冈市</v>
      </c>
      <c r="E1769" s="120" t="s">
        <v>1242</v>
      </c>
      <c r="F1769" s="3" t="s">
        <v>33</v>
      </c>
      <c r="G1769" t="str">
        <f>VLOOKUP(D1769,'Customer City'!A:A,1,FALSE)</f>
        <v>黄冈市</v>
      </c>
      <c r="H1769" t="str">
        <f>VLOOKUP(A1769,'Customer - Backup'!A:F,6,FALSE)</f>
        <v>黄州区</v>
      </c>
      <c r="I1769" s="3" t="s">
        <v>173</v>
      </c>
      <c r="J1769" s="3">
        <v>7003545</v>
      </c>
    </row>
    <row r="1770" spans="1:10" s="3" customFormat="1">
      <c r="A1770" s="3">
        <v>7003993</v>
      </c>
      <c r="B1770" s="139" t="str">
        <f>VLOOKUP($D1770,经纬度!$A:$D,3,FALSE)</f>
        <v>27.63 </v>
      </c>
      <c r="C1770" s="139">
        <f>VLOOKUP($D1770,经纬度!$A:$D,4,FALSE)</f>
        <v>113.85</v>
      </c>
      <c r="D1770" s="3" t="str">
        <f>VLOOKUP(Customer!A1770,'Customer - Backup'!A:E,5,FALSE)</f>
        <v>萍乡市</v>
      </c>
      <c r="E1770" s="120" t="s">
        <v>4258</v>
      </c>
      <c r="F1770" s="3" t="s">
        <v>28</v>
      </c>
      <c r="G1770" t="str">
        <f>VLOOKUP(D1770,'Customer City'!A:A,1,FALSE)</f>
        <v>萍乡市</v>
      </c>
      <c r="H1770" t="str">
        <f>VLOOKUP(A1770,'Customer - Backup'!A:F,6,FALSE)</f>
        <v>芦溪县</v>
      </c>
      <c r="I1770" s="3" t="s">
        <v>173</v>
      </c>
      <c r="J1770" s="3">
        <v>7003993</v>
      </c>
    </row>
    <row r="1771" spans="1:10" s="3" customFormat="1">
      <c r="A1771" s="3">
        <v>7004000</v>
      </c>
      <c r="B1771" s="139" t="str">
        <f>VLOOKUP($D1771,经纬度!$A:$D,3,FALSE)</f>
        <v>25.83 </v>
      </c>
      <c r="C1771" s="139">
        <f>VLOOKUP($D1771,经纬度!$A:$D,4,FALSE)</f>
        <v>114.93</v>
      </c>
      <c r="D1771" s="3" t="str">
        <f>VLOOKUP(Customer!A1771,'Customer - Backup'!A:E,5,FALSE)</f>
        <v>赣州市</v>
      </c>
      <c r="E1771" s="120" t="s">
        <v>4335</v>
      </c>
      <c r="F1771" s="3" t="s">
        <v>28</v>
      </c>
      <c r="G1771" t="str">
        <f>VLOOKUP(D1771,'Customer City'!A:A,1,FALSE)</f>
        <v>赣州市</v>
      </c>
      <c r="H1771" t="str">
        <f>VLOOKUP(A1771,'Customer - Backup'!A:F,6,FALSE)</f>
        <v>石城县</v>
      </c>
      <c r="I1771" s="3" t="s">
        <v>173</v>
      </c>
      <c r="J1771" s="3">
        <v>7004000</v>
      </c>
    </row>
    <row r="1772" spans="1:10" s="3" customFormat="1">
      <c r="A1772" s="3">
        <v>7004002</v>
      </c>
      <c r="B1772" s="139" t="str">
        <f>VLOOKUP($D1772,经纬度!$A:$D,3,FALSE)</f>
        <v>25.83 </v>
      </c>
      <c r="C1772" s="139">
        <f>VLOOKUP($D1772,经纬度!$A:$D,4,FALSE)</f>
        <v>114.93</v>
      </c>
      <c r="D1772" s="3" t="str">
        <f>VLOOKUP(Customer!A1772,'Customer - Backup'!A:E,5,FALSE)</f>
        <v>赣州市</v>
      </c>
      <c r="E1772" s="120" t="s">
        <v>29703</v>
      </c>
      <c r="F1772" s="3" t="s">
        <v>28</v>
      </c>
      <c r="G1772" t="str">
        <f>VLOOKUP(D1772,'Customer City'!A:A,1,FALSE)</f>
        <v>赣州市</v>
      </c>
      <c r="H1772" t="str">
        <f>VLOOKUP(A1772,'Customer - Backup'!A:F,6,FALSE)</f>
        <v>宁都县</v>
      </c>
      <c r="I1772" s="3" t="s">
        <v>173</v>
      </c>
      <c r="J1772" s="3">
        <v>7004002</v>
      </c>
    </row>
    <row r="1773" spans="1:10" s="3" customFormat="1">
      <c r="A1773" s="3">
        <v>7004005</v>
      </c>
      <c r="B1773" s="139" t="str">
        <f>VLOOKUP($D1773,经纬度!$A:$D,3,FALSE)</f>
        <v>27.12 </v>
      </c>
      <c r="C1773" s="139">
        <f>VLOOKUP($D1773,经纬度!$A:$D,4,FALSE)</f>
        <v>114.98</v>
      </c>
      <c r="D1773" s="3" t="str">
        <f>VLOOKUP(Customer!A1773,'Customer - Backup'!A:E,5,FALSE)</f>
        <v>吉安市</v>
      </c>
      <c r="E1773" s="120" t="s">
        <v>4397</v>
      </c>
      <c r="F1773" s="3" t="s">
        <v>28</v>
      </c>
      <c r="G1773" t="str">
        <f>VLOOKUP(D1773,'Customer City'!A:A,1,FALSE)</f>
        <v>吉安市</v>
      </c>
      <c r="H1773" t="str">
        <f>VLOOKUP(A1773,'Customer - Backup'!A:F,6,FALSE)</f>
        <v>井冈山市</v>
      </c>
      <c r="I1773" s="3" t="s">
        <v>173</v>
      </c>
      <c r="J1773" s="3">
        <v>7004005</v>
      </c>
    </row>
    <row r="1774" spans="1:10" s="3" customFormat="1">
      <c r="A1774" s="3">
        <v>7004010</v>
      </c>
      <c r="B1774" s="139" t="str">
        <f>VLOOKUP($D1774,经纬度!$A:$D,3,FALSE)</f>
        <v>25.83 </v>
      </c>
      <c r="C1774" s="139">
        <f>VLOOKUP($D1774,经纬度!$A:$D,4,FALSE)</f>
        <v>114.93</v>
      </c>
      <c r="D1774" s="3" t="str">
        <f>VLOOKUP(Customer!A1774,'Customer - Backup'!A:E,5,FALSE)</f>
        <v>赣州市</v>
      </c>
      <c r="E1774" s="120" t="s">
        <v>4448</v>
      </c>
      <c r="F1774" s="3" t="s">
        <v>28</v>
      </c>
      <c r="G1774" t="str">
        <f>VLOOKUP(D1774,'Customer City'!A:A,1,FALSE)</f>
        <v>赣州市</v>
      </c>
      <c r="H1774" t="str">
        <f>VLOOKUP(A1774,'Customer - Backup'!A:F,6,FALSE)</f>
        <v>兴国县</v>
      </c>
      <c r="I1774" s="3" t="s">
        <v>173</v>
      </c>
      <c r="J1774" s="3">
        <v>7004010</v>
      </c>
    </row>
    <row r="1775" spans="1:10" s="3" customFormat="1">
      <c r="A1775" s="3">
        <v>7004016</v>
      </c>
      <c r="B1775" s="139" t="str">
        <f>VLOOKUP($D1775,经纬度!$A:$D,3,FALSE)</f>
        <v>28.27 </v>
      </c>
      <c r="C1775" s="139">
        <f>VLOOKUP($D1775,经纬度!$A:$D,4,FALSE)</f>
        <v>117.07</v>
      </c>
      <c r="D1775" s="3" t="str">
        <f>VLOOKUP(Customer!A1775,'Customer - Backup'!A:E,5,FALSE)</f>
        <v>鹰潭市</v>
      </c>
      <c r="E1775" s="120" t="s">
        <v>1989</v>
      </c>
      <c r="F1775" s="3" t="s">
        <v>28</v>
      </c>
      <c r="G1775" t="str">
        <f>VLOOKUP(D1775,'Customer City'!A:A,1,FALSE)</f>
        <v>鹰潭市</v>
      </c>
      <c r="H1775" t="str">
        <f>VLOOKUP(A1775,'Customer - Backup'!A:F,6,FALSE)</f>
        <v>月湖区</v>
      </c>
      <c r="I1775" s="3" t="s">
        <v>173</v>
      </c>
      <c r="J1775" s="3">
        <v>7004016</v>
      </c>
    </row>
    <row r="1776" spans="1:10" s="3" customFormat="1">
      <c r="A1776" s="3">
        <v>7004018</v>
      </c>
      <c r="B1776" s="139" t="str">
        <f>VLOOKUP($D1776,经纬度!$A:$D,3,FALSE)</f>
        <v>28.0 </v>
      </c>
      <c r="C1776" s="139">
        <f>VLOOKUP($D1776,经纬度!$A:$D,4,FALSE)</f>
        <v>116.35</v>
      </c>
      <c r="D1776" s="3" t="str">
        <f>VLOOKUP(Customer!A1776,'Customer - Backup'!A:E,5,FALSE)</f>
        <v>抚州市</v>
      </c>
      <c r="E1776" s="120" t="s">
        <v>922</v>
      </c>
      <c r="F1776" s="3" t="s">
        <v>28</v>
      </c>
      <c r="G1776" t="str">
        <f>VLOOKUP(D1776,'Customer City'!A:A,1,FALSE)</f>
        <v>抚州市</v>
      </c>
      <c r="H1776" t="str">
        <f>VLOOKUP(A1776,'Customer - Backup'!A:F,6,FALSE)</f>
        <v>东乡县</v>
      </c>
      <c r="I1776" s="3" t="s">
        <v>173</v>
      </c>
      <c r="J1776" s="3">
        <v>7004018</v>
      </c>
    </row>
    <row r="1777" spans="1:10" s="3" customFormat="1">
      <c r="A1777" s="3">
        <v>7003967</v>
      </c>
      <c r="B1777" s="139" t="str">
        <f>VLOOKUP($D1777,经纬度!$A:$D,3,FALSE)</f>
        <v>41.27 </v>
      </c>
      <c r="C1777" s="139">
        <f>VLOOKUP($D1777,经纬度!$A:$D,4,FALSE)</f>
        <v>123.17</v>
      </c>
      <c r="D1777" s="3" t="str">
        <f>VLOOKUP(Customer!A1777,'Customer - Backup'!A:E,5,FALSE)</f>
        <v>辽阳市</v>
      </c>
      <c r="E1777" s="120" t="s">
        <v>4691</v>
      </c>
      <c r="F1777" s="3" t="s">
        <v>38</v>
      </c>
      <c r="G1777" t="str">
        <f>VLOOKUP(D1777,'Customer City'!A:A,1,FALSE)</f>
        <v>辽阳市</v>
      </c>
      <c r="H1777" t="str">
        <f>VLOOKUP(A1777,'Customer - Backup'!A:F,6,FALSE)</f>
        <v>白塔区</v>
      </c>
      <c r="I1777" s="3" t="s">
        <v>173</v>
      </c>
      <c r="J1777" s="3">
        <v>7003967</v>
      </c>
    </row>
    <row r="1778" spans="1:10" s="3" customFormat="1">
      <c r="A1778" s="3">
        <v>7003482</v>
      </c>
      <c r="B1778" s="139" t="str">
        <f>VLOOKUP($D1778,经纬度!$A:$D,3,FALSE)</f>
        <v>43.9 </v>
      </c>
      <c r="C1778" s="139">
        <f>VLOOKUP($D1778,经纬度!$A:$D,4,FALSE)</f>
        <v>125.32</v>
      </c>
      <c r="D1778" s="3" t="str">
        <f>VLOOKUP(Customer!A1778,'Customer - Backup'!A:E,5,FALSE)</f>
        <v>长春市</v>
      </c>
      <c r="E1778" s="120" t="s">
        <v>1303</v>
      </c>
      <c r="F1778" s="3" t="s">
        <v>17</v>
      </c>
      <c r="G1778" t="str">
        <f>VLOOKUP(D1778,'Customer City'!A:A,1,FALSE)</f>
        <v>长春市</v>
      </c>
      <c r="H1778" t="str">
        <f>VLOOKUP(A1778,'Customer - Backup'!A:F,6,FALSE)</f>
        <v>双阳区</v>
      </c>
      <c r="I1778" s="3" t="s">
        <v>173</v>
      </c>
      <c r="J1778" s="3">
        <v>7003482</v>
      </c>
    </row>
    <row r="1779" spans="1:10" s="3" customFormat="1">
      <c r="A1779" s="3">
        <v>7003486</v>
      </c>
      <c r="B1779" s="139" t="str">
        <f>VLOOKUP($D1779,经纬度!$A:$D,3,FALSE)</f>
        <v>43.83 </v>
      </c>
      <c r="C1779" s="139">
        <f>VLOOKUP($D1779,经纬度!$A:$D,4,FALSE)</f>
        <v>126.55</v>
      </c>
      <c r="D1779" s="3" t="str">
        <f>VLOOKUP(Customer!A1779,'Customer - Backup'!A:E,5,FALSE)</f>
        <v>吉林市</v>
      </c>
      <c r="E1779" s="120" t="s">
        <v>4785</v>
      </c>
      <c r="F1779" s="3" t="s">
        <v>17</v>
      </c>
      <c r="G1779" t="str">
        <f>VLOOKUP(D1779,'Customer City'!A:A,1,FALSE)</f>
        <v>吉林市</v>
      </c>
      <c r="H1779" t="str">
        <f>VLOOKUP(A1779,'Customer - Backup'!A:F,6,FALSE)</f>
        <v>桦甸市</v>
      </c>
      <c r="I1779" s="3" t="s">
        <v>173</v>
      </c>
      <c r="J1779" s="3">
        <v>7003486</v>
      </c>
    </row>
    <row r="1780" spans="1:10" s="3" customFormat="1">
      <c r="A1780" s="3">
        <v>7003461</v>
      </c>
      <c r="B1780" s="139" t="str">
        <f>VLOOKUP($D1780,经纬度!$A:$D,3,FALSE)</f>
        <v>44.58 </v>
      </c>
      <c r="C1780" s="139">
        <f>VLOOKUP($D1780,经纬度!$A:$D,4,FALSE)</f>
        <v>129.6</v>
      </c>
      <c r="D1780" s="3" t="str">
        <f>VLOOKUP(Customer!A1780,'Customer - Backup'!A:E,5,FALSE)</f>
        <v>牡丹江市</v>
      </c>
      <c r="E1780" s="120" t="s">
        <v>4868</v>
      </c>
      <c r="F1780" s="3" t="s">
        <v>42</v>
      </c>
      <c r="G1780" t="str">
        <f>VLOOKUP(D1780,'Customer City'!A:A,1,FALSE)</f>
        <v>牡丹江市</v>
      </c>
      <c r="H1780" t="str">
        <f>VLOOKUP(A1780,'Customer - Backup'!A:F,6,FALSE)</f>
        <v>林口县</v>
      </c>
      <c r="I1780" s="3" t="s">
        <v>173</v>
      </c>
      <c r="J1780" s="3">
        <v>7003461</v>
      </c>
    </row>
    <row r="1781" spans="1:10" s="3" customFormat="1">
      <c r="A1781" s="3">
        <v>7003721</v>
      </c>
      <c r="B1781" s="139" t="str">
        <f>VLOOKUP($D1781,经纬度!$A:$D,3,FALSE)</f>
        <v>34.03 </v>
      </c>
      <c r="C1781" s="139">
        <f>VLOOKUP($D1781,经纬度!$A:$D,4,FALSE)</f>
        <v>113.85</v>
      </c>
      <c r="D1781" s="3" t="str">
        <f>VLOOKUP(Customer!A1781,'Customer - Backup'!A:E,5,FALSE)</f>
        <v>许昌市</v>
      </c>
      <c r="E1781" s="120" t="s">
        <v>5026</v>
      </c>
      <c r="F1781" s="3" t="s">
        <v>30</v>
      </c>
      <c r="G1781" t="str">
        <f>VLOOKUP(D1781,'Customer City'!A:A,1,FALSE)</f>
        <v>许昌市</v>
      </c>
      <c r="H1781" t="str">
        <f>VLOOKUP(A1781,'Customer - Backup'!A:F,6,FALSE)</f>
        <v>许昌县</v>
      </c>
      <c r="I1781" s="3" t="s">
        <v>173</v>
      </c>
      <c r="J1781" s="3">
        <v>7003721</v>
      </c>
    </row>
    <row r="1782" spans="1:10" s="3" customFormat="1">
      <c r="A1782" s="3">
        <v>7003732</v>
      </c>
      <c r="B1782" s="139" t="str">
        <f>VLOOKUP($D1782,经纬度!$A:$D,3,FALSE)</f>
        <v>33.62 </v>
      </c>
      <c r="C1782" s="139">
        <f>VLOOKUP($D1782,经纬度!$A:$D,4,FALSE)</f>
        <v>114.65</v>
      </c>
      <c r="D1782" s="3" t="str">
        <f>VLOOKUP(Customer!A1782,'Customer - Backup'!A:E,5,FALSE)</f>
        <v>周口市</v>
      </c>
      <c r="E1782" s="120" t="s">
        <v>1852</v>
      </c>
      <c r="F1782" s="3" t="s">
        <v>30</v>
      </c>
      <c r="G1782" t="str">
        <f>VLOOKUP(D1782,'Customer City'!A:A,1,FALSE)</f>
        <v>周口市</v>
      </c>
      <c r="H1782" t="str">
        <f>VLOOKUP(A1782,'Customer - Backup'!A:F,6,FALSE)</f>
        <v>川汇区</v>
      </c>
      <c r="I1782" s="3" t="s">
        <v>173</v>
      </c>
      <c r="J1782" s="3">
        <v>7003732</v>
      </c>
    </row>
    <row r="1783" spans="1:10" s="3" customFormat="1">
      <c r="A1783" s="3">
        <v>7003856</v>
      </c>
      <c r="B1783" s="139" t="str">
        <f>VLOOKUP($D1783,经纬度!$A:$D,3,FALSE)</f>
        <v>36.67 </v>
      </c>
      <c r="C1783" s="139">
        <f>VLOOKUP($D1783,经纬度!$A:$D,4,FALSE)</f>
        <v>116.98</v>
      </c>
      <c r="D1783" s="3" t="str">
        <f>VLOOKUP(Customer!A1783,'Customer - Backup'!A:E,5,FALSE)</f>
        <v>济南市</v>
      </c>
      <c r="E1783" s="120" t="s">
        <v>1172</v>
      </c>
      <c r="F1783" s="3" t="s">
        <v>22</v>
      </c>
      <c r="G1783" t="str">
        <f>VLOOKUP(D1783,'Customer City'!A:A,1,FALSE)</f>
        <v>济南市</v>
      </c>
      <c r="H1783" t="str">
        <f>VLOOKUP(A1783,'Customer - Backup'!A:F,6,FALSE)</f>
        <v>章丘市</v>
      </c>
      <c r="I1783" s="3" t="s">
        <v>173</v>
      </c>
      <c r="J1783" s="3">
        <v>7003856</v>
      </c>
    </row>
    <row r="1784" spans="1:10" s="3" customFormat="1">
      <c r="A1784" s="3">
        <v>7003866</v>
      </c>
      <c r="B1784" s="139" t="str">
        <f>VLOOKUP($D1784,经纬度!$A:$D,3,FALSE)</f>
        <v>36.07 </v>
      </c>
      <c r="C1784" s="139">
        <f>VLOOKUP($D1784,经纬度!$A:$D,4,FALSE)</f>
        <v>120.38</v>
      </c>
      <c r="D1784" s="3" t="str">
        <f>VLOOKUP(Customer!A1784,'Customer - Backup'!A:E,5,FALSE)</f>
        <v>青岛市</v>
      </c>
      <c r="E1784" s="120" t="s">
        <v>1217</v>
      </c>
      <c r="F1784" s="3" t="s">
        <v>22</v>
      </c>
      <c r="G1784" t="str">
        <f>VLOOKUP(D1784,'Customer City'!A:A,1,FALSE)</f>
        <v>青岛市</v>
      </c>
      <c r="H1784" t="str">
        <f>VLOOKUP(A1784,'Customer - Backup'!A:F,6,FALSE)</f>
        <v>莱西市</v>
      </c>
      <c r="I1784" s="3" t="s">
        <v>173</v>
      </c>
      <c r="J1784" s="3">
        <v>7003866</v>
      </c>
    </row>
    <row r="1785" spans="1:10" s="3" customFormat="1">
      <c r="A1785" s="3">
        <v>7003870</v>
      </c>
      <c r="B1785" s="139" t="str">
        <f>VLOOKUP($D1785,经纬度!$A:$D,3,FALSE)</f>
        <v>36.82 </v>
      </c>
      <c r="C1785" s="139">
        <f>VLOOKUP($D1785,经纬度!$A:$D,4,FALSE)</f>
        <v>118.05</v>
      </c>
      <c r="D1785" s="3" t="str">
        <f>VLOOKUP(Customer!A1785,'Customer - Backup'!A:E,5,FALSE)</f>
        <v>淄博市</v>
      </c>
      <c r="E1785" s="120" t="s">
        <v>29704</v>
      </c>
      <c r="F1785" s="3" t="s">
        <v>22</v>
      </c>
      <c r="G1785" t="str">
        <f>VLOOKUP(D1785,'Customer City'!A:A,1,FALSE)</f>
        <v>淄博市</v>
      </c>
      <c r="H1785" t="str">
        <f>VLOOKUP(A1785,'Customer - Backup'!A:F,6,FALSE)</f>
        <v>高青县</v>
      </c>
      <c r="I1785" s="3" t="s">
        <v>173</v>
      </c>
      <c r="J1785" s="3">
        <v>7003870</v>
      </c>
    </row>
    <row r="1786" spans="1:10" s="3" customFormat="1">
      <c r="A1786" s="3">
        <v>7003893</v>
      </c>
      <c r="B1786" s="139" t="str">
        <f>VLOOKUP($D1786,经纬度!$A:$D,3,FALSE)</f>
        <v>36.2 </v>
      </c>
      <c r="C1786" s="139">
        <f>VLOOKUP($D1786,经纬度!$A:$D,4,FALSE)</f>
        <v>117.08</v>
      </c>
      <c r="D1786" s="3" t="str">
        <f>VLOOKUP(Customer!A1786,'Customer - Backup'!A:E,5,FALSE)</f>
        <v>泰安市</v>
      </c>
      <c r="E1786" s="120" t="s">
        <v>1458</v>
      </c>
      <c r="F1786" s="3" t="s">
        <v>22</v>
      </c>
      <c r="G1786" t="str">
        <f>VLOOKUP(D1786,'Customer City'!A:A,1,FALSE)</f>
        <v>泰安市</v>
      </c>
      <c r="H1786" t="str">
        <f>VLOOKUP(A1786,'Customer - Backup'!A:F,6,FALSE)</f>
        <v>岱岳区</v>
      </c>
      <c r="I1786" s="3" t="s">
        <v>173</v>
      </c>
      <c r="J1786" s="3">
        <v>7003893</v>
      </c>
    </row>
    <row r="1787" spans="1:10" s="3" customFormat="1">
      <c r="A1787" s="3">
        <v>7003903</v>
      </c>
      <c r="B1787" s="139" t="str">
        <f>VLOOKUP($D1787,经纬度!$A:$D,3,FALSE)</f>
        <v>35.05 </v>
      </c>
      <c r="C1787" s="139">
        <f>VLOOKUP($D1787,经纬度!$A:$D,4,FALSE)</f>
        <v>118.35</v>
      </c>
      <c r="D1787" s="3" t="str">
        <f>VLOOKUP(Customer!A1787,'Customer - Backup'!A:E,5,FALSE)</f>
        <v>临沂市</v>
      </c>
      <c r="E1787" s="120" t="s">
        <v>5717</v>
      </c>
      <c r="F1787" s="3" t="s">
        <v>22</v>
      </c>
      <c r="G1787" t="str">
        <f>VLOOKUP(D1787,'Customer City'!A:A,1,FALSE)</f>
        <v>临沂市</v>
      </c>
      <c r="H1787" t="str">
        <f>VLOOKUP(A1787,'Customer - Backup'!A:F,6,FALSE)</f>
        <v>郯城县</v>
      </c>
      <c r="I1787" s="3" t="s">
        <v>173</v>
      </c>
      <c r="J1787" s="3">
        <v>7003903</v>
      </c>
    </row>
    <row r="1788" spans="1:10" s="3" customFormat="1">
      <c r="A1788" s="3">
        <v>7003909</v>
      </c>
      <c r="B1788" s="139" t="str">
        <f>VLOOKUP($D1788,经纬度!$A:$D,3,FALSE)</f>
        <v>35.05 </v>
      </c>
      <c r="C1788" s="139">
        <f>VLOOKUP($D1788,经纬度!$A:$D,4,FALSE)</f>
        <v>118.35</v>
      </c>
      <c r="D1788" s="3" t="str">
        <f>VLOOKUP(Customer!A1788,'Customer - Backup'!A:E,5,FALSE)</f>
        <v>临沂市</v>
      </c>
      <c r="E1788" s="120" t="s">
        <v>1643</v>
      </c>
      <c r="F1788" s="3" t="s">
        <v>22</v>
      </c>
      <c r="G1788" t="str">
        <f>VLOOKUP(D1788,'Customer City'!A:A,1,FALSE)</f>
        <v>临沂市</v>
      </c>
      <c r="H1788" t="str">
        <f>VLOOKUP(A1788,'Customer - Backup'!A:F,6,FALSE)</f>
        <v>蒙阴县</v>
      </c>
      <c r="I1788" s="3" t="s">
        <v>173</v>
      </c>
      <c r="J1788" s="3">
        <v>7003909</v>
      </c>
    </row>
    <row r="1789" spans="1:10" s="3" customFormat="1">
      <c r="A1789" s="3">
        <v>7003910</v>
      </c>
      <c r="B1789" s="139" t="str">
        <f>VLOOKUP($D1789,经纬度!$A:$D,3,FALSE)</f>
        <v>35.05 </v>
      </c>
      <c r="C1789" s="139">
        <f>VLOOKUP($D1789,经纬度!$A:$D,4,FALSE)</f>
        <v>118.35</v>
      </c>
      <c r="D1789" s="3" t="str">
        <f>VLOOKUP(Customer!A1789,'Customer - Backup'!A:E,5,FALSE)</f>
        <v>临沂市</v>
      </c>
      <c r="E1789" s="120" t="s">
        <v>5769</v>
      </c>
      <c r="F1789" s="3" t="s">
        <v>22</v>
      </c>
      <c r="G1789" t="str">
        <f>VLOOKUP(D1789,'Customer City'!A:A,1,FALSE)</f>
        <v>临沂市</v>
      </c>
      <c r="H1789" t="str">
        <f>VLOOKUP(A1789,'Customer - Backup'!A:F,6,FALSE)</f>
        <v>临沭县</v>
      </c>
      <c r="I1789" s="3" t="s">
        <v>173</v>
      </c>
      <c r="J1789" s="3">
        <v>7003910</v>
      </c>
    </row>
    <row r="1790" spans="1:10" s="3" customFormat="1">
      <c r="A1790" s="3">
        <v>7003915</v>
      </c>
      <c r="B1790" s="139" t="str">
        <f>VLOOKUP($D1790,经纬度!$A:$D,3,FALSE)</f>
        <v>37.45 </v>
      </c>
      <c r="C1790" s="139">
        <f>VLOOKUP($D1790,经纬度!$A:$D,4,FALSE)</f>
        <v>116.3</v>
      </c>
      <c r="D1790" s="3" t="str">
        <f>VLOOKUP(Customer!A1790,'Customer - Backup'!A:E,5,FALSE)</f>
        <v>德州市</v>
      </c>
      <c r="E1790" s="120" t="s">
        <v>899</v>
      </c>
      <c r="F1790" s="3" t="s">
        <v>22</v>
      </c>
      <c r="G1790" t="str">
        <f>VLOOKUP(D1790,'Customer City'!A:A,1,FALSE)</f>
        <v>德州市</v>
      </c>
      <c r="H1790" t="str">
        <f>VLOOKUP(A1790,'Customer - Backup'!A:F,6,FALSE)</f>
        <v>夏津县</v>
      </c>
      <c r="I1790" s="3" t="s">
        <v>173</v>
      </c>
      <c r="J1790" s="3">
        <v>7003915</v>
      </c>
    </row>
    <row r="1791" spans="1:10" s="3" customFormat="1">
      <c r="A1791" s="3">
        <v>7003923</v>
      </c>
      <c r="B1791" s="139" t="str">
        <f>VLOOKUP($D1791,经纬度!$A:$D,3,FALSE)</f>
        <v>36.45 </v>
      </c>
      <c r="C1791" s="139">
        <f>VLOOKUP($D1791,经纬度!$A:$D,4,FALSE)</f>
        <v>115.98</v>
      </c>
      <c r="D1791" s="3" t="str">
        <f>VLOOKUP(Customer!A1791,'Customer - Backup'!A:E,5,FALSE)</f>
        <v>聊城市</v>
      </c>
      <c r="E1791" s="120" t="s">
        <v>5935</v>
      </c>
      <c r="F1791" s="3" t="s">
        <v>22</v>
      </c>
      <c r="G1791" t="str">
        <f>VLOOKUP(D1791,'Customer City'!A:A,1,FALSE)</f>
        <v>聊城市</v>
      </c>
      <c r="H1791" t="str">
        <f>VLOOKUP(A1791,'Customer - Backup'!A:F,6,FALSE)</f>
        <v>冠县</v>
      </c>
      <c r="I1791" s="3" t="s">
        <v>173</v>
      </c>
      <c r="J1791" s="3">
        <v>7003923</v>
      </c>
    </row>
    <row r="1792" spans="1:10" s="3" customFormat="1">
      <c r="A1792" s="3">
        <v>7003929</v>
      </c>
      <c r="B1792" s="139">
        <f>VLOOKUP($D1792,经纬度!$A:$D,3,FALSE)</f>
        <v>35.14</v>
      </c>
      <c r="C1792" s="139">
        <f>VLOOKUP($D1792,经纬度!$A:$D,4,FALSE)</f>
        <v>115.26</v>
      </c>
      <c r="D1792" s="3" t="str">
        <f>VLOOKUP(Customer!A1792,'Customer - Backup'!A:E,5,FALSE)</f>
        <v>菏泽市</v>
      </c>
      <c r="E1792" s="120" t="s">
        <v>5988</v>
      </c>
      <c r="F1792" s="3" t="s">
        <v>22</v>
      </c>
      <c r="G1792" t="str">
        <f>VLOOKUP(D1792,'Customer City'!A:A,1,FALSE)</f>
        <v>菏泽市</v>
      </c>
      <c r="H1792" t="str">
        <f>VLOOKUP(A1792,'Customer - Backup'!A:F,6,FALSE)</f>
        <v>单县</v>
      </c>
      <c r="I1792" s="3" t="s">
        <v>173</v>
      </c>
      <c r="J1792" s="3">
        <v>7003929</v>
      </c>
    </row>
    <row r="1793" spans="1:10" s="3" customFormat="1">
      <c r="A1793" s="3">
        <v>7003680</v>
      </c>
      <c r="B1793" s="139" t="str">
        <f>VLOOKUP($D1793,经纬度!$A:$D,3,FALSE)</f>
        <v>24.7 </v>
      </c>
      <c r="C1793" s="139">
        <f>VLOOKUP($D1793,经纬度!$A:$D,4,FALSE)</f>
        <v>108.07</v>
      </c>
      <c r="D1793" s="3" t="str">
        <f>VLOOKUP(Customer!A1793,'Customer - Backup'!A:E,5,FALSE)</f>
        <v>河池市</v>
      </c>
      <c r="E1793" s="120" t="s">
        <v>6113</v>
      </c>
      <c r="F1793" s="3" t="s">
        <v>25</v>
      </c>
      <c r="G1793" t="str">
        <f>VLOOKUP(D1793,'Customer City'!A:A,1,FALSE)</f>
        <v>河池市</v>
      </c>
      <c r="H1793" t="str">
        <f>VLOOKUP(A1793,'Customer - Backup'!A:F,6,FALSE)</f>
        <v>巴马瑶族自治县</v>
      </c>
      <c r="I1793" s="3" t="s">
        <v>173</v>
      </c>
      <c r="J1793" s="3">
        <v>7003680</v>
      </c>
    </row>
    <row r="1794" spans="1:10" s="3" customFormat="1">
      <c r="A1794" s="3">
        <v>7003685</v>
      </c>
      <c r="B1794" s="139" t="str">
        <f>VLOOKUP($D1794,经纬度!$A:$D,3,FALSE)</f>
        <v>21.7 </v>
      </c>
      <c r="C1794" s="139">
        <f>VLOOKUP($D1794,经纬度!$A:$D,4,FALSE)</f>
        <v>108.35</v>
      </c>
      <c r="D1794" s="3" t="str">
        <f>VLOOKUP(Customer!A1794,'Customer - Backup'!A:E,5,FALSE)</f>
        <v>防城港市</v>
      </c>
      <c r="E1794" s="120" t="s">
        <v>6155</v>
      </c>
      <c r="F1794" s="3" t="s">
        <v>25</v>
      </c>
      <c r="G1794" t="str">
        <f>VLOOKUP(D1794,'Customer City'!A:A,1,FALSE)</f>
        <v>防城港市</v>
      </c>
      <c r="H1794" t="str">
        <f>VLOOKUP(A1794,'Customer - Backup'!A:F,6,FALSE)</f>
        <v>上思县</v>
      </c>
      <c r="I1794" s="3" t="s">
        <v>173</v>
      </c>
      <c r="J1794" s="3">
        <v>7003685</v>
      </c>
    </row>
    <row r="1795" spans="1:10" s="3" customFormat="1">
      <c r="A1795" s="3">
        <v>7003692</v>
      </c>
      <c r="B1795" s="139" t="str">
        <f>VLOOKUP($D1795,经纬度!$A:$D,3,FALSE)</f>
        <v>23.9 </v>
      </c>
      <c r="C1795" s="139">
        <f>VLOOKUP($D1795,经纬度!$A:$D,4,FALSE)</f>
        <v>106.62</v>
      </c>
      <c r="D1795" s="3" t="str">
        <f>VLOOKUP(Customer!A1795,'Customer - Backup'!A:E,5,FALSE)</f>
        <v>百色市</v>
      </c>
      <c r="E1795" s="120" t="s">
        <v>6209</v>
      </c>
      <c r="F1795" s="3" t="s">
        <v>25</v>
      </c>
      <c r="G1795" t="str">
        <f>VLOOKUP(D1795,'Customer City'!A:A,1,FALSE)</f>
        <v>百色市</v>
      </c>
      <c r="H1795" t="str">
        <f>VLOOKUP(A1795,'Customer - Backup'!A:F,6,FALSE)</f>
        <v>田林县</v>
      </c>
      <c r="I1795" s="3" t="s">
        <v>173</v>
      </c>
      <c r="J1795" s="3">
        <v>7003692</v>
      </c>
    </row>
    <row r="1796" spans="1:10" s="3" customFormat="1">
      <c r="A1796" s="3">
        <v>7003563</v>
      </c>
      <c r="B1796" s="139" t="str">
        <f>VLOOKUP($D1796,经纬度!$A:$D,3,FALSE)</f>
        <v>31.72 </v>
      </c>
      <c r="C1796" s="139">
        <f>VLOOKUP($D1796,经纬度!$A:$D,4,FALSE)</f>
        <v>113.37</v>
      </c>
      <c r="D1796" s="3" t="str">
        <f>VLOOKUP(Customer!A1796,'Customer - Backup'!A:E,5,FALSE)</f>
        <v>随州市</v>
      </c>
      <c r="E1796" s="120" t="s">
        <v>1825</v>
      </c>
      <c r="F1796" s="3" t="s">
        <v>33</v>
      </c>
      <c r="G1796" t="str">
        <f>VLOOKUP(D1796,'Customer City'!A:A,1,FALSE)</f>
        <v>随州市</v>
      </c>
      <c r="H1796" t="str">
        <f>VLOOKUP(A1796,'Customer - Backup'!A:F,6,FALSE)</f>
        <v>曾都区</v>
      </c>
      <c r="I1796" s="3" t="s">
        <v>173</v>
      </c>
      <c r="J1796" s="3">
        <v>7003563</v>
      </c>
    </row>
    <row r="1797" spans="1:10" s="3" customFormat="1">
      <c r="A1797" s="3">
        <v>7003564</v>
      </c>
      <c r="B1797" s="139" t="str">
        <f>VLOOKUP($D1797,经纬度!$A:$D,3,FALSE)</f>
        <v>30.7 </v>
      </c>
      <c r="C1797" s="139">
        <f>VLOOKUP($D1797,经纬度!$A:$D,4,FALSE)</f>
        <v>111.28</v>
      </c>
      <c r="D1797" s="3" t="str">
        <f>VLOOKUP(Customer!A1797,'Customer - Backup'!A:E,5,FALSE)</f>
        <v>宜昌市</v>
      </c>
      <c r="E1797" s="120" t="s">
        <v>1288</v>
      </c>
      <c r="F1797" s="3" t="s">
        <v>33</v>
      </c>
      <c r="G1797" t="str">
        <f>VLOOKUP(D1797,'Customer City'!A:A,1,FALSE)</f>
        <v>宜昌市</v>
      </c>
      <c r="H1797" t="str">
        <f>VLOOKUP(A1797,'Customer - Backup'!A:F,6,FALSE)</f>
        <v>西陵区</v>
      </c>
      <c r="I1797" s="3" t="s">
        <v>173</v>
      </c>
      <c r="J1797" s="3">
        <v>7003564</v>
      </c>
    </row>
    <row r="1798" spans="1:10" s="3" customFormat="1">
      <c r="A1798" s="3">
        <v>7003745</v>
      </c>
      <c r="B1798" s="139" t="str">
        <f>VLOOKUP($D1798,经纬度!$A:$D,3,FALSE)</f>
        <v>34.45 </v>
      </c>
      <c r="C1798" s="139">
        <f>VLOOKUP($D1798,经纬度!$A:$D,4,FALSE)</f>
        <v>115.65</v>
      </c>
      <c r="D1798" s="3" t="str">
        <f>VLOOKUP(Customer!A1798,'Customer - Backup'!A:E,5,FALSE)</f>
        <v>商丘市</v>
      </c>
      <c r="E1798" s="120" t="s">
        <v>6405</v>
      </c>
      <c r="F1798" s="3" t="s">
        <v>30</v>
      </c>
      <c r="G1798" t="str">
        <f>VLOOKUP(D1798,'Customer City'!A:A,1,FALSE)</f>
        <v>商丘市</v>
      </c>
      <c r="H1798" t="str">
        <f>VLOOKUP(A1798,'Customer - Backup'!A:F,6,FALSE)</f>
        <v>夏邑县</v>
      </c>
      <c r="I1798" s="3" t="s">
        <v>173</v>
      </c>
      <c r="J1798" s="3">
        <v>7003745</v>
      </c>
    </row>
    <row r="1799" spans="1:10" s="3" customFormat="1">
      <c r="A1799" s="3">
        <v>7003747</v>
      </c>
      <c r="B1799" s="139">
        <f>VLOOKUP($D1799,经纬度!$A:$D,3,FALSE)</f>
        <v>35.08</v>
      </c>
      <c r="C1799" s="139" t="str">
        <f>VLOOKUP($D1799,经纬度!$A:$D,4,FALSE)</f>
        <v>112.57 </v>
      </c>
      <c r="D1799" s="3" t="str">
        <f>VLOOKUP(Customer!A1799,'Customer - Backup'!A:E,5,FALSE)</f>
        <v>济源市</v>
      </c>
      <c r="E1799" s="120" t="s">
        <v>869</v>
      </c>
      <c r="F1799" s="3" t="s">
        <v>30</v>
      </c>
      <c r="G1799" t="str">
        <f>VLOOKUP(D1799,'Customer City'!A:A,1,FALSE)</f>
        <v>济源市</v>
      </c>
      <c r="H1799" t="str">
        <f>VLOOKUP(A1799,'Customer - Backup'!A:F,6,FALSE)</f>
        <v>济源市</v>
      </c>
      <c r="I1799" s="3" t="s">
        <v>173</v>
      </c>
      <c r="J1799" s="3">
        <v>7003747</v>
      </c>
    </row>
    <row r="1800" spans="1:10" s="3" customFormat="1">
      <c r="A1800" s="3">
        <v>7003584</v>
      </c>
      <c r="B1800" s="139" t="str">
        <f>VLOOKUP($D1800,经纬度!$A:$D,3,FALSE)</f>
        <v>38.87 </v>
      </c>
      <c r="C1800" s="139">
        <f>VLOOKUP($D1800,经纬度!$A:$D,4,FALSE)</f>
        <v>115.47</v>
      </c>
      <c r="D1800" s="3" t="str">
        <f>VLOOKUP(Customer!A1800,'Customer - Backup'!A:E,5,FALSE)</f>
        <v>保定市</v>
      </c>
      <c r="E1800" s="120" t="s">
        <v>6483</v>
      </c>
      <c r="F1800" s="3" t="s">
        <v>29</v>
      </c>
      <c r="G1800" t="str">
        <f>VLOOKUP(D1800,'Customer City'!A:A,1,FALSE)</f>
        <v>保定市</v>
      </c>
      <c r="H1800" t="str">
        <f>VLOOKUP(A1800,'Customer - Backup'!A:F,6,FALSE)</f>
        <v>望都县</v>
      </c>
      <c r="I1800" s="3" t="s">
        <v>173</v>
      </c>
      <c r="J1800" s="3">
        <v>7003584</v>
      </c>
    </row>
    <row r="1801" spans="1:10" s="3" customFormat="1">
      <c r="A1801" s="3">
        <v>7003599</v>
      </c>
      <c r="B1801" s="139" t="str">
        <f>VLOOKUP($D1801,经纬度!$A:$D,3,FALSE)</f>
        <v>40.82 </v>
      </c>
      <c r="C1801" s="139">
        <f>VLOOKUP($D1801,经纬度!$A:$D,4,FALSE)</f>
        <v>114.88</v>
      </c>
      <c r="D1801" s="3" t="str">
        <f>VLOOKUP(Customer!A1801,'Customer - Backup'!A:E,5,FALSE)</f>
        <v>张家口市</v>
      </c>
      <c r="E1801" s="120" t="s">
        <v>6628</v>
      </c>
      <c r="F1801" s="3" t="s">
        <v>29</v>
      </c>
      <c r="G1801" t="str">
        <f>VLOOKUP(D1801,'Customer City'!A:A,1,FALSE)</f>
        <v>张家口市</v>
      </c>
      <c r="H1801" t="str">
        <f>VLOOKUP(A1801,'Customer - Backup'!A:F,6,FALSE)</f>
        <v>下花园区</v>
      </c>
      <c r="I1801" s="3" t="s">
        <v>173</v>
      </c>
      <c r="J1801" s="3">
        <v>7003599</v>
      </c>
    </row>
    <row r="1802" spans="1:10" s="3" customFormat="1">
      <c r="A1802" s="3">
        <v>7003602</v>
      </c>
      <c r="B1802" s="139" t="str">
        <f>VLOOKUP($D1802,经纬度!$A:$D,3,FALSE)</f>
        <v>40.82 </v>
      </c>
      <c r="C1802" s="139">
        <f>VLOOKUP($D1802,经纬度!$A:$D,4,FALSE)</f>
        <v>114.88</v>
      </c>
      <c r="D1802" s="3" t="str">
        <f>VLOOKUP(Customer!A1802,'Customer - Backup'!A:E,5,FALSE)</f>
        <v>张家口市</v>
      </c>
      <c r="E1802" s="120" t="s">
        <v>6650</v>
      </c>
      <c r="F1802" s="3" t="s">
        <v>29</v>
      </c>
      <c r="G1802" t="str">
        <f>VLOOKUP(D1802,'Customer City'!A:A,1,FALSE)</f>
        <v>张家口市</v>
      </c>
      <c r="H1802" t="str">
        <f>VLOOKUP(A1802,'Customer - Backup'!A:F,6,FALSE)</f>
        <v>涿鹿县</v>
      </c>
      <c r="I1802" s="3" t="s">
        <v>173</v>
      </c>
      <c r="J1802" s="3">
        <v>7003602</v>
      </c>
    </row>
    <row r="1803" spans="1:10" s="3" customFormat="1">
      <c r="A1803" s="3">
        <v>7003625</v>
      </c>
      <c r="B1803" s="139" t="str">
        <f>VLOOKUP($D1803,经纬度!$A:$D,3,FALSE)</f>
        <v>37.07 </v>
      </c>
      <c r="C1803" s="139">
        <f>VLOOKUP($D1803,经纬度!$A:$D,4,FALSE)</f>
        <v>114.48</v>
      </c>
      <c r="D1803" s="3" t="str">
        <f>VLOOKUP(Customer!A1803,'Customer - Backup'!A:E,5,FALSE)</f>
        <v>邢台市</v>
      </c>
      <c r="E1803" s="120" t="s">
        <v>6848</v>
      </c>
      <c r="F1803" s="3" t="s">
        <v>29</v>
      </c>
      <c r="G1803" t="str">
        <f>VLOOKUP(D1803,'Customer City'!A:A,1,FALSE)</f>
        <v>邢台市</v>
      </c>
      <c r="H1803" t="str">
        <f>VLOOKUP(A1803,'Customer - Backup'!A:F,6,FALSE)</f>
        <v>宁晋县</v>
      </c>
      <c r="I1803" s="3" t="s">
        <v>173</v>
      </c>
      <c r="J1803" s="3">
        <v>7003625</v>
      </c>
    </row>
    <row r="1804" spans="1:10" s="3" customFormat="1">
      <c r="A1804" s="3">
        <v>7003627</v>
      </c>
      <c r="B1804" s="139" t="str">
        <f>VLOOKUP($D1804,经纬度!$A:$D,3,FALSE)</f>
        <v>37.07 </v>
      </c>
      <c r="C1804" s="139">
        <f>VLOOKUP($D1804,经纬度!$A:$D,4,FALSE)</f>
        <v>114.48</v>
      </c>
      <c r="D1804" s="3" t="str">
        <f>VLOOKUP(Customer!A1804,'Customer - Backup'!A:E,5,FALSE)</f>
        <v>邢台市</v>
      </c>
      <c r="E1804" s="120" t="s">
        <v>6865</v>
      </c>
      <c r="F1804" s="3" t="s">
        <v>29</v>
      </c>
      <c r="G1804" t="str">
        <f>VLOOKUP(D1804,'Customer City'!A:A,1,FALSE)</f>
        <v>邢台市</v>
      </c>
      <c r="H1804" t="str">
        <f>VLOOKUP(A1804,'Customer - Backup'!A:F,6,FALSE)</f>
        <v>临城县</v>
      </c>
      <c r="I1804" s="3" t="s">
        <v>173</v>
      </c>
      <c r="J1804" s="3">
        <v>7003627</v>
      </c>
    </row>
    <row r="1805" spans="1:10" s="3" customFormat="1">
      <c r="A1805" s="3">
        <v>7003631</v>
      </c>
      <c r="B1805" s="139" t="str">
        <f>VLOOKUP($D1805,经纬度!$A:$D,3,FALSE)</f>
        <v>36.62 </v>
      </c>
      <c r="C1805" s="139">
        <f>VLOOKUP($D1805,经纬度!$A:$D,4,FALSE)</f>
        <v>114.48</v>
      </c>
      <c r="D1805" s="3" t="str">
        <f>VLOOKUP(Customer!A1805,'Customer - Backup'!A:E,5,FALSE)</f>
        <v>邯郸市</v>
      </c>
      <c r="E1805" s="120" t="s">
        <v>29705</v>
      </c>
      <c r="F1805" s="3" t="s">
        <v>29</v>
      </c>
      <c r="G1805" t="str">
        <f>VLOOKUP(D1805,'Customer City'!A:A,1,FALSE)</f>
        <v>邯郸市</v>
      </c>
      <c r="H1805" t="str">
        <f>VLOOKUP(A1805,'Customer - Backup'!A:F,6,FALSE)</f>
        <v>邯郸县</v>
      </c>
      <c r="I1805" s="3" t="s">
        <v>173</v>
      </c>
      <c r="J1805" s="3">
        <v>7003631</v>
      </c>
    </row>
    <row r="1806" spans="1:10" s="3" customFormat="1">
      <c r="A1806" s="3">
        <v>7003638</v>
      </c>
      <c r="B1806" s="139" t="str">
        <f>VLOOKUP($D1806,经纬度!$A:$D,3,FALSE)</f>
        <v>38.3 </v>
      </c>
      <c r="C1806" s="139">
        <f>VLOOKUP($D1806,经纬度!$A:$D,4,FALSE)</f>
        <v>116.83</v>
      </c>
      <c r="D1806" s="3" t="str">
        <f>VLOOKUP(Customer!A1806,'Customer - Backup'!A:E,5,FALSE)</f>
        <v>沧州市</v>
      </c>
      <c r="E1806" s="120" t="s">
        <v>6935</v>
      </c>
      <c r="F1806" s="3" t="s">
        <v>29</v>
      </c>
      <c r="G1806" t="str">
        <f>VLOOKUP(D1806,'Customer City'!A:A,1,FALSE)</f>
        <v>沧州市</v>
      </c>
      <c r="H1806" t="str">
        <f>VLOOKUP(A1806,'Customer - Backup'!A:F,6,FALSE)</f>
        <v>青县</v>
      </c>
      <c r="I1806" s="3" t="s">
        <v>173</v>
      </c>
      <c r="J1806" s="3">
        <v>7003638</v>
      </c>
    </row>
    <row r="1807" spans="1:10" s="3" customFormat="1">
      <c r="A1807" s="3">
        <v>7003646</v>
      </c>
      <c r="B1807" s="139" t="str">
        <f>VLOOKUP($D1807,经纬度!$A:$D,3,FALSE)</f>
        <v>39.52 </v>
      </c>
      <c r="C1807" s="139">
        <f>VLOOKUP($D1807,经纬度!$A:$D,4,FALSE)</f>
        <v>116.7</v>
      </c>
      <c r="D1807" s="3" t="str">
        <f>VLOOKUP(Customer!A1807,'Customer - Backup'!A:E,5,FALSE)</f>
        <v>廊坊市</v>
      </c>
      <c r="E1807" s="120" t="s">
        <v>6986</v>
      </c>
      <c r="F1807" s="3" t="s">
        <v>29</v>
      </c>
      <c r="G1807" t="str">
        <f>VLOOKUP(D1807,'Customer City'!A:A,1,FALSE)</f>
        <v>廊坊市</v>
      </c>
      <c r="H1807" t="str">
        <f>VLOOKUP(A1807,'Customer - Backup'!A:F,6,FALSE)</f>
        <v>大城县</v>
      </c>
      <c r="I1807" s="3" t="s">
        <v>173</v>
      </c>
      <c r="J1807" s="3">
        <v>7003646</v>
      </c>
    </row>
    <row r="1808" spans="1:10" s="3" customFormat="1">
      <c r="A1808" s="3">
        <v>7003984</v>
      </c>
      <c r="B1808" s="139" t="str">
        <f>VLOOKUP($D1808,经纬度!$A:$D,3,FALSE)</f>
        <v>35.02 </v>
      </c>
      <c r="C1808" s="139">
        <f>VLOOKUP($D1808,经纬度!$A:$D,4,FALSE)</f>
        <v>110.98</v>
      </c>
      <c r="D1808" s="3" t="str">
        <f>VLOOKUP(Customer!A1808,'Customer - Backup'!A:E,5,FALSE)</f>
        <v>运城市</v>
      </c>
      <c r="E1808" s="120" t="s">
        <v>7415</v>
      </c>
      <c r="F1808" s="3" t="s">
        <v>23</v>
      </c>
      <c r="G1808" t="str">
        <f>VLOOKUP(D1808,'Customer City'!A:A,1,FALSE)</f>
        <v>运城市</v>
      </c>
      <c r="H1808" t="str">
        <f>VLOOKUP(A1808,'Customer - Backup'!A:F,6,FALSE)</f>
        <v>垣曲县</v>
      </c>
      <c r="I1808" s="3" t="s">
        <v>173</v>
      </c>
      <c r="J1808" s="3">
        <v>7003984</v>
      </c>
    </row>
    <row r="1809" spans="1:10" s="3" customFormat="1">
      <c r="A1809" s="3">
        <v>7003809</v>
      </c>
      <c r="B1809" s="139" t="str">
        <f>VLOOKUP($D1809,经纬度!$A:$D,3,FALSE)</f>
        <v>31.98 </v>
      </c>
      <c r="C1809" s="139">
        <f>VLOOKUP($D1809,经纬度!$A:$D,4,FALSE)</f>
        <v>120.88</v>
      </c>
      <c r="D1809" s="3" t="str">
        <f>VLOOKUP(Customer!A1809,'Customer - Backup'!A:E,5,FALSE)</f>
        <v>南通市</v>
      </c>
      <c r="E1809" s="120" t="s">
        <v>29706</v>
      </c>
      <c r="F1809" s="3" t="s">
        <v>27</v>
      </c>
      <c r="G1809" t="str">
        <f>VLOOKUP(D1809,'Customer City'!A:A,1,FALSE)</f>
        <v>南通市</v>
      </c>
      <c r="H1809" t="str">
        <f>VLOOKUP(A1809,'Customer - Backup'!A:F,6,FALSE)</f>
        <v>市疾控
（开发区）</v>
      </c>
      <c r="I1809" s="3" t="s">
        <v>173</v>
      </c>
      <c r="J1809" s="3">
        <v>7003809</v>
      </c>
    </row>
    <row r="1810" spans="1:10" s="3" customFormat="1">
      <c r="A1810" s="3">
        <v>7004058</v>
      </c>
      <c r="B1810" s="139" t="str">
        <f>VLOOKUP($D1810,经纬度!$A:$D,3,FALSE)</f>
        <v>32.45 </v>
      </c>
      <c r="C1810" s="139">
        <f>VLOOKUP($D1810,经纬度!$A:$D,4,FALSE)</f>
        <v>119.92</v>
      </c>
      <c r="D1810" s="3" t="str">
        <f>VLOOKUP(Customer!A1810,'Customer - Backup'!A:E,5,FALSE)</f>
        <v>泰州市</v>
      </c>
      <c r="E1810" s="120" t="s">
        <v>7777</v>
      </c>
      <c r="F1810" s="3" t="s">
        <v>27</v>
      </c>
      <c r="G1810" t="str">
        <f>VLOOKUP(D1810,'Customer City'!A:A,1,FALSE)</f>
        <v>泰州市</v>
      </c>
      <c r="H1810" t="str">
        <f>VLOOKUP(A1810,'Customer - Backup'!A:F,6,FALSE)</f>
        <v>泰兴市</v>
      </c>
      <c r="I1810" s="3" t="s">
        <v>173</v>
      </c>
      <c r="J1810" s="3">
        <v>7004058</v>
      </c>
    </row>
    <row r="1811" spans="1:10" s="3" customFormat="1">
      <c r="A1811" s="3">
        <v>7003419</v>
      </c>
      <c r="B1811" s="139" t="str">
        <f>VLOOKUP($D1811,经纬度!$A:$D,3,FALSE)</f>
        <v>22.82 </v>
      </c>
      <c r="C1811" s="139">
        <f>VLOOKUP($D1811,经纬度!$A:$D,4,FALSE)</f>
        <v>108.37</v>
      </c>
      <c r="D1811" s="3" t="str">
        <f>VLOOKUP(Customer!A1811,'Customer - Backup'!A:E,5,FALSE)</f>
        <v>南宁市</v>
      </c>
      <c r="E1811" s="120" t="s">
        <v>8000</v>
      </c>
      <c r="F1811" s="3" t="s">
        <v>25</v>
      </c>
      <c r="G1811" t="str">
        <f>VLOOKUP(D1811,'Customer City'!A:A,1,FALSE)</f>
        <v>南宁市</v>
      </c>
      <c r="H1811" t="str">
        <f>VLOOKUP(A1811,'Customer - Backup'!A:F,6,FALSE)</f>
        <v>省级疾控</v>
      </c>
      <c r="I1811" s="3" t="s">
        <v>173</v>
      </c>
      <c r="J1811" s="3">
        <v>7003419</v>
      </c>
    </row>
    <row r="1812" spans="1:10" s="3" customFormat="1">
      <c r="A1812" s="3">
        <v>7004031</v>
      </c>
      <c r="B1812" s="139" t="str">
        <f>VLOOKUP($D1812,经纬度!$A:$D,3,FALSE)</f>
        <v>29.57 </v>
      </c>
      <c r="C1812" s="139">
        <f>VLOOKUP($D1812,经纬度!$A:$D,4,FALSE)</f>
        <v>106.55</v>
      </c>
      <c r="D1812" s="3" t="str">
        <f>VLOOKUP(Customer!A1812,'Customer - Backup'!A:E,5,FALSE)</f>
        <v>重庆市</v>
      </c>
      <c r="E1812" s="120" t="s">
        <v>1586</v>
      </c>
      <c r="F1812" s="3" t="s">
        <v>39</v>
      </c>
      <c r="G1812" t="str">
        <f>VLOOKUP(D1812,'Customer City'!A:A,1,FALSE)</f>
        <v>重庆市</v>
      </c>
      <c r="H1812" t="str">
        <f>VLOOKUP(A1812,'Customer - Backup'!A:F,6,FALSE)</f>
        <v>开县</v>
      </c>
      <c r="I1812" s="3" t="s">
        <v>173</v>
      </c>
      <c r="J1812" s="3">
        <v>7004031</v>
      </c>
    </row>
    <row r="1813" spans="1:10" s="3" customFormat="1">
      <c r="A1813" s="3">
        <v>7003567</v>
      </c>
      <c r="B1813" s="139" t="str">
        <f>VLOOKUP($D1813,经纬度!$A:$D,3,FALSE)</f>
        <v>30.6 </v>
      </c>
      <c r="C1813" s="139">
        <f>VLOOKUP($D1813,经纬度!$A:$D,4,FALSE)</f>
        <v>114.3</v>
      </c>
      <c r="D1813" s="3" t="str">
        <f>VLOOKUP(Customer!A1813,'Customer - Backup'!A:E,5,FALSE)</f>
        <v>武汉市</v>
      </c>
      <c r="E1813" s="120" t="s">
        <v>29707</v>
      </c>
      <c r="F1813" s="3" t="s">
        <v>33</v>
      </c>
      <c r="G1813" t="str">
        <f>VLOOKUP(D1813,'Customer City'!A:A,1,FALSE)</f>
        <v>武汉市</v>
      </c>
      <c r="H1813" t="str">
        <f>VLOOKUP(A1813,'Customer - Backup'!A:F,6,FALSE)</f>
        <v>武汉</v>
      </c>
      <c r="I1813" s="3" t="s">
        <v>173</v>
      </c>
      <c r="J1813" s="3">
        <v>7003567</v>
      </c>
    </row>
    <row r="1814" spans="1:10" s="3" customFormat="1">
      <c r="A1814" s="3">
        <v>7003782</v>
      </c>
      <c r="B1814" s="139" t="str">
        <f>VLOOKUP($D1814,经纬度!$A:$D,3,FALSE)</f>
        <v>26.08 </v>
      </c>
      <c r="C1814" s="139">
        <f>VLOOKUP($D1814,经纬度!$A:$D,4,FALSE)</f>
        <v>119.3</v>
      </c>
      <c r="D1814" s="3" t="str">
        <f>VLOOKUP(Customer!A1814,'Customer - Backup'!A:E,5,FALSE)</f>
        <v>福州市</v>
      </c>
      <c r="E1814" s="120" t="s">
        <v>8518</v>
      </c>
      <c r="F1814" s="3" t="s">
        <v>36</v>
      </c>
      <c r="G1814" t="str">
        <f>VLOOKUP(D1814,'Customer City'!A:A,1,FALSE)</f>
        <v>福州市</v>
      </c>
      <c r="H1814" t="str">
        <f>VLOOKUP(A1814,'Customer - Backup'!A:F,6,FALSE)</f>
        <v>仓山区</v>
      </c>
      <c r="I1814" s="3" t="s">
        <v>173</v>
      </c>
      <c r="J1814" s="3">
        <v>7003782</v>
      </c>
    </row>
    <row r="1815" spans="1:10" s="3" customFormat="1">
      <c r="A1815" s="3">
        <v>7003418</v>
      </c>
      <c r="B1815" s="139" t="str">
        <f>VLOOKUP($D1815,经纬度!$A:$D,3,FALSE)</f>
        <v>25.05 </v>
      </c>
      <c r="C1815" s="139">
        <f>VLOOKUP($D1815,经纬度!$A:$D,4,FALSE)</f>
        <v>102.72</v>
      </c>
      <c r="D1815" s="3" t="str">
        <f>VLOOKUP(Customer!A1815,'Customer - Backup'!A:E,5,FALSE)</f>
        <v>昆明市</v>
      </c>
      <c r="E1815" s="120" t="s">
        <v>29708</v>
      </c>
      <c r="F1815" s="3" t="s">
        <v>14</v>
      </c>
      <c r="G1815" t="str">
        <f>VLOOKUP(D1815,'Customer City'!A:A,1,FALSE)</f>
        <v>昆明市</v>
      </c>
      <c r="H1815" t="str">
        <f>VLOOKUP(A1815,'Customer - Backup'!A:F,6,FALSE)</f>
        <v>昆明市</v>
      </c>
      <c r="I1815" s="3" t="s">
        <v>173</v>
      </c>
      <c r="J1815" s="3">
        <v>7003418</v>
      </c>
    </row>
    <row r="1816" spans="1:10" s="3" customFormat="1">
      <c r="A1816" s="3">
        <v>7003478</v>
      </c>
      <c r="B1816" s="139" t="str">
        <f>VLOOKUP($D1816,经纬度!$A:$D,3,FALSE)</f>
        <v>25.05 </v>
      </c>
      <c r="C1816" s="139">
        <f>VLOOKUP($D1816,经纬度!$A:$D,4,FALSE)</f>
        <v>102.72</v>
      </c>
      <c r="D1816" s="3" t="str">
        <f>VLOOKUP(Customer!A1816,'Customer - Backup'!A:E,5,FALSE)</f>
        <v>昆明市</v>
      </c>
      <c r="E1816" s="120" t="s">
        <v>29709</v>
      </c>
      <c r="F1816" s="3" t="s">
        <v>14</v>
      </c>
      <c r="G1816" t="str">
        <f>VLOOKUP(D1816,'Customer City'!A:A,1,FALSE)</f>
        <v>昆明市</v>
      </c>
      <c r="H1816" t="str">
        <f>VLOOKUP(A1816,'Customer - Backup'!A:F,6,FALSE)</f>
        <v>昆明市</v>
      </c>
      <c r="I1816" s="3" t="s">
        <v>173</v>
      </c>
      <c r="J1816" s="3">
        <v>7003478</v>
      </c>
    </row>
    <row r="1817" spans="1:10" s="3" customFormat="1">
      <c r="A1817" s="3">
        <v>7003508</v>
      </c>
      <c r="B1817" s="139" t="str">
        <f>VLOOKUP($D1817,经纬度!$A:$D,3,FALSE)</f>
        <v>31.22 </v>
      </c>
      <c r="C1817" s="139">
        <f>VLOOKUP($D1817,经纬度!$A:$D,4,FALSE)</f>
        <v>107.5</v>
      </c>
      <c r="D1817" s="3" t="str">
        <f>VLOOKUP(Customer!A1817,'Customer - Backup'!A:E,5,FALSE)</f>
        <v>达州市</v>
      </c>
      <c r="E1817" s="120" t="s">
        <v>820</v>
      </c>
      <c r="F1817" s="3" t="s">
        <v>18</v>
      </c>
      <c r="G1817" t="str">
        <f>VLOOKUP(D1817,'Customer City'!A:A,1,FALSE)</f>
        <v>达州市</v>
      </c>
      <c r="H1817" t="str">
        <f>VLOOKUP(A1817,'Customer - Backup'!A:F,6,FALSE)</f>
        <v>通川区</v>
      </c>
      <c r="I1817" s="3" t="s">
        <v>173</v>
      </c>
      <c r="J1817" s="3">
        <v>7003508</v>
      </c>
    </row>
    <row r="1818" spans="1:10" s="3" customFormat="1">
      <c r="A1818" s="3">
        <v>7003697</v>
      </c>
      <c r="B1818" s="139" t="str">
        <f>VLOOKUP($D1818,经纬度!$A:$D,3,FALSE)</f>
        <v>25.28 </v>
      </c>
      <c r="C1818" s="139">
        <f>VLOOKUP($D1818,经纬度!$A:$D,4,FALSE)</f>
        <v>110.28</v>
      </c>
      <c r="D1818" s="3" t="str">
        <f>VLOOKUP(Customer!A1818,'Customer - Backup'!A:E,5,FALSE)</f>
        <v>桂林市</v>
      </c>
      <c r="E1818" s="120" t="s">
        <v>1309</v>
      </c>
      <c r="F1818" s="3" t="s">
        <v>25</v>
      </c>
      <c r="G1818" t="str">
        <f>VLOOKUP(D1818,'Customer City'!A:A,1,FALSE)</f>
        <v>桂林市</v>
      </c>
      <c r="H1818" t="str">
        <f>VLOOKUP(A1818,'Customer - Backup'!A:F,6,FALSE)</f>
        <v>桂林市</v>
      </c>
      <c r="I1818" s="3" t="s">
        <v>173</v>
      </c>
      <c r="J1818" s="3">
        <v>7003697</v>
      </c>
    </row>
    <row r="1819" spans="1:10" s="3" customFormat="1">
      <c r="A1819" s="3">
        <v>7003702</v>
      </c>
      <c r="B1819" s="139" t="str">
        <f>VLOOKUP($D1819,经纬度!$A:$D,3,FALSE)</f>
        <v>23.73 </v>
      </c>
      <c r="C1819" s="139">
        <f>VLOOKUP($D1819,经纬度!$A:$D,4,FALSE)</f>
        <v>109.23</v>
      </c>
      <c r="D1819" s="3" t="str">
        <f>VLOOKUP(Customer!A1819,'Customer - Backup'!A:E,5,FALSE)</f>
        <v>来宾市</v>
      </c>
      <c r="E1819" s="120" t="s">
        <v>9079</v>
      </c>
      <c r="F1819" s="3" t="s">
        <v>25</v>
      </c>
      <c r="G1819" t="str">
        <f>VLOOKUP(D1819,'Customer City'!A:A,1,FALSE)</f>
        <v>来宾市</v>
      </c>
      <c r="H1819" t="str">
        <f>VLOOKUP(A1819,'Customer - Backup'!A:F,6,FALSE)</f>
        <v>金秀瑶族自治县</v>
      </c>
      <c r="I1819" s="3" t="s">
        <v>173</v>
      </c>
      <c r="J1819" s="3">
        <v>7003702</v>
      </c>
    </row>
    <row r="1820" spans="1:10" s="3" customFormat="1">
      <c r="A1820" s="3">
        <v>7003651</v>
      </c>
      <c r="B1820" s="139" t="str">
        <f>VLOOKUP($D1820,经纬度!$A:$D,3,FALSE)</f>
        <v>37.07 </v>
      </c>
      <c r="C1820" s="139">
        <f>VLOOKUP($D1820,经纬度!$A:$D,4,FALSE)</f>
        <v>114.48</v>
      </c>
      <c r="D1820" s="3" t="str">
        <f>VLOOKUP(Customer!A1820,'Customer - Backup'!A:E,5,FALSE)</f>
        <v>邢台市</v>
      </c>
      <c r="E1820" s="120" t="s">
        <v>9158</v>
      </c>
      <c r="F1820" s="3" t="s">
        <v>29</v>
      </c>
      <c r="G1820" t="str">
        <f>VLOOKUP(D1820,'Customer City'!A:A,1,FALSE)</f>
        <v>邢台市</v>
      </c>
      <c r="H1820" t="str">
        <f>VLOOKUP(A1820,'Customer - Backup'!A:F,6,FALSE)</f>
        <v>邢台县</v>
      </c>
      <c r="I1820" s="3" t="s">
        <v>173</v>
      </c>
      <c r="J1820" s="3">
        <v>7003651</v>
      </c>
    </row>
    <row r="1821" spans="1:10" s="3" customFormat="1">
      <c r="A1821" s="3">
        <v>7003653</v>
      </c>
      <c r="B1821" s="139" t="str">
        <f>VLOOKUP($D1821,经纬度!$A:$D,3,FALSE)</f>
        <v>36.62 </v>
      </c>
      <c r="C1821" s="139">
        <f>VLOOKUP($D1821,经纬度!$A:$D,4,FALSE)</f>
        <v>114.48</v>
      </c>
      <c r="D1821" s="3" t="str">
        <f>VLOOKUP(Customer!A1821,'Customer - Backup'!A:E,5,FALSE)</f>
        <v>邯郸市</v>
      </c>
      <c r="E1821" s="120" t="s">
        <v>9176</v>
      </c>
      <c r="F1821" s="3" t="s">
        <v>29</v>
      </c>
      <c r="G1821" t="str">
        <f>VLOOKUP(D1821,'Customer City'!A:A,1,FALSE)</f>
        <v>邯郸市</v>
      </c>
      <c r="H1821" t="str">
        <f>VLOOKUP(A1821,'Customer - Backup'!A:F,6,FALSE)</f>
        <v>广平县</v>
      </c>
      <c r="I1821" s="3" t="s">
        <v>173</v>
      </c>
      <c r="J1821" s="3">
        <v>7003653</v>
      </c>
    </row>
    <row r="1822" spans="1:10" s="3" customFormat="1">
      <c r="A1822" s="3">
        <v>7003703</v>
      </c>
      <c r="B1822" s="139" t="str">
        <f>VLOOKUP($D1822,经纬度!$A:$D,3,FALSE)</f>
        <v>23.48 </v>
      </c>
      <c r="C1822" s="139">
        <f>VLOOKUP($D1822,经纬度!$A:$D,4,FALSE)</f>
        <v>111.27</v>
      </c>
      <c r="D1822" s="3" t="str">
        <f>VLOOKUP(Customer!A1822,'Customer - Backup'!A:E,5,FALSE)</f>
        <v>梧州市</v>
      </c>
      <c r="E1822" s="120" t="s">
        <v>1307</v>
      </c>
      <c r="F1822" s="3" t="s">
        <v>25</v>
      </c>
      <c r="G1822" t="str">
        <f>VLOOKUP(D1822,'Customer City'!A:A,1,FALSE)</f>
        <v>梧州市</v>
      </c>
      <c r="H1822" t="str">
        <f>VLOOKUP(A1822,'Customer - Backup'!A:F,6,FALSE)</f>
        <v>梧州市CDC</v>
      </c>
      <c r="I1822" s="3" t="s">
        <v>173</v>
      </c>
      <c r="J1822" s="3">
        <v>7003703</v>
      </c>
    </row>
    <row r="1823" spans="1:10" s="3" customFormat="1">
      <c r="A1823" s="3">
        <v>7004040</v>
      </c>
      <c r="B1823" s="139" t="str">
        <f>VLOOKUP($D1823,经纬度!$A:$D,3,FALSE)</f>
        <v>37.87 </v>
      </c>
      <c r="C1823" s="139">
        <f>VLOOKUP($D1823,经纬度!$A:$D,4,FALSE)</f>
        <v>112.55</v>
      </c>
      <c r="D1823" s="3" t="str">
        <f>VLOOKUP(Customer!A1823,'Customer - Backup'!A:E,5,FALSE)</f>
        <v>太原市</v>
      </c>
      <c r="E1823" s="120" t="s">
        <v>9405</v>
      </c>
      <c r="F1823" s="3" t="s">
        <v>23</v>
      </c>
      <c r="G1823" t="str">
        <f>VLOOKUP(D1823,'Customer City'!A:A,1,FALSE)</f>
        <v>太原市</v>
      </c>
      <c r="H1823" t="str">
        <f>VLOOKUP(A1823,'Customer - Backup'!A:F,6,FALSE)</f>
        <v>娄烦县</v>
      </c>
      <c r="I1823" s="3" t="s">
        <v>173</v>
      </c>
      <c r="J1823" s="3">
        <v>7004040</v>
      </c>
    </row>
    <row r="1824" spans="1:10" s="3" customFormat="1">
      <c r="A1824" s="3">
        <v>7004042</v>
      </c>
      <c r="B1824" s="139" t="str">
        <f>VLOOKUP($D1824,经纬度!$A:$D,3,FALSE)</f>
        <v>25.83 </v>
      </c>
      <c r="C1824" s="139">
        <f>VLOOKUP($D1824,经纬度!$A:$D,4,FALSE)</f>
        <v>114.93</v>
      </c>
      <c r="D1824" s="3" t="str">
        <f>VLOOKUP(Customer!A1824,'Customer - Backup'!A:E,5,FALSE)</f>
        <v>赣州市</v>
      </c>
      <c r="E1824" s="120" t="s">
        <v>9429</v>
      </c>
      <c r="F1824" s="3" t="s">
        <v>28</v>
      </c>
      <c r="G1824" t="str">
        <f>VLOOKUP(D1824,'Customer City'!A:A,1,FALSE)</f>
        <v>赣州市</v>
      </c>
      <c r="H1824" t="str">
        <f>VLOOKUP(A1824,'Customer - Backup'!A:F,6,FALSE)</f>
        <v>安远县</v>
      </c>
      <c r="I1824" s="3" t="s">
        <v>173</v>
      </c>
      <c r="J1824" s="3">
        <v>7004042</v>
      </c>
    </row>
    <row r="1825" spans="1:10" s="3" customFormat="1">
      <c r="A1825" s="3">
        <v>7004046</v>
      </c>
      <c r="B1825" s="139" t="str">
        <f>VLOOKUP($D1825,经纬度!$A:$D,3,FALSE)</f>
        <v>21.48 </v>
      </c>
      <c r="C1825" s="139">
        <f>VLOOKUP($D1825,经纬度!$A:$D,4,FALSE)</f>
        <v>109.12</v>
      </c>
      <c r="D1825" s="3" t="str">
        <f>VLOOKUP(Customer!A1825,'Customer - Backup'!A:E,5,FALSE)</f>
        <v>北海市</v>
      </c>
      <c r="E1825" s="120" t="s">
        <v>1901</v>
      </c>
      <c r="F1825" s="3" t="s">
        <v>25</v>
      </c>
      <c r="G1825" t="str">
        <f>VLOOKUP(D1825,'Customer City'!A:A,1,FALSE)</f>
        <v>北海市</v>
      </c>
      <c r="H1825" t="str">
        <f>VLOOKUP(A1825,'Customer - Backup'!A:F,6,FALSE)</f>
        <v>市级CDC</v>
      </c>
      <c r="I1825" s="3" t="s">
        <v>173</v>
      </c>
      <c r="J1825" s="3">
        <v>7004046</v>
      </c>
    </row>
    <row r="1826" spans="1:10" s="3" customFormat="1">
      <c r="A1826" s="3">
        <v>7004064</v>
      </c>
      <c r="B1826" s="139" t="str">
        <f>VLOOKUP($D1826,经纬度!$A:$D,3,FALSE)</f>
        <v>41.8 </v>
      </c>
      <c r="C1826" s="139">
        <f>VLOOKUP($D1826,经纬度!$A:$D,4,FALSE)</f>
        <v>123.43</v>
      </c>
      <c r="D1826" s="3" t="str">
        <f>VLOOKUP(Customer!A1826,'Customer - Backup'!A:E,5,FALSE)</f>
        <v>沈阳市</v>
      </c>
      <c r="E1826" s="120" t="s">
        <v>3488</v>
      </c>
      <c r="F1826" s="3" t="s">
        <v>38</v>
      </c>
      <c r="G1826" t="str">
        <f>VLOOKUP(D1826,'Customer City'!A:A,1,FALSE)</f>
        <v>沈阳市</v>
      </c>
      <c r="H1826" t="str">
        <f>VLOOKUP(A1826,'Customer - Backup'!A:F,6,FALSE)</f>
        <v>和平区</v>
      </c>
      <c r="I1826" s="3" t="s">
        <v>173</v>
      </c>
      <c r="J1826" s="3">
        <v>7004064</v>
      </c>
    </row>
    <row r="1827" spans="1:10" s="3" customFormat="1">
      <c r="A1827" s="3">
        <v>7004065</v>
      </c>
      <c r="B1827" s="139" t="str">
        <f>VLOOKUP($D1827,经纬度!$A:$D,3,FALSE)</f>
        <v>36.07 </v>
      </c>
      <c r="C1827" s="139">
        <f>VLOOKUP($D1827,经纬度!$A:$D,4,FALSE)</f>
        <v>103.82</v>
      </c>
      <c r="D1827" s="3" t="str">
        <f>VLOOKUP(Customer!A1827,'Customer - Backup'!A:E,5,FALSE)</f>
        <v>兰州市</v>
      </c>
      <c r="E1827" s="120" t="s">
        <v>3476</v>
      </c>
      <c r="F1827" s="3" t="s">
        <v>35</v>
      </c>
      <c r="G1827" t="str">
        <f>VLOOKUP(D1827,'Customer City'!A:A,1,FALSE)</f>
        <v>兰州市</v>
      </c>
      <c r="H1827" t="str">
        <f>VLOOKUP(A1827,'Customer - Backup'!A:F,6,FALSE)</f>
        <v>城关区</v>
      </c>
      <c r="I1827" s="3" t="s">
        <v>173</v>
      </c>
      <c r="J1827" s="3">
        <v>7004065</v>
      </c>
    </row>
    <row r="1828" spans="1:10" s="3" customFormat="1">
      <c r="A1828" s="3">
        <v>7003477</v>
      </c>
      <c r="B1828" s="139" t="str">
        <f>VLOOKUP($D1828,经纬度!$A:$D,3,FALSE)</f>
        <v>26.65 </v>
      </c>
      <c r="C1828" s="139">
        <f>VLOOKUP($D1828,经纬度!$A:$D,4,FALSE)</f>
        <v>118.17</v>
      </c>
      <c r="D1828" s="3" t="str">
        <f>VLOOKUP(Customer!A1828,'Customer - Backup'!A:E,5,FALSE)</f>
        <v>南平市</v>
      </c>
      <c r="E1828" s="120" t="s">
        <v>29710</v>
      </c>
      <c r="F1828" s="3" t="s">
        <v>36</v>
      </c>
      <c r="G1828" t="str">
        <f>VLOOKUP(D1828,'Customer City'!A:A,1,FALSE)</f>
        <v>南平市</v>
      </c>
      <c r="H1828" t="str">
        <f>VLOOKUP(A1828,'Customer - Backup'!A:F,6,FALSE)</f>
        <v>延平区</v>
      </c>
      <c r="I1828" s="3" t="s">
        <v>173</v>
      </c>
      <c r="J1828" s="3">
        <v>7003477</v>
      </c>
    </row>
    <row r="1829" spans="1:10" s="3" customFormat="1">
      <c r="A1829" s="3">
        <v>7003348</v>
      </c>
      <c r="B1829" s="139" t="str">
        <f>VLOOKUP($D1829,经纬度!$A:$D,3,FALSE)</f>
        <v>29.58 </v>
      </c>
      <c r="C1829" s="139">
        <f>VLOOKUP($D1829,经纬度!$A:$D,4,FALSE)</f>
        <v>105.05</v>
      </c>
      <c r="D1829" s="3" t="str">
        <f>VLOOKUP(Customer!A1829,'Customer - Backup'!A:E,5,FALSE)</f>
        <v>内江市</v>
      </c>
      <c r="E1829" s="120" t="s">
        <v>1792</v>
      </c>
      <c r="F1829" s="3" t="s">
        <v>18</v>
      </c>
      <c r="G1829" t="str">
        <f>VLOOKUP(D1829,'Customer City'!A:A,1,FALSE)</f>
        <v>内江市</v>
      </c>
      <c r="H1829" t="str">
        <f>VLOOKUP(A1829,'Customer - Backup'!A:F,6,FALSE)</f>
        <v>隆昌县</v>
      </c>
      <c r="I1829" s="3" t="s">
        <v>173</v>
      </c>
      <c r="J1829" s="3">
        <v>7003348</v>
      </c>
    </row>
    <row r="1830" spans="1:10" s="3" customFormat="1">
      <c r="A1830" s="3">
        <v>7003441</v>
      </c>
      <c r="B1830" s="139" t="str">
        <f>VLOOKUP($D1830,经纬度!$A:$D,3,FALSE)</f>
        <v>31.13 </v>
      </c>
      <c r="C1830" s="139">
        <f>VLOOKUP($D1830,经纬度!$A:$D,4,FALSE)</f>
        <v>104.38</v>
      </c>
      <c r="D1830" s="3" t="str">
        <f>VLOOKUP(Customer!A1830,'Customer - Backup'!A:E,5,FALSE)</f>
        <v>德阳市</v>
      </c>
      <c r="E1830" s="120" t="s">
        <v>9831</v>
      </c>
      <c r="F1830" s="3" t="s">
        <v>18</v>
      </c>
      <c r="G1830" t="str">
        <f>VLOOKUP(D1830,'Customer City'!A:A,1,FALSE)</f>
        <v>德阳市</v>
      </c>
      <c r="H1830" t="str">
        <f>VLOOKUP(A1830,'Customer - Backup'!A:F,6,FALSE)</f>
        <v>罗江县</v>
      </c>
      <c r="I1830" s="3" t="s">
        <v>173</v>
      </c>
      <c r="J1830" s="3">
        <v>7003441</v>
      </c>
    </row>
    <row r="1831" spans="1:10" s="3" customFormat="1">
      <c r="A1831" s="3">
        <v>7003434</v>
      </c>
      <c r="B1831" s="139" t="str">
        <f>VLOOKUP($D1831,经纬度!$A:$D,3,FALSE)</f>
        <v>31.47 </v>
      </c>
      <c r="C1831" s="139">
        <f>VLOOKUP($D1831,经纬度!$A:$D,4,FALSE)</f>
        <v>104.73</v>
      </c>
      <c r="D1831" s="3" t="str">
        <f>VLOOKUP(Customer!A1831,'Customer - Backup'!A:E,5,FALSE)</f>
        <v>绵阳市</v>
      </c>
      <c r="E1831" s="120" t="s">
        <v>9845</v>
      </c>
      <c r="F1831" s="3" t="s">
        <v>18</v>
      </c>
      <c r="G1831" t="str">
        <f>VLOOKUP(D1831,'Customer City'!A:A,1,FALSE)</f>
        <v>绵阳市</v>
      </c>
      <c r="H1831" t="str">
        <f>VLOOKUP(A1831,'Customer - Backup'!A:F,6,FALSE)</f>
        <v>平武县</v>
      </c>
      <c r="I1831" s="3" t="s">
        <v>173</v>
      </c>
      <c r="J1831" s="3">
        <v>7003434</v>
      </c>
    </row>
    <row r="1832" spans="1:10" s="3" customFormat="1">
      <c r="A1832" s="3">
        <v>7003448</v>
      </c>
      <c r="B1832" s="139" t="str">
        <f>VLOOKUP($D1832,经纬度!$A:$D,3,FALSE)</f>
        <v>26.65 </v>
      </c>
      <c r="C1832" s="139">
        <f>VLOOKUP($D1832,经纬度!$A:$D,4,FALSE)</f>
        <v>106.63</v>
      </c>
      <c r="D1832" s="3" t="str">
        <f>VLOOKUP(Customer!A1832,'Customer - Backup'!A:E,5,FALSE)</f>
        <v>贵阳市</v>
      </c>
      <c r="E1832" s="120" t="s">
        <v>29711</v>
      </c>
      <c r="F1832" s="3" t="s">
        <v>37</v>
      </c>
      <c r="G1832" t="str">
        <f>VLOOKUP(D1832,'Customer City'!A:A,1,FALSE)</f>
        <v>贵阳市</v>
      </c>
      <c r="H1832" t="str">
        <f>VLOOKUP(A1832,'Customer - Backup'!A:F,6,FALSE)</f>
        <v>贵阳市</v>
      </c>
      <c r="I1832" s="3" t="s">
        <v>173</v>
      </c>
      <c r="J1832" s="3">
        <v>7003448</v>
      </c>
    </row>
    <row r="1833" spans="1:10" s="3" customFormat="1">
      <c r="A1833" s="3">
        <v>7003437</v>
      </c>
      <c r="B1833" s="139" t="str">
        <f>VLOOKUP($D1833,经纬度!$A:$D,3,FALSE)</f>
        <v>30.28 </v>
      </c>
      <c r="C1833" s="139">
        <f>VLOOKUP($D1833,经纬度!$A:$D,4,FALSE)</f>
        <v>120.15</v>
      </c>
      <c r="D1833" s="3" t="str">
        <f>VLOOKUP(Customer!A1833,'Customer - Backup'!A:E,5,FALSE)</f>
        <v>杭州市</v>
      </c>
      <c r="E1833" s="120" t="s">
        <v>29712</v>
      </c>
      <c r="F1833" s="3" t="s">
        <v>31</v>
      </c>
      <c r="G1833" t="str">
        <f>VLOOKUP(D1833,'Customer City'!A:A,1,FALSE)</f>
        <v>杭州市</v>
      </c>
      <c r="H1833" t="str">
        <f>VLOOKUP(A1833,'Customer - Backup'!A:F,6,FALSE)</f>
        <v>滨江区</v>
      </c>
      <c r="I1833" s="3" t="s">
        <v>173</v>
      </c>
      <c r="J1833" s="3">
        <v>7003437</v>
      </c>
    </row>
    <row r="1834" spans="1:10" s="3" customFormat="1">
      <c r="A1834" s="3">
        <v>7003433</v>
      </c>
      <c r="B1834" s="139" t="str">
        <f>VLOOKUP($D1834,经纬度!$A:$D,3,FALSE)</f>
        <v>28.23 </v>
      </c>
      <c r="C1834" s="139">
        <f>VLOOKUP($D1834,经纬度!$A:$D,4,FALSE)</f>
        <v>112.93</v>
      </c>
      <c r="D1834" s="3" t="str">
        <f>VLOOKUP(Customer!A1834,'Customer - Backup'!A:E,5,FALSE)</f>
        <v>长沙市</v>
      </c>
      <c r="E1834" s="120" t="s">
        <v>29713</v>
      </c>
      <c r="F1834" s="3" t="s">
        <v>34</v>
      </c>
      <c r="G1834" t="str">
        <f>VLOOKUP(D1834,'Customer City'!A:A,1,FALSE)</f>
        <v>长沙市</v>
      </c>
      <c r="H1834" t="str">
        <f>VLOOKUP(A1834,'Customer - Backup'!A:F,6,FALSE)</f>
        <v>开福区</v>
      </c>
      <c r="I1834" s="3" t="s">
        <v>173</v>
      </c>
      <c r="J1834" s="3">
        <v>7003433</v>
      </c>
    </row>
    <row r="1835" spans="1:10" s="3" customFormat="1">
      <c r="A1835" s="3">
        <v>7004073</v>
      </c>
      <c r="B1835" s="139">
        <f>VLOOKUP($D1835,经纬度!$A:$D,3,FALSE)</f>
        <v>32.08</v>
      </c>
      <c r="C1835" s="139">
        <f>VLOOKUP($D1835,经纬度!$A:$D,4,FALSE)</f>
        <v>112.2</v>
      </c>
      <c r="D1835" s="3" t="str">
        <f>VLOOKUP(Customer!A1835,'Customer - Backup'!A:E,5,FALSE)</f>
        <v>襄阳市</v>
      </c>
      <c r="E1835" s="120" t="s">
        <v>10076</v>
      </c>
      <c r="F1835" s="3" t="s">
        <v>33</v>
      </c>
      <c r="G1835" t="str">
        <f>VLOOKUP(D1835,'Customer City'!A:A,1,FALSE)</f>
        <v>襄阳市</v>
      </c>
      <c r="H1835" t="str">
        <f>VLOOKUP(A1835,'Customer - Backup'!A:F,6,FALSE)</f>
        <v>保康县</v>
      </c>
      <c r="I1835" s="3" t="s">
        <v>173</v>
      </c>
      <c r="J1835" s="3">
        <v>7004073</v>
      </c>
    </row>
    <row r="1836" spans="1:10" s="3" customFormat="1">
      <c r="A1836" s="3">
        <v>7004077</v>
      </c>
      <c r="B1836" s="139" t="str">
        <f>VLOOKUP($D1836,经纬度!$A:$D,3,FALSE)</f>
        <v>36.62 </v>
      </c>
      <c r="C1836" s="139">
        <f>VLOOKUP($D1836,经纬度!$A:$D,4,FALSE)</f>
        <v>101.78</v>
      </c>
      <c r="D1836" s="3" t="str">
        <f>VLOOKUP(Customer!A1836,'Customer - Backup'!A:E,5,FALSE)</f>
        <v>西宁市</v>
      </c>
      <c r="E1836" s="120" t="s">
        <v>29714</v>
      </c>
      <c r="F1836" s="3" t="s">
        <v>41</v>
      </c>
      <c r="G1836" t="str">
        <f>VLOOKUP(D1836,'Customer City'!A:A,1,FALSE)</f>
        <v>西宁市</v>
      </c>
      <c r="H1836" t="str">
        <f>VLOOKUP(A1836,'Customer - Backup'!A:F,6,FALSE)</f>
        <v>城东区</v>
      </c>
      <c r="I1836" s="3" t="s">
        <v>173</v>
      </c>
      <c r="J1836" s="3">
        <v>7004077</v>
      </c>
    </row>
    <row r="1837" spans="1:10" s="3" customFormat="1">
      <c r="A1837" s="3">
        <v>7004085</v>
      </c>
      <c r="B1837" s="139" t="str">
        <f>VLOOKUP($D1837,经纬度!$A:$D,3,FALSE)</f>
        <v>28.45 </v>
      </c>
      <c r="C1837" s="139">
        <f>VLOOKUP($D1837,经纬度!$A:$D,4,FALSE)</f>
        <v>117.97</v>
      </c>
      <c r="D1837" s="3" t="str">
        <f>VLOOKUP(Customer!A1837,'Customer - Backup'!A:E,5,FALSE)</f>
        <v>上饶市</v>
      </c>
      <c r="E1837" s="120" t="s">
        <v>1467</v>
      </c>
      <c r="F1837" s="3" t="s">
        <v>28</v>
      </c>
      <c r="G1837" t="str">
        <f>VLOOKUP(D1837,'Customer City'!A:A,1,FALSE)</f>
        <v>上饶市</v>
      </c>
      <c r="H1837" t="str">
        <f>VLOOKUP(A1837,'Customer - Backup'!A:F,6,FALSE)</f>
        <v>市级</v>
      </c>
      <c r="I1837" s="3" t="s">
        <v>173</v>
      </c>
      <c r="J1837" s="3">
        <v>7004085</v>
      </c>
    </row>
    <row r="1838" spans="1:10" s="3" customFormat="1">
      <c r="A1838" s="3">
        <v>7004097</v>
      </c>
      <c r="B1838" s="139" t="str">
        <f>VLOOKUP($D1838,经纬度!$A:$D,3,FALSE)</f>
        <v>41.8 </v>
      </c>
      <c r="C1838" s="139">
        <f>VLOOKUP($D1838,经纬度!$A:$D,4,FALSE)</f>
        <v>123.43</v>
      </c>
      <c r="D1838" s="3" t="str">
        <f>VLOOKUP(Customer!A1838,'Customer - Backup'!A:E,5,FALSE)</f>
        <v>沈阳市</v>
      </c>
      <c r="E1838" s="120" t="s">
        <v>10334</v>
      </c>
      <c r="F1838" s="3" t="s">
        <v>38</v>
      </c>
      <c r="G1838" t="str">
        <f>VLOOKUP(D1838,'Customer City'!A:A,1,FALSE)</f>
        <v>沈阳市</v>
      </c>
      <c r="H1838" t="str">
        <f>VLOOKUP(A1838,'Customer - Backup'!A:F,6,FALSE)</f>
        <v>新民市</v>
      </c>
      <c r="I1838" s="3" t="s">
        <v>173</v>
      </c>
      <c r="J1838" s="3">
        <v>7004097</v>
      </c>
    </row>
    <row r="1839" spans="1:10" s="3" customFormat="1">
      <c r="A1839" s="3">
        <v>7004106</v>
      </c>
      <c r="B1839" s="139" t="str">
        <f>VLOOKUP($D1839,经纬度!$A:$D,3,FALSE)</f>
        <v>29.35 </v>
      </c>
      <c r="C1839" s="139">
        <f>VLOOKUP($D1839,经纬度!$A:$D,4,FALSE)</f>
        <v>104.78</v>
      </c>
      <c r="D1839" s="3" t="str">
        <f>VLOOKUP(Customer!A1839,'Customer - Backup'!A:E,5,FALSE)</f>
        <v>自贡市</v>
      </c>
      <c r="E1839" s="120" t="s">
        <v>822</v>
      </c>
      <c r="F1839" s="3" t="s">
        <v>18</v>
      </c>
      <c r="G1839" t="str">
        <f>VLOOKUP(D1839,'Customer City'!A:A,1,FALSE)</f>
        <v>自贡市</v>
      </c>
      <c r="H1839" t="str">
        <f>VLOOKUP(A1839,'Customer - Backup'!A:F,6,FALSE)</f>
        <v>高新区</v>
      </c>
      <c r="I1839" s="3" t="s">
        <v>173</v>
      </c>
      <c r="J1839" s="3">
        <v>7004106</v>
      </c>
    </row>
    <row r="1840" spans="1:10" s="3" customFormat="1">
      <c r="A1840" s="3">
        <v>7003405</v>
      </c>
      <c r="B1840" s="139" t="str">
        <f>VLOOKUP($D1840,经纬度!$A:$D,3,FALSE)</f>
        <v>30.78 </v>
      </c>
      <c r="C1840" s="139">
        <f>VLOOKUP($D1840,经纬度!$A:$D,4,FALSE)</f>
        <v>106.08</v>
      </c>
      <c r="D1840" s="3" t="str">
        <f>VLOOKUP(Customer!A1840,'Customer - Backup'!A:E,5,FALSE)</f>
        <v>南充市</v>
      </c>
      <c r="E1840" s="120" t="s">
        <v>10891</v>
      </c>
      <c r="F1840" s="3" t="s">
        <v>18</v>
      </c>
      <c r="G1840" t="str">
        <f>VLOOKUP(D1840,'Customer City'!A:A,1,FALSE)</f>
        <v>南充市</v>
      </c>
      <c r="H1840" t="str">
        <f>VLOOKUP(A1840,'Customer - Backup'!A:F,6,FALSE)</f>
        <v>营山县</v>
      </c>
      <c r="I1840" s="3" t="s">
        <v>173</v>
      </c>
      <c r="J1840" s="3">
        <v>7003405</v>
      </c>
    </row>
    <row r="1841" spans="1:10" s="3" customFormat="1">
      <c r="A1841" s="266">
        <v>7005156</v>
      </c>
      <c r="B1841" s="139">
        <v>42.829864999999998</v>
      </c>
      <c r="C1841" s="139">
        <v>93.557125999999997</v>
      </c>
      <c r="D1841" s="3" t="str">
        <f>VLOOKUP(Customer!A2091,'Customer - Backup'!A:E,5,FALSE)</f>
        <v>五指山市</v>
      </c>
      <c r="E1841" s="120" t="s">
        <v>1554</v>
      </c>
      <c r="F1841" s="3" t="s">
        <v>26</v>
      </c>
      <c r="G1841" t="str">
        <f>VLOOKUP(D1841,'Customer City'!A:A,1,FALSE)</f>
        <v>五指山市</v>
      </c>
      <c r="H1841" t="str">
        <f>VLOOKUP(A1841,'Customer - Backup'!A:F,6,FALSE)</f>
        <v>哈密市</v>
      </c>
      <c r="I1841" s="3" t="s">
        <v>173</v>
      </c>
      <c r="J1841" s="266">
        <v>7005156</v>
      </c>
    </row>
    <row r="1842" spans="1:10" s="3" customFormat="1">
      <c r="A1842" s="3">
        <v>7003432</v>
      </c>
      <c r="B1842" s="139" t="str">
        <f>VLOOKUP($D1842,经纬度!$A:$D,3,FALSE)</f>
        <v>20.03 </v>
      </c>
      <c r="C1842" s="139">
        <f>VLOOKUP($D1842,经纬度!$A:$D,4,FALSE)</f>
        <v>110.32</v>
      </c>
      <c r="D1842" s="3" t="str">
        <f>VLOOKUP(Customer!A1842,'Customer - Backup'!A:E,5,FALSE)</f>
        <v>海口市</v>
      </c>
      <c r="E1842" s="120" t="s">
        <v>11053</v>
      </c>
      <c r="F1842" s="3" t="s">
        <v>32</v>
      </c>
      <c r="G1842" t="str">
        <f>VLOOKUP(D1842,'Customer City'!A:A,1,FALSE)</f>
        <v>海口市</v>
      </c>
      <c r="H1842" t="str">
        <f>VLOOKUP(A1842,'Customer - Backup'!A:F,6,FALSE)</f>
        <v>海口市</v>
      </c>
      <c r="I1842" s="3" t="s">
        <v>173</v>
      </c>
      <c r="J1842" s="3">
        <v>7003432</v>
      </c>
    </row>
    <row r="1843" spans="1:10" s="3" customFormat="1">
      <c r="A1843" s="3">
        <v>7002925</v>
      </c>
      <c r="B1843" s="139" t="str">
        <f>VLOOKUP($D1843,经纬度!$A:$D,3,FALSE)</f>
        <v>39.9 </v>
      </c>
      <c r="C1843" s="139">
        <f>VLOOKUP($D1843,经纬度!$A:$D,4,FALSE)</f>
        <v>116.4</v>
      </c>
      <c r="D1843" s="3" t="str">
        <f>VLOOKUP(Customer!A1843,'Customer - Backup'!A:E,5,FALSE)</f>
        <v>北京市</v>
      </c>
      <c r="E1843" s="120" t="s">
        <v>2089</v>
      </c>
      <c r="F1843" s="3" t="s">
        <v>16</v>
      </c>
      <c r="G1843" t="str">
        <f>VLOOKUP(D1843,'Customer City'!A:A,1,FALSE)</f>
        <v>北京市</v>
      </c>
      <c r="H1843">
        <f>VLOOKUP(A1843,'Customer - Backup'!A:F,6,FALSE)</f>
        <v>0</v>
      </c>
      <c r="I1843" s="3" t="s">
        <v>173</v>
      </c>
      <c r="J1843" s="3">
        <v>7002925</v>
      </c>
    </row>
    <row r="1844" spans="1:10" s="3" customFormat="1">
      <c r="A1844" s="3">
        <v>7002948</v>
      </c>
      <c r="B1844" s="139" t="str">
        <f>VLOOKUP($D1844,经纬度!$A:$D,3,FALSE)</f>
        <v>31.23 </v>
      </c>
      <c r="C1844" s="139">
        <f>VLOOKUP($D1844,经纬度!$A:$D,4,FALSE)</f>
        <v>121.47</v>
      </c>
      <c r="D1844" s="3" t="str">
        <f>VLOOKUP(Customer!A1844,'Customer - Backup'!A:E,5,FALSE)</f>
        <v>上海市</v>
      </c>
      <c r="E1844" s="120" t="s">
        <v>2033</v>
      </c>
      <c r="F1844" s="3" t="s">
        <v>13</v>
      </c>
      <c r="G1844" t="str">
        <f>VLOOKUP(D1844,'Customer City'!A:A,1,FALSE)</f>
        <v>上海市</v>
      </c>
      <c r="H1844">
        <f>VLOOKUP(A1844,'Customer - Backup'!A:F,6,FALSE)</f>
        <v>0</v>
      </c>
      <c r="I1844" s="3" t="s">
        <v>173</v>
      </c>
      <c r="J1844" s="3">
        <v>7002948</v>
      </c>
    </row>
    <row r="1845" spans="1:10" s="3" customFormat="1">
      <c r="A1845" s="3">
        <v>7003202</v>
      </c>
      <c r="B1845" s="139" t="str">
        <f>VLOOKUP($D1845,经纬度!$A:$D,3,FALSE)</f>
        <v>39.9 </v>
      </c>
      <c r="C1845" s="139">
        <f>VLOOKUP($D1845,经纬度!$A:$D,4,FALSE)</f>
        <v>116.4</v>
      </c>
      <c r="D1845" s="3" t="str">
        <f>VLOOKUP(Customer!A1845,'Customer - Backup'!A:E,5,FALSE)</f>
        <v>北京市</v>
      </c>
      <c r="E1845" s="120" t="s">
        <v>1346</v>
      </c>
      <c r="F1845" s="3" t="s">
        <v>16</v>
      </c>
      <c r="G1845" t="str">
        <f>VLOOKUP(D1845,'Customer City'!A:A,1,FALSE)</f>
        <v>北京市</v>
      </c>
      <c r="H1845" t="str">
        <f>VLOOKUP(A1845,'Customer - Backup'!A:F,6,FALSE)</f>
        <v>东城区</v>
      </c>
      <c r="I1845" s="3" t="s">
        <v>173</v>
      </c>
      <c r="J1845" s="3">
        <v>7003202</v>
      </c>
    </row>
    <row r="1846" spans="1:10" s="3" customFormat="1">
      <c r="A1846" s="3">
        <v>7003341</v>
      </c>
      <c r="B1846" s="139" t="str">
        <f>VLOOKUP($D1846,经纬度!$A:$D,3,FALSE)</f>
        <v>29.88 </v>
      </c>
      <c r="C1846" s="139">
        <f>VLOOKUP($D1846,经纬度!$A:$D,4,FALSE)</f>
        <v>121.55</v>
      </c>
      <c r="D1846" s="3" t="str">
        <f>VLOOKUP(Customer!A1846,'Customer - Backup'!A:E,5,FALSE)</f>
        <v>宁波市</v>
      </c>
      <c r="E1846" s="120" t="s">
        <v>29715</v>
      </c>
      <c r="F1846" s="3" t="s">
        <v>31</v>
      </c>
      <c r="G1846" t="str">
        <f>VLOOKUP(D1846,'Customer City'!A:A,1,FALSE)</f>
        <v>宁波市</v>
      </c>
      <c r="H1846" t="str">
        <f>VLOOKUP(A1846,'Customer - Backup'!A:F,6,FALSE)</f>
        <v>宁波市</v>
      </c>
      <c r="I1846" s="3" t="s">
        <v>173</v>
      </c>
      <c r="J1846" s="3">
        <v>7003341</v>
      </c>
    </row>
    <row r="1847" spans="1:10" s="3" customFormat="1">
      <c r="A1847" s="3">
        <v>7003323</v>
      </c>
      <c r="B1847" s="139" t="str">
        <f>VLOOKUP($D1847,经纬度!$A:$D,3,FALSE)</f>
        <v>32.07 </v>
      </c>
      <c r="C1847" s="139">
        <f>VLOOKUP($D1847,经纬度!$A:$D,4,FALSE)</f>
        <v>118.78</v>
      </c>
      <c r="D1847" s="3" t="str">
        <f>VLOOKUP(Customer!A1847,'Customer - Backup'!A:E,5,FALSE)</f>
        <v>南京市</v>
      </c>
      <c r="E1847" s="120" t="s">
        <v>29716</v>
      </c>
      <c r="F1847" s="3" t="s">
        <v>27</v>
      </c>
      <c r="G1847" t="str">
        <f>VLOOKUP(D1847,'Customer City'!A:A,1,FALSE)</f>
        <v>南京市</v>
      </c>
      <c r="H1847" t="str">
        <f>VLOOKUP(A1847,'Customer - Backup'!A:F,6,FALSE)</f>
        <v>南京市</v>
      </c>
      <c r="I1847" s="3" t="s">
        <v>173</v>
      </c>
      <c r="J1847" s="3">
        <v>7003323</v>
      </c>
    </row>
    <row r="1848" spans="1:10" s="3" customFormat="1">
      <c r="A1848" s="3">
        <v>7003343</v>
      </c>
      <c r="B1848" s="139" t="str">
        <f>VLOOKUP($D1848,经纬度!$A:$D,3,FALSE)</f>
        <v>45.8 </v>
      </c>
      <c r="C1848" s="139">
        <f>VLOOKUP($D1848,经纬度!$A:$D,4,FALSE)</f>
        <v>126.53</v>
      </c>
      <c r="D1848" s="3" t="str">
        <f>VLOOKUP(Customer!A1848,'Customer - Backup'!A:E,5,FALSE)</f>
        <v>哈尔滨市</v>
      </c>
      <c r="E1848" s="120" t="s">
        <v>1521</v>
      </c>
      <c r="F1848" s="3" t="s">
        <v>42</v>
      </c>
      <c r="G1848" t="str">
        <f>VLOOKUP(D1848,'Customer City'!A:A,1,FALSE)</f>
        <v>哈尔滨市</v>
      </c>
      <c r="H1848" t="str">
        <f>VLOOKUP(A1848,'Customer - Backup'!A:F,6,FALSE)</f>
        <v>香坊区</v>
      </c>
      <c r="I1848" s="3" t="s">
        <v>173</v>
      </c>
      <c r="J1848" s="3">
        <v>7003343</v>
      </c>
    </row>
    <row r="1849" spans="1:10" s="3" customFormat="1">
      <c r="A1849" s="3">
        <v>7003431</v>
      </c>
      <c r="B1849" s="139" t="str">
        <f>VLOOKUP($D1849,经纬度!$A:$D,3,FALSE)</f>
        <v>31.23 </v>
      </c>
      <c r="C1849" s="139">
        <f>VLOOKUP($D1849,经纬度!$A:$D,4,FALSE)</f>
        <v>121.47</v>
      </c>
      <c r="D1849" s="3" t="str">
        <f>VLOOKUP(Customer!A1849,'Customer - Backup'!A:E,5,FALSE)</f>
        <v>上海市</v>
      </c>
      <c r="E1849" s="120" t="s">
        <v>1883</v>
      </c>
      <c r="F1849" s="3" t="s">
        <v>13</v>
      </c>
      <c r="G1849" t="str">
        <f>VLOOKUP(D1849,'Customer City'!A:A,1,FALSE)</f>
        <v>上海市</v>
      </c>
      <c r="H1849">
        <f>VLOOKUP(A1849,'Customer - Backup'!A:F,6,FALSE)</f>
        <v>0</v>
      </c>
      <c r="I1849" s="3" t="s">
        <v>173</v>
      </c>
      <c r="J1849" s="3">
        <v>7003431</v>
      </c>
    </row>
    <row r="1850" spans="1:10" s="3" customFormat="1">
      <c r="A1850" s="3">
        <v>7003439</v>
      </c>
      <c r="B1850" s="139" t="str">
        <f>VLOOKUP($D1850,经纬度!$A:$D,3,FALSE)</f>
        <v>36.67 </v>
      </c>
      <c r="C1850" s="139">
        <f>VLOOKUP($D1850,经纬度!$A:$D,4,FALSE)</f>
        <v>116.98</v>
      </c>
      <c r="D1850" s="3" t="str">
        <f>VLOOKUP(Customer!A1850,'Customer - Backup'!A:E,5,FALSE)</f>
        <v>济南市</v>
      </c>
      <c r="E1850" s="120" t="s">
        <v>1528</v>
      </c>
      <c r="F1850" s="3" t="s">
        <v>22</v>
      </c>
      <c r="G1850" t="str">
        <f>VLOOKUP(D1850,'Customer City'!A:A,1,FALSE)</f>
        <v>济南市</v>
      </c>
      <c r="H1850" t="str">
        <f>VLOOKUP(A1850,'Customer - Backup'!A:F,6,FALSE)</f>
        <v>历下区</v>
      </c>
      <c r="I1850" s="3" t="s">
        <v>173</v>
      </c>
      <c r="J1850" s="3">
        <v>7003439</v>
      </c>
    </row>
    <row r="1851" spans="1:10" s="3" customFormat="1">
      <c r="A1851" s="3">
        <v>7003362</v>
      </c>
      <c r="B1851" s="139" t="str">
        <f>VLOOKUP($D1851,经纬度!$A:$D,3,FALSE)</f>
        <v>23.13 </v>
      </c>
      <c r="C1851" s="139">
        <f>VLOOKUP($D1851,经纬度!$A:$D,4,FALSE)</f>
        <v>113.27</v>
      </c>
      <c r="D1851" s="3" t="str">
        <f>VLOOKUP(Customer!A1851,'Customer - Backup'!A:E,5,FALSE)</f>
        <v>广州市</v>
      </c>
      <c r="E1851" s="120" t="s">
        <v>3477</v>
      </c>
      <c r="F1851" s="3" t="s">
        <v>24</v>
      </c>
      <c r="G1851" t="str">
        <f>VLOOKUP(D1851,'Customer City'!A:A,1,FALSE)</f>
        <v>广州市</v>
      </c>
      <c r="H1851" t="str">
        <f>VLOOKUP(A1851,'Customer - Backup'!A:F,6,FALSE)</f>
        <v>广东省</v>
      </c>
      <c r="I1851" s="3" t="s">
        <v>173</v>
      </c>
      <c r="J1851" s="3">
        <v>7003362</v>
      </c>
    </row>
    <row r="1852" spans="1:10" s="3" customFormat="1">
      <c r="A1852" s="3">
        <v>7003342</v>
      </c>
      <c r="B1852" s="139" t="str">
        <f>VLOOKUP($D1852,经纬度!$A:$D,3,FALSE)</f>
        <v>34.27 </v>
      </c>
      <c r="C1852" s="139">
        <f>VLOOKUP($D1852,经纬度!$A:$D,4,FALSE)</f>
        <v>108.93</v>
      </c>
      <c r="D1852" s="3" t="str">
        <f>VLOOKUP(Customer!A1852,'Customer - Backup'!A:E,5,FALSE)</f>
        <v>西安市</v>
      </c>
      <c r="E1852" s="120" t="s">
        <v>29717</v>
      </c>
      <c r="F1852" s="3" t="s">
        <v>40</v>
      </c>
      <c r="G1852" t="str">
        <f>VLOOKUP(D1852,'Customer City'!A:A,1,FALSE)</f>
        <v>西安市</v>
      </c>
      <c r="H1852" t="str">
        <f>VLOOKUP(A1852,'Customer - Backup'!A:F,6,FALSE)</f>
        <v>西安市</v>
      </c>
      <c r="I1852" s="3" t="s">
        <v>173</v>
      </c>
      <c r="J1852" s="3">
        <v>7003342</v>
      </c>
    </row>
    <row r="1853" spans="1:10" s="3" customFormat="1">
      <c r="A1853" s="3">
        <v>7003322</v>
      </c>
      <c r="B1853" s="139" t="str">
        <f>VLOOKUP($D1853,经纬度!$A:$D,3,FALSE)</f>
        <v>39.12 </v>
      </c>
      <c r="C1853" s="139">
        <f>VLOOKUP($D1853,经纬度!$A:$D,4,FALSE)</f>
        <v>117.2</v>
      </c>
      <c r="D1853" s="3" t="str">
        <f>VLOOKUP(Customer!A1853,'Customer - Backup'!A:E,5,FALSE)</f>
        <v>天津市</v>
      </c>
      <c r="E1853" s="120" t="s">
        <v>29718</v>
      </c>
      <c r="F1853" s="3" t="s">
        <v>19</v>
      </c>
      <c r="G1853" t="str">
        <f>VLOOKUP(D1853,'Customer City'!A:A,1,FALSE)</f>
        <v>天津市</v>
      </c>
      <c r="H1853" t="str">
        <f>VLOOKUP(A1853,'Customer - Backup'!A:F,6,FALSE)</f>
        <v>天津市</v>
      </c>
      <c r="I1853" s="3" t="s">
        <v>173</v>
      </c>
      <c r="J1853" s="3">
        <v>7003322</v>
      </c>
    </row>
    <row r="1854" spans="1:10" s="3" customFormat="1">
      <c r="A1854" s="3">
        <v>7003282</v>
      </c>
      <c r="B1854" s="139" t="str">
        <f>VLOOKUP($D1854,经纬度!$A:$D,3,FALSE)</f>
        <v>23.12 </v>
      </c>
      <c r="C1854" s="139">
        <f>VLOOKUP($D1854,经纬度!$A:$D,4,FALSE)</f>
        <v>114.42</v>
      </c>
      <c r="D1854" s="3" t="str">
        <f>VLOOKUP(Customer!A1854,'Customer - Backup'!A:E,5,FALSE)</f>
        <v>惠州市</v>
      </c>
      <c r="E1854" s="120" t="s">
        <v>1286</v>
      </c>
      <c r="F1854" s="3" t="s">
        <v>24</v>
      </c>
      <c r="G1854" t="str">
        <f>VLOOKUP(D1854,'Customer City'!A:A,1,FALSE)</f>
        <v>惠州市</v>
      </c>
      <c r="H1854" t="str">
        <f>VLOOKUP(A1854,'Customer - Backup'!A:F,6,FALSE)</f>
        <v>惠州市</v>
      </c>
      <c r="I1854" s="3" t="s">
        <v>173</v>
      </c>
      <c r="J1854" s="3">
        <v>7003282</v>
      </c>
    </row>
    <row r="1855" spans="1:10" s="3" customFormat="1">
      <c r="A1855" s="3">
        <v>7003358</v>
      </c>
      <c r="B1855" s="139" t="str">
        <f>VLOOKUP($D1855,经纬度!$A:$D,3,FALSE)</f>
        <v>22.82 </v>
      </c>
      <c r="C1855" s="139">
        <f>VLOOKUP($D1855,经纬度!$A:$D,4,FALSE)</f>
        <v>108.37</v>
      </c>
      <c r="D1855" s="3" t="str">
        <f>VLOOKUP(Customer!A1855,'Customer - Backup'!A:E,5,FALSE)</f>
        <v>南宁市</v>
      </c>
      <c r="E1855" s="120" t="s">
        <v>8002</v>
      </c>
      <c r="F1855" s="3" t="s">
        <v>25</v>
      </c>
      <c r="G1855" t="str">
        <f>VLOOKUP(D1855,'Customer City'!A:A,1,FALSE)</f>
        <v>南宁市</v>
      </c>
      <c r="H1855" t="str">
        <f>VLOOKUP(A1855,'Customer - Backup'!A:F,6,FALSE)</f>
        <v>南宁市</v>
      </c>
      <c r="I1855" s="3" t="s">
        <v>173</v>
      </c>
      <c r="J1855" s="3">
        <v>7003358</v>
      </c>
    </row>
    <row r="1856" spans="1:10" s="3" customFormat="1">
      <c r="A1856" s="3">
        <v>7003359</v>
      </c>
      <c r="B1856" s="139" t="str">
        <f>VLOOKUP($D1856,经纬度!$A:$D,3,FALSE)</f>
        <v>31.83 </v>
      </c>
      <c r="C1856" s="139">
        <f>VLOOKUP($D1856,经纬度!$A:$D,4,FALSE)</f>
        <v>117.25</v>
      </c>
      <c r="D1856" s="3" t="str">
        <f>VLOOKUP(Customer!A1856,'Customer - Backup'!A:E,5,FALSE)</f>
        <v>合肥市</v>
      </c>
      <c r="E1856" s="120" t="s">
        <v>29719</v>
      </c>
      <c r="F1856" s="3" t="s">
        <v>21</v>
      </c>
      <c r="G1856" t="str">
        <f>VLOOKUP(D1856,'Customer City'!A:A,1,FALSE)</f>
        <v>合肥市</v>
      </c>
      <c r="H1856">
        <f>VLOOKUP(A1856,'Customer - Backup'!A:F,6,FALSE)</f>
        <v>0</v>
      </c>
      <c r="I1856" s="3" t="s">
        <v>173</v>
      </c>
      <c r="J1856" s="3">
        <v>7003359</v>
      </c>
    </row>
    <row r="1857" spans="1:10" s="3" customFormat="1">
      <c r="A1857" s="3">
        <v>7004127</v>
      </c>
      <c r="B1857" s="139" t="str">
        <f>VLOOKUP($D1857,经纬度!$A:$D,3,FALSE)</f>
        <v>29.7 </v>
      </c>
      <c r="C1857" s="139">
        <f>VLOOKUP($D1857,经纬度!$A:$D,4,FALSE)</f>
        <v>116</v>
      </c>
      <c r="D1857" s="3" t="str">
        <f>VLOOKUP(Customer!A1857,'Customer - Backup'!A:E,5,FALSE)</f>
        <v>九江市</v>
      </c>
      <c r="E1857" s="120" t="s">
        <v>29720</v>
      </c>
      <c r="F1857" s="3" t="s">
        <v>28</v>
      </c>
      <c r="G1857" t="str">
        <f>VLOOKUP(D1857,'Customer City'!A:A,1,FALSE)</f>
        <v>九江市</v>
      </c>
      <c r="H1857" t="str">
        <f>VLOOKUP(A1857,'Customer - Backup'!A:F,6,FALSE)</f>
        <v>九江市</v>
      </c>
      <c r="I1857" s="3" t="s">
        <v>173</v>
      </c>
      <c r="J1857" s="3">
        <v>7004127</v>
      </c>
    </row>
    <row r="1858" spans="1:10" s="3" customFormat="1">
      <c r="A1858" s="3">
        <v>7004137</v>
      </c>
      <c r="B1858" s="139" t="str">
        <f>VLOOKUP($D1858,经纬度!$A:$D,3,FALSE)</f>
        <v>34.75 </v>
      </c>
      <c r="C1858" s="139">
        <f>VLOOKUP($D1858,经纬度!$A:$D,4,FALSE)</f>
        <v>113.62</v>
      </c>
      <c r="D1858" s="3" t="str">
        <f>VLOOKUP(Customer!A1858,'Customer - Backup'!A:E,5,FALSE)</f>
        <v>郑州市</v>
      </c>
      <c r="E1858" s="120" t="s">
        <v>3480</v>
      </c>
      <c r="F1858" s="3" t="s">
        <v>30</v>
      </c>
      <c r="G1858" t="str">
        <f>VLOOKUP(D1858,'Customer City'!A:A,1,FALSE)</f>
        <v>郑州市</v>
      </c>
      <c r="H1858" t="str">
        <f>VLOOKUP(A1858,'Customer - Backup'!A:F,6,FALSE)</f>
        <v>郑东新区</v>
      </c>
      <c r="I1858" s="3" t="s">
        <v>173</v>
      </c>
      <c r="J1858" s="3">
        <v>7004137</v>
      </c>
    </row>
    <row r="1859" spans="1:10" s="3" customFormat="1">
      <c r="A1859" s="3">
        <v>7004141</v>
      </c>
      <c r="B1859" s="139" t="str">
        <f>VLOOKUP($D1859,经纬度!$A:$D,3,FALSE)</f>
        <v>32.3 </v>
      </c>
      <c r="C1859" s="139">
        <f>VLOOKUP($D1859,经纬度!$A:$D,4,FALSE)</f>
        <v>118.32</v>
      </c>
      <c r="D1859" s="3" t="str">
        <f>VLOOKUP(Customer!A1859,'Customer - Backup'!A:E,5,FALSE)</f>
        <v>滁州市</v>
      </c>
      <c r="E1859" s="120" t="s">
        <v>1341</v>
      </c>
      <c r="F1859" s="3" t="s">
        <v>21</v>
      </c>
      <c r="G1859" t="str">
        <f>VLOOKUP(D1859,'Customer City'!A:A,1,FALSE)</f>
        <v>滁州市</v>
      </c>
      <c r="H1859" t="str">
        <f>VLOOKUP(A1859,'Customer - Backup'!A:F,6,FALSE)</f>
        <v>琅琊区</v>
      </c>
      <c r="I1859" s="3" t="s">
        <v>173</v>
      </c>
      <c r="J1859" s="3">
        <v>7004141</v>
      </c>
    </row>
    <row r="1860" spans="1:10" s="3" customFormat="1">
      <c r="A1860" s="3">
        <v>7004149</v>
      </c>
      <c r="B1860" s="139" t="str">
        <f>VLOOKUP($D1860,经纬度!$A:$D,3,FALSE)</f>
        <v>43.82 </v>
      </c>
      <c r="C1860" s="139">
        <f>VLOOKUP($D1860,经纬度!$A:$D,4,FALSE)</f>
        <v>87.62</v>
      </c>
      <c r="D1860" s="3" t="str">
        <f>VLOOKUP(Customer!A1860,'Customer - Backup'!A:E,5,FALSE)</f>
        <v>乌鲁木齐市</v>
      </c>
      <c r="E1860" s="120" t="s">
        <v>11528</v>
      </c>
      <c r="F1860" s="3" t="s">
        <v>26</v>
      </c>
      <c r="G1860" t="str">
        <f>VLOOKUP(D1860,'Customer City'!A:A,1,FALSE)</f>
        <v>乌鲁木齐市</v>
      </c>
      <c r="H1860" t="str">
        <f>VLOOKUP(A1860,'Customer - Backup'!A:F,6,FALSE)</f>
        <v>天山区</v>
      </c>
      <c r="I1860" s="3" t="s">
        <v>173</v>
      </c>
      <c r="J1860" s="3">
        <v>7004149</v>
      </c>
    </row>
    <row r="1861" spans="1:10" s="3" customFormat="1">
      <c r="A1861" s="3">
        <v>7004150</v>
      </c>
      <c r="B1861" s="139" t="str">
        <f>VLOOKUP($D1861,经纬度!$A:$D,3,FALSE)</f>
        <v>36.07 </v>
      </c>
      <c r="C1861" s="139">
        <f>VLOOKUP($D1861,经纬度!$A:$D,4,FALSE)</f>
        <v>120.38</v>
      </c>
      <c r="D1861" s="3" t="str">
        <f>VLOOKUP(Customer!A1861,'Customer - Backup'!A:E,5,FALSE)</f>
        <v>青岛市</v>
      </c>
      <c r="E1861" s="120" t="s">
        <v>29721</v>
      </c>
      <c r="F1861" s="3" t="s">
        <v>22</v>
      </c>
      <c r="G1861" t="str">
        <f>VLOOKUP(D1861,'Customer City'!A:A,1,FALSE)</f>
        <v>青岛市</v>
      </c>
      <c r="H1861" t="str">
        <f>VLOOKUP(A1861,'Customer - Backup'!A:F,6,FALSE)</f>
        <v>市北区</v>
      </c>
      <c r="I1861" s="3" t="s">
        <v>173</v>
      </c>
      <c r="J1861" s="3">
        <v>7004150</v>
      </c>
    </row>
    <row r="1862" spans="1:10" s="3" customFormat="1">
      <c r="A1862" s="3">
        <v>7004151</v>
      </c>
      <c r="B1862" s="139" t="str">
        <f>VLOOKUP($D1862,经纬度!$A:$D,3,FALSE)</f>
        <v>34.45 </v>
      </c>
      <c r="C1862" s="139">
        <f>VLOOKUP($D1862,经纬度!$A:$D,4,FALSE)</f>
        <v>115.65</v>
      </c>
      <c r="D1862" s="3" t="str">
        <f>VLOOKUP(Customer!A1862,'Customer - Backup'!A:E,5,FALSE)</f>
        <v>商丘市</v>
      </c>
      <c r="E1862" s="120" t="s">
        <v>29722</v>
      </c>
      <c r="F1862" s="3" t="s">
        <v>30</v>
      </c>
      <c r="G1862" t="str">
        <f>VLOOKUP(D1862,'Customer City'!A:A,1,FALSE)</f>
        <v>商丘市</v>
      </c>
      <c r="H1862" t="str">
        <f>VLOOKUP(A1862,'Customer - Backup'!A:F,6,FALSE)</f>
        <v>宁陵县</v>
      </c>
      <c r="I1862" s="3" t="s">
        <v>173</v>
      </c>
      <c r="J1862" s="3">
        <v>7004151</v>
      </c>
    </row>
    <row r="1863" spans="1:10" s="3" customFormat="1">
      <c r="A1863" s="3">
        <v>7004154</v>
      </c>
      <c r="B1863" s="139" t="str">
        <f>VLOOKUP($D1863,经纬度!$A:$D,3,FALSE)</f>
        <v>33.62 </v>
      </c>
      <c r="C1863" s="139">
        <f>VLOOKUP($D1863,经纬度!$A:$D,4,FALSE)</f>
        <v>114.65</v>
      </c>
      <c r="D1863" s="3" t="str">
        <f>VLOOKUP(Customer!A1863,'Customer - Backup'!A:E,5,FALSE)</f>
        <v>周口市</v>
      </c>
      <c r="E1863" s="120" t="s">
        <v>11593</v>
      </c>
      <c r="F1863" s="3" t="s">
        <v>30</v>
      </c>
      <c r="G1863" t="str">
        <f>VLOOKUP(D1863,'Customer City'!A:A,1,FALSE)</f>
        <v>周口市</v>
      </c>
      <c r="H1863" t="str">
        <f>VLOOKUP(A1863,'Customer - Backup'!A:F,6,FALSE)</f>
        <v>鹿邑县</v>
      </c>
      <c r="I1863" s="3" t="s">
        <v>173</v>
      </c>
      <c r="J1863" s="3">
        <v>7004154</v>
      </c>
    </row>
    <row r="1864" spans="1:10" s="3" customFormat="1">
      <c r="A1864" s="3">
        <v>7004157</v>
      </c>
      <c r="B1864" s="139" t="str">
        <f>VLOOKUP($D1864,经纬度!$A:$D,3,FALSE)</f>
        <v>25.83 </v>
      </c>
      <c r="C1864" s="139">
        <f>VLOOKUP($D1864,经纬度!$A:$D,4,FALSE)</f>
        <v>114.93</v>
      </c>
      <c r="D1864" s="3" t="str">
        <f>VLOOKUP(Customer!A1864,'Customer - Backup'!A:E,5,FALSE)</f>
        <v>赣州市</v>
      </c>
      <c r="E1864" s="120" t="s">
        <v>1978</v>
      </c>
      <c r="F1864" s="3" t="s">
        <v>28</v>
      </c>
      <c r="G1864" t="str">
        <f>VLOOKUP(D1864,'Customer City'!A:A,1,FALSE)</f>
        <v>赣州市</v>
      </c>
      <c r="H1864" t="str">
        <f>VLOOKUP(A1864,'Customer - Backup'!A:F,6,FALSE)</f>
        <v>赣县</v>
      </c>
      <c r="I1864" s="3" t="s">
        <v>173</v>
      </c>
      <c r="J1864" s="3">
        <v>7004157</v>
      </c>
    </row>
    <row r="1865" spans="1:10" s="3" customFormat="1">
      <c r="A1865" s="3">
        <v>7004158</v>
      </c>
      <c r="B1865" s="139" t="str">
        <f>VLOOKUP($D1865,经纬度!$A:$D,3,FALSE)</f>
        <v>27.82 </v>
      </c>
      <c r="C1865" s="139">
        <f>VLOOKUP($D1865,经纬度!$A:$D,4,FALSE)</f>
        <v>114.92</v>
      </c>
      <c r="D1865" s="3" t="str">
        <f>VLOOKUP(Customer!A1865,'Customer - Backup'!A:E,5,FALSE)</f>
        <v>新余市</v>
      </c>
      <c r="E1865" s="120" t="s">
        <v>3490</v>
      </c>
      <c r="F1865" s="3" t="s">
        <v>28</v>
      </c>
      <c r="G1865" t="str">
        <f>VLOOKUP(D1865,'Customer City'!A:A,1,FALSE)</f>
        <v>新余市</v>
      </c>
      <c r="H1865" t="str">
        <f>VLOOKUP(A1865,'Customer - Backup'!A:F,6,FALSE)</f>
        <v>渝水区</v>
      </c>
      <c r="I1865" s="3" t="s">
        <v>173</v>
      </c>
      <c r="J1865" s="3">
        <v>7004158</v>
      </c>
    </row>
    <row r="1866" spans="1:10" s="3" customFormat="1">
      <c r="A1866" s="3">
        <v>7004156</v>
      </c>
      <c r="B1866" s="139" t="str">
        <f>VLOOKUP($D1866,经纬度!$A:$D,3,FALSE)</f>
        <v>30.67 </v>
      </c>
      <c r="C1866" s="139">
        <f>VLOOKUP($D1866,经纬度!$A:$D,4,FALSE)</f>
        <v>104.07</v>
      </c>
      <c r="D1866" s="3" t="str">
        <f>VLOOKUP(Customer!A1866,'Customer - Backup'!A:E,5,FALSE)</f>
        <v>成都市</v>
      </c>
      <c r="E1866" s="120" t="s">
        <v>833</v>
      </c>
      <c r="F1866" s="3" t="s">
        <v>18</v>
      </c>
      <c r="G1866" t="str">
        <f>VLOOKUP(D1866,'Customer City'!A:A,1,FALSE)</f>
        <v>成都市</v>
      </c>
      <c r="H1866" t="str">
        <f>VLOOKUP(A1866,'Customer - Backup'!A:F,6,FALSE)</f>
        <v>郫县</v>
      </c>
      <c r="I1866" s="3" t="s">
        <v>173</v>
      </c>
      <c r="J1866" s="3">
        <v>7004156</v>
      </c>
    </row>
    <row r="1867" spans="1:10" s="3" customFormat="1">
      <c r="A1867" s="266">
        <v>7005150</v>
      </c>
      <c r="B1867" s="139">
        <v>42.069882999999997</v>
      </c>
      <c r="C1867" s="139">
        <v>86.580168</v>
      </c>
      <c r="D1867" s="3" t="str">
        <f>VLOOKUP(Customer!A2085,'Customer - Backup'!A:E,5,FALSE)</f>
        <v>伊犁市</v>
      </c>
      <c r="E1867" s="120" t="s">
        <v>1386</v>
      </c>
      <c r="F1867" s="3" t="s">
        <v>26</v>
      </c>
      <c r="G1867" t="str">
        <f>VLOOKUP(D1867,'Customer City'!A:A,1,FALSE)</f>
        <v>伊犁市</v>
      </c>
      <c r="H1867" t="str">
        <f>VLOOKUP(A1867,'Customer - Backup'!A:F,6,FALSE)</f>
        <v>焉耆县</v>
      </c>
      <c r="I1867" s="3" t="s">
        <v>173</v>
      </c>
      <c r="J1867" s="266">
        <v>7005150</v>
      </c>
    </row>
    <row r="1868" spans="1:10" s="3" customFormat="1">
      <c r="A1868" s="3">
        <v>7004176</v>
      </c>
      <c r="B1868" s="139" t="str">
        <f>VLOOKUP($D1868,经纬度!$A:$D,3,FALSE)</f>
        <v>27.73 </v>
      </c>
      <c r="C1868" s="139">
        <f>VLOOKUP($D1868,经纬度!$A:$D,4,FALSE)</f>
        <v>106.92</v>
      </c>
      <c r="D1868" s="3" t="str">
        <f>VLOOKUP(Customer!A1868,'Customer - Backup'!A:E,5,FALSE)</f>
        <v>遵义市</v>
      </c>
      <c r="E1868" s="120" t="s">
        <v>11859</v>
      </c>
      <c r="F1868" s="3" t="s">
        <v>37</v>
      </c>
      <c r="G1868" t="str">
        <f>VLOOKUP(D1868,'Customer City'!A:A,1,FALSE)</f>
        <v>遵义市</v>
      </c>
      <c r="H1868" t="str">
        <f>VLOOKUP(A1868,'Customer - Backup'!A:F,6,FALSE)</f>
        <v>遵义市</v>
      </c>
      <c r="I1868" s="3" t="s">
        <v>173</v>
      </c>
      <c r="J1868" s="3">
        <v>7004176</v>
      </c>
    </row>
    <row r="1869" spans="1:10" s="3" customFormat="1">
      <c r="A1869" s="3">
        <v>7004182</v>
      </c>
      <c r="B1869" s="139" t="str">
        <f>VLOOKUP($D1869,经纬度!$A:$D,3,FALSE)</f>
        <v>18.25 </v>
      </c>
      <c r="C1869" s="139">
        <f>VLOOKUP($D1869,经纬度!$A:$D,4,FALSE)</f>
        <v>109.5</v>
      </c>
      <c r="D1869" s="3" t="str">
        <f>VLOOKUP(Customer!A1869,'Customer - Backup'!A:E,5,FALSE)</f>
        <v>三亚市</v>
      </c>
      <c r="E1869" s="120" t="s">
        <v>1906</v>
      </c>
      <c r="F1869" s="3" t="s">
        <v>32</v>
      </c>
      <c r="G1869" t="str">
        <f>VLOOKUP(D1869,'Customer City'!A:A,1,FALSE)</f>
        <v>三亚市</v>
      </c>
      <c r="H1869" t="str">
        <f>VLOOKUP(A1869,'Customer - Backup'!A:F,6,FALSE)</f>
        <v>三亚市</v>
      </c>
      <c r="I1869" s="3" t="s">
        <v>173</v>
      </c>
      <c r="J1869" s="3">
        <v>7004182</v>
      </c>
    </row>
    <row r="1870" spans="1:10" s="3" customFormat="1">
      <c r="A1870" s="3">
        <v>7004188</v>
      </c>
      <c r="B1870" s="139" t="str">
        <f>VLOOKUP($D1870,经纬度!$A:$D,3,FALSE)</f>
        <v>45.13 </v>
      </c>
      <c r="C1870" s="139">
        <f>VLOOKUP($D1870,经纬度!$A:$D,4,FALSE)</f>
        <v>124.82</v>
      </c>
      <c r="D1870" s="3" t="str">
        <f>VLOOKUP(Customer!A1870,'Customer - Backup'!A:E,5,FALSE)</f>
        <v>松原市</v>
      </c>
      <c r="E1870" s="120" t="s">
        <v>11939</v>
      </c>
      <c r="F1870" s="3" t="s">
        <v>17</v>
      </c>
      <c r="G1870" t="str">
        <f>VLOOKUP(D1870,'Customer City'!A:A,1,FALSE)</f>
        <v>松原市</v>
      </c>
      <c r="H1870" t="str">
        <f>VLOOKUP(A1870,'Customer - Backup'!A:F,6,FALSE)</f>
        <v>宁江区</v>
      </c>
      <c r="I1870" s="3" t="s">
        <v>173</v>
      </c>
      <c r="J1870" s="3">
        <v>7004188</v>
      </c>
    </row>
    <row r="1871" spans="1:10" s="3" customFormat="1">
      <c r="A1871" s="3">
        <v>7004191</v>
      </c>
      <c r="B1871" s="139" t="str">
        <f>VLOOKUP($D1871,经纬度!$A:$D,3,FALSE)</f>
        <v>43.9 </v>
      </c>
      <c r="C1871" s="139">
        <f>VLOOKUP($D1871,经纬度!$A:$D,4,FALSE)</f>
        <v>125.32</v>
      </c>
      <c r="D1871" s="3" t="str">
        <f>VLOOKUP(Customer!A1871,'Customer - Backup'!A:E,5,FALSE)</f>
        <v>长春市</v>
      </c>
      <c r="E1871" s="120" t="s">
        <v>11969</v>
      </c>
      <c r="F1871" s="3" t="s">
        <v>17</v>
      </c>
      <c r="G1871" t="str">
        <f>VLOOKUP(D1871,'Customer City'!A:A,1,FALSE)</f>
        <v>长春市</v>
      </c>
      <c r="H1871" t="str">
        <f>VLOOKUP(A1871,'Customer - Backup'!A:F,6,FALSE)</f>
        <v>朝阳区</v>
      </c>
      <c r="I1871" s="3" t="s">
        <v>173</v>
      </c>
      <c r="J1871" s="3">
        <v>7004191</v>
      </c>
    </row>
    <row r="1872" spans="1:10" s="3" customFormat="1">
      <c r="A1872" s="3">
        <v>7004200</v>
      </c>
      <c r="B1872" s="139" t="str">
        <f>VLOOKUP($D1872,经纬度!$A:$D,3,FALSE)</f>
        <v>23.05 </v>
      </c>
      <c r="C1872" s="139">
        <f>VLOOKUP($D1872,经纬度!$A:$D,4,FALSE)</f>
        <v>113.75</v>
      </c>
      <c r="D1872" s="3" t="str">
        <f>VLOOKUP(Customer!A1872,'Customer - Backup'!A:E,5,FALSE)</f>
        <v>东莞市</v>
      </c>
      <c r="E1872" s="120" t="s">
        <v>1124</v>
      </c>
      <c r="F1872" s="3" t="s">
        <v>24</v>
      </c>
      <c r="G1872" t="str">
        <f>VLOOKUP(D1872,'Customer City'!A:A,1,FALSE)</f>
        <v>东莞市</v>
      </c>
      <c r="H1872" t="str">
        <f>VLOOKUP(A1872,'Customer - Backup'!A:F,6,FALSE)</f>
        <v>东莞市</v>
      </c>
      <c r="I1872" s="3" t="s">
        <v>173</v>
      </c>
      <c r="J1872" s="3">
        <v>7004200</v>
      </c>
    </row>
    <row r="1873" spans="1:10" s="3" customFormat="1">
      <c r="A1873" s="3">
        <v>7004204</v>
      </c>
      <c r="B1873" s="139" t="str">
        <f>VLOOKUP($D1873,经纬度!$A:$D,3,FALSE)</f>
        <v>24.28 </v>
      </c>
      <c r="C1873" s="139">
        <f>VLOOKUP($D1873,经纬度!$A:$D,4,FALSE)</f>
        <v>116.12</v>
      </c>
      <c r="D1873" s="3" t="str">
        <f>VLOOKUP(Customer!A1873,'Customer - Backup'!A:E,5,FALSE)</f>
        <v>梅州市</v>
      </c>
      <c r="E1873" s="120" t="s">
        <v>3478</v>
      </c>
      <c r="F1873" s="3" t="s">
        <v>24</v>
      </c>
      <c r="G1873" t="str">
        <f>VLOOKUP(D1873,'Customer City'!A:A,1,FALSE)</f>
        <v>梅州市</v>
      </c>
      <c r="H1873" t="str">
        <f>VLOOKUP(A1873,'Customer - Backup'!A:F,6,FALSE)</f>
        <v>梅州市</v>
      </c>
      <c r="I1873" s="3" t="s">
        <v>173</v>
      </c>
      <c r="J1873" s="3">
        <v>7004204</v>
      </c>
    </row>
    <row r="1874" spans="1:10" s="3" customFormat="1">
      <c r="A1874" s="3">
        <v>7004205</v>
      </c>
      <c r="B1874" s="139" t="str">
        <f>VLOOKUP($D1874,经纬度!$A:$D,3,FALSE)</f>
        <v>21.27 </v>
      </c>
      <c r="C1874" s="139">
        <f>VLOOKUP($D1874,经纬度!$A:$D,4,FALSE)</f>
        <v>110.35</v>
      </c>
      <c r="D1874" s="3" t="str">
        <f>VLOOKUP(Customer!A1874,'Customer - Backup'!A:E,5,FALSE)</f>
        <v>湛江市</v>
      </c>
      <c r="E1874" s="120" t="s">
        <v>957</v>
      </c>
      <c r="F1874" s="3" t="s">
        <v>24</v>
      </c>
      <c r="G1874" t="str">
        <f>VLOOKUP(D1874,'Customer City'!A:A,1,FALSE)</f>
        <v>湛江市</v>
      </c>
      <c r="H1874" t="str">
        <f>VLOOKUP(A1874,'Customer - Backup'!A:F,6,FALSE)</f>
        <v>湛江市</v>
      </c>
      <c r="I1874" s="3" t="s">
        <v>173</v>
      </c>
      <c r="J1874" s="3">
        <v>7004205</v>
      </c>
    </row>
    <row r="1875" spans="1:10" s="3" customFormat="1">
      <c r="A1875" s="3">
        <v>7004214</v>
      </c>
      <c r="B1875" s="139" t="str">
        <f>VLOOKUP($D1875,经纬度!$A:$D,3,FALSE)</f>
        <v>25.1 </v>
      </c>
      <c r="C1875" s="139">
        <f>VLOOKUP($D1875,经纬度!$A:$D,4,FALSE)</f>
        <v>117.03</v>
      </c>
      <c r="D1875" s="3" t="str">
        <f>VLOOKUP(Customer!A1875,'Customer - Backup'!A:E,5,FALSE)</f>
        <v>龙岩市</v>
      </c>
      <c r="E1875" s="120" t="s">
        <v>12231</v>
      </c>
      <c r="F1875" s="3" t="s">
        <v>36</v>
      </c>
      <c r="G1875" t="str">
        <f>VLOOKUP(D1875,'Customer City'!A:A,1,FALSE)</f>
        <v>龙岩市</v>
      </c>
      <c r="H1875" t="str">
        <f>VLOOKUP(A1875,'Customer - Backup'!A:F,6,FALSE)</f>
        <v>武平县</v>
      </c>
      <c r="I1875" s="3" t="s">
        <v>173</v>
      </c>
      <c r="J1875" s="3">
        <v>7004214</v>
      </c>
    </row>
    <row r="1876" spans="1:10" s="3" customFormat="1">
      <c r="A1876" s="3">
        <v>7004226</v>
      </c>
      <c r="B1876" s="139" t="str">
        <f>VLOOKUP($D1876,经纬度!$A:$D,3,FALSE)</f>
        <v>29.57 </v>
      </c>
      <c r="C1876" s="139">
        <f>VLOOKUP($D1876,经纬度!$A:$D,4,FALSE)</f>
        <v>106.55</v>
      </c>
      <c r="D1876" s="3" t="str">
        <f>VLOOKUP(Customer!A1876,'Customer - Backup'!A:E,5,FALSE)</f>
        <v>重庆市</v>
      </c>
      <c r="E1876" s="120" t="s">
        <v>3492</v>
      </c>
      <c r="F1876" s="3" t="s">
        <v>39</v>
      </c>
      <c r="G1876" t="str">
        <f>VLOOKUP(D1876,'Customer City'!A:A,1,FALSE)</f>
        <v>重庆市</v>
      </c>
      <c r="H1876" t="str">
        <f>VLOOKUP(A1876,'Customer - Backup'!A:F,6,FALSE)</f>
        <v>梁平县</v>
      </c>
      <c r="I1876" s="3" t="s">
        <v>173</v>
      </c>
      <c r="J1876" s="3">
        <v>7004226</v>
      </c>
    </row>
    <row r="1877" spans="1:10" s="3" customFormat="1">
      <c r="A1877" s="3">
        <v>7004242</v>
      </c>
      <c r="B1877" s="139" t="str">
        <f>VLOOKUP($D1877,经纬度!$A:$D,3,FALSE)</f>
        <v>23.05 </v>
      </c>
      <c r="C1877" s="139">
        <f>VLOOKUP($D1877,经纬度!$A:$D,4,FALSE)</f>
        <v>112.47</v>
      </c>
      <c r="D1877" s="3" t="str">
        <f>VLOOKUP(Customer!A1877,'Customer - Backup'!A:E,5,FALSE)</f>
        <v>肇庆市</v>
      </c>
      <c r="E1877" s="120" t="s">
        <v>1596</v>
      </c>
      <c r="F1877" s="3" t="s">
        <v>24</v>
      </c>
      <c r="G1877" t="str">
        <f>VLOOKUP(D1877,'Customer City'!A:A,1,FALSE)</f>
        <v>肇庆市</v>
      </c>
      <c r="H1877" t="str">
        <f>VLOOKUP(A1877,'Customer - Backup'!A:F,6,FALSE)</f>
        <v>肇庆市</v>
      </c>
      <c r="I1877" s="3" t="s">
        <v>173</v>
      </c>
      <c r="J1877" s="3">
        <v>7004242</v>
      </c>
    </row>
    <row r="1878" spans="1:10" s="3" customFormat="1">
      <c r="A1878" s="3">
        <v>7004247</v>
      </c>
      <c r="B1878" s="139" t="str">
        <f>VLOOKUP($D1878,经纬度!$A:$D,3,FALSE)</f>
        <v>29.57 </v>
      </c>
      <c r="C1878" s="139">
        <f>VLOOKUP($D1878,经纬度!$A:$D,4,FALSE)</f>
        <v>106.55</v>
      </c>
      <c r="D1878" s="3" t="str">
        <f>VLOOKUP(Customer!A1878,'Customer - Backup'!A:E,5,FALSE)</f>
        <v>重庆市</v>
      </c>
      <c r="E1878" s="120" t="s">
        <v>29723</v>
      </c>
      <c r="F1878" s="3" t="s">
        <v>39</v>
      </c>
      <c r="G1878" t="str">
        <f>VLOOKUP(D1878,'Customer City'!A:A,1,FALSE)</f>
        <v>重庆市</v>
      </c>
      <c r="H1878" t="str">
        <f>VLOOKUP(A1878,'Customer - Backup'!A:F,6,FALSE)</f>
        <v>渝中区</v>
      </c>
      <c r="I1878" s="3" t="s">
        <v>173</v>
      </c>
      <c r="J1878" s="3">
        <v>7004247</v>
      </c>
    </row>
    <row r="1879" spans="1:10" s="3" customFormat="1">
      <c r="A1879" s="3">
        <v>7004251</v>
      </c>
      <c r="B1879" s="139" t="str">
        <f>VLOOKUP($D1879,经纬度!$A:$D,3,FALSE)</f>
        <v>30.67 </v>
      </c>
      <c r="C1879" s="139">
        <f>VLOOKUP($D1879,经纬度!$A:$D,4,FALSE)</f>
        <v>104.07</v>
      </c>
      <c r="D1879" s="3" t="str">
        <f>VLOOKUP(Customer!A1879,'Customer - Backup'!A:E,5,FALSE)</f>
        <v>成都市</v>
      </c>
      <c r="E1879" s="120" t="s">
        <v>1080</v>
      </c>
      <c r="F1879" s="3" t="s">
        <v>18</v>
      </c>
      <c r="G1879" t="str">
        <f>VLOOKUP(D1879,'Customer City'!A:A,1,FALSE)</f>
        <v>成都市</v>
      </c>
      <c r="H1879" t="str">
        <f>VLOOKUP(A1879,'Customer - Backup'!A:F,6,FALSE)</f>
        <v>高新区</v>
      </c>
      <c r="I1879" s="3" t="s">
        <v>173</v>
      </c>
      <c r="J1879" s="3">
        <v>7004251</v>
      </c>
    </row>
    <row r="1880" spans="1:10" s="3" customFormat="1">
      <c r="A1880" s="3">
        <v>7004258</v>
      </c>
      <c r="B1880" s="139" t="str">
        <f>VLOOKUP($D1880,经纬度!$A:$D,3,FALSE)</f>
        <v>23.48 </v>
      </c>
      <c r="C1880" s="139">
        <f>VLOOKUP($D1880,经纬度!$A:$D,4,FALSE)</f>
        <v>111.27</v>
      </c>
      <c r="D1880" s="3" t="str">
        <f>VLOOKUP(Customer!A1880,'Customer - Backup'!A:E,5,FALSE)</f>
        <v>梧州市</v>
      </c>
      <c r="E1880" s="120" t="s">
        <v>12708</v>
      </c>
      <c r="F1880" s="3" t="s">
        <v>25</v>
      </c>
      <c r="G1880" t="str">
        <f>VLOOKUP(D1880,'Customer City'!A:A,1,FALSE)</f>
        <v>梧州市</v>
      </c>
      <c r="H1880" t="str">
        <f>VLOOKUP(A1880,'Customer - Backup'!A:F,6,FALSE)</f>
        <v>苍梧县</v>
      </c>
      <c r="I1880" s="3" t="s">
        <v>173</v>
      </c>
      <c r="J1880" s="3">
        <v>7004258</v>
      </c>
    </row>
    <row r="1881" spans="1:10" s="3" customFormat="1">
      <c r="A1881" s="3">
        <v>7004262</v>
      </c>
      <c r="B1881" s="139" t="str">
        <f>VLOOKUP($D1881,经纬度!$A:$D,3,FALSE)</f>
        <v>28.23 </v>
      </c>
      <c r="C1881" s="139">
        <f>VLOOKUP($D1881,经纬度!$A:$D,4,FALSE)</f>
        <v>112.93</v>
      </c>
      <c r="D1881" s="3" t="str">
        <f>VLOOKUP(Customer!A1881,'Customer - Backup'!A:E,5,FALSE)</f>
        <v>长沙市</v>
      </c>
      <c r="E1881" s="120" t="s">
        <v>806</v>
      </c>
      <c r="F1881" s="3" t="s">
        <v>34</v>
      </c>
      <c r="G1881" t="str">
        <f>VLOOKUP(D1881,'Customer City'!A:A,1,FALSE)</f>
        <v>长沙市</v>
      </c>
      <c r="H1881" t="str">
        <f>VLOOKUP(A1881,'Customer - Backup'!A:F,6,FALSE)</f>
        <v>开福区</v>
      </c>
      <c r="I1881" s="3" t="s">
        <v>173</v>
      </c>
      <c r="J1881" s="3">
        <v>7004262</v>
      </c>
    </row>
    <row r="1882" spans="1:10" s="3" customFormat="1">
      <c r="A1882" s="3">
        <v>7004272</v>
      </c>
      <c r="B1882" s="139" t="str">
        <f>VLOOKUP($D1882,经纬度!$A:$D,3,FALSE)</f>
        <v>23.9 </v>
      </c>
      <c r="C1882" s="139">
        <f>VLOOKUP($D1882,经纬度!$A:$D,4,FALSE)</f>
        <v>106.62</v>
      </c>
      <c r="D1882" s="3" t="str">
        <f>VLOOKUP(Customer!A1882,'Customer - Backup'!A:E,5,FALSE)</f>
        <v>百色市</v>
      </c>
      <c r="E1882" s="120" t="s">
        <v>12894</v>
      </c>
      <c r="F1882" s="3" t="s">
        <v>25</v>
      </c>
      <c r="G1882" t="str">
        <f>VLOOKUP(D1882,'Customer City'!A:A,1,FALSE)</f>
        <v>百色市</v>
      </c>
      <c r="H1882" t="str">
        <f>VLOOKUP(A1882,'Customer - Backup'!A:F,6,FALSE)</f>
        <v>隆林各族自治县</v>
      </c>
      <c r="I1882" s="3" t="s">
        <v>173</v>
      </c>
      <c r="J1882" s="3">
        <v>7004272</v>
      </c>
    </row>
    <row r="1883" spans="1:10" s="3" customFormat="1">
      <c r="A1883" s="3">
        <v>7004277</v>
      </c>
      <c r="B1883" s="139" t="str">
        <f>VLOOKUP($D1883,经纬度!$A:$D,3,FALSE)</f>
        <v>29.57 </v>
      </c>
      <c r="C1883" s="139">
        <f>VLOOKUP($D1883,经纬度!$A:$D,4,FALSE)</f>
        <v>106.55</v>
      </c>
      <c r="D1883" s="3" t="str">
        <f>VLOOKUP(Customer!A1883,'Customer - Backup'!A:E,5,FALSE)</f>
        <v>重庆市</v>
      </c>
      <c r="E1883" s="120" t="s">
        <v>12563</v>
      </c>
      <c r="F1883" s="3" t="s">
        <v>39</v>
      </c>
      <c r="G1883" t="str">
        <f>VLOOKUP(D1883,'Customer City'!A:A,1,FALSE)</f>
        <v>重庆市</v>
      </c>
      <c r="H1883" t="str">
        <f>VLOOKUP(A1883,'Customer - Backup'!A:F,6,FALSE)</f>
        <v>渝北区</v>
      </c>
      <c r="I1883" s="3" t="s">
        <v>173</v>
      </c>
      <c r="J1883" s="3">
        <v>7004277</v>
      </c>
    </row>
    <row r="1884" spans="1:10" s="3" customFormat="1">
      <c r="A1884" s="3">
        <v>7004283</v>
      </c>
      <c r="B1884" s="139" t="str">
        <f>VLOOKUP($D1884,经纬度!$A:$D,3,FALSE)</f>
        <v>28.0 </v>
      </c>
      <c r="C1884" s="139">
        <f>VLOOKUP($D1884,经纬度!$A:$D,4,FALSE)</f>
        <v>116.35</v>
      </c>
      <c r="D1884" s="3" t="str">
        <f>VLOOKUP(Customer!A1884,'Customer - Backup'!A:E,5,FALSE)</f>
        <v>抚州市</v>
      </c>
      <c r="E1884" s="120" t="s">
        <v>1174</v>
      </c>
      <c r="F1884" s="3" t="s">
        <v>28</v>
      </c>
      <c r="G1884" t="str">
        <f>VLOOKUP(D1884,'Customer City'!A:A,1,FALSE)</f>
        <v>抚州市</v>
      </c>
      <c r="H1884" t="str">
        <f>VLOOKUP(A1884,'Customer - Backup'!A:F,6,FALSE)</f>
        <v>市级</v>
      </c>
      <c r="I1884" s="3" t="s">
        <v>173</v>
      </c>
      <c r="J1884" s="3">
        <v>7004283</v>
      </c>
    </row>
    <row r="1885" spans="1:10" s="3" customFormat="1">
      <c r="A1885" s="3">
        <v>7004285</v>
      </c>
      <c r="B1885" s="139" t="str">
        <f>VLOOKUP($D1885,经纬度!$A:$D,3,FALSE)</f>
        <v>27.12 </v>
      </c>
      <c r="C1885" s="139">
        <f>VLOOKUP($D1885,经纬度!$A:$D,4,FALSE)</f>
        <v>114.98</v>
      </c>
      <c r="D1885" s="3" t="str">
        <f>VLOOKUP(Customer!A1885,'Customer - Backup'!A:E,5,FALSE)</f>
        <v>吉安市</v>
      </c>
      <c r="E1885" s="120" t="s">
        <v>1219</v>
      </c>
      <c r="F1885" s="3" t="s">
        <v>28</v>
      </c>
      <c r="G1885" t="str">
        <f>VLOOKUP(D1885,'Customer City'!A:A,1,FALSE)</f>
        <v>吉安市</v>
      </c>
      <c r="H1885" t="str">
        <f>VLOOKUP(A1885,'Customer - Backup'!A:F,6,FALSE)</f>
        <v>峡江县</v>
      </c>
      <c r="I1885" s="3" t="s">
        <v>173</v>
      </c>
      <c r="J1885" s="3">
        <v>7004285</v>
      </c>
    </row>
    <row r="1886" spans="1:10" s="3" customFormat="1">
      <c r="A1886" s="3">
        <v>7004287</v>
      </c>
      <c r="B1886" s="139" t="str">
        <f>VLOOKUP($D1886,经纬度!$A:$D,3,FALSE)</f>
        <v>29.7 </v>
      </c>
      <c r="C1886" s="139">
        <f>VLOOKUP($D1886,经纬度!$A:$D,4,FALSE)</f>
        <v>116</v>
      </c>
      <c r="D1886" s="3" t="str">
        <f>VLOOKUP(Customer!A1886,'Customer - Backup'!A:E,5,FALSE)</f>
        <v>九江市</v>
      </c>
      <c r="E1886" s="120" t="s">
        <v>29724</v>
      </c>
      <c r="F1886" s="3" t="s">
        <v>28</v>
      </c>
      <c r="G1886" t="str">
        <f>VLOOKUP(D1886,'Customer City'!A:A,1,FALSE)</f>
        <v>九江市</v>
      </c>
      <c r="H1886" t="str">
        <f>VLOOKUP(A1886,'Customer - Backup'!A:F,6,FALSE)</f>
        <v>德安县</v>
      </c>
      <c r="I1886" s="3" t="s">
        <v>173</v>
      </c>
      <c r="J1886" s="3">
        <v>7004287</v>
      </c>
    </row>
    <row r="1887" spans="1:10" s="3" customFormat="1">
      <c r="A1887" s="3">
        <v>7004291</v>
      </c>
      <c r="B1887" s="139" t="str">
        <f>VLOOKUP($D1887,经纬度!$A:$D,3,FALSE)</f>
        <v>25.83 </v>
      </c>
      <c r="C1887" s="139">
        <f>VLOOKUP($D1887,经纬度!$A:$D,4,FALSE)</f>
        <v>114.93</v>
      </c>
      <c r="D1887" s="3" t="str">
        <f>VLOOKUP(Customer!A1887,'Customer - Backup'!A:E,5,FALSE)</f>
        <v>赣州市</v>
      </c>
      <c r="E1887" s="120" t="s">
        <v>29725</v>
      </c>
      <c r="F1887" s="3" t="s">
        <v>28</v>
      </c>
      <c r="G1887" t="str">
        <f>VLOOKUP(D1887,'Customer City'!A:A,1,FALSE)</f>
        <v>赣州市</v>
      </c>
      <c r="H1887" t="str">
        <f>VLOOKUP(A1887,'Customer - Backup'!A:F,6,FALSE)</f>
        <v>信丰县</v>
      </c>
      <c r="I1887" s="3" t="s">
        <v>173</v>
      </c>
      <c r="J1887" s="3">
        <v>7004291</v>
      </c>
    </row>
    <row r="1888" spans="1:10" s="3" customFormat="1">
      <c r="A1888" s="3">
        <v>7004294</v>
      </c>
      <c r="B1888" s="139" t="str">
        <f>VLOOKUP($D1888,经纬度!$A:$D,3,FALSE)</f>
        <v>38.05 </v>
      </c>
      <c r="C1888" s="139">
        <f>VLOOKUP($D1888,经纬度!$A:$D,4,FALSE)</f>
        <v>114.52</v>
      </c>
      <c r="D1888" s="3" t="str">
        <f>VLOOKUP(Customer!A1888,'Customer - Backup'!A:E,5,FALSE)</f>
        <v>石家庄市</v>
      </c>
      <c r="E1888" s="120" t="s">
        <v>3485</v>
      </c>
      <c r="F1888" s="3" t="s">
        <v>29</v>
      </c>
      <c r="G1888" t="str">
        <f>VLOOKUP(D1888,'Customer City'!A:A,1,FALSE)</f>
        <v>石家庄市</v>
      </c>
      <c r="H1888" t="str">
        <f>VLOOKUP(A1888,'Customer - Backup'!A:F,6,FALSE)</f>
        <v>裕华区</v>
      </c>
      <c r="I1888" s="3" t="s">
        <v>173</v>
      </c>
      <c r="J1888" s="3">
        <v>7004294</v>
      </c>
    </row>
    <row r="1889" spans="1:10" s="3" customFormat="1">
      <c r="A1889" s="3">
        <v>7004301</v>
      </c>
      <c r="B1889" s="139" t="str">
        <f>VLOOKUP($D1889,经纬度!$A:$D,3,FALSE)</f>
        <v>32.43 </v>
      </c>
      <c r="C1889" s="139">
        <f>VLOOKUP($D1889,经纬度!$A:$D,4,FALSE)</f>
        <v>105.83</v>
      </c>
      <c r="D1889" s="3" t="str">
        <f>VLOOKUP(Customer!A1889,'Customer - Backup'!A:E,5,FALSE)</f>
        <v>广元市</v>
      </c>
      <c r="E1889" s="120" t="s">
        <v>13172</v>
      </c>
      <c r="F1889" s="3" t="s">
        <v>18</v>
      </c>
      <c r="G1889" t="str">
        <f>VLOOKUP(D1889,'Customer City'!A:A,1,FALSE)</f>
        <v>广元市</v>
      </c>
      <c r="H1889" t="str">
        <f>VLOOKUP(A1889,'Customer - Backup'!A:F,6,FALSE)</f>
        <v>青川县</v>
      </c>
      <c r="I1889" s="3" t="s">
        <v>173</v>
      </c>
      <c r="J1889" s="3">
        <v>7004301</v>
      </c>
    </row>
    <row r="1890" spans="1:10" s="3" customFormat="1">
      <c r="A1890" s="3">
        <v>7004324</v>
      </c>
      <c r="B1890" s="139" t="str">
        <f>VLOOKUP($D1890,经纬度!$A:$D,3,FALSE)</f>
        <v>32.63 </v>
      </c>
      <c r="C1890" s="139">
        <f>VLOOKUP($D1890,经纬度!$A:$D,4,FALSE)</f>
        <v>117</v>
      </c>
      <c r="D1890" s="3" t="str">
        <f>VLOOKUP(Customer!A1890,'Customer - Backup'!A:E,5,FALSE)</f>
        <v>淮南市</v>
      </c>
      <c r="E1890" s="120" t="s">
        <v>13337</v>
      </c>
      <c r="F1890" s="3" t="s">
        <v>21</v>
      </c>
      <c r="G1890" t="str">
        <f>VLOOKUP(D1890,'Customer City'!A:A,1,FALSE)</f>
        <v>淮南市</v>
      </c>
      <c r="H1890" t="str">
        <f>VLOOKUP(A1890,'Customer - Backup'!A:F,6,FALSE)</f>
        <v>八公山区</v>
      </c>
      <c r="I1890" s="3" t="s">
        <v>173</v>
      </c>
      <c r="J1890" s="3">
        <v>7004324</v>
      </c>
    </row>
    <row r="1891" spans="1:10" s="3" customFormat="1">
      <c r="A1891" s="3">
        <v>7004329</v>
      </c>
      <c r="B1891" s="139" t="str">
        <f>VLOOKUP($D1891,经纬度!$A:$D,3,FALSE)</f>
        <v>22.58 </v>
      </c>
      <c r="C1891" s="139">
        <f>VLOOKUP($D1891,经纬度!$A:$D,4,FALSE)</f>
        <v>113.08</v>
      </c>
      <c r="D1891" s="3" t="str">
        <f>VLOOKUP(Customer!A1891,'Customer - Backup'!A:E,5,FALSE)</f>
        <v>江门市</v>
      </c>
      <c r="E1891" s="120" t="s">
        <v>848</v>
      </c>
      <c r="F1891" s="3" t="s">
        <v>24</v>
      </c>
      <c r="G1891" t="str">
        <f>VLOOKUP(D1891,'Customer City'!A:A,1,FALSE)</f>
        <v>江门市</v>
      </c>
      <c r="H1891" t="str">
        <f>VLOOKUP(A1891,'Customer - Backup'!A:F,6,FALSE)</f>
        <v>蓬江区</v>
      </c>
      <c r="I1891" s="3" t="s">
        <v>173</v>
      </c>
      <c r="J1891" s="3">
        <v>7004329</v>
      </c>
    </row>
    <row r="1892" spans="1:10" s="3" customFormat="1">
      <c r="A1892" s="3">
        <v>7004346</v>
      </c>
      <c r="B1892" s="139" t="str">
        <f>VLOOKUP($D1892,经纬度!$A:$D,3,FALSE)</f>
        <v>30.0 </v>
      </c>
      <c r="C1892" s="139">
        <f>VLOOKUP($D1892,经纬度!$A:$D,4,FALSE)</f>
        <v>122.2</v>
      </c>
      <c r="D1892" s="3" t="str">
        <f>VLOOKUP(Customer!A1892,'Customer - Backup'!A:E,5,FALSE)</f>
        <v>舟山市</v>
      </c>
      <c r="E1892" s="120" t="s">
        <v>1011</v>
      </c>
      <c r="F1892" s="3" t="s">
        <v>31</v>
      </c>
      <c r="G1892" t="str">
        <f>VLOOKUP(D1892,'Customer City'!A:A,1,FALSE)</f>
        <v>舟山市</v>
      </c>
      <c r="H1892" t="str">
        <f>VLOOKUP(A1892,'Customer - Backup'!A:F,6,FALSE)</f>
        <v>岱山县</v>
      </c>
      <c r="I1892" s="3" t="s">
        <v>173</v>
      </c>
      <c r="J1892" s="3">
        <v>7004346</v>
      </c>
    </row>
    <row r="1893" spans="1:10" s="3" customFormat="1">
      <c r="A1893" s="3">
        <v>7004365</v>
      </c>
      <c r="B1893" s="139" t="str">
        <f>VLOOKUP($D1893,经纬度!$A:$D,3,FALSE)</f>
        <v>30.33 </v>
      </c>
      <c r="C1893" s="139">
        <f>VLOOKUP($D1893,经纬度!$A:$D,4,FALSE)</f>
        <v>112.23</v>
      </c>
      <c r="D1893" s="3" t="str">
        <f>VLOOKUP(Customer!A1893,'Customer - Backup'!A:E,5,FALSE)</f>
        <v>荆州市</v>
      </c>
      <c r="E1893" s="120" t="s">
        <v>1262</v>
      </c>
      <c r="F1893" s="3" t="s">
        <v>33</v>
      </c>
      <c r="G1893" t="str">
        <f>VLOOKUP(D1893,'Customer City'!A:A,1,FALSE)</f>
        <v>荆州市</v>
      </c>
      <c r="H1893" t="str">
        <f>VLOOKUP(A1893,'Customer - Backup'!A:F,6,FALSE)</f>
        <v>沙市区</v>
      </c>
      <c r="I1893" s="3" t="s">
        <v>173</v>
      </c>
      <c r="J1893" s="3">
        <v>7004365</v>
      </c>
    </row>
    <row r="1894" spans="1:10" s="3" customFormat="1">
      <c r="A1894" s="3">
        <v>7004369</v>
      </c>
      <c r="B1894" s="139" t="str">
        <f>VLOOKUP($D1894,经纬度!$A:$D,3,FALSE)</f>
        <v>22.63 </v>
      </c>
      <c r="C1894" s="139">
        <f>VLOOKUP($D1894,经纬度!$A:$D,4,FALSE)</f>
        <v>110.17</v>
      </c>
      <c r="D1894" s="3" t="str">
        <f>VLOOKUP(Customer!A1894,'Customer - Backup'!A:E,5,FALSE)</f>
        <v>玉林市</v>
      </c>
      <c r="E1894" s="120" t="s">
        <v>13690</v>
      </c>
      <c r="F1894" s="3" t="s">
        <v>25</v>
      </c>
      <c r="G1894" t="str">
        <f>VLOOKUP(D1894,'Customer City'!A:A,1,FALSE)</f>
        <v>玉林市</v>
      </c>
      <c r="H1894" t="str">
        <f>VLOOKUP(A1894,'Customer - Backup'!A:F,6,FALSE)</f>
        <v>陆川县</v>
      </c>
      <c r="I1894" s="3" t="s">
        <v>173</v>
      </c>
      <c r="J1894" s="3">
        <v>7004369</v>
      </c>
    </row>
    <row r="1895" spans="1:10" s="3" customFormat="1">
      <c r="A1895" s="3">
        <v>7004373</v>
      </c>
      <c r="B1895" s="139" t="str">
        <f>VLOOKUP($D1895,经纬度!$A:$D,3,FALSE)</f>
        <v>31.85 </v>
      </c>
      <c r="C1895" s="139">
        <f>VLOOKUP($D1895,经纬度!$A:$D,4,FALSE)</f>
        <v>106.77</v>
      </c>
      <c r="D1895" s="3" t="str">
        <f>VLOOKUP(Customer!A1895,'Customer - Backup'!A:E,5,FALSE)</f>
        <v>巴中市</v>
      </c>
      <c r="E1895" s="120" t="s">
        <v>13732</v>
      </c>
      <c r="F1895" s="3" t="s">
        <v>18</v>
      </c>
      <c r="G1895" t="str">
        <f>VLOOKUP(D1895,'Customer City'!A:A,1,FALSE)</f>
        <v>巴中市</v>
      </c>
      <c r="H1895" t="str">
        <f>VLOOKUP(A1895,'Customer - Backup'!A:F,6,FALSE)</f>
        <v>平昌县</v>
      </c>
      <c r="I1895" s="3" t="s">
        <v>173</v>
      </c>
      <c r="J1895" s="3">
        <v>7004373</v>
      </c>
    </row>
    <row r="1896" spans="1:10" s="3" customFormat="1">
      <c r="A1896" s="3">
        <v>7004375</v>
      </c>
      <c r="B1896" s="139" t="str">
        <f>VLOOKUP($D1896,经纬度!$A:$D,3,FALSE)</f>
        <v>45.8 </v>
      </c>
      <c r="C1896" s="139">
        <f>VLOOKUP($D1896,经纬度!$A:$D,4,FALSE)</f>
        <v>126.53</v>
      </c>
      <c r="D1896" s="3" t="str">
        <f>VLOOKUP(Customer!A1896,'Customer - Backup'!A:E,5,FALSE)</f>
        <v>哈尔滨市</v>
      </c>
      <c r="E1896" s="120" t="s">
        <v>29726</v>
      </c>
      <c r="F1896" s="3" t="s">
        <v>42</v>
      </c>
      <c r="G1896" t="str">
        <f>VLOOKUP(D1896,'Customer City'!A:A,1,FALSE)</f>
        <v>哈尔滨市</v>
      </c>
      <c r="H1896" t="str">
        <f>VLOOKUP(A1896,'Customer - Backup'!A:F,6,FALSE)</f>
        <v>双城区</v>
      </c>
      <c r="I1896" s="3" t="s">
        <v>173</v>
      </c>
      <c r="J1896" s="3">
        <v>7004375</v>
      </c>
    </row>
    <row r="1897" spans="1:10" s="3" customFormat="1">
      <c r="A1897" s="3">
        <v>7004380</v>
      </c>
      <c r="B1897" s="139" t="str">
        <f>VLOOKUP($D1897,经纬度!$A:$D,3,FALSE)</f>
        <v>36.62 </v>
      </c>
      <c r="C1897" s="139">
        <f>VLOOKUP($D1897,经纬度!$A:$D,4,FALSE)</f>
        <v>114.48</v>
      </c>
      <c r="D1897" s="3" t="str">
        <f>VLOOKUP(Customer!A1897,'Customer - Backup'!A:E,5,FALSE)</f>
        <v>邯郸市</v>
      </c>
      <c r="E1897" s="120" t="s">
        <v>29727</v>
      </c>
      <c r="F1897" s="3" t="s">
        <v>29</v>
      </c>
      <c r="G1897" t="str">
        <f>VLOOKUP(D1897,'Customer City'!A:A,1,FALSE)</f>
        <v>邯郸市</v>
      </c>
      <c r="H1897" t="str">
        <f>VLOOKUP(A1897,'Customer - Backup'!A:F,6,FALSE)</f>
        <v>馆陶县</v>
      </c>
      <c r="I1897" s="3" t="s">
        <v>173</v>
      </c>
      <c r="J1897" s="3">
        <v>7004380</v>
      </c>
    </row>
    <row r="1898" spans="1:10" s="3" customFormat="1">
      <c r="A1898" s="3">
        <v>7004398</v>
      </c>
      <c r="B1898" s="139" t="str">
        <f>VLOOKUP($D1898,经纬度!$A:$D,3,FALSE)</f>
        <v>43.83 </v>
      </c>
      <c r="C1898" s="139">
        <f>VLOOKUP($D1898,经纬度!$A:$D,4,FALSE)</f>
        <v>126.55</v>
      </c>
      <c r="D1898" s="3" t="str">
        <f>VLOOKUP(Customer!A1898,'Customer - Backup'!A:E,5,FALSE)</f>
        <v>吉林市</v>
      </c>
      <c r="E1898" s="120" t="s">
        <v>13927</v>
      </c>
      <c r="F1898" s="3" t="s">
        <v>17</v>
      </c>
      <c r="G1898" t="str">
        <f>VLOOKUP(D1898,'Customer City'!A:A,1,FALSE)</f>
        <v>吉林市</v>
      </c>
      <c r="H1898" t="str">
        <f>VLOOKUP(A1898,'Customer - Backup'!A:F,6,FALSE)</f>
        <v>延吉市</v>
      </c>
      <c r="I1898" s="3" t="s">
        <v>173</v>
      </c>
      <c r="J1898" s="3">
        <v>7004398</v>
      </c>
    </row>
    <row r="1899" spans="1:10" s="3" customFormat="1">
      <c r="A1899" s="3">
        <v>7004399</v>
      </c>
      <c r="B1899" s="139" t="str">
        <f>VLOOKUP($D1899,经纬度!$A:$D,3,FALSE)</f>
        <v>41.88 </v>
      </c>
      <c r="C1899" s="139">
        <f>VLOOKUP($D1899,经纬度!$A:$D,4,FALSE)</f>
        <v>123.98</v>
      </c>
      <c r="D1899" s="3" t="str">
        <f>VLOOKUP(Customer!A1899,'Customer - Backup'!A:E,5,FALSE)</f>
        <v>抚顺市</v>
      </c>
      <c r="E1899" s="120" t="s">
        <v>29728</v>
      </c>
      <c r="F1899" s="3" t="s">
        <v>38</v>
      </c>
      <c r="G1899" t="str">
        <f>VLOOKUP(D1899,'Customer City'!A:A,1,FALSE)</f>
        <v>抚顺市</v>
      </c>
      <c r="H1899" t="str">
        <f>VLOOKUP(A1899,'Customer - Backup'!A:F,6,FALSE)</f>
        <v>顺城区</v>
      </c>
      <c r="I1899" s="3" t="s">
        <v>173</v>
      </c>
      <c r="J1899" s="3">
        <v>7004399</v>
      </c>
    </row>
    <row r="1900" spans="1:10" s="3" customFormat="1">
      <c r="A1900" s="3">
        <v>7004400</v>
      </c>
      <c r="B1900" s="139" t="str">
        <f>VLOOKUP($D1900,经纬度!$A:$D,3,FALSE)</f>
        <v>40.67 </v>
      </c>
      <c r="C1900" s="139">
        <f>VLOOKUP($D1900,经纬度!$A:$D,4,FALSE)</f>
        <v>122.23</v>
      </c>
      <c r="D1900" s="3" t="str">
        <f>VLOOKUP(Customer!A1900,'Customer - Backup'!A:E,5,FALSE)</f>
        <v>营口市</v>
      </c>
      <c r="E1900" s="120" t="s">
        <v>1224</v>
      </c>
      <c r="F1900" s="3" t="s">
        <v>38</v>
      </c>
      <c r="G1900" t="str">
        <f>VLOOKUP(D1900,'Customer City'!A:A,1,FALSE)</f>
        <v>营口市</v>
      </c>
      <c r="H1900" t="str">
        <f>VLOOKUP(A1900,'Customer - Backup'!A:F,6,FALSE)</f>
        <v>西市区</v>
      </c>
      <c r="I1900" s="3" t="s">
        <v>173</v>
      </c>
      <c r="J1900" s="3">
        <v>7004400</v>
      </c>
    </row>
    <row r="1901" spans="1:10" s="3" customFormat="1">
      <c r="A1901" s="3">
        <v>7004406</v>
      </c>
      <c r="B1901" s="139" t="str">
        <f>VLOOKUP($D1901,经纬度!$A:$D,3,FALSE)</f>
        <v>41.1 </v>
      </c>
      <c r="C1901" s="139">
        <f>VLOOKUP($D1901,经纬度!$A:$D,4,FALSE)</f>
        <v>122.98</v>
      </c>
      <c r="D1901" s="3" t="str">
        <f>VLOOKUP(Customer!A1901,'Customer - Backup'!A:E,5,FALSE)</f>
        <v>鞍山市</v>
      </c>
      <c r="E1901" s="120" t="s">
        <v>29729</v>
      </c>
      <c r="F1901" s="3" t="s">
        <v>38</v>
      </c>
      <c r="G1901" t="str">
        <f>VLOOKUP(D1901,'Customer City'!A:A,1,FALSE)</f>
        <v>鞍山市</v>
      </c>
      <c r="H1901" t="str">
        <f>VLOOKUP(A1901,'Customer - Backup'!A:F,6,FALSE)</f>
        <v>岫岩县</v>
      </c>
      <c r="I1901" s="3" t="s">
        <v>173</v>
      </c>
      <c r="J1901" s="3">
        <v>7004406</v>
      </c>
    </row>
    <row r="1902" spans="1:10" s="3" customFormat="1">
      <c r="A1902" s="3">
        <v>7004409</v>
      </c>
      <c r="B1902" s="139" t="str">
        <f>VLOOKUP($D1902,经纬度!$A:$D,3,FALSE)</f>
        <v>39.52 </v>
      </c>
      <c r="C1902" s="139">
        <f>VLOOKUP($D1902,经纬度!$A:$D,4,FALSE)</f>
        <v>116.7</v>
      </c>
      <c r="D1902" s="3" t="str">
        <f>VLOOKUP(Customer!A1902,'Customer - Backup'!A:E,5,FALSE)</f>
        <v>廊坊市</v>
      </c>
      <c r="E1902" s="120" t="s">
        <v>13995</v>
      </c>
      <c r="F1902" s="3" t="s">
        <v>29</v>
      </c>
      <c r="G1902" t="str">
        <f>VLOOKUP(D1902,'Customer City'!A:A,1,FALSE)</f>
        <v>廊坊市</v>
      </c>
      <c r="H1902" t="str">
        <f>VLOOKUP(A1902,'Customer - Backup'!A:F,6,FALSE)</f>
        <v>大厂回族自治县卫生防疫站</v>
      </c>
      <c r="I1902" s="3" t="s">
        <v>173</v>
      </c>
      <c r="J1902" s="3">
        <v>7004409</v>
      </c>
    </row>
    <row r="1903" spans="1:10" s="3" customFormat="1">
      <c r="A1903" s="3">
        <v>7004418</v>
      </c>
      <c r="B1903" s="139" t="str">
        <f>VLOOKUP($D1903,经纬度!$A:$D,3,FALSE)</f>
        <v>31.78 </v>
      </c>
      <c r="C1903" s="139">
        <f>VLOOKUP($D1903,经纬度!$A:$D,4,FALSE)</f>
        <v>119.95</v>
      </c>
      <c r="D1903" s="3" t="str">
        <f>VLOOKUP(Customer!A1903,'Customer - Backup'!A:E,5,FALSE)</f>
        <v>常州市</v>
      </c>
      <c r="E1903" s="120" t="s">
        <v>14043</v>
      </c>
      <c r="F1903" s="3" t="s">
        <v>27</v>
      </c>
      <c r="G1903" t="str">
        <f>VLOOKUP(D1903,'Customer City'!A:A,1,FALSE)</f>
        <v>常州市</v>
      </c>
      <c r="H1903" t="str">
        <f>VLOOKUP(A1903,'Customer - Backup'!A:F,6,FALSE)</f>
        <v>新北区</v>
      </c>
      <c r="I1903" s="3" t="s">
        <v>173</v>
      </c>
      <c r="J1903" s="3">
        <v>7004418</v>
      </c>
    </row>
    <row r="1904" spans="1:10" s="3" customFormat="1">
      <c r="A1904" s="3">
        <v>7004424</v>
      </c>
      <c r="B1904" s="139" t="str">
        <f>VLOOKUP($D1904,经纬度!$A:$D,3,FALSE)</f>
        <v>28.68 </v>
      </c>
      <c r="C1904" s="139">
        <f>VLOOKUP($D1904,经纬度!$A:$D,4,FALSE)</f>
        <v>115.85</v>
      </c>
      <c r="D1904" s="3" t="str">
        <f>VLOOKUP(Customer!A1904,'Customer - Backup'!A:E,5,FALSE)</f>
        <v>南昌市</v>
      </c>
      <c r="E1904" s="120" t="s">
        <v>3479</v>
      </c>
      <c r="F1904" s="3" t="s">
        <v>28</v>
      </c>
      <c r="G1904" t="str">
        <f>VLOOKUP(D1904,'Customer City'!A:A,1,FALSE)</f>
        <v>南昌市</v>
      </c>
      <c r="H1904" t="str">
        <f>VLOOKUP(A1904,'Customer - Backup'!A:F,6,FALSE)</f>
        <v>青山湖区</v>
      </c>
      <c r="I1904" s="3" t="s">
        <v>173</v>
      </c>
      <c r="J1904" s="3">
        <v>7004424</v>
      </c>
    </row>
    <row r="1905" spans="1:10" s="3" customFormat="1">
      <c r="A1905" s="3">
        <v>7004444</v>
      </c>
      <c r="B1905" s="139" t="str">
        <f>VLOOKUP($D1905,经纬度!$A:$D,3,FALSE)</f>
        <v>43.9 </v>
      </c>
      <c r="C1905" s="139">
        <f>VLOOKUP($D1905,经纬度!$A:$D,4,FALSE)</f>
        <v>125.32</v>
      </c>
      <c r="D1905" s="3" t="str">
        <f>VLOOKUP(Customer!A1905,'Customer - Backup'!A:E,5,FALSE)</f>
        <v>长春市</v>
      </c>
      <c r="E1905" s="120" t="s">
        <v>1767</v>
      </c>
      <c r="F1905" s="3" t="s">
        <v>17</v>
      </c>
      <c r="G1905" t="str">
        <f>VLOOKUP(D1905,'Customer City'!A:A,1,FALSE)</f>
        <v>长春市</v>
      </c>
      <c r="H1905" t="str">
        <f>VLOOKUP(A1905,'Customer - Backup'!A:F,6,FALSE)</f>
        <v>经济技术开发区</v>
      </c>
      <c r="I1905" s="3" t="s">
        <v>173</v>
      </c>
      <c r="J1905" s="3">
        <v>7004444</v>
      </c>
    </row>
    <row r="1906" spans="1:10" s="3" customFormat="1">
      <c r="A1906" s="3">
        <v>7004447</v>
      </c>
      <c r="B1906" s="139" t="str">
        <f>VLOOKUP($D1906,经纬度!$A:$D,3,FALSE)</f>
        <v>32.63 </v>
      </c>
      <c r="C1906" s="139">
        <f>VLOOKUP($D1906,经纬度!$A:$D,4,FALSE)</f>
        <v>117</v>
      </c>
      <c r="D1906" s="3" t="str">
        <f>VLOOKUP(Customer!A1906,'Customer - Backup'!A:E,5,FALSE)</f>
        <v>淮南市</v>
      </c>
      <c r="E1906" s="120" t="s">
        <v>14120</v>
      </c>
      <c r="F1906" s="3" t="s">
        <v>21</v>
      </c>
      <c r="G1906" t="str">
        <f>VLOOKUP(D1906,'Customer City'!A:A,1,FALSE)</f>
        <v>淮南市</v>
      </c>
      <c r="H1906" t="str">
        <f>VLOOKUP(A1906,'Customer - Backup'!A:F,6,FALSE)</f>
        <v>谢家集区</v>
      </c>
      <c r="I1906" s="3" t="s">
        <v>173</v>
      </c>
      <c r="J1906" s="3">
        <v>7004447</v>
      </c>
    </row>
    <row r="1907" spans="1:10" s="3" customFormat="1">
      <c r="A1907" s="3">
        <v>7004449</v>
      </c>
      <c r="B1907" s="139" t="str">
        <f>VLOOKUP($D1907,经纬度!$A:$D,3,FALSE)</f>
        <v>31.57 </v>
      </c>
      <c r="C1907" s="139">
        <f>VLOOKUP($D1907,经纬度!$A:$D,4,FALSE)</f>
        <v>120.3</v>
      </c>
      <c r="D1907" s="3" t="str">
        <f>VLOOKUP(Customer!A1907,'Customer - Backup'!A:E,5,FALSE)</f>
        <v>无锡市</v>
      </c>
      <c r="E1907" s="120" t="s">
        <v>29730</v>
      </c>
      <c r="F1907" s="3" t="s">
        <v>27</v>
      </c>
      <c r="G1907" t="str">
        <f>VLOOKUP(D1907,'Customer City'!A:A,1,FALSE)</f>
        <v>无锡市</v>
      </c>
      <c r="H1907" t="str">
        <f>VLOOKUP(A1907,'Customer - Backup'!A:F,6,FALSE)</f>
        <v>梁溪区</v>
      </c>
      <c r="I1907" s="3" t="s">
        <v>173</v>
      </c>
      <c r="J1907" s="3">
        <v>7004449</v>
      </c>
    </row>
    <row r="1908" spans="1:10" s="3" customFormat="1">
      <c r="A1908" s="3">
        <v>7004456</v>
      </c>
      <c r="B1908" s="139" t="str">
        <f>VLOOKUP($D1908,经纬度!$A:$D,3,FALSE)</f>
        <v>33.62 </v>
      </c>
      <c r="C1908" s="139">
        <f>VLOOKUP($D1908,经纬度!$A:$D,4,FALSE)</f>
        <v>114.65</v>
      </c>
      <c r="D1908" s="3" t="str">
        <f>VLOOKUP(Customer!A1908,'Customer - Backup'!A:E,5,FALSE)</f>
        <v>周口市</v>
      </c>
      <c r="E1908" s="120" t="s">
        <v>14257</v>
      </c>
      <c r="F1908" s="3" t="s">
        <v>30</v>
      </c>
      <c r="G1908" t="str">
        <f>VLOOKUP(D1908,'Customer City'!A:A,1,FALSE)</f>
        <v>周口市</v>
      </c>
      <c r="H1908" t="str">
        <f>VLOOKUP(A1908,'Customer - Backup'!A:F,6,FALSE)</f>
        <v>太康县</v>
      </c>
      <c r="I1908" s="3" t="s">
        <v>173</v>
      </c>
      <c r="J1908" s="3">
        <v>7004456</v>
      </c>
    </row>
    <row r="1909" spans="1:10" s="3" customFormat="1">
      <c r="A1909" s="3">
        <v>7004457</v>
      </c>
      <c r="B1909" s="139" t="str">
        <f>VLOOKUP($D1909,经纬度!$A:$D,3,FALSE)</f>
        <v>36.82 </v>
      </c>
      <c r="C1909" s="139">
        <f>VLOOKUP($D1909,经纬度!$A:$D,4,FALSE)</f>
        <v>118.05</v>
      </c>
      <c r="D1909" s="3" t="str">
        <f>VLOOKUP(Customer!A1909,'Customer - Backup'!A:E,5,FALSE)</f>
        <v>淄博市</v>
      </c>
      <c r="E1909" s="120" t="s">
        <v>14275</v>
      </c>
      <c r="F1909" s="3" t="s">
        <v>22</v>
      </c>
      <c r="G1909" t="str">
        <f>VLOOKUP(D1909,'Customer City'!A:A,1,FALSE)</f>
        <v>淄博市</v>
      </c>
      <c r="H1909" t="str">
        <f>VLOOKUP(A1909,'Customer - Backup'!A:F,6,FALSE)</f>
        <v>沂源县</v>
      </c>
      <c r="I1909" s="3" t="s">
        <v>173</v>
      </c>
      <c r="J1909" s="3">
        <v>7004457</v>
      </c>
    </row>
    <row r="1910" spans="1:10" s="3" customFormat="1">
      <c r="A1910" s="3">
        <v>7004462</v>
      </c>
      <c r="B1910" s="139" t="str">
        <f>VLOOKUP($D1910,经纬度!$A:$D,3,FALSE)</f>
        <v>41.8 </v>
      </c>
      <c r="C1910" s="139">
        <f>VLOOKUP($D1910,经纬度!$A:$D,4,FALSE)</f>
        <v>123.43</v>
      </c>
      <c r="D1910" s="3" t="str">
        <f>VLOOKUP(Customer!A1910,'Customer - Backup'!A:E,5,FALSE)</f>
        <v>沈阳市</v>
      </c>
      <c r="E1910" s="120" t="s">
        <v>29731</v>
      </c>
      <c r="F1910" s="3" t="s">
        <v>38</v>
      </c>
      <c r="G1910" t="str">
        <f>VLOOKUP(D1910,'Customer City'!A:A,1,FALSE)</f>
        <v>沈阳市</v>
      </c>
      <c r="H1910" t="str">
        <f>VLOOKUP(A1910,'Customer - Backup'!A:F,6,FALSE)</f>
        <v>和平区</v>
      </c>
      <c r="I1910" s="3" t="s">
        <v>173</v>
      </c>
      <c r="J1910" s="3">
        <v>7004462</v>
      </c>
    </row>
    <row r="1911" spans="1:10" s="3" customFormat="1">
      <c r="A1911" s="3">
        <v>7004465</v>
      </c>
      <c r="B1911" s="139" t="str">
        <f>VLOOKUP($D1911,经纬度!$A:$D,3,FALSE)</f>
        <v>26.67 </v>
      </c>
      <c r="C1911" s="139">
        <f>VLOOKUP($D1911,经纬度!$A:$D,4,FALSE)</f>
        <v>119.52</v>
      </c>
      <c r="D1911" s="3" t="str">
        <f>VLOOKUP(Customer!A1911,'Customer - Backup'!A:E,5,FALSE)</f>
        <v>宁德市</v>
      </c>
      <c r="E1911" s="120" t="s">
        <v>29732</v>
      </c>
      <c r="F1911" s="3" t="s">
        <v>36</v>
      </c>
      <c r="G1911" t="str">
        <f>VLOOKUP(D1911,'Customer City'!A:A,1,FALSE)</f>
        <v>宁德市</v>
      </c>
      <c r="H1911" t="str">
        <f>VLOOKUP(A1911,'Customer - Backup'!A:F,6,FALSE)</f>
        <v>周宁县</v>
      </c>
      <c r="I1911" s="3" t="s">
        <v>173</v>
      </c>
      <c r="J1911" s="3">
        <v>7004465</v>
      </c>
    </row>
    <row r="1912" spans="1:10" s="3" customFormat="1">
      <c r="A1912" s="3">
        <v>7004467</v>
      </c>
      <c r="B1912" s="139" t="str">
        <f>VLOOKUP($D1912,经纬度!$A:$D,3,FALSE)</f>
        <v>30.67 </v>
      </c>
      <c r="C1912" s="139">
        <f>VLOOKUP($D1912,经纬度!$A:$D,4,FALSE)</f>
        <v>104.07</v>
      </c>
      <c r="D1912" s="3" t="str">
        <f>VLOOKUP(Customer!A1912,'Customer - Backup'!A:E,5,FALSE)</f>
        <v>成都市</v>
      </c>
      <c r="E1912" s="120" t="s">
        <v>29733</v>
      </c>
      <c r="F1912" s="3" t="s">
        <v>18</v>
      </c>
      <c r="G1912" t="str">
        <f>VLOOKUP(D1912,'Customer City'!A:A,1,FALSE)</f>
        <v>成都市</v>
      </c>
      <c r="H1912" t="str">
        <f>VLOOKUP(A1912,'Customer - Backup'!A:F,6,FALSE)</f>
        <v>锦江区</v>
      </c>
      <c r="I1912" s="3" t="s">
        <v>173</v>
      </c>
      <c r="J1912" s="3">
        <v>7004467</v>
      </c>
    </row>
    <row r="1913" spans="1:10" s="3" customFormat="1">
      <c r="A1913" s="3">
        <v>7004469</v>
      </c>
      <c r="B1913" s="139" t="str">
        <f>VLOOKUP($D1913,经纬度!$A:$D,3,FALSE)</f>
        <v>30.67 </v>
      </c>
      <c r="C1913" s="139">
        <f>VLOOKUP($D1913,经纬度!$A:$D,4,FALSE)</f>
        <v>104.07</v>
      </c>
      <c r="D1913" s="3" t="str">
        <f>VLOOKUP(Customer!A1913,'Customer - Backup'!A:E,5,FALSE)</f>
        <v>成都市</v>
      </c>
      <c r="E1913" s="120" t="s">
        <v>18515</v>
      </c>
      <c r="F1913" s="3" t="s">
        <v>18</v>
      </c>
      <c r="G1913" t="str">
        <f>VLOOKUP(D1913,'Customer City'!A:A,1,FALSE)</f>
        <v>成都市</v>
      </c>
      <c r="H1913" t="str">
        <f>VLOOKUP(A1913,'Customer - Backup'!A:F,6,FALSE)</f>
        <v>青羊区</v>
      </c>
      <c r="I1913" s="3" t="s">
        <v>173</v>
      </c>
      <c r="J1913" s="3">
        <v>7004469</v>
      </c>
    </row>
    <row r="1914" spans="1:10" s="3" customFormat="1">
      <c r="A1914" s="3">
        <v>7004503</v>
      </c>
      <c r="B1914" s="139" t="str">
        <f>VLOOKUP($D1914,经纬度!$A:$D,3,FALSE)</f>
        <v>22.55 </v>
      </c>
      <c r="C1914" s="139">
        <f>VLOOKUP($D1914,经纬度!$A:$D,4,FALSE)</f>
        <v>114.05</v>
      </c>
      <c r="D1914" s="3" t="str">
        <f>VLOOKUP(Customer!A1914,'Customer - Backup'!A:E,5,FALSE)</f>
        <v>深圳市</v>
      </c>
      <c r="E1914" s="120" t="s">
        <v>958</v>
      </c>
      <c r="F1914" s="3" t="s">
        <v>24</v>
      </c>
      <c r="G1914" t="str">
        <f>VLOOKUP(D1914,'Customer City'!A:A,1,FALSE)</f>
        <v>深圳市</v>
      </c>
      <c r="H1914" t="str">
        <f>VLOOKUP(A1914,'Customer - Backup'!A:F,6,FALSE)</f>
        <v>坪山区</v>
      </c>
      <c r="I1914" s="3" t="s">
        <v>173</v>
      </c>
      <c r="J1914" s="3">
        <v>7004503</v>
      </c>
    </row>
    <row r="1915" spans="1:10" s="3" customFormat="1">
      <c r="A1915" s="3">
        <v>7004504</v>
      </c>
      <c r="B1915" s="139" t="str">
        <f>VLOOKUP($D1915,经纬度!$A:$D,3,FALSE)</f>
        <v>22.55 </v>
      </c>
      <c r="C1915" s="139">
        <f>VLOOKUP($D1915,经纬度!$A:$D,4,FALSE)</f>
        <v>114.05</v>
      </c>
      <c r="D1915" s="3" t="str">
        <f>VLOOKUP(Customer!A1915,'Customer - Backup'!A:E,5,FALSE)</f>
        <v>深圳市</v>
      </c>
      <c r="E1915" s="120" t="s">
        <v>939</v>
      </c>
      <c r="F1915" s="3" t="s">
        <v>24</v>
      </c>
      <c r="G1915" t="str">
        <f>VLOOKUP(D1915,'Customer City'!A:A,1,FALSE)</f>
        <v>深圳市</v>
      </c>
      <c r="H1915" t="str">
        <f>VLOOKUP(A1915,'Customer - Backup'!A:F,6,FALSE)</f>
        <v>龙华新区</v>
      </c>
      <c r="I1915" s="3" t="s">
        <v>173</v>
      </c>
      <c r="J1915" s="3">
        <v>7004504</v>
      </c>
    </row>
    <row r="1916" spans="1:10" s="3" customFormat="1">
      <c r="A1916" s="3">
        <v>7004505</v>
      </c>
      <c r="B1916" s="139" t="str">
        <f>VLOOKUP($D1916,经纬度!$A:$D,3,FALSE)</f>
        <v>22.55 </v>
      </c>
      <c r="C1916" s="139">
        <f>VLOOKUP($D1916,经纬度!$A:$D,4,FALSE)</f>
        <v>114.05</v>
      </c>
      <c r="D1916" s="3" t="str">
        <f>VLOOKUP(Customer!A1916,'Customer - Backup'!A:E,5,FALSE)</f>
        <v>深圳市</v>
      </c>
      <c r="E1916" s="120" t="s">
        <v>1095</v>
      </c>
      <c r="F1916" s="3" t="s">
        <v>24</v>
      </c>
      <c r="G1916" t="str">
        <f>VLOOKUP(D1916,'Customer City'!A:A,1,FALSE)</f>
        <v>深圳市</v>
      </c>
      <c r="H1916" t="str">
        <f>VLOOKUP(A1916,'Customer - Backup'!A:F,6,FALSE)</f>
        <v>大鹏新区</v>
      </c>
      <c r="I1916" s="3" t="s">
        <v>173</v>
      </c>
      <c r="J1916" s="3">
        <v>7004505</v>
      </c>
    </row>
    <row r="1917" spans="1:10" s="3" customFormat="1">
      <c r="A1917" s="3">
        <v>7004507</v>
      </c>
      <c r="B1917" s="139" t="str">
        <f>VLOOKUP($D1917,经纬度!$A:$D,3,FALSE)</f>
        <v>22.27 </v>
      </c>
      <c r="C1917" s="139">
        <f>VLOOKUP($D1917,经纬度!$A:$D,4,FALSE)</f>
        <v>113.57</v>
      </c>
      <c r="D1917" s="3" t="str">
        <f>VLOOKUP(Customer!A1917,'Customer - Backup'!A:E,5,FALSE)</f>
        <v>珠海市</v>
      </c>
      <c r="E1917" s="120" t="s">
        <v>1620</v>
      </c>
      <c r="F1917" s="3" t="s">
        <v>24</v>
      </c>
      <c r="G1917" t="str">
        <f>VLOOKUP(D1917,'Customer City'!A:A,1,FALSE)</f>
        <v>珠海市</v>
      </c>
      <c r="H1917" t="str">
        <f>VLOOKUP(A1917,'Customer - Backup'!A:F,6,FALSE)</f>
        <v>珠海市</v>
      </c>
      <c r="I1917" s="3" t="s">
        <v>173</v>
      </c>
      <c r="J1917" s="3">
        <v>7004507</v>
      </c>
    </row>
    <row r="1918" spans="1:10" s="3" customFormat="1">
      <c r="A1918" s="3">
        <v>7004512</v>
      </c>
      <c r="B1918" s="139" t="str">
        <f>VLOOKUP($D1918,经纬度!$A:$D,3,FALSE)</f>
        <v>22.78 </v>
      </c>
      <c r="C1918" s="139">
        <f>VLOOKUP($D1918,经纬度!$A:$D,4,FALSE)</f>
        <v>115.37</v>
      </c>
      <c r="D1918" s="3" t="str">
        <f>VLOOKUP(Customer!A1918,'Customer - Backup'!A:E,5,FALSE)</f>
        <v>汕尾市</v>
      </c>
      <c r="E1918" s="120" t="s">
        <v>29734</v>
      </c>
      <c r="F1918" s="3" t="s">
        <v>24</v>
      </c>
      <c r="G1918" t="str">
        <f>VLOOKUP(D1918,'Customer City'!A:A,1,FALSE)</f>
        <v>汕尾市</v>
      </c>
      <c r="H1918" t="str">
        <f>VLOOKUP(A1918,'Customer - Backup'!A:F,6,FALSE)</f>
        <v>城区</v>
      </c>
      <c r="I1918" s="3" t="s">
        <v>173</v>
      </c>
      <c r="J1918" s="3">
        <v>7004512</v>
      </c>
    </row>
    <row r="1919" spans="1:10" s="3" customFormat="1">
      <c r="A1919" s="3">
        <v>7004516</v>
      </c>
      <c r="B1919" s="139" t="str">
        <f>VLOOKUP($D1919,经纬度!$A:$D,3,FALSE)</f>
        <v>21.87 </v>
      </c>
      <c r="C1919" s="139">
        <f>VLOOKUP($D1919,经纬度!$A:$D,4,FALSE)</f>
        <v>111.98</v>
      </c>
      <c r="D1919" s="3" t="str">
        <f>VLOOKUP(Customer!A1919,'Customer - Backup'!A:E,5,FALSE)</f>
        <v>阳江市</v>
      </c>
      <c r="E1919" s="120" t="s">
        <v>1924</v>
      </c>
      <c r="F1919" s="3" t="s">
        <v>24</v>
      </c>
      <c r="G1919" t="str">
        <f>VLOOKUP(D1919,'Customer City'!A:A,1,FALSE)</f>
        <v>阳江市</v>
      </c>
      <c r="H1919" t="str">
        <f>VLOOKUP(A1919,'Customer - Backup'!A:F,6,FALSE)</f>
        <v>阳江市</v>
      </c>
      <c r="I1919" s="3" t="s">
        <v>173</v>
      </c>
      <c r="J1919" s="3">
        <v>7004516</v>
      </c>
    </row>
    <row r="1920" spans="1:10" s="3" customFormat="1">
      <c r="A1920" s="3">
        <v>7004517</v>
      </c>
      <c r="B1920" s="139" t="str">
        <f>VLOOKUP($D1920,经纬度!$A:$D,3,FALSE)</f>
        <v>23.73 </v>
      </c>
      <c r="C1920" s="139">
        <f>VLOOKUP($D1920,经纬度!$A:$D,4,FALSE)</f>
        <v>114.7</v>
      </c>
      <c r="D1920" s="3" t="str">
        <f>VLOOKUP(Customer!A1920,'Customer - Backup'!A:E,5,FALSE)</f>
        <v>河源市</v>
      </c>
      <c r="E1920" s="120" t="s">
        <v>29735</v>
      </c>
      <c r="F1920" s="3" t="s">
        <v>24</v>
      </c>
      <c r="G1920" t="str">
        <f>VLOOKUP(D1920,'Customer City'!A:A,1,FALSE)</f>
        <v>河源市</v>
      </c>
      <c r="H1920" t="str">
        <f>VLOOKUP(A1920,'Customer - Backup'!A:F,6,FALSE)</f>
        <v>河源市</v>
      </c>
      <c r="I1920" s="3" t="s">
        <v>173</v>
      </c>
      <c r="J1920" s="3">
        <v>7004517</v>
      </c>
    </row>
    <row r="1921" spans="1:10" s="3" customFormat="1">
      <c r="A1921" s="3">
        <v>7004518</v>
      </c>
      <c r="B1921" s="139">
        <f>VLOOKUP($D1921,经纬度!$A:$D,3,FALSE)</f>
        <v>32.08</v>
      </c>
      <c r="C1921" s="139">
        <f>VLOOKUP($D1921,经纬度!$A:$D,4,FALSE)</f>
        <v>112.2</v>
      </c>
      <c r="D1921" s="3" t="str">
        <f>VLOOKUP(Customer!A1921,'Customer - Backup'!A:E,5,FALSE)</f>
        <v>襄阳市</v>
      </c>
      <c r="E1921" s="120" t="s">
        <v>29736</v>
      </c>
      <c r="F1921" s="3" t="s">
        <v>33</v>
      </c>
      <c r="G1921" t="str">
        <f>VLOOKUP(D1921,'Customer City'!A:A,1,FALSE)</f>
        <v>襄阳市</v>
      </c>
      <c r="H1921" t="str">
        <f>VLOOKUP(A1921,'Customer - Backup'!A:F,6,FALSE)</f>
        <v>老河口市</v>
      </c>
      <c r="I1921" s="3" t="s">
        <v>173</v>
      </c>
      <c r="J1921" s="3">
        <v>7004518</v>
      </c>
    </row>
    <row r="1922" spans="1:10" s="3" customFormat="1">
      <c r="A1922" s="3">
        <v>7004519</v>
      </c>
      <c r="B1922" s="139" t="str">
        <f>VLOOKUP($D1922,经纬度!$A:$D,3,FALSE)</f>
        <v>39.63 </v>
      </c>
      <c r="C1922" s="139">
        <f>VLOOKUP($D1922,经纬度!$A:$D,4,FALSE)</f>
        <v>118.2</v>
      </c>
      <c r="D1922" s="3" t="str">
        <f>VLOOKUP(Customer!A1922,'Customer - Backup'!A:E,5,FALSE)</f>
        <v>唐山市</v>
      </c>
      <c r="E1922" s="120" t="s">
        <v>29737</v>
      </c>
      <c r="F1922" s="3" t="s">
        <v>29</v>
      </c>
      <c r="G1922" t="str">
        <f>VLOOKUP(D1922,'Customer City'!A:A,1,FALSE)</f>
        <v>唐山市</v>
      </c>
      <c r="H1922" t="str">
        <f>VLOOKUP(A1922,'Customer - Backup'!A:F,6,FALSE)</f>
        <v>乐亭县</v>
      </c>
      <c r="I1922" s="3" t="s">
        <v>173</v>
      </c>
      <c r="J1922" s="3">
        <v>7004519</v>
      </c>
    </row>
    <row r="1923" spans="1:10" s="3" customFormat="1">
      <c r="A1923" s="3">
        <v>7004524</v>
      </c>
      <c r="B1923" s="139" t="str">
        <f>VLOOKUP($D1923,经纬度!$A:$D,3,FALSE)</f>
        <v>32.3 </v>
      </c>
      <c r="C1923" s="139">
        <f>VLOOKUP($D1923,经纬度!$A:$D,4,FALSE)</f>
        <v>118.32</v>
      </c>
      <c r="D1923" s="3" t="str">
        <f>VLOOKUP(Customer!A1923,'Customer - Backup'!A:E,5,FALSE)</f>
        <v>滁州市</v>
      </c>
      <c r="E1923" s="120" t="s">
        <v>29738</v>
      </c>
      <c r="F1923" s="3" t="s">
        <v>21</v>
      </c>
      <c r="G1923" t="str">
        <f>VLOOKUP(D1923,'Customer City'!A:A,1,FALSE)</f>
        <v>滁州市</v>
      </c>
      <c r="H1923" t="str">
        <f>VLOOKUP(A1923,'Customer - Backup'!A:F,6,FALSE)</f>
        <v>凤阳县</v>
      </c>
      <c r="I1923" s="3" t="s">
        <v>173</v>
      </c>
      <c r="J1923" s="3">
        <v>7004524</v>
      </c>
    </row>
    <row r="1924" spans="1:10" s="3" customFormat="1">
      <c r="A1924" s="3">
        <v>7004537</v>
      </c>
      <c r="B1924" s="139" t="str">
        <f>VLOOKUP($D1924,经纬度!$A:$D,3,FALSE)</f>
        <v>45.8 </v>
      </c>
      <c r="C1924" s="139">
        <f>VLOOKUP($D1924,经纬度!$A:$D,4,FALSE)</f>
        <v>126.53</v>
      </c>
      <c r="D1924" s="3" t="str">
        <f>VLOOKUP(Customer!A1924,'Customer - Backup'!A:E,5,FALSE)</f>
        <v>哈尔滨市</v>
      </c>
      <c r="E1924" s="120" t="s">
        <v>29739</v>
      </c>
      <c r="F1924" s="3" t="s">
        <v>42</v>
      </c>
      <c r="G1924" t="str">
        <f>VLOOKUP(D1924,'Customer City'!A:A,1,FALSE)</f>
        <v>哈尔滨市</v>
      </c>
      <c r="H1924" t="str">
        <f>VLOOKUP(A1924,'Customer - Backup'!A:F,6,FALSE)</f>
        <v>道里区</v>
      </c>
      <c r="I1924" s="3" t="s">
        <v>173</v>
      </c>
      <c r="J1924" s="3">
        <v>7004537</v>
      </c>
    </row>
    <row r="1925" spans="1:10" s="3" customFormat="1">
      <c r="A1925" s="3">
        <v>7004554</v>
      </c>
      <c r="B1925" s="139" t="str">
        <f>VLOOKUP($D1925,经纬度!$A:$D,3,FALSE)</f>
        <v>39.63 </v>
      </c>
      <c r="C1925" s="139">
        <f>VLOOKUP($D1925,经纬度!$A:$D,4,FALSE)</f>
        <v>118.2</v>
      </c>
      <c r="D1925" s="3" t="str">
        <f>VLOOKUP(Customer!A1925,'Customer - Backup'!A:E,5,FALSE)</f>
        <v>唐山市</v>
      </c>
      <c r="E1925" s="120" t="s">
        <v>1691</v>
      </c>
      <c r="F1925" s="3" t="s">
        <v>29</v>
      </c>
      <c r="G1925" t="str">
        <f>VLOOKUP(D1925,'Customer City'!A:A,1,FALSE)</f>
        <v>唐山市</v>
      </c>
      <c r="H1925" t="str">
        <f>VLOOKUP(A1925,'Customer - Backup'!A:F,6,FALSE)</f>
        <v>路南区</v>
      </c>
      <c r="I1925" s="3" t="s">
        <v>173</v>
      </c>
      <c r="J1925" s="3">
        <v>7004554</v>
      </c>
    </row>
    <row r="1926" spans="1:10" s="3" customFormat="1">
      <c r="A1926" s="3">
        <v>7004555</v>
      </c>
      <c r="B1926" s="139" t="str">
        <f>VLOOKUP($D1926,经纬度!$A:$D,3,FALSE)</f>
        <v>33.63 </v>
      </c>
      <c r="C1926" s="139">
        <f>VLOOKUP($D1926,经纬度!$A:$D,4,FALSE)</f>
        <v>116.98</v>
      </c>
      <c r="D1926" s="3" t="str">
        <f>VLOOKUP(Customer!A1926,'Customer - Backup'!A:E,5,FALSE)</f>
        <v>宿州市</v>
      </c>
      <c r="E1926" s="120" t="s">
        <v>29740</v>
      </c>
      <c r="F1926" s="3" t="s">
        <v>21</v>
      </c>
      <c r="G1926" t="str">
        <f>VLOOKUP(D1926,'Customer City'!A:A,1,FALSE)</f>
        <v>宿州市</v>
      </c>
      <c r="H1926" t="str">
        <f>VLOOKUP(A1926,'Customer - Backup'!A:F,6,FALSE)</f>
        <v>宿州市</v>
      </c>
      <c r="I1926" s="3" t="s">
        <v>173</v>
      </c>
      <c r="J1926" s="3">
        <v>7004555</v>
      </c>
    </row>
    <row r="1927" spans="1:10" s="3" customFormat="1">
      <c r="A1927" s="3">
        <v>7004567</v>
      </c>
      <c r="B1927" s="139" t="str">
        <f>VLOOKUP($D1927,经纬度!$A:$D,3,FALSE)</f>
        <v>32.9 </v>
      </c>
      <c r="C1927" s="139">
        <f>VLOOKUP($D1927,经纬度!$A:$D,4,FALSE)</f>
        <v>115.82</v>
      </c>
      <c r="D1927" s="3" t="str">
        <f>VLOOKUP(Customer!A1927,'Customer - Backup'!A:E,5,FALSE)</f>
        <v>阜阳市</v>
      </c>
      <c r="E1927" s="120" t="s">
        <v>29741</v>
      </c>
      <c r="F1927" s="3" t="s">
        <v>21</v>
      </c>
      <c r="G1927" t="str">
        <f>VLOOKUP(D1927,'Customer City'!A:A,1,FALSE)</f>
        <v>阜阳市</v>
      </c>
      <c r="H1927" t="str">
        <f>VLOOKUP(A1927,'Customer - Backup'!A:F,6,FALSE)</f>
        <v>阜阳市</v>
      </c>
      <c r="I1927" s="3" t="s">
        <v>173</v>
      </c>
      <c r="J1927" s="3">
        <v>7004567</v>
      </c>
    </row>
    <row r="1928" spans="1:10" s="3" customFormat="1">
      <c r="A1928" s="3">
        <v>7004572</v>
      </c>
      <c r="B1928" s="139" t="str">
        <f>VLOOKUP($D1928,经纬度!$A:$D,3,FALSE)</f>
        <v>23.7 </v>
      </c>
      <c r="C1928" s="139">
        <f>VLOOKUP($D1928,经纬度!$A:$D,4,FALSE)</f>
        <v>113.03</v>
      </c>
      <c r="D1928" s="3" t="str">
        <f>VLOOKUP(Customer!A1928,'Customer - Backup'!A:E,5,FALSE)</f>
        <v>清远市</v>
      </c>
      <c r="E1928" s="120" t="s">
        <v>29742</v>
      </c>
      <c r="F1928" s="3" t="s">
        <v>24</v>
      </c>
      <c r="G1928" t="str">
        <f>VLOOKUP(D1928,'Customer City'!A:A,1,FALSE)</f>
        <v>清远市</v>
      </c>
      <c r="H1928" t="str">
        <f>VLOOKUP(A1928,'Customer - Backup'!A:F,6,FALSE)</f>
        <v>清远市</v>
      </c>
      <c r="I1928" s="3" t="s">
        <v>173</v>
      </c>
      <c r="J1928" s="3">
        <v>7004572</v>
      </c>
    </row>
    <row r="1929" spans="1:10" s="3" customFormat="1">
      <c r="A1929" s="3">
        <v>7004576</v>
      </c>
      <c r="B1929" s="139" t="str">
        <f>VLOOKUP($D1929,经纬度!$A:$D,3,FALSE)</f>
        <v>22.52 </v>
      </c>
      <c r="C1929" s="139">
        <f>VLOOKUP($D1929,经纬度!$A:$D,4,FALSE)</f>
        <v>113.38</v>
      </c>
      <c r="D1929" s="3" t="str">
        <f>VLOOKUP(Customer!A1929,'Customer - Backup'!A:E,5,FALSE)</f>
        <v>中山市</v>
      </c>
      <c r="E1929" s="120" t="s">
        <v>1608</v>
      </c>
      <c r="F1929" s="3" t="s">
        <v>24</v>
      </c>
      <c r="G1929" t="str">
        <f>VLOOKUP(D1929,'Customer City'!A:A,1,FALSE)</f>
        <v>中山市</v>
      </c>
      <c r="H1929" t="str">
        <f>VLOOKUP(A1929,'Customer - Backup'!A:F,6,FALSE)</f>
        <v>中山市</v>
      </c>
      <c r="I1929" s="3" t="s">
        <v>173</v>
      </c>
      <c r="J1929" s="3">
        <v>7004576</v>
      </c>
    </row>
    <row r="1930" spans="1:10" s="3" customFormat="1">
      <c r="A1930" s="3">
        <v>7004577</v>
      </c>
      <c r="B1930" s="139" t="str">
        <f>VLOOKUP($D1930,经纬度!$A:$D,3,FALSE)</f>
        <v>23.67 </v>
      </c>
      <c r="C1930" s="139">
        <f>VLOOKUP($D1930,经纬度!$A:$D,4,FALSE)</f>
        <v>116.62</v>
      </c>
      <c r="D1930" s="3" t="str">
        <f>VLOOKUP(Customer!A1930,'Customer - Backup'!A:E,5,FALSE)</f>
        <v>潮州市</v>
      </c>
      <c r="E1930" s="120" t="s">
        <v>955</v>
      </c>
      <c r="F1930" s="3" t="s">
        <v>24</v>
      </c>
      <c r="G1930" t="str">
        <f>VLOOKUP(D1930,'Customer City'!A:A,1,FALSE)</f>
        <v>潮州市</v>
      </c>
      <c r="H1930" t="str">
        <f>VLOOKUP(A1930,'Customer - Backup'!A:F,6,FALSE)</f>
        <v>湘桥区</v>
      </c>
      <c r="I1930" s="3" t="s">
        <v>173</v>
      </c>
      <c r="J1930" s="3">
        <v>7004577</v>
      </c>
    </row>
    <row r="1931" spans="1:10" s="3" customFormat="1">
      <c r="A1931" s="3">
        <v>7004578</v>
      </c>
      <c r="B1931" s="139" t="str">
        <f>VLOOKUP($D1931,经纬度!$A:$D,3,FALSE)</f>
        <v>23.55 </v>
      </c>
      <c r="C1931" s="139">
        <f>VLOOKUP($D1931,经纬度!$A:$D,4,FALSE)</f>
        <v>116.37</v>
      </c>
      <c r="D1931" s="3" t="str">
        <f>VLOOKUP(Customer!A1931,'Customer - Backup'!A:E,5,FALSE)</f>
        <v>揭阳市</v>
      </c>
      <c r="E1931" s="120" t="s">
        <v>940</v>
      </c>
      <c r="F1931" s="3" t="s">
        <v>24</v>
      </c>
      <c r="G1931" t="str">
        <f>VLOOKUP(D1931,'Customer City'!A:A,1,FALSE)</f>
        <v>揭阳市</v>
      </c>
      <c r="H1931" t="str">
        <f>VLOOKUP(A1931,'Customer - Backup'!A:F,6,FALSE)</f>
        <v>榕城区</v>
      </c>
      <c r="I1931" s="3" t="s">
        <v>173</v>
      </c>
      <c r="J1931" s="3">
        <v>7004578</v>
      </c>
    </row>
    <row r="1932" spans="1:10" s="3" customFormat="1">
      <c r="A1932" s="3">
        <v>7004588</v>
      </c>
      <c r="B1932" s="139" t="str">
        <f>VLOOKUP($D1932,经纬度!$A:$D,3,FALSE)</f>
        <v>38.3 </v>
      </c>
      <c r="C1932" s="139">
        <f>VLOOKUP($D1932,经纬度!$A:$D,4,FALSE)</f>
        <v>116.83</v>
      </c>
      <c r="D1932" s="3" t="str">
        <f>VLOOKUP(Customer!A1932,'Customer - Backup'!A:E,5,FALSE)</f>
        <v>沧州市</v>
      </c>
      <c r="E1932" s="120" t="s">
        <v>29743</v>
      </c>
      <c r="F1932" s="3" t="s">
        <v>29</v>
      </c>
      <c r="G1932" t="str">
        <f>VLOOKUP(D1932,'Customer City'!A:A,1,FALSE)</f>
        <v>沧州市</v>
      </c>
      <c r="H1932" t="str">
        <f>VLOOKUP(A1932,'Customer - Backup'!A:F,6,FALSE)</f>
        <v>沧县</v>
      </c>
      <c r="I1932" s="3" t="s">
        <v>173</v>
      </c>
      <c r="J1932" s="3">
        <v>7004588</v>
      </c>
    </row>
    <row r="1933" spans="1:10" s="3" customFormat="1">
      <c r="A1933" s="3">
        <v>7004602</v>
      </c>
      <c r="B1933" s="139" t="str">
        <f>VLOOKUP($D1933,经纬度!$A:$D,3,FALSE)</f>
        <v>47.33 </v>
      </c>
      <c r="C1933" s="139">
        <f>VLOOKUP($D1933,经纬度!$A:$D,4,FALSE)</f>
        <v>123.95</v>
      </c>
      <c r="D1933" s="3" t="str">
        <f>VLOOKUP(Customer!A1933,'Customer - Backup'!A:E,5,FALSE)</f>
        <v>齐齐哈尔市</v>
      </c>
      <c r="E1933" s="120" t="s">
        <v>1443</v>
      </c>
      <c r="F1933" s="3" t="s">
        <v>42</v>
      </c>
      <c r="G1933" t="str">
        <f>VLOOKUP(D1933,'Customer City'!A:A,1,FALSE)</f>
        <v>齐齐哈尔市</v>
      </c>
      <c r="H1933" t="str">
        <f>VLOOKUP(A1933,'Customer - Backup'!A:F,6,FALSE)</f>
        <v>龙沙区</v>
      </c>
      <c r="I1933" s="3" t="s">
        <v>173</v>
      </c>
      <c r="J1933" s="3">
        <v>7004602</v>
      </c>
    </row>
    <row r="1934" spans="1:10" s="3" customFormat="1">
      <c r="A1934" s="3">
        <v>7004603</v>
      </c>
      <c r="B1934" s="139" t="str">
        <f>VLOOKUP($D1934,经纬度!$A:$D,3,FALSE)</f>
        <v>27.8 </v>
      </c>
      <c r="C1934" s="139">
        <f>VLOOKUP($D1934,经纬度!$A:$D,4,FALSE)</f>
        <v>114.38</v>
      </c>
      <c r="D1934" s="3" t="str">
        <f>VLOOKUP(Customer!A1934,'Customer - Backup'!A:E,5,FALSE)</f>
        <v>宜春市</v>
      </c>
      <c r="E1934" s="120" t="s">
        <v>3473</v>
      </c>
      <c r="F1934" s="3" t="s">
        <v>28</v>
      </c>
      <c r="G1934" t="str">
        <f>VLOOKUP(D1934,'Customer City'!A:A,1,FALSE)</f>
        <v>宜春市</v>
      </c>
      <c r="H1934" t="str">
        <f>VLOOKUP(A1934,'Customer - Backup'!A:F,6,FALSE)</f>
        <v>袁州区</v>
      </c>
      <c r="I1934" s="3" t="s">
        <v>173</v>
      </c>
      <c r="J1934" s="3">
        <v>7004603</v>
      </c>
    </row>
    <row r="1935" spans="1:10" s="3" customFormat="1">
      <c r="A1935" s="3">
        <v>7004605</v>
      </c>
      <c r="B1935" s="139" t="str">
        <f>VLOOKUP($D1935,经纬度!$A:$D,3,FALSE)</f>
        <v>35.55 </v>
      </c>
      <c r="C1935" s="139">
        <f>VLOOKUP($D1935,经纬度!$A:$D,4,FALSE)</f>
        <v>106.67</v>
      </c>
      <c r="D1935" s="3" t="str">
        <f>VLOOKUP(Customer!A1935,'Customer - Backup'!A:E,5,FALSE)</f>
        <v>平凉市</v>
      </c>
      <c r="E1935" s="120" t="s">
        <v>1354</v>
      </c>
      <c r="F1935" s="3" t="s">
        <v>35</v>
      </c>
      <c r="G1935" t="str">
        <f>VLOOKUP(D1935,'Customer City'!A:A,1,FALSE)</f>
        <v>平凉市</v>
      </c>
      <c r="H1935" t="str">
        <f>VLOOKUP(A1935,'Customer - Backup'!A:F,6,FALSE)</f>
        <v>崆峒区</v>
      </c>
      <c r="I1935" s="3" t="s">
        <v>173</v>
      </c>
      <c r="J1935" s="3">
        <v>7004605</v>
      </c>
    </row>
    <row r="1936" spans="1:10" s="3" customFormat="1">
      <c r="A1936" s="266">
        <v>7005149</v>
      </c>
      <c r="B1936" s="139">
        <v>42.301667000000002</v>
      </c>
      <c r="C1936" s="139">
        <v>86.540181000000004</v>
      </c>
      <c r="D1936" s="3" t="str">
        <f>VLOOKUP(Customer!A2084,'Customer - Backup'!A:E,5,FALSE)</f>
        <v>临夏市</v>
      </c>
      <c r="E1936" s="120" t="s">
        <v>1375</v>
      </c>
      <c r="F1936" s="3" t="s">
        <v>26</v>
      </c>
      <c r="G1936" t="str">
        <f>VLOOKUP(D1936,'Customer City'!A:A,1,FALSE)</f>
        <v>临夏市</v>
      </c>
      <c r="H1936" t="str">
        <f>VLOOKUP(A1936,'Customer - Backup'!A:F,6,FALSE)</f>
        <v>和静县</v>
      </c>
      <c r="I1936" s="3" t="s">
        <v>173</v>
      </c>
      <c r="J1936" s="266">
        <v>7005149</v>
      </c>
    </row>
    <row r="1937" spans="1:10" s="3" customFormat="1">
      <c r="A1937" s="266">
        <v>7005148</v>
      </c>
      <c r="B1937" s="139">
        <v>41.746079999999999</v>
      </c>
      <c r="C1937" s="139">
        <v>86.149793000000003</v>
      </c>
      <c r="D1937" s="3" t="str">
        <f>VLOOKUP(Customer!A2083,'Customer - Backup'!A:E,5,FALSE)</f>
        <v>阿坝州市</v>
      </c>
      <c r="E1937" s="120" t="s">
        <v>1387</v>
      </c>
      <c r="F1937" s="3" t="s">
        <v>26</v>
      </c>
      <c r="G1937" t="str">
        <f>VLOOKUP(D1937,'Customer City'!A:A,1,FALSE)</f>
        <v>阿坝州市</v>
      </c>
      <c r="H1937" t="str">
        <f>VLOOKUP(A1937,'Customer - Backup'!A:F,6,FALSE)</f>
        <v>库尔勒市</v>
      </c>
      <c r="I1937" s="3" t="s">
        <v>173</v>
      </c>
      <c r="J1937" s="266">
        <v>7005148</v>
      </c>
    </row>
    <row r="1938" spans="1:10" s="3" customFormat="1">
      <c r="A1938" s="266">
        <v>7005131</v>
      </c>
      <c r="B1938" s="139">
        <v>40.33</v>
      </c>
      <c r="C1938" s="139">
        <v>120.36</v>
      </c>
      <c r="D1938" s="3" t="str">
        <f>VLOOKUP(Customer!A2077,'Customer - Backup'!A:E,5,FALSE)</f>
        <v>阿坝州市</v>
      </c>
      <c r="E1938" s="120" t="s">
        <v>1022</v>
      </c>
      <c r="F1938" s="3" t="s">
        <v>38</v>
      </c>
      <c r="G1938" t="str">
        <f>VLOOKUP(D1938,'Customer City'!A:A,1,FALSE)</f>
        <v>阿坝州市</v>
      </c>
      <c r="H1938" t="str">
        <f>VLOOKUP(A1938,'Customer - Backup'!A:F,6,FALSE)</f>
        <v>绥中县</v>
      </c>
      <c r="I1938" s="3" t="s">
        <v>173</v>
      </c>
      <c r="J1938" s="266">
        <v>7005131</v>
      </c>
    </row>
    <row r="1939" spans="1:10" s="3" customFormat="1">
      <c r="A1939" s="3">
        <v>7004616</v>
      </c>
      <c r="B1939" s="139" t="str">
        <f>VLOOKUP($D1939,经纬度!$A:$D,3,FALSE)</f>
        <v>38.87 </v>
      </c>
      <c r="C1939" s="139">
        <f>VLOOKUP($D1939,经纬度!$A:$D,4,FALSE)</f>
        <v>115.47</v>
      </c>
      <c r="D1939" s="3" t="str">
        <f>VLOOKUP(Customer!A1939,'Customer - Backup'!A:E,5,FALSE)</f>
        <v>保定市</v>
      </c>
      <c r="E1939" s="120" t="s">
        <v>29747</v>
      </c>
      <c r="F1939" s="3" t="s">
        <v>29</v>
      </c>
      <c r="G1939" t="str">
        <f>VLOOKUP(D1939,'Customer City'!A:A,1,FALSE)</f>
        <v>保定市</v>
      </c>
      <c r="H1939" t="str">
        <f>VLOOKUP(A1939,'Customer - Backup'!A:F,6,FALSE)</f>
        <v>涞源县</v>
      </c>
      <c r="I1939" s="3" t="s">
        <v>173</v>
      </c>
      <c r="J1939" s="3">
        <v>7004616</v>
      </c>
    </row>
    <row r="1940" spans="1:10" s="3" customFormat="1">
      <c r="A1940" s="3">
        <v>7004617</v>
      </c>
      <c r="B1940" s="139" t="str">
        <f>VLOOKUP($D1940,经纬度!$A:$D,3,FALSE)</f>
        <v>35.6 </v>
      </c>
      <c r="C1940" s="139">
        <f>VLOOKUP($D1940,经纬度!$A:$D,4,FALSE)</f>
        <v>103.22</v>
      </c>
      <c r="D1940" s="3" t="str">
        <f>VLOOKUP(Customer!A1940,'Customer - Backup'!A:E,5,FALSE)</f>
        <v>临夏回族自治州</v>
      </c>
      <c r="E1940" s="120" t="s">
        <v>1736</v>
      </c>
      <c r="F1940" s="3" t="s">
        <v>35</v>
      </c>
      <c r="G1940" t="str">
        <f>VLOOKUP(D1940,'Customer City'!A:A,1,FALSE)</f>
        <v>临夏回族自治州</v>
      </c>
      <c r="H1940" t="str">
        <f>VLOOKUP(A1940,'Customer - Backup'!A:F,6,FALSE)</f>
        <v>临夏</v>
      </c>
      <c r="I1940" s="3" t="s">
        <v>173</v>
      </c>
      <c r="J1940" s="3">
        <v>7004617</v>
      </c>
    </row>
    <row r="1941" spans="1:10" s="3" customFormat="1">
      <c r="A1941" s="266">
        <v>7005092</v>
      </c>
      <c r="B1941" s="139">
        <v>28.32</v>
      </c>
      <c r="C1941" s="139">
        <v>109.74</v>
      </c>
      <c r="D1941" s="3" t="str">
        <f>VLOOKUP(Customer!A2060,'Customer - Backup'!A:E,5,FALSE)</f>
        <v>陇南市</v>
      </c>
      <c r="E1941" s="120" t="s">
        <v>29779</v>
      </c>
      <c r="F1941" s="3" t="s">
        <v>34</v>
      </c>
      <c r="G1941" t="str">
        <f>VLOOKUP(D1941,'Customer City'!A:A,1,FALSE)</f>
        <v>陇南市</v>
      </c>
      <c r="H1941" t="str">
        <f>VLOOKUP(A1941,'Customer - Backup'!A:F,6,FALSE)</f>
        <v>吉首市</v>
      </c>
      <c r="I1941" s="3" t="s">
        <v>173</v>
      </c>
      <c r="J1941" s="266">
        <v>7005092</v>
      </c>
    </row>
    <row r="1942" spans="1:10" s="3" customFormat="1">
      <c r="A1942" s="266">
        <v>7005046</v>
      </c>
      <c r="B1942" s="139">
        <v>27.74</v>
      </c>
      <c r="C1942" s="139">
        <v>112.52</v>
      </c>
      <c r="D1942" s="3" t="str">
        <f>VLOOKUP(Customer!A2027,'Customer - Backup'!A:E,5,FALSE)</f>
        <v>金昌市</v>
      </c>
      <c r="E1942" s="120" t="s">
        <v>1060</v>
      </c>
      <c r="F1942" s="3" t="s">
        <v>34</v>
      </c>
      <c r="G1942" t="str">
        <f>VLOOKUP(D1942,'Customer City'!A:A,1,FALSE)</f>
        <v>金昌市</v>
      </c>
      <c r="H1942" t="str">
        <f>VLOOKUP(A1942,'Customer - Backup'!A:F,6,FALSE)</f>
        <v>湘乡市</v>
      </c>
      <c r="I1942" s="3" t="s">
        <v>173</v>
      </c>
      <c r="J1942" s="266">
        <v>7005046</v>
      </c>
    </row>
    <row r="1943" spans="1:10" s="3" customFormat="1">
      <c r="A1943" s="3">
        <v>7004621</v>
      </c>
      <c r="B1943" s="139" t="str">
        <f>VLOOKUP($D1943,经纬度!$A:$D,3,FALSE)</f>
        <v>34.58 </v>
      </c>
      <c r="C1943" s="139">
        <f>VLOOKUP($D1943,经纬度!$A:$D,4,FALSE)</f>
        <v>105.72</v>
      </c>
      <c r="D1943" s="3" t="str">
        <f>VLOOKUP(Customer!A1943,'Customer - Backup'!A:E,5,FALSE)</f>
        <v>天水市</v>
      </c>
      <c r="E1943" s="120" t="s">
        <v>1754</v>
      </c>
      <c r="F1943" s="3" t="s">
        <v>35</v>
      </c>
      <c r="G1943" t="str">
        <f>VLOOKUP(D1943,'Customer City'!A:A,1,FALSE)</f>
        <v>天水市</v>
      </c>
      <c r="H1943" t="str">
        <f>VLOOKUP(A1943,'Customer - Backup'!A:F,6,FALSE)</f>
        <v>秦安县</v>
      </c>
      <c r="I1943" s="3" t="s">
        <v>173</v>
      </c>
      <c r="J1943" s="3">
        <v>7004621</v>
      </c>
    </row>
    <row r="1944" spans="1:10" s="3" customFormat="1">
      <c r="A1944" s="3">
        <v>7004622</v>
      </c>
      <c r="B1944" s="139" t="str">
        <f>VLOOKUP($D1944,经纬度!$A:$D,3,FALSE)</f>
        <v>37.45 </v>
      </c>
      <c r="C1944" s="139">
        <f>VLOOKUP($D1944,经纬度!$A:$D,4,FALSE)</f>
        <v>121.43</v>
      </c>
      <c r="D1944" s="3" t="str">
        <f>VLOOKUP(Customer!A1944,'Customer - Backup'!A:E,5,FALSE)</f>
        <v>烟台市</v>
      </c>
      <c r="E1944" s="120" t="s">
        <v>29749</v>
      </c>
      <c r="F1944" s="3" t="s">
        <v>22</v>
      </c>
      <c r="G1944" t="str">
        <f>VLOOKUP(D1944,'Customer City'!A:A,1,FALSE)</f>
        <v>烟台市</v>
      </c>
      <c r="H1944" t="str">
        <f>VLOOKUP(A1944,'Customer - Backup'!A:F,6,FALSE)</f>
        <v>莱山区</v>
      </c>
      <c r="I1944" s="3" t="s">
        <v>173</v>
      </c>
      <c r="J1944" s="3">
        <v>7004622</v>
      </c>
    </row>
    <row r="1945" spans="1:10" s="3" customFormat="1">
      <c r="A1945" s="266">
        <v>7004997</v>
      </c>
      <c r="B1945" s="139">
        <v>31.61</v>
      </c>
      <c r="C1945" s="139">
        <v>117.9</v>
      </c>
      <c r="D1945" s="3" t="str">
        <f>VLOOKUP(Customer!A1990,'Customer - Backup'!A:E,5,FALSE)</f>
        <v>酒泉市</v>
      </c>
      <c r="E1945" s="120" t="s">
        <v>29763</v>
      </c>
      <c r="F1945" s="3" t="s">
        <v>21</v>
      </c>
      <c r="G1945" t="str">
        <f>VLOOKUP(D1945,'Customer City'!A:A,1,FALSE)</f>
        <v>酒泉市</v>
      </c>
      <c r="H1945" t="str">
        <f>VLOOKUP(A1945,'Customer - Backup'!A:F,6,FALSE)</f>
        <v>巢湖市</v>
      </c>
      <c r="I1945" s="3" t="s">
        <v>173</v>
      </c>
      <c r="J1945" s="266">
        <v>7004997</v>
      </c>
    </row>
    <row r="1946" spans="1:10" s="3" customFormat="1">
      <c r="A1946" s="3">
        <v>7004625</v>
      </c>
      <c r="B1946" s="139" t="str">
        <f>VLOOKUP($D1946,经纬度!$A:$D,3,FALSE)</f>
        <v>21.67 </v>
      </c>
      <c r="C1946" s="139">
        <f>VLOOKUP($D1946,经纬度!$A:$D,4,FALSE)</f>
        <v>110.92</v>
      </c>
      <c r="D1946" s="3" t="str">
        <f>VLOOKUP(Customer!A1946,'Customer - Backup'!A:E,5,FALSE)</f>
        <v>茂名市</v>
      </c>
      <c r="E1946" s="120" t="s">
        <v>29750</v>
      </c>
      <c r="F1946" s="3" t="s">
        <v>24</v>
      </c>
      <c r="G1946" t="str">
        <f>VLOOKUP(D1946,'Customer City'!A:A,1,FALSE)</f>
        <v>茂名市</v>
      </c>
      <c r="H1946" t="str">
        <f>VLOOKUP(A1946,'Customer - Backup'!A:F,6,FALSE)</f>
        <v>农垦局</v>
      </c>
      <c r="I1946" s="3" t="s">
        <v>173</v>
      </c>
      <c r="J1946" s="3">
        <v>7004625</v>
      </c>
    </row>
    <row r="1947" spans="1:10" s="3" customFormat="1">
      <c r="A1947" s="3">
        <v>7004632</v>
      </c>
      <c r="B1947" s="139" t="str">
        <f>VLOOKUP($D1947,经纬度!$A:$D,3,FALSE)</f>
        <v>22.55 </v>
      </c>
      <c r="C1947" s="139">
        <f>VLOOKUP($D1947,经纬度!$A:$D,4,FALSE)</f>
        <v>114.05</v>
      </c>
      <c r="D1947" s="3" t="str">
        <f>VLOOKUP(Customer!A1947,'Customer - Backup'!A:E,5,FALSE)</f>
        <v>深圳市</v>
      </c>
      <c r="E1947" s="120" t="s">
        <v>29751</v>
      </c>
      <c r="F1947" s="3" t="s">
        <v>24</v>
      </c>
      <c r="G1947" t="str">
        <f>VLOOKUP(D1947,'Customer City'!A:A,1,FALSE)</f>
        <v>深圳市</v>
      </c>
      <c r="H1947" t="str">
        <f>VLOOKUP(A1947,'Customer - Backup'!A:F,6,FALSE)</f>
        <v>深圳市</v>
      </c>
      <c r="I1947" s="3" t="s">
        <v>173</v>
      </c>
      <c r="J1947" s="3">
        <v>7004632</v>
      </c>
    </row>
    <row r="1948" spans="1:10" s="3" customFormat="1">
      <c r="A1948" s="3">
        <v>7004633</v>
      </c>
      <c r="B1948" s="139" t="str">
        <f>VLOOKUP($D1948,经纬度!$A:$D,3,FALSE)</f>
        <v>24.82 </v>
      </c>
      <c r="C1948" s="139">
        <f>VLOOKUP($D1948,经纬度!$A:$D,4,FALSE)</f>
        <v>113.6</v>
      </c>
      <c r="D1948" s="3" t="str">
        <f>VLOOKUP(Customer!A1948,'Customer - Backup'!A:E,5,FALSE)</f>
        <v>韶关市</v>
      </c>
      <c r="E1948" s="120" t="s">
        <v>1731</v>
      </c>
      <c r="F1948" s="3" t="s">
        <v>24</v>
      </c>
      <c r="G1948" t="str">
        <f>VLOOKUP(D1948,'Customer City'!A:A,1,FALSE)</f>
        <v>韶关市</v>
      </c>
      <c r="H1948" t="str">
        <f>VLOOKUP(A1948,'Customer - Backup'!A:F,6,FALSE)</f>
        <v>韶关市</v>
      </c>
      <c r="I1948" s="3" t="s">
        <v>173</v>
      </c>
      <c r="J1948" s="3">
        <v>7004633</v>
      </c>
    </row>
    <row r="1949" spans="1:10" s="3" customFormat="1">
      <c r="A1949" s="3">
        <v>7004644</v>
      </c>
      <c r="B1949" s="139" t="str">
        <f>VLOOKUP($D1949,经纬度!$A:$D,3,FALSE)</f>
        <v>34.33 </v>
      </c>
      <c r="C1949" s="139">
        <f>VLOOKUP($D1949,经纬度!$A:$D,4,FALSE)</f>
        <v>108.7</v>
      </c>
      <c r="D1949" s="3" t="str">
        <f>VLOOKUP(Customer!A1949,'Customer - Backup'!A:E,5,FALSE)</f>
        <v>咸阳市</v>
      </c>
      <c r="E1949" s="120" t="s">
        <v>29752</v>
      </c>
      <c r="F1949" s="3" t="s">
        <v>40</v>
      </c>
      <c r="G1949" t="str">
        <f>VLOOKUP(D1949,'Customer City'!A:A,1,FALSE)</f>
        <v>咸阳市</v>
      </c>
      <c r="H1949" t="str">
        <f>VLOOKUP(A1949,'Customer - Backup'!A:F,6,FALSE)</f>
        <v>礼泉县</v>
      </c>
      <c r="I1949" s="3" t="s">
        <v>173</v>
      </c>
      <c r="J1949" s="3">
        <v>7004644</v>
      </c>
    </row>
    <row r="1950" spans="1:10" s="3" customFormat="1">
      <c r="A1950" s="3">
        <v>7004650</v>
      </c>
      <c r="B1950" s="139" t="str">
        <f>VLOOKUP($D1950,经纬度!$A:$D,3,FALSE)</f>
        <v>28.68 </v>
      </c>
      <c r="C1950" s="139">
        <f>VLOOKUP($D1950,经纬度!$A:$D,4,FALSE)</f>
        <v>115.85</v>
      </c>
      <c r="D1950" s="3" t="str">
        <f>VLOOKUP(Customer!A1950,'Customer - Backup'!A:E,5,FALSE)</f>
        <v>南昌市</v>
      </c>
      <c r="E1950" s="120" t="s">
        <v>1304</v>
      </c>
      <c r="F1950" s="3" t="s">
        <v>28</v>
      </c>
      <c r="G1950" t="str">
        <f>VLOOKUP(D1950,'Customer City'!A:A,1,FALSE)</f>
        <v>南昌市</v>
      </c>
      <c r="H1950" t="str">
        <f>VLOOKUP(A1950,'Customer - Backup'!A:F,6,FALSE)</f>
        <v>红谷滩新区</v>
      </c>
      <c r="I1950" s="3" t="s">
        <v>173</v>
      </c>
      <c r="J1950" s="3">
        <v>7004650</v>
      </c>
    </row>
    <row r="1951" spans="1:10" s="3" customFormat="1">
      <c r="A1951" s="3">
        <v>7004657</v>
      </c>
      <c r="B1951" s="139" t="str">
        <f>VLOOKUP($D1951,经纬度!$A:$D,3,FALSE)</f>
        <v>26.65 </v>
      </c>
      <c r="C1951" s="139">
        <f>VLOOKUP($D1951,经纬度!$A:$D,4,FALSE)</f>
        <v>106.63</v>
      </c>
      <c r="D1951" s="3" t="str">
        <f>VLOOKUP(Customer!A1951,'Customer - Backup'!A:E,5,FALSE)</f>
        <v>贵阳市</v>
      </c>
      <c r="E1951" s="120" t="s">
        <v>9938</v>
      </c>
      <c r="F1951" s="3" t="s">
        <v>37</v>
      </c>
      <c r="G1951" t="str">
        <f>VLOOKUP(D1951,'Customer City'!A:A,1,FALSE)</f>
        <v>贵阳市</v>
      </c>
      <c r="H1951" t="str">
        <f>VLOOKUP(A1951,'Customer - Backup'!A:F,6,FALSE)</f>
        <v>贵阳</v>
      </c>
      <c r="I1951" s="3" t="s">
        <v>173</v>
      </c>
      <c r="J1951" s="3">
        <v>7004657</v>
      </c>
    </row>
    <row r="1952" spans="1:10" s="3" customFormat="1">
      <c r="A1952" s="3">
        <v>7004665</v>
      </c>
      <c r="B1952" s="139" t="str">
        <f>VLOOKUP($D1952,经纬度!$A:$D,3,FALSE)</f>
        <v>31.77 </v>
      </c>
      <c r="C1952" s="139">
        <f>VLOOKUP($D1952,经纬度!$A:$D,4,FALSE)</f>
        <v>116.5</v>
      </c>
      <c r="D1952" s="3" t="str">
        <f>VLOOKUP(Customer!A1952,'Customer - Backup'!A:E,5,FALSE)</f>
        <v>六安市</v>
      </c>
      <c r="E1952" s="120" t="s">
        <v>29753</v>
      </c>
      <c r="F1952" s="3" t="s">
        <v>21</v>
      </c>
      <c r="G1952" t="str">
        <f>VLOOKUP(D1952,'Customer City'!A:A,1,FALSE)</f>
        <v>六安市</v>
      </c>
      <c r="H1952" t="str">
        <f>VLOOKUP(A1952,'Customer - Backup'!A:F,6,FALSE)</f>
        <v>霍邱县</v>
      </c>
      <c r="I1952" s="3" t="s">
        <v>173</v>
      </c>
      <c r="J1952" s="3">
        <v>7004665</v>
      </c>
    </row>
    <row r="1953" spans="1:10" s="3" customFormat="1">
      <c r="A1953" s="3">
        <v>7004666</v>
      </c>
      <c r="B1953" s="139" t="str">
        <f>VLOOKUP($D1953,经纬度!$A:$D,3,FALSE)</f>
        <v>31.83 </v>
      </c>
      <c r="C1953" s="139">
        <f>VLOOKUP($D1953,经纬度!$A:$D,4,FALSE)</f>
        <v>117.25</v>
      </c>
      <c r="D1953" s="3" t="str">
        <f>VLOOKUP(Customer!A1953,'Customer - Backup'!A:E,5,FALSE)</f>
        <v>合肥市</v>
      </c>
      <c r="E1953" s="120" t="s">
        <v>908</v>
      </c>
      <c r="F1953" s="3" t="s">
        <v>21</v>
      </c>
      <c r="G1953" t="str">
        <f>VLOOKUP(D1953,'Customer City'!A:A,1,FALSE)</f>
        <v>合肥市</v>
      </c>
      <c r="H1953" t="str">
        <f>VLOOKUP(A1953,'Customer - Backup'!A:F,6,FALSE)</f>
        <v>合肥</v>
      </c>
      <c r="I1953" s="3" t="s">
        <v>173</v>
      </c>
      <c r="J1953" s="3">
        <v>7004666</v>
      </c>
    </row>
    <row r="1954" spans="1:10" s="3" customFormat="1">
      <c r="A1954" s="3">
        <v>7004667</v>
      </c>
      <c r="B1954" s="139" t="str">
        <f>VLOOKUP($D1954,经纬度!$A:$D,3,FALSE)</f>
        <v>30.93 </v>
      </c>
      <c r="C1954" s="139">
        <f>VLOOKUP($D1954,经纬度!$A:$D,4,FALSE)</f>
        <v>117.82</v>
      </c>
      <c r="D1954" s="3" t="str">
        <f>VLOOKUP(Customer!A1954,'Customer - Backup'!A:E,5,FALSE)</f>
        <v>铜陵市</v>
      </c>
      <c r="E1954" s="120" t="s">
        <v>1340</v>
      </c>
      <c r="F1954" s="3" t="s">
        <v>21</v>
      </c>
      <c r="G1954" t="str">
        <f>VLOOKUP(D1954,'Customer City'!A:A,1,FALSE)</f>
        <v>铜陵市</v>
      </c>
      <c r="H1954" t="str">
        <f>VLOOKUP(A1954,'Customer - Backup'!A:F,6,FALSE)</f>
        <v>铜陵</v>
      </c>
      <c r="I1954" s="3" t="s">
        <v>173</v>
      </c>
      <c r="J1954" s="3">
        <v>7004667</v>
      </c>
    </row>
    <row r="1955" spans="1:10" s="3" customFormat="1">
      <c r="A1955" s="3">
        <v>7004699</v>
      </c>
      <c r="B1955" s="139" t="str">
        <f>VLOOKUP($D1955,经纬度!$A:$D,3,FALSE)</f>
        <v>22.63 </v>
      </c>
      <c r="C1955" s="139">
        <f>VLOOKUP($D1955,经纬度!$A:$D,4,FALSE)</f>
        <v>110.17</v>
      </c>
      <c r="D1955" s="3" t="str">
        <f>VLOOKUP(Customer!A1955,'Customer - Backup'!A:E,5,FALSE)</f>
        <v>玉林市</v>
      </c>
      <c r="E1955" s="120" t="s">
        <v>29754</v>
      </c>
      <c r="F1955" s="3" t="s">
        <v>25</v>
      </c>
      <c r="G1955" t="str">
        <f>VLOOKUP(D1955,'Customer City'!A:A,1,FALSE)</f>
        <v>玉林市</v>
      </c>
      <c r="H1955" t="str">
        <f>VLOOKUP(A1955,'Customer - Backup'!A:F,6,FALSE)</f>
        <v>兴业县</v>
      </c>
      <c r="I1955" s="3" t="s">
        <v>173</v>
      </c>
      <c r="J1955" s="3">
        <v>7004699</v>
      </c>
    </row>
    <row r="1956" spans="1:10" s="3" customFormat="1">
      <c r="A1956" s="3">
        <v>7004731</v>
      </c>
      <c r="B1956" s="139" t="str">
        <f>VLOOKUP($D1956,经纬度!$A:$D,3,FALSE)</f>
        <v>31.83 </v>
      </c>
      <c r="C1956" s="139">
        <f>VLOOKUP($D1956,经纬度!$A:$D,4,FALSE)</f>
        <v>117.25</v>
      </c>
      <c r="D1956" s="3" t="str">
        <f>VLOOKUP(Customer!A1956,'Customer - Backup'!A:E,5,FALSE)</f>
        <v>合肥市</v>
      </c>
      <c r="E1956" s="120" t="s">
        <v>11203</v>
      </c>
      <c r="F1956" s="3" t="s">
        <v>21</v>
      </c>
      <c r="G1956" t="str">
        <f>VLOOKUP(D1956,'Customer City'!A:A,1,FALSE)</f>
        <v>合肥市</v>
      </c>
      <c r="H1956" t="str">
        <f>VLOOKUP(A1956,'Customer - Backup'!A:F,6,FALSE)</f>
        <v>包河区</v>
      </c>
      <c r="I1956" s="3" t="s">
        <v>173</v>
      </c>
      <c r="J1956" s="3">
        <v>7004731</v>
      </c>
    </row>
    <row r="1957" spans="1:10" s="3" customFormat="1">
      <c r="A1957" s="3">
        <v>7004753</v>
      </c>
      <c r="B1957" s="139" t="str">
        <f>VLOOKUP($D1957,经纬度!$A:$D,3,FALSE)</f>
        <v>43.9 </v>
      </c>
      <c r="C1957" s="139">
        <f>VLOOKUP($D1957,经纬度!$A:$D,4,FALSE)</f>
        <v>125.32</v>
      </c>
      <c r="D1957" s="3" t="str">
        <f>VLOOKUP(Customer!A1957,'Customer - Backup'!A:E,5,FALSE)</f>
        <v>长春市</v>
      </c>
      <c r="E1957" s="120" t="s">
        <v>29755</v>
      </c>
      <c r="F1957" s="3" t="s">
        <v>17</v>
      </c>
      <c r="G1957" t="str">
        <f>VLOOKUP(D1957,'Customer City'!A:A,1,FALSE)</f>
        <v>长春市</v>
      </c>
      <c r="H1957" t="str">
        <f>VLOOKUP(A1957,'Customer - Backup'!A:F,6,FALSE)</f>
        <v>汽车经济技术开发区</v>
      </c>
      <c r="I1957" s="3" t="s">
        <v>173</v>
      </c>
      <c r="J1957" s="3">
        <v>7004753</v>
      </c>
    </row>
    <row r="1958" spans="1:10" s="3" customFormat="1">
      <c r="A1958" s="3">
        <v>7004774</v>
      </c>
      <c r="B1958" s="139" t="str">
        <f>VLOOKUP($D1958,经纬度!$A:$D,3,FALSE)</f>
        <v>33.63 </v>
      </c>
      <c r="C1958" s="139">
        <f>VLOOKUP($D1958,经纬度!$A:$D,4,FALSE)</f>
        <v>116.98</v>
      </c>
      <c r="D1958" s="3" t="str">
        <f>VLOOKUP(Customer!A1958,'Customer - Backup'!A:E,5,FALSE)</f>
        <v>宿州市</v>
      </c>
      <c r="E1958" s="120" t="s">
        <v>29756</v>
      </c>
      <c r="F1958" s="3" t="s">
        <v>21</v>
      </c>
      <c r="G1958" t="str">
        <f>VLOOKUP(D1958,'Customer City'!A:A,1,FALSE)</f>
        <v>宿州市</v>
      </c>
      <c r="H1958" t="str">
        <f>VLOOKUP(A1958,'Customer - Backup'!A:F,6,FALSE)</f>
        <v>泗县</v>
      </c>
      <c r="I1958" s="3" t="s">
        <v>173</v>
      </c>
      <c r="J1958" s="3">
        <v>7004774</v>
      </c>
    </row>
    <row r="1959" spans="1:10" s="3" customFormat="1">
      <c r="A1959" s="3">
        <v>7004805</v>
      </c>
      <c r="B1959" s="139" t="str">
        <f>VLOOKUP($D1959,经纬度!$A:$D,3,FALSE)</f>
        <v>26.9 </v>
      </c>
      <c r="C1959" s="139">
        <f>VLOOKUP($D1959,经纬度!$A:$D,4,FALSE)</f>
        <v>112.57</v>
      </c>
      <c r="D1959" s="3" t="str">
        <f>VLOOKUP(Customer!A1959,'Customer - Backup'!A:E,5,FALSE)</f>
        <v>衡阳市</v>
      </c>
      <c r="E1959" s="120" t="s">
        <v>1357</v>
      </c>
      <c r="F1959" s="3" t="s">
        <v>34</v>
      </c>
      <c r="G1959" t="str">
        <f>VLOOKUP(D1959,'Customer City'!A:A,1,FALSE)</f>
        <v>衡阳市</v>
      </c>
      <c r="H1959" t="str">
        <f>VLOOKUP(A1959,'Customer - Backup'!A:F,6,FALSE)</f>
        <v>衡山县</v>
      </c>
      <c r="I1959" s="3" t="s">
        <v>173</v>
      </c>
      <c r="J1959" s="3">
        <v>7004805</v>
      </c>
    </row>
    <row r="1960" spans="1:10" s="3" customFormat="1">
      <c r="A1960" s="3">
        <v>7004825</v>
      </c>
      <c r="B1960" s="139" t="str">
        <f>VLOOKUP($D1960,经纬度!$A:$D,3,FALSE)</f>
        <v>31.7 </v>
      </c>
      <c r="C1960" s="139">
        <f>VLOOKUP($D1960,经纬度!$A:$D,4,FALSE)</f>
        <v>118.5</v>
      </c>
      <c r="D1960" s="3" t="str">
        <f>VLOOKUP(Customer!A1960,'Customer - Backup'!A:E,5,FALSE)</f>
        <v>马鞍山市</v>
      </c>
      <c r="E1960" s="120" t="s">
        <v>1339</v>
      </c>
      <c r="F1960" s="3" t="s">
        <v>21</v>
      </c>
      <c r="G1960" t="str">
        <f>VLOOKUP(D1960,'Customer City'!A:A,1,FALSE)</f>
        <v>马鞍山市</v>
      </c>
      <c r="H1960" t="str">
        <f>VLOOKUP(A1960,'Customer - Backup'!A:F,6,FALSE)</f>
        <v>马鞍山</v>
      </c>
      <c r="I1960" s="3" t="s">
        <v>173</v>
      </c>
      <c r="J1960" s="3">
        <v>7004825</v>
      </c>
    </row>
    <row r="1961" spans="1:10" s="3" customFormat="1">
      <c r="A1961" s="3">
        <v>7004855</v>
      </c>
      <c r="B1961" s="139" t="str">
        <f>VLOOKUP($D1961,经纬度!$A:$D,3,FALSE)</f>
        <v>26.9 </v>
      </c>
      <c r="C1961" s="139">
        <f>VLOOKUP($D1961,经纬度!$A:$D,4,FALSE)</f>
        <v>112.57</v>
      </c>
      <c r="D1961" s="3" t="str">
        <f>VLOOKUP(Customer!A1961,'Customer - Backup'!A:E,5,FALSE)</f>
        <v>衡阳市</v>
      </c>
      <c r="E1961" s="120" t="s">
        <v>29757</v>
      </c>
      <c r="F1961" s="3" t="s">
        <v>34</v>
      </c>
      <c r="G1961" t="str">
        <f>VLOOKUP(D1961,'Customer City'!A:A,1,FALSE)</f>
        <v>衡阳市</v>
      </c>
      <c r="H1961" t="str">
        <f>VLOOKUP(A1961,'Customer - Backup'!A:F,6,FALSE)</f>
        <v>衡东县</v>
      </c>
      <c r="I1961" s="3" t="s">
        <v>173</v>
      </c>
      <c r="J1961" s="3">
        <v>7004855</v>
      </c>
    </row>
    <row r="1962" spans="1:10" s="3" customFormat="1">
      <c r="A1962" s="3">
        <v>7004863</v>
      </c>
      <c r="B1962" s="139" t="str">
        <f>VLOOKUP($D1962,经纬度!$A:$D,3,FALSE)</f>
        <v>25.05 </v>
      </c>
      <c r="C1962" s="139">
        <f>VLOOKUP($D1962,经纬度!$A:$D,4,FALSE)</f>
        <v>102.72</v>
      </c>
      <c r="D1962" s="3" t="str">
        <f>VLOOKUP(Customer!A1962,'Customer - Backup'!A:E,5,FALSE)</f>
        <v>昆明市</v>
      </c>
      <c r="E1962" s="120" t="s">
        <v>815</v>
      </c>
      <c r="F1962" s="3" t="s">
        <v>14</v>
      </c>
      <c r="G1962" t="str">
        <f>VLOOKUP(D1962,'Customer City'!A:A,1,FALSE)</f>
        <v>昆明市</v>
      </c>
      <c r="H1962" t="str">
        <f>VLOOKUP(A1962,'Customer - Backup'!A:F,6,FALSE)</f>
        <v>晋宁县</v>
      </c>
      <c r="I1962" s="3" t="s">
        <v>173</v>
      </c>
      <c r="J1962" s="3">
        <v>7004863</v>
      </c>
    </row>
    <row r="1963" spans="1:10" s="3" customFormat="1">
      <c r="A1963" s="3">
        <v>7004864</v>
      </c>
      <c r="B1963" s="139">
        <f>VLOOKUP($D1963,经纬度!$A:$D,3,FALSE)</f>
        <v>29.32</v>
      </c>
      <c r="C1963" s="139" t="str">
        <f>VLOOKUP($D1963,经纬度!$A:$D,4,FALSE)</f>
        <v>103.70 </v>
      </c>
      <c r="D1963" s="3" t="str">
        <f>VLOOKUP(Customer!A1963,'Customer - Backup'!A:E,5,FALSE)</f>
        <v>昭通市</v>
      </c>
      <c r="E1963" s="120" t="s">
        <v>837</v>
      </c>
      <c r="F1963" s="3" t="s">
        <v>14</v>
      </c>
      <c r="G1963" t="str">
        <f>VLOOKUP(D1963,'Customer City'!A:A,1,FALSE)</f>
        <v>昭通市</v>
      </c>
      <c r="H1963" t="str">
        <f>VLOOKUP(A1963,'Customer - Backup'!A:F,6,FALSE)</f>
        <v>鲁甸县</v>
      </c>
      <c r="I1963" s="3" t="s">
        <v>173</v>
      </c>
      <c r="J1963" s="3">
        <v>7004864</v>
      </c>
    </row>
    <row r="1964" spans="1:10" s="3" customFormat="1">
      <c r="A1964" s="3">
        <v>7004878</v>
      </c>
      <c r="B1964" s="139" t="str">
        <f>VLOOKUP($D1964,经纬度!$A:$D,3,FALSE)</f>
        <v>37.52 </v>
      </c>
      <c r="C1964" s="139">
        <f>VLOOKUP($D1964,经纬度!$A:$D,4,FALSE)</f>
        <v>122.12</v>
      </c>
      <c r="D1964" s="3" t="str">
        <f>VLOOKUP(Customer!A1964,'Customer - Backup'!A:E,5,FALSE)</f>
        <v>威海市</v>
      </c>
      <c r="E1964" s="120" t="s">
        <v>3471</v>
      </c>
      <c r="F1964" s="3" t="s">
        <v>22</v>
      </c>
      <c r="G1964" t="str">
        <f>VLOOKUP(D1964,'Customer City'!A:A,1,FALSE)</f>
        <v>威海市</v>
      </c>
      <c r="H1964" t="str">
        <f>VLOOKUP(A1964,'Customer - Backup'!A:F,6,FALSE)</f>
        <v>环翠区</v>
      </c>
      <c r="I1964" s="3" t="s">
        <v>173</v>
      </c>
      <c r="J1964" s="3">
        <v>7004878</v>
      </c>
    </row>
    <row r="1965" spans="1:10" s="3" customFormat="1">
      <c r="A1965" s="3">
        <v>7004880</v>
      </c>
      <c r="B1965" s="139" t="str">
        <f>VLOOKUP($D1965,经纬度!$A:$D,3,FALSE)</f>
        <v>27.25 </v>
      </c>
      <c r="C1965" s="139">
        <f>VLOOKUP($D1965,经纬度!$A:$D,4,FALSE)</f>
        <v>111.47</v>
      </c>
      <c r="D1965" s="3" t="str">
        <f>VLOOKUP(Customer!A1965,'Customer - Backup'!A:E,5,FALSE)</f>
        <v>邵阳市</v>
      </c>
      <c r="E1965" s="120" t="s">
        <v>29758</v>
      </c>
      <c r="F1965" s="3" t="s">
        <v>34</v>
      </c>
      <c r="G1965" t="str">
        <f>VLOOKUP(D1965,'Customer City'!A:A,1,FALSE)</f>
        <v>邵阳市</v>
      </c>
      <c r="H1965" t="str">
        <f>VLOOKUP(A1965,'Customer - Backup'!A:F,6,FALSE)</f>
        <v>隆回县</v>
      </c>
      <c r="I1965" s="3" t="s">
        <v>173</v>
      </c>
      <c r="J1965" s="3">
        <v>7004880</v>
      </c>
    </row>
    <row r="1966" spans="1:10" s="3" customFormat="1">
      <c r="A1966" s="3">
        <v>7004894</v>
      </c>
      <c r="B1966" s="139" t="str">
        <f>VLOOKUP($D1966,经纬度!$A:$D,3,FALSE)</f>
        <v>35.42 </v>
      </c>
      <c r="C1966" s="139">
        <f>VLOOKUP($D1966,经纬度!$A:$D,4,FALSE)</f>
        <v>116.58</v>
      </c>
      <c r="D1966" s="3" t="str">
        <f>VLOOKUP(Customer!A1966,'Customer - Backup'!A:E,5,FALSE)</f>
        <v>济宁市</v>
      </c>
      <c r="E1966" s="120" t="s">
        <v>3469</v>
      </c>
      <c r="F1966" s="3" t="s">
        <v>22</v>
      </c>
      <c r="G1966" t="str">
        <f>VLOOKUP(D1966,'Customer City'!A:A,1,FALSE)</f>
        <v>济宁市</v>
      </c>
      <c r="H1966" t="str">
        <f>VLOOKUP(A1966,'Customer - Backup'!A:F,6,FALSE)</f>
        <v>高新区</v>
      </c>
      <c r="I1966" s="3" t="s">
        <v>173</v>
      </c>
      <c r="J1966" s="3">
        <v>7004894</v>
      </c>
    </row>
    <row r="1967" spans="1:10" s="3" customFormat="1">
      <c r="A1967" s="3">
        <v>7004895</v>
      </c>
      <c r="B1967" s="139" t="str">
        <f>VLOOKUP($D1967,经纬度!$A:$D,3,FALSE)</f>
        <v>30.75 </v>
      </c>
      <c r="C1967" s="139">
        <f>VLOOKUP($D1967,经纬度!$A:$D,4,FALSE)</f>
        <v>120.75</v>
      </c>
      <c r="D1967" s="3" t="str">
        <f>VLOOKUP(Customer!A1967,'Customer - Backup'!A:E,5,FALSE)</f>
        <v>嘉兴市</v>
      </c>
      <c r="E1967" s="120" t="s">
        <v>1283</v>
      </c>
      <c r="F1967" s="3" t="s">
        <v>31</v>
      </c>
      <c r="G1967" t="str">
        <f>VLOOKUP(D1967,'Customer City'!A:A,1,FALSE)</f>
        <v>嘉兴市</v>
      </c>
      <c r="H1967" t="str">
        <f>VLOOKUP(A1967,'Customer - Backup'!A:F,6,FALSE)</f>
        <v>南湖区</v>
      </c>
      <c r="I1967" s="3" t="s">
        <v>173</v>
      </c>
      <c r="J1967" s="3">
        <v>7004895</v>
      </c>
    </row>
    <row r="1968" spans="1:10" s="3" customFormat="1">
      <c r="A1968" s="3">
        <v>7004897</v>
      </c>
      <c r="B1968" s="139" t="str">
        <f>VLOOKUP($D1968,经纬度!$A:$D,3,FALSE)</f>
        <v>34.75 </v>
      </c>
      <c r="C1968" s="139">
        <f>VLOOKUP($D1968,经纬度!$A:$D,4,FALSE)</f>
        <v>113.62</v>
      </c>
      <c r="D1968" s="3" t="str">
        <f>VLOOKUP(Customer!A1968,'Customer - Backup'!A:E,5,FALSE)</f>
        <v>郑州市</v>
      </c>
      <c r="E1968" s="120" t="s">
        <v>3487</v>
      </c>
      <c r="F1968" s="3" t="s">
        <v>30</v>
      </c>
      <c r="G1968" t="str">
        <f>VLOOKUP(D1968,'Customer City'!A:A,1,FALSE)</f>
        <v>郑州市</v>
      </c>
      <c r="H1968" t="str">
        <f>VLOOKUP(A1968,'Customer - Backup'!A:F,6,FALSE)</f>
        <v>高新区</v>
      </c>
      <c r="I1968" s="3" t="s">
        <v>173</v>
      </c>
      <c r="J1968" s="3">
        <v>7004897</v>
      </c>
    </row>
    <row r="1969" spans="1:10" s="3" customFormat="1">
      <c r="A1969" s="3">
        <v>7004903</v>
      </c>
      <c r="B1969" s="139" t="str">
        <f>VLOOKUP($D1969,经纬度!$A:$D,3,FALSE)</f>
        <v>30.93 </v>
      </c>
      <c r="C1969" s="139">
        <f>VLOOKUP($D1969,经纬度!$A:$D,4,FALSE)</f>
        <v>113.92</v>
      </c>
      <c r="D1969" s="3" t="str">
        <f>VLOOKUP(Customer!A1969,'Customer - Backup'!A:E,5,FALSE)</f>
        <v>孝感市</v>
      </c>
      <c r="E1969" s="120" t="s">
        <v>1836</v>
      </c>
      <c r="F1969" s="3" t="s">
        <v>33</v>
      </c>
      <c r="G1969" t="str">
        <f>VLOOKUP(D1969,'Customer City'!A:A,1,FALSE)</f>
        <v>孝感市</v>
      </c>
      <c r="H1969" t="str">
        <f>VLOOKUP(A1969,'Customer - Backup'!A:F,6,FALSE)</f>
        <v>孝感市</v>
      </c>
      <c r="I1969" s="3" t="s">
        <v>173</v>
      </c>
      <c r="J1969" s="3">
        <v>7004903</v>
      </c>
    </row>
    <row r="1970" spans="1:10" s="3" customFormat="1">
      <c r="A1970" s="3">
        <v>7004907</v>
      </c>
      <c r="B1970" s="139" t="str">
        <f>VLOOKUP($D1970,经纬度!$A:$D,3,FALSE)</f>
        <v>28.93 </v>
      </c>
      <c r="C1970" s="139">
        <f>VLOOKUP($D1970,经纬度!$A:$D,4,FALSE)</f>
        <v>118.87</v>
      </c>
      <c r="D1970" s="3" t="str">
        <f>VLOOKUP(Customer!A1970,'Customer - Backup'!A:E,5,FALSE)</f>
        <v>衢州市</v>
      </c>
      <c r="E1970" s="120" t="s">
        <v>1707</v>
      </c>
      <c r="F1970" s="3" t="s">
        <v>31</v>
      </c>
      <c r="G1970" t="str">
        <f>VLOOKUP(D1970,'Customer City'!A:A,1,FALSE)</f>
        <v>衢州市</v>
      </c>
      <c r="H1970" t="str">
        <f>VLOOKUP(A1970,'Customer - Backup'!A:F,6,FALSE)</f>
        <v>衢州市</v>
      </c>
      <c r="I1970" s="3" t="s">
        <v>173</v>
      </c>
      <c r="J1970" s="3">
        <v>7004907</v>
      </c>
    </row>
    <row r="1971" spans="1:10" s="3" customFormat="1">
      <c r="A1971" s="3">
        <v>7004908</v>
      </c>
      <c r="B1971" s="139" t="str">
        <f>VLOOKUP($D1971,经纬度!$A:$D,3,FALSE)</f>
        <v>28.45 </v>
      </c>
      <c r="C1971" s="139">
        <f>VLOOKUP($D1971,经纬度!$A:$D,4,FALSE)</f>
        <v>119.92</v>
      </c>
      <c r="D1971" s="3" t="str">
        <f>VLOOKUP(Customer!A1971,'Customer - Backup'!A:E,5,FALSE)</f>
        <v>丽水市</v>
      </c>
      <c r="E1971" s="120" t="s">
        <v>1228</v>
      </c>
      <c r="F1971" s="3" t="s">
        <v>31</v>
      </c>
      <c r="G1971" t="str">
        <f>VLOOKUP(D1971,'Customer City'!A:A,1,FALSE)</f>
        <v>丽水市</v>
      </c>
      <c r="H1971" t="str">
        <f>VLOOKUP(A1971,'Customer - Backup'!A:F,6,FALSE)</f>
        <v>丽水市</v>
      </c>
      <c r="I1971" s="3" t="s">
        <v>173</v>
      </c>
      <c r="J1971" s="3">
        <v>7004908</v>
      </c>
    </row>
    <row r="1972" spans="1:10" s="3" customFormat="1">
      <c r="A1972" s="3">
        <v>7004909</v>
      </c>
      <c r="B1972" s="139" t="str">
        <f>VLOOKUP($D1972,经纬度!$A:$D,3,FALSE)</f>
        <v>43.82 </v>
      </c>
      <c r="C1972" s="139">
        <f>VLOOKUP($D1972,经纬度!$A:$D,4,FALSE)</f>
        <v>87.62</v>
      </c>
      <c r="D1972" s="3" t="str">
        <f>VLOOKUP(Customer!A1972,'Customer - Backup'!A:E,5,FALSE)</f>
        <v>乌鲁木齐市</v>
      </c>
      <c r="E1972" s="120" t="s">
        <v>29759</v>
      </c>
      <c r="F1972" s="3" t="s">
        <v>26</v>
      </c>
      <c r="G1972" t="str">
        <f>VLOOKUP(D1972,'Customer City'!A:A,1,FALSE)</f>
        <v>乌鲁木齐市</v>
      </c>
      <c r="H1972" t="str">
        <f>VLOOKUP(A1972,'Customer - Backup'!A:F,6,FALSE)</f>
        <v>新市区</v>
      </c>
      <c r="I1972" s="3" t="s">
        <v>173</v>
      </c>
      <c r="J1972" s="3">
        <v>7004909</v>
      </c>
    </row>
    <row r="1973" spans="1:10" s="3" customFormat="1">
      <c r="A1973" s="3">
        <v>7004910</v>
      </c>
      <c r="B1973" s="139" t="str">
        <f>VLOOKUP($D1973,经纬度!$A:$D,3,FALSE)</f>
        <v>29.08 </v>
      </c>
      <c r="C1973" s="139">
        <f>VLOOKUP($D1973,经纬度!$A:$D,4,FALSE)</f>
        <v>119.65</v>
      </c>
      <c r="D1973" s="3" t="str">
        <f>VLOOKUP(Customer!A1973,'Customer - Backup'!A:E,5,FALSE)</f>
        <v>金华市</v>
      </c>
      <c r="E1973" s="120" t="s">
        <v>1941</v>
      </c>
      <c r="F1973" s="3" t="s">
        <v>31</v>
      </c>
      <c r="G1973" t="str">
        <f>VLOOKUP(D1973,'Customer City'!A:A,1,FALSE)</f>
        <v>金华市</v>
      </c>
      <c r="H1973" t="str">
        <f>VLOOKUP(A1973,'Customer - Backup'!A:F,6,FALSE)</f>
        <v>金华市</v>
      </c>
      <c r="I1973" s="3" t="s">
        <v>173</v>
      </c>
      <c r="J1973" s="3">
        <v>7004910</v>
      </c>
    </row>
    <row r="1974" spans="1:10" s="3" customFormat="1">
      <c r="A1974" s="3">
        <v>7004917</v>
      </c>
      <c r="B1974" s="139" t="str">
        <f>VLOOKUP($D1974,经纬度!$A:$D,3,FALSE)</f>
        <v>31.03 </v>
      </c>
      <c r="C1974" s="139">
        <f>VLOOKUP($D1974,经纬度!$A:$D,4,FALSE)</f>
        <v>112.2</v>
      </c>
      <c r="D1974" s="3" t="str">
        <f>VLOOKUP(Customer!A1974,'Customer - Backup'!A:E,5,FALSE)</f>
        <v>荆门市</v>
      </c>
      <c r="E1974" s="120" t="s">
        <v>3483</v>
      </c>
      <c r="F1974" s="3" t="s">
        <v>33</v>
      </c>
      <c r="G1974" t="str">
        <f>VLOOKUP(D1974,'Customer City'!A:A,1,FALSE)</f>
        <v>荆门市</v>
      </c>
      <c r="H1974" t="str">
        <f>VLOOKUP(A1974,'Customer - Backup'!A:F,6,FALSE)</f>
        <v>东宝区</v>
      </c>
      <c r="I1974" s="3" t="s">
        <v>173</v>
      </c>
      <c r="J1974" s="3">
        <v>7004917</v>
      </c>
    </row>
    <row r="1975" spans="1:10" s="3" customFormat="1">
      <c r="A1975" s="3">
        <v>7004919</v>
      </c>
      <c r="B1975" s="139" t="str">
        <f>VLOOKUP($D1975,经纬度!$A:$D,3,FALSE)</f>
        <v>31.33 </v>
      </c>
      <c r="C1975" s="139">
        <f>VLOOKUP($D1975,经纬度!$A:$D,4,FALSE)</f>
        <v>118.38</v>
      </c>
      <c r="D1975" s="3" t="str">
        <f>VLOOKUP(Customer!A1975,'Customer - Backup'!A:E,5,FALSE)</f>
        <v>芜湖市</v>
      </c>
      <c r="E1975" s="120" t="s">
        <v>1925</v>
      </c>
      <c r="F1975" s="3" t="s">
        <v>21</v>
      </c>
      <c r="G1975" t="str">
        <f>VLOOKUP(D1975,'Customer City'!A:A,1,FALSE)</f>
        <v>芜湖市</v>
      </c>
      <c r="H1975" t="str">
        <f>VLOOKUP(A1975,'Customer - Backup'!A:F,6,FALSE)</f>
        <v>芜湖</v>
      </c>
      <c r="I1975" s="3" t="s">
        <v>173</v>
      </c>
      <c r="J1975" s="3">
        <v>7004919</v>
      </c>
    </row>
    <row r="1976" spans="1:10" s="3" customFormat="1">
      <c r="A1976" s="3">
        <v>7004924</v>
      </c>
      <c r="B1976" s="139" t="str">
        <f>VLOOKUP($D1976,经纬度!$A:$D,3,FALSE)</f>
        <v>30.0 </v>
      </c>
      <c r="C1976" s="139">
        <f>VLOOKUP($D1976,经纬度!$A:$D,4,FALSE)</f>
        <v>122.2</v>
      </c>
      <c r="D1976" s="3" t="str">
        <f>VLOOKUP(Customer!A1976,'Customer - Backup'!A:E,5,FALSE)</f>
        <v>舟山市</v>
      </c>
      <c r="E1976" s="120" t="s">
        <v>29760</v>
      </c>
      <c r="F1976" s="3" t="s">
        <v>31</v>
      </c>
      <c r="G1976" t="str">
        <f>VLOOKUP(D1976,'Customer City'!A:A,1,FALSE)</f>
        <v>舟山市</v>
      </c>
      <c r="H1976" t="str">
        <f>VLOOKUP(A1976,'Customer - Backup'!A:F,6,FALSE)</f>
        <v>舟山市</v>
      </c>
      <c r="I1976" s="3" t="s">
        <v>173</v>
      </c>
      <c r="J1976" s="3">
        <v>7004924</v>
      </c>
    </row>
    <row r="1977" spans="1:10" s="3" customFormat="1">
      <c r="A1977" s="3">
        <v>7004926</v>
      </c>
      <c r="B1977" s="139" t="str">
        <f>VLOOKUP($D1977,经纬度!$A:$D,3,FALSE)</f>
        <v>28.68 </v>
      </c>
      <c r="C1977" s="139">
        <f>VLOOKUP($D1977,经纬度!$A:$D,4,FALSE)</f>
        <v>121.43</v>
      </c>
      <c r="D1977" s="3" t="str">
        <f>VLOOKUP(Customer!A1977,'Customer - Backup'!A:E,5,FALSE)</f>
        <v>台州市</v>
      </c>
      <c r="E1977" s="120" t="s">
        <v>901</v>
      </c>
      <c r="F1977" s="3" t="s">
        <v>31</v>
      </c>
      <c r="G1977" t="str">
        <f>VLOOKUP(D1977,'Customer City'!A:A,1,FALSE)</f>
        <v>台州市</v>
      </c>
      <c r="H1977" t="str">
        <f>VLOOKUP(A1977,'Customer - Backup'!A:F,6,FALSE)</f>
        <v>玉环县</v>
      </c>
      <c r="I1977" s="3" t="s">
        <v>173</v>
      </c>
      <c r="J1977" s="3">
        <v>7004926</v>
      </c>
    </row>
    <row r="1978" spans="1:10" s="3" customFormat="1">
      <c r="A1978" s="3">
        <v>7004927</v>
      </c>
      <c r="B1978" s="139" t="str">
        <f>VLOOKUP($D1978,经纬度!$A:$D,3,FALSE)</f>
        <v>30.28 </v>
      </c>
      <c r="C1978" s="139">
        <f>VLOOKUP($D1978,经纬度!$A:$D,4,FALSE)</f>
        <v>120.15</v>
      </c>
      <c r="D1978" s="3" t="str">
        <f>VLOOKUP(Customer!A1978,'Customer - Backup'!A:E,5,FALSE)</f>
        <v>杭州市</v>
      </c>
      <c r="E1978" s="120" t="s">
        <v>990</v>
      </c>
      <c r="F1978" s="3" t="s">
        <v>31</v>
      </c>
      <c r="G1978" t="str">
        <f>VLOOKUP(D1978,'Customer City'!A:A,1,FALSE)</f>
        <v>杭州市</v>
      </c>
      <c r="H1978" t="str">
        <f>VLOOKUP(A1978,'Customer - Backup'!A:F,6,FALSE)</f>
        <v>余杭区</v>
      </c>
      <c r="I1978" s="3" t="s">
        <v>173</v>
      </c>
      <c r="J1978" s="3">
        <v>7004927</v>
      </c>
    </row>
    <row r="1979" spans="1:10" s="3" customFormat="1">
      <c r="A1979" s="3">
        <v>7004943</v>
      </c>
      <c r="B1979" s="139" t="str">
        <f>VLOOKUP($D1979,经纬度!$A:$D,3,FALSE)</f>
        <v>30.0 </v>
      </c>
      <c r="C1979" s="139">
        <f>VLOOKUP($D1979,经纬度!$A:$D,4,FALSE)</f>
        <v>120.57</v>
      </c>
      <c r="D1979" s="3" t="str">
        <f>VLOOKUP(Customer!A1979,'Customer - Backup'!A:E,5,FALSE)</f>
        <v>绍兴市</v>
      </c>
      <c r="E1979" s="120" t="s">
        <v>915</v>
      </c>
      <c r="F1979" s="3" t="s">
        <v>31</v>
      </c>
      <c r="G1979" t="str">
        <f>VLOOKUP(D1979,'Customer City'!A:A,1,FALSE)</f>
        <v>绍兴市</v>
      </c>
      <c r="H1979" t="str">
        <f>VLOOKUP(A1979,'Customer - Backup'!A:F,6,FALSE)</f>
        <v>绍兴市</v>
      </c>
      <c r="I1979" s="3" t="s">
        <v>173</v>
      </c>
      <c r="J1979" s="3">
        <v>7004943</v>
      </c>
    </row>
    <row r="1980" spans="1:10" s="3" customFormat="1">
      <c r="A1980" s="3">
        <v>7004946</v>
      </c>
      <c r="B1980" s="139" t="str">
        <f>VLOOKUP($D1980,经纬度!$A:$D,3,FALSE)</f>
        <v>25.5 </v>
      </c>
      <c r="C1980" s="139">
        <f>VLOOKUP($D1980,经纬度!$A:$D,4,FALSE)</f>
        <v>103.8</v>
      </c>
      <c r="D1980" s="3" t="str">
        <f>VLOOKUP(Customer!A1980,'Customer - Backup'!A:E,5,FALSE)</f>
        <v>曲靖市</v>
      </c>
      <c r="E1980" s="120" t="s">
        <v>29761</v>
      </c>
      <c r="F1980" s="3" t="s">
        <v>14</v>
      </c>
      <c r="G1980" t="str">
        <f>VLOOKUP(D1980,'Customer City'!A:A,1,FALSE)</f>
        <v>曲靖市</v>
      </c>
      <c r="H1980" t="str">
        <f>VLOOKUP(A1980,'Customer - Backup'!A:F,6,FALSE)</f>
        <v>陆良县</v>
      </c>
      <c r="I1980" s="3" t="s">
        <v>173</v>
      </c>
      <c r="J1980" s="3">
        <v>7004946</v>
      </c>
    </row>
    <row r="1981" spans="1:10" s="3" customFormat="1">
      <c r="A1981" s="3">
        <v>7004957</v>
      </c>
      <c r="B1981" s="139" t="str">
        <f>VLOOKUP($D1981,经纬度!$A:$D,3,FALSE)</f>
        <v>22.82 </v>
      </c>
      <c r="C1981" s="139">
        <f>VLOOKUP($D1981,经纬度!$A:$D,4,FALSE)</f>
        <v>108.37</v>
      </c>
      <c r="D1981" s="3" t="str">
        <f>VLOOKUP(Customer!A1981,'Customer - Backup'!A:E,5,FALSE)</f>
        <v>南宁市</v>
      </c>
      <c r="E1981" s="120" t="s">
        <v>1840</v>
      </c>
      <c r="F1981" s="3" t="s">
        <v>25</v>
      </c>
      <c r="G1981" t="str">
        <f>VLOOKUP(D1981,'Customer City'!A:A,1,FALSE)</f>
        <v>南宁市</v>
      </c>
      <c r="H1981" t="str">
        <f>VLOOKUP(A1981,'Customer - Backup'!A:F,6,FALSE)</f>
        <v>西乡塘区</v>
      </c>
      <c r="I1981" s="3" t="s">
        <v>173</v>
      </c>
      <c r="J1981" s="3">
        <v>7004957</v>
      </c>
    </row>
    <row r="1982" spans="1:10" s="3" customFormat="1">
      <c r="A1982" s="3">
        <v>7004959</v>
      </c>
      <c r="B1982" s="139" t="str">
        <f>VLOOKUP($D1982,经纬度!$A:$D,3,FALSE)</f>
        <v>30.53 </v>
      </c>
      <c r="C1982" s="139">
        <f>VLOOKUP($D1982,经纬度!$A:$D,4,FALSE)</f>
        <v>117.05</v>
      </c>
      <c r="D1982" s="3" t="str">
        <f>VLOOKUP(Customer!A1982,'Customer - Backup'!A:E,5,FALSE)</f>
        <v>安庆市</v>
      </c>
      <c r="E1982" s="120" t="s">
        <v>1031</v>
      </c>
      <c r="F1982" s="3" t="s">
        <v>21</v>
      </c>
      <c r="G1982" t="str">
        <f>VLOOKUP(D1982,'Customer City'!A:A,1,FALSE)</f>
        <v>安庆市</v>
      </c>
      <c r="H1982" t="str">
        <f>VLOOKUP(A1982,'Customer - Backup'!A:F,6,FALSE)</f>
        <v>安庆市</v>
      </c>
      <c r="I1982" s="3" t="s">
        <v>173</v>
      </c>
      <c r="J1982" s="3">
        <v>7004959</v>
      </c>
    </row>
    <row r="1983" spans="1:10" s="3" customFormat="1">
      <c r="A1983" s="3">
        <v>7004963</v>
      </c>
      <c r="B1983" s="139" t="str">
        <f>VLOOKUP($D1983,经纬度!$A:$D,3,FALSE)</f>
        <v>40.83 </v>
      </c>
      <c r="C1983" s="139">
        <f>VLOOKUP($D1983,经纬度!$A:$D,4,FALSE)</f>
        <v>111.73</v>
      </c>
      <c r="D1983" s="3" t="str">
        <f>VLOOKUP(Customer!A1983,'Customer - Backup'!A:E,5,FALSE)</f>
        <v>呼和浩特市</v>
      </c>
      <c r="E1983" s="120" t="s">
        <v>29762</v>
      </c>
      <c r="F1983" s="3" t="s">
        <v>15</v>
      </c>
      <c r="G1983" t="str">
        <f>VLOOKUP(D1983,'Customer City'!A:A,1,FALSE)</f>
        <v>呼和浩特市</v>
      </c>
      <c r="H1983" t="str">
        <f>VLOOKUP(A1983,'Customer - Backup'!A:F,6,FALSE)</f>
        <v>呼和浩特</v>
      </c>
      <c r="I1983" s="3" t="s">
        <v>173</v>
      </c>
      <c r="J1983" s="3">
        <v>7004963</v>
      </c>
    </row>
    <row r="1984" spans="1:10" s="3" customFormat="1">
      <c r="A1984" s="3">
        <v>7004967</v>
      </c>
      <c r="B1984" s="139" t="str">
        <f>VLOOKUP($D1984,经纬度!$A:$D,3,FALSE)</f>
        <v>24.33 </v>
      </c>
      <c r="C1984" s="139">
        <f>VLOOKUP($D1984,经纬度!$A:$D,4,FALSE)</f>
        <v>109.42</v>
      </c>
      <c r="D1984" s="3" t="str">
        <f>VLOOKUP(Customer!A1984,'Customer - Backup'!A:E,5,FALSE)</f>
        <v>柳州市</v>
      </c>
      <c r="E1984" s="120" t="s">
        <v>1947</v>
      </c>
      <c r="F1984" s="3" t="s">
        <v>25</v>
      </c>
      <c r="G1984" t="str">
        <f>VLOOKUP(D1984,'Customer City'!A:A,1,FALSE)</f>
        <v>柳州市</v>
      </c>
      <c r="H1984" t="str">
        <f>VLOOKUP(A1984,'Customer - Backup'!A:F,6,FALSE)</f>
        <v>柳州市</v>
      </c>
      <c r="I1984" s="3" t="s">
        <v>173</v>
      </c>
      <c r="J1984" s="3">
        <v>7004967</v>
      </c>
    </row>
    <row r="1985" spans="1:10" s="3" customFormat="1">
      <c r="A1985" s="3">
        <v>7004968</v>
      </c>
      <c r="B1985" s="139" t="str">
        <f>VLOOKUP($D1985,经纬度!$A:$D,3,FALSE)</f>
        <v>23.1 </v>
      </c>
      <c r="C1985" s="139">
        <f>VLOOKUP($D1985,经纬度!$A:$D,4,FALSE)</f>
        <v>109.6</v>
      </c>
      <c r="D1985" s="3" t="str">
        <f>VLOOKUP(Customer!A1985,'Customer - Backup'!A:E,5,FALSE)</f>
        <v>贵港市</v>
      </c>
      <c r="E1985" s="120" t="s">
        <v>1933</v>
      </c>
      <c r="F1985" s="3" t="s">
        <v>25</v>
      </c>
      <c r="G1985" t="str">
        <f>VLOOKUP(D1985,'Customer City'!A:A,1,FALSE)</f>
        <v>贵港市</v>
      </c>
      <c r="H1985" t="str">
        <f>VLOOKUP(A1985,'Customer - Backup'!A:F,6,FALSE)</f>
        <v>贵港市</v>
      </c>
      <c r="I1985" s="3" t="s">
        <v>173</v>
      </c>
      <c r="J1985" s="3">
        <v>7004968</v>
      </c>
    </row>
    <row r="1986" spans="1:10" s="3" customFormat="1">
      <c r="A1986" s="3">
        <v>7004989</v>
      </c>
      <c r="B1986" s="139" t="str">
        <f>VLOOKUP($D1986,经纬度!$A:$D,3,FALSE)</f>
        <v>25.5 </v>
      </c>
      <c r="C1986" s="139">
        <f>VLOOKUP($D1986,经纬度!$A:$D,4,FALSE)</f>
        <v>103.8</v>
      </c>
      <c r="D1986" s="3" t="str">
        <f>VLOOKUP(Customer!A1986,'Customer - Backup'!A:E,5,FALSE)</f>
        <v>曲靖市</v>
      </c>
      <c r="E1986" s="120" t="s">
        <v>18124</v>
      </c>
      <c r="F1986" s="3" t="s">
        <v>14</v>
      </c>
      <c r="G1986" t="str">
        <f>VLOOKUP(D1986,'Customer City'!A:A,1,FALSE)</f>
        <v>曲靖市</v>
      </c>
      <c r="H1986" t="str">
        <f>VLOOKUP(A1986,'Customer - Backup'!A:F,6,FALSE)</f>
        <v>罗平县</v>
      </c>
      <c r="I1986" s="3" t="s">
        <v>173</v>
      </c>
      <c r="J1986" s="3">
        <v>7004989</v>
      </c>
    </row>
    <row r="1987" spans="1:10" s="3" customFormat="1">
      <c r="A1987" s="3">
        <v>7004993</v>
      </c>
      <c r="B1987" s="139" t="str">
        <f>VLOOKUP($D1987,经纬度!$A:$D,3,FALSE)</f>
        <v>27.63 </v>
      </c>
      <c r="C1987" s="139">
        <f>VLOOKUP($D1987,经纬度!$A:$D,4,FALSE)</f>
        <v>113.85</v>
      </c>
      <c r="D1987" s="3" t="str">
        <f>VLOOKUP(Customer!A1987,'Customer - Backup'!A:E,5,FALSE)</f>
        <v>萍乡市</v>
      </c>
      <c r="E1987" s="120" t="s">
        <v>981</v>
      </c>
      <c r="F1987" s="3" t="s">
        <v>28</v>
      </c>
      <c r="G1987" t="str">
        <f>VLOOKUP(D1987,'Customer City'!A:A,1,FALSE)</f>
        <v>萍乡市</v>
      </c>
      <c r="H1987" t="str">
        <f>VLOOKUP(A1987,'Customer - Backup'!A:F,6,FALSE)</f>
        <v>萍乡市</v>
      </c>
      <c r="I1987" s="3" t="s">
        <v>173</v>
      </c>
      <c r="J1987" s="3">
        <v>7004993</v>
      </c>
    </row>
    <row r="1988" spans="1:10" s="3" customFormat="1">
      <c r="A1988" s="3">
        <v>7004994</v>
      </c>
      <c r="B1988" s="139" t="str">
        <f>VLOOKUP($D1988,经纬度!$A:$D,3,FALSE)</f>
        <v>34.27 </v>
      </c>
      <c r="C1988" s="139">
        <f>VLOOKUP($D1988,经纬度!$A:$D,4,FALSE)</f>
        <v>108.93</v>
      </c>
      <c r="D1988" s="3" t="str">
        <f>VLOOKUP(Customer!A1988,'Customer - Backup'!A:E,5,FALSE)</f>
        <v>西安市</v>
      </c>
      <c r="E1988" s="120" t="s">
        <v>1520</v>
      </c>
      <c r="F1988" s="3" t="s">
        <v>40</v>
      </c>
      <c r="G1988" t="str">
        <f>VLOOKUP(D1988,'Customer City'!A:A,1,FALSE)</f>
        <v>西安市</v>
      </c>
      <c r="H1988" t="str">
        <f>VLOOKUP(A1988,'Customer - Backup'!A:F,6,FALSE)</f>
        <v>西咸新区沣东新城</v>
      </c>
      <c r="I1988" s="3" t="s">
        <v>173</v>
      </c>
      <c r="J1988" s="3">
        <v>7004994</v>
      </c>
    </row>
    <row r="1989" spans="1:10" s="3" customFormat="1">
      <c r="A1989" s="3">
        <v>7004995</v>
      </c>
      <c r="B1989" s="139" t="str">
        <f>VLOOKUP($D1989,经纬度!$A:$D,3,FALSE)</f>
        <v>32.92 </v>
      </c>
      <c r="C1989" s="139">
        <f>VLOOKUP($D1989,经纬度!$A:$D,4,FALSE)</f>
        <v>117.38</v>
      </c>
      <c r="D1989" s="3" t="str">
        <f>VLOOKUP(Customer!A1989,'Customer - Backup'!A:E,5,FALSE)</f>
        <v>蚌埠市</v>
      </c>
      <c r="E1989" s="120" t="s">
        <v>1343</v>
      </c>
      <c r="F1989" s="3" t="s">
        <v>21</v>
      </c>
      <c r="G1989" t="str">
        <f>VLOOKUP(D1989,'Customer City'!A:A,1,FALSE)</f>
        <v>蚌埠市</v>
      </c>
      <c r="H1989" t="str">
        <f>VLOOKUP(A1989,'Customer - Backup'!A:F,6,FALSE)</f>
        <v>蚌山区</v>
      </c>
      <c r="I1989" s="3" t="s">
        <v>173</v>
      </c>
      <c r="J1989" s="3">
        <v>7004995</v>
      </c>
    </row>
    <row r="1990" spans="1:10" s="3" customFormat="1">
      <c r="A1990" s="266">
        <v>7004624</v>
      </c>
      <c r="B1990" s="139">
        <v>39.74</v>
      </c>
      <c r="C1990" s="139">
        <v>98.5</v>
      </c>
      <c r="D1990" s="3" t="str">
        <f>VLOOKUP(Customer!A1945,'Customer - Backup'!A:E,5,FALSE)</f>
        <v>巢湖市</v>
      </c>
      <c r="E1990" s="120" t="s">
        <v>1115</v>
      </c>
      <c r="F1990" s="3" t="s">
        <v>35</v>
      </c>
      <c r="G1990" t="str">
        <f>VLOOKUP(D1990,'Customer City'!A:A,1,FALSE)</f>
        <v>巢湖市</v>
      </c>
      <c r="H1990" t="str">
        <f>VLOOKUP(A1990,'Customer - Backup'!A:F,6,FALSE)</f>
        <v>肃州区</v>
      </c>
      <c r="I1990" s="3" t="s">
        <v>173</v>
      </c>
      <c r="J1990" s="266">
        <v>7004624</v>
      </c>
    </row>
    <row r="1991" spans="1:10" s="3" customFormat="1">
      <c r="A1991" s="3">
        <v>7004998</v>
      </c>
      <c r="B1991" s="139" t="str">
        <f>VLOOKUP($D1991,经纬度!$A:$D,3,FALSE)</f>
        <v>29.05 </v>
      </c>
      <c r="C1991" s="139">
        <f>VLOOKUP($D1991,经纬度!$A:$D,4,FALSE)</f>
        <v>111.68</v>
      </c>
      <c r="D1991" s="3" t="str">
        <f>VLOOKUP(Customer!A1991,'Customer - Backup'!A:E,5,FALSE)</f>
        <v>常德市</v>
      </c>
      <c r="E1991" s="120" t="s">
        <v>1805</v>
      </c>
      <c r="F1991" s="3" t="s">
        <v>34</v>
      </c>
      <c r="G1991" t="str">
        <f>VLOOKUP(D1991,'Customer City'!A:A,1,FALSE)</f>
        <v>常德市</v>
      </c>
      <c r="H1991" t="str">
        <f>VLOOKUP(A1991,'Customer - Backup'!A:F,6,FALSE)</f>
        <v>澧县</v>
      </c>
      <c r="I1991" s="3" t="s">
        <v>173</v>
      </c>
      <c r="J1991" s="3">
        <v>7004998</v>
      </c>
    </row>
    <row r="1992" spans="1:10" s="3" customFormat="1">
      <c r="A1992" s="3">
        <v>7004999</v>
      </c>
      <c r="B1992" s="139" t="str">
        <f>VLOOKUP($D1992,经纬度!$A:$D,3,FALSE)</f>
        <v>29.05 </v>
      </c>
      <c r="C1992" s="139">
        <f>VLOOKUP($D1992,经纬度!$A:$D,4,FALSE)</f>
        <v>111.68</v>
      </c>
      <c r="D1992" s="3" t="str">
        <f>VLOOKUP(Customer!A1992,'Customer - Backup'!A:E,5,FALSE)</f>
        <v>常德市</v>
      </c>
      <c r="E1992" s="120" t="s">
        <v>1949</v>
      </c>
      <c r="F1992" s="3" t="s">
        <v>34</v>
      </c>
      <c r="G1992" t="str">
        <f>VLOOKUP(D1992,'Customer City'!A:A,1,FALSE)</f>
        <v>常德市</v>
      </c>
      <c r="H1992" t="str">
        <f>VLOOKUP(A1992,'Customer - Backup'!A:F,6,FALSE)</f>
        <v>津市</v>
      </c>
      <c r="I1992" s="3" t="s">
        <v>173</v>
      </c>
      <c r="J1992" s="3">
        <v>7004999</v>
      </c>
    </row>
    <row r="1993" spans="1:10" s="3" customFormat="1">
      <c r="A1993" s="3">
        <v>7005002</v>
      </c>
      <c r="B1993" s="139" t="str">
        <f>VLOOKUP($D1993,经纬度!$A:$D,3,FALSE)</f>
        <v>36.62 </v>
      </c>
      <c r="C1993" s="139">
        <f>VLOOKUP($D1993,经纬度!$A:$D,4,FALSE)</f>
        <v>114.48</v>
      </c>
      <c r="D1993" s="3" t="str">
        <f>VLOOKUP(Customer!A1993,'Customer - Backup'!A:E,5,FALSE)</f>
        <v>邯郸市</v>
      </c>
      <c r="E1993" s="120" t="s">
        <v>29764</v>
      </c>
      <c r="F1993" s="3" t="s">
        <v>29</v>
      </c>
      <c r="G1993" t="str">
        <f>VLOOKUP(D1993,'Customer City'!A:A,1,FALSE)</f>
        <v>邯郸市</v>
      </c>
      <c r="H1993" t="str">
        <f>VLOOKUP(A1993,'Customer - Backup'!A:F,6,FALSE)</f>
        <v>涉县</v>
      </c>
      <c r="I1993" s="3" t="s">
        <v>173</v>
      </c>
      <c r="J1993" s="3">
        <v>7005002</v>
      </c>
    </row>
    <row r="1994" spans="1:10" s="3" customFormat="1">
      <c r="A1994" s="3">
        <v>7005003</v>
      </c>
      <c r="B1994" s="139" t="str">
        <f>VLOOKUP($D1994,经纬度!$A:$D,3,FALSE)</f>
        <v>25.28 </v>
      </c>
      <c r="C1994" s="139">
        <f>VLOOKUP($D1994,经纬度!$A:$D,4,FALSE)</f>
        <v>110.28</v>
      </c>
      <c r="D1994" s="3" t="str">
        <f>VLOOKUP(Customer!A1994,'Customer - Backup'!A:E,5,FALSE)</f>
        <v>桂林市</v>
      </c>
      <c r="E1994" s="120" t="s">
        <v>18250</v>
      </c>
      <c r="F1994" s="3" t="s">
        <v>25</v>
      </c>
      <c r="G1994" t="str">
        <f>VLOOKUP(D1994,'Customer City'!A:A,1,FALSE)</f>
        <v>桂林市</v>
      </c>
      <c r="H1994" t="str">
        <f>VLOOKUP(A1994,'Customer - Backup'!A:F,6,FALSE)</f>
        <v>阳朔县</v>
      </c>
      <c r="I1994" s="3" t="s">
        <v>173</v>
      </c>
      <c r="J1994" s="3">
        <v>7005003</v>
      </c>
    </row>
    <row r="1995" spans="1:10" s="3" customFormat="1">
      <c r="A1995" s="3">
        <v>7005004</v>
      </c>
      <c r="B1995" s="139" t="str">
        <f>VLOOKUP($D1995,经纬度!$A:$D,3,FALSE)</f>
        <v>32.9 </v>
      </c>
      <c r="C1995" s="139">
        <f>VLOOKUP($D1995,经纬度!$A:$D,4,FALSE)</f>
        <v>115.82</v>
      </c>
      <c r="D1995" s="3" t="str">
        <f>VLOOKUP(Customer!A1995,'Customer - Backup'!A:E,5,FALSE)</f>
        <v>阜阳市</v>
      </c>
      <c r="E1995" s="120" t="s">
        <v>1606</v>
      </c>
      <c r="F1995" s="3" t="s">
        <v>21</v>
      </c>
      <c r="G1995" t="str">
        <f>VLOOKUP(D1995,'Customer City'!A:A,1,FALSE)</f>
        <v>阜阳市</v>
      </c>
      <c r="H1995" t="str">
        <f>VLOOKUP(A1995,'Customer - Backup'!A:F,6,FALSE)</f>
        <v>界首市</v>
      </c>
      <c r="I1995" s="3" t="s">
        <v>173</v>
      </c>
      <c r="J1995" s="3">
        <v>7005004</v>
      </c>
    </row>
    <row r="1996" spans="1:10" s="3" customFormat="1">
      <c r="A1996" s="3">
        <v>7005006</v>
      </c>
      <c r="B1996" s="139" t="str">
        <f>VLOOKUP($D1996,经纬度!$A:$D,3,FALSE)</f>
        <v>32.92 </v>
      </c>
      <c r="C1996" s="139">
        <f>VLOOKUP($D1996,经纬度!$A:$D,4,FALSE)</f>
        <v>117.38</v>
      </c>
      <c r="D1996" s="3" t="str">
        <f>VLOOKUP(Customer!A1996,'Customer - Backup'!A:E,5,FALSE)</f>
        <v>蚌埠市</v>
      </c>
      <c r="E1996" s="120" t="s">
        <v>1359</v>
      </c>
      <c r="F1996" s="3" t="s">
        <v>21</v>
      </c>
      <c r="G1996" t="str">
        <f>VLOOKUP(D1996,'Customer City'!A:A,1,FALSE)</f>
        <v>蚌埠市</v>
      </c>
      <c r="H1996" t="str">
        <f>VLOOKUP(A1996,'Customer - Backup'!A:F,6,FALSE)</f>
        <v>龙子湖区</v>
      </c>
      <c r="I1996" s="3" t="s">
        <v>173</v>
      </c>
      <c r="J1996" s="3">
        <v>7005006</v>
      </c>
    </row>
    <row r="1997" spans="1:10" s="3" customFormat="1">
      <c r="A1997" s="3">
        <v>7005007</v>
      </c>
      <c r="B1997" s="139">
        <f>VLOOKUP($D1997,经纬度!$A:$D,3,FALSE)</f>
        <v>35.14</v>
      </c>
      <c r="C1997" s="139">
        <f>VLOOKUP($D1997,经纬度!$A:$D,4,FALSE)</f>
        <v>115.26</v>
      </c>
      <c r="D1997" s="3" t="str">
        <f>VLOOKUP(Customer!A1997,'Customer - Backup'!A:E,5,FALSE)</f>
        <v>菏泽市</v>
      </c>
      <c r="E1997" s="120" t="s">
        <v>29765</v>
      </c>
      <c r="F1997" s="3" t="s">
        <v>22</v>
      </c>
      <c r="G1997" t="str">
        <f>VLOOKUP(D1997,'Customer City'!A:A,1,FALSE)</f>
        <v>菏泽市</v>
      </c>
      <c r="H1997" t="str">
        <f>VLOOKUP(A1997,'Customer - Backup'!A:F,6,FALSE)</f>
        <v>牡丹区</v>
      </c>
      <c r="I1997" s="3" t="s">
        <v>173</v>
      </c>
      <c r="J1997" s="3">
        <v>7005007</v>
      </c>
    </row>
    <row r="1998" spans="1:10" s="3" customFormat="1">
      <c r="A1998" s="3">
        <v>7005008</v>
      </c>
      <c r="B1998" s="139" t="str">
        <f>VLOOKUP($D1998,经纬度!$A:$D,3,FALSE)</f>
        <v>33.95 </v>
      </c>
      <c r="C1998" s="139">
        <f>VLOOKUP($D1998,经纬度!$A:$D,4,FALSE)</f>
        <v>116.8</v>
      </c>
      <c r="D1998" s="3" t="str">
        <f>VLOOKUP(Customer!A1998,'Customer - Backup'!A:E,5,FALSE)</f>
        <v>淮北市</v>
      </c>
      <c r="E1998" s="120" t="s">
        <v>29766</v>
      </c>
      <c r="F1998" s="3" t="s">
        <v>21</v>
      </c>
      <c r="G1998" t="str">
        <f>VLOOKUP(D1998,'Customer City'!A:A,1,FALSE)</f>
        <v>淮北市</v>
      </c>
      <c r="H1998" t="str">
        <f>VLOOKUP(A1998,'Customer - Backup'!A:F,6,FALSE)</f>
        <v>濉溪县</v>
      </c>
      <c r="I1998" s="3" t="s">
        <v>173</v>
      </c>
      <c r="J1998" s="3">
        <v>7005008</v>
      </c>
    </row>
    <row r="1999" spans="1:10" s="3" customFormat="1">
      <c r="A1999" s="3">
        <v>7005009</v>
      </c>
      <c r="B1999" s="139" t="str">
        <f>VLOOKUP($D1999,经纬度!$A:$D,3,FALSE)</f>
        <v>24.33 </v>
      </c>
      <c r="C1999" s="139">
        <f>VLOOKUP($D1999,经纬度!$A:$D,4,FALSE)</f>
        <v>109.42</v>
      </c>
      <c r="D1999" s="3" t="str">
        <f>VLOOKUP(Customer!A1999,'Customer - Backup'!A:E,5,FALSE)</f>
        <v>柳州市</v>
      </c>
      <c r="E1999" s="120" t="s">
        <v>29767</v>
      </c>
      <c r="F1999" s="3" t="s">
        <v>25</v>
      </c>
      <c r="G1999" t="str">
        <f>VLOOKUP(D1999,'Customer City'!A:A,1,FALSE)</f>
        <v>柳州市</v>
      </c>
      <c r="H1999" t="str">
        <f>VLOOKUP(A1999,'Customer - Backup'!A:F,6,FALSE)</f>
        <v>柳江区</v>
      </c>
      <c r="I1999" s="3" t="s">
        <v>173</v>
      </c>
      <c r="J1999" s="3">
        <v>7005009</v>
      </c>
    </row>
    <row r="2000" spans="1:10" s="3" customFormat="1">
      <c r="A2000" s="3">
        <v>7005010</v>
      </c>
      <c r="B2000" s="139" t="str">
        <f>VLOOKUP($D2000,经纬度!$A:$D,3,FALSE)</f>
        <v>23.1 </v>
      </c>
      <c r="C2000" s="139">
        <f>VLOOKUP($D2000,经纬度!$A:$D,4,FALSE)</f>
        <v>109.6</v>
      </c>
      <c r="D2000" s="3" t="str">
        <f>VLOOKUP(Customer!A2000,'Customer - Backup'!A:E,5,FALSE)</f>
        <v>贵港市</v>
      </c>
      <c r="E2000" s="120" t="s">
        <v>3491</v>
      </c>
      <c r="F2000" s="3" t="s">
        <v>25</v>
      </c>
      <c r="G2000" t="str">
        <f>VLOOKUP(D2000,'Customer City'!A:A,1,FALSE)</f>
        <v>贵港市</v>
      </c>
      <c r="H2000" t="str">
        <f>VLOOKUP(A2000,'Customer - Backup'!A:F,6,FALSE)</f>
        <v>平南县</v>
      </c>
      <c r="I2000" s="3" t="s">
        <v>173</v>
      </c>
      <c r="J2000" s="3">
        <v>7005010</v>
      </c>
    </row>
    <row r="2001" spans="1:10" s="3" customFormat="1">
      <c r="A2001" s="3">
        <v>7005011</v>
      </c>
      <c r="B2001" s="139" t="str">
        <f>VLOOKUP($D2001,经纬度!$A:$D,3,FALSE)</f>
        <v>22.63 </v>
      </c>
      <c r="C2001" s="139">
        <f>VLOOKUP($D2001,经纬度!$A:$D,4,FALSE)</f>
        <v>110.17</v>
      </c>
      <c r="D2001" s="3" t="str">
        <f>VLOOKUP(Customer!A2001,'Customer - Backup'!A:E,5,FALSE)</f>
        <v>玉林市</v>
      </c>
      <c r="E2001" s="120" t="s">
        <v>1306</v>
      </c>
      <c r="F2001" s="3" t="s">
        <v>25</v>
      </c>
      <c r="G2001" t="str">
        <f>VLOOKUP(D2001,'Customer City'!A:A,1,FALSE)</f>
        <v>玉林市</v>
      </c>
      <c r="H2001" t="str">
        <f>VLOOKUP(A2001,'Customer - Backup'!A:F,6,FALSE)</f>
        <v>玉林市</v>
      </c>
      <c r="I2001" s="3" t="s">
        <v>173</v>
      </c>
      <c r="J2001" s="3">
        <v>7005011</v>
      </c>
    </row>
    <row r="2002" spans="1:10" s="3" customFormat="1">
      <c r="A2002" s="3">
        <v>7005012</v>
      </c>
      <c r="B2002" s="139" t="str">
        <f>VLOOKUP($D2002,经纬度!$A:$D,3,FALSE)</f>
        <v>32.9 </v>
      </c>
      <c r="C2002" s="139">
        <f>VLOOKUP($D2002,经纬度!$A:$D,4,FALSE)</f>
        <v>115.82</v>
      </c>
      <c r="D2002" s="3" t="str">
        <f>VLOOKUP(Customer!A2002,'Customer - Backup'!A:E,5,FALSE)</f>
        <v>阜阳市</v>
      </c>
      <c r="E2002" s="120" t="s">
        <v>1602</v>
      </c>
      <c r="F2002" s="3" t="s">
        <v>21</v>
      </c>
      <c r="G2002" t="str">
        <f>VLOOKUP(D2002,'Customer City'!A:A,1,FALSE)</f>
        <v>阜阳市</v>
      </c>
      <c r="H2002" t="str">
        <f>VLOOKUP(A2002,'Customer - Backup'!A:F,6,FALSE)</f>
        <v>颍州区</v>
      </c>
      <c r="I2002" s="3" t="s">
        <v>173</v>
      </c>
      <c r="J2002" s="3">
        <v>7005012</v>
      </c>
    </row>
    <row r="2003" spans="1:10" s="3" customFormat="1">
      <c r="A2003" s="3">
        <v>7005013</v>
      </c>
      <c r="B2003" s="139" t="str">
        <f>VLOOKUP($D2003,经纬度!$A:$D,3,FALSE)</f>
        <v>31.57 </v>
      </c>
      <c r="C2003" s="139">
        <f>VLOOKUP($D2003,经纬度!$A:$D,4,FALSE)</f>
        <v>120.3</v>
      </c>
      <c r="D2003" s="3" t="str">
        <f>VLOOKUP(Customer!A2003,'Customer - Backup'!A:E,5,FALSE)</f>
        <v>无锡市</v>
      </c>
      <c r="E2003" s="120" t="s">
        <v>986</v>
      </c>
      <c r="F2003" s="3" t="s">
        <v>27</v>
      </c>
      <c r="G2003" t="str">
        <f>VLOOKUP(D2003,'Customer City'!A:A,1,FALSE)</f>
        <v>无锡市</v>
      </c>
      <c r="H2003" t="str">
        <f>VLOOKUP(A2003,'Customer - Backup'!A:F,6,FALSE)</f>
        <v>新吴区</v>
      </c>
      <c r="I2003" s="3" t="s">
        <v>173</v>
      </c>
      <c r="J2003" s="3">
        <v>7005013</v>
      </c>
    </row>
    <row r="2004" spans="1:10" s="3" customFormat="1">
      <c r="A2004" s="3">
        <v>7005014</v>
      </c>
      <c r="B2004" s="139" t="str">
        <f>VLOOKUP($D2004,经纬度!$A:$D,3,FALSE)</f>
        <v>32.92 </v>
      </c>
      <c r="C2004" s="139">
        <f>VLOOKUP($D2004,经纬度!$A:$D,4,FALSE)</f>
        <v>117.38</v>
      </c>
      <c r="D2004" s="3" t="str">
        <f>VLOOKUP(Customer!A2004,'Customer - Backup'!A:E,5,FALSE)</f>
        <v>蚌埠市</v>
      </c>
      <c r="E2004" s="120" t="s">
        <v>1029</v>
      </c>
      <c r="F2004" s="3" t="s">
        <v>21</v>
      </c>
      <c r="G2004" t="str">
        <f>VLOOKUP(D2004,'Customer City'!A:A,1,FALSE)</f>
        <v>蚌埠市</v>
      </c>
      <c r="H2004" t="str">
        <f>VLOOKUP(A2004,'Customer - Backup'!A:F,6,FALSE)</f>
        <v>高新区</v>
      </c>
      <c r="I2004" s="3" t="s">
        <v>173</v>
      </c>
      <c r="J2004" s="3">
        <v>7005014</v>
      </c>
    </row>
    <row r="2005" spans="1:10" s="3" customFormat="1">
      <c r="A2005" s="3">
        <v>7005015</v>
      </c>
      <c r="B2005" s="139" t="str">
        <f>VLOOKUP($D2005,经纬度!$A:$D,3,FALSE)</f>
        <v>22.82 </v>
      </c>
      <c r="C2005" s="139">
        <f>VLOOKUP($D2005,经纬度!$A:$D,4,FALSE)</f>
        <v>108.37</v>
      </c>
      <c r="D2005" s="3" t="str">
        <f>VLOOKUP(Customer!A2005,'Customer - Backup'!A:E,5,FALSE)</f>
        <v>南宁市</v>
      </c>
      <c r="E2005" s="120" t="s">
        <v>1848</v>
      </c>
      <c r="F2005" s="3" t="s">
        <v>25</v>
      </c>
      <c r="G2005" t="str">
        <f>VLOOKUP(D2005,'Customer City'!A:A,1,FALSE)</f>
        <v>南宁市</v>
      </c>
      <c r="H2005" t="str">
        <f>VLOOKUP(A2005,'Customer - Backup'!A:F,6,FALSE)</f>
        <v>良庆区</v>
      </c>
      <c r="I2005" s="3" t="s">
        <v>173</v>
      </c>
      <c r="J2005" s="3">
        <v>7005015</v>
      </c>
    </row>
    <row r="2006" spans="1:10" s="3" customFormat="1">
      <c r="A2006" s="3">
        <v>7005016</v>
      </c>
      <c r="B2006" s="139" t="str">
        <f>VLOOKUP($D2006,经纬度!$A:$D,3,FALSE)</f>
        <v>28.68 </v>
      </c>
      <c r="C2006" s="139">
        <f>VLOOKUP($D2006,经纬度!$A:$D,4,FALSE)</f>
        <v>115.85</v>
      </c>
      <c r="D2006" s="3" t="str">
        <f>VLOOKUP(Customer!A2006,'Customer - Backup'!A:E,5,FALSE)</f>
        <v>南昌市</v>
      </c>
      <c r="E2006" s="120" t="s">
        <v>1530</v>
      </c>
      <c r="F2006" s="3" t="s">
        <v>28</v>
      </c>
      <c r="G2006" t="str">
        <f>VLOOKUP(D2006,'Customer City'!A:A,1,FALSE)</f>
        <v>南昌市</v>
      </c>
      <c r="H2006" t="str">
        <f>VLOOKUP(A2006,'Customer - Backup'!A:F,6,FALSE)</f>
        <v>高新技术产业开发区</v>
      </c>
      <c r="I2006" s="3" t="s">
        <v>173</v>
      </c>
      <c r="J2006" s="3">
        <v>7005016</v>
      </c>
    </row>
    <row r="2007" spans="1:10" s="3" customFormat="1">
      <c r="A2007" s="3">
        <v>7005026</v>
      </c>
      <c r="B2007" s="139" t="str">
        <f>VLOOKUP($D2007,经纬度!$A:$D,3,FALSE)</f>
        <v>28.45 </v>
      </c>
      <c r="C2007" s="139">
        <f>VLOOKUP($D2007,经纬度!$A:$D,4,FALSE)</f>
        <v>117.97</v>
      </c>
      <c r="D2007" s="3" t="str">
        <f>VLOOKUP(Customer!A2007,'Customer - Backup'!A:E,5,FALSE)</f>
        <v>上饶市</v>
      </c>
      <c r="E2007" s="120" t="s">
        <v>1302</v>
      </c>
      <c r="F2007" s="3" t="s">
        <v>28</v>
      </c>
      <c r="G2007" t="str">
        <f>VLOOKUP(D2007,'Customer City'!A:A,1,FALSE)</f>
        <v>上饶市</v>
      </c>
      <c r="H2007" t="str">
        <f>VLOOKUP(A2007,'Customer - Backup'!A:F,6,FALSE)</f>
        <v>玉山县</v>
      </c>
      <c r="I2007" s="3" t="s">
        <v>173</v>
      </c>
      <c r="J2007" s="3">
        <v>7005026</v>
      </c>
    </row>
    <row r="2008" spans="1:10" s="3" customFormat="1">
      <c r="A2008" s="3">
        <v>7005027</v>
      </c>
      <c r="B2008" s="139" t="str">
        <f>VLOOKUP($D2008,经纬度!$A:$D,3,FALSE)</f>
        <v>43.82 </v>
      </c>
      <c r="C2008" s="139">
        <f>VLOOKUP($D2008,经纬度!$A:$D,4,FALSE)</f>
        <v>87.62</v>
      </c>
      <c r="D2008" s="3" t="str">
        <f>VLOOKUP(Customer!A2008,'Customer - Backup'!A:E,5,FALSE)</f>
        <v>乌鲁木齐市</v>
      </c>
      <c r="E2008" s="120" t="s">
        <v>812</v>
      </c>
      <c r="F2008" s="3" t="s">
        <v>26</v>
      </c>
      <c r="G2008" t="str">
        <f>VLOOKUP(D2008,'Customer City'!A:A,1,FALSE)</f>
        <v>乌鲁木齐市</v>
      </c>
      <c r="H2008" t="str">
        <f>VLOOKUP(A2008,'Customer - Backup'!A:F,6,FALSE)</f>
        <v>石河子市</v>
      </c>
      <c r="I2008" s="3" t="s">
        <v>173</v>
      </c>
      <c r="J2008" s="3">
        <v>7005027</v>
      </c>
    </row>
    <row r="2009" spans="1:10" s="3" customFormat="1">
      <c r="A2009" s="3">
        <v>7005028</v>
      </c>
      <c r="B2009" s="139" t="str">
        <f>VLOOKUP($D2009,经纬度!$A:$D,3,FALSE)</f>
        <v>34.62 </v>
      </c>
      <c r="C2009" s="139">
        <f>VLOOKUP($D2009,经纬度!$A:$D,4,FALSE)</f>
        <v>112.45</v>
      </c>
      <c r="D2009" s="3" t="str">
        <f>VLOOKUP(Customer!A2009,'Customer - Backup'!A:E,5,FALSE)</f>
        <v>洛阳市</v>
      </c>
      <c r="E2009" s="120" t="s">
        <v>1398</v>
      </c>
      <c r="F2009" s="3" t="s">
        <v>30</v>
      </c>
      <c r="G2009" t="str">
        <f>VLOOKUP(D2009,'Customer City'!A:A,1,FALSE)</f>
        <v>洛阳市</v>
      </c>
      <c r="H2009" t="str">
        <f>VLOOKUP(A2009,'Customer - Backup'!A:F,6,FALSE)</f>
        <v>老城区</v>
      </c>
      <c r="I2009" s="3" t="s">
        <v>173</v>
      </c>
      <c r="J2009" s="3">
        <v>7005028</v>
      </c>
    </row>
    <row r="2010" spans="1:10" s="3" customFormat="1">
      <c r="A2010" s="3">
        <v>7005029</v>
      </c>
      <c r="B2010" s="139" t="str">
        <f>VLOOKUP($D2010,经纬度!$A:$D,3,FALSE)</f>
        <v>37.07 </v>
      </c>
      <c r="C2010" s="139">
        <f>VLOOKUP($D2010,经纬度!$A:$D,4,FALSE)</f>
        <v>114.48</v>
      </c>
      <c r="D2010" s="3" t="str">
        <f>VLOOKUP(Customer!A2010,'Customer - Backup'!A:E,5,FALSE)</f>
        <v>邢台市</v>
      </c>
      <c r="E2010" s="120" t="s">
        <v>1666</v>
      </c>
      <c r="F2010" s="3" t="s">
        <v>29</v>
      </c>
      <c r="G2010" t="str">
        <f>VLOOKUP(D2010,'Customer City'!A:A,1,FALSE)</f>
        <v>邢台市</v>
      </c>
      <c r="H2010" t="str">
        <f>VLOOKUP(A2010,'Customer - Backup'!A:F,6,FALSE)</f>
        <v>开发区</v>
      </c>
      <c r="I2010" s="3" t="s">
        <v>173</v>
      </c>
      <c r="J2010" s="3">
        <v>7005029</v>
      </c>
    </row>
    <row r="2011" spans="1:10" s="3" customFormat="1">
      <c r="A2011" s="3">
        <v>7005030</v>
      </c>
      <c r="B2011" s="139" t="str">
        <f>VLOOKUP($D2011,经纬度!$A:$D,3,FALSE)</f>
        <v>30.7 </v>
      </c>
      <c r="C2011" s="139">
        <f>VLOOKUP($D2011,经纬度!$A:$D,4,FALSE)</f>
        <v>111.28</v>
      </c>
      <c r="D2011" s="3" t="str">
        <f>VLOOKUP(Customer!A2011,'Customer - Backup'!A:E,5,FALSE)</f>
        <v>宜昌市</v>
      </c>
      <c r="E2011" s="120" t="s">
        <v>29768</v>
      </c>
      <c r="F2011" s="3" t="s">
        <v>33</v>
      </c>
      <c r="G2011" t="str">
        <f>VLOOKUP(D2011,'Customer City'!A:A,1,FALSE)</f>
        <v>宜昌市</v>
      </c>
      <c r="H2011" t="str">
        <f>VLOOKUP(A2011,'Customer - Backup'!A:F,6,FALSE)</f>
        <v>五峰土家族</v>
      </c>
      <c r="I2011" s="3" t="s">
        <v>173</v>
      </c>
      <c r="J2011" s="3">
        <v>7005030</v>
      </c>
    </row>
    <row r="2012" spans="1:10" s="3" customFormat="1">
      <c r="A2012" s="3">
        <v>7005031</v>
      </c>
      <c r="B2012" s="139" t="str">
        <f>VLOOKUP($D2012,经纬度!$A:$D,3,FALSE)</f>
        <v>33.95 </v>
      </c>
      <c r="C2012" s="139">
        <f>VLOOKUP($D2012,经纬度!$A:$D,4,FALSE)</f>
        <v>116.8</v>
      </c>
      <c r="D2012" s="3" t="str">
        <f>VLOOKUP(Customer!A2012,'Customer - Backup'!A:E,5,FALSE)</f>
        <v>淮北市</v>
      </c>
      <c r="E2012" s="120" t="s">
        <v>1573</v>
      </c>
      <c r="F2012" s="3" t="s">
        <v>21</v>
      </c>
      <c r="G2012" t="str">
        <f>VLOOKUP(D2012,'Customer City'!A:A,1,FALSE)</f>
        <v>淮北市</v>
      </c>
      <c r="H2012" t="str">
        <f>VLOOKUP(A2012,'Customer - Backup'!A:F,6,FALSE)</f>
        <v>三区（相山区、烈山区、杜集区）</v>
      </c>
      <c r="I2012" s="3" t="s">
        <v>173</v>
      </c>
      <c r="J2012" s="3">
        <v>7005031</v>
      </c>
    </row>
    <row r="2013" spans="1:10" s="3" customFormat="1">
      <c r="A2013" s="3">
        <v>7005032</v>
      </c>
      <c r="B2013" s="139" t="str">
        <f>VLOOKUP($D2013,经纬度!$A:$D,3,FALSE)</f>
        <v>43.82 </v>
      </c>
      <c r="C2013" s="139">
        <f>VLOOKUP($D2013,经纬度!$A:$D,4,FALSE)</f>
        <v>87.62</v>
      </c>
      <c r="D2013" s="3" t="str">
        <f>VLOOKUP(Customer!A2013,'Customer - Backup'!A:E,5,FALSE)</f>
        <v>乌鲁木齐市</v>
      </c>
      <c r="E2013" s="120" t="s">
        <v>1889</v>
      </c>
      <c r="F2013" s="3" t="s">
        <v>26</v>
      </c>
      <c r="G2013" t="str">
        <f>VLOOKUP(D2013,'Customer City'!A:A,1,FALSE)</f>
        <v>乌鲁木齐市</v>
      </c>
      <c r="H2013" t="str">
        <f>VLOOKUP(A2013,'Customer - Backup'!A:F,6,FALSE)</f>
        <v>克拉玛依市</v>
      </c>
      <c r="I2013" s="3" t="s">
        <v>173</v>
      </c>
      <c r="J2013" s="3">
        <v>7005032</v>
      </c>
    </row>
    <row r="2014" spans="1:10" s="3" customFormat="1">
      <c r="A2014" s="3">
        <v>7005033</v>
      </c>
      <c r="B2014" s="139" t="str">
        <f>VLOOKUP($D2014,经纬度!$A:$D,3,FALSE)</f>
        <v>30.6 </v>
      </c>
      <c r="C2014" s="139">
        <f>VLOOKUP($D2014,经纬度!$A:$D,4,FALSE)</f>
        <v>114.3</v>
      </c>
      <c r="D2014" s="3" t="str">
        <f>VLOOKUP(Customer!A2014,'Customer - Backup'!A:E,5,FALSE)</f>
        <v>武汉市</v>
      </c>
      <c r="E2014" s="120" t="s">
        <v>29769</v>
      </c>
      <c r="F2014" s="3" t="s">
        <v>33</v>
      </c>
      <c r="G2014" t="str">
        <f>VLOOKUP(D2014,'Customer City'!A:A,1,FALSE)</f>
        <v>武汉市</v>
      </c>
      <c r="H2014" t="str">
        <f>VLOOKUP(A2014,'Customer - Backup'!A:F,6,FALSE)</f>
        <v>洪山区</v>
      </c>
      <c r="I2014" s="3" t="s">
        <v>173</v>
      </c>
      <c r="J2014" s="3">
        <v>7005033</v>
      </c>
    </row>
    <row r="2015" spans="1:10" s="3" customFormat="1">
      <c r="A2015" s="3">
        <v>7005034</v>
      </c>
      <c r="B2015" s="139" t="str">
        <f>VLOOKUP($D2015,经纬度!$A:$D,3,FALSE)</f>
        <v>38.92 </v>
      </c>
      <c r="C2015" s="139">
        <f>VLOOKUP($D2015,经纬度!$A:$D,4,FALSE)</f>
        <v>121.62</v>
      </c>
      <c r="D2015" s="3" t="str">
        <f>VLOOKUP(Customer!A2015,'Customer - Backup'!A:E,5,FALSE)</f>
        <v>大连市</v>
      </c>
      <c r="E2015" s="120" t="s">
        <v>1225</v>
      </c>
      <c r="F2015" s="3" t="s">
        <v>38</v>
      </c>
      <c r="G2015" t="str">
        <f>VLOOKUP(D2015,'Customer City'!A:A,1,FALSE)</f>
        <v>大连市</v>
      </c>
      <c r="H2015" t="str">
        <f>VLOOKUP(A2015,'Customer - Backup'!A:F,6,FALSE)</f>
        <v>高新园区</v>
      </c>
      <c r="I2015" s="3" t="s">
        <v>173</v>
      </c>
      <c r="J2015" s="3">
        <v>7005034</v>
      </c>
    </row>
    <row r="2016" spans="1:10" s="3" customFormat="1">
      <c r="A2016" s="3">
        <v>7005035</v>
      </c>
      <c r="B2016" s="139" t="str">
        <f>VLOOKUP($D2016,经纬度!$A:$D,3,FALSE)</f>
        <v>41.1 </v>
      </c>
      <c r="C2016" s="139">
        <f>VLOOKUP($D2016,经纬度!$A:$D,4,FALSE)</f>
        <v>121.13</v>
      </c>
      <c r="D2016" s="3" t="str">
        <f>VLOOKUP(Customer!A2016,'Customer - Backup'!A:E,5,FALSE)</f>
        <v>锦州市</v>
      </c>
      <c r="E2016" s="120" t="s">
        <v>29770</v>
      </c>
      <c r="F2016" s="3" t="s">
        <v>38</v>
      </c>
      <c r="G2016" t="str">
        <f>VLOOKUP(D2016,'Customer City'!A:A,1,FALSE)</f>
        <v>锦州市</v>
      </c>
      <c r="H2016" t="str">
        <f>VLOOKUP(A2016,'Customer - Backup'!A:F,6,FALSE)</f>
        <v>松山新区</v>
      </c>
      <c r="I2016" s="3" t="s">
        <v>173</v>
      </c>
      <c r="J2016" s="3">
        <v>7005035</v>
      </c>
    </row>
    <row r="2017" spans="1:10" s="3" customFormat="1">
      <c r="A2017" s="3">
        <v>7005036</v>
      </c>
      <c r="B2017" s="139" t="str">
        <f>VLOOKUP($D2017,经纬度!$A:$D,3,FALSE)</f>
        <v>28.68 </v>
      </c>
      <c r="C2017" s="139">
        <f>VLOOKUP($D2017,经纬度!$A:$D,4,FALSE)</f>
        <v>115.85</v>
      </c>
      <c r="D2017" s="3" t="str">
        <f>VLOOKUP(Customer!A2017,'Customer - Backup'!A:E,5,FALSE)</f>
        <v>南昌市</v>
      </c>
      <c r="E2017" s="120" t="s">
        <v>1988</v>
      </c>
      <c r="F2017" s="3" t="s">
        <v>28</v>
      </c>
      <c r="G2017" t="str">
        <f>VLOOKUP(D2017,'Customer City'!A:A,1,FALSE)</f>
        <v>南昌市</v>
      </c>
      <c r="H2017" t="str">
        <f>VLOOKUP(A2017,'Customer - Backup'!A:F,6,FALSE)</f>
        <v>经济开发区</v>
      </c>
      <c r="I2017" s="3" t="s">
        <v>173</v>
      </c>
      <c r="J2017" s="3">
        <v>7005036</v>
      </c>
    </row>
    <row r="2018" spans="1:10" s="3" customFormat="1">
      <c r="A2018" s="3">
        <v>7005037</v>
      </c>
      <c r="B2018" s="139" t="str">
        <f>VLOOKUP($D2018,经纬度!$A:$D,3,FALSE)</f>
        <v>23.13 </v>
      </c>
      <c r="C2018" s="139">
        <f>VLOOKUP($D2018,经纬度!$A:$D,4,FALSE)</f>
        <v>113.27</v>
      </c>
      <c r="D2018" s="3" t="str">
        <f>VLOOKUP(Customer!A2018,'Customer - Backup'!A:E,5,FALSE)</f>
        <v>广州市</v>
      </c>
      <c r="E2018" s="120" t="s">
        <v>1653</v>
      </c>
      <c r="F2018" s="3" t="s">
        <v>24</v>
      </c>
      <c r="G2018" t="str">
        <f>VLOOKUP(D2018,'Customer City'!A:A,1,FALSE)</f>
        <v>广州市</v>
      </c>
      <c r="H2018" t="str">
        <f>VLOOKUP(A2018,'Customer - Backup'!A:F,6,FALSE)</f>
        <v>从化区</v>
      </c>
      <c r="I2018" s="3" t="s">
        <v>173</v>
      </c>
      <c r="J2018" s="3">
        <v>7005037</v>
      </c>
    </row>
    <row r="2019" spans="1:10" s="3" customFormat="1">
      <c r="A2019" s="3">
        <v>7005038</v>
      </c>
      <c r="B2019" s="139" t="str">
        <f>VLOOKUP($D2019,经纬度!$A:$D,3,FALSE)</f>
        <v>36.1 </v>
      </c>
      <c r="C2019" s="139">
        <f>VLOOKUP($D2019,经纬度!$A:$D,4,FALSE)</f>
        <v>114.38</v>
      </c>
      <c r="D2019" s="3" t="str">
        <f>VLOOKUP(Customer!A2019,'Customer - Backup'!A:E,5,FALSE)</f>
        <v>安阳市</v>
      </c>
      <c r="E2019" s="120" t="s">
        <v>18413</v>
      </c>
      <c r="F2019" s="3" t="s">
        <v>30</v>
      </c>
      <c r="G2019" t="str">
        <f>VLOOKUP(D2019,'Customer City'!A:A,1,FALSE)</f>
        <v>安阳市</v>
      </c>
      <c r="H2019" t="str">
        <f>VLOOKUP(A2019,'Customer - Backup'!A:F,6,FALSE)</f>
        <v>龙安区</v>
      </c>
      <c r="I2019" s="3" t="s">
        <v>173</v>
      </c>
      <c r="J2019" s="3">
        <v>7005038</v>
      </c>
    </row>
    <row r="2020" spans="1:10" s="3" customFormat="1">
      <c r="A2020" s="3">
        <v>7005039</v>
      </c>
      <c r="B2020" s="139" t="str">
        <f>VLOOKUP($D2020,经纬度!$A:$D,3,FALSE)</f>
        <v>36.1 </v>
      </c>
      <c r="C2020" s="139">
        <f>VLOOKUP($D2020,经纬度!$A:$D,4,FALSE)</f>
        <v>114.38</v>
      </c>
      <c r="D2020" s="3" t="str">
        <f>VLOOKUP(Customer!A2020,'Customer - Backup'!A:E,5,FALSE)</f>
        <v>安阳市</v>
      </c>
      <c r="E2020" s="120" t="s">
        <v>18420</v>
      </c>
      <c r="F2020" s="3" t="s">
        <v>30</v>
      </c>
      <c r="G2020" t="str">
        <f>VLOOKUP(D2020,'Customer City'!A:A,1,FALSE)</f>
        <v>安阳市</v>
      </c>
      <c r="H2020" t="str">
        <f>VLOOKUP(A2020,'Customer - Backup'!A:F,6,FALSE)</f>
        <v>汤阴县</v>
      </c>
      <c r="I2020" s="3" t="s">
        <v>173</v>
      </c>
      <c r="J2020" s="3">
        <v>7005039</v>
      </c>
    </row>
    <row r="2021" spans="1:10" s="3" customFormat="1">
      <c r="A2021" s="3">
        <v>7005040</v>
      </c>
      <c r="B2021" s="139" t="str">
        <f>VLOOKUP($D2021,经纬度!$A:$D,3,FALSE)</f>
        <v>33.58 </v>
      </c>
      <c r="C2021" s="139">
        <f>VLOOKUP($D2021,经纬度!$A:$D,4,FALSE)</f>
        <v>114.02</v>
      </c>
      <c r="D2021" s="3" t="str">
        <f>VLOOKUP(Customer!A2021,'Customer - Backup'!A:E,5,FALSE)</f>
        <v>漯河市</v>
      </c>
      <c r="E2021" s="120" t="s">
        <v>3475</v>
      </c>
      <c r="F2021" s="3" t="s">
        <v>30</v>
      </c>
      <c r="G2021" t="str">
        <f>VLOOKUP(D2021,'Customer City'!A:A,1,FALSE)</f>
        <v>漯河市</v>
      </c>
      <c r="H2021" t="str">
        <f>VLOOKUP(A2021,'Customer - Backup'!A:F,6,FALSE)</f>
        <v>舞阳县</v>
      </c>
      <c r="I2021" s="3" t="s">
        <v>173</v>
      </c>
      <c r="J2021" s="3">
        <v>7005040</v>
      </c>
    </row>
    <row r="2022" spans="1:10" s="3" customFormat="1">
      <c r="A2022" s="3">
        <v>7005041</v>
      </c>
      <c r="B2022" s="139" t="str">
        <f>VLOOKUP($D2022,经纬度!$A:$D,3,FALSE)</f>
        <v>34.75 </v>
      </c>
      <c r="C2022" s="139">
        <f>VLOOKUP($D2022,经纬度!$A:$D,4,FALSE)</f>
        <v>113.62</v>
      </c>
      <c r="D2022" s="3" t="str">
        <f>VLOOKUP(Customer!A2022,'Customer - Backup'!A:E,5,FALSE)</f>
        <v>郑州市</v>
      </c>
      <c r="E2022" s="120" t="s">
        <v>1394</v>
      </c>
      <c r="F2022" s="3" t="s">
        <v>30</v>
      </c>
      <c r="G2022" t="str">
        <f>VLOOKUP(D2022,'Customer City'!A:A,1,FALSE)</f>
        <v>郑州市</v>
      </c>
      <c r="H2022" t="str">
        <f>VLOOKUP(A2022,'Customer - Backup'!A:F,6,FALSE)</f>
        <v>经开区</v>
      </c>
      <c r="I2022" s="3" t="s">
        <v>173</v>
      </c>
      <c r="J2022" s="3">
        <v>7005041</v>
      </c>
    </row>
    <row r="2023" spans="1:10" s="3" customFormat="1">
      <c r="A2023" s="3">
        <v>7005042</v>
      </c>
      <c r="B2023" s="139" t="str">
        <f>VLOOKUP($D2023,经纬度!$A:$D,3,FALSE)</f>
        <v>36.82 </v>
      </c>
      <c r="C2023" s="139">
        <f>VLOOKUP($D2023,经纬度!$A:$D,4,FALSE)</f>
        <v>118.05</v>
      </c>
      <c r="D2023" s="3" t="str">
        <f>VLOOKUP(Customer!A2023,'Customer - Backup'!A:E,5,FALSE)</f>
        <v>淄博市</v>
      </c>
      <c r="E2023" s="120" t="s">
        <v>1864</v>
      </c>
      <c r="F2023" s="3" t="s">
        <v>22</v>
      </c>
      <c r="G2023" t="str">
        <f>VLOOKUP(D2023,'Customer City'!A:A,1,FALSE)</f>
        <v>淄博市</v>
      </c>
      <c r="H2023" t="str">
        <f>VLOOKUP(A2023,'Customer - Backup'!A:F,6,FALSE)</f>
        <v>高新区</v>
      </c>
      <c r="I2023" s="3" t="s">
        <v>173</v>
      </c>
      <c r="J2023" s="3">
        <v>7005042</v>
      </c>
    </row>
    <row r="2024" spans="1:10" s="3" customFormat="1">
      <c r="A2024" s="3">
        <v>7005043</v>
      </c>
      <c r="B2024" s="139" t="str">
        <f>VLOOKUP($D2024,经纬度!$A:$D,3,FALSE)</f>
        <v>32.92 </v>
      </c>
      <c r="C2024" s="139">
        <f>VLOOKUP($D2024,经纬度!$A:$D,4,FALSE)</f>
        <v>117.38</v>
      </c>
      <c r="D2024" s="3" t="str">
        <f>VLOOKUP(Customer!A2024,'Customer - Backup'!A:E,5,FALSE)</f>
        <v>蚌埠市</v>
      </c>
      <c r="E2024" s="120" t="s">
        <v>1895</v>
      </c>
      <c r="F2024" s="3" t="s">
        <v>21</v>
      </c>
      <c r="G2024" t="str">
        <f>VLOOKUP(D2024,'Customer City'!A:A,1,FALSE)</f>
        <v>蚌埠市</v>
      </c>
      <c r="H2024" t="str">
        <f>VLOOKUP(A2024,'Customer - Backup'!A:F,6,FALSE)</f>
        <v>经济开发区</v>
      </c>
      <c r="I2024" s="3" t="s">
        <v>173</v>
      </c>
      <c r="J2024" s="3">
        <v>7005043</v>
      </c>
    </row>
    <row r="2025" spans="1:10" s="3" customFormat="1">
      <c r="A2025" s="3">
        <v>7005044</v>
      </c>
      <c r="B2025" s="139" t="str">
        <f>VLOOKUP($D2025,经纬度!$A:$D,3,FALSE)</f>
        <v>23.7 </v>
      </c>
      <c r="C2025" s="139">
        <f>VLOOKUP($D2025,经纬度!$A:$D,4,FALSE)</f>
        <v>113.03</v>
      </c>
      <c r="D2025" s="3" t="str">
        <f>VLOOKUP(Customer!A2025,'Customer - Backup'!A:E,5,FALSE)</f>
        <v>清远市</v>
      </c>
      <c r="E2025" s="120" t="s">
        <v>29771</v>
      </c>
      <c r="F2025" s="3" t="s">
        <v>24</v>
      </c>
      <c r="G2025" t="str">
        <f>VLOOKUP(D2025,'Customer City'!A:A,1,FALSE)</f>
        <v>清远市</v>
      </c>
      <c r="H2025" t="str">
        <f>VLOOKUP(A2025,'Customer - Backup'!A:F,6,FALSE)</f>
        <v>英德市</v>
      </c>
      <c r="I2025" s="3" t="s">
        <v>173</v>
      </c>
      <c r="J2025" s="3">
        <v>7005044</v>
      </c>
    </row>
    <row r="2026" spans="1:10" s="3" customFormat="1">
      <c r="A2026" s="3">
        <v>7005045</v>
      </c>
      <c r="B2026" s="139" t="str">
        <f>VLOOKUP($D2026,经纬度!$A:$D,3,FALSE)</f>
        <v>27.83 </v>
      </c>
      <c r="C2026" s="139">
        <f>VLOOKUP($D2026,经纬度!$A:$D,4,FALSE)</f>
        <v>112.93</v>
      </c>
      <c r="D2026" s="3" t="str">
        <f>VLOOKUP(Customer!A2026,'Customer - Backup'!A:E,5,FALSE)</f>
        <v>湘潭市</v>
      </c>
      <c r="E2026" s="120" t="s">
        <v>29772</v>
      </c>
      <c r="F2026" s="3" t="s">
        <v>34</v>
      </c>
      <c r="G2026" t="str">
        <f>VLOOKUP(D2026,'Customer City'!A:A,1,FALSE)</f>
        <v>湘潭市</v>
      </c>
      <c r="H2026" t="str">
        <f>VLOOKUP(A2026,'Customer - Backup'!A:F,6,FALSE)</f>
        <v>湘潭县</v>
      </c>
      <c r="I2026" s="3" t="s">
        <v>173</v>
      </c>
      <c r="J2026" s="3">
        <v>7005045</v>
      </c>
    </row>
    <row r="2027" spans="1:10" s="3" customFormat="1">
      <c r="A2027" s="266">
        <v>7004619</v>
      </c>
      <c r="B2027" s="139">
        <v>38.527576000000003</v>
      </c>
      <c r="C2027" s="139">
        <v>102.18543699999999</v>
      </c>
      <c r="D2027" s="3" t="str">
        <f>VLOOKUP(Customer!A1942,'Customer - Backup'!A:E,5,FALSE)</f>
        <v>湘乡市</v>
      </c>
      <c r="E2027" s="120" t="s">
        <v>1113</v>
      </c>
      <c r="F2027" s="3" t="s">
        <v>35</v>
      </c>
      <c r="G2027" t="str">
        <f>VLOOKUP(D2027,'Customer City'!A:A,1,FALSE)</f>
        <v>湘乡市</v>
      </c>
      <c r="H2027" t="str">
        <f>VLOOKUP(A2027,'Customer - Backup'!A:F,6,FALSE)</f>
        <v>金川区</v>
      </c>
      <c r="I2027" s="3" t="s">
        <v>173</v>
      </c>
      <c r="J2027" s="266">
        <v>7004619</v>
      </c>
    </row>
    <row r="2028" spans="1:10" s="3" customFormat="1">
      <c r="A2028" s="3">
        <v>7005047</v>
      </c>
      <c r="B2028" s="139" t="str">
        <f>VLOOKUP($D2028,经纬度!$A:$D,3,FALSE)</f>
        <v>24.52 </v>
      </c>
      <c r="C2028" s="139">
        <f>VLOOKUP($D2028,经纬度!$A:$D,4,FALSE)</f>
        <v>117.65</v>
      </c>
      <c r="D2028" s="3" t="str">
        <f>VLOOKUP(Customer!A2028,'Customer - Backup'!A:E,5,FALSE)</f>
        <v>漳州市</v>
      </c>
      <c r="E2028" s="120" t="s">
        <v>1758</v>
      </c>
      <c r="F2028" s="3" t="s">
        <v>36</v>
      </c>
      <c r="G2028" t="str">
        <f>VLOOKUP(D2028,'Customer City'!A:A,1,FALSE)</f>
        <v>漳州市</v>
      </c>
      <c r="H2028" t="str">
        <f>VLOOKUP(A2028,'Customer - Backup'!A:F,6,FALSE)</f>
        <v>漳州市</v>
      </c>
      <c r="I2028" s="3" t="s">
        <v>173</v>
      </c>
      <c r="J2028" s="3">
        <v>7005047</v>
      </c>
    </row>
    <row r="2029" spans="1:10" s="3" customFormat="1">
      <c r="A2029" s="3">
        <v>7005048</v>
      </c>
      <c r="B2029" s="139" t="str">
        <f>VLOOKUP($D2029,经纬度!$A:$D,3,FALSE)</f>
        <v>37.68 </v>
      </c>
      <c r="C2029" s="139">
        <f>VLOOKUP($D2029,经纬度!$A:$D,4,FALSE)</f>
        <v>112.75</v>
      </c>
      <c r="D2029" s="3" t="str">
        <f>VLOOKUP(Customer!A2029,'Customer - Backup'!A:E,5,FALSE)</f>
        <v>晋中市</v>
      </c>
      <c r="E2029" s="120" t="s">
        <v>1322</v>
      </c>
      <c r="F2029" s="3" t="s">
        <v>23</v>
      </c>
      <c r="G2029" t="str">
        <f>VLOOKUP(D2029,'Customer City'!A:A,1,FALSE)</f>
        <v>晋中市</v>
      </c>
      <c r="H2029" t="str">
        <f>VLOOKUP(A2029,'Customer - Backup'!A:F,6,FALSE)</f>
        <v>榆次区</v>
      </c>
      <c r="I2029" s="3" t="s">
        <v>173</v>
      </c>
      <c r="J2029" s="3">
        <v>7005048</v>
      </c>
    </row>
    <row r="2030" spans="1:10" s="3" customFormat="1">
      <c r="A2030" s="3">
        <v>7005049</v>
      </c>
      <c r="B2030" s="139" t="str">
        <f>VLOOKUP($D2030,经纬度!$A:$D,3,FALSE)</f>
        <v>35.02 </v>
      </c>
      <c r="C2030" s="139">
        <f>VLOOKUP($D2030,经纬度!$A:$D,4,FALSE)</f>
        <v>110.98</v>
      </c>
      <c r="D2030" s="3" t="str">
        <f>VLOOKUP(Customer!A2030,'Customer - Backup'!A:E,5,FALSE)</f>
        <v>运城市</v>
      </c>
      <c r="E2030" s="120" t="s">
        <v>18497</v>
      </c>
      <c r="F2030" s="3" t="s">
        <v>23</v>
      </c>
      <c r="G2030" t="str">
        <f>VLOOKUP(D2030,'Customer City'!A:A,1,FALSE)</f>
        <v>运城市</v>
      </c>
      <c r="H2030" t="str">
        <f>VLOOKUP(A2030,'Customer - Backup'!A:F,6,FALSE)</f>
        <v>河津市</v>
      </c>
      <c r="I2030" s="3" t="s">
        <v>173</v>
      </c>
      <c r="J2030" s="3">
        <v>7005049</v>
      </c>
    </row>
    <row r="2031" spans="1:10" s="3" customFormat="1">
      <c r="A2031" s="3">
        <v>7005050</v>
      </c>
      <c r="B2031" s="139" t="str">
        <f>VLOOKUP($D2031,经纬度!$A:$D,3,FALSE)</f>
        <v>33.85 </v>
      </c>
      <c r="C2031" s="139">
        <f>VLOOKUP($D2031,经纬度!$A:$D,4,FALSE)</f>
        <v>115.78</v>
      </c>
      <c r="D2031" s="3" t="str">
        <f>VLOOKUP(Customer!A2031,'Customer - Backup'!A:E,5,FALSE)</f>
        <v>亳州市</v>
      </c>
      <c r="E2031" s="120" t="s">
        <v>18504</v>
      </c>
      <c r="F2031" s="3" t="s">
        <v>21</v>
      </c>
      <c r="G2031" t="str">
        <f>VLOOKUP(D2031,'Customer City'!A:A,1,FALSE)</f>
        <v>亳州市</v>
      </c>
      <c r="H2031" t="str">
        <f>VLOOKUP(A2031,'Customer - Backup'!A:F,6,FALSE)</f>
        <v>利辛县</v>
      </c>
      <c r="I2031" s="3" t="s">
        <v>173</v>
      </c>
      <c r="J2031" s="3">
        <v>7005050</v>
      </c>
    </row>
    <row r="2032" spans="1:10" s="3" customFormat="1">
      <c r="A2032" s="3">
        <v>7005054</v>
      </c>
      <c r="B2032" s="139" t="str">
        <f>VLOOKUP($D2032,经纬度!$A:$D,3,FALSE)</f>
        <v>30.67 </v>
      </c>
      <c r="C2032" s="139">
        <f>VLOOKUP($D2032,经纬度!$A:$D,4,FALSE)</f>
        <v>104.07</v>
      </c>
      <c r="D2032" s="3" t="str">
        <f>VLOOKUP(Customer!A2032,'Customer - Backup'!A:E,5,FALSE)</f>
        <v>成都市</v>
      </c>
      <c r="E2032" s="120" t="s">
        <v>1861</v>
      </c>
      <c r="F2032" s="3" t="s">
        <v>18</v>
      </c>
      <c r="G2032" t="str">
        <f>VLOOKUP(D2032,'Customer City'!A:A,1,FALSE)</f>
        <v>成都市</v>
      </c>
      <c r="H2032" t="str">
        <f>VLOOKUP(A2032,'Customer - Backup'!A:F,6,FALSE)</f>
        <v>武侯区</v>
      </c>
      <c r="I2032" s="3" t="s">
        <v>173</v>
      </c>
      <c r="J2032" s="3">
        <v>7005054</v>
      </c>
    </row>
    <row r="2033" spans="1:10" s="3" customFormat="1">
      <c r="A2033" s="3">
        <v>7005056</v>
      </c>
      <c r="B2033" s="139" t="str">
        <f>VLOOKUP($D2033,经纬度!$A:$D,3,FALSE)</f>
        <v>23.35 </v>
      </c>
      <c r="C2033" s="139">
        <f>VLOOKUP($D2033,经纬度!$A:$D,4,FALSE)</f>
        <v>116.68</v>
      </c>
      <c r="D2033" s="3" t="str">
        <f>VLOOKUP(Customer!A2033,'Customer - Backup'!A:E,5,FALSE)</f>
        <v>汕头市</v>
      </c>
      <c r="E2033" s="120" t="s">
        <v>18520</v>
      </c>
      <c r="F2033" s="3" t="s">
        <v>24</v>
      </c>
      <c r="G2033" t="str">
        <f>VLOOKUP(D2033,'Customer City'!A:A,1,FALSE)</f>
        <v>汕头市</v>
      </c>
      <c r="H2033" t="str">
        <f>VLOOKUP(A2033,'Customer - Backup'!A:F,6,FALSE)</f>
        <v>金平区</v>
      </c>
      <c r="I2033" s="3" t="s">
        <v>173</v>
      </c>
      <c r="J2033" s="3">
        <v>7005056</v>
      </c>
    </row>
    <row r="2034" spans="1:10" s="3" customFormat="1">
      <c r="A2034" s="3">
        <v>7005062</v>
      </c>
      <c r="B2034" s="139" t="str">
        <f>VLOOKUP($D2034,经纬度!$A:$D,3,FALSE)</f>
        <v>29.13 </v>
      </c>
      <c r="C2034" s="139">
        <f>VLOOKUP($D2034,经纬度!$A:$D,4,FALSE)</f>
        <v>110.47</v>
      </c>
      <c r="D2034" s="3" t="str">
        <f>VLOOKUP(Customer!A2034,'Customer - Backup'!A:E,5,FALSE)</f>
        <v>张家界市</v>
      </c>
      <c r="E2034" s="120" t="s">
        <v>29773</v>
      </c>
      <c r="F2034" s="3" t="s">
        <v>34</v>
      </c>
      <c r="G2034" t="str">
        <f>VLOOKUP(D2034,'Customer City'!A:A,1,FALSE)</f>
        <v>张家界市</v>
      </c>
      <c r="H2034" t="str">
        <f>VLOOKUP(A2034,'Customer - Backup'!A:F,6,FALSE)</f>
        <v>慈利县</v>
      </c>
      <c r="I2034" s="3" t="s">
        <v>173</v>
      </c>
      <c r="J2034" s="3">
        <v>7005062</v>
      </c>
    </row>
    <row r="2035" spans="1:10" s="3" customFormat="1">
      <c r="A2035" s="3">
        <v>7005063</v>
      </c>
      <c r="B2035" s="139" t="str">
        <f>VLOOKUP($D2035,经纬度!$A:$D,3,FALSE)</f>
        <v>27.57 </v>
      </c>
      <c r="C2035" s="139">
        <f>VLOOKUP($D2035,经纬度!$A:$D,4,FALSE)</f>
        <v>110</v>
      </c>
      <c r="D2035" s="3" t="str">
        <f>VLOOKUP(Customer!A2035,'Customer - Backup'!A:E,5,FALSE)</f>
        <v>怀化市</v>
      </c>
      <c r="E2035" s="120" t="s">
        <v>3484</v>
      </c>
      <c r="F2035" s="3" t="s">
        <v>34</v>
      </c>
      <c r="G2035" t="str">
        <f>VLOOKUP(D2035,'Customer City'!A:A,1,FALSE)</f>
        <v>怀化市</v>
      </c>
      <c r="H2035" t="str">
        <f>VLOOKUP(A2035,'Customer - Backup'!A:F,6,FALSE)</f>
        <v>溆浦县</v>
      </c>
      <c r="I2035" s="3" t="s">
        <v>173</v>
      </c>
      <c r="J2035" s="3">
        <v>7005063</v>
      </c>
    </row>
    <row r="2036" spans="1:10" s="3" customFormat="1">
      <c r="A2036" s="3">
        <v>7005064</v>
      </c>
      <c r="B2036" s="139" t="str">
        <f>VLOOKUP($D2036,经纬度!$A:$D,3,FALSE)</f>
        <v>27.83 </v>
      </c>
      <c r="C2036" s="139">
        <f>VLOOKUP($D2036,经纬度!$A:$D,4,FALSE)</f>
        <v>113.13</v>
      </c>
      <c r="D2036" s="3" t="str">
        <f>VLOOKUP(Customer!A2036,'Customer - Backup'!A:E,5,FALSE)</f>
        <v>株洲市</v>
      </c>
      <c r="E2036" s="120" t="s">
        <v>1897</v>
      </c>
      <c r="F2036" s="3" t="s">
        <v>34</v>
      </c>
      <c r="G2036" t="str">
        <f>VLOOKUP(D2036,'Customer City'!A:A,1,FALSE)</f>
        <v>株洲市</v>
      </c>
      <c r="H2036" t="str">
        <f>VLOOKUP(A2036,'Customer - Backup'!A:F,6,FALSE)</f>
        <v>芦淞区</v>
      </c>
      <c r="I2036" s="3" t="s">
        <v>173</v>
      </c>
      <c r="J2036" s="3">
        <v>7005064</v>
      </c>
    </row>
    <row r="2037" spans="1:10" s="3" customFormat="1">
      <c r="A2037" s="3">
        <v>7005065</v>
      </c>
      <c r="B2037" s="139" t="str">
        <f>VLOOKUP($D2037,经纬度!$A:$D,3,FALSE)</f>
        <v>27.83 </v>
      </c>
      <c r="C2037" s="139">
        <f>VLOOKUP($D2037,经纬度!$A:$D,4,FALSE)</f>
        <v>113.13</v>
      </c>
      <c r="D2037" s="3" t="str">
        <f>VLOOKUP(Customer!A2037,'Customer - Backup'!A:E,5,FALSE)</f>
        <v>株洲市</v>
      </c>
      <c r="E2037" s="120" t="s">
        <v>1940</v>
      </c>
      <c r="F2037" s="3" t="s">
        <v>34</v>
      </c>
      <c r="G2037" t="str">
        <f>VLOOKUP(D2037,'Customer City'!A:A,1,FALSE)</f>
        <v>株洲市</v>
      </c>
      <c r="H2037" t="str">
        <f>VLOOKUP(A2037,'Customer - Backup'!A:F,6,FALSE)</f>
        <v>荷塘区</v>
      </c>
      <c r="I2037" s="3" t="s">
        <v>173</v>
      </c>
      <c r="J2037" s="3">
        <v>7005065</v>
      </c>
    </row>
    <row r="2038" spans="1:10" s="3" customFormat="1">
      <c r="A2038" s="3">
        <v>7005066</v>
      </c>
      <c r="B2038" s="139" t="str">
        <f>VLOOKUP($D2038,经纬度!$A:$D,3,FALSE)</f>
        <v>27.83 </v>
      </c>
      <c r="C2038" s="139">
        <f>VLOOKUP($D2038,经纬度!$A:$D,4,FALSE)</f>
        <v>113.13</v>
      </c>
      <c r="D2038" s="3" t="str">
        <f>VLOOKUP(Customer!A2038,'Customer - Backup'!A:E,5,FALSE)</f>
        <v>株洲市</v>
      </c>
      <c r="E2038" s="120" t="s">
        <v>994</v>
      </c>
      <c r="F2038" s="3" t="s">
        <v>34</v>
      </c>
      <c r="G2038" t="str">
        <f>VLOOKUP(D2038,'Customer City'!A:A,1,FALSE)</f>
        <v>株洲市</v>
      </c>
      <c r="H2038" t="str">
        <f>VLOOKUP(A2038,'Customer - Backup'!A:F,6,FALSE)</f>
        <v>石峰区</v>
      </c>
      <c r="I2038" s="3" t="s">
        <v>173</v>
      </c>
      <c r="J2038" s="3">
        <v>7005066</v>
      </c>
    </row>
    <row r="2039" spans="1:10" s="3" customFormat="1">
      <c r="A2039" s="3">
        <v>7005067</v>
      </c>
      <c r="B2039" s="139" t="str">
        <f>VLOOKUP($D2039,经纬度!$A:$D,3,FALSE)</f>
        <v>25.78 </v>
      </c>
      <c r="C2039" s="139">
        <f>VLOOKUP($D2039,经纬度!$A:$D,4,FALSE)</f>
        <v>113.02</v>
      </c>
      <c r="D2039" s="3" t="str">
        <f>VLOOKUP(Customer!A2039,'Customer - Backup'!A:E,5,FALSE)</f>
        <v>郴州市</v>
      </c>
      <c r="E2039" s="120" t="s">
        <v>1002</v>
      </c>
      <c r="F2039" s="3" t="s">
        <v>34</v>
      </c>
      <c r="G2039" t="str">
        <f>VLOOKUP(D2039,'Customer City'!A:A,1,FALSE)</f>
        <v>郴州市</v>
      </c>
      <c r="H2039" t="str">
        <f>VLOOKUP(A2039,'Customer - Backup'!A:F,6,FALSE)</f>
        <v>北湖区</v>
      </c>
      <c r="I2039" s="3" t="s">
        <v>173</v>
      </c>
      <c r="J2039" s="3">
        <v>7005067</v>
      </c>
    </row>
    <row r="2040" spans="1:10" s="3" customFormat="1">
      <c r="A2040" s="3">
        <v>7005068</v>
      </c>
      <c r="B2040" s="139" t="str">
        <f>VLOOKUP($D2040,经纬度!$A:$D,3,FALSE)</f>
        <v>36.22 </v>
      </c>
      <c r="C2040" s="139">
        <f>VLOOKUP($D2040,经纬度!$A:$D,4,FALSE)</f>
        <v>117.67</v>
      </c>
      <c r="D2040" s="3" t="str">
        <f>VLOOKUP(Customer!A2040,'Customer - Backup'!A:E,5,FALSE)</f>
        <v>莱芜市</v>
      </c>
      <c r="E2040" s="120" t="s">
        <v>3470</v>
      </c>
      <c r="F2040" s="3" t="s">
        <v>22</v>
      </c>
      <c r="G2040" t="str">
        <f>VLOOKUP(D2040,'Customer City'!A:A,1,FALSE)</f>
        <v>莱芜市</v>
      </c>
      <c r="H2040" t="str">
        <f>VLOOKUP(A2040,'Customer - Backup'!A:F,6,FALSE)</f>
        <v>莱城区</v>
      </c>
      <c r="I2040" s="3" t="s">
        <v>173</v>
      </c>
      <c r="J2040" s="3">
        <v>7005068</v>
      </c>
    </row>
    <row r="2041" spans="1:10" s="3" customFormat="1">
      <c r="A2041" s="3">
        <v>7005069</v>
      </c>
      <c r="B2041" s="139" t="str">
        <f>VLOOKUP($D2041,经纬度!$A:$D,3,FALSE)</f>
        <v>41.1 </v>
      </c>
      <c r="C2041" s="139">
        <f>VLOOKUP($D2041,经纬度!$A:$D,4,FALSE)</f>
        <v>122.98</v>
      </c>
      <c r="D2041" s="3" t="str">
        <f>VLOOKUP(Customer!A2041,'Customer - Backup'!A:E,5,FALSE)</f>
        <v>鞍山市</v>
      </c>
      <c r="E2041" s="120" t="s">
        <v>29774</v>
      </c>
      <c r="F2041" s="3" t="s">
        <v>38</v>
      </c>
      <c r="G2041" t="str">
        <f>VLOOKUP(D2041,'Customer City'!A:A,1,FALSE)</f>
        <v>鞍山市</v>
      </c>
      <c r="H2041" t="str">
        <f>VLOOKUP(A2041,'Customer - Backup'!A:F,6,FALSE)</f>
        <v>立山区</v>
      </c>
      <c r="I2041" s="3" t="s">
        <v>173</v>
      </c>
      <c r="J2041" s="3">
        <v>7005069</v>
      </c>
    </row>
    <row r="2042" spans="1:10" s="3" customFormat="1">
      <c r="A2042" s="3">
        <v>7005073</v>
      </c>
      <c r="B2042" s="139" t="str">
        <f>VLOOKUP($D2042,经纬度!$A:$D,3,FALSE)</f>
        <v>28.6 </v>
      </c>
      <c r="C2042" s="139">
        <f>VLOOKUP($D2042,经纬度!$A:$D,4,FALSE)</f>
        <v>112.32</v>
      </c>
      <c r="D2042" s="3" t="str">
        <f>VLOOKUP(Customer!A2042,'Customer - Backup'!A:E,5,FALSE)</f>
        <v>益阳市</v>
      </c>
      <c r="E2042" s="120" t="s">
        <v>1913</v>
      </c>
      <c r="F2042" s="3" t="s">
        <v>34</v>
      </c>
      <c r="G2042" t="str">
        <f>VLOOKUP(D2042,'Customer City'!A:A,1,FALSE)</f>
        <v>益阳市</v>
      </c>
      <c r="H2042" t="str">
        <f>VLOOKUP(A2042,'Customer - Backup'!A:F,6,FALSE)</f>
        <v>天元区</v>
      </c>
      <c r="I2042" s="3" t="s">
        <v>173</v>
      </c>
      <c r="J2042" s="3">
        <v>7005073</v>
      </c>
    </row>
    <row r="2043" spans="1:10" s="3" customFormat="1">
      <c r="A2043" s="3">
        <v>7005074</v>
      </c>
      <c r="B2043" s="139" t="str">
        <f>VLOOKUP($D2043,经纬度!$A:$D,3,FALSE)</f>
        <v>29.37 </v>
      </c>
      <c r="C2043" s="139">
        <f>VLOOKUP($D2043,经纬度!$A:$D,4,FALSE)</f>
        <v>113.12</v>
      </c>
      <c r="D2043" s="3" t="str">
        <f>VLOOKUP(Customer!A2043,'Customer - Backup'!A:E,5,FALSE)</f>
        <v>岳阳市</v>
      </c>
      <c r="E2043" s="120" t="s">
        <v>29775</v>
      </c>
      <c r="F2043" s="3" t="s">
        <v>34</v>
      </c>
      <c r="G2043" t="str">
        <f>VLOOKUP(D2043,'Customer City'!A:A,1,FALSE)</f>
        <v>岳阳市</v>
      </c>
      <c r="H2043" t="str">
        <f>VLOOKUP(A2043,'Customer - Backup'!A:F,6,FALSE)</f>
        <v>岳阳县</v>
      </c>
      <c r="I2043" s="3" t="s">
        <v>173</v>
      </c>
      <c r="J2043" s="3">
        <v>7005074</v>
      </c>
    </row>
    <row r="2044" spans="1:10" s="3" customFormat="1">
      <c r="A2044" s="3">
        <v>7005075</v>
      </c>
      <c r="B2044" s="139" t="str">
        <f>VLOOKUP($D2044,经纬度!$A:$D,3,FALSE)</f>
        <v>29.37 </v>
      </c>
      <c r="C2044" s="139">
        <f>VLOOKUP($D2044,经纬度!$A:$D,4,FALSE)</f>
        <v>113.12</v>
      </c>
      <c r="D2044" s="3" t="str">
        <f>VLOOKUP(Customer!A2044,'Customer - Backup'!A:E,5,FALSE)</f>
        <v>岳阳市</v>
      </c>
      <c r="E2044" s="120" t="s">
        <v>1349</v>
      </c>
      <c r="F2044" s="3" t="s">
        <v>34</v>
      </c>
      <c r="G2044" t="str">
        <f>VLOOKUP(D2044,'Customer City'!A:A,1,FALSE)</f>
        <v>岳阳市</v>
      </c>
      <c r="H2044" t="str">
        <f>VLOOKUP(A2044,'Customer - Backup'!A:F,6,FALSE)</f>
        <v>华容县</v>
      </c>
      <c r="I2044" s="3" t="s">
        <v>173</v>
      </c>
      <c r="J2044" s="3">
        <v>7005075</v>
      </c>
    </row>
    <row r="2045" spans="1:10" s="3" customFormat="1">
      <c r="A2045" s="3">
        <v>7005076</v>
      </c>
      <c r="B2045" s="139" t="str">
        <f>VLOOKUP($D2045,经纬度!$A:$D,3,FALSE)</f>
        <v>29.37 </v>
      </c>
      <c r="C2045" s="139">
        <f>VLOOKUP($D2045,经纬度!$A:$D,4,FALSE)</f>
        <v>113.12</v>
      </c>
      <c r="D2045" s="3" t="str">
        <f>VLOOKUP(Customer!A2045,'Customer - Backup'!A:E,5,FALSE)</f>
        <v>岳阳市</v>
      </c>
      <c r="E2045" s="120" t="s">
        <v>1333</v>
      </c>
      <c r="F2045" s="3" t="s">
        <v>34</v>
      </c>
      <c r="G2045" t="str">
        <f>VLOOKUP(D2045,'Customer City'!A:A,1,FALSE)</f>
        <v>岳阳市</v>
      </c>
      <c r="H2045" t="str">
        <f>VLOOKUP(A2045,'Customer - Backup'!A:F,6,FALSE)</f>
        <v>云溪区</v>
      </c>
      <c r="I2045" s="3" t="s">
        <v>173</v>
      </c>
      <c r="J2045" s="3">
        <v>7005076</v>
      </c>
    </row>
    <row r="2046" spans="1:10" s="3" customFormat="1">
      <c r="A2046" s="3">
        <v>7005077</v>
      </c>
      <c r="B2046" s="139" t="str">
        <f>VLOOKUP($D2046,经纬度!$A:$D,3,FALSE)</f>
        <v>29.37 </v>
      </c>
      <c r="C2046" s="139">
        <f>VLOOKUP($D2046,经纬度!$A:$D,4,FALSE)</f>
        <v>113.12</v>
      </c>
      <c r="D2046" s="3" t="str">
        <f>VLOOKUP(Customer!A2046,'Customer - Backup'!A:E,5,FALSE)</f>
        <v>岳阳市</v>
      </c>
      <c r="E2046" s="120" t="s">
        <v>29776</v>
      </c>
      <c r="F2046" s="3" t="s">
        <v>34</v>
      </c>
      <c r="G2046" t="str">
        <f>VLOOKUP(D2046,'Customer City'!A:A,1,FALSE)</f>
        <v>岳阳市</v>
      </c>
      <c r="H2046" t="str">
        <f>VLOOKUP(A2046,'Customer - Backup'!A:F,6,FALSE)</f>
        <v>平江县</v>
      </c>
      <c r="I2046" s="3" t="s">
        <v>173</v>
      </c>
      <c r="J2046" s="3">
        <v>7005077</v>
      </c>
    </row>
    <row r="2047" spans="1:10" s="3" customFormat="1">
      <c r="A2047" s="3">
        <v>7005078</v>
      </c>
      <c r="B2047" s="139" t="str">
        <f>VLOOKUP($D2047,经纬度!$A:$D,3,FALSE)</f>
        <v>46.58 </v>
      </c>
      <c r="C2047" s="139">
        <f>VLOOKUP($D2047,经纬度!$A:$D,4,FALSE)</f>
        <v>125.03</v>
      </c>
      <c r="D2047" s="3" t="str">
        <f>VLOOKUP(Customer!A2047,'Customer - Backup'!A:E,5,FALSE)</f>
        <v>大庆市</v>
      </c>
      <c r="E2047" s="120" t="s">
        <v>29777</v>
      </c>
      <c r="F2047" s="3" t="s">
        <v>42</v>
      </c>
      <c r="G2047" t="str">
        <f>VLOOKUP(D2047,'Customer City'!A:A,1,FALSE)</f>
        <v>大庆市</v>
      </c>
      <c r="H2047" t="str">
        <f>VLOOKUP(A2047,'Customer - Backup'!A:F,6,FALSE)</f>
        <v>萨尔图区</v>
      </c>
      <c r="I2047" s="3" t="s">
        <v>173</v>
      </c>
      <c r="J2047" s="3">
        <v>7005078</v>
      </c>
    </row>
    <row r="2048" spans="1:10" s="3" customFormat="1">
      <c r="A2048" s="3">
        <v>7005079</v>
      </c>
      <c r="B2048" s="139" t="str">
        <f>VLOOKUP($D2048,经纬度!$A:$D,3,FALSE)</f>
        <v>24.88 </v>
      </c>
      <c r="C2048" s="139">
        <f>VLOOKUP($D2048,经纬度!$A:$D,4,FALSE)</f>
        <v>118.67</v>
      </c>
      <c r="D2048" s="3" t="str">
        <f>VLOOKUP(Customer!A2048,'Customer - Backup'!A:E,5,FALSE)</f>
        <v>泉州市</v>
      </c>
      <c r="E2048" s="120" t="s">
        <v>864</v>
      </c>
      <c r="F2048" s="3" t="s">
        <v>36</v>
      </c>
      <c r="G2048" t="str">
        <f>VLOOKUP(D2048,'Customer City'!A:A,1,FALSE)</f>
        <v>泉州市</v>
      </c>
      <c r="H2048" t="str">
        <f>VLOOKUP(A2048,'Customer - Backup'!A:F,6,FALSE)</f>
        <v>安溪县</v>
      </c>
      <c r="I2048" s="3" t="s">
        <v>173</v>
      </c>
      <c r="J2048" s="3">
        <v>7005079</v>
      </c>
    </row>
    <row r="2049" spans="1:10" s="3" customFormat="1">
      <c r="A2049" s="3">
        <v>7005080</v>
      </c>
      <c r="B2049" s="139" t="str">
        <f>VLOOKUP($D2049,经纬度!$A:$D,3,FALSE)</f>
        <v>29.05 </v>
      </c>
      <c r="C2049" s="139">
        <f>VLOOKUP($D2049,经纬度!$A:$D,4,FALSE)</f>
        <v>111.68</v>
      </c>
      <c r="D2049" s="3" t="str">
        <f>VLOOKUP(Customer!A2049,'Customer - Backup'!A:E,5,FALSE)</f>
        <v>常德市</v>
      </c>
      <c r="E2049" s="120" t="s">
        <v>29778</v>
      </c>
      <c r="F2049" s="3" t="s">
        <v>34</v>
      </c>
      <c r="G2049" t="str">
        <f>VLOOKUP(D2049,'Customer City'!A:A,1,FALSE)</f>
        <v>常德市</v>
      </c>
      <c r="H2049" t="str">
        <f>VLOOKUP(A2049,'Customer - Backup'!A:F,6,FALSE)</f>
        <v>汉寿</v>
      </c>
      <c r="I2049" s="3" t="s">
        <v>173</v>
      </c>
      <c r="J2049" s="3">
        <v>7005080</v>
      </c>
    </row>
    <row r="2050" spans="1:10" s="3" customFormat="1">
      <c r="A2050" s="3">
        <v>7005081</v>
      </c>
      <c r="B2050" s="139" t="str">
        <f>VLOOKUP($D2050,经纬度!$A:$D,3,FALSE)</f>
        <v>29.05 </v>
      </c>
      <c r="C2050" s="139">
        <f>VLOOKUP($D2050,经纬度!$A:$D,4,FALSE)</f>
        <v>111.68</v>
      </c>
      <c r="D2050" s="3" t="str">
        <f>VLOOKUP(Customer!A2050,'Customer - Backup'!A:E,5,FALSE)</f>
        <v>常德市</v>
      </c>
      <c r="E2050" s="120" t="s">
        <v>1817</v>
      </c>
      <c r="F2050" s="3" t="s">
        <v>34</v>
      </c>
      <c r="G2050" t="str">
        <f>VLOOKUP(D2050,'Customer City'!A:A,1,FALSE)</f>
        <v>常德市</v>
      </c>
      <c r="H2050" t="str">
        <f>VLOOKUP(A2050,'Customer - Backup'!A:F,6,FALSE)</f>
        <v>鼎城区</v>
      </c>
      <c r="I2050" s="3" t="s">
        <v>173</v>
      </c>
      <c r="J2050" s="3">
        <v>7005081</v>
      </c>
    </row>
    <row r="2051" spans="1:10" s="3" customFormat="1">
      <c r="A2051" s="3">
        <v>7005082</v>
      </c>
      <c r="B2051" s="139" t="str">
        <f>VLOOKUP($D2051,经纬度!$A:$D,3,FALSE)</f>
        <v>27.57 </v>
      </c>
      <c r="C2051" s="139">
        <f>VLOOKUP($D2051,经纬度!$A:$D,4,FALSE)</f>
        <v>110</v>
      </c>
      <c r="D2051" s="3" t="str">
        <f>VLOOKUP(Customer!A2051,'Customer - Backup'!A:E,5,FALSE)</f>
        <v>怀化市</v>
      </c>
      <c r="E2051" s="120" t="s">
        <v>1804</v>
      </c>
      <c r="F2051" s="3" t="s">
        <v>34</v>
      </c>
      <c r="G2051" t="str">
        <f>VLOOKUP(D2051,'Customer City'!A:A,1,FALSE)</f>
        <v>怀化市</v>
      </c>
      <c r="H2051" t="str">
        <f>VLOOKUP(A2051,'Customer - Backup'!A:F,6,FALSE)</f>
        <v>沅陵县</v>
      </c>
      <c r="I2051" s="3" t="s">
        <v>173</v>
      </c>
      <c r="J2051" s="3">
        <v>7005082</v>
      </c>
    </row>
    <row r="2052" spans="1:10" s="3" customFormat="1">
      <c r="A2052" s="3">
        <v>7005083</v>
      </c>
      <c r="B2052" s="139" t="str">
        <f>VLOOKUP($D2052,经纬度!$A:$D,3,FALSE)</f>
        <v>29.37 </v>
      </c>
      <c r="C2052" s="139">
        <f>VLOOKUP($D2052,经纬度!$A:$D,4,FALSE)</f>
        <v>113.12</v>
      </c>
      <c r="D2052" s="3" t="str">
        <f>VLOOKUP(Customer!A2052,'Customer - Backup'!A:E,5,FALSE)</f>
        <v>岳阳市</v>
      </c>
      <c r="E2052" s="120" t="s">
        <v>1350</v>
      </c>
      <c r="F2052" s="3" t="s">
        <v>34</v>
      </c>
      <c r="G2052" t="str">
        <f>VLOOKUP(D2052,'Customer City'!A:A,1,FALSE)</f>
        <v>岳阳市</v>
      </c>
      <c r="H2052" t="str">
        <f>VLOOKUP(A2052,'Customer - Backup'!A:F,6,FALSE)</f>
        <v>湘阴县</v>
      </c>
      <c r="I2052" s="3" t="s">
        <v>173</v>
      </c>
      <c r="J2052" s="3">
        <v>7005083</v>
      </c>
    </row>
    <row r="2053" spans="1:10" s="3" customFormat="1">
      <c r="A2053" s="3">
        <v>7005084</v>
      </c>
      <c r="B2053" s="139" t="str">
        <f>VLOOKUP($D2053,经纬度!$A:$D,3,FALSE)</f>
        <v>27.83 </v>
      </c>
      <c r="C2053" s="139">
        <f>VLOOKUP($D2053,经纬度!$A:$D,4,FALSE)</f>
        <v>112.93</v>
      </c>
      <c r="D2053" s="3" t="str">
        <f>VLOOKUP(Customer!A2053,'Customer - Backup'!A:E,5,FALSE)</f>
        <v>湘潭市</v>
      </c>
      <c r="E2053" s="120" t="s">
        <v>1318</v>
      </c>
      <c r="F2053" s="3" t="s">
        <v>34</v>
      </c>
      <c r="G2053" t="str">
        <f>VLOOKUP(D2053,'Customer City'!A:A,1,FALSE)</f>
        <v>湘潭市</v>
      </c>
      <c r="H2053" t="str">
        <f>VLOOKUP(A2053,'Customer - Backup'!A:F,6,FALSE)</f>
        <v>岳塘区</v>
      </c>
      <c r="I2053" s="3" t="s">
        <v>173</v>
      </c>
      <c r="J2053" s="3">
        <v>7005084</v>
      </c>
    </row>
    <row r="2054" spans="1:10" s="3" customFormat="1">
      <c r="A2054" s="3">
        <v>7005085</v>
      </c>
      <c r="B2054" s="139" t="str">
        <f>VLOOKUP($D2054,经纬度!$A:$D,3,FALSE)</f>
        <v>27.73 </v>
      </c>
      <c r="C2054" s="139">
        <f>VLOOKUP($D2054,经纬度!$A:$D,4,FALSE)</f>
        <v>112</v>
      </c>
      <c r="D2054" s="3" t="str">
        <f>VLOOKUP(Customer!A2054,'Customer - Backup'!A:E,5,FALSE)</f>
        <v>娄底市</v>
      </c>
      <c r="E2054" s="120" t="s">
        <v>1928</v>
      </c>
      <c r="F2054" s="3" t="s">
        <v>34</v>
      </c>
      <c r="G2054" t="str">
        <f>VLOOKUP(D2054,'Customer City'!A:A,1,FALSE)</f>
        <v>娄底市</v>
      </c>
      <c r="H2054" t="str">
        <f>VLOOKUP(A2054,'Customer - Backup'!A:F,6,FALSE)</f>
        <v>娄星区</v>
      </c>
      <c r="I2054" s="3" t="s">
        <v>173</v>
      </c>
      <c r="J2054" s="3">
        <v>7005085</v>
      </c>
    </row>
    <row r="2055" spans="1:10" s="3" customFormat="1">
      <c r="A2055" s="3">
        <v>7005086</v>
      </c>
      <c r="B2055" s="139" t="str">
        <f>VLOOKUP($D2055,经纬度!$A:$D,3,FALSE)</f>
        <v>26.9 </v>
      </c>
      <c r="C2055" s="139">
        <f>VLOOKUP($D2055,经纬度!$A:$D,4,FALSE)</f>
        <v>112.57</v>
      </c>
      <c r="D2055" s="3" t="str">
        <f>VLOOKUP(Customer!A2055,'Customer - Backup'!A:E,5,FALSE)</f>
        <v>衡阳市</v>
      </c>
      <c r="E2055" s="120" t="s">
        <v>3482</v>
      </c>
      <c r="F2055" s="3" t="s">
        <v>34</v>
      </c>
      <c r="G2055" t="str">
        <f>VLOOKUP(D2055,'Customer City'!A:A,1,FALSE)</f>
        <v>衡阳市</v>
      </c>
      <c r="H2055" t="str">
        <f>VLOOKUP(A2055,'Customer - Backup'!A:F,6,FALSE)</f>
        <v>华新开发区</v>
      </c>
      <c r="I2055" s="3" t="s">
        <v>173</v>
      </c>
      <c r="J2055" s="3">
        <v>7005086</v>
      </c>
    </row>
    <row r="2056" spans="1:10" s="3" customFormat="1">
      <c r="A2056" s="3">
        <v>7005087</v>
      </c>
      <c r="B2056" s="139" t="str">
        <f>VLOOKUP($D2056,经纬度!$A:$D,3,FALSE)</f>
        <v>29.37 </v>
      </c>
      <c r="C2056" s="139">
        <f>VLOOKUP($D2056,经纬度!$A:$D,4,FALSE)</f>
        <v>113.12</v>
      </c>
      <c r="D2056" s="3" t="str">
        <f>VLOOKUP(Customer!A2056,'Customer - Backup'!A:E,5,FALSE)</f>
        <v>岳阳市</v>
      </c>
      <c r="E2056" s="120" t="s">
        <v>1790</v>
      </c>
      <c r="F2056" s="3" t="s">
        <v>34</v>
      </c>
      <c r="G2056" t="str">
        <f>VLOOKUP(D2056,'Customer City'!A:A,1,FALSE)</f>
        <v>岳阳市</v>
      </c>
      <c r="H2056" t="str">
        <f>VLOOKUP(A2056,'Customer - Backup'!A:F,6,FALSE)</f>
        <v>岳阳经开区</v>
      </c>
      <c r="I2056" s="3" t="s">
        <v>173</v>
      </c>
      <c r="J2056" s="3">
        <v>7005087</v>
      </c>
    </row>
    <row r="2057" spans="1:10" s="3" customFormat="1">
      <c r="A2057" s="3">
        <v>7005088</v>
      </c>
      <c r="B2057" s="139" t="str">
        <f>VLOOKUP($D2057,经纬度!$A:$D,3,FALSE)</f>
        <v>35.77 </v>
      </c>
      <c r="C2057" s="139">
        <f>VLOOKUP($D2057,经纬度!$A:$D,4,FALSE)</f>
        <v>115.03</v>
      </c>
      <c r="D2057" s="3" t="str">
        <f>VLOOKUP(Customer!A2057,'Customer - Backup'!A:E,5,FALSE)</f>
        <v>濮阳市</v>
      </c>
      <c r="E2057" s="120" t="s">
        <v>1400</v>
      </c>
      <c r="F2057" s="3" t="s">
        <v>30</v>
      </c>
      <c r="G2057" t="str">
        <f>VLOOKUP(D2057,'Customer City'!A:A,1,FALSE)</f>
        <v>濮阳市</v>
      </c>
      <c r="H2057" t="str">
        <f>VLOOKUP(A2057,'Customer - Backup'!A:F,6,FALSE)</f>
        <v>濮阳县</v>
      </c>
      <c r="I2057" s="3" t="s">
        <v>173</v>
      </c>
      <c r="J2057" s="3">
        <v>7005088</v>
      </c>
    </row>
    <row r="2058" spans="1:10" s="3" customFormat="1">
      <c r="A2058" s="3">
        <v>7005089</v>
      </c>
      <c r="B2058" s="139" t="str">
        <f>VLOOKUP($D2058,经纬度!$A:$D,3,FALSE)</f>
        <v>35.77 </v>
      </c>
      <c r="C2058" s="139">
        <f>VLOOKUP($D2058,经纬度!$A:$D,4,FALSE)</f>
        <v>115.03</v>
      </c>
      <c r="D2058" s="3" t="str">
        <f>VLOOKUP(Customer!A2058,'Customer - Backup'!A:E,5,FALSE)</f>
        <v>濮阳市</v>
      </c>
      <c r="E2058" s="120" t="s">
        <v>1512</v>
      </c>
      <c r="F2058" s="3" t="s">
        <v>30</v>
      </c>
      <c r="G2058" t="str">
        <f>VLOOKUP(D2058,'Customer City'!A:A,1,FALSE)</f>
        <v>濮阳市</v>
      </c>
      <c r="H2058">
        <f>VLOOKUP(A2058,'Customer - Backup'!A:F,6,FALSE)</f>
        <v>0</v>
      </c>
      <c r="I2058" s="3" t="s">
        <v>173</v>
      </c>
      <c r="J2058" s="3">
        <v>7005089</v>
      </c>
    </row>
    <row r="2059" spans="1:10" s="3" customFormat="1">
      <c r="A2059" s="3">
        <v>7005090</v>
      </c>
      <c r="B2059" s="139" t="str">
        <f>VLOOKUP($D2059,经纬度!$A:$D,3,FALSE)</f>
        <v>34.45 </v>
      </c>
      <c r="C2059" s="139">
        <f>VLOOKUP($D2059,经纬度!$A:$D,4,FALSE)</f>
        <v>115.65</v>
      </c>
      <c r="D2059" s="3" t="str">
        <f>VLOOKUP(Customer!A2059,'Customer - Backup'!A:E,5,FALSE)</f>
        <v>商丘市</v>
      </c>
      <c r="E2059" s="120" t="s">
        <v>18701</v>
      </c>
      <c r="F2059" s="3" t="s">
        <v>30</v>
      </c>
      <c r="G2059" t="str">
        <f>VLOOKUP(D2059,'Customer City'!A:A,1,FALSE)</f>
        <v>商丘市</v>
      </c>
      <c r="H2059" t="str">
        <f>VLOOKUP(A2059,'Customer - Backup'!A:F,6,FALSE)</f>
        <v>民权县</v>
      </c>
      <c r="I2059" s="3" t="s">
        <v>173</v>
      </c>
      <c r="J2059" s="3">
        <v>7005090</v>
      </c>
    </row>
    <row r="2060" spans="1:10" s="3" customFormat="1">
      <c r="A2060" s="266">
        <v>7004618</v>
      </c>
      <c r="B2060" s="139">
        <v>34.036675000000002</v>
      </c>
      <c r="C2060" s="139">
        <v>104.388559</v>
      </c>
      <c r="D2060" s="3" t="str">
        <f>VLOOKUP(Customer!A1941,'Customer - Backup'!A:E,5,FALSE)</f>
        <v>湘西州</v>
      </c>
      <c r="E2060" s="120" t="s">
        <v>29748</v>
      </c>
      <c r="F2060" s="3" t="s">
        <v>35</v>
      </c>
      <c r="G2060" t="str">
        <f>VLOOKUP(D2060,'Customer City'!A:A,1,FALSE)</f>
        <v>湘西州</v>
      </c>
      <c r="H2060" t="str">
        <f>VLOOKUP(A2060,'Customer - Backup'!A:F,6,FALSE)</f>
        <v>宕昌县</v>
      </c>
      <c r="I2060" s="3" t="s">
        <v>173</v>
      </c>
      <c r="J2060" s="266">
        <v>7004618</v>
      </c>
    </row>
    <row r="2061" spans="1:10" s="3" customFormat="1">
      <c r="A2061" s="3">
        <v>7005093</v>
      </c>
      <c r="B2061" s="139" t="str">
        <f>VLOOKUP($D2061,经纬度!$A:$D,3,FALSE)</f>
        <v>27.57 </v>
      </c>
      <c r="C2061" s="139">
        <f>VLOOKUP($D2061,经纬度!$A:$D,4,FALSE)</f>
        <v>110</v>
      </c>
      <c r="D2061" s="3" t="str">
        <f>VLOOKUP(Customer!A2061,'Customer - Backup'!A:E,5,FALSE)</f>
        <v>怀化市</v>
      </c>
      <c r="E2061" s="120" t="s">
        <v>997</v>
      </c>
      <c r="F2061" s="3" t="s">
        <v>34</v>
      </c>
      <c r="G2061" t="str">
        <f>VLOOKUP(D2061,'Customer City'!A:A,1,FALSE)</f>
        <v>怀化市</v>
      </c>
      <c r="H2061" t="str">
        <f>VLOOKUP(A2061,'Customer - Backup'!A:F,6,FALSE)</f>
        <v>麻阳</v>
      </c>
      <c r="I2061" s="3" t="s">
        <v>173</v>
      </c>
      <c r="J2061" s="3">
        <v>7005093</v>
      </c>
    </row>
    <row r="2062" spans="1:10" s="3" customFormat="1">
      <c r="A2062" s="3">
        <v>7005095</v>
      </c>
      <c r="B2062" s="139" t="str">
        <f>VLOOKUP($D2062,经纬度!$A:$D,3,FALSE)</f>
        <v>24.35 </v>
      </c>
      <c r="C2062" s="139">
        <f>VLOOKUP($D2062,经纬度!$A:$D,4,FALSE)</f>
        <v>102.55</v>
      </c>
      <c r="D2062" s="3" t="str">
        <f>VLOOKUP(Customer!A2062,'Customer - Backup'!A:E,5,FALSE)</f>
        <v>玉溪市</v>
      </c>
      <c r="E2062" s="120" t="s">
        <v>826</v>
      </c>
      <c r="F2062" s="3" t="s">
        <v>14</v>
      </c>
      <c r="G2062" t="str">
        <f>VLOOKUP(D2062,'Customer City'!A:A,1,FALSE)</f>
        <v>玉溪市</v>
      </c>
      <c r="H2062" t="str">
        <f>VLOOKUP(A2062,'Customer - Backup'!A:F,6,FALSE)</f>
        <v>易门</v>
      </c>
      <c r="I2062" s="3" t="s">
        <v>173</v>
      </c>
      <c r="J2062" s="3">
        <v>7005095</v>
      </c>
    </row>
    <row r="2063" spans="1:10" s="3" customFormat="1">
      <c r="A2063" s="3">
        <v>7005096</v>
      </c>
      <c r="B2063" s="139" t="str">
        <f>VLOOKUP($D2063,经纬度!$A:$D,3,FALSE)</f>
        <v>24.35 </v>
      </c>
      <c r="C2063" s="139">
        <f>VLOOKUP($D2063,经纬度!$A:$D,4,FALSE)</f>
        <v>102.55</v>
      </c>
      <c r="D2063" s="3" t="str">
        <f>VLOOKUP(Customer!A2063,'Customer - Backup'!A:E,5,FALSE)</f>
        <v>玉溪市</v>
      </c>
      <c r="E2063" s="120" t="s">
        <v>18737</v>
      </c>
      <c r="F2063" s="3" t="s">
        <v>14</v>
      </c>
      <c r="G2063" t="str">
        <f>VLOOKUP(D2063,'Customer City'!A:A,1,FALSE)</f>
        <v>玉溪市</v>
      </c>
      <c r="H2063" t="str">
        <f>VLOOKUP(A2063,'Customer - Backup'!A:F,6,FALSE)</f>
        <v>澄江</v>
      </c>
      <c r="I2063" s="3" t="s">
        <v>173</v>
      </c>
      <c r="J2063" s="3">
        <v>7005096</v>
      </c>
    </row>
    <row r="2064" spans="1:10" s="3" customFormat="1">
      <c r="A2064" s="3">
        <v>7005097</v>
      </c>
      <c r="B2064" s="139" t="str">
        <f>VLOOKUP($D2064,经纬度!$A:$D,3,FALSE)</f>
        <v>23.37 </v>
      </c>
      <c r="C2064" s="139">
        <f>VLOOKUP($D2064,经纬度!$A:$D,4,FALSE)</f>
        <v>104.25</v>
      </c>
      <c r="D2064" s="3" t="str">
        <f>VLOOKUP(Customer!A2064,'Customer - Backup'!A:E,5,FALSE)</f>
        <v>文山壮族苗族自治州</v>
      </c>
      <c r="E2064" s="120" t="s">
        <v>18744</v>
      </c>
      <c r="F2064" s="3" t="s">
        <v>14</v>
      </c>
      <c r="G2064" t="str">
        <f>VLOOKUP(D2064,'Customer City'!A:A,1,FALSE)</f>
        <v>文山壮族苗族自治州</v>
      </c>
      <c r="H2064" t="str">
        <f>VLOOKUP(A2064,'Customer - Backup'!A:F,6,FALSE)</f>
        <v>丘北县</v>
      </c>
      <c r="I2064" s="3" t="s">
        <v>173</v>
      </c>
      <c r="J2064" s="3">
        <v>7005097</v>
      </c>
    </row>
    <row r="2065" spans="1:10" s="3" customFormat="1">
      <c r="A2065" s="3">
        <v>7005098</v>
      </c>
      <c r="B2065" s="139" t="str">
        <f>VLOOKUP($D2065,经纬度!$A:$D,3,FALSE)</f>
        <v>29.05 </v>
      </c>
      <c r="C2065" s="139">
        <f>VLOOKUP($D2065,经纬度!$A:$D,4,FALSE)</f>
        <v>111.68</v>
      </c>
      <c r="D2065" s="3" t="str">
        <f>VLOOKUP(Customer!A2065,'Customer - Backup'!A:E,5,FALSE)</f>
        <v>常德市</v>
      </c>
      <c r="E2065" s="120" t="s">
        <v>1331</v>
      </c>
      <c r="F2065" s="3" t="s">
        <v>34</v>
      </c>
      <c r="G2065" t="str">
        <f>VLOOKUP(D2065,'Customer City'!A:A,1,FALSE)</f>
        <v>常德市</v>
      </c>
      <c r="H2065" t="str">
        <f>VLOOKUP(A2065,'Customer - Backup'!A:F,6,FALSE)</f>
        <v>武陵区</v>
      </c>
      <c r="I2065" s="3" t="s">
        <v>173</v>
      </c>
      <c r="J2065" s="3">
        <v>7005098</v>
      </c>
    </row>
    <row r="2066" spans="1:10" s="3" customFormat="1">
      <c r="A2066" s="3">
        <v>7005099</v>
      </c>
      <c r="B2066" s="139" t="str">
        <f>VLOOKUP($D2066,经纬度!$A:$D,3,FALSE)</f>
        <v>29.37 </v>
      </c>
      <c r="C2066" s="139">
        <f>VLOOKUP($D2066,经纬度!$A:$D,4,FALSE)</f>
        <v>113.12</v>
      </c>
      <c r="D2066" s="3" t="str">
        <f>VLOOKUP(Customer!A2066,'Customer - Backup'!A:E,5,FALSE)</f>
        <v>岳阳市</v>
      </c>
      <c r="E2066" s="120" t="s">
        <v>1963</v>
      </c>
      <c r="F2066" s="3" t="s">
        <v>34</v>
      </c>
      <c r="G2066" t="str">
        <f>VLOOKUP(D2066,'Customer City'!A:A,1,FALSE)</f>
        <v>岳阳市</v>
      </c>
      <c r="H2066" t="str">
        <f>VLOOKUP(A2066,'Customer - Backup'!A:F,6,FALSE)</f>
        <v>临湘市</v>
      </c>
      <c r="I2066" s="3" t="s">
        <v>173</v>
      </c>
      <c r="J2066" s="3">
        <v>7005099</v>
      </c>
    </row>
    <row r="2067" spans="1:10" s="3" customFormat="1">
      <c r="A2067" s="3">
        <v>7005108</v>
      </c>
      <c r="B2067" s="139" t="str">
        <f>VLOOKUP($D2067,经纬度!$A:$D,3,FALSE)</f>
        <v>33.77 </v>
      </c>
      <c r="C2067" s="139">
        <f>VLOOKUP($D2067,经纬度!$A:$D,4,FALSE)</f>
        <v>113.18</v>
      </c>
      <c r="D2067" s="3" t="str">
        <f>VLOOKUP(Customer!A2067,'Customer - Backup'!A:E,5,FALSE)</f>
        <v>平顶山市</v>
      </c>
      <c r="E2067" s="120" t="s">
        <v>29780</v>
      </c>
      <c r="F2067" s="3" t="s">
        <v>30</v>
      </c>
      <c r="G2067" t="str">
        <f>VLOOKUP(D2067,'Customer City'!A:A,1,FALSE)</f>
        <v>平顶山市</v>
      </c>
      <c r="H2067" t="str">
        <f>VLOOKUP(A2067,'Customer - Backup'!A:F,6,FALSE)</f>
        <v>舞钢</v>
      </c>
      <c r="I2067" s="3" t="s">
        <v>173</v>
      </c>
      <c r="J2067" s="3">
        <v>7005108</v>
      </c>
    </row>
    <row r="2068" spans="1:10" s="3" customFormat="1">
      <c r="A2068" s="3">
        <v>7005109</v>
      </c>
      <c r="B2068" s="139" t="str">
        <f>VLOOKUP($D2068,经纬度!$A:$D,3,FALSE)</f>
        <v>27.83 </v>
      </c>
      <c r="C2068" s="139">
        <f>VLOOKUP($D2068,经纬度!$A:$D,4,FALSE)</f>
        <v>112.93</v>
      </c>
      <c r="D2068" s="3" t="str">
        <f>VLOOKUP(Customer!A2068,'Customer - Backup'!A:E,5,FALSE)</f>
        <v>湘潭市</v>
      </c>
      <c r="E2068" s="120" t="s">
        <v>1355</v>
      </c>
      <c r="F2068" s="3" t="s">
        <v>34</v>
      </c>
      <c r="G2068" t="str">
        <f>VLOOKUP(D2068,'Customer City'!A:A,1,FALSE)</f>
        <v>湘潭市</v>
      </c>
      <c r="H2068" t="str">
        <f>VLOOKUP(A2068,'Customer - Backup'!A:F,6,FALSE)</f>
        <v>雨湖区</v>
      </c>
      <c r="I2068" s="3" t="s">
        <v>173</v>
      </c>
      <c r="J2068" s="3">
        <v>7005109</v>
      </c>
    </row>
    <row r="2069" spans="1:10" s="3" customFormat="1">
      <c r="A2069" s="3">
        <v>7005110</v>
      </c>
      <c r="B2069" s="139" t="str">
        <f>VLOOKUP($D2069,经纬度!$A:$D,3,FALSE)</f>
        <v>28.23 </v>
      </c>
      <c r="C2069" s="139">
        <f>VLOOKUP($D2069,经纬度!$A:$D,4,FALSE)</f>
        <v>112.93</v>
      </c>
      <c r="D2069" s="3" t="str">
        <f>VLOOKUP(Customer!A2069,'Customer - Backup'!A:E,5,FALSE)</f>
        <v>长沙市</v>
      </c>
      <c r="E2069" s="120" t="s">
        <v>1007</v>
      </c>
      <c r="F2069" s="3" t="s">
        <v>34</v>
      </c>
      <c r="G2069" t="str">
        <f>VLOOKUP(D2069,'Customer City'!A:A,1,FALSE)</f>
        <v>长沙市</v>
      </c>
      <c r="H2069" t="str">
        <f>VLOOKUP(A2069,'Customer - Backup'!A:F,6,FALSE)</f>
        <v>雨花区</v>
      </c>
      <c r="I2069" s="3" t="s">
        <v>173</v>
      </c>
      <c r="J2069" s="3">
        <v>7005110</v>
      </c>
    </row>
    <row r="2070" spans="1:10" s="3" customFormat="1">
      <c r="A2070" s="3">
        <v>7005114</v>
      </c>
      <c r="B2070" s="139" t="str">
        <f>VLOOKUP($D2070,经纬度!$A:$D,3,FALSE)</f>
        <v>36.6 </v>
      </c>
      <c r="C2070" s="139">
        <f>VLOOKUP($D2070,经纬度!$A:$D,4,FALSE)</f>
        <v>109.48</v>
      </c>
      <c r="D2070" s="3" t="str">
        <f>VLOOKUP(Customer!A2070,'Customer - Backup'!A:E,5,FALSE)</f>
        <v>延安市</v>
      </c>
      <c r="E2070" s="120" t="s">
        <v>1853</v>
      </c>
      <c r="F2070" s="3" t="s">
        <v>40</v>
      </c>
      <c r="G2070" t="str">
        <f>VLOOKUP(D2070,'Customer City'!A:A,1,FALSE)</f>
        <v>延安市</v>
      </c>
      <c r="H2070" t="str">
        <f>VLOOKUP(A2070,'Customer - Backup'!A:F,6,FALSE)</f>
        <v>黄陵县</v>
      </c>
      <c r="I2070" s="3" t="s">
        <v>173</v>
      </c>
      <c r="J2070" s="3">
        <v>7005114</v>
      </c>
    </row>
    <row r="2071" spans="1:10" s="3" customFormat="1">
      <c r="A2071" s="3">
        <v>7005115</v>
      </c>
      <c r="B2071" s="139" t="str">
        <f>VLOOKUP($D2071,经纬度!$A:$D,3,FALSE)</f>
        <v>28.23 </v>
      </c>
      <c r="C2071" s="139">
        <f>VLOOKUP($D2071,经纬度!$A:$D,4,FALSE)</f>
        <v>112.93</v>
      </c>
      <c r="D2071" s="3" t="str">
        <f>VLOOKUP(Customer!A2071,'Customer - Backup'!A:E,5,FALSE)</f>
        <v>长沙市</v>
      </c>
      <c r="E2071" s="120" t="s">
        <v>1003</v>
      </c>
      <c r="F2071" s="3" t="s">
        <v>34</v>
      </c>
      <c r="G2071" t="str">
        <f>VLOOKUP(D2071,'Customer City'!A:A,1,FALSE)</f>
        <v>长沙市</v>
      </c>
      <c r="H2071" t="str">
        <f>VLOOKUP(A2071,'Customer - Backup'!A:F,6,FALSE)</f>
        <v>长沙县</v>
      </c>
      <c r="I2071" s="3" t="s">
        <v>173</v>
      </c>
      <c r="J2071" s="3">
        <v>7005115</v>
      </c>
    </row>
    <row r="2072" spans="1:10" s="3" customFormat="1">
      <c r="A2072" s="3">
        <v>7005126</v>
      </c>
      <c r="B2072" s="139" t="str">
        <f>VLOOKUP($D2072,经纬度!$A:$D,3,FALSE)</f>
        <v>25.28 </v>
      </c>
      <c r="C2072" s="139">
        <f>VLOOKUP($D2072,经纬度!$A:$D,4,FALSE)</f>
        <v>110.28</v>
      </c>
      <c r="D2072" s="3" t="str">
        <f>VLOOKUP(Customer!A2072,'Customer - Backup'!A:E,5,FALSE)</f>
        <v>桂林市</v>
      </c>
      <c r="E2072" s="120" t="s">
        <v>1929</v>
      </c>
      <c r="F2072" s="3" t="s">
        <v>25</v>
      </c>
      <c r="G2072" t="str">
        <f>VLOOKUP(D2072,'Customer City'!A:A,1,FALSE)</f>
        <v>桂林市</v>
      </c>
      <c r="H2072" t="str">
        <f>VLOOKUP(A2072,'Customer - Backup'!A:F,6,FALSE)</f>
        <v>兴安县</v>
      </c>
      <c r="I2072" s="3" t="s">
        <v>173</v>
      </c>
      <c r="J2072" s="3">
        <v>7005126</v>
      </c>
    </row>
    <row r="2073" spans="1:10" s="3" customFormat="1">
      <c r="A2073" s="3">
        <v>7005127</v>
      </c>
      <c r="B2073" s="139" t="str">
        <f>VLOOKUP($D2073,经纬度!$A:$D,3,FALSE)</f>
        <v>36.7 </v>
      </c>
      <c r="C2073" s="139">
        <f>VLOOKUP($D2073,经纬度!$A:$D,4,FALSE)</f>
        <v>119.15</v>
      </c>
      <c r="D2073" s="3" t="str">
        <f>VLOOKUP(Customer!A2073,'Customer - Backup'!A:E,5,FALSE)</f>
        <v>潍坊市</v>
      </c>
      <c r="E2073" s="120" t="s">
        <v>1460</v>
      </c>
      <c r="F2073" s="3" t="s">
        <v>22</v>
      </c>
      <c r="G2073" t="str">
        <f>VLOOKUP(D2073,'Customer City'!A:A,1,FALSE)</f>
        <v>潍坊市</v>
      </c>
      <c r="H2073" t="str">
        <f>VLOOKUP(A2073,'Customer - Backup'!A:F,6,FALSE)</f>
        <v>经济开发区</v>
      </c>
      <c r="I2073" s="3" t="s">
        <v>173</v>
      </c>
      <c r="J2073" s="3">
        <v>7005127</v>
      </c>
    </row>
    <row r="2074" spans="1:10" s="3" customFormat="1">
      <c r="A2074" s="3">
        <v>7005128</v>
      </c>
      <c r="B2074" s="139" t="str">
        <f>VLOOKUP($D2074,经纬度!$A:$D,3,FALSE)</f>
        <v>34.45 </v>
      </c>
      <c r="C2074" s="139">
        <f>VLOOKUP($D2074,经纬度!$A:$D,4,FALSE)</f>
        <v>115.65</v>
      </c>
      <c r="D2074" s="3" t="str">
        <f>VLOOKUP(Customer!A2074,'Customer - Backup'!A:E,5,FALSE)</f>
        <v>商丘市</v>
      </c>
      <c r="E2074" s="120" t="s">
        <v>1436</v>
      </c>
      <c r="F2074" s="3" t="s">
        <v>30</v>
      </c>
      <c r="G2074" t="str">
        <f>VLOOKUP(D2074,'Customer City'!A:A,1,FALSE)</f>
        <v>商丘市</v>
      </c>
      <c r="H2074" t="str">
        <f>VLOOKUP(A2074,'Customer - Backup'!A:F,6,FALSE)</f>
        <v>睢县</v>
      </c>
      <c r="I2074" s="3" t="s">
        <v>173</v>
      </c>
      <c r="J2074" s="3">
        <v>7005128</v>
      </c>
    </row>
    <row r="2075" spans="1:10" s="3" customFormat="1">
      <c r="A2075" s="3">
        <v>7005129</v>
      </c>
      <c r="B2075" s="139" t="str">
        <f>VLOOKUP($D2075,经纬度!$A:$D,3,FALSE)</f>
        <v>29.35 </v>
      </c>
      <c r="C2075" s="139">
        <f>VLOOKUP($D2075,经纬度!$A:$D,4,FALSE)</f>
        <v>104.78</v>
      </c>
      <c r="D2075" s="3" t="str">
        <f>VLOOKUP(Customer!A2075,'Customer - Backup'!A:E,5,FALSE)</f>
        <v>自贡市</v>
      </c>
      <c r="E2075" s="120" t="s">
        <v>29781</v>
      </c>
      <c r="F2075" s="3" t="s">
        <v>18</v>
      </c>
      <c r="G2075" t="str">
        <f>VLOOKUP(D2075,'Customer City'!A:A,1,FALSE)</f>
        <v>自贡市</v>
      </c>
      <c r="H2075" t="str">
        <f>VLOOKUP(A2075,'Customer - Backup'!A:F,6,FALSE)</f>
        <v>贡井区</v>
      </c>
      <c r="I2075" s="3" t="s">
        <v>173</v>
      </c>
      <c r="J2075" s="3">
        <v>7005129</v>
      </c>
    </row>
    <row r="2076" spans="1:10" s="3" customFormat="1">
      <c r="A2076" s="3">
        <v>7005130</v>
      </c>
      <c r="B2076" s="139" t="str">
        <f>VLOOKUP($D2076,经纬度!$A:$D,3,FALSE)</f>
        <v>36.1 </v>
      </c>
      <c r="C2076" s="139">
        <f>VLOOKUP($D2076,经纬度!$A:$D,4,FALSE)</f>
        <v>114.38</v>
      </c>
      <c r="D2076" s="3" t="str">
        <f>VLOOKUP(Customer!A2076,'Customer - Backup'!A:E,5,FALSE)</f>
        <v>安阳市</v>
      </c>
      <c r="E2076" s="120" t="s">
        <v>1433</v>
      </c>
      <c r="F2076" s="3" t="s">
        <v>30</v>
      </c>
      <c r="G2076" t="str">
        <f>VLOOKUP(D2076,'Customer City'!A:A,1,FALSE)</f>
        <v>安阳市</v>
      </c>
      <c r="H2076">
        <f>VLOOKUP(A2076,'Customer - Backup'!A:F,6,FALSE)</f>
        <v>0</v>
      </c>
      <c r="I2076" s="3" t="s">
        <v>173</v>
      </c>
      <c r="J2076" s="3">
        <v>7005130</v>
      </c>
    </row>
    <row r="2077" spans="1:10" s="3" customFormat="1">
      <c r="A2077" s="266">
        <v>7004615</v>
      </c>
      <c r="B2077" s="139">
        <v>31.911424</v>
      </c>
      <c r="C2077" s="139">
        <v>102.212508</v>
      </c>
      <c r="D2077" s="3" t="str">
        <f>VLOOKUP(Customer!A1938,'Customer - Backup'!A:E,5,FALSE)</f>
        <v>葫芦岛市</v>
      </c>
      <c r="E2077" s="120" t="s">
        <v>29746</v>
      </c>
      <c r="F2077" s="3" t="s">
        <v>18</v>
      </c>
      <c r="G2077" t="str">
        <f>VLOOKUP(D2077,'Customer City'!A:A,1,FALSE)</f>
        <v>葫芦岛市</v>
      </c>
      <c r="H2077" t="str">
        <f>VLOOKUP(A2077,'Customer - Backup'!A:F,6,FALSE)</f>
        <v>马尔康</v>
      </c>
      <c r="I2077" s="3" t="s">
        <v>173</v>
      </c>
      <c r="J2077" s="266">
        <v>7004615</v>
      </c>
    </row>
    <row r="2078" spans="1:10" s="3" customFormat="1">
      <c r="A2078" s="3">
        <v>7005132</v>
      </c>
      <c r="B2078" s="139" t="str">
        <f>VLOOKUP($D2078,经纬度!$A:$D,3,FALSE)</f>
        <v>40.82 </v>
      </c>
      <c r="C2078" s="139">
        <f>VLOOKUP($D2078,经纬度!$A:$D,4,FALSE)</f>
        <v>114.88</v>
      </c>
      <c r="D2078" s="3" t="str">
        <f>VLOOKUP(Customer!A2078,'Customer - Backup'!A:E,5,FALSE)</f>
        <v>张家口市</v>
      </c>
      <c r="E2078" s="120" t="s">
        <v>1158</v>
      </c>
      <c r="F2078" s="3" t="s">
        <v>29</v>
      </c>
      <c r="G2078" t="str">
        <f>VLOOKUP(D2078,'Customer City'!A:A,1,FALSE)</f>
        <v>张家口市</v>
      </c>
      <c r="H2078" t="str">
        <f>VLOOKUP(A2078,'Customer - Backup'!A:F,6,FALSE)</f>
        <v>张北县</v>
      </c>
      <c r="I2078" s="3" t="s">
        <v>173</v>
      </c>
      <c r="J2078" s="3">
        <v>7005132</v>
      </c>
    </row>
    <row r="2079" spans="1:10" s="3" customFormat="1">
      <c r="A2079" s="3">
        <v>7005133</v>
      </c>
      <c r="B2079" s="139" t="str">
        <f>VLOOKUP($D2079,经纬度!$A:$D,3,FALSE)</f>
        <v>44.58 </v>
      </c>
      <c r="C2079" s="139">
        <f>VLOOKUP($D2079,经纬度!$A:$D,4,FALSE)</f>
        <v>129.6</v>
      </c>
      <c r="D2079" s="3" t="str">
        <f>VLOOKUP(Customer!A2079,'Customer - Backup'!A:E,5,FALSE)</f>
        <v>牡丹江市</v>
      </c>
      <c r="E2079" s="120" t="s">
        <v>29782</v>
      </c>
      <c r="F2079" s="3" t="s">
        <v>42</v>
      </c>
      <c r="G2079" t="str">
        <f>VLOOKUP(D2079,'Customer City'!A:A,1,FALSE)</f>
        <v>牡丹江市</v>
      </c>
      <c r="H2079" t="str">
        <f>VLOOKUP(A2079,'Customer - Backup'!A:F,6,FALSE)</f>
        <v>阳明区</v>
      </c>
      <c r="I2079" s="3" t="s">
        <v>173</v>
      </c>
      <c r="J2079" s="3">
        <v>7005133</v>
      </c>
    </row>
    <row r="2080" spans="1:10" s="3" customFormat="1">
      <c r="A2080" s="3">
        <v>7005134</v>
      </c>
      <c r="B2080" s="139" t="str">
        <f>VLOOKUP($D2080,经纬度!$A:$D,3,FALSE)</f>
        <v>29.57 </v>
      </c>
      <c r="C2080" s="139">
        <f>VLOOKUP($D2080,经纬度!$A:$D,4,FALSE)</f>
        <v>103.77</v>
      </c>
      <c r="D2080" s="3" t="str">
        <f>VLOOKUP(Customer!A2080,'Customer - Backup'!A:E,5,FALSE)</f>
        <v>乐山市</v>
      </c>
      <c r="E2080" s="120" t="s">
        <v>1384</v>
      </c>
      <c r="F2080" s="3" t="s">
        <v>18</v>
      </c>
      <c r="G2080" t="str">
        <f>VLOOKUP(D2080,'Customer City'!A:A,1,FALSE)</f>
        <v>乐山市</v>
      </c>
      <c r="H2080" t="str">
        <f>VLOOKUP(A2080,'Customer - Backup'!A:F,6,FALSE)</f>
        <v>峨边县</v>
      </c>
      <c r="I2080" s="3" t="s">
        <v>173</v>
      </c>
      <c r="J2080" s="3">
        <v>7005134</v>
      </c>
    </row>
    <row r="2081" spans="1:10" s="3" customFormat="1">
      <c r="A2081" s="3">
        <v>7005146</v>
      </c>
      <c r="B2081" s="139" t="str">
        <f>VLOOKUP($D2081,经纬度!$A:$D,3,FALSE)</f>
        <v>22.78 </v>
      </c>
      <c r="C2081" s="139">
        <f>VLOOKUP($D2081,经纬度!$A:$D,4,FALSE)</f>
        <v>115.37</v>
      </c>
      <c r="D2081" s="3" t="str">
        <f>VLOOKUP(Customer!A2081,'Customer - Backup'!A:E,5,FALSE)</f>
        <v>汕尾市</v>
      </c>
      <c r="E2081" s="120" t="s">
        <v>29783</v>
      </c>
      <c r="F2081" s="3" t="s">
        <v>24</v>
      </c>
      <c r="G2081" t="str">
        <f>VLOOKUP(D2081,'Customer City'!A:A,1,FALSE)</f>
        <v>汕尾市</v>
      </c>
      <c r="H2081" t="str">
        <f>VLOOKUP(A2081,'Customer - Backup'!A:F,6,FALSE)</f>
        <v>海丰县</v>
      </c>
      <c r="I2081" s="3" t="s">
        <v>173</v>
      </c>
      <c r="J2081" s="3">
        <v>7005146</v>
      </c>
    </row>
    <row r="2082" spans="1:10" s="3" customFormat="1">
      <c r="A2082" s="3">
        <v>7005147</v>
      </c>
      <c r="B2082" s="139" t="str">
        <f>VLOOKUP($D2082,经纬度!$A:$D,3,FALSE)</f>
        <v>41.8 </v>
      </c>
      <c r="C2082" s="139">
        <f>VLOOKUP($D2082,经纬度!$A:$D,4,FALSE)</f>
        <v>123.43</v>
      </c>
      <c r="D2082" s="3" t="str">
        <f>VLOOKUP(Customer!A2082,'Customer - Backup'!A:E,5,FALSE)</f>
        <v>沈阳市</v>
      </c>
      <c r="E2082" s="120" t="s">
        <v>1439</v>
      </c>
      <c r="F2082" s="3" t="s">
        <v>38</v>
      </c>
      <c r="G2082" t="str">
        <f>VLOOKUP(D2082,'Customer City'!A:A,1,FALSE)</f>
        <v>沈阳市</v>
      </c>
      <c r="H2082" t="str">
        <f>VLOOKUP(A2082,'Customer - Backup'!A:F,6,FALSE)</f>
        <v>经开区</v>
      </c>
      <c r="I2082" s="3" t="s">
        <v>173</v>
      </c>
      <c r="J2082" s="3">
        <v>7005147</v>
      </c>
    </row>
    <row r="2083" spans="1:10" s="3" customFormat="1">
      <c r="A2083" s="266">
        <v>7004614</v>
      </c>
      <c r="B2083" s="139">
        <v>31.001401000000001</v>
      </c>
      <c r="C2083" s="139">
        <v>102.36491700000001</v>
      </c>
      <c r="D2083" s="3" t="str">
        <f>VLOOKUP(Customer!A1937,'Customer - Backup'!A:E,5,FALSE)</f>
        <v>库尔勒市</v>
      </c>
      <c r="E2083" s="120" t="s">
        <v>29745</v>
      </c>
      <c r="F2083" s="3" t="s">
        <v>18</v>
      </c>
      <c r="G2083" t="str">
        <f>VLOOKUP(D2083,'Customer City'!A:A,1,FALSE)</f>
        <v>库尔勒市</v>
      </c>
      <c r="H2083" t="str">
        <f>VLOOKUP(A2083,'Customer - Backup'!A:F,6,FALSE)</f>
        <v>小金县</v>
      </c>
      <c r="I2083" s="3" t="s">
        <v>173</v>
      </c>
      <c r="J2083" s="266">
        <v>7004614</v>
      </c>
    </row>
    <row r="2084" spans="1:10" s="3" customFormat="1">
      <c r="A2084" s="266">
        <v>7004609</v>
      </c>
      <c r="B2084" s="139">
        <v>35.952044999999998</v>
      </c>
      <c r="C2084" s="139">
        <v>103.31892499999999</v>
      </c>
      <c r="D2084" s="3" t="str">
        <f>VLOOKUP(Customer!A1936,'Customer - Backup'!A:E,5,FALSE)</f>
        <v>库尔勒市</v>
      </c>
      <c r="E2084" s="120" t="s">
        <v>29744</v>
      </c>
      <c r="F2084" s="3" t="s">
        <v>35</v>
      </c>
      <c r="G2084" t="str">
        <f>VLOOKUP(D2084,'Customer City'!A:A,1,FALSE)</f>
        <v>库尔勒市</v>
      </c>
      <c r="H2084" t="str">
        <f>VLOOKUP(A2084,'Customer - Backup'!A:F,6,FALSE)</f>
        <v>永靖县</v>
      </c>
      <c r="I2084" s="3" t="s">
        <v>173</v>
      </c>
      <c r="J2084" s="266">
        <v>7004609</v>
      </c>
    </row>
    <row r="2085" spans="1:10" s="3" customFormat="1">
      <c r="A2085" s="266">
        <v>7004170</v>
      </c>
      <c r="B2085" s="139">
        <v>43.931505999999999</v>
      </c>
      <c r="C2085" s="139">
        <v>81.322186000000002</v>
      </c>
      <c r="D2085" s="3" t="str">
        <f>VLOOKUP(Customer!A1867,'Customer - Backup'!A:E,5,FALSE)</f>
        <v>库尔勒市</v>
      </c>
      <c r="E2085" s="120" t="s">
        <v>1571</v>
      </c>
      <c r="F2085" s="3" t="s">
        <v>26</v>
      </c>
      <c r="G2085" t="str">
        <f>VLOOKUP(D2085,'Customer City'!A:A,1,FALSE)</f>
        <v>库尔勒市</v>
      </c>
      <c r="H2085" t="s">
        <v>29788</v>
      </c>
      <c r="I2085" s="3" t="s">
        <v>173</v>
      </c>
      <c r="J2085" s="266">
        <v>7004170</v>
      </c>
    </row>
    <row r="2086" spans="1:10" s="3" customFormat="1">
      <c r="A2086" s="3">
        <v>7005151</v>
      </c>
      <c r="B2086" s="139" t="str">
        <f>VLOOKUP($D2086,经纬度!$A:$D,3,FALSE)</f>
        <v>25.78 </v>
      </c>
      <c r="C2086" s="139">
        <f>VLOOKUP($D2086,经纬度!$A:$D,4,FALSE)</f>
        <v>113.02</v>
      </c>
      <c r="D2086" s="3" t="str">
        <f>VLOOKUP(Customer!A2086,'Customer - Backup'!A:E,5,FALSE)</f>
        <v>郴州市</v>
      </c>
      <c r="E2086" s="120" t="s">
        <v>18846</v>
      </c>
      <c r="F2086" s="3" t="s">
        <v>34</v>
      </c>
      <c r="G2086" t="str">
        <f>VLOOKUP(D2086,'Customer City'!A:A,1,FALSE)</f>
        <v>郴州市</v>
      </c>
      <c r="H2086" t="str">
        <f>VLOOKUP(A2086,'Customer - Backup'!A:F,6,FALSE)</f>
        <v>桂阳县</v>
      </c>
      <c r="I2086" s="3" t="s">
        <v>173</v>
      </c>
      <c r="J2086" s="3">
        <v>7005151</v>
      </c>
    </row>
    <row r="2087" spans="1:10" s="3" customFormat="1">
      <c r="A2087" s="3">
        <v>7005152</v>
      </c>
      <c r="B2087" s="139" t="str">
        <f>VLOOKUP($D2087,经纬度!$A:$D,3,FALSE)</f>
        <v>32.98 </v>
      </c>
      <c r="C2087" s="139">
        <f>VLOOKUP($D2087,经纬度!$A:$D,4,FALSE)</f>
        <v>114.02</v>
      </c>
      <c r="D2087" s="3" t="str">
        <f>VLOOKUP(Customer!A2087,'Customer - Backup'!A:E,5,FALSE)</f>
        <v>驻马店市</v>
      </c>
      <c r="E2087" s="120" t="s">
        <v>1434</v>
      </c>
      <c r="F2087" s="3" t="s">
        <v>30</v>
      </c>
      <c r="G2087" t="str">
        <f>VLOOKUP(D2087,'Customer City'!A:A,1,FALSE)</f>
        <v>驻马店市</v>
      </c>
      <c r="H2087" t="str">
        <f>VLOOKUP(A2087,'Customer - Backup'!A:F,6,FALSE)</f>
        <v>正阳县</v>
      </c>
      <c r="I2087" s="3" t="s">
        <v>173</v>
      </c>
      <c r="J2087" s="3">
        <v>7005152</v>
      </c>
    </row>
    <row r="2088" spans="1:10" s="3" customFormat="1">
      <c r="A2088" s="3">
        <v>7005153</v>
      </c>
      <c r="B2088" s="139" t="str">
        <f>VLOOKUP($D2088,经纬度!$A:$D,3,FALSE)</f>
        <v>24.52 </v>
      </c>
      <c r="C2088" s="139">
        <f>VLOOKUP($D2088,经纬度!$A:$D,4,FALSE)</f>
        <v>117.65</v>
      </c>
      <c r="D2088" s="3" t="str">
        <f>VLOOKUP(Customer!A2088,'Customer - Backup'!A:E,5,FALSE)</f>
        <v>漳州市</v>
      </c>
      <c r="E2088" s="120" t="s">
        <v>1478</v>
      </c>
      <c r="F2088" s="3" t="s">
        <v>36</v>
      </c>
      <c r="G2088" t="str">
        <f>VLOOKUP(D2088,'Customer City'!A:A,1,FALSE)</f>
        <v>漳州市</v>
      </c>
      <c r="H2088">
        <f>VLOOKUP(A2088,'Customer - Backup'!A:F,6,FALSE)</f>
        <v>0</v>
      </c>
      <c r="I2088" s="3" t="s">
        <v>173</v>
      </c>
      <c r="J2088" s="3">
        <v>7005153</v>
      </c>
    </row>
    <row r="2089" spans="1:10" s="3" customFormat="1">
      <c r="A2089" s="3">
        <v>7005154</v>
      </c>
      <c r="B2089" s="139" t="str">
        <f>VLOOKUP($D2089,经纬度!$A:$D,3,FALSE)</f>
        <v>27.8 </v>
      </c>
      <c r="C2089" s="139">
        <f>VLOOKUP($D2089,经纬度!$A:$D,4,FALSE)</f>
        <v>114.38</v>
      </c>
      <c r="D2089" s="3" t="str">
        <f>VLOOKUP(Customer!A2089,'Customer - Backup'!A:E,5,FALSE)</f>
        <v>宜春市</v>
      </c>
      <c r="E2089" s="120" t="s">
        <v>1595</v>
      </c>
      <c r="F2089" s="3" t="s">
        <v>28</v>
      </c>
      <c r="G2089" t="str">
        <f>VLOOKUP(D2089,'Customer City'!A:A,1,FALSE)</f>
        <v>宜春市</v>
      </c>
      <c r="H2089" t="str">
        <f>VLOOKUP(A2089,'Customer - Backup'!A:F,6,FALSE)</f>
        <v>铜鼓县</v>
      </c>
      <c r="I2089" s="3" t="s">
        <v>173</v>
      </c>
      <c r="J2089" s="3">
        <v>7005154</v>
      </c>
    </row>
    <row r="2090" spans="1:10" s="3" customFormat="1">
      <c r="A2090" s="3">
        <v>7005155</v>
      </c>
      <c r="B2090" s="139" t="str">
        <f>VLOOKUP($D2090,经纬度!$A:$D,3,FALSE)</f>
        <v>35.75 </v>
      </c>
      <c r="C2090" s="139">
        <f>VLOOKUP($D2090,经纬度!$A:$D,4,FALSE)</f>
        <v>114.28</v>
      </c>
      <c r="D2090" s="3" t="str">
        <f>VLOOKUP(Customer!A2090,'Customer - Backup'!A:E,5,FALSE)</f>
        <v>鹤壁市</v>
      </c>
      <c r="E2090" s="120" t="s">
        <v>1546</v>
      </c>
      <c r="F2090" s="3" t="s">
        <v>30</v>
      </c>
      <c r="G2090" t="str">
        <f>VLOOKUP(D2090,'Customer City'!A:A,1,FALSE)</f>
        <v>鹤壁市</v>
      </c>
      <c r="H2090">
        <f>VLOOKUP(A2090,'Customer - Backup'!A:F,6,FALSE)</f>
        <v>0</v>
      </c>
      <c r="I2090" s="3" t="s">
        <v>173</v>
      </c>
      <c r="J2090" s="3">
        <v>7005155</v>
      </c>
    </row>
    <row r="2091" spans="1:10" s="3" customFormat="1">
      <c r="A2091" s="266">
        <v>7003429</v>
      </c>
      <c r="B2091" s="139">
        <v>18.778438999999999</v>
      </c>
      <c r="C2091" s="139">
        <v>109.52461</v>
      </c>
      <c r="D2091" s="3" t="str">
        <f>VLOOKUP(Customer!A1841,'Customer - Backup'!A:E,5,FALSE)</f>
        <v>哈密市</v>
      </c>
      <c r="E2091" s="120" t="s">
        <v>11052</v>
      </c>
      <c r="F2091" s="3" t="s">
        <v>32</v>
      </c>
      <c r="G2091" t="str">
        <f>VLOOKUP(D2091,'Customer City'!A:A,1,FALSE)</f>
        <v>哈密市</v>
      </c>
      <c r="H2091" t="str">
        <f>VLOOKUP(A2091,'Customer - Backup'!A:F,6,FALSE)</f>
        <v>五指山市</v>
      </c>
      <c r="I2091" s="3" t="s">
        <v>173</v>
      </c>
      <c r="J2091" s="266">
        <v>7003429</v>
      </c>
    </row>
    <row r="2092" spans="1:10" s="3" customFormat="1">
      <c r="A2092" s="3">
        <v>7005157</v>
      </c>
      <c r="B2092" s="139">
        <f>VLOOKUP($D2092,经纬度!$A:$D,3,FALSE)</f>
        <v>25.01</v>
      </c>
      <c r="C2092" s="139" t="str">
        <f>VLOOKUP($D2092,经纬度!$A:$D,4,FALSE)</f>
        <v> 101.54 </v>
      </c>
      <c r="D2092" s="3" t="str">
        <f>VLOOKUP(Customer!A2092,'Customer - Backup'!A:E,5,FALSE)</f>
        <v>楚雄彝族自治州</v>
      </c>
      <c r="E2092" s="120" t="s">
        <v>1584</v>
      </c>
      <c r="F2092" s="3" t="s">
        <v>14</v>
      </c>
      <c r="G2092" t="str">
        <f>VLOOKUP(D2092,'Customer City'!A:A,1,FALSE)</f>
        <v>楚雄彝族自治州</v>
      </c>
      <c r="H2092" t="str">
        <f>VLOOKUP(A2092,'Customer - Backup'!A:F,6,FALSE)</f>
        <v>南华县</v>
      </c>
      <c r="I2092" s="3" t="s">
        <v>173</v>
      </c>
      <c r="J2092" s="3">
        <v>7005157</v>
      </c>
    </row>
    <row r="2093" spans="1:10" s="3" customFormat="1">
      <c r="A2093" s="3">
        <v>7005169</v>
      </c>
      <c r="B2093" s="139" t="str">
        <f>VLOOKUP($D2093,经纬度!$A:$D,3,FALSE)</f>
        <v>34.78 </v>
      </c>
      <c r="C2093" s="139">
        <f>VLOOKUP($D2093,经纬度!$A:$D,4,FALSE)</f>
        <v>111.2</v>
      </c>
      <c r="D2093" s="3" t="str">
        <f>VLOOKUP(Customer!A2093,'Customer - Backup'!A:E,5,FALSE)</f>
        <v>三门峡市</v>
      </c>
      <c r="E2093" s="120" t="s">
        <v>1734</v>
      </c>
      <c r="F2093" s="3" t="s">
        <v>30</v>
      </c>
      <c r="G2093" t="str">
        <f>VLOOKUP(D2093,'Customer City'!A:A,1,FALSE)</f>
        <v>三门峡市</v>
      </c>
      <c r="H2093" t="str">
        <f>VLOOKUP(A2093,'Customer - Backup'!A:F,6,FALSE)</f>
        <v>渑池</v>
      </c>
      <c r="I2093" s="3" t="s">
        <v>173</v>
      </c>
      <c r="J2093" s="3">
        <v>7005169</v>
      </c>
    </row>
    <row r="2094" spans="1:10" s="3" customFormat="1">
      <c r="A2094" s="3">
        <v>7005170</v>
      </c>
      <c r="B2094" s="139" t="str">
        <f>VLOOKUP($D2094,经纬度!$A:$D,3,FALSE)</f>
        <v>39.67 </v>
      </c>
      <c r="C2094" s="139">
        <f>VLOOKUP($D2094,经纬度!$A:$D,4,FALSE)</f>
        <v>106.82</v>
      </c>
      <c r="D2094" s="3" t="str">
        <f>VLOOKUP(Customer!A2094,'Customer - Backup'!A:E,5,FALSE)</f>
        <v>乌海市</v>
      </c>
      <c r="E2094" s="120" t="s">
        <v>1695</v>
      </c>
      <c r="F2094" s="3" t="s">
        <v>15</v>
      </c>
      <c r="G2094" t="str">
        <f>VLOOKUP(D2094,'Customer City'!A:A,1,FALSE)</f>
        <v>乌海市</v>
      </c>
      <c r="H2094" t="str">
        <f>VLOOKUP(A2094,'Customer - Backup'!A:F,6,FALSE)</f>
        <v>海勃湾</v>
      </c>
      <c r="I2094" s="3" t="s">
        <v>173</v>
      </c>
      <c r="J2094" s="3">
        <v>7005170</v>
      </c>
    </row>
    <row r="2095" spans="1:10" s="3" customFormat="1">
      <c r="A2095" s="3">
        <v>7005171</v>
      </c>
      <c r="B2095" s="139" t="str">
        <f>VLOOKUP($D2095,经纬度!$A:$D,3,FALSE)</f>
        <v>29.37 </v>
      </c>
      <c r="C2095" s="139">
        <f>VLOOKUP($D2095,经纬度!$A:$D,4,FALSE)</f>
        <v>113.12</v>
      </c>
      <c r="D2095" s="3" t="str">
        <f>VLOOKUP(Customer!A2095,'Customer - Backup'!A:E,5,FALSE)</f>
        <v>岳阳市</v>
      </c>
      <c r="E2095" s="120" t="s">
        <v>1812</v>
      </c>
      <c r="F2095" s="3" t="s">
        <v>34</v>
      </c>
      <c r="G2095" t="str">
        <f>VLOOKUP(D2095,'Customer City'!A:A,1,FALSE)</f>
        <v>岳阳市</v>
      </c>
      <c r="H2095" t="str">
        <f>VLOOKUP(A2095,'Customer - Backup'!A:F,6,FALSE)</f>
        <v>汨罗市</v>
      </c>
      <c r="I2095" s="3" t="s">
        <v>173</v>
      </c>
      <c r="J2095" s="3">
        <v>7005171</v>
      </c>
    </row>
    <row r="2096" spans="1:10" s="3" customFormat="1">
      <c r="A2096" s="3">
        <v>7005187</v>
      </c>
      <c r="B2096" s="139" t="str">
        <f>VLOOKUP($D2096,经纬度!$A:$D,3,FALSE)</f>
        <v>38.47 </v>
      </c>
      <c r="C2096" s="139">
        <f>VLOOKUP($D2096,经纬度!$A:$D,4,FALSE)</f>
        <v>106.28</v>
      </c>
      <c r="D2096" s="3" t="str">
        <f>VLOOKUP(Customer!A2096,'Customer - Backup'!A:E,5,FALSE)</f>
        <v>银川市</v>
      </c>
      <c r="E2096" s="120" t="s">
        <v>1650</v>
      </c>
      <c r="F2096" s="3" t="s">
        <v>20</v>
      </c>
      <c r="G2096" t="str">
        <f>VLOOKUP(D2096,'Customer City'!A:A,1,FALSE)</f>
        <v>银川市</v>
      </c>
      <c r="H2096">
        <f>VLOOKUP(A2096,'Customer - Backup'!A:F,6,FALSE)</f>
        <v>0</v>
      </c>
      <c r="I2096" s="3" t="s">
        <v>173</v>
      </c>
      <c r="J2096" s="3">
        <v>7005187</v>
      </c>
    </row>
    <row r="2097" spans="1:10" s="3" customFormat="1">
      <c r="A2097" s="3">
        <v>7005188</v>
      </c>
      <c r="B2097" s="139" t="str">
        <f>VLOOKUP($D2097,经纬度!$A:$D,3,FALSE)</f>
        <v>43.82 </v>
      </c>
      <c r="C2097" s="139">
        <f>VLOOKUP($D2097,经纬度!$A:$D,4,FALSE)</f>
        <v>87.62</v>
      </c>
      <c r="D2097" s="3" t="str">
        <f>VLOOKUP(Customer!A2097,'Customer - Backup'!A:E,5,FALSE)</f>
        <v>乌鲁木齐市</v>
      </c>
      <c r="E2097" s="274" t="s">
        <v>1667</v>
      </c>
      <c r="F2097" s="3" t="s">
        <v>26</v>
      </c>
      <c r="G2097" t="str">
        <f>VLOOKUP(D2097,'Customer City'!A:A,1,FALSE)</f>
        <v>乌鲁木齐市</v>
      </c>
      <c r="H2097" t="str">
        <f>VLOOKUP(A2097,'Customer - Backup'!A:F,6,FALSE)</f>
        <v>铁路局</v>
      </c>
      <c r="I2097" s="3" t="s">
        <v>173</v>
      </c>
      <c r="J2097" s="3">
        <v>7005188</v>
      </c>
    </row>
    <row r="2098" spans="1:10" s="3" customFormat="1">
      <c r="A2098" s="94">
        <v>7005189</v>
      </c>
      <c r="B2098" s="139" t="str">
        <f>VLOOKUP($D2098,经纬度!$A:$D,3,FALSE)</f>
        <v>36.2 </v>
      </c>
      <c r="C2098" s="139">
        <f>VLOOKUP($D2098,经纬度!$A:$D,4,FALSE)</f>
        <v>117.08</v>
      </c>
      <c r="D2098" s="3" t="str">
        <f>VLOOKUP(Customer!A2098,'Customer - Backup'!A:E,5,FALSE)</f>
        <v>泰安市</v>
      </c>
      <c r="E2098" s="120" t="s">
        <v>29784</v>
      </c>
      <c r="F2098" s="3" t="s">
        <v>22</v>
      </c>
      <c r="G2098" t="str">
        <f>VLOOKUP(D2098,'Customer City'!A:A,1,FALSE)</f>
        <v>泰安市</v>
      </c>
      <c r="H2098" t="str">
        <f>VLOOKUP(A2098,'Customer - Backup'!A:F,6,FALSE)</f>
        <v>泰山景区</v>
      </c>
      <c r="I2098" s="3" t="s">
        <v>173</v>
      </c>
      <c r="J2098" s="3">
        <v>7005189</v>
      </c>
    </row>
    <row r="2099" spans="1:10" s="3" customFormat="1">
      <c r="A2099" s="94">
        <v>7005210</v>
      </c>
      <c r="B2099" s="3">
        <v>34.372438000000002</v>
      </c>
      <c r="C2099" s="139">
        <v>109.07168799999999</v>
      </c>
      <c r="D2099" s="3" t="s">
        <v>60</v>
      </c>
      <c r="E2099" s="274" t="s">
        <v>29814</v>
      </c>
      <c r="F2099" s="3" t="s">
        <v>22</v>
      </c>
      <c r="G2099" t="str">
        <f>VLOOKUP(D2099,'Customer City'!A:A,1,FALSE)</f>
        <v>西安市</v>
      </c>
      <c r="H2099" t="e">
        <f>VLOOKUP(A2099,'Customer - Backup'!A:F,6,FALSE)</f>
        <v>#N/A</v>
      </c>
      <c r="I2099" s="3" t="s">
        <v>173</v>
      </c>
      <c r="J2099" s="94">
        <v>7005210</v>
      </c>
    </row>
    <row r="2100" spans="1:10" s="3" customFormat="1">
      <c r="B2100" s="139"/>
      <c r="C2100" s="139"/>
    </row>
    <row r="2101" spans="1:10" s="3" customFormat="1">
      <c r="B2101" s="139"/>
      <c r="C2101" s="139"/>
    </row>
    <row r="2102" spans="1:10" s="3" customFormat="1">
      <c r="B2102" s="139"/>
      <c r="C2102" s="139"/>
    </row>
    <row r="2103" spans="1:10" s="3" customFormat="1">
      <c r="B2103" s="139"/>
      <c r="C2103" s="139"/>
    </row>
    <row r="2104" spans="1:10" s="3" customFormat="1">
      <c r="B2104" s="139"/>
      <c r="C2104" s="139"/>
    </row>
    <row r="2105" spans="1:10" s="3" customFormat="1">
      <c r="B2105" s="139"/>
      <c r="C2105" s="139"/>
    </row>
    <row r="2106" spans="1:10" s="3" customFormat="1">
      <c r="B2106" s="139"/>
      <c r="C2106" s="139"/>
    </row>
    <row r="2107" spans="1:10" s="3" customFormat="1">
      <c r="B2107" s="139"/>
      <c r="C2107" s="139"/>
    </row>
    <row r="2108" spans="1:10" s="3" customFormat="1">
      <c r="B2108" s="139"/>
      <c r="C2108" s="139"/>
    </row>
    <row r="2109" spans="1:10" s="3" customFormat="1">
      <c r="B2109" s="139"/>
      <c r="C2109" s="139"/>
    </row>
    <row r="2110" spans="1:10" s="3" customFormat="1">
      <c r="B2110" s="139"/>
      <c r="C2110" s="139"/>
    </row>
    <row r="2111" spans="1:10" s="3" customFormat="1">
      <c r="B2111" s="139"/>
      <c r="C2111" s="139"/>
    </row>
    <row r="2112" spans="1:10" s="3" customFormat="1">
      <c r="B2112" s="139"/>
      <c r="C2112" s="139"/>
    </row>
    <row r="2113" spans="2:3" s="3" customFormat="1">
      <c r="B2113" s="139"/>
      <c r="C2113" s="139"/>
    </row>
    <row r="2114" spans="2:3" s="3" customFormat="1">
      <c r="B2114" s="139"/>
      <c r="C2114" s="139"/>
    </row>
    <row r="2115" spans="2:3" s="3" customFormat="1">
      <c r="B2115" s="139"/>
      <c r="C2115" s="139"/>
    </row>
    <row r="2116" spans="2:3" s="3" customFormat="1">
      <c r="B2116" s="139"/>
      <c r="C2116" s="139"/>
    </row>
    <row r="2117" spans="2:3" s="3" customFormat="1">
      <c r="B2117" s="139"/>
      <c r="C2117" s="139"/>
    </row>
    <row r="2118" spans="2:3" s="3" customFormat="1">
      <c r="B2118" s="139"/>
      <c r="C2118" s="139"/>
    </row>
    <row r="2119" spans="2:3" s="3" customFormat="1">
      <c r="B2119" s="139"/>
      <c r="C2119" s="139"/>
    </row>
    <row r="2120" spans="2:3" s="3" customFormat="1">
      <c r="B2120" s="139"/>
      <c r="C2120" s="139"/>
    </row>
    <row r="2121" spans="2:3" s="3" customFormat="1">
      <c r="B2121" s="139"/>
      <c r="C2121" s="139"/>
    </row>
    <row r="2122" spans="2:3" s="3" customFormat="1">
      <c r="B2122" s="139"/>
      <c r="C2122" s="139"/>
    </row>
    <row r="2123" spans="2:3" s="3" customFormat="1">
      <c r="B2123" s="139"/>
      <c r="C2123" s="139"/>
    </row>
    <row r="2124" spans="2:3" s="3" customFormat="1">
      <c r="B2124" s="139"/>
      <c r="C2124" s="139"/>
    </row>
    <row r="2125" spans="2:3" s="3" customFormat="1">
      <c r="B2125" s="139"/>
      <c r="C2125" s="139"/>
    </row>
    <row r="2126" spans="2:3" s="3" customFormat="1">
      <c r="B2126" s="139"/>
      <c r="C2126" s="139"/>
    </row>
    <row r="2127" spans="2:3" s="3" customFormat="1">
      <c r="B2127" s="139"/>
      <c r="C2127" s="139"/>
    </row>
    <row r="2128" spans="2:3" s="3" customFormat="1">
      <c r="B2128" s="139"/>
      <c r="C2128" s="139"/>
    </row>
    <row r="2129" spans="2:3" s="3" customFormat="1">
      <c r="B2129" s="139"/>
      <c r="C2129" s="139"/>
    </row>
    <row r="2130" spans="2:3" s="3" customFormat="1">
      <c r="B2130" s="139"/>
      <c r="C2130" s="139"/>
    </row>
    <row r="2131" spans="2:3" s="3" customFormat="1">
      <c r="B2131" s="139"/>
      <c r="C2131" s="139"/>
    </row>
    <row r="2132" spans="2:3" s="3" customFormat="1">
      <c r="B2132" s="139"/>
      <c r="C2132" s="139"/>
    </row>
    <row r="2133" spans="2:3" s="3" customFormat="1">
      <c r="B2133" s="139"/>
      <c r="C2133" s="139"/>
    </row>
    <row r="2134" spans="2:3" s="3" customFormat="1">
      <c r="B2134" s="139"/>
      <c r="C2134" s="139"/>
    </row>
    <row r="2135" spans="2:3" s="3" customFormat="1">
      <c r="B2135" s="139"/>
      <c r="C2135" s="139"/>
    </row>
    <row r="2136" spans="2:3" s="3" customFormat="1">
      <c r="B2136" s="139"/>
      <c r="C2136" s="139"/>
    </row>
    <row r="2137" spans="2:3" s="3" customFormat="1">
      <c r="B2137" s="139"/>
      <c r="C2137" s="139"/>
    </row>
    <row r="2138" spans="2:3" s="3" customFormat="1">
      <c r="B2138" s="139"/>
      <c r="C2138" s="139"/>
    </row>
    <row r="2139" spans="2:3" s="3" customFormat="1">
      <c r="B2139" s="139"/>
      <c r="C2139" s="139"/>
    </row>
    <row r="2140" spans="2:3" s="3" customFormat="1">
      <c r="B2140" s="139"/>
      <c r="C2140" s="139"/>
    </row>
    <row r="2141" spans="2:3" s="3" customFormat="1">
      <c r="B2141" s="139"/>
      <c r="C2141" s="139"/>
    </row>
    <row r="2142" spans="2:3" s="3" customFormat="1">
      <c r="B2142" s="139"/>
      <c r="C2142" s="139"/>
    </row>
    <row r="2143" spans="2:3" s="3" customFormat="1">
      <c r="B2143" s="139"/>
      <c r="C2143" s="139"/>
    </row>
    <row r="2144" spans="2:3" s="3" customFormat="1">
      <c r="B2144" s="139"/>
      <c r="C2144" s="139"/>
    </row>
    <row r="2145" spans="2:3" s="3" customFormat="1">
      <c r="B2145" s="139"/>
      <c r="C2145" s="139"/>
    </row>
    <row r="2146" spans="2:3" s="3" customFormat="1">
      <c r="B2146" s="139"/>
      <c r="C2146" s="139"/>
    </row>
    <row r="2147" spans="2:3" s="3" customFormat="1">
      <c r="B2147" s="139"/>
      <c r="C2147" s="139"/>
    </row>
    <row r="2148" spans="2:3" s="3" customFormat="1">
      <c r="B2148" s="139"/>
      <c r="C2148" s="139"/>
    </row>
    <row r="2149" spans="2:3" s="3" customFormat="1">
      <c r="B2149" s="139"/>
      <c r="C2149" s="139"/>
    </row>
    <row r="2150" spans="2:3" s="3" customFormat="1">
      <c r="B2150" s="139"/>
      <c r="C2150" s="139"/>
    </row>
    <row r="2151" spans="2:3" s="3" customFormat="1">
      <c r="B2151" s="139"/>
      <c r="C2151" s="139"/>
    </row>
    <row r="2152" spans="2:3" s="3" customFormat="1">
      <c r="B2152" s="139"/>
      <c r="C2152" s="139"/>
    </row>
    <row r="2153" spans="2:3" s="3" customFormat="1">
      <c r="B2153" s="139"/>
      <c r="C2153" s="139"/>
    </row>
    <row r="2154" spans="2:3" s="3" customFormat="1">
      <c r="B2154" s="139"/>
      <c r="C2154" s="139"/>
    </row>
    <row r="2155" spans="2:3" s="3" customFormat="1">
      <c r="B2155" s="139"/>
      <c r="C2155" s="139"/>
    </row>
    <row r="2156" spans="2:3" s="3" customFormat="1">
      <c r="B2156" s="139"/>
      <c r="C2156" s="139"/>
    </row>
    <row r="2157" spans="2:3" s="3" customFormat="1">
      <c r="B2157" s="139"/>
      <c r="C2157" s="139"/>
    </row>
    <row r="2158" spans="2:3" s="3" customFormat="1">
      <c r="B2158" s="139"/>
      <c r="C2158" s="139"/>
    </row>
    <row r="2159" spans="2:3" s="3" customFormat="1">
      <c r="B2159" s="139"/>
      <c r="C2159" s="139"/>
    </row>
    <row r="2160" spans="2:3" s="3" customFormat="1">
      <c r="B2160" s="139"/>
      <c r="C2160" s="139"/>
    </row>
    <row r="2161" spans="2:3" s="3" customFormat="1">
      <c r="B2161" s="139"/>
      <c r="C2161" s="139"/>
    </row>
    <row r="2162" spans="2:3" s="3" customFormat="1">
      <c r="B2162" s="139"/>
      <c r="C2162" s="139"/>
    </row>
    <row r="2163" spans="2:3" s="3" customFormat="1">
      <c r="B2163" s="139"/>
      <c r="C2163" s="139"/>
    </row>
    <row r="2164" spans="2:3" s="3" customFormat="1">
      <c r="B2164" s="139"/>
      <c r="C2164" s="139"/>
    </row>
    <row r="2165" spans="2:3" s="3" customFormat="1">
      <c r="B2165" s="139"/>
      <c r="C2165" s="139"/>
    </row>
    <row r="2166" spans="2:3" s="3" customFormat="1">
      <c r="B2166" s="139"/>
      <c r="C2166" s="139"/>
    </row>
    <row r="2167" spans="2:3" s="3" customFormat="1">
      <c r="B2167" s="139"/>
      <c r="C2167" s="139"/>
    </row>
    <row r="2168" spans="2:3" s="3" customFormat="1">
      <c r="B2168" s="139"/>
      <c r="C2168" s="139"/>
    </row>
    <row r="2169" spans="2:3" s="3" customFormat="1">
      <c r="B2169" s="139"/>
      <c r="C2169" s="139"/>
    </row>
    <row r="2170" spans="2:3" s="3" customFormat="1">
      <c r="B2170" s="139"/>
      <c r="C2170" s="139"/>
    </row>
    <row r="2171" spans="2:3" s="3" customFormat="1">
      <c r="B2171" s="139"/>
      <c r="C2171" s="139"/>
    </row>
    <row r="2172" spans="2:3" s="3" customFormat="1">
      <c r="B2172" s="139"/>
      <c r="C2172" s="139"/>
    </row>
    <row r="2173" spans="2:3" s="3" customFormat="1">
      <c r="B2173" s="139"/>
      <c r="C2173" s="139"/>
    </row>
    <row r="2174" spans="2:3" s="3" customFormat="1">
      <c r="B2174" s="139"/>
      <c r="C2174" s="139"/>
    </row>
    <row r="2175" spans="2:3" s="3" customFormat="1">
      <c r="B2175" s="139"/>
      <c r="C2175" s="139"/>
    </row>
    <row r="2176" spans="2:3" s="3" customFormat="1">
      <c r="B2176" s="139"/>
      <c r="C2176" s="139"/>
    </row>
  </sheetData>
  <autoFilter ref="A1:J2098" xr:uid="{00000000-0009-0000-0000-000011000000}"/>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486"/>
  <sheetViews>
    <sheetView workbookViewId="0"/>
  </sheetViews>
  <sheetFormatPr defaultColWidth="9.09765625" defaultRowHeight="14.65"/>
  <cols>
    <col min="1" max="1" width="22.8984375" style="3" bestFit="1" customWidth="1"/>
    <col min="2" max="2" width="17.296875" style="3" bestFit="1" customWidth="1"/>
    <col min="3" max="3" width="32.59765625" style="3" bestFit="1" customWidth="1"/>
    <col min="4" max="4" width="19.59765625" style="12" bestFit="1" customWidth="1"/>
    <col min="5" max="5" width="18.69921875" style="12" bestFit="1" customWidth="1"/>
    <col min="6" max="6" width="11.09765625" style="3" bestFit="1" customWidth="1"/>
    <col min="7" max="16384" width="9.09765625" style="3"/>
  </cols>
  <sheetData>
    <row r="1" spans="1:6">
      <c r="A1" s="7" t="s">
        <v>775</v>
      </c>
      <c r="B1" s="7" t="s">
        <v>250</v>
      </c>
      <c r="C1" s="2" t="s">
        <v>3447</v>
      </c>
      <c r="D1" s="142" t="s">
        <v>251</v>
      </c>
      <c r="E1" s="142" t="s">
        <v>252</v>
      </c>
      <c r="F1" s="7" t="s">
        <v>3</v>
      </c>
    </row>
    <row r="2" spans="1:6">
      <c r="A2" s="3" t="s">
        <v>1865</v>
      </c>
      <c r="B2" s="3">
        <v>1</v>
      </c>
      <c r="C2" s="3">
        <v>1</v>
      </c>
      <c r="D2" s="141">
        <v>9</v>
      </c>
      <c r="E2" s="141">
        <v>17</v>
      </c>
    </row>
    <row r="3" spans="1:6">
      <c r="A3" s="3" t="s">
        <v>1865</v>
      </c>
      <c r="B3" s="3">
        <v>2</v>
      </c>
      <c r="C3" s="3">
        <v>2</v>
      </c>
      <c r="D3" s="141">
        <v>9</v>
      </c>
      <c r="E3" s="141">
        <v>17</v>
      </c>
      <c r="F3"/>
    </row>
    <row r="4" spans="1:6">
      <c r="A4" s="3" t="s">
        <v>1865</v>
      </c>
      <c r="B4" s="3">
        <v>3</v>
      </c>
      <c r="C4" s="3">
        <v>3</v>
      </c>
      <c r="D4" s="141">
        <v>9</v>
      </c>
      <c r="E4" s="141">
        <v>17</v>
      </c>
      <c r="F4"/>
    </row>
    <row r="5" spans="1:6">
      <c r="A5" s="3" t="s">
        <v>1865</v>
      </c>
      <c r="B5" s="3">
        <v>4</v>
      </c>
      <c r="C5" s="3">
        <v>4</v>
      </c>
      <c r="D5" s="141">
        <v>9</v>
      </c>
      <c r="E5" s="141">
        <v>17</v>
      </c>
      <c r="F5"/>
    </row>
    <row r="6" spans="1:6">
      <c r="A6" s="3" t="s">
        <v>1865</v>
      </c>
      <c r="B6" s="3">
        <v>5</v>
      </c>
      <c r="C6" s="3">
        <v>5</v>
      </c>
      <c r="D6" s="141">
        <v>9</v>
      </c>
      <c r="E6" s="141">
        <v>17</v>
      </c>
      <c r="F6"/>
    </row>
    <row r="7" spans="1:6">
      <c r="A7" s="3" t="s">
        <v>648</v>
      </c>
      <c r="B7" s="3">
        <v>1</v>
      </c>
      <c r="C7" s="3">
        <v>1</v>
      </c>
      <c r="D7" s="141">
        <v>9</v>
      </c>
      <c r="E7" s="141">
        <v>17</v>
      </c>
    </row>
    <row r="8" spans="1:6">
      <c r="A8" s="3" t="s">
        <v>648</v>
      </c>
      <c r="B8" s="3">
        <v>2</v>
      </c>
      <c r="C8" s="3">
        <v>2</v>
      </c>
      <c r="D8" s="141">
        <v>9</v>
      </c>
      <c r="E8" s="141">
        <v>17</v>
      </c>
      <c r="F8"/>
    </row>
    <row r="9" spans="1:6">
      <c r="A9" s="3" t="s">
        <v>648</v>
      </c>
      <c r="B9" s="3">
        <v>3</v>
      </c>
      <c r="C9" s="3">
        <v>3</v>
      </c>
      <c r="D9" s="141">
        <v>9</v>
      </c>
      <c r="E9" s="141">
        <v>17</v>
      </c>
      <c r="F9"/>
    </row>
    <row r="10" spans="1:6">
      <c r="A10" s="3" t="s">
        <v>648</v>
      </c>
      <c r="B10" s="3">
        <v>4</v>
      </c>
      <c r="C10" s="3">
        <v>4</v>
      </c>
      <c r="D10" s="141">
        <v>9</v>
      </c>
      <c r="E10" s="141">
        <v>17</v>
      </c>
      <c r="F10"/>
    </row>
    <row r="11" spans="1:6">
      <c r="A11" s="3" t="s">
        <v>648</v>
      </c>
      <c r="B11" s="3">
        <v>5</v>
      </c>
      <c r="C11" s="3">
        <v>5</v>
      </c>
      <c r="D11" s="141">
        <v>9</v>
      </c>
      <c r="E11" s="141">
        <v>17</v>
      </c>
      <c r="F11"/>
    </row>
    <row r="12" spans="1:6">
      <c r="A12" s="3" t="s">
        <v>2782</v>
      </c>
      <c r="B12" s="3">
        <v>1</v>
      </c>
      <c r="C12" s="3">
        <v>1</v>
      </c>
      <c r="D12" s="141">
        <v>9</v>
      </c>
      <c r="E12" s="141">
        <v>17</v>
      </c>
    </row>
    <row r="13" spans="1:6">
      <c r="A13" s="3" t="s">
        <v>2782</v>
      </c>
      <c r="B13" s="3">
        <v>2</v>
      </c>
      <c r="C13" s="3">
        <v>2</v>
      </c>
      <c r="D13" s="141">
        <v>9</v>
      </c>
      <c r="E13" s="141">
        <v>17</v>
      </c>
      <c r="F13"/>
    </row>
    <row r="14" spans="1:6">
      <c r="A14" s="3" t="s">
        <v>2782</v>
      </c>
      <c r="B14" s="3">
        <v>3</v>
      </c>
      <c r="C14" s="3">
        <v>3</v>
      </c>
      <c r="D14" s="141">
        <v>9</v>
      </c>
      <c r="E14" s="141">
        <v>17</v>
      </c>
      <c r="F14"/>
    </row>
    <row r="15" spans="1:6">
      <c r="A15" s="3" t="s">
        <v>2782</v>
      </c>
      <c r="B15" s="3">
        <v>4</v>
      </c>
      <c r="C15" s="3">
        <v>4</v>
      </c>
      <c r="D15" s="141">
        <v>9</v>
      </c>
      <c r="E15" s="141">
        <v>17</v>
      </c>
      <c r="F15"/>
    </row>
    <row r="16" spans="1:6">
      <c r="A16" s="3" t="s">
        <v>2782</v>
      </c>
      <c r="B16" s="3">
        <v>5</v>
      </c>
      <c r="C16" s="3">
        <v>5</v>
      </c>
      <c r="D16" s="141">
        <v>9</v>
      </c>
      <c r="E16" s="141">
        <v>17</v>
      </c>
      <c r="F16"/>
    </row>
    <row r="17" spans="1:6">
      <c r="A17" s="3" t="s">
        <v>746</v>
      </c>
      <c r="B17" s="3">
        <v>1</v>
      </c>
      <c r="C17" s="3">
        <v>1</v>
      </c>
      <c r="D17" s="141">
        <v>9</v>
      </c>
      <c r="E17" s="141">
        <v>17</v>
      </c>
    </row>
    <row r="18" spans="1:6">
      <c r="A18" s="3" t="s">
        <v>746</v>
      </c>
      <c r="B18" s="3">
        <v>2</v>
      </c>
      <c r="C18" s="3">
        <v>2</v>
      </c>
      <c r="D18" s="141">
        <v>9</v>
      </c>
      <c r="E18" s="141">
        <v>17</v>
      </c>
      <c r="F18"/>
    </row>
    <row r="19" spans="1:6">
      <c r="A19" s="3" t="s">
        <v>746</v>
      </c>
      <c r="B19" s="3">
        <v>3</v>
      </c>
      <c r="C19" s="3">
        <v>3</v>
      </c>
      <c r="D19" s="141">
        <v>9</v>
      </c>
      <c r="E19" s="141">
        <v>17</v>
      </c>
      <c r="F19"/>
    </row>
    <row r="20" spans="1:6">
      <c r="A20" s="3" t="s">
        <v>746</v>
      </c>
      <c r="B20" s="3">
        <v>4</v>
      </c>
      <c r="C20" s="3">
        <v>4</v>
      </c>
      <c r="D20" s="141">
        <v>9</v>
      </c>
      <c r="E20" s="141">
        <v>17</v>
      </c>
      <c r="F20"/>
    </row>
    <row r="21" spans="1:6">
      <c r="A21" s="3" t="s">
        <v>746</v>
      </c>
      <c r="B21" s="3">
        <v>5</v>
      </c>
      <c r="C21" s="3">
        <v>5</v>
      </c>
      <c r="D21" s="141">
        <v>9</v>
      </c>
      <c r="E21" s="141">
        <v>17</v>
      </c>
      <c r="F21"/>
    </row>
    <row r="22" spans="1:6">
      <c r="A22" s="3" t="s">
        <v>739</v>
      </c>
      <c r="B22" s="3">
        <v>1</v>
      </c>
      <c r="C22" s="3">
        <v>1</v>
      </c>
      <c r="D22" s="141">
        <v>9</v>
      </c>
      <c r="E22" s="141">
        <v>17</v>
      </c>
    </row>
    <row r="23" spans="1:6">
      <c r="A23" s="3" t="s">
        <v>739</v>
      </c>
      <c r="B23" s="3">
        <v>2</v>
      </c>
      <c r="C23" s="3">
        <v>2</v>
      </c>
      <c r="D23" s="141">
        <v>9</v>
      </c>
      <c r="E23" s="141">
        <v>17</v>
      </c>
      <c r="F23"/>
    </row>
    <row r="24" spans="1:6">
      <c r="A24" s="3" t="s">
        <v>739</v>
      </c>
      <c r="B24" s="3">
        <v>3</v>
      </c>
      <c r="C24" s="3">
        <v>3</v>
      </c>
      <c r="D24" s="141">
        <v>9</v>
      </c>
      <c r="E24" s="141">
        <v>17</v>
      </c>
      <c r="F24"/>
    </row>
    <row r="25" spans="1:6">
      <c r="A25" s="3" t="s">
        <v>739</v>
      </c>
      <c r="B25" s="3">
        <v>4</v>
      </c>
      <c r="C25" s="3">
        <v>4</v>
      </c>
      <c r="D25" s="141">
        <v>9</v>
      </c>
      <c r="E25" s="141">
        <v>17</v>
      </c>
      <c r="F25"/>
    </row>
    <row r="26" spans="1:6">
      <c r="A26" s="3" t="s">
        <v>739</v>
      </c>
      <c r="B26" s="3">
        <v>5</v>
      </c>
      <c r="C26" s="3">
        <v>5</v>
      </c>
      <c r="D26" s="141">
        <v>9</v>
      </c>
      <c r="E26" s="141">
        <v>17</v>
      </c>
      <c r="F26"/>
    </row>
    <row r="27" spans="1:6">
      <c r="A27" s="3" t="s">
        <v>2785</v>
      </c>
      <c r="B27" s="3">
        <v>1</v>
      </c>
      <c r="C27" s="3">
        <v>1</v>
      </c>
      <c r="D27" s="141">
        <v>9</v>
      </c>
      <c r="E27" s="141">
        <v>17</v>
      </c>
    </row>
    <row r="28" spans="1:6">
      <c r="A28" s="3" t="s">
        <v>2785</v>
      </c>
      <c r="B28" s="3">
        <v>2</v>
      </c>
      <c r="C28" s="3">
        <v>2</v>
      </c>
      <c r="D28" s="141">
        <v>9</v>
      </c>
      <c r="E28" s="141">
        <v>17</v>
      </c>
      <c r="F28"/>
    </row>
    <row r="29" spans="1:6">
      <c r="A29" s="3" t="s">
        <v>2785</v>
      </c>
      <c r="B29" s="3">
        <v>3</v>
      </c>
      <c r="C29" s="3">
        <v>3</v>
      </c>
      <c r="D29" s="141">
        <v>9</v>
      </c>
      <c r="E29" s="141">
        <v>17</v>
      </c>
      <c r="F29"/>
    </row>
    <row r="30" spans="1:6">
      <c r="A30" s="3" t="s">
        <v>2785</v>
      </c>
      <c r="B30" s="3">
        <v>4</v>
      </c>
      <c r="C30" s="3">
        <v>4</v>
      </c>
      <c r="D30" s="141">
        <v>9</v>
      </c>
      <c r="E30" s="141">
        <v>17</v>
      </c>
      <c r="F30"/>
    </row>
    <row r="31" spans="1:6">
      <c r="A31" s="3" t="s">
        <v>2785</v>
      </c>
      <c r="B31" s="3">
        <v>5</v>
      </c>
      <c r="C31" s="3">
        <v>5</v>
      </c>
      <c r="D31" s="141">
        <v>9</v>
      </c>
      <c r="E31" s="141">
        <v>17</v>
      </c>
      <c r="F31"/>
    </row>
    <row r="32" spans="1:6">
      <c r="A32" s="3" t="s">
        <v>537</v>
      </c>
      <c r="B32" s="3">
        <v>1</v>
      </c>
      <c r="C32" s="3">
        <v>1</v>
      </c>
      <c r="D32" s="141">
        <v>9</v>
      </c>
      <c r="E32" s="141">
        <v>17</v>
      </c>
    </row>
    <row r="33" spans="1:6">
      <c r="A33" s="3" t="s">
        <v>537</v>
      </c>
      <c r="B33" s="3">
        <v>2</v>
      </c>
      <c r="C33" s="3">
        <v>2</v>
      </c>
      <c r="D33" s="141">
        <v>9</v>
      </c>
      <c r="E33" s="141">
        <v>17</v>
      </c>
      <c r="F33"/>
    </row>
    <row r="34" spans="1:6">
      <c r="A34" s="3" t="s">
        <v>537</v>
      </c>
      <c r="B34" s="3">
        <v>3</v>
      </c>
      <c r="C34" s="3">
        <v>3</v>
      </c>
      <c r="D34" s="141">
        <v>9</v>
      </c>
      <c r="E34" s="141">
        <v>17</v>
      </c>
      <c r="F34"/>
    </row>
    <row r="35" spans="1:6">
      <c r="A35" s="3" t="s">
        <v>537</v>
      </c>
      <c r="B35" s="3">
        <v>4</v>
      </c>
      <c r="C35" s="3">
        <v>4</v>
      </c>
      <c r="D35" s="141">
        <v>9</v>
      </c>
      <c r="E35" s="141">
        <v>17</v>
      </c>
      <c r="F35"/>
    </row>
    <row r="36" spans="1:6">
      <c r="A36" s="3" t="s">
        <v>537</v>
      </c>
      <c r="B36" s="3">
        <v>5</v>
      </c>
      <c r="C36" s="3">
        <v>5</v>
      </c>
      <c r="D36" s="141">
        <v>9</v>
      </c>
      <c r="E36" s="141">
        <v>17</v>
      </c>
      <c r="F36"/>
    </row>
    <row r="37" spans="1:6">
      <c r="A37" s="3" t="s">
        <v>1919</v>
      </c>
      <c r="B37" s="3">
        <v>1</v>
      </c>
      <c r="C37" s="3">
        <v>1</v>
      </c>
      <c r="D37" s="141">
        <v>9</v>
      </c>
      <c r="E37" s="141">
        <v>17</v>
      </c>
    </row>
    <row r="38" spans="1:6">
      <c r="A38" s="3" t="s">
        <v>1919</v>
      </c>
      <c r="B38" s="3">
        <v>2</v>
      </c>
      <c r="C38" s="3">
        <v>2</v>
      </c>
      <c r="D38" s="141">
        <v>9</v>
      </c>
      <c r="E38" s="141">
        <v>17</v>
      </c>
      <c r="F38"/>
    </row>
    <row r="39" spans="1:6">
      <c r="A39" s="3" t="s">
        <v>1919</v>
      </c>
      <c r="B39" s="3">
        <v>3</v>
      </c>
      <c r="C39" s="3">
        <v>3</v>
      </c>
      <c r="D39" s="141">
        <v>9</v>
      </c>
      <c r="E39" s="141">
        <v>17</v>
      </c>
      <c r="F39"/>
    </row>
    <row r="40" spans="1:6">
      <c r="A40" s="3" t="s">
        <v>1919</v>
      </c>
      <c r="B40" s="3">
        <v>4</v>
      </c>
      <c r="C40" s="3">
        <v>4</v>
      </c>
      <c r="D40" s="141">
        <v>9</v>
      </c>
      <c r="E40" s="141">
        <v>17</v>
      </c>
      <c r="F40"/>
    </row>
    <row r="41" spans="1:6">
      <c r="A41" s="3" t="s">
        <v>1919</v>
      </c>
      <c r="B41" s="3">
        <v>5</v>
      </c>
      <c r="C41" s="3">
        <v>5</v>
      </c>
      <c r="D41" s="141">
        <v>9</v>
      </c>
      <c r="E41" s="141">
        <v>17</v>
      </c>
      <c r="F41"/>
    </row>
    <row r="42" spans="1:6">
      <c r="A42" s="3" t="s">
        <v>511</v>
      </c>
      <c r="B42" s="3">
        <v>1</v>
      </c>
      <c r="C42" s="3">
        <v>1</v>
      </c>
      <c r="D42" s="141">
        <v>9</v>
      </c>
      <c r="E42" s="141">
        <v>17</v>
      </c>
    </row>
    <row r="43" spans="1:6">
      <c r="A43" s="3" t="s">
        <v>511</v>
      </c>
      <c r="B43" s="3">
        <v>2</v>
      </c>
      <c r="C43" s="3">
        <v>2</v>
      </c>
      <c r="D43" s="141">
        <v>9</v>
      </c>
      <c r="E43" s="141">
        <v>17</v>
      </c>
      <c r="F43"/>
    </row>
    <row r="44" spans="1:6">
      <c r="A44" s="3" t="s">
        <v>511</v>
      </c>
      <c r="B44" s="3">
        <v>3</v>
      </c>
      <c r="C44" s="3">
        <v>3</v>
      </c>
      <c r="D44" s="141">
        <v>9</v>
      </c>
      <c r="E44" s="141">
        <v>17</v>
      </c>
      <c r="F44"/>
    </row>
    <row r="45" spans="1:6">
      <c r="A45" s="3" t="s">
        <v>511</v>
      </c>
      <c r="B45" s="3">
        <v>4</v>
      </c>
      <c r="C45" s="3">
        <v>4</v>
      </c>
      <c r="D45" s="141">
        <v>9</v>
      </c>
      <c r="E45" s="141">
        <v>17</v>
      </c>
      <c r="F45"/>
    </row>
    <row r="46" spans="1:6">
      <c r="A46" s="3" t="s">
        <v>511</v>
      </c>
      <c r="B46" s="3">
        <v>5</v>
      </c>
      <c r="C46" s="3">
        <v>5</v>
      </c>
      <c r="D46" s="141">
        <v>9</v>
      </c>
      <c r="E46" s="141">
        <v>17</v>
      </c>
      <c r="F46"/>
    </row>
    <row r="47" spans="1:6">
      <c r="A47" s="3" t="s">
        <v>651</v>
      </c>
      <c r="B47" s="3">
        <v>1</v>
      </c>
      <c r="C47" s="3">
        <v>1</v>
      </c>
      <c r="D47" s="141">
        <v>9</v>
      </c>
      <c r="E47" s="141">
        <v>17</v>
      </c>
    </row>
    <row r="48" spans="1:6">
      <c r="A48" s="3" t="s">
        <v>651</v>
      </c>
      <c r="B48" s="3">
        <v>2</v>
      </c>
      <c r="C48" s="3">
        <v>2</v>
      </c>
      <c r="D48" s="141">
        <v>9</v>
      </c>
      <c r="E48" s="141">
        <v>17</v>
      </c>
      <c r="F48"/>
    </row>
    <row r="49" spans="1:6">
      <c r="A49" s="3" t="s">
        <v>651</v>
      </c>
      <c r="B49" s="3">
        <v>3</v>
      </c>
      <c r="C49" s="3">
        <v>3</v>
      </c>
      <c r="D49" s="141">
        <v>9</v>
      </c>
      <c r="E49" s="141">
        <v>17</v>
      </c>
      <c r="F49"/>
    </row>
    <row r="50" spans="1:6">
      <c r="A50" s="3" t="s">
        <v>651</v>
      </c>
      <c r="B50" s="3">
        <v>4</v>
      </c>
      <c r="C50" s="3">
        <v>4</v>
      </c>
      <c r="D50" s="141">
        <v>9</v>
      </c>
      <c r="E50" s="141">
        <v>17</v>
      </c>
      <c r="F50"/>
    </row>
    <row r="51" spans="1:6">
      <c r="A51" s="3" t="s">
        <v>651</v>
      </c>
      <c r="B51" s="3">
        <v>5</v>
      </c>
      <c r="C51" s="3">
        <v>5</v>
      </c>
      <c r="D51" s="141">
        <v>9</v>
      </c>
      <c r="E51" s="141">
        <v>17</v>
      </c>
      <c r="F51"/>
    </row>
    <row r="52" spans="1:6">
      <c r="A52" s="3" t="s">
        <v>749</v>
      </c>
      <c r="B52" s="3">
        <v>1</v>
      </c>
      <c r="C52" s="3">
        <v>1</v>
      </c>
      <c r="D52" s="141">
        <v>9</v>
      </c>
      <c r="E52" s="141">
        <v>17</v>
      </c>
    </row>
    <row r="53" spans="1:6">
      <c r="A53" s="3" t="s">
        <v>749</v>
      </c>
      <c r="B53" s="3">
        <v>2</v>
      </c>
      <c r="C53" s="3">
        <v>2</v>
      </c>
      <c r="D53" s="141">
        <v>9</v>
      </c>
      <c r="E53" s="141">
        <v>17</v>
      </c>
      <c r="F53"/>
    </row>
    <row r="54" spans="1:6">
      <c r="A54" s="3" t="s">
        <v>749</v>
      </c>
      <c r="B54" s="3">
        <v>3</v>
      </c>
      <c r="C54" s="3">
        <v>3</v>
      </c>
      <c r="D54" s="141">
        <v>9</v>
      </c>
      <c r="E54" s="141">
        <v>17</v>
      </c>
      <c r="F54"/>
    </row>
    <row r="55" spans="1:6">
      <c r="A55" s="3" t="s">
        <v>749</v>
      </c>
      <c r="B55" s="3">
        <v>4</v>
      </c>
      <c r="C55" s="3">
        <v>4</v>
      </c>
      <c r="D55" s="141">
        <v>9</v>
      </c>
      <c r="E55" s="141">
        <v>17</v>
      </c>
      <c r="F55"/>
    </row>
    <row r="56" spans="1:6">
      <c r="A56" s="3" t="s">
        <v>749</v>
      </c>
      <c r="B56" s="3">
        <v>5</v>
      </c>
      <c r="C56" s="3">
        <v>5</v>
      </c>
      <c r="D56" s="141">
        <v>9</v>
      </c>
      <c r="E56" s="141">
        <v>17</v>
      </c>
      <c r="F56"/>
    </row>
    <row r="57" spans="1:6">
      <c r="A57" s="3" t="s">
        <v>512</v>
      </c>
      <c r="B57" s="3">
        <v>1</v>
      </c>
      <c r="C57" s="3">
        <v>1</v>
      </c>
      <c r="D57" s="141">
        <v>9</v>
      </c>
      <c r="E57" s="141">
        <v>17</v>
      </c>
    </row>
    <row r="58" spans="1:6">
      <c r="A58" s="3" t="s">
        <v>512</v>
      </c>
      <c r="B58" s="3">
        <v>2</v>
      </c>
      <c r="C58" s="3">
        <v>2</v>
      </c>
      <c r="D58" s="141">
        <v>9</v>
      </c>
      <c r="E58" s="141">
        <v>17</v>
      </c>
      <c r="F58"/>
    </row>
    <row r="59" spans="1:6">
      <c r="A59" s="3" t="s">
        <v>512</v>
      </c>
      <c r="B59" s="3">
        <v>3</v>
      </c>
      <c r="C59" s="3">
        <v>3</v>
      </c>
      <c r="D59" s="141">
        <v>9</v>
      </c>
      <c r="E59" s="141">
        <v>17</v>
      </c>
      <c r="F59"/>
    </row>
    <row r="60" spans="1:6">
      <c r="A60" s="3" t="s">
        <v>512</v>
      </c>
      <c r="B60" s="3">
        <v>4</v>
      </c>
      <c r="C60" s="3">
        <v>4</v>
      </c>
      <c r="D60" s="141">
        <v>9</v>
      </c>
      <c r="E60" s="141">
        <v>17</v>
      </c>
      <c r="F60"/>
    </row>
    <row r="61" spans="1:6">
      <c r="A61" s="3" t="s">
        <v>512</v>
      </c>
      <c r="B61" s="3">
        <v>5</v>
      </c>
      <c r="C61" s="3">
        <v>5</v>
      </c>
      <c r="D61" s="141">
        <v>9</v>
      </c>
      <c r="E61" s="141">
        <v>17</v>
      </c>
      <c r="F61"/>
    </row>
    <row r="62" spans="1:6">
      <c r="A62" s="3" t="s">
        <v>635</v>
      </c>
      <c r="B62" s="3">
        <v>1</v>
      </c>
      <c r="C62" s="3">
        <v>1</v>
      </c>
      <c r="D62" s="141">
        <v>9</v>
      </c>
      <c r="E62" s="141">
        <v>17</v>
      </c>
    </row>
    <row r="63" spans="1:6">
      <c r="A63" s="3" t="s">
        <v>635</v>
      </c>
      <c r="B63" s="3">
        <v>2</v>
      </c>
      <c r="C63" s="3">
        <v>2</v>
      </c>
      <c r="D63" s="141">
        <v>9</v>
      </c>
      <c r="E63" s="141">
        <v>17</v>
      </c>
      <c r="F63"/>
    </row>
    <row r="64" spans="1:6">
      <c r="A64" s="3" t="s">
        <v>635</v>
      </c>
      <c r="B64" s="3">
        <v>3</v>
      </c>
      <c r="C64" s="3">
        <v>3</v>
      </c>
      <c r="D64" s="141">
        <v>9</v>
      </c>
      <c r="E64" s="141">
        <v>17</v>
      </c>
      <c r="F64"/>
    </row>
    <row r="65" spans="1:6">
      <c r="A65" s="3" t="s">
        <v>635</v>
      </c>
      <c r="B65" s="3">
        <v>4</v>
      </c>
      <c r="C65" s="3">
        <v>4</v>
      </c>
      <c r="D65" s="141">
        <v>9</v>
      </c>
      <c r="E65" s="141">
        <v>17</v>
      </c>
      <c r="F65"/>
    </row>
    <row r="66" spans="1:6">
      <c r="A66" s="3" t="s">
        <v>635</v>
      </c>
      <c r="B66" s="3">
        <v>5</v>
      </c>
      <c r="C66" s="3">
        <v>5</v>
      </c>
      <c r="D66" s="141">
        <v>9</v>
      </c>
      <c r="E66" s="141">
        <v>17</v>
      </c>
      <c r="F66"/>
    </row>
    <row r="67" spans="1:6">
      <c r="A67" s="3" t="s">
        <v>113</v>
      </c>
      <c r="B67" s="3">
        <v>1</v>
      </c>
      <c r="C67" s="3">
        <v>1</v>
      </c>
      <c r="D67" s="141">
        <v>9</v>
      </c>
      <c r="E67" s="141">
        <v>17</v>
      </c>
    </row>
    <row r="68" spans="1:6">
      <c r="A68" s="3" t="s">
        <v>113</v>
      </c>
      <c r="B68" s="3">
        <v>2</v>
      </c>
      <c r="C68" s="3">
        <v>2</v>
      </c>
      <c r="D68" s="141">
        <v>9</v>
      </c>
      <c r="E68" s="141">
        <v>17</v>
      </c>
      <c r="F68"/>
    </row>
    <row r="69" spans="1:6">
      <c r="A69" s="3" t="s">
        <v>113</v>
      </c>
      <c r="B69" s="3">
        <v>3</v>
      </c>
      <c r="C69" s="3">
        <v>3</v>
      </c>
      <c r="D69" s="141">
        <v>9</v>
      </c>
      <c r="E69" s="141">
        <v>17</v>
      </c>
      <c r="F69"/>
    </row>
    <row r="70" spans="1:6">
      <c r="A70" s="3" t="s">
        <v>113</v>
      </c>
      <c r="B70" s="3">
        <v>4</v>
      </c>
      <c r="C70" s="3">
        <v>4</v>
      </c>
      <c r="D70" s="141">
        <v>9</v>
      </c>
      <c r="E70" s="141">
        <v>17</v>
      </c>
      <c r="F70"/>
    </row>
    <row r="71" spans="1:6">
      <c r="A71" s="3" t="s">
        <v>113</v>
      </c>
      <c r="B71" s="3">
        <v>5</v>
      </c>
      <c r="C71" s="3">
        <v>5</v>
      </c>
      <c r="D71" s="141">
        <v>9</v>
      </c>
      <c r="E71" s="141">
        <v>17</v>
      </c>
      <c r="F71"/>
    </row>
    <row r="72" spans="1:6">
      <c r="A72" s="3" t="s">
        <v>122</v>
      </c>
      <c r="B72" s="3">
        <v>1</v>
      </c>
      <c r="C72" s="3">
        <v>1</v>
      </c>
      <c r="D72" s="141">
        <v>9</v>
      </c>
      <c r="E72" s="141">
        <v>17</v>
      </c>
    </row>
    <row r="73" spans="1:6">
      <c r="A73" s="3" t="s">
        <v>122</v>
      </c>
      <c r="B73" s="3">
        <v>2</v>
      </c>
      <c r="C73" s="3">
        <v>2</v>
      </c>
      <c r="D73" s="141">
        <v>9</v>
      </c>
      <c r="E73" s="141">
        <v>17</v>
      </c>
      <c r="F73"/>
    </row>
    <row r="74" spans="1:6">
      <c r="A74" s="3" t="s">
        <v>122</v>
      </c>
      <c r="B74" s="3">
        <v>3</v>
      </c>
      <c r="C74" s="3">
        <v>3</v>
      </c>
      <c r="D74" s="141">
        <v>9</v>
      </c>
      <c r="E74" s="141">
        <v>17</v>
      </c>
      <c r="F74"/>
    </row>
    <row r="75" spans="1:6">
      <c r="A75" s="3" t="s">
        <v>122</v>
      </c>
      <c r="B75" s="3">
        <v>4</v>
      </c>
      <c r="C75" s="3">
        <v>4</v>
      </c>
      <c r="D75" s="141">
        <v>9</v>
      </c>
      <c r="E75" s="141">
        <v>17</v>
      </c>
      <c r="F75"/>
    </row>
    <row r="76" spans="1:6">
      <c r="A76" s="3" t="s">
        <v>122</v>
      </c>
      <c r="B76" s="3">
        <v>5</v>
      </c>
      <c r="C76" s="3">
        <v>5</v>
      </c>
      <c r="D76" s="141">
        <v>9</v>
      </c>
      <c r="E76" s="141">
        <v>17</v>
      </c>
      <c r="F76"/>
    </row>
    <row r="77" spans="1:6">
      <c r="A77" s="3" t="s">
        <v>525</v>
      </c>
      <c r="B77" s="3">
        <v>1</v>
      </c>
      <c r="C77" s="3">
        <v>1</v>
      </c>
      <c r="D77" s="141">
        <v>9</v>
      </c>
      <c r="E77" s="141">
        <v>17</v>
      </c>
    </row>
    <row r="78" spans="1:6">
      <c r="A78" s="3" t="s">
        <v>525</v>
      </c>
      <c r="B78" s="3">
        <v>2</v>
      </c>
      <c r="C78" s="3">
        <v>2</v>
      </c>
      <c r="D78" s="141">
        <v>9</v>
      </c>
      <c r="E78" s="141">
        <v>17</v>
      </c>
      <c r="F78"/>
    </row>
    <row r="79" spans="1:6">
      <c r="A79" s="3" t="s">
        <v>525</v>
      </c>
      <c r="B79" s="3">
        <v>3</v>
      </c>
      <c r="C79" s="3">
        <v>3</v>
      </c>
      <c r="D79" s="141">
        <v>9</v>
      </c>
      <c r="E79" s="141">
        <v>17</v>
      </c>
      <c r="F79"/>
    </row>
    <row r="80" spans="1:6">
      <c r="A80" s="3" t="s">
        <v>525</v>
      </c>
      <c r="B80" s="3">
        <v>4</v>
      </c>
      <c r="C80" s="3">
        <v>4</v>
      </c>
      <c r="D80" s="141">
        <v>9</v>
      </c>
      <c r="E80" s="141">
        <v>17</v>
      </c>
      <c r="F80"/>
    </row>
    <row r="81" spans="1:6">
      <c r="A81" s="3" t="s">
        <v>525</v>
      </c>
      <c r="B81" s="3">
        <v>5</v>
      </c>
      <c r="C81" s="3">
        <v>5</v>
      </c>
      <c r="D81" s="141">
        <v>9</v>
      </c>
      <c r="E81" s="141">
        <v>17</v>
      </c>
      <c r="F81"/>
    </row>
    <row r="82" spans="1:6">
      <c r="A82" s="3" t="s">
        <v>538</v>
      </c>
      <c r="B82" s="3">
        <v>1</v>
      </c>
      <c r="C82" s="3">
        <v>1</v>
      </c>
      <c r="D82" s="141">
        <v>9</v>
      </c>
      <c r="E82" s="141">
        <v>17</v>
      </c>
    </row>
    <row r="83" spans="1:6">
      <c r="A83" s="3" t="s">
        <v>538</v>
      </c>
      <c r="B83" s="3">
        <v>2</v>
      </c>
      <c r="C83" s="3">
        <v>2</v>
      </c>
      <c r="D83" s="141">
        <v>9</v>
      </c>
      <c r="E83" s="141">
        <v>17</v>
      </c>
      <c r="F83"/>
    </row>
    <row r="84" spans="1:6">
      <c r="A84" s="3" t="s">
        <v>538</v>
      </c>
      <c r="B84" s="3">
        <v>3</v>
      </c>
      <c r="C84" s="3">
        <v>3</v>
      </c>
      <c r="D84" s="141">
        <v>9</v>
      </c>
      <c r="E84" s="141">
        <v>17</v>
      </c>
      <c r="F84"/>
    </row>
    <row r="85" spans="1:6">
      <c r="A85" s="3" t="s">
        <v>538</v>
      </c>
      <c r="B85" s="3">
        <v>4</v>
      </c>
      <c r="C85" s="3">
        <v>4</v>
      </c>
      <c r="D85" s="141">
        <v>9</v>
      </c>
      <c r="E85" s="141">
        <v>17</v>
      </c>
      <c r="F85"/>
    </row>
    <row r="86" spans="1:6">
      <c r="A86" s="3" t="s">
        <v>538</v>
      </c>
      <c r="B86" s="3">
        <v>5</v>
      </c>
      <c r="C86" s="3">
        <v>5</v>
      </c>
      <c r="D86" s="141">
        <v>9</v>
      </c>
      <c r="E86" s="141">
        <v>17</v>
      </c>
      <c r="F86"/>
    </row>
    <row r="87" spans="1:6">
      <c r="A87" s="3" t="s">
        <v>110</v>
      </c>
      <c r="B87" s="3">
        <v>1</v>
      </c>
      <c r="C87" s="3">
        <v>1</v>
      </c>
      <c r="D87" s="141">
        <v>9</v>
      </c>
      <c r="E87" s="141">
        <v>17</v>
      </c>
    </row>
    <row r="88" spans="1:6">
      <c r="A88" s="3" t="s">
        <v>110</v>
      </c>
      <c r="B88" s="3">
        <v>2</v>
      </c>
      <c r="C88" s="3">
        <v>2</v>
      </c>
      <c r="D88" s="141">
        <v>9</v>
      </c>
      <c r="E88" s="141">
        <v>17</v>
      </c>
      <c r="F88"/>
    </row>
    <row r="89" spans="1:6">
      <c r="A89" s="3" t="s">
        <v>110</v>
      </c>
      <c r="B89" s="3">
        <v>3</v>
      </c>
      <c r="C89" s="3">
        <v>3</v>
      </c>
      <c r="D89" s="141">
        <v>9</v>
      </c>
      <c r="E89" s="141">
        <v>17</v>
      </c>
      <c r="F89"/>
    </row>
    <row r="90" spans="1:6">
      <c r="A90" s="3" t="s">
        <v>110</v>
      </c>
      <c r="B90" s="3">
        <v>4</v>
      </c>
      <c r="C90" s="3">
        <v>4</v>
      </c>
      <c r="D90" s="141">
        <v>9</v>
      </c>
      <c r="E90" s="141">
        <v>17</v>
      </c>
      <c r="F90"/>
    </row>
    <row r="91" spans="1:6">
      <c r="A91" s="3" t="s">
        <v>110</v>
      </c>
      <c r="B91" s="3">
        <v>5</v>
      </c>
      <c r="C91" s="3">
        <v>5</v>
      </c>
      <c r="D91" s="141">
        <v>9</v>
      </c>
      <c r="E91" s="141">
        <v>17</v>
      </c>
      <c r="F91"/>
    </row>
    <row r="92" spans="1:6">
      <c r="A92" s="3" t="s">
        <v>539</v>
      </c>
      <c r="B92" s="3">
        <v>1</v>
      </c>
      <c r="C92" s="3">
        <v>1</v>
      </c>
      <c r="D92" s="141">
        <v>9</v>
      </c>
      <c r="E92" s="141">
        <v>17</v>
      </c>
    </row>
    <row r="93" spans="1:6">
      <c r="A93" s="3" t="s">
        <v>539</v>
      </c>
      <c r="B93" s="3">
        <v>2</v>
      </c>
      <c r="C93" s="3">
        <v>2</v>
      </c>
      <c r="D93" s="141">
        <v>9</v>
      </c>
      <c r="E93" s="141">
        <v>17</v>
      </c>
      <c r="F93"/>
    </row>
    <row r="94" spans="1:6">
      <c r="A94" s="3" t="s">
        <v>539</v>
      </c>
      <c r="B94" s="3">
        <v>3</v>
      </c>
      <c r="C94" s="3">
        <v>3</v>
      </c>
      <c r="D94" s="141">
        <v>9</v>
      </c>
      <c r="E94" s="141">
        <v>17</v>
      </c>
      <c r="F94"/>
    </row>
    <row r="95" spans="1:6">
      <c r="A95" s="3" t="s">
        <v>539</v>
      </c>
      <c r="B95" s="3">
        <v>4</v>
      </c>
      <c r="C95" s="3">
        <v>4</v>
      </c>
      <c r="D95" s="141">
        <v>9</v>
      </c>
      <c r="E95" s="141">
        <v>17</v>
      </c>
      <c r="F95"/>
    </row>
    <row r="96" spans="1:6">
      <c r="A96" s="3" t="s">
        <v>539</v>
      </c>
      <c r="B96" s="3">
        <v>5</v>
      </c>
      <c r="C96" s="3">
        <v>5</v>
      </c>
      <c r="D96" s="141">
        <v>9</v>
      </c>
      <c r="E96" s="141">
        <v>17</v>
      </c>
      <c r="F96"/>
    </row>
    <row r="97" spans="1:6">
      <c r="A97" s="3" t="s">
        <v>652</v>
      </c>
      <c r="B97" s="3">
        <v>1</v>
      </c>
      <c r="C97" s="3">
        <v>1</v>
      </c>
      <c r="D97" s="141">
        <v>9</v>
      </c>
      <c r="E97" s="141">
        <v>17</v>
      </c>
    </row>
    <row r="98" spans="1:6">
      <c r="A98" s="3" t="s">
        <v>652</v>
      </c>
      <c r="B98" s="3">
        <v>2</v>
      </c>
      <c r="C98" s="3">
        <v>2</v>
      </c>
      <c r="D98" s="141">
        <v>9</v>
      </c>
      <c r="E98" s="141">
        <v>17</v>
      </c>
      <c r="F98"/>
    </row>
    <row r="99" spans="1:6">
      <c r="A99" s="3" t="s">
        <v>652</v>
      </c>
      <c r="B99" s="3">
        <v>3</v>
      </c>
      <c r="C99" s="3">
        <v>3</v>
      </c>
      <c r="D99" s="141">
        <v>9</v>
      </c>
      <c r="E99" s="141">
        <v>17</v>
      </c>
      <c r="F99"/>
    </row>
    <row r="100" spans="1:6">
      <c r="A100" s="3" t="s">
        <v>652</v>
      </c>
      <c r="B100" s="3">
        <v>4</v>
      </c>
      <c r="C100" s="3">
        <v>4</v>
      </c>
      <c r="D100" s="141">
        <v>9</v>
      </c>
      <c r="E100" s="141">
        <v>17</v>
      </c>
      <c r="F100"/>
    </row>
    <row r="101" spans="1:6">
      <c r="A101" s="3" t="s">
        <v>652</v>
      </c>
      <c r="B101" s="3">
        <v>5</v>
      </c>
      <c r="C101" s="3">
        <v>5</v>
      </c>
      <c r="D101" s="141">
        <v>9</v>
      </c>
      <c r="E101" s="141">
        <v>17</v>
      </c>
      <c r="F101"/>
    </row>
    <row r="102" spans="1:6">
      <c r="A102" s="3" t="s">
        <v>718</v>
      </c>
      <c r="B102" s="3">
        <v>1</v>
      </c>
      <c r="C102" s="3">
        <v>1</v>
      </c>
      <c r="D102" s="141">
        <v>9</v>
      </c>
      <c r="E102" s="141">
        <v>17</v>
      </c>
    </row>
    <row r="103" spans="1:6">
      <c r="A103" s="3" t="s">
        <v>718</v>
      </c>
      <c r="B103" s="3">
        <v>2</v>
      </c>
      <c r="C103" s="3">
        <v>2</v>
      </c>
      <c r="D103" s="141">
        <v>9</v>
      </c>
      <c r="E103" s="141">
        <v>17</v>
      </c>
      <c r="F103"/>
    </row>
    <row r="104" spans="1:6">
      <c r="A104" s="3" t="s">
        <v>718</v>
      </c>
      <c r="B104" s="3">
        <v>3</v>
      </c>
      <c r="C104" s="3">
        <v>3</v>
      </c>
      <c r="D104" s="141">
        <v>9</v>
      </c>
      <c r="E104" s="141">
        <v>17</v>
      </c>
      <c r="F104"/>
    </row>
    <row r="105" spans="1:6">
      <c r="A105" s="3" t="s">
        <v>718</v>
      </c>
      <c r="B105" s="3">
        <v>4</v>
      </c>
      <c r="C105" s="3">
        <v>4</v>
      </c>
      <c r="D105" s="141">
        <v>9</v>
      </c>
      <c r="E105" s="141">
        <v>17</v>
      </c>
      <c r="F105"/>
    </row>
    <row r="106" spans="1:6">
      <c r="A106" s="3" t="s">
        <v>718</v>
      </c>
      <c r="B106" s="3">
        <v>5</v>
      </c>
      <c r="C106" s="3">
        <v>5</v>
      </c>
      <c r="D106" s="141">
        <v>9</v>
      </c>
      <c r="E106" s="141">
        <v>17</v>
      </c>
      <c r="F106"/>
    </row>
    <row r="107" spans="1:6">
      <c r="A107" s="3" t="s">
        <v>540</v>
      </c>
      <c r="B107" s="3">
        <v>1</v>
      </c>
      <c r="C107" s="3">
        <v>1</v>
      </c>
      <c r="D107" s="141">
        <v>9</v>
      </c>
      <c r="E107" s="141">
        <v>17</v>
      </c>
    </row>
    <row r="108" spans="1:6">
      <c r="A108" s="3" t="s">
        <v>540</v>
      </c>
      <c r="B108" s="3">
        <v>2</v>
      </c>
      <c r="C108" s="3">
        <v>2</v>
      </c>
      <c r="D108" s="141">
        <v>9</v>
      </c>
      <c r="E108" s="141">
        <v>17</v>
      </c>
      <c r="F108"/>
    </row>
    <row r="109" spans="1:6">
      <c r="A109" s="3" t="s">
        <v>540</v>
      </c>
      <c r="B109" s="3">
        <v>3</v>
      </c>
      <c r="C109" s="3">
        <v>3</v>
      </c>
      <c r="D109" s="141">
        <v>9</v>
      </c>
      <c r="E109" s="141">
        <v>17</v>
      </c>
      <c r="F109"/>
    </row>
    <row r="110" spans="1:6">
      <c r="A110" s="3" t="s">
        <v>540</v>
      </c>
      <c r="B110" s="3">
        <v>4</v>
      </c>
      <c r="C110" s="3">
        <v>4</v>
      </c>
      <c r="D110" s="141">
        <v>9</v>
      </c>
      <c r="E110" s="141">
        <v>17</v>
      </c>
      <c r="F110"/>
    </row>
    <row r="111" spans="1:6">
      <c r="A111" s="3" t="s">
        <v>540</v>
      </c>
      <c r="B111" s="3">
        <v>5</v>
      </c>
      <c r="C111" s="3">
        <v>5</v>
      </c>
      <c r="D111" s="141">
        <v>9</v>
      </c>
      <c r="E111" s="141">
        <v>17</v>
      </c>
      <c r="F111"/>
    </row>
    <row r="112" spans="1:6">
      <c r="A112" s="3" t="s">
        <v>524</v>
      </c>
      <c r="B112" s="3">
        <v>1</v>
      </c>
      <c r="C112" s="3">
        <v>1</v>
      </c>
      <c r="D112" s="141">
        <v>9</v>
      </c>
      <c r="E112" s="141">
        <v>17</v>
      </c>
    </row>
    <row r="113" spans="1:6">
      <c r="A113" s="3" t="s">
        <v>524</v>
      </c>
      <c r="B113" s="3">
        <v>2</v>
      </c>
      <c r="C113" s="3">
        <v>2</v>
      </c>
      <c r="D113" s="141">
        <v>9</v>
      </c>
      <c r="E113" s="141">
        <v>17</v>
      </c>
      <c r="F113"/>
    </row>
    <row r="114" spans="1:6">
      <c r="A114" s="3" t="s">
        <v>524</v>
      </c>
      <c r="B114" s="3">
        <v>3</v>
      </c>
      <c r="C114" s="3">
        <v>3</v>
      </c>
      <c r="D114" s="141">
        <v>9</v>
      </c>
      <c r="E114" s="141">
        <v>17</v>
      </c>
      <c r="F114"/>
    </row>
    <row r="115" spans="1:6">
      <c r="A115" s="3" t="s">
        <v>524</v>
      </c>
      <c r="B115" s="3">
        <v>4</v>
      </c>
      <c r="C115" s="3">
        <v>4</v>
      </c>
      <c r="D115" s="141">
        <v>9</v>
      </c>
      <c r="E115" s="141">
        <v>17</v>
      </c>
      <c r="F115"/>
    </row>
    <row r="116" spans="1:6">
      <c r="A116" s="3" t="s">
        <v>524</v>
      </c>
      <c r="B116" s="3">
        <v>5</v>
      </c>
      <c r="C116" s="3">
        <v>5</v>
      </c>
      <c r="D116" s="141">
        <v>9</v>
      </c>
      <c r="E116" s="141">
        <v>17</v>
      </c>
      <c r="F116"/>
    </row>
    <row r="117" spans="1:6">
      <c r="A117" s="3" t="s">
        <v>2783</v>
      </c>
      <c r="B117" s="3">
        <v>1</v>
      </c>
      <c r="C117" s="3">
        <v>1</v>
      </c>
      <c r="D117" s="141">
        <v>9</v>
      </c>
      <c r="E117" s="141">
        <v>17</v>
      </c>
    </row>
    <row r="118" spans="1:6">
      <c r="A118" s="3" t="s">
        <v>2783</v>
      </c>
      <c r="B118" s="3">
        <v>2</v>
      </c>
      <c r="C118" s="3">
        <v>2</v>
      </c>
      <c r="D118" s="141">
        <v>9</v>
      </c>
      <c r="E118" s="141">
        <v>17</v>
      </c>
      <c r="F118"/>
    </row>
    <row r="119" spans="1:6">
      <c r="A119" s="3" t="s">
        <v>2783</v>
      </c>
      <c r="B119" s="3">
        <v>3</v>
      </c>
      <c r="C119" s="3">
        <v>3</v>
      </c>
      <c r="D119" s="141">
        <v>9</v>
      </c>
      <c r="E119" s="141">
        <v>17</v>
      </c>
      <c r="F119"/>
    </row>
    <row r="120" spans="1:6">
      <c r="A120" s="3" t="s">
        <v>2783</v>
      </c>
      <c r="B120" s="3">
        <v>4</v>
      </c>
      <c r="C120" s="3">
        <v>4</v>
      </c>
      <c r="D120" s="141">
        <v>9</v>
      </c>
      <c r="E120" s="141">
        <v>17</v>
      </c>
      <c r="F120"/>
    </row>
    <row r="121" spans="1:6">
      <c r="A121" s="3" t="s">
        <v>2783</v>
      </c>
      <c r="B121" s="3">
        <v>5</v>
      </c>
      <c r="C121" s="3">
        <v>5</v>
      </c>
      <c r="D121" s="141">
        <v>9</v>
      </c>
      <c r="E121" s="141">
        <v>17</v>
      </c>
      <c r="F121"/>
    </row>
    <row r="122" spans="1:6">
      <c r="A122" s="3" t="s">
        <v>513</v>
      </c>
      <c r="B122" s="3">
        <v>1</v>
      </c>
      <c r="C122" s="3">
        <v>1</v>
      </c>
      <c r="D122" s="141">
        <v>9</v>
      </c>
      <c r="E122" s="141">
        <v>17</v>
      </c>
    </row>
    <row r="123" spans="1:6">
      <c r="A123" s="3" t="s">
        <v>513</v>
      </c>
      <c r="B123" s="3">
        <v>2</v>
      </c>
      <c r="C123" s="3">
        <v>2</v>
      </c>
      <c r="D123" s="141">
        <v>9</v>
      </c>
      <c r="E123" s="141">
        <v>17</v>
      </c>
      <c r="F123"/>
    </row>
    <row r="124" spans="1:6">
      <c r="A124" s="3" t="s">
        <v>513</v>
      </c>
      <c r="B124" s="3">
        <v>3</v>
      </c>
      <c r="C124" s="3">
        <v>3</v>
      </c>
      <c r="D124" s="141">
        <v>9</v>
      </c>
      <c r="E124" s="141">
        <v>17</v>
      </c>
      <c r="F124"/>
    </row>
    <row r="125" spans="1:6">
      <c r="A125" s="3" t="s">
        <v>513</v>
      </c>
      <c r="B125" s="3">
        <v>4</v>
      </c>
      <c r="C125" s="3">
        <v>4</v>
      </c>
      <c r="D125" s="141">
        <v>9</v>
      </c>
      <c r="E125" s="141">
        <v>17</v>
      </c>
      <c r="F125"/>
    </row>
    <row r="126" spans="1:6">
      <c r="A126" s="3" t="s">
        <v>513</v>
      </c>
      <c r="B126" s="3">
        <v>5</v>
      </c>
      <c r="C126" s="3">
        <v>5</v>
      </c>
      <c r="D126" s="141">
        <v>9</v>
      </c>
      <c r="E126" s="141">
        <v>17</v>
      </c>
      <c r="F126"/>
    </row>
    <row r="127" spans="1:6">
      <c r="A127" s="3" t="s">
        <v>514</v>
      </c>
      <c r="B127" s="3">
        <v>1</v>
      </c>
      <c r="C127" s="3">
        <v>1</v>
      </c>
      <c r="D127" s="141">
        <v>9</v>
      </c>
      <c r="E127" s="141">
        <v>17</v>
      </c>
    </row>
    <row r="128" spans="1:6">
      <c r="A128" s="3" t="s">
        <v>514</v>
      </c>
      <c r="B128" s="3">
        <v>2</v>
      </c>
      <c r="C128" s="3">
        <v>2</v>
      </c>
      <c r="D128" s="141">
        <v>9</v>
      </c>
      <c r="E128" s="141">
        <v>17</v>
      </c>
      <c r="F128"/>
    </row>
    <row r="129" spans="1:6">
      <c r="A129" s="3" t="s">
        <v>514</v>
      </c>
      <c r="B129" s="3">
        <v>3</v>
      </c>
      <c r="C129" s="3">
        <v>3</v>
      </c>
      <c r="D129" s="141">
        <v>9</v>
      </c>
      <c r="E129" s="141">
        <v>17</v>
      </c>
      <c r="F129"/>
    </row>
    <row r="130" spans="1:6">
      <c r="A130" s="3" t="s">
        <v>514</v>
      </c>
      <c r="B130" s="3">
        <v>4</v>
      </c>
      <c r="C130" s="3">
        <v>4</v>
      </c>
      <c r="D130" s="141">
        <v>9</v>
      </c>
      <c r="E130" s="141">
        <v>17</v>
      </c>
      <c r="F130"/>
    </row>
    <row r="131" spans="1:6">
      <c r="A131" s="3" t="s">
        <v>514</v>
      </c>
      <c r="B131" s="3">
        <v>5</v>
      </c>
      <c r="C131" s="3">
        <v>5</v>
      </c>
      <c r="D131" s="141">
        <v>9</v>
      </c>
      <c r="E131" s="141">
        <v>17</v>
      </c>
      <c r="F131"/>
    </row>
    <row r="132" spans="1:6">
      <c r="A132" s="3" t="s">
        <v>526</v>
      </c>
      <c r="B132" s="3">
        <v>1</v>
      </c>
      <c r="C132" s="3">
        <v>1</v>
      </c>
      <c r="D132" s="141">
        <v>9</v>
      </c>
      <c r="E132" s="141">
        <v>17</v>
      </c>
    </row>
    <row r="133" spans="1:6">
      <c r="A133" s="3" t="s">
        <v>526</v>
      </c>
      <c r="B133" s="3">
        <v>2</v>
      </c>
      <c r="C133" s="3">
        <v>2</v>
      </c>
      <c r="D133" s="141">
        <v>9</v>
      </c>
      <c r="E133" s="141">
        <v>17</v>
      </c>
      <c r="F133"/>
    </row>
    <row r="134" spans="1:6">
      <c r="A134" s="3" t="s">
        <v>526</v>
      </c>
      <c r="B134" s="3">
        <v>3</v>
      </c>
      <c r="C134" s="3">
        <v>3</v>
      </c>
      <c r="D134" s="141">
        <v>9</v>
      </c>
      <c r="E134" s="141">
        <v>17</v>
      </c>
      <c r="F134"/>
    </row>
    <row r="135" spans="1:6">
      <c r="A135" s="3" t="s">
        <v>526</v>
      </c>
      <c r="B135" s="3">
        <v>4</v>
      </c>
      <c r="C135" s="3">
        <v>4</v>
      </c>
      <c r="D135" s="141">
        <v>9</v>
      </c>
      <c r="E135" s="141">
        <v>17</v>
      </c>
      <c r="F135"/>
    </row>
    <row r="136" spans="1:6">
      <c r="A136" s="3" t="s">
        <v>526</v>
      </c>
      <c r="B136" s="3">
        <v>5</v>
      </c>
      <c r="C136" s="3">
        <v>5</v>
      </c>
      <c r="D136" s="141">
        <v>9</v>
      </c>
      <c r="E136" s="141">
        <v>17</v>
      </c>
      <c r="F136"/>
    </row>
    <row r="137" spans="1:6">
      <c r="A137" s="3" t="s">
        <v>1936</v>
      </c>
      <c r="B137" s="3">
        <v>1</v>
      </c>
      <c r="C137" s="3">
        <v>1</v>
      </c>
      <c r="D137" s="141">
        <v>9</v>
      </c>
      <c r="E137" s="141">
        <v>17</v>
      </c>
    </row>
    <row r="138" spans="1:6">
      <c r="A138" s="3" t="s">
        <v>1936</v>
      </c>
      <c r="B138" s="3">
        <v>2</v>
      </c>
      <c r="C138" s="3">
        <v>2</v>
      </c>
      <c r="D138" s="141">
        <v>9</v>
      </c>
      <c r="E138" s="141">
        <v>17</v>
      </c>
      <c r="F138"/>
    </row>
    <row r="139" spans="1:6">
      <c r="A139" s="3" t="s">
        <v>1936</v>
      </c>
      <c r="B139" s="3">
        <v>3</v>
      </c>
      <c r="C139" s="3">
        <v>3</v>
      </c>
      <c r="D139" s="141">
        <v>9</v>
      </c>
      <c r="E139" s="141">
        <v>17</v>
      </c>
      <c r="F139"/>
    </row>
    <row r="140" spans="1:6">
      <c r="A140" s="3" t="s">
        <v>1936</v>
      </c>
      <c r="B140" s="3">
        <v>4</v>
      </c>
      <c r="C140" s="3">
        <v>4</v>
      </c>
      <c r="D140" s="141">
        <v>9</v>
      </c>
      <c r="E140" s="141">
        <v>17</v>
      </c>
      <c r="F140"/>
    </row>
    <row r="141" spans="1:6">
      <c r="A141" s="3" t="s">
        <v>1936</v>
      </c>
      <c r="B141" s="3">
        <v>5</v>
      </c>
      <c r="C141" s="3">
        <v>5</v>
      </c>
      <c r="D141" s="141">
        <v>9</v>
      </c>
      <c r="E141" s="141">
        <v>17</v>
      </c>
      <c r="F141"/>
    </row>
    <row r="142" spans="1:6">
      <c r="A142" s="3" t="s">
        <v>719</v>
      </c>
      <c r="B142" s="3">
        <v>1</v>
      </c>
      <c r="C142" s="3">
        <v>1</v>
      </c>
      <c r="D142" s="141">
        <v>9</v>
      </c>
      <c r="E142" s="141">
        <v>17</v>
      </c>
    </row>
    <row r="143" spans="1:6">
      <c r="A143" s="3" t="s">
        <v>719</v>
      </c>
      <c r="B143" s="3">
        <v>2</v>
      </c>
      <c r="C143" s="3">
        <v>2</v>
      </c>
      <c r="D143" s="141">
        <v>9</v>
      </c>
      <c r="E143" s="141">
        <v>17</v>
      </c>
      <c r="F143"/>
    </row>
    <row r="144" spans="1:6">
      <c r="A144" s="3" t="s">
        <v>719</v>
      </c>
      <c r="B144" s="3">
        <v>3</v>
      </c>
      <c r="C144" s="3">
        <v>3</v>
      </c>
      <c r="D144" s="141">
        <v>9</v>
      </c>
      <c r="E144" s="141">
        <v>17</v>
      </c>
      <c r="F144"/>
    </row>
    <row r="145" spans="1:6">
      <c r="A145" s="3" t="s">
        <v>719</v>
      </c>
      <c r="B145" s="3">
        <v>4</v>
      </c>
      <c r="C145" s="3">
        <v>4</v>
      </c>
      <c r="D145" s="141">
        <v>9</v>
      </c>
      <c r="E145" s="141">
        <v>17</v>
      </c>
      <c r="F145"/>
    </row>
    <row r="146" spans="1:6">
      <c r="A146" s="3" t="s">
        <v>719</v>
      </c>
      <c r="B146" s="3">
        <v>5</v>
      </c>
      <c r="C146" s="3">
        <v>5</v>
      </c>
      <c r="D146" s="141">
        <v>9</v>
      </c>
      <c r="E146" s="141">
        <v>17</v>
      </c>
      <c r="F146"/>
    </row>
    <row r="147" spans="1:6">
      <c r="A147" s="3" t="s">
        <v>636</v>
      </c>
      <c r="B147" s="3">
        <v>1</v>
      </c>
      <c r="C147" s="3">
        <v>1</v>
      </c>
      <c r="D147" s="141">
        <v>9</v>
      </c>
      <c r="E147" s="141">
        <v>17</v>
      </c>
    </row>
    <row r="148" spans="1:6">
      <c r="A148" s="3" t="s">
        <v>636</v>
      </c>
      <c r="B148" s="3">
        <v>2</v>
      </c>
      <c r="C148" s="3">
        <v>2</v>
      </c>
      <c r="D148" s="141">
        <v>9</v>
      </c>
      <c r="E148" s="141">
        <v>17</v>
      </c>
      <c r="F148"/>
    </row>
    <row r="149" spans="1:6">
      <c r="A149" s="3" t="s">
        <v>636</v>
      </c>
      <c r="B149" s="3">
        <v>3</v>
      </c>
      <c r="C149" s="3">
        <v>3</v>
      </c>
      <c r="D149" s="141">
        <v>9</v>
      </c>
      <c r="E149" s="141">
        <v>17</v>
      </c>
      <c r="F149"/>
    </row>
    <row r="150" spans="1:6">
      <c r="A150" s="3" t="s">
        <v>636</v>
      </c>
      <c r="B150" s="3">
        <v>4</v>
      </c>
      <c r="C150" s="3">
        <v>4</v>
      </c>
      <c r="D150" s="141">
        <v>9</v>
      </c>
      <c r="E150" s="141">
        <v>17</v>
      </c>
      <c r="F150"/>
    </row>
    <row r="151" spans="1:6">
      <c r="A151" s="3" t="s">
        <v>636</v>
      </c>
      <c r="B151" s="3">
        <v>5</v>
      </c>
      <c r="C151" s="3">
        <v>5</v>
      </c>
      <c r="D151" s="141">
        <v>9</v>
      </c>
      <c r="E151" s="141">
        <v>17</v>
      </c>
      <c r="F151"/>
    </row>
    <row r="152" spans="1:6">
      <c r="A152" s="3" t="s">
        <v>527</v>
      </c>
      <c r="B152" s="3">
        <v>1</v>
      </c>
      <c r="C152" s="3">
        <v>1</v>
      </c>
      <c r="D152" s="141">
        <v>9</v>
      </c>
      <c r="E152" s="141">
        <v>17</v>
      </c>
    </row>
    <row r="153" spans="1:6">
      <c r="A153" s="3" t="s">
        <v>527</v>
      </c>
      <c r="B153" s="3">
        <v>2</v>
      </c>
      <c r="C153" s="3">
        <v>2</v>
      </c>
      <c r="D153" s="141">
        <v>9</v>
      </c>
      <c r="E153" s="141">
        <v>17</v>
      </c>
      <c r="F153"/>
    </row>
    <row r="154" spans="1:6">
      <c r="A154" s="3" t="s">
        <v>527</v>
      </c>
      <c r="B154" s="3">
        <v>3</v>
      </c>
      <c r="C154" s="3">
        <v>3</v>
      </c>
      <c r="D154" s="141">
        <v>9</v>
      </c>
      <c r="E154" s="141">
        <v>17</v>
      </c>
      <c r="F154"/>
    </row>
    <row r="155" spans="1:6">
      <c r="A155" s="3" t="s">
        <v>527</v>
      </c>
      <c r="B155" s="3">
        <v>4</v>
      </c>
      <c r="C155" s="3">
        <v>4</v>
      </c>
      <c r="D155" s="141">
        <v>9</v>
      </c>
      <c r="E155" s="141">
        <v>17</v>
      </c>
      <c r="F155"/>
    </row>
    <row r="156" spans="1:6">
      <c r="A156" s="3" t="s">
        <v>527</v>
      </c>
      <c r="B156" s="3">
        <v>5</v>
      </c>
      <c r="C156" s="3">
        <v>5</v>
      </c>
      <c r="D156" s="141">
        <v>9</v>
      </c>
      <c r="E156" s="141">
        <v>17</v>
      </c>
      <c r="F156"/>
    </row>
    <row r="157" spans="1:6">
      <c r="A157" s="3" t="s">
        <v>720</v>
      </c>
      <c r="B157" s="3">
        <v>1</v>
      </c>
      <c r="C157" s="3">
        <v>1</v>
      </c>
      <c r="D157" s="141">
        <v>9</v>
      </c>
      <c r="E157" s="141">
        <v>17</v>
      </c>
    </row>
    <row r="158" spans="1:6">
      <c r="A158" s="3" t="s">
        <v>720</v>
      </c>
      <c r="B158" s="3">
        <v>2</v>
      </c>
      <c r="C158" s="3">
        <v>2</v>
      </c>
      <c r="D158" s="141">
        <v>9</v>
      </c>
      <c r="E158" s="141">
        <v>17</v>
      </c>
      <c r="F158"/>
    </row>
    <row r="159" spans="1:6">
      <c r="A159" s="3" t="s">
        <v>720</v>
      </c>
      <c r="B159" s="3">
        <v>3</v>
      </c>
      <c r="C159" s="3">
        <v>3</v>
      </c>
      <c r="D159" s="141">
        <v>9</v>
      </c>
      <c r="E159" s="141">
        <v>17</v>
      </c>
      <c r="F159"/>
    </row>
    <row r="160" spans="1:6">
      <c r="A160" s="3" t="s">
        <v>720</v>
      </c>
      <c r="B160" s="3">
        <v>4</v>
      </c>
      <c r="C160" s="3">
        <v>4</v>
      </c>
      <c r="D160" s="141">
        <v>9</v>
      </c>
      <c r="E160" s="141">
        <v>17</v>
      </c>
      <c r="F160"/>
    </row>
    <row r="161" spans="1:6">
      <c r="A161" s="3" t="s">
        <v>720</v>
      </c>
      <c r="B161" s="3">
        <v>5</v>
      </c>
      <c r="C161" s="3">
        <v>5</v>
      </c>
      <c r="D161" s="141">
        <v>9</v>
      </c>
      <c r="E161" s="141">
        <v>17</v>
      </c>
      <c r="F161"/>
    </row>
    <row r="162" spans="1:6">
      <c r="A162" s="3" t="s">
        <v>721</v>
      </c>
      <c r="B162" s="3">
        <v>1</v>
      </c>
      <c r="C162" s="3">
        <v>1</v>
      </c>
      <c r="D162" s="141">
        <v>9</v>
      </c>
      <c r="E162" s="141">
        <v>17</v>
      </c>
    </row>
    <row r="163" spans="1:6">
      <c r="A163" s="3" t="s">
        <v>721</v>
      </c>
      <c r="B163" s="3">
        <v>2</v>
      </c>
      <c r="C163" s="3">
        <v>2</v>
      </c>
      <c r="D163" s="141">
        <v>9</v>
      </c>
      <c r="E163" s="141">
        <v>17</v>
      </c>
      <c r="F163"/>
    </row>
    <row r="164" spans="1:6">
      <c r="A164" s="3" t="s">
        <v>721</v>
      </c>
      <c r="B164" s="3">
        <v>3</v>
      </c>
      <c r="C164" s="3">
        <v>3</v>
      </c>
      <c r="D164" s="141">
        <v>9</v>
      </c>
      <c r="E164" s="141">
        <v>17</v>
      </c>
      <c r="F164"/>
    </row>
    <row r="165" spans="1:6">
      <c r="A165" s="3" t="s">
        <v>721</v>
      </c>
      <c r="B165" s="3">
        <v>4</v>
      </c>
      <c r="C165" s="3">
        <v>4</v>
      </c>
      <c r="D165" s="141">
        <v>9</v>
      </c>
      <c r="E165" s="141">
        <v>17</v>
      </c>
      <c r="F165"/>
    </row>
    <row r="166" spans="1:6">
      <c r="A166" s="3" t="s">
        <v>721</v>
      </c>
      <c r="B166" s="3">
        <v>5</v>
      </c>
      <c r="C166" s="3">
        <v>5</v>
      </c>
      <c r="D166" s="141">
        <v>9</v>
      </c>
      <c r="E166" s="141">
        <v>17</v>
      </c>
      <c r="F166"/>
    </row>
    <row r="167" spans="1:6">
      <c r="A167" s="3" t="s">
        <v>528</v>
      </c>
      <c r="B167" s="3">
        <v>1</v>
      </c>
      <c r="C167" s="3">
        <v>1</v>
      </c>
      <c r="D167" s="141">
        <v>9</v>
      </c>
      <c r="E167" s="141">
        <v>17</v>
      </c>
    </row>
    <row r="168" spans="1:6">
      <c r="A168" s="3" t="s">
        <v>528</v>
      </c>
      <c r="B168" s="3">
        <v>2</v>
      </c>
      <c r="C168" s="3">
        <v>2</v>
      </c>
      <c r="D168" s="141">
        <v>9</v>
      </c>
      <c r="E168" s="141">
        <v>17</v>
      </c>
      <c r="F168"/>
    </row>
    <row r="169" spans="1:6">
      <c r="A169" s="3" t="s">
        <v>528</v>
      </c>
      <c r="B169" s="3">
        <v>3</v>
      </c>
      <c r="C169" s="3">
        <v>3</v>
      </c>
      <c r="D169" s="141">
        <v>9</v>
      </c>
      <c r="E169" s="141">
        <v>17</v>
      </c>
      <c r="F169"/>
    </row>
    <row r="170" spans="1:6">
      <c r="A170" s="3" t="s">
        <v>528</v>
      </c>
      <c r="B170" s="3">
        <v>4</v>
      </c>
      <c r="C170" s="3">
        <v>4</v>
      </c>
      <c r="D170" s="141">
        <v>9</v>
      </c>
      <c r="E170" s="141">
        <v>17</v>
      </c>
      <c r="F170"/>
    </row>
    <row r="171" spans="1:6">
      <c r="A171" s="3" t="s">
        <v>528</v>
      </c>
      <c r="B171" s="3">
        <v>5</v>
      </c>
      <c r="C171" s="3">
        <v>5</v>
      </c>
      <c r="D171" s="141">
        <v>9</v>
      </c>
      <c r="E171" s="141">
        <v>17</v>
      </c>
      <c r="F171"/>
    </row>
    <row r="172" spans="1:6">
      <c r="A172" s="3" t="s">
        <v>752</v>
      </c>
      <c r="B172" s="3">
        <v>1</v>
      </c>
      <c r="C172" s="3">
        <v>1</v>
      </c>
      <c r="D172" s="141">
        <v>9</v>
      </c>
      <c r="E172" s="141">
        <v>17</v>
      </c>
    </row>
    <row r="173" spans="1:6">
      <c r="A173" s="3" t="s">
        <v>752</v>
      </c>
      <c r="B173" s="3">
        <v>2</v>
      </c>
      <c r="C173" s="3">
        <v>2</v>
      </c>
      <c r="D173" s="141">
        <v>9</v>
      </c>
      <c r="E173" s="141">
        <v>17</v>
      </c>
      <c r="F173"/>
    </row>
    <row r="174" spans="1:6">
      <c r="A174" s="3" t="s">
        <v>752</v>
      </c>
      <c r="B174" s="3">
        <v>3</v>
      </c>
      <c r="C174" s="3">
        <v>3</v>
      </c>
      <c r="D174" s="141">
        <v>9</v>
      </c>
      <c r="E174" s="141">
        <v>17</v>
      </c>
      <c r="F174"/>
    </row>
    <row r="175" spans="1:6">
      <c r="A175" s="3" t="s">
        <v>752</v>
      </c>
      <c r="B175" s="3">
        <v>4</v>
      </c>
      <c r="C175" s="3">
        <v>4</v>
      </c>
      <c r="D175" s="141">
        <v>9</v>
      </c>
      <c r="E175" s="141">
        <v>17</v>
      </c>
      <c r="F175"/>
    </row>
    <row r="176" spans="1:6">
      <c r="A176" s="3" t="s">
        <v>752</v>
      </c>
      <c r="B176" s="3">
        <v>5</v>
      </c>
      <c r="C176" s="3">
        <v>5</v>
      </c>
      <c r="D176" s="141">
        <v>9</v>
      </c>
      <c r="E176" s="141">
        <v>17</v>
      </c>
      <c r="F176"/>
    </row>
    <row r="177" spans="1:6">
      <c r="A177" s="3" t="s">
        <v>722</v>
      </c>
      <c r="B177" s="3">
        <v>1</v>
      </c>
      <c r="C177" s="3">
        <v>1</v>
      </c>
      <c r="D177" s="141">
        <v>9</v>
      </c>
      <c r="E177" s="141">
        <v>17</v>
      </c>
    </row>
    <row r="178" spans="1:6">
      <c r="A178" s="3" t="s">
        <v>722</v>
      </c>
      <c r="B178" s="3">
        <v>2</v>
      </c>
      <c r="C178" s="3">
        <v>2</v>
      </c>
      <c r="D178" s="141">
        <v>9</v>
      </c>
      <c r="E178" s="141">
        <v>17</v>
      </c>
      <c r="F178"/>
    </row>
    <row r="179" spans="1:6">
      <c r="A179" s="3" t="s">
        <v>722</v>
      </c>
      <c r="B179" s="3">
        <v>3</v>
      </c>
      <c r="C179" s="3">
        <v>3</v>
      </c>
      <c r="D179" s="141">
        <v>9</v>
      </c>
      <c r="E179" s="141">
        <v>17</v>
      </c>
      <c r="F179"/>
    </row>
    <row r="180" spans="1:6">
      <c r="A180" s="3" t="s">
        <v>722</v>
      </c>
      <c r="B180" s="3">
        <v>4</v>
      </c>
      <c r="C180" s="3">
        <v>4</v>
      </c>
      <c r="D180" s="141">
        <v>9</v>
      </c>
      <c r="E180" s="141">
        <v>17</v>
      </c>
      <c r="F180"/>
    </row>
    <row r="181" spans="1:6">
      <c r="A181" s="3" t="s">
        <v>722</v>
      </c>
      <c r="B181" s="3">
        <v>5</v>
      </c>
      <c r="C181" s="3">
        <v>5</v>
      </c>
      <c r="D181" s="141">
        <v>9</v>
      </c>
      <c r="E181" s="141">
        <v>17</v>
      </c>
      <c r="F181"/>
    </row>
    <row r="182" spans="1:6">
      <c r="A182" s="3" t="s">
        <v>529</v>
      </c>
      <c r="B182" s="3">
        <v>1</v>
      </c>
      <c r="C182" s="3">
        <v>1</v>
      </c>
      <c r="D182" s="141">
        <v>9</v>
      </c>
      <c r="E182" s="141">
        <v>17</v>
      </c>
    </row>
    <row r="183" spans="1:6">
      <c r="A183" s="3" t="s">
        <v>529</v>
      </c>
      <c r="B183" s="3">
        <v>2</v>
      </c>
      <c r="C183" s="3">
        <v>2</v>
      </c>
      <c r="D183" s="141">
        <v>9</v>
      </c>
      <c r="E183" s="141">
        <v>17</v>
      </c>
      <c r="F183"/>
    </row>
    <row r="184" spans="1:6">
      <c r="A184" s="3" t="s">
        <v>529</v>
      </c>
      <c r="B184" s="3">
        <v>3</v>
      </c>
      <c r="C184" s="3">
        <v>3</v>
      </c>
      <c r="D184" s="141">
        <v>9</v>
      </c>
      <c r="E184" s="141">
        <v>17</v>
      </c>
      <c r="F184"/>
    </row>
    <row r="185" spans="1:6">
      <c r="A185" s="3" t="s">
        <v>529</v>
      </c>
      <c r="B185" s="3">
        <v>4</v>
      </c>
      <c r="C185" s="3">
        <v>4</v>
      </c>
      <c r="D185" s="141">
        <v>9</v>
      </c>
      <c r="E185" s="141">
        <v>17</v>
      </c>
      <c r="F185"/>
    </row>
    <row r="186" spans="1:6">
      <c r="A186" s="3" t="s">
        <v>529</v>
      </c>
      <c r="B186" s="3">
        <v>5</v>
      </c>
      <c r="C186" s="3">
        <v>5</v>
      </c>
      <c r="D186" s="141">
        <v>9</v>
      </c>
      <c r="E186" s="141">
        <v>17</v>
      </c>
      <c r="F186"/>
    </row>
    <row r="187" spans="1:6">
      <c r="A187" s="3" t="s">
        <v>653</v>
      </c>
      <c r="B187" s="3">
        <v>1</v>
      </c>
      <c r="C187" s="3">
        <v>1</v>
      </c>
      <c r="D187" s="141">
        <v>9</v>
      </c>
      <c r="E187" s="141">
        <v>17</v>
      </c>
    </row>
    <row r="188" spans="1:6">
      <c r="A188" s="3" t="s">
        <v>653</v>
      </c>
      <c r="B188" s="3">
        <v>2</v>
      </c>
      <c r="C188" s="3">
        <v>2</v>
      </c>
      <c r="D188" s="141">
        <v>9</v>
      </c>
      <c r="E188" s="141">
        <v>17</v>
      </c>
      <c r="F188"/>
    </row>
    <row r="189" spans="1:6">
      <c r="A189" s="3" t="s">
        <v>653</v>
      </c>
      <c r="B189" s="3">
        <v>3</v>
      </c>
      <c r="C189" s="3">
        <v>3</v>
      </c>
      <c r="D189" s="141">
        <v>9</v>
      </c>
      <c r="E189" s="141">
        <v>17</v>
      </c>
      <c r="F189"/>
    </row>
    <row r="190" spans="1:6">
      <c r="A190" s="3" t="s">
        <v>653</v>
      </c>
      <c r="B190" s="3">
        <v>4</v>
      </c>
      <c r="C190" s="3">
        <v>4</v>
      </c>
      <c r="D190" s="141">
        <v>9</v>
      </c>
      <c r="E190" s="141">
        <v>17</v>
      </c>
      <c r="F190"/>
    </row>
    <row r="191" spans="1:6">
      <c r="A191" s="3" t="s">
        <v>653</v>
      </c>
      <c r="B191" s="3">
        <v>5</v>
      </c>
      <c r="C191" s="3">
        <v>5</v>
      </c>
      <c r="D191" s="141">
        <v>9</v>
      </c>
      <c r="E191" s="141">
        <v>17</v>
      </c>
      <c r="F191"/>
    </row>
    <row r="192" spans="1:6">
      <c r="A192" s="3" t="s">
        <v>1869</v>
      </c>
      <c r="B192" s="3">
        <v>1</v>
      </c>
      <c r="C192" s="3">
        <v>1</v>
      </c>
      <c r="D192" s="141">
        <v>9</v>
      </c>
      <c r="E192" s="141">
        <v>17</v>
      </c>
    </row>
    <row r="193" spans="1:6">
      <c r="A193" s="3" t="s">
        <v>1869</v>
      </c>
      <c r="B193" s="3">
        <v>2</v>
      </c>
      <c r="C193" s="3">
        <v>2</v>
      </c>
      <c r="D193" s="141">
        <v>9</v>
      </c>
      <c r="E193" s="141">
        <v>17</v>
      </c>
      <c r="F193"/>
    </row>
    <row r="194" spans="1:6">
      <c r="A194" s="3" t="s">
        <v>1869</v>
      </c>
      <c r="B194" s="3">
        <v>3</v>
      </c>
      <c r="C194" s="3">
        <v>3</v>
      </c>
      <c r="D194" s="141">
        <v>9</v>
      </c>
      <c r="E194" s="141">
        <v>17</v>
      </c>
      <c r="F194"/>
    </row>
    <row r="195" spans="1:6">
      <c r="A195" s="3" t="s">
        <v>1869</v>
      </c>
      <c r="B195" s="3">
        <v>4</v>
      </c>
      <c r="C195" s="3">
        <v>4</v>
      </c>
      <c r="D195" s="141">
        <v>9</v>
      </c>
      <c r="E195" s="141">
        <v>17</v>
      </c>
      <c r="F195"/>
    </row>
    <row r="196" spans="1:6">
      <c r="A196" s="3" t="s">
        <v>1869</v>
      </c>
      <c r="B196" s="3">
        <v>5</v>
      </c>
      <c r="C196" s="3">
        <v>5</v>
      </c>
      <c r="D196" s="141">
        <v>9</v>
      </c>
      <c r="E196" s="141">
        <v>17</v>
      </c>
      <c r="F196"/>
    </row>
    <row r="197" spans="1:6">
      <c r="A197" s="3" t="s">
        <v>530</v>
      </c>
      <c r="B197" s="3">
        <v>1</v>
      </c>
      <c r="C197" s="3">
        <v>1</v>
      </c>
      <c r="D197" s="141">
        <v>9</v>
      </c>
      <c r="E197" s="141">
        <v>17</v>
      </c>
    </row>
    <row r="198" spans="1:6">
      <c r="A198" s="3" t="s">
        <v>530</v>
      </c>
      <c r="B198" s="3">
        <v>2</v>
      </c>
      <c r="C198" s="3">
        <v>2</v>
      </c>
      <c r="D198" s="141">
        <v>9</v>
      </c>
      <c r="E198" s="141">
        <v>17</v>
      </c>
      <c r="F198"/>
    </row>
    <row r="199" spans="1:6">
      <c r="A199" s="3" t="s">
        <v>530</v>
      </c>
      <c r="B199" s="3">
        <v>3</v>
      </c>
      <c r="C199" s="3">
        <v>3</v>
      </c>
      <c r="D199" s="141">
        <v>9</v>
      </c>
      <c r="E199" s="141">
        <v>17</v>
      </c>
      <c r="F199"/>
    </row>
    <row r="200" spans="1:6">
      <c r="A200" s="3" t="s">
        <v>530</v>
      </c>
      <c r="B200" s="3">
        <v>4</v>
      </c>
      <c r="C200" s="3">
        <v>4</v>
      </c>
      <c r="D200" s="141">
        <v>9</v>
      </c>
      <c r="E200" s="141">
        <v>17</v>
      </c>
      <c r="F200"/>
    </row>
    <row r="201" spans="1:6">
      <c r="A201" s="3" t="s">
        <v>530</v>
      </c>
      <c r="B201" s="3">
        <v>5</v>
      </c>
      <c r="C201" s="3">
        <v>5</v>
      </c>
      <c r="D201" s="141">
        <v>9</v>
      </c>
      <c r="E201" s="141">
        <v>17</v>
      </c>
      <c r="F201"/>
    </row>
    <row r="202" spans="1:6">
      <c r="A202" s="3" t="s">
        <v>119</v>
      </c>
      <c r="B202" s="3">
        <v>1</v>
      </c>
      <c r="C202" s="3">
        <v>1</v>
      </c>
      <c r="D202" s="141">
        <v>9</v>
      </c>
      <c r="E202" s="141">
        <v>17</v>
      </c>
    </row>
    <row r="203" spans="1:6">
      <c r="A203" s="3" t="s">
        <v>119</v>
      </c>
      <c r="B203" s="3">
        <v>2</v>
      </c>
      <c r="C203" s="3">
        <v>2</v>
      </c>
      <c r="D203" s="141">
        <v>9</v>
      </c>
      <c r="E203" s="141">
        <v>17</v>
      </c>
      <c r="F203"/>
    </row>
    <row r="204" spans="1:6">
      <c r="A204" s="3" t="s">
        <v>119</v>
      </c>
      <c r="B204" s="3">
        <v>3</v>
      </c>
      <c r="C204" s="3">
        <v>3</v>
      </c>
      <c r="D204" s="141">
        <v>9</v>
      </c>
      <c r="E204" s="141">
        <v>17</v>
      </c>
      <c r="F204"/>
    </row>
    <row r="205" spans="1:6">
      <c r="A205" s="3" t="s">
        <v>119</v>
      </c>
      <c r="B205" s="3">
        <v>4</v>
      </c>
      <c r="C205" s="3">
        <v>4</v>
      </c>
      <c r="D205" s="141">
        <v>9</v>
      </c>
      <c r="E205" s="141">
        <v>17</v>
      </c>
      <c r="F205"/>
    </row>
    <row r="206" spans="1:6">
      <c r="A206" s="3" t="s">
        <v>119</v>
      </c>
      <c r="B206" s="3">
        <v>5</v>
      </c>
      <c r="C206" s="3">
        <v>5</v>
      </c>
      <c r="D206" s="141">
        <v>9</v>
      </c>
      <c r="E206" s="141">
        <v>17</v>
      </c>
      <c r="F206"/>
    </row>
    <row r="207" spans="1:6">
      <c r="A207" s="3" t="s">
        <v>2786</v>
      </c>
      <c r="B207" s="3">
        <v>1</v>
      </c>
      <c r="C207" s="3">
        <v>1</v>
      </c>
      <c r="D207" s="141">
        <v>9</v>
      </c>
      <c r="E207" s="141">
        <v>17</v>
      </c>
    </row>
    <row r="208" spans="1:6">
      <c r="A208" s="3" t="s">
        <v>2786</v>
      </c>
      <c r="B208" s="3">
        <v>2</v>
      </c>
      <c r="C208" s="3">
        <v>2</v>
      </c>
      <c r="D208" s="141">
        <v>9</v>
      </c>
      <c r="E208" s="141">
        <v>17</v>
      </c>
      <c r="F208"/>
    </row>
    <row r="209" spans="1:6">
      <c r="A209" s="3" t="s">
        <v>2786</v>
      </c>
      <c r="B209" s="3">
        <v>3</v>
      </c>
      <c r="C209" s="3">
        <v>3</v>
      </c>
      <c r="D209" s="141">
        <v>9</v>
      </c>
      <c r="E209" s="141">
        <v>17</v>
      </c>
      <c r="F209"/>
    </row>
    <row r="210" spans="1:6">
      <c r="A210" s="3" t="s">
        <v>2786</v>
      </c>
      <c r="B210" s="3">
        <v>4</v>
      </c>
      <c r="C210" s="3">
        <v>4</v>
      </c>
      <c r="D210" s="141">
        <v>9</v>
      </c>
      <c r="E210" s="141">
        <v>17</v>
      </c>
      <c r="F210"/>
    </row>
    <row r="211" spans="1:6">
      <c r="A211" s="3" t="s">
        <v>2786</v>
      </c>
      <c r="B211" s="3">
        <v>5</v>
      </c>
      <c r="C211" s="3">
        <v>5</v>
      </c>
      <c r="D211" s="141">
        <v>9</v>
      </c>
      <c r="E211" s="141">
        <v>17</v>
      </c>
      <c r="F211"/>
    </row>
    <row r="212" spans="1:6">
      <c r="A212" s="3" t="s">
        <v>754</v>
      </c>
      <c r="B212" s="3">
        <v>1</v>
      </c>
      <c r="C212" s="3">
        <v>1</v>
      </c>
      <c r="D212" s="141">
        <v>9</v>
      </c>
      <c r="E212" s="141">
        <v>17</v>
      </c>
    </row>
    <row r="213" spans="1:6">
      <c r="A213" s="3" t="s">
        <v>754</v>
      </c>
      <c r="B213" s="3">
        <v>2</v>
      </c>
      <c r="C213" s="3">
        <v>2</v>
      </c>
      <c r="D213" s="141">
        <v>9</v>
      </c>
      <c r="E213" s="141">
        <v>17</v>
      </c>
      <c r="F213"/>
    </row>
    <row r="214" spans="1:6">
      <c r="A214" s="3" t="s">
        <v>754</v>
      </c>
      <c r="B214" s="3">
        <v>3</v>
      </c>
      <c r="C214" s="3">
        <v>3</v>
      </c>
      <c r="D214" s="141">
        <v>9</v>
      </c>
      <c r="E214" s="141">
        <v>17</v>
      </c>
      <c r="F214"/>
    </row>
    <row r="215" spans="1:6">
      <c r="A215" s="3" t="s">
        <v>754</v>
      </c>
      <c r="B215" s="3">
        <v>4</v>
      </c>
      <c r="C215" s="3">
        <v>4</v>
      </c>
      <c r="D215" s="141">
        <v>9</v>
      </c>
      <c r="E215" s="141">
        <v>17</v>
      </c>
      <c r="F215"/>
    </row>
    <row r="216" spans="1:6">
      <c r="A216" s="3" t="s">
        <v>754</v>
      </c>
      <c r="B216" s="3">
        <v>5</v>
      </c>
      <c r="C216" s="3">
        <v>5</v>
      </c>
      <c r="D216" s="141">
        <v>9</v>
      </c>
      <c r="E216" s="141">
        <v>17</v>
      </c>
      <c r="F216"/>
    </row>
    <row r="217" spans="1:6">
      <c r="A217" s="3" t="s">
        <v>755</v>
      </c>
      <c r="B217" s="3">
        <v>1</v>
      </c>
      <c r="C217" s="3">
        <v>1</v>
      </c>
      <c r="D217" s="141">
        <v>9</v>
      </c>
      <c r="E217" s="141">
        <v>17</v>
      </c>
    </row>
    <row r="218" spans="1:6">
      <c r="A218" s="3" t="s">
        <v>755</v>
      </c>
      <c r="B218" s="3">
        <v>2</v>
      </c>
      <c r="C218" s="3">
        <v>2</v>
      </c>
      <c r="D218" s="141">
        <v>9</v>
      </c>
      <c r="E218" s="141">
        <v>17</v>
      </c>
      <c r="F218"/>
    </row>
    <row r="219" spans="1:6">
      <c r="A219" s="3" t="s">
        <v>755</v>
      </c>
      <c r="B219" s="3">
        <v>3</v>
      </c>
      <c r="C219" s="3">
        <v>3</v>
      </c>
      <c r="D219" s="141">
        <v>9</v>
      </c>
      <c r="E219" s="141">
        <v>17</v>
      </c>
      <c r="F219"/>
    </row>
    <row r="220" spans="1:6">
      <c r="A220" s="3" t="s">
        <v>755</v>
      </c>
      <c r="B220" s="3">
        <v>4</v>
      </c>
      <c r="C220" s="3">
        <v>4</v>
      </c>
      <c r="D220" s="141">
        <v>9</v>
      </c>
      <c r="E220" s="141">
        <v>17</v>
      </c>
      <c r="F220"/>
    </row>
    <row r="221" spans="1:6">
      <c r="A221" s="3" t="s">
        <v>755</v>
      </c>
      <c r="B221" s="3">
        <v>5</v>
      </c>
      <c r="C221" s="3">
        <v>5</v>
      </c>
      <c r="D221" s="141">
        <v>9</v>
      </c>
      <c r="E221" s="141">
        <v>17</v>
      </c>
      <c r="F221"/>
    </row>
    <row r="222" spans="1:6">
      <c r="A222" s="3" t="s">
        <v>654</v>
      </c>
      <c r="B222" s="3">
        <v>1</v>
      </c>
      <c r="C222" s="3">
        <v>1</v>
      </c>
      <c r="D222" s="141">
        <v>9</v>
      </c>
      <c r="E222" s="141">
        <v>17</v>
      </c>
    </row>
    <row r="223" spans="1:6">
      <c r="A223" s="3" t="s">
        <v>654</v>
      </c>
      <c r="B223" s="3">
        <v>2</v>
      </c>
      <c r="C223" s="3">
        <v>2</v>
      </c>
      <c r="D223" s="141">
        <v>9</v>
      </c>
      <c r="E223" s="141">
        <v>17</v>
      </c>
      <c r="F223"/>
    </row>
    <row r="224" spans="1:6">
      <c r="A224" s="3" t="s">
        <v>654</v>
      </c>
      <c r="B224" s="3">
        <v>3</v>
      </c>
      <c r="C224" s="3">
        <v>3</v>
      </c>
      <c r="D224" s="141">
        <v>9</v>
      </c>
      <c r="E224" s="141">
        <v>17</v>
      </c>
      <c r="F224"/>
    </row>
    <row r="225" spans="1:6">
      <c r="A225" s="3" t="s">
        <v>654</v>
      </c>
      <c r="B225" s="3">
        <v>4</v>
      </c>
      <c r="C225" s="3">
        <v>4</v>
      </c>
      <c r="D225" s="141">
        <v>9</v>
      </c>
      <c r="E225" s="141">
        <v>17</v>
      </c>
      <c r="F225"/>
    </row>
    <row r="226" spans="1:6">
      <c r="A226" s="3" t="s">
        <v>654</v>
      </c>
      <c r="B226" s="3">
        <v>5</v>
      </c>
      <c r="C226" s="3">
        <v>5</v>
      </c>
      <c r="D226" s="141">
        <v>9</v>
      </c>
      <c r="E226" s="141">
        <v>17</v>
      </c>
      <c r="F226"/>
    </row>
    <row r="227" spans="1:6">
      <c r="A227" s="3" t="s">
        <v>637</v>
      </c>
      <c r="B227" s="3">
        <v>1</v>
      </c>
      <c r="C227" s="3">
        <v>1</v>
      </c>
      <c r="D227" s="141">
        <v>9</v>
      </c>
      <c r="E227" s="141">
        <v>17</v>
      </c>
    </row>
    <row r="228" spans="1:6">
      <c r="A228" s="3" t="s">
        <v>637</v>
      </c>
      <c r="B228" s="3">
        <v>2</v>
      </c>
      <c r="C228" s="3">
        <v>2</v>
      </c>
      <c r="D228" s="141">
        <v>9</v>
      </c>
      <c r="E228" s="141">
        <v>17</v>
      </c>
      <c r="F228"/>
    </row>
    <row r="229" spans="1:6">
      <c r="A229" s="3" t="s">
        <v>637</v>
      </c>
      <c r="B229" s="3">
        <v>3</v>
      </c>
      <c r="C229" s="3">
        <v>3</v>
      </c>
      <c r="D229" s="141">
        <v>9</v>
      </c>
      <c r="E229" s="141">
        <v>17</v>
      </c>
      <c r="F229"/>
    </row>
    <row r="230" spans="1:6">
      <c r="A230" s="3" t="s">
        <v>637</v>
      </c>
      <c r="B230" s="3">
        <v>4</v>
      </c>
      <c r="C230" s="3">
        <v>4</v>
      </c>
      <c r="D230" s="141">
        <v>9</v>
      </c>
      <c r="E230" s="141">
        <v>17</v>
      </c>
      <c r="F230"/>
    </row>
    <row r="231" spans="1:6">
      <c r="A231" s="3" t="s">
        <v>637</v>
      </c>
      <c r="B231" s="3">
        <v>5</v>
      </c>
      <c r="C231" s="3">
        <v>5</v>
      </c>
      <c r="D231" s="141">
        <v>9</v>
      </c>
      <c r="E231" s="141">
        <v>17</v>
      </c>
      <c r="F231"/>
    </row>
    <row r="232" spans="1:6">
      <c r="A232" s="3" t="s">
        <v>48</v>
      </c>
      <c r="B232" s="3">
        <v>1</v>
      </c>
      <c r="C232" s="3">
        <v>1</v>
      </c>
      <c r="D232" s="141">
        <v>9</v>
      </c>
      <c r="E232" s="141">
        <v>17</v>
      </c>
    </row>
    <row r="233" spans="1:6">
      <c r="A233" s="3" t="s">
        <v>48</v>
      </c>
      <c r="B233" s="3">
        <v>2</v>
      </c>
      <c r="C233" s="3">
        <v>2</v>
      </c>
      <c r="D233" s="141">
        <v>9</v>
      </c>
      <c r="E233" s="141">
        <v>17</v>
      </c>
      <c r="F233"/>
    </row>
    <row r="234" spans="1:6">
      <c r="A234" s="3" t="s">
        <v>48</v>
      </c>
      <c r="B234" s="3">
        <v>3</v>
      </c>
      <c r="C234" s="3">
        <v>3</v>
      </c>
      <c r="D234" s="141">
        <v>9</v>
      </c>
      <c r="E234" s="141">
        <v>17</v>
      </c>
      <c r="F234"/>
    </row>
    <row r="235" spans="1:6">
      <c r="A235" s="3" t="s">
        <v>48</v>
      </c>
      <c r="B235" s="3">
        <v>4</v>
      </c>
      <c r="C235" s="3">
        <v>4</v>
      </c>
      <c r="D235" s="141">
        <v>9</v>
      </c>
      <c r="E235" s="141">
        <v>17</v>
      </c>
      <c r="F235"/>
    </row>
    <row r="236" spans="1:6">
      <c r="A236" s="3" t="s">
        <v>48</v>
      </c>
      <c r="B236" s="3">
        <v>5</v>
      </c>
      <c r="C236" s="3">
        <v>5</v>
      </c>
      <c r="D236" s="141">
        <v>9</v>
      </c>
      <c r="E236" s="141">
        <v>17</v>
      </c>
      <c r="F236"/>
    </row>
    <row r="237" spans="1:6">
      <c r="A237" s="3" t="s">
        <v>638</v>
      </c>
      <c r="B237" s="3">
        <v>1</v>
      </c>
      <c r="C237" s="3">
        <v>1</v>
      </c>
      <c r="D237" s="141">
        <v>9</v>
      </c>
      <c r="E237" s="141">
        <v>17</v>
      </c>
    </row>
    <row r="238" spans="1:6">
      <c r="A238" s="3" t="s">
        <v>638</v>
      </c>
      <c r="B238" s="3">
        <v>2</v>
      </c>
      <c r="C238" s="3">
        <v>2</v>
      </c>
      <c r="D238" s="141">
        <v>9</v>
      </c>
      <c r="E238" s="141">
        <v>17</v>
      </c>
      <c r="F238"/>
    </row>
    <row r="239" spans="1:6">
      <c r="A239" s="3" t="s">
        <v>638</v>
      </c>
      <c r="B239" s="3">
        <v>3</v>
      </c>
      <c r="C239" s="3">
        <v>3</v>
      </c>
      <c r="D239" s="141">
        <v>9</v>
      </c>
      <c r="E239" s="141">
        <v>17</v>
      </c>
      <c r="F239"/>
    </row>
    <row r="240" spans="1:6">
      <c r="A240" s="3" t="s">
        <v>638</v>
      </c>
      <c r="B240" s="3">
        <v>4</v>
      </c>
      <c r="C240" s="3">
        <v>4</v>
      </c>
      <c r="D240" s="141">
        <v>9</v>
      </c>
      <c r="E240" s="141">
        <v>17</v>
      </c>
      <c r="F240"/>
    </row>
    <row r="241" spans="1:6">
      <c r="A241" s="3" t="s">
        <v>638</v>
      </c>
      <c r="B241" s="3">
        <v>5</v>
      </c>
      <c r="C241" s="3">
        <v>5</v>
      </c>
      <c r="D241" s="141">
        <v>9</v>
      </c>
      <c r="E241" s="141">
        <v>17</v>
      </c>
      <c r="F241"/>
    </row>
    <row r="242" spans="1:6">
      <c r="A242" s="3" t="s">
        <v>723</v>
      </c>
      <c r="B242" s="3">
        <v>1</v>
      </c>
      <c r="C242" s="3">
        <v>1</v>
      </c>
      <c r="D242" s="141">
        <v>9</v>
      </c>
      <c r="E242" s="141">
        <v>17</v>
      </c>
    </row>
    <row r="243" spans="1:6">
      <c r="A243" s="3" t="s">
        <v>723</v>
      </c>
      <c r="B243" s="3">
        <v>2</v>
      </c>
      <c r="C243" s="3">
        <v>2</v>
      </c>
      <c r="D243" s="141">
        <v>9</v>
      </c>
      <c r="E243" s="141">
        <v>17</v>
      </c>
      <c r="F243"/>
    </row>
    <row r="244" spans="1:6">
      <c r="A244" s="3" t="s">
        <v>723</v>
      </c>
      <c r="B244" s="3">
        <v>3</v>
      </c>
      <c r="C244" s="3">
        <v>3</v>
      </c>
      <c r="D244" s="141">
        <v>9</v>
      </c>
      <c r="E244" s="141">
        <v>17</v>
      </c>
      <c r="F244"/>
    </row>
    <row r="245" spans="1:6">
      <c r="A245" s="3" t="s">
        <v>723</v>
      </c>
      <c r="B245" s="3">
        <v>4</v>
      </c>
      <c r="C245" s="3">
        <v>4</v>
      </c>
      <c r="D245" s="141">
        <v>9</v>
      </c>
      <c r="E245" s="141">
        <v>17</v>
      </c>
      <c r="F245"/>
    </row>
    <row r="246" spans="1:6">
      <c r="A246" s="3" t="s">
        <v>723</v>
      </c>
      <c r="B246" s="3">
        <v>5</v>
      </c>
      <c r="C246" s="3">
        <v>5</v>
      </c>
      <c r="D246" s="141">
        <v>9</v>
      </c>
      <c r="E246" s="141">
        <v>17</v>
      </c>
      <c r="F246"/>
    </row>
    <row r="247" spans="1:6">
      <c r="A247" s="3" t="s">
        <v>639</v>
      </c>
      <c r="B247" s="3">
        <v>1</v>
      </c>
      <c r="C247" s="3">
        <v>1</v>
      </c>
      <c r="D247" s="141">
        <v>9</v>
      </c>
      <c r="E247" s="141">
        <v>17</v>
      </c>
    </row>
    <row r="248" spans="1:6">
      <c r="A248" s="3" t="s">
        <v>639</v>
      </c>
      <c r="B248" s="3">
        <v>2</v>
      </c>
      <c r="C248" s="3">
        <v>2</v>
      </c>
      <c r="D248" s="141">
        <v>9</v>
      </c>
      <c r="E248" s="141">
        <v>17</v>
      </c>
      <c r="F248"/>
    </row>
    <row r="249" spans="1:6">
      <c r="A249" s="3" t="s">
        <v>639</v>
      </c>
      <c r="B249" s="3">
        <v>3</v>
      </c>
      <c r="C249" s="3">
        <v>3</v>
      </c>
      <c r="D249" s="141">
        <v>9</v>
      </c>
      <c r="E249" s="141">
        <v>17</v>
      </c>
      <c r="F249"/>
    </row>
    <row r="250" spans="1:6">
      <c r="A250" s="3" t="s">
        <v>639</v>
      </c>
      <c r="B250" s="3">
        <v>4</v>
      </c>
      <c r="C250" s="3">
        <v>4</v>
      </c>
      <c r="D250" s="141">
        <v>9</v>
      </c>
      <c r="E250" s="141">
        <v>17</v>
      </c>
      <c r="F250"/>
    </row>
    <row r="251" spans="1:6">
      <c r="A251" s="3" t="s">
        <v>639</v>
      </c>
      <c r="B251" s="3">
        <v>5</v>
      </c>
      <c r="C251" s="3">
        <v>5</v>
      </c>
      <c r="D251" s="141">
        <v>9</v>
      </c>
      <c r="E251" s="141">
        <v>17</v>
      </c>
      <c r="F251"/>
    </row>
    <row r="252" spans="1:6">
      <c r="A252" s="3" t="s">
        <v>640</v>
      </c>
      <c r="B252" s="3">
        <v>1</v>
      </c>
      <c r="C252" s="3">
        <v>1</v>
      </c>
      <c r="D252" s="141">
        <v>9</v>
      </c>
      <c r="E252" s="141">
        <v>17</v>
      </c>
    </row>
    <row r="253" spans="1:6">
      <c r="A253" s="3" t="s">
        <v>640</v>
      </c>
      <c r="B253" s="3">
        <v>2</v>
      </c>
      <c r="C253" s="3">
        <v>2</v>
      </c>
      <c r="D253" s="141">
        <v>9</v>
      </c>
      <c r="E253" s="141">
        <v>17</v>
      </c>
      <c r="F253"/>
    </row>
    <row r="254" spans="1:6">
      <c r="A254" s="3" t="s">
        <v>640</v>
      </c>
      <c r="B254" s="3">
        <v>3</v>
      </c>
      <c r="C254" s="3">
        <v>3</v>
      </c>
      <c r="D254" s="141">
        <v>9</v>
      </c>
      <c r="E254" s="141">
        <v>17</v>
      </c>
      <c r="F254"/>
    </row>
    <row r="255" spans="1:6">
      <c r="A255" s="3" t="s">
        <v>640</v>
      </c>
      <c r="B255" s="3">
        <v>4</v>
      </c>
      <c r="C255" s="3">
        <v>4</v>
      </c>
      <c r="D255" s="141">
        <v>9</v>
      </c>
      <c r="E255" s="141">
        <v>17</v>
      </c>
      <c r="F255"/>
    </row>
    <row r="256" spans="1:6">
      <c r="A256" s="3" t="s">
        <v>640</v>
      </c>
      <c r="B256" s="3">
        <v>5</v>
      </c>
      <c r="C256" s="3">
        <v>5</v>
      </c>
      <c r="D256" s="141">
        <v>9</v>
      </c>
      <c r="E256" s="141">
        <v>17</v>
      </c>
      <c r="F256"/>
    </row>
    <row r="257" spans="1:6">
      <c r="A257" s="3" t="s">
        <v>757</v>
      </c>
      <c r="B257" s="3">
        <v>1</v>
      </c>
      <c r="C257" s="3">
        <v>1</v>
      </c>
      <c r="D257" s="141">
        <v>9</v>
      </c>
      <c r="E257" s="141">
        <v>17</v>
      </c>
    </row>
    <row r="258" spans="1:6">
      <c r="A258" s="3" t="s">
        <v>757</v>
      </c>
      <c r="B258" s="3">
        <v>2</v>
      </c>
      <c r="C258" s="3">
        <v>2</v>
      </c>
      <c r="D258" s="141">
        <v>9</v>
      </c>
      <c r="E258" s="141">
        <v>17</v>
      </c>
      <c r="F258"/>
    </row>
    <row r="259" spans="1:6">
      <c r="A259" s="3" t="s">
        <v>757</v>
      </c>
      <c r="B259" s="3">
        <v>3</v>
      </c>
      <c r="C259" s="3">
        <v>3</v>
      </c>
      <c r="D259" s="141">
        <v>9</v>
      </c>
      <c r="E259" s="141">
        <v>17</v>
      </c>
      <c r="F259"/>
    </row>
    <row r="260" spans="1:6">
      <c r="A260" s="3" t="s">
        <v>757</v>
      </c>
      <c r="B260" s="3">
        <v>4</v>
      </c>
      <c r="C260" s="3">
        <v>4</v>
      </c>
      <c r="D260" s="141">
        <v>9</v>
      </c>
      <c r="E260" s="141">
        <v>17</v>
      </c>
      <c r="F260"/>
    </row>
    <row r="261" spans="1:6">
      <c r="A261" s="3" t="s">
        <v>757</v>
      </c>
      <c r="B261" s="3">
        <v>5</v>
      </c>
      <c r="C261" s="3">
        <v>5</v>
      </c>
      <c r="D261" s="141">
        <v>9</v>
      </c>
      <c r="E261" s="141">
        <v>17</v>
      </c>
      <c r="F261"/>
    </row>
    <row r="262" spans="1:6">
      <c r="A262" s="3" t="s">
        <v>724</v>
      </c>
      <c r="B262" s="3">
        <v>1</v>
      </c>
      <c r="C262" s="3">
        <v>1</v>
      </c>
      <c r="D262" s="141">
        <v>9</v>
      </c>
      <c r="E262" s="141">
        <v>17</v>
      </c>
    </row>
    <row r="263" spans="1:6">
      <c r="A263" s="3" t="s">
        <v>724</v>
      </c>
      <c r="B263" s="3">
        <v>2</v>
      </c>
      <c r="C263" s="3">
        <v>2</v>
      </c>
      <c r="D263" s="141">
        <v>9</v>
      </c>
      <c r="E263" s="141">
        <v>17</v>
      </c>
      <c r="F263"/>
    </row>
    <row r="264" spans="1:6">
      <c r="A264" s="3" t="s">
        <v>724</v>
      </c>
      <c r="B264" s="3">
        <v>3</v>
      </c>
      <c r="C264" s="3">
        <v>3</v>
      </c>
      <c r="D264" s="141">
        <v>9</v>
      </c>
      <c r="E264" s="141">
        <v>17</v>
      </c>
      <c r="F264"/>
    </row>
    <row r="265" spans="1:6">
      <c r="A265" s="3" t="s">
        <v>724</v>
      </c>
      <c r="B265" s="3">
        <v>4</v>
      </c>
      <c r="C265" s="3">
        <v>4</v>
      </c>
      <c r="D265" s="141">
        <v>9</v>
      </c>
      <c r="E265" s="141">
        <v>17</v>
      </c>
      <c r="F265"/>
    </row>
    <row r="266" spans="1:6">
      <c r="A266" s="3" t="s">
        <v>724</v>
      </c>
      <c r="B266" s="3">
        <v>5</v>
      </c>
      <c r="C266" s="3">
        <v>5</v>
      </c>
      <c r="D266" s="141">
        <v>9</v>
      </c>
      <c r="E266" s="141">
        <v>17</v>
      </c>
      <c r="F266"/>
    </row>
    <row r="267" spans="1:6">
      <c r="A267" s="3" t="s">
        <v>515</v>
      </c>
      <c r="B267" s="3">
        <v>1</v>
      </c>
      <c r="C267" s="3">
        <v>1</v>
      </c>
      <c r="D267" s="141">
        <v>9</v>
      </c>
      <c r="E267" s="141">
        <v>17</v>
      </c>
    </row>
    <row r="268" spans="1:6">
      <c r="A268" s="3" t="s">
        <v>515</v>
      </c>
      <c r="B268" s="3">
        <v>2</v>
      </c>
      <c r="C268" s="3">
        <v>2</v>
      </c>
      <c r="D268" s="141">
        <v>9</v>
      </c>
      <c r="E268" s="141">
        <v>17</v>
      </c>
      <c r="F268"/>
    </row>
    <row r="269" spans="1:6">
      <c r="A269" s="3" t="s">
        <v>515</v>
      </c>
      <c r="B269" s="3">
        <v>3</v>
      </c>
      <c r="C269" s="3">
        <v>3</v>
      </c>
      <c r="D269" s="141">
        <v>9</v>
      </c>
      <c r="E269" s="141">
        <v>17</v>
      </c>
      <c r="F269"/>
    </row>
    <row r="270" spans="1:6">
      <c r="A270" s="3" t="s">
        <v>515</v>
      </c>
      <c r="B270" s="3">
        <v>4</v>
      </c>
      <c r="C270" s="3">
        <v>4</v>
      </c>
      <c r="D270" s="141">
        <v>9</v>
      </c>
      <c r="E270" s="141">
        <v>17</v>
      </c>
      <c r="F270"/>
    </row>
    <row r="271" spans="1:6">
      <c r="A271" s="3" t="s">
        <v>515</v>
      </c>
      <c r="B271" s="3">
        <v>5</v>
      </c>
      <c r="C271" s="3">
        <v>5</v>
      </c>
      <c r="D271" s="141">
        <v>9</v>
      </c>
      <c r="E271" s="141">
        <v>17</v>
      </c>
      <c r="F271"/>
    </row>
    <row r="272" spans="1:6">
      <c r="A272" s="3" t="s">
        <v>641</v>
      </c>
      <c r="B272" s="3">
        <v>1</v>
      </c>
      <c r="C272" s="3">
        <v>1</v>
      </c>
      <c r="D272" s="141">
        <v>9</v>
      </c>
      <c r="E272" s="141">
        <v>17</v>
      </c>
    </row>
    <row r="273" spans="1:6">
      <c r="A273" s="3" t="s">
        <v>641</v>
      </c>
      <c r="B273" s="3">
        <v>2</v>
      </c>
      <c r="C273" s="3">
        <v>2</v>
      </c>
      <c r="D273" s="141">
        <v>9</v>
      </c>
      <c r="E273" s="141">
        <v>17</v>
      </c>
      <c r="F273"/>
    </row>
    <row r="274" spans="1:6">
      <c r="A274" s="3" t="s">
        <v>641</v>
      </c>
      <c r="B274" s="3">
        <v>3</v>
      </c>
      <c r="C274" s="3">
        <v>3</v>
      </c>
      <c r="D274" s="141">
        <v>9</v>
      </c>
      <c r="E274" s="141">
        <v>17</v>
      </c>
      <c r="F274"/>
    </row>
    <row r="275" spans="1:6">
      <c r="A275" s="3" t="s">
        <v>641</v>
      </c>
      <c r="B275" s="3">
        <v>4</v>
      </c>
      <c r="C275" s="3">
        <v>4</v>
      </c>
      <c r="D275" s="141">
        <v>9</v>
      </c>
      <c r="E275" s="141">
        <v>17</v>
      </c>
      <c r="F275"/>
    </row>
    <row r="276" spans="1:6">
      <c r="A276" s="3" t="s">
        <v>641</v>
      </c>
      <c r="B276" s="3">
        <v>5</v>
      </c>
      <c r="C276" s="3">
        <v>5</v>
      </c>
      <c r="D276" s="141">
        <v>9</v>
      </c>
      <c r="E276" s="141">
        <v>17</v>
      </c>
      <c r="F276"/>
    </row>
    <row r="277" spans="1:6">
      <c r="A277" s="3" t="s">
        <v>531</v>
      </c>
      <c r="B277" s="3">
        <v>1</v>
      </c>
      <c r="C277" s="3">
        <v>1</v>
      </c>
      <c r="D277" s="141">
        <v>9</v>
      </c>
      <c r="E277" s="141">
        <v>17</v>
      </c>
    </row>
    <row r="278" spans="1:6">
      <c r="A278" s="3" t="s">
        <v>531</v>
      </c>
      <c r="B278" s="3">
        <v>2</v>
      </c>
      <c r="C278" s="3">
        <v>2</v>
      </c>
      <c r="D278" s="141">
        <v>9</v>
      </c>
      <c r="E278" s="141">
        <v>17</v>
      </c>
      <c r="F278"/>
    </row>
    <row r="279" spans="1:6">
      <c r="A279" s="3" t="s">
        <v>531</v>
      </c>
      <c r="B279" s="3">
        <v>3</v>
      </c>
      <c r="C279" s="3">
        <v>3</v>
      </c>
      <c r="D279" s="141">
        <v>9</v>
      </c>
      <c r="E279" s="141">
        <v>17</v>
      </c>
      <c r="F279"/>
    </row>
    <row r="280" spans="1:6">
      <c r="A280" s="3" t="s">
        <v>531</v>
      </c>
      <c r="B280" s="3">
        <v>4</v>
      </c>
      <c r="C280" s="3">
        <v>4</v>
      </c>
      <c r="D280" s="141">
        <v>9</v>
      </c>
      <c r="E280" s="141">
        <v>17</v>
      </c>
      <c r="F280"/>
    </row>
    <row r="281" spans="1:6">
      <c r="A281" s="3" t="s">
        <v>531</v>
      </c>
      <c r="B281" s="3">
        <v>5</v>
      </c>
      <c r="C281" s="3">
        <v>5</v>
      </c>
      <c r="D281" s="141">
        <v>9</v>
      </c>
      <c r="E281" s="141">
        <v>17</v>
      </c>
      <c r="F281"/>
    </row>
    <row r="282" spans="1:6">
      <c r="A282" s="3" t="s">
        <v>650</v>
      </c>
      <c r="B282" s="3">
        <v>1</v>
      </c>
      <c r="C282" s="3">
        <v>1</v>
      </c>
      <c r="D282" s="141">
        <v>9</v>
      </c>
      <c r="E282" s="141">
        <v>17</v>
      </c>
    </row>
    <row r="283" spans="1:6">
      <c r="A283" s="3" t="s">
        <v>650</v>
      </c>
      <c r="B283" s="3">
        <v>2</v>
      </c>
      <c r="C283" s="3">
        <v>2</v>
      </c>
      <c r="D283" s="141">
        <v>9</v>
      </c>
      <c r="E283" s="141">
        <v>17</v>
      </c>
      <c r="F283"/>
    </row>
    <row r="284" spans="1:6">
      <c r="A284" s="3" t="s">
        <v>650</v>
      </c>
      <c r="B284" s="3">
        <v>3</v>
      </c>
      <c r="C284" s="3">
        <v>3</v>
      </c>
      <c r="D284" s="141">
        <v>9</v>
      </c>
      <c r="E284" s="141">
        <v>17</v>
      </c>
      <c r="F284"/>
    </row>
    <row r="285" spans="1:6">
      <c r="A285" s="3" t="s">
        <v>650</v>
      </c>
      <c r="B285" s="3">
        <v>4</v>
      </c>
      <c r="C285" s="3">
        <v>4</v>
      </c>
      <c r="D285" s="141">
        <v>9</v>
      </c>
      <c r="E285" s="141">
        <v>17</v>
      </c>
      <c r="F285"/>
    </row>
    <row r="286" spans="1:6">
      <c r="A286" s="3" t="s">
        <v>650</v>
      </c>
      <c r="B286" s="3">
        <v>5</v>
      </c>
      <c r="C286" s="3">
        <v>5</v>
      </c>
      <c r="D286" s="141">
        <v>9</v>
      </c>
      <c r="E286" s="141">
        <v>17</v>
      </c>
      <c r="F286"/>
    </row>
    <row r="287" spans="1:6">
      <c r="A287" s="3" t="s">
        <v>516</v>
      </c>
      <c r="B287" s="3">
        <v>1</v>
      </c>
      <c r="C287" s="3">
        <v>1</v>
      </c>
      <c r="D287" s="141">
        <v>9</v>
      </c>
      <c r="E287" s="141">
        <v>17</v>
      </c>
    </row>
    <row r="288" spans="1:6">
      <c r="A288" s="3" t="s">
        <v>516</v>
      </c>
      <c r="B288" s="3">
        <v>2</v>
      </c>
      <c r="C288" s="3">
        <v>2</v>
      </c>
      <c r="D288" s="141">
        <v>9</v>
      </c>
      <c r="E288" s="141">
        <v>17</v>
      </c>
      <c r="F288"/>
    </row>
    <row r="289" spans="1:6">
      <c r="A289" s="3" t="s">
        <v>516</v>
      </c>
      <c r="B289" s="3">
        <v>3</v>
      </c>
      <c r="C289" s="3">
        <v>3</v>
      </c>
      <c r="D289" s="141">
        <v>9</v>
      </c>
      <c r="E289" s="141">
        <v>17</v>
      </c>
      <c r="F289"/>
    </row>
    <row r="290" spans="1:6">
      <c r="A290" s="3" t="s">
        <v>516</v>
      </c>
      <c r="B290" s="3">
        <v>4</v>
      </c>
      <c r="C290" s="3">
        <v>4</v>
      </c>
      <c r="D290" s="141">
        <v>9</v>
      </c>
      <c r="E290" s="141">
        <v>17</v>
      </c>
      <c r="F290"/>
    </row>
    <row r="291" spans="1:6">
      <c r="A291" s="3" t="s">
        <v>516</v>
      </c>
      <c r="B291" s="3">
        <v>5</v>
      </c>
      <c r="C291" s="3">
        <v>5</v>
      </c>
      <c r="D291" s="141">
        <v>9</v>
      </c>
      <c r="E291" s="141">
        <v>17</v>
      </c>
      <c r="F291"/>
    </row>
    <row r="292" spans="1:6">
      <c r="A292" s="3" t="s">
        <v>517</v>
      </c>
      <c r="B292" s="3">
        <v>1</v>
      </c>
      <c r="C292" s="3">
        <v>1</v>
      </c>
      <c r="D292" s="141">
        <v>9</v>
      </c>
      <c r="E292" s="141">
        <v>17</v>
      </c>
    </row>
    <row r="293" spans="1:6">
      <c r="A293" s="3" t="s">
        <v>517</v>
      </c>
      <c r="B293" s="3">
        <v>2</v>
      </c>
      <c r="C293" s="3">
        <v>2</v>
      </c>
      <c r="D293" s="141">
        <v>9</v>
      </c>
      <c r="E293" s="141">
        <v>17</v>
      </c>
      <c r="F293"/>
    </row>
    <row r="294" spans="1:6">
      <c r="A294" s="3" t="s">
        <v>517</v>
      </c>
      <c r="B294" s="3">
        <v>3</v>
      </c>
      <c r="C294" s="3">
        <v>3</v>
      </c>
      <c r="D294" s="141">
        <v>9</v>
      </c>
      <c r="E294" s="141">
        <v>17</v>
      </c>
      <c r="F294"/>
    </row>
    <row r="295" spans="1:6">
      <c r="A295" s="3" t="s">
        <v>517</v>
      </c>
      <c r="B295" s="3">
        <v>4</v>
      </c>
      <c r="C295" s="3">
        <v>4</v>
      </c>
      <c r="D295" s="141">
        <v>9</v>
      </c>
      <c r="E295" s="141">
        <v>17</v>
      </c>
      <c r="F295"/>
    </row>
    <row r="296" spans="1:6">
      <c r="A296" s="3" t="s">
        <v>517</v>
      </c>
      <c r="B296" s="3">
        <v>5</v>
      </c>
      <c r="C296" s="3">
        <v>5</v>
      </c>
      <c r="D296" s="141">
        <v>9</v>
      </c>
      <c r="E296" s="141">
        <v>17</v>
      </c>
      <c r="F296"/>
    </row>
    <row r="297" spans="1:6">
      <c r="A297" s="3" t="s">
        <v>532</v>
      </c>
      <c r="B297" s="3">
        <v>1</v>
      </c>
      <c r="C297" s="3">
        <v>1</v>
      </c>
      <c r="D297" s="141">
        <v>9</v>
      </c>
      <c r="E297" s="141">
        <v>17</v>
      </c>
    </row>
    <row r="298" spans="1:6">
      <c r="A298" s="3" t="s">
        <v>532</v>
      </c>
      <c r="B298" s="3">
        <v>2</v>
      </c>
      <c r="C298" s="3">
        <v>2</v>
      </c>
      <c r="D298" s="141">
        <v>9</v>
      </c>
      <c r="E298" s="141">
        <v>17</v>
      </c>
      <c r="F298"/>
    </row>
    <row r="299" spans="1:6">
      <c r="A299" s="3" t="s">
        <v>532</v>
      </c>
      <c r="B299" s="3">
        <v>3</v>
      </c>
      <c r="C299" s="3">
        <v>3</v>
      </c>
      <c r="D299" s="141">
        <v>9</v>
      </c>
      <c r="E299" s="141">
        <v>17</v>
      </c>
      <c r="F299"/>
    </row>
    <row r="300" spans="1:6">
      <c r="A300" s="3" t="s">
        <v>532</v>
      </c>
      <c r="B300" s="3">
        <v>4</v>
      </c>
      <c r="C300" s="3">
        <v>4</v>
      </c>
      <c r="D300" s="141">
        <v>9</v>
      </c>
      <c r="E300" s="141">
        <v>17</v>
      </c>
      <c r="F300"/>
    </row>
    <row r="301" spans="1:6">
      <c r="A301" s="3" t="s">
        <v>532</v>
      </c>
      <c r="B301" s="3">
        <v>5</v>
      </c>
      <c r="C301" s="3">
        <v>5</v>
      </c>
      <c r="D301" s="141">
        <v>9</v>
      </c>
      <c r="E301" s="141">
        <v>17</v>
      </c>
      <c r="F301"/>
    </row>
    <row r="302" spans="1:6">
      <c r="A302" s="3" t="s">
        <v>541</v>
      </c>
      <c r="B302" s="3">
        <v>1</v>
      </c>
      <c r="C302" s="3">
        <v>1</v>
      </c>
      <c r="D302" s="141">
        <v>9</v>
      </c>
      <c r="E302" s="141">
        <v>17</v>
      </c>
    </row>
    <row r="303" spans="1:6">
      <c r="A303" s="3" t="s">
        <v>541</v>
      </c>
      <c r="B303" s="3">
        <v>2</v>
      </c>
      <c r="C303" s="3">
        <v>2</v>
      </c>
      <c r="D303" s="141">
        <v>9</v>
      </c>
      <c r="E303" s="141">
        <v>17</v>
      </c>
      <c r="F303"/>
    </row>
    <row r="304" spans="1:6">
      <c r="A304" s="3" t="s">
        <v>541</v>
      </c>
      <c r="B304" s="3">
        <v>3</v>
      </c>
      <c r="C304" s="3">
        <v>3</v>
      </c>
      <c r="D304" s="141">
        <v>9</v>
      </c>
      <c r="E304" s="141">
        <v>17</v>
      </c>
      <c r="F304"/>
    </row>
    <row r="305" spans="1:6">
      <c r="A305" s="3" t="s">
        <v>541</v>
      </c>
      <c r="B305" s="3">
        <v>4</v>
      </c>
      <c r="C305" s="3">
        <v>4</v>
      </c>
      <c r="D305" s="141">
        <v>9</v>
      </c>
      <c r="E305" s="141">
        <v>17</v>
      </c>
      <c r="F305"/>
    </row>
    <row r="306" spans="1:6">
      <c r="A306" s="3" t="s">
        <v>541</v>
      </c>
      <c r="B306" s="3">
        <v>5</v>
      </c>
      <c r="C306" s="3">
        <v>5</v>
      </c>
      <c r="D306" s="141">
        <v>9</v>
      </c>
      <c r="E306" s="141">
        <v>17</v>
      </c>
      <c r="F306"/>
    </row>
    <row r="307" spans="1:6">
      <c r="A307" s="3" t="s">
        <v>542</v>
      </c>
      <c r="B307" s="3">
        <v>1</v>
      </c>
      <c r="C307" s="3">
        <v>1</v>
      </c>
      <c r="D307" s="141">
        <v>9</v>
      </c>
      <c r="E307" s="141">
        <v>17</v>
      </c>
    </row>
    <row r="308" spans="1:6">
      <c r="A308" s="3" t="s">
        <v>542</v>
      </c>
      <c r="B308" s="3">
        <v>2</v>
      </c>
      <c r="C308" s="3">
        <v>2</v>
      </c>
      <c r="D308" s="141">
        <v>9</v>
      </c>
      <c r="E308" s="141">
        <v>17</v>
      </c>
      <c r="F308"/>
    </row>
    <row r="309" spans="1:6">
      <c r="A309" s="3" t="s">
        <v>542</v>
      </c>
      <c r="B309" s="3">
        <v>3</v>
      </c>
      <c r="C309" s="3">
        <v>3</v>
      </c>
      <c r="D309" s="141">
        <v>9</v>
      </c>
      <c r="E309" s="141">
        <v>17</v>
      </c>
      <c r="F309"/>
    </row>
    <row r="310" spans="1:6">
      <c r="A310" s="3" t="s">
        <v>542</v>
      </c>
      <c r="B310" s="3">
        <v>4</v>
      </c>
      <c r="C310" s="3">
        <v>4</v>
      </c>
      <c r="D310" s="141">
        <v>9</v>
      </c>
      <c r="E310" s="141">
        <v>17</v>
      </c>
      <c r="F310"/>
    </row>
    <row r="311" spans="1:6">
      <c r="A311" s="3" t="s">
        <v>542</v>
      </c>
      <c r="B311" s="3">
        <v>5</v>
      </c>
      <c r="C311" s="3">
        <v>5</v>
      </c>
      <c r="D311" s="141">
        <v>9</v>
      </c>
      <c r="E311" s="141">
        <v>17</v>
      </c>
      <c r="F311"/>
    </row>
    <row r="312" spans="1:6">
      <c r="A312" s="3" t="s">
        <v>725</v>
      </c>
      <c r="B312" s="3">
        <v>1</v>
      </c>
      <c r="C312" s="3">
        <v>1</v>
      </c>
      <c r="D312" s="141">
        <v>9</v>
      </c>
      <c r="E312" s="141">
        <v>17</v>
      </c>
    </row>
    <row r="313" spans="1:6">
      <c r="A313" s="3" t="s">
        <v>725</v>
      </c>
      <c r="B313" s="3">
        <v>2</v>
      </c>
      <c r="C313" s="3">
        <v>2</v>
      </c>
      <c r="D313" s="141">
        <v>9</v>
      </c>
      <c r="E313" s="141">
        <v>17</v>
      </c>
      <c r="F313"/>
    </row>
    <row r="314" spans="1:6">
      <c r="A314" s="3" t="s">
        <v>725</v>
      </c>
      <c r="B314" s="3">
        <v>3</v>
      </c>
      <c r="C314" s="3">
        <v>3</v>
      </c>
      <c r="D314" s="141">
        <v>9</v>
      </c>
      <c r="E314" s="141">
        <v>17</v>
      </c>
      <c r="F314"/>
    </row>
    <row r="315" spans="1:6">
      <c r="A315" s="3" t="s">
        <v>725</v>
      </c>
      <c r="B315" s="3">
        <v>4</v>
      </c>
      <c r="C315" s="3">
        <v>4</v>
      </c>
      <c r="D315" s="141">
        <v>9</v>
      </c>
      <c r="E315" s="141">
        <v>17</v>
      </c>
      <c r="F315"/>
    </row>
    <row r="316" spans="1:6">
      <c r="A316" s="3" t="s">
        <v>725</v>
      </c>
      <c r="B316" s="3">
        <v>5</v>
      </c>
      <c r="C316" s="3">
        <v>5</v>
      </c>
      <c r="D316" s="141">
        <v>9</v>
      </c>
      <c r="E316" s="141">
        <v>17</v>
      </c>
      <c r="F316"/>
    </row>
    <row r="317" spans="1:6">
      <c r="A317" s="3" t="s">
        <v>726</v>
      </c>
      <c r="B317" s="3">
        <v>1</v>
      </c>
      <c r="C317" s="3">
        <v>1</v>
      </c>
      <c r="D317" s="141">
        <v>9</v>
      </c>
      <c r="E317" s="141">
        <v>17</v>
      </c>
    </row>
    <row r="318" spans="1:6">
      <c r="A318" s="3" t="s">
        <v>726</v>
      </c>
      <c r="B318" s="3">
        <v>2</v>
      </c>
      <c r="C318" s="3">
        <v>2</v>
      </c>
      <c r="D318" s="141">
        <v>9</v>
      </c>
      <c r="E318" s="141">
        <v>17</v>
      </c>
      <c r="F318"/>
    </row>
    <row r="319" spans="1:6">
      <c r="A319" s="3" t="s">
        <v>726</v>
      </c>
      <c r="B319" s="3">
        <v>3</v>
      </c>
      <c r="C319" s="3">
        <v>3</v>
      </c>
      <c r="D319" s="141">
        <v>9</v>
      </c>
      <c r="E319" s="141">
        <v>17</v>
      </c>
      <c r="F319"/>
    </row>
    <row r="320" spans="1:6">
      <c r="A320" s="3" t="s">
        <v>726</v>
      </c>
      <c r="B320" s="3">
        <v>4</v>
      </c>
      <c r="C320" s="3">
        <v>4</v>
      </c>
      <c r="D320" s="141">
        <v>9</v>
      </c>
      <c r="E320" s="141">
        <v>17</v>
      </c>
      <c r="F320"/>
    </row>
    <row r="321" spans="1:6">
      <c r="A321" s="3" t="s">
        <v>726</v>
      </c>
      <c r="B321" s="3">
        <v>5</v>
      </c>
      <c r="C321" s="3">
        <v>5</v>
      </c>
      <c r="D321" s="141">
        <v>9</v>
      </c>
      <c r="E321" s="141">
        <v>17</v>
      </c>
      <c r="F321"/>
    </row>
    <row r="322" spans="1:6">
      <c r="A322" s="3" t="s">
        <v>518</v>
      </c>
      <c r="B322" s="3">
        <v>1</v>
      </c>
      <c r="C322" s="3">
        <v>1</v>
      </c>
      <c r="D322" s="141">
        <v>9</v>
      </c>
      <c r="E322" s="141">
        <v>17</v>
      </c>
    </row>
    <row r="323" spans="1:6">
      <c r="A323" s="3" t="s">
        <v>518</v>
      </c>
      <c r="B323" s="3">
        <v>2</v>
      </c>
      <c r="C323" s="3">
        <v>2</v>
      </c>
      <c r="D323" s="141">
        <v>9</v>
      </c>
      <c r="E323" s="141">
        <v>17</v>
      </c>
      <c r="F323"/>
    </row>
    <row r="324" spans="1:6">
      <c r="A324" s="3" t="s">
        <v>518</v>
      </c>
      <c r="B324" s="3">
        <v>3</v>
      </c>
      <c r="C324" s="3">
        <v>3</v>
      </c>
      <c r="D324" s="141">
        <v>9</v>
      </c>
      <c r="E324" s="141">
        <v>17</v>
      </c>
      <c r="F324"/>
    </row>
    <row r="325" spans="1:6">
      <c r="A325" s="3" t="s">
        <v>518</v>
      </c>
      <c r="B325" s="3">
        <v>4</v>
      </c>
      <c r="C325" s="3">
        <v>4</v>
      </c>
      <c r="D325" s="141">
        <v>9</v>
      </c>
      <c r="E325" s="141">
        <v>17</v>
      </c>
      <c r="F325"/>
    </row>
    <row r="326" spans="1:6">
      <c r="A326" s="3" t="s">
        <v>518</v>
      </c>
      <c r="B326" s="3">
        <v>5</v>
      </c>
      <c r="C326" s="3">
        <v>5</v>
      </c>
      <c r="D326" s="141">
        <v>9</v>
      </c>
      <c r="E326" s="141">
        <v>17</v>
      </c>
      <c r="F326"/>
    </row>
    <row r="327" spans="1:6">
      <c r="A327" s="3" t="s">
        <v>1871</v>
      </c>
      <c r="B327" s="3">
        <v>1</v>
      </c>
      <c r="C327" s="3">
        <v>1</v>
      </c>
      <c r="D327" s="141">
        <v>9</v>
      </c>
      <c r="E327" s="141">
        <v>17</v>
      </c>
    </row>
    <row r="328" spans="1:6">
      <c r="A328" s="3" t="s">
        <v>1871</v>
      </c>
      <c r="B328" s="3">
        <v>2</v>
      </c>
      <c r="C328" s="3">
        <v>2</v>
      </c>
      <c r="D328" s="141">
        <v>9</v>
      </c>
      <c r="E328" s="141">
        <v>17</v>
      </c>
      <c r="F328"/>
    </row>
    <row r="329" spans="1:6">
      <c r="A329" s="3" t="s">
        <v>1871</v>
      </c>
      <c r="B329" s="3">
        <v>3</v>
      </c>
      <c r="C329" s="3">
        <v>3</v>
      </c>
      <c r="D329" s="141">
        <v>9</v>
      </c>
      <c r="E329" s="141">
        <v>17</v>
      </c>
      <c r="F329"/>
    </row>
    <row r="330" spans="1:6">
      <c r="A330" s="3" t="s">
        <v>1871</v>
      </c>
      <c r="B330" s="3">
        <v>4</v>
      </c>
      <c r="C330" s="3">
        <v>4</v>
      </c>
      <c r="D330" s="141">
        <v>9</v>
      </c>
      <c r="E330" s="141">
        <v>17</v>
      </c>
      <c r="F330"/>
    </row>
    <row r="331" spans="1:6">
      <c r="A331" s="3" t="s">
        <v>1871</v>
      </c>
      <c r="B331" s="3">
        <v>5</v>
      </c>
      <c r="C331" s="3">
        <v>5</v>
      </c>
      <c r="D331" s="141">
        <v>9</v>
      </c>
      <c r="E331" s="141">
        <v>17</v>
      </c>
      <c r="F331"/>
    </row>
    <row r="332" spans="1:6">
      <c r="A332" s="3" t="s">
        <v>642</v>
      </c>
      <c r="B332" s="3">
        <v>1</v>
      </c>
      <c r="C332" s="3">
        <v>1</v>
      </c>
      <c r="D332" s="141">
        <v>9</v>
      </c>
      <c r="E332" s="141">
        <v>17</v>
      </c>
    </row>
    <row r="333" spans="1:6">
      <c r="A333" s="3" t="s">
        <v>642</v>
      </c>
      <c r="B333" s="3">
        <v>2</v>
      </c>
      <c r="C333" s="3">
        <v>2</v>
      </c>
      <c r="D333" s="141">
        <v>9</v>
      </c>
      <c r="E333" s="141">
        <v>17</v>
      </c>
      <c r="F333"/>
    </row>
    <row r="334" spans="1:6">
      <c r="A334" s="3" t="s">
        <v>642</v>
      </c>
      <c r="B334" s="3">
        <v>3</v>
      </c>
      <c r="C334" s="3">
        <v>3</v>
      </c>
      <c r="D334" s="141">
        <v>9</v>
      </c>
      <c r="E334" s="141">
        <v>17</v>
      </c>
      <c r="F334"/>
    </row>
    <row r="335" spans="1:6">
      <c r="A335" s="3" t="s">
        <v>642</v>
      </c>
      <c r="B335" s="3">
        <v>4</v>
      </c>
      <c r="C335" s="3">
        <v>4</v>
      </c>
      <c r="D335" s="141">
        <v>9</v>
      </c>
      <c r="E335" s="141">
        <v>17</v>
      </c>
      <c r="F335"/>
    </row>
    <row r="336" spans="1:6">
      <c r="A336" s="3" t="s">
        <v>642</v>
      </c>
      <c r="B336" s="3">
        <v>5</v>
      </c>
      <c r="C336" s="3">
        <v>5</v>
      </c>
      <c r="D336" s="141">
        <v>9</v>
      </c>
      <c r="E336" s="141">
        <v>17</v>
      </c>
      <c r="F336"/>
    </row>
    <row r="337" spans="1:6">
      <c r="A337" s="3" t="s">
        <v>655</v>
      </c>
      <c r="B337" s="3">
        <v>1</v>
      </c>
      <c r="C337" s="3">
        <v>1</v>
      </c>
      <c r="D337" s="141">
        <v>9</v>
      </c>
      <c r="E337" s="141">
        <v>17</v>
      </c>
    </row>
    <row r="338" spans="1:6">
      <c r="A338" s="3" t="s">
        <v>655</v>
      </c>
      <c r="B338" s="3">
        <v>2</v>
      </c>
      <c r="C338" s="3">
        <v>2</v>
      </c>
      <c r="D338" s="141">
        <v>9</v>
      </c>
      <c r="E338" s="141">
        <v>17</v>
      </c>
      <c r="F338"/>
    </row>
    <row r="339" spans="1:6">
      <c r="A339" s="3" t="s">
        <v>655</v>
      </c>
      <c r="B339" s="3">
        <v>3</v>
      </c>
      <c r="C339" s="3">
        <v>3</v>
      </c>
      <c r="D339" s="141">
        <v>9</v>
      </c>
      <c r="E339" s="141">
        <v>17</v>
      </c>
      <c r="F339"/>
    </row>
    <row r="340" spans="1:6">
      <c r="A340" s="3" t="s">
        <v>655</v>
      </c>
      <c r="B340" s="3">
        <v>4</v>
      </c>
      <c r="C340" s="3">
        <v>4</v>
      </c>
      <c r="D340" s="141">
        <v>9</v>
      </c>
      <c r="E340" s="141">
        <v>17</v>
      </c>
      <c r="F340"/>
    </row>
    <row r="341" spans="1:6">
      <c r="A341" s="3" t="s">
        <v>655</v>
      </c>
      <c r="B341" s="3">
        <v>5</v>
      </c>
      <c r="C341" s="3">
        <v>5</v>
      </c>
      <c r="D341" s="141">
        <v>9</v>
      </c>
      <c r="E341" s="141">
        <v>17</v>
      </c>
      <c r="F341"/>
    </row>
    <row r="342" spans="1:6">
      <c r="A342" s="3" t="s">
        <v>649</v>
      </c>
      <c r="B342" s="3">
        <v>1</v>
      </c>
      <c r="C342" s="3">
        <v>1</v>
      </c>
      <c r="D342" s="141">
        <v>9</v>
      </c>
      <c r="E342" s="141">
        <v>17</v>
      </c>
    </row>
    <row r="343" spans="1:6">
      <c r="A343" s="3" t="s">
        <v>649</v>
      </c>
      <c r="B343" s="3">
        <v>2</v>
      </c>
      <c r="C343" s="3">
        <v>2</v>
      </c>
      <c r="D343" s="141">
        <v>9</v>
      </c>
      <c r="E343" s="141">
        <v>17</v>
      </c>
      <c r="F343"/>
    </row>
    <row r="344" spans="1:6">
      <c r="A344" s="3" t="s">
        <v>649</v>
      </c>
      <c r="B344" s="3">
        <v>3</v>
      </c>
      <c r="C344" s="3">
        <v>3</v>
      </c>
      <c r="D344" s="141">
        <v>9</v>
      </c>
      <c r="E344" s="141">
        <v>17</v>
      </c>
      <c r="F344"/>
    </row>
    <row r="345" spans="1:6">
      <c r="A345" s="3" t="s">
        <v>649</v>
      </c>
      <c r="B345" s="3">
        <v>4</v>
      </c>
      <c r="C345" s="3">
        <v>4</v>
      </c>
      <c r="D345" s="141">
        <v>9</v>
      </c>
      <c r="E345" s="141">
        <v>17</v>
      </c>
      <c r="F345"/>
    </row>
    <row r="346" spans="1:6">
      <c r="A346" s="3" t="s">
        <v>649</v>
      </c>
      <c r="B346" s="3">
        <v>5</v>
      </c>
      <c r="C346" s="3">
        <v>5</v>
      </c>
      <c r="D346" s="141">
        <v>9</v>
      </c>
      <c r="E346" s="141">
        <v>17</v>
      </c>
      <c r="F346"/>
    </row>
    <row r="347" spans="1:6">
      <c r="A347" s="3" t="s">
        <v>643</v>
      </c>
      <c r="B347" s="3">
        <v>1</v>
      </c>
      <c r="C347" s="3">
        <v>1</v>
      </c>
      <c r="D347" s="141">
        <v>9</v>
      </c>
      <c r="E347" s="141">
        <v>17</v>
      </c>
    </row>
    <row r="348" spans="1:6">
      <c r="A348" s="3" t="s">
        <v>643</v>
      </c>
      <c r="B348" s="3">
        <v>2</v>
      </c>
      <c r="C348" s="3">
        <v>2</v>
      </c>
      <c r="D348" s="141">
        <v>9</v>
      </c>
      <c r="E348" s="141">
        <v>17</v>
      </c>
      <c r="F348"/>
    </row>
    <row r="349" spans="1:6">
      <c r="A349" s="3" t="s">
        <v>643</v>
      </c>
      <c r="B349" s="3">
        <v>3</v>
      </c>
      <c r="C349" s="3">
        <v>3</v>
      </c>
      <c r="D349" s="141">
        <v>9</v>
      </c>
      <c r="E349" s="141">
        <v>17</v>
      </c>
      <c r="F349"/>
    </row>
    <row r="350" spans="1:6">
      <c r="A350" s="3" t="s">
        <v>643</v>
      </c>
      <c r="B350" s="3">
        <v>4</v>
      </c>
      <c r="C350" s="3">
        <v>4</v>
      </c>
      <c r="D350" s="141">
        <v>9</v>
      </c>
      <c r="E350" s="141">
        <v>17</v>
      </c>
      <c r="F350"/>
    </row>
    <row r="351" spans="1:6">
      <c r="A351" s="3" t="s">
        <v>643</v>
      </c>
      <c r="B351" s="3">
        <v>5</v>
      </c>
      <c r="C351" s="3">
        <v>5</v>
      </c>
      <c r="D351" s="141">
        <v>9</v>
      </c>
      <c r="E351" s="141">
        <v>17</v>
      </c>
      <c r="F351"/>
    </row>
    <row r="352" spans="1:6">
      <c r="A352" s="3" t="s">
        <v>727</v>
      </c>
      <c r="B352" s="3">
        <v>1</v>
      </c>
      <c r="C352" s="3">
        <v>1</v>
      </c>
      <c r="D352" s="141">
        <v>9</v>
      </c>
      <c r="E352" s="141">
        <v>17</v>
      </c>
    </row>
    <row r="353" spans="1:6">
      <c r="A353" s="3" t="s">
        <v>727</v>
      </c>
      <c r="B353" s="3">
        <v>2</v>
      </c>
      <c r="C353" s="3">
        <v>2</v>
      </c>
      <c r="D353" s="141">
        <v>9</v>
      </c>
      <c r="E353" s="141">
        <v>17</v>
      </c>
      <c r="F353"/>
    </row>
    <row r="354" spans="1:6">
      <c r="A354" s="3" t="s">
        <v>727</v>
      </c>
      <c r="B354" s="3">
        <v>3</v>
      </c>
      <c r="C354" s="3">
        <v>3</v>
      </c>
      <c r="D354" s="141">
        <v>9</v>
      </c>
      <c r="E354" s="141">
        <v>17</v>
      </c>
      <c r="F354"/>
    </row>
    <row r="355" spans="1:6">
      <c r="A355" s="3" t="s">
        <v>727</v>
      </c>
      <c r="B355" s="3">
        <v>4</v>
      </c>
      <c r="C355" s="3">
        <v>4</v>
      </c>
      <c r="D355" s="141">
        <v>9</v>
      </c>
      <c r="E355" s="141">
        <v>17</v>
      </c>
      <c r="F355"/>
    </row>
    <row r="356" spans="1:6">
      <c r="A356" s="3" t="s">
        <v>727</v>
      </c>
      <c r="B356" s="3">
        <v>5</v>
      </c>
      <c r="C356" s="3">
        <v>5</v>
      </c>
      <c r="D356" s="141">
        <v>9</v>
      </c>
      <c r="E356" s="141">
        <v>17</v>
      </c>
      <c r="F356"/>
    </row>
    <row r="357" spans="1:6">
      <c r="A357" s="3" t="s">
        <v>533</v>
      </c>
      <c r="B357" s="3">
        <v>1</v>
      </c>
      <c r="C357" s="3">
        <v>1</v>
      </c>
      <c r="D357" s="141">
        <v>9</v>
      </c>
      <c r="E357" s="141">
        <v>17</v>
      </c>
    </row>
    <row r="358" spans="1:6">
      <c r="A358" s="3" t="s">
        <v>533</v>
      </c>
      <c r="B358" s="3">
        <v>2</v>
      </c>
      <c r="C358" s="3">
        <v>2</v>
      </c>
      <c r="D358" s="141">
        <v>9</v>
      </c>
      <c r="E358" s="141">
        <v>17</v>
      </c>
      <c r="F358"/>
    </row>
    <row r="359" spans="1:6">
      <c r="A359" s="3" t="s">
        <v>533</v>
      </c>
      <c r="B359" s="3">
        <v>3</v>
      </c>
      <c r="C359" s="3">
        <v>3</v>
      </c>
      <c r="D359" s="141">
        <v>9</v>
      </c>
      <c r="E359" s="141">
        <v>17</v>
      </c>
      <c r="F359"/>
    </row>
    <row r="360" spans="1:6">
      <c r="A360" s="3" t="s">
        <v>533</v>
      </c>
      <c r="B360" s="3">
        <v>4</v>
      </c>
      <c r="C360" s="3">
        <v>4</v>
      </c>
      <c r="D360" s="141">
        <v>9</v>
      </c>
      <c r="E360" s="141">
        <v>17</v>
      </c>
      <c r="F360"/>
    </row>
    <row r="361" spans="1:6">
      <c r="A361" s="3" t="s">
        <v>533</v>
      </c>
      <c r="B361" s="3">
        <v>5</v>
      </c>
      <c r="C361" s="3">
        <v>5</v>
      </c>
      <c r="D361" s="141">
        <v>9</v>
      </c>
      <c r="E361" s="141">
        <v>17</v>
      </c>
      <c r="F361"/>
    </row>
    <row r="362" spans="1:6">
      <c r="A362" s="3" t="s">
        <v>656</v>
      </c>
      <c r="B362" s="3">
        <v>1</v>
      </c>
      <c r="C362" s="3">
        <v>1</v>
      </c>
      <c r="D362" s="141">
        <v>9</v>
      </c>
      <c r="E362" s="141">
        <v>17</v>
      </c>
    </row>
    <row r="363" spans="1:6">
      <c r="A363" s="3" t="s">
        <v>656</v>
      </c>
      <c r="B363" s="3">
        <v>2</v>
      </c>
      <c r="C363" s="3">
        <v>2</v>
      </c>
      <c r="D363" s="141">
        <v>9</v>
      </c>
      <c r="E363" s="141">
        <v>17</v>
      </c>
      <c r="F363"/>
    </row>
    <row r="364" spans="1:6">
      <c r="A364" s="3" t="s">
        <v>656</v>
      </c>
      <c r="B364" s="3">
        <v>3</v>
      </c>
      <c r="C364" s="3">
        <v>3</v>
      </c>
      <c r="D364" s="141">
        <v>9</v>
      </c>
      <c r="E364" s="141">
        <v>17</v>
      </c>
      <c r="F364"/>
    </row>
    <row r="365" spans="1:6">
      <c r="A365" s="3" t="s">
        <v>656</v>
      </c>
      <c r="B365" s="3">
        <v>4</v>
      </c>
      <c r="C365" s="3">
        <v>4</v>
      </c>
      <c r="D365" s="141">
        <v>9</v>
      </c>
      <c r="E365" s="141">
        <v>17</v>
      </c>
      <c r="F365"/>
    </row>
    <row r="366" spans="1:6">
      <c r="A366" s="3" t="s">
        <v>656</v>
      </c>
      <c r="B366" s="3">
        <v>5</v>
      </c>
      <c r="C366" s="3">
        <v>5</v>
      </c>
      <c r="D366" s="141">
        <v>9</v>
      </c>
      <c r="E366" s="141">
        <v>17</v>
      </c>
      <c r="F366"/>
    </row>
    <row r="367" spans="1:6">
      <c r="A367" s="3" t="s">
        <v>543</v>
      </c>
      <c r="B367" s="3">
        <v>1</v>
      </c>
      <c r="C367" s="3">
        <v>1</v>
      </c>
      <c r="D367" s="141">
        <v>9</v>
      </c>
      <c r="E367" s="141">
        <v>17</v>
      </c>
    </row>
    <row r="368" spans="1:6">
      <c r="A368" s="3" t="s">
        <v>543</v>
      </c>
      <c r="B368" s="3">
        <v>2</v>
      </c>
      <c r="C368" s="3">
        <v>2</v>
      </c>
      <c r="D368" s="141">
        <v>9</v>
      </c>
      <c r="E368" s="141">
        <v>17</v>
      </c>
      <c r="F368"/>
    </row>
    <row r="369" spans="1:6">
      <c r="A369" s="3" t="s">
        <v>543</v>
      </c>
      <c r="B369" s="3">
        <v>3</v>
      </c>
      <c r="C369" s="3">
        <v>3</v>
      </c>
      <c r="D369" s="141">
        <v>9</v>
      </c>
      <c r="E369" s="141">
        <v>17</v>
      </c>
      <c r="F369"/>
    </row>
    <row r="370" spans="1:6">
      <c r="A370" s="3" t="s">
        <v>543</v>
      </c>
      <c r="B370" s="3">
        <v>4</v>
      </c>
      <c r="C370" s="3">
        <v>4</v>
      </c>
      <c r="D370" s="141">
        <v>9</v>
      </c>
      <c r="E370" s="141">
        <v>17</v>
      </c>
      <c r="F370"/>
    </row>
    <row r="371" spans="1:6">
      <c r="A371" s="3" t="s">
        <v>543</v>
      </c>
      <c r="B371" s="3">
        <v>5</v>
      </c>
      <c r="C371" s="3">
        <v>5</v>
      </c>
      <c r="D371" s="141">
        <v>9</v>
      </c>
      <c r="E371" s="141">
        <v>17</v>
      </c>
      <c r="F371"/>
    </row>
    <row r="372" spans="1:6">
      <c r="A372" s="3" t="s">
        <v>544</v>
      </c>
      <c r="B372" s="3">
        <v>1</v>
      </c>
      <c r="C372" s="3">
        <v>1</v>
      </c>
      <c r="D372" s="141">
        <v>9</v>
      </c>
      <c r="E372" s="141">
        <v>17</v>
      </c>
    </row>
    <row r="373" spans="1:6">
      <c r="A373" s="3" t="s">
        <v>544</v>
      </c>
      <c r="B373" s="3">
        <v>2</v>
      </c>
      <c r="C373" s="3">
        <v>2</v>
      </c>
      <c r="D373" s="141">
        <v>9</v>
      </c>
      <c r="E373" s="141">
        <v>17</v>
      </c>
      <c r="F373"/>
    </row>
    <row r="374" spans="1:6">
      <c r="A374" s="3" t="s">
        <v>544</v>
      </c>
      <c r="B374" s="3">
        <v>3</v>
      </c>
      <c r="C374" s="3">
        <v>3</v>
      </c>
      <c r="D374" s="141">
        <v>9</v>
      </c>
      <c r="E374" s="141">
        <v>17</v>
      </c>
      <c r="F374"/>
    </row>
    <row r="375" spans="1:6">
      <c r="A375" s="3" t="s">
        <v>544</v>
      </c>
      <c r="B375" s="3">
        <v>4</v>
      </c>
      <c r="C375" s="3">
        <v>4</v>
      </c>
      <c r="D375" s="141">
        <v>9</v>
      </c>
      <c r="E375" s="141">
        <v>17</v>
      </c>
      <c r="F375"/>
    </row>
    <row r="376" spans="1:6">
      <c r="A376" s="3" t="s">
        <v>544</v>
      </c>
      <c r="B376" s="3">
        <v>5</v>
      </c>
      <c r="C376" s="3">
        <v>5</v>
      </c>
      <c r="D376" s="141">
        <v>9</v>
      </c>
      <c r="E376" s="141">
        <v>17</v>
      </c>
      <c r="F376"/>
    </row>
    <row r="377" spans="1:6">
      <c r="A377" s="3" t="s">
        <v>519</v>
      </c>
      <c r="B377" s="3">
        <v>1</v>
      </c>
      <c r="C377" s="3">
        <v>1</v>
      </c>
      <c r="D377" s="141">
        <v>9</v>
      </c>
      <c r="E377" s="141">
        <v>17</v>
      </c>
    </row>
    <row r="378" spans="1:6">
      <c r="A378" s="3" t="s">
        <v>519</v>
      </c>
      <c r="B378" s="3">
        <v>2</v>
      </c>
      <c r="C378" s="3">
        <v>2</v>
      </c>
      <c r="D378" s="141">
        <v>9</v>
      </c>
      <c r="E378" s="141">
        <v>17</v>
      </c>
      <c r="F378"/>
    </row>
    <row r="379" spans="1:6">
      <c r="A379" s="3" t="s">
        <v>519</v>
      </c>
      <c r="B379" s="3">
        <v>3</v>
      </c>
      <c r="C379" s="3">
        <v>3</v>
      </c>
      <c r="D379" s="141">
        <v>9</v>
      </c>
      <c r="E379" s="141">
        <v>17</v>
      </c>
      <c r="F379"/>
    </row>
    <row r="380" spans="1:6">
      <c r="A380" s="3" t="s">
        <v>519</v>
      </c>
      <c r="B380" s="3">
        <v>4</v>
      </c>
      <c r="C380" s="3">
        <v>4</v>
      </c>
      <c r="D380" s="141">
        <v>9</v>
      </c>
      <c r="E380" s="141">
        <v>17</v>
      </c>
      <c r="F380"/>
    </row>
    <row r="381" spans="1:6">
      <c r="A381" s="3" t="s">
        <v>519</v>
      </c>
      <c r="B381" s="3">
        <v>5</v>
      </c>
      <c r="C381" s="3">
        <v>5</v>
      </c>
      <c r="D381" s="141">
        <v>9</v>
      </c>
      <c r="E381" s="141">
        <v>17</v>
      </c>
      <c r="F381"/>
    </row>
    <row r="382" spans="1:6">
      <c r="A382" s="3" t="s">
        <v>534</v>
      </c>
      <c r="B382" s="3">
        <v>1</v>
      </c>
      <c r="C382" s="3">
        <v>1</v>
      </c>
      <c r="D382" s="141">
        <v>9</v>
      </c>
      <c r="E382" s="141">
        <v>17</v>
      </c>
    </row>
    <row r="383" spans="1:6">
      <c r="A383" s="3" t="s">
        <v>534</v>
      </c>
      <c r="B383" s="3">
        <v>2</v>
      </c>
      <c r="C383" s="3">
        <v>2</v>
      </c>
      <c r="D383" s="141">
        <v>9</v>
      </c>
      <c r="E383" s="141">
        <v>17</v>
      </c>
      <c r="F383"/>
    </row>
    <row r="384" spans="1:6">
      <c r="A384" s="3" t="s">
        <v>534</v>
      </c>
      <c r="B384" s="3">
        <v>3</v>
      </c>
      <c r="C384" s="3">
        <v>3</v>
      </c>
      <c r="D384" s="141">
        <v>9</v>
      </c>
      <c r="E384" s="141">
        <v>17</v>
      </c>
      <c r="F384"/>
    </row>
    <row r="385" spans="1:6">
      <c r="A385" s="3" t="s">
        <v>534</v>
      </c>
      <c r="B385" s="3">
        <v>4</v>
      </c>
      <c r="C385" s="3">
        <v>4</v>
      </c>
      <c r="D385" s="141">
        <v>9</v>
      </c>
      <c r="E385" s="141">
        <v>17</v>
      </c>
      <c r="F385"/>
    </row>
    <row r="386" spans="1:6">
      <c r="A386" s="3" t="s">
        <v>534</v>
      </c>
      <c r="B386" s="3">
        <v>5</v>
      </c>
      <c r="C386" s="3">
        <v>5</v>
      </c>
      <c r="D386" s="141">
        <v>9</v>
      </c>
      <c r="E386" s="141">
        <v>17</v>
      </c>
      <c r="F386"/>
    </row>
    <row r="387" spans="1:6">
      <c r="A387" s="3" t="s">
        <v>741</v>
      </c>
      <c r="B387" s="3">
        <v>1</v>
      </c>
      <c r="C387" s="3">
        <v>1</v>
      </c>
      <c r="D387" s="141">
        <v>9</v>
      </c>
      <c r="E387" s="141">
        <v>17</v>
      </c>
    </row>
    <row r="388" spans="1:6">
      <c r="A388" s="3" t="s">
        <v>741</v>
      </c>
      <c r="B388" s="3">
        <v>2</v>
      </c>
      <c r="C388" s="3">
        <v>2</v>
      </c>
      <c r="D388" s="141">
        <v>9</v>
      </c>
      <c r="E388" s="141">
        <v>17</v>
      </c>
      <c r="F388"/>
    </row>
    <row r="389" spans="1:6">
      <c r="A389" s="3" t="s">
        <v>741</v>
      </c>
      <c r="B389" s="3">
        <v>3</v>
      </c>
      <c r="C389" s="3">
        <v>3</v>
      </c>
      <c r="D389" s="141">
        <v>9</v>
      </c>
      <c r="E389" s="141">
        <v>17</v>
      </c>
      <c r="F389"/>
    </row>
    <row r="390" spans="1:6">
      <c r="A390" s="3" t="s">
        <v>741</v>
      </c>
      <c r="B390" s="3">
        <v>4</v>
      </c>
      <c r="C390" s="3">
        <v>4</v>
      </c>
      <c r="D390" s="141">
        <v>9</v>
      </c>
      <c r="E390" s="141">
        <v>17</v>
      </c>
      <c r="F390"/>
    </row>
    <row r="391" spans="1:6">
      <c r="A391" s="3" t="s">
        <v>741</v>
      </c>
      <c r="B391" s="3">
        <v>5</v>
      </c>
      <c r="C391" s="3">
        <v>5</v>
      </c>
      <c r="D391" s="141">
        <v>9</v>
      </c>
      <c r="E391" s="141">
        <v>17</v>
      </c>
      <c r="F391"/>
    </row>
    <row r="392" spans="1:6">
      <c r="A392" s="3" t="s">
        <v>520</v>
      </c>
      <c r="B392" s="3">
        <v>1</v>
      </c>
      <c r="C392" s="3">
        <v>1</v>
      </c>
      <c r="D392" s="141">
        <v>9</v>
      </c>
      <c r="E392" s="141">
        <v>17</v>
      </c>
    </row>
    <row r="393" spans="1:6">
      <c r="A393" s="3" t="s">
        <v>520</v>
      </c>
      <c r="B393" s="3">
        <v>2</v>
      </c>
      <c r="C393" s="3">
        <v>2</v>
      </c>
      <c r="D393" s="141">
        <v>9</v>
      </c>
      <c r="E393" s="141">
        <v>17</v>
      </c>
      <c r="F393"/>
    </row>
    <row r="394" spans="1:6">
      <c r="A394" s="3" t="s">
        <v>520</v>
      </c>
      <c r="B394" s="3">
        <v>3</v>
      </c>
      <c r="C394" s="3">
        <v>3</v>
      </c>
      <c r="D394" s="141">
        <v>9</v>
      </c>
      <c r="E394" s="141">
        <v>17</v>
      </c>
      <c r="F394"/>
    </row>
    <row r="395" spans="1:6">
      <c r="A395" s="3" t="s">
        <v>520</v>
      </c>
      <c r="B395" s="3">
        <v>4</v>
      </c>
      <c r="C395" s="3">
        <v>4</v>
      </c>
      <c r="D395" s="141">
        <v>9</v>
      </c>
      <c r="E395" s="141">
        <v>17</v>
      </c>
      <c r="F395"/>
    </row>
    <row r="396" spans="1:6">
      <c r="A396" s="3" t="s">
        <v>520</v>
      </c>
      <c r="B396" s="3">
        <v>5</v>
      </c>
      <c r="C396" s="3">
        <v>5</v>
      </c>
      <c r="D396" s="141">
        <v>9</v>
      </c>
      <c r="E396" s="141">
        <v>17</v>
      </c>
      <c r="F396"/>
    </row>
    <row r="397" spans="1:6">
      <c r="A397" s="3" t="s">
        <v>728</v>
      </c>
      <c r="B397" s="3">
        <v>1</v>
      </c>
      <c r="C397" s="3">
        <v>1</v>
      </c>
      <c r="D397" s="141">
        <v>9</v>
      </c>
      <c r="E397" s="141">
        <v>17</v>
      </c>
    </row>
    <row r="398" spans="1:6">
      <c r="A398" s="3" t="s">
        <v>728</v>
      </c>
      <c r="B398" s="3">
        <v>2</v>
      </c>
      <c r="C398" s="3">
        <v>2</v>
      </c>
      <c r="D398" s="141">
        <v>9</v>
      </c>
      <c r="E398" s="141">
        <v>17</v>
      </c>
      <c r="F398"/>
    </row>
    <row r="399" spans="1:6">
      <c r="A399" s="3" t="s">
        <v>728</v>
      </c>
      <c r="B399" s="3">
        <v>3</v>
      </c>
      <c r="C399" s="3">
        <v>3</v>
      </c>
      <c r="D399" s="141">
        <v>9</v>
      </c>
      <c r="E399" s="141">
        <v>17</v>
      </c>
      <c r="F399"/>
    </row>
    <row r="400" spans="1:6">
      <c r="A400" s="3" t="s">
        <v>728</v>
      </c>
      <c r="B400" s="3">
        <v>4</v>
      </c>
      <c r="C400" s="3">
        <v>4</v>
      </c>
      <c r="D400" s="141">
        <v>9</v>
      </c>
      <c r="E400" s="141">
        <v>17</v>
      </c>
      <c r="F400"/>
    </row>
    <row r="401" spans="1:6">
      <c r="A401" s="3" t="s">
        <v>728</v>
      </c>
      <c r="B401" s="3">
        <v>5</v>
      </c>
      <c r="C401" s="3">
        <v>5</v>
      </c>
      <c r="D401" s="141">
        <v>9</v>
      </c>
      <c r="E401" s="141">
        <v>17</v>
      </c>
      <c r="F401"/>
    </row>
    <row r="402" spans="1:6">
      <c r="A402" s="3" t="s">
        <v>545</v>
      </c>
      <c r="B402" s="3">
        <v>1</v>
      </c>
      <c r="C402" s="3">
        <v>1</v>
      </c>
      <c r="D402" s="141">
        <v>9</v>
      </c>
      <c r="E402" s="141">
        <v>17</v>
      </c>
    </row>
    <row r="403" spans="1:6">
      <c r="A403" s="3" t="s">
        <v>545</v>
      </c>
      <c r="B403" s="3">
        <v>2</v>
      </c>
      <c r="C403" s="3">
        <v>2</v>
      </c>
      <c r="D403" s="141">
        <v>9</v>
      </c>
      <c r="E403" s="141">
        <v>17</v>
      </c>
      <c r="F403"/>
    </row>
    <row r="404" spans="1:6">
      <c r="A404" s="3" t="s">
        <v>545</v>
      </c>
      <c r="B404" s="3">
        <v>3</v>
      </c>
      <c r="C404" s="3">
        <v>3</v>
      </c>
      <c r="D404" s="141">
        <v>9</v>
      </c>
      <c r="E404" s="141">
        <v>17</v>
      </c>
      <c r="F404"/>
    </row>
    <row r="405" spans="1:6">
      <c r="A405" s="3" t="s">
        <v>545</v>
      </c>
      <c r="B405" s="3">
        <v>4</v>
      </c>
      <c r="C405" s="3">
        <v>4</v>
      </c>
      <c r="D405" s="141">
        <v>9</v>
      </c>
      <c r="E405" s="141">
        <v>17</v>
      </c>
      <c r="F405"/>
    </row>
    <row r="406" spans="1:6">
      <c r="A406" s="3" t="s">
        <v>545</v>
      </c>
      <c r="B406" s="3">
        <v>5</v>
      </c>
      <c r="C406" s="3">
        <v>5</v>
      </c>
      <c r="D406" s="141">
        <v>9</v>
      </c>
      <c r="E406" s="141">
        <v>17</v>
      </c>
      <c r="F406"/>
    </row>
    <row r="407" spans="1:6">
      <c r="A407" s="3" t="s">
        <v>762</v>
      </c>
      <c r="B407" s="3">
        <v>1</v>
      </c>
      <c r="C407" s="3">
        <v>1</v>
      </c>
      <c r="D407" s="141">
        <v>9</v>
      </c>
      <c r="E407" s="141">
        <v>17</v>
      </c>
    </row>
    <row r="408" spans="1:6">
      <c r="A408" s="3" t="s">
        <v>762</v>
      </c>
      <c r="B408" s="3">
        <v>2</v>
      </c>
      <c r="C408" s="3">
        <v>2</v>
      </c>
      <c r="D408" s="141">
        <v>9</v>
      </c>
      <c r="E408" s="141">
        <v>17</v>
      </c>
      <c r="F408"/>
    </row>
    <row r="409" spans="1:6">
      <c r="A409" s="3" t="s">
        <v>762</v>
      </c>
      <c r="B409" s="3">
        <v>3</v>
      </c>
      <c r="C409" s="3">
        <v>3</v>
      </c>
      <c r="D409" s="141">
        <v>9</v>
      </c>
      <c r="E409" s="141">
        <v>17</v>
      </c>
      <c r="F409"/>
    </row>
    <row r="410" spans="1:6">
      <c r="A410" s="3" t="s">
        <v>762</v>
      </c>
      <c r="B410" s="3">
        <v>4</v>
      </c>
      <c r="C410" s="3">
        <v>4</v>
      </c>
      <c r="D410" s="141">
        <v>9</v>
      </c>
      <c r="E410" s="141">
        <v>17</v>
      </c>
      <c r="F410"/>
    </row>
    <row r="411" spans="1:6">
      <c r="A411" s="3" t="s">
        <v>762</v>
      </c>
      <c r="B411" s="3">
        <v>5</v>
      </c>
      <c r="C411" s="3">
        <v>5</v>
      </c>
      <c r="D411" s="141">
        <v>9</v>
      </c>
      <c r="E411" s="141">
        <v>17</v>
      </c>
      <c r="F411"/>
    </row>
    <row r="412" spans="1:6">
      <c r="A412" s="3" t="s">
        <v>644</v>
      </c>
      <c r="B412" s="3">
        <v>1</v>
      </c>
      <c r="C412" s="3">
        <v>1</v>
      </c>
      <c r="D412" s="141">
        <v>9</v>
      </c>
      <c r="E412" s="141">
        <v>17</v>
      </c>
    </row>
    <row r="413" spans="1:6">
      <c r="A413" s="3" t="s">
        <v>644</v>
      </c>
      <c r="B413" s="3">
        <v>2</v>
      </c>
      <c r="C413" s="3">
        <v>2</v>
      </c>
      <c r="D413" s="141">
        <v>9</v>
      </c>
      <c r="E413" s="141">
        <v>17</v>
      </c>
      <c r="F413"/>
    </row>
    <row r="414" spans="1:6">
      <c r="A414" s="3" t="s">
        <v>644</v>
      </c>
      <c r="B414" s="3">
        <v>3</v>
      </c>
      <c r="C414" s="3">
        <v>3</v>
      </c>
      <c r="D414" s="141">
        <v>9</v>
      </c>
      <c r="E414" s="141">
        <v>17</v>
      </c>
      <c r="F414"/>
    </row>
    <row r="415" spans="1:6">
      <c r="A415" s="3" t="s">
        <v>644</v>
      </c>
      <c r="B415" s="3">
        <v>4</v>
      </c>
      <c r="C415" s="3">
        <v>4</v>
      </c>
      <c r="D415" s="141">
        <v>9</v>
      </c>
      <c r="E415" s="141">
        <v>17</v>
      </c>
      <c r="F415"/>
    </row>
    <row r="416" spans="1:6">
      <c r="A416" s="3" t="s">
        <v>644</v>
      </c>
      <c r="B416" s="3">
        <v>5</v>
      </c>
      <c r="C416" s="3">
        <v>5</v>
      </c>
      <c r="D416" s="141">
        <v>9</v>
      </c>
      <c r="E416" s="141">
        <v>17</v>
      </c>
      <c r="F416"/>
    </row>
    <row r="417" spans="1:6">
      <c r="A417" s="3" t="s">
        <v>645</v>
      </c>
      <c r="B417" s="3">
        <v>1</v>
      </c>
      <c r="C417" s="3">
        <v>1</v>
      </c>
      <c r="D417" s="141">
        <v>9</v>
      </c>
      <c r="E417" s="141">
        <v>17</v>
      </c>
    </row>
    <row r="418" spans="1:6">
      <c r="A418" s="3" t="s">
        <v>645</v>
      </c>
      <c r="B418" s="3">
        <v>2</v>
      </c>
      <c r="C418" s="3">
        <v>2</v>
      </c>
      <c r="D418" s="141">
        <v>9</v>
      </c>
      <c r="E418" s="141">
        <v>17</v>
      </c>
      <c r="F418"/>
    </row>
    <row r="419" spans="1:6">
      <c r="A419" s="3" t="s">
        <v>645</v>
      </c>
      <c r="B419" s="3">
        <v>3</v>
      </c>
      <c r="C419" s="3">
        <v>3</v>
      </c>
      <c r="D419" s="141">
        <v>9</v>
      </c>
      <c r="E419" s="141">
        <v>17</v>
      </c>
      <c r="F419"/>
    </row>
    <row r="420" spans="1:6">
      <c r="A420" s="3" t="s">
        <v>645</v>
      </c>
      <c r="B420" s="3">
        <v>4</v>
      </c>
      <c r="C420" s="3">
        <v>4</v>
      </c>
      <c r="D420" s="141">
        <v>9</v>
      </c>
      <c r="E420" s="141">
        <v>17</v>
      </c>
      <c r="F420"/>
    </row>
    <row r="421" spans="1:6">
      <c r="A421" s="3" t="s">
        <v>645</v>
      </c>
      <c r="B421" s="3">
        <v>5</v>
      </c>
      <c r="C421" s="3">
        <v>5</v>
      </c>
      <c r="D421" s="141">
        <v>9</v>
      </c>
      <c r="E421" s="141">
        <v>17</v>
      </c>
      <c r="F421"/>
    </row>
    <row r="422" spans="1:6">
      <c r="A422" s="3" t="s">
        <v>535</v>
      </c>
      <c r="B422" s="3">
        <v>1</v>
      </c>
      <c r="C422" s="3">
        <v>1</v>
      </c>
      <c r="D422" s="141">
        <v>9</v>
      </c>
      <c r="E422" s="141">
        <v>17</v>
      </c>
    </row>
    <row r="423" spans="1:6">
      <c r="A423" s="3" t="s">
        <v>535</v>
      </c>
      <c r="B423" s="3">
        <v>2</v>
      </c>
      <c r="C423" s="3">
        <v>2</v>
      </c>
      <c r="D423" s="141">
        <v>9</v>
      </c>
      <c r="E423" s="141">
        <v>17</v>
      </c>
      <c r="F423"/>
    </row>
    <row r="424" spans="1:6">
      <c r="A424" s="3" t="s">
        <v>535</v>
      </c>
      <c r="B424" s="3">
        <v>3</v>
      </c>
      <c r="C424" s="3">
        <v>3</v>
      </c>
      <c r="D424" s="141">
        <v>9</v>
      </c>
      <c r="E424" s="141">
        <v>17</v>
      </c>
      <c r="F424"/>
    </row>
    <row r="425" spans="1:6">
      <c r="A425" s="3" t="s">
        <v>535</v>
      </c>
      <c r="B425" s="3">
        <v>4</v>
      </c>
      <c r="C425" s="3">
        <v>4</v>
      </c>
      <c r="D425" s="141">
        <v>9</v>
      </c>
      <c r="E425" s="141">
        <v>17</v>
      </c>
      <c r="F425"/>
    </row>
    <row r="426" spans="1:6">
      <c r="A426" s="3" t="s">
        <v>535</v>
      </c>
      <c r="B426" s="3">
        <v>5</v>
      </c>
      <c r="C426" s="3">
        <v>5</v>
      </c>
      <c r="D426" s="141">
        <v>9</v>
      </c>
      <c r="E426" s="141">
        <v>17</v>
      </c>
      <c r="F426"/>
    </row>
    <row r="427" spans="1:6">
      <c r="A427" s="3" t="s">
        <v>729</v>
      </c>
      <c r="B427" s="3">
        <v>1</v>
      </c>
      <c r="C427" s="3">
        <v>1</v>
      </c>
      <c r="D427" s="141">
        <v>9</v>
      </c>
      <c r="E427" s="141">
        <v>17</v>
      </c>
    </row>
    <row r="428" spans="1:6">
      <c r="A428" s="3" t="s">
        <v>729</v>
      </c>
      <c r="B428" s="3">
        <v>2</v>
      </c>
      <c r="C428" s="3">
        <v>2</v>
      </c>
      <c r="D428" s="141">
        <v>9</v>
      </c>
      <c r="E428" s="141">
        <v>17</v>
      </c>
      <c r="F428"/>
    </row>
    <row r="429" spans="1:6">
      <c r="A429" s="3" t="s">
        <v>729</v>
      </c>
      <c r="B429" s="3">
        <v>3</v>
      </c>
      <c r="C429" s="3">
        <v>3</v>
      </c>
      <c r="D429" s="141">
        <v>9</v>
      </c>
      <c r="E429" s="141">
        <v>17</v>
      </c>
      <c r="F429"/>
    </row>
    <row r="430" spans="1:6">
      <c r="A430" s="3" t="s">
        <v>729</v>
      </c>
      <c r="B430" s="3">
        <v>4</v>
      </c>
      <c r="C430" s="3">
        <v>4</v>
      </c>
      <c r="D430" s="141">
        <v>9</v>
      </c>
      <c r="E430" s="141">
        <v>17</v>
      </c>
      <c r="F430"/>
    </row>
    <row r="431" spans="1:6">
      <c r="A431" s="3" t="s">
        <v>729</v>
      </c>
      <c r="B431" s="3">
        <v>5</v>
      </c>
      <c r="C431" s="3">
        <v>5</v>
      </c>
      <c r="D431" s="141">
        <v>9</v>
      </c>
      <c r="E431" s="141">
        <v>17</v>
      </c>
      <c r="F431"/>
    </row>
    <row r="432" spans="1:6">
      <c r="A432" s="3" t="s">
        <v>730</v>
      </c>
      <c r="B432" s="3">
        <v>1</v>
      </c>
      <c r="C432" s="3">
        <v>1</v>
      </c>
      <c r="D432" s="141">
        <v>9</v>
      </c>
      <c r="E432" s="141">
        <v>17</v>
      </c>
    </row>
    <row r="433" spans="1:6">
      <c r="A433" s="3" t="s">
        <v>730</v>
      </c>
      <c r="B433" s="3">
        <v>2</v>
      </c>
      <c r="C433" s="3">
        <v>2</v>
      </c>
      <c r="D433" s="141">
        <v>9</v>
      </c>
      <c r="E433" s="141">
        <v>17</v>
      </c>
      <c r="F433"/>
    </row>
    <row r="434" spans="1:6">
      <c r="A434" s="3" t="s">
        <v>730</v>
      </c>
      <c r="B434" s="3">
        <v>3</v>
      </c>
      <c r="C434" s="3">
        <v>3</v>
      </c>
      <c r="D434" s="141">
        <v>9</v>
      </c>
      <c r="E434" s="141">
        <v>17</v>
      </c>
      <c r="F434"/>
    </row>
    <row r="435" spans="1:6">
      <c r="A435" s="3" t="s">
        <v>730</v>
      </c>
      <c r="B435" s="3">
        <v>4</v>
      </c>
      <c r="C435" s="3">
        <v>4</v>
      </c>
      <c r="D435" s="141">
        <v>9</v>
      </c>
      <c r="E435" s="141">
        <v>17</v>
      </c>
      <c r="F435"/>
    </row>
    <row r="436" spans="1:6">
      <c r="A436" s="3" t="s">
        <v>730</v>
      </c>
      <c r="B436" s="3">
        <v>5</v>
      </c>
      <c r="C436" s="3">
        <v>5</v>
      </c>
      <c r="D436" s="141">
        <v>9</v>
      </c>
      <c r="E436" s="141">
        <v>17</v>
      </c>
      <c r="F436"/>
    </row>
    <row r="437" spans="1:6">
      <c r="A437" s="3" t="s">
        <v>546</v>
      </c>
      <c r="B437" s="3">
        <v>1</v>
      </c>
      <c r="C437" s="3">
        <v>1</v>
      </c>
      <c r="D437" s="141">
        <v>9</v>
      </c>
      <c r="E437" s="141">
        <v>17</v>
      </c>
    </row>
    <row r="438" spans="1:6">
      <c r="A438" s="3" t="s">
        <v>546</v>
      </c>
      <c r="B438" s="3">
        <v>2</v>
      </c>
      <c r="C438" s="3">
        <v>2</v>
      </c>
      <c r="D438" s="141">
        <v>9</v>
      </c>
      <c r="E438" s="141">
        <v>17</v>
      </c>
      <c r="F438"/>
    </row>
    <row r="439" spans="1:6">
      <c r="A439" s="3" t="s">
        <v>546</v>
      </c>
      <c r="B439" s="3">
        <v>3</v>
      </c>
      <c r="C439" s="3">
        <v>3</v>
      </c>
      <c r="D439" s="141">
        <v>9</v>
      </c>
      <c r="E439" s="141">
        <v>17</v>
      </c>
      <c r="F439"/>
    </row>
    <row r="440" spans="1:6">
      <c r="A440" s="3" t="s">
        <v>546</v>
      </c>
      <c r="B440" s="3">
        <v>4</v>
      </c>
      <c r="C440" s="3">
        <v>4</v>
      </c>
      <c r="D440" s="141">
        <v>9</v>
      </c>
      <c r="E440" s="141">
        <v>17</v>
      </c>
      <c r="F440"/>
    </row>
    <row r="441" spans="1:6">
      <c r="A441" s="3" t="s">
        <v>546</v>
      </c>
      <c r="B441" s="3">
        <v>5</v>
      </c>
      <c r="C441" s="3">
        <v>5</v>
      </c>
      <c r="D441" s="141">
        <v>9</v>
      </c>
      <c r="E441" s="141">
        <v>17</v>
      </c>
      <c r="F441"/>
    </row>
    <row r="442" spans="1:6">
      <c r="A442" s="3" t="s">
        <v>646</v>
      </c>
      <c r="B442" s="3">
        <v>1</v>
      </c>
      <c r="C442" s="3">
        <v>1</v>
      </c>
      <c r="D442" s="141">
        <v>9</v>
      </c>
      <c r="E442" s="141">
        <v>17</v>
      </c>
    </row>
    <row r="443" spans="1:6">
      <c r="A443" s="3" t="s">
        <v>646</v>
      </c>
      <c r="B443" s="3">
        <v>2</v>
      </c>
      <c r="C443" s="3">
        <v>2</v>
      </c>
      <c r="D443" s="141">
        <v>9</v>
      </c>
      <c r="E443" s="141">
        <v>17</v>
      </c>
      <c r="F443"/>
    </row>
    <row r="444" spans="1:6">
      <c r="A444" s="3" t="s">
        <v>646</v>
      </c>
      <c r="B444" s="3">
        <v>3</v>
      </c>
      <c r="C444" s="3">
        <v>3</v>
      </c>
      <c r="D444" s="141">
        <v>9</v>
      </c>
      <c r="E444" s="141">
        <v>17</v>
      </c>
      <c r="F444"/>
    </row>
    <row r="445" spans="1:6">
      <c r="A445" s="3" t="s">
        <v>646</v>
      </c>
      <c r="B445" s="3">
        <v>4</v>
      </c>
      <c r="C445" s="3">
        <v>4</v>
      </c>
      <c r="D445" s="141">
        <v>9</v>
      </c>
      <c r="E445" s="141">
        <v>17</v>
      </c>
      <c r="F445"/>
    </row>
    <row r="446" spans="1:6">
      <c r="A446" s="3" t="s">
        <v>646</v>
      </c>
      <c r="B446" s="3">
        <v>5</v>
      </c>
      <c r="C446" s="3">
        <v>5</v>
      </c>
      <c r="D446" s="141">
        <v>9</v>
      </c>
      <c r="E446" s="141">
        <v>17</v>
      </c>
      <c r="F446"/>
    </row>
    <row r="447" spans="1:6">
      <c r="A447" s="3" t="s">
        <v>521</v>
      </c>
      <c r="B447" s="3">
        <v>1</v>
      </c>
      <c r="C447" s="3">
        <v>1</v>
      </c>
      <c r="D447" s="141">
        <v>9</v>
      </c>
      <c r="E447" s="141">
        <v>17</v>
      </c>
    </row>
    <row r="448" spans="1:6">
      <c r="A448" s="3" t="s">
        <v>521</v>
      </c>
      <c r="B448" s="3">
        <v>2</v>
      </c>
      <c r="C448" s="3">
        <v>2</v>
      </c>
      <c r="D448" s="141">
        <v>9</v>
      </c>
      <c r="E448" s="141">
        <v>17</v>
      </c>
      <c r="F448"/>
    </row>
    <row r="449" spans="1:6">
      <c r="A449" s="3" t="s">
        <v>521</v>
      </c>
      <c r="B449" s="3">
        <v>3</v>
      </c>
      <c r="C449" s="3">
        <v>3</v>
      </c>
      <c r="D449" s="141">
        <v>9</v>
      </c>
      <c r="E449" s="141">
        <v>17</v>
      </c>
      <c r="F449"/>
    </row>
    <row r="450" spans="1:6">
      <c r="A450" s="3" t="s">
        <v>521</v>
      </c>
      <c r="B450" s="3">
        <v>4</v>
      </c>
      <c r="C450" s="3">
        <v>4</v>
      </c>
      <c r="D450" s="141">
        <v>9</v>
      </c>
      <c r="E450" s="141">
        <v>17</v>
      </c>
      <c r="F450"/>
    </row>
    <row r="451" spans="1:6">
      <c r="A451" s="3" t="s">
        <v>521</v>
      </c>
      <c r="B451" s="3">
        <v>5</v>
      </c>
      <c r="C451" s="3">
        <v>5</v>
      </c>
      <c r="D451" s="141">
        <v>9</v>
      </c>
      <c r="E451" s="141">
        <v>17</v>
      </c>
      <c r="F451"/>
    </row>
    <row r="452" spans="1:6">
      <c r="A452" s="3" t="s">
        <v>536</v>
      </c>
      <c r="B452" s="3">
        <v>1</v>
      </c>
      <c r="C452" s="3">
        <v>1</v>
      </c>
      <c r="D452" s="141">
        <v>9</v>
      </c>
      <c r="E452" s="141">
        <v>17</v>
      </c>
    </row>
    <row r="453" spans="1:6">
      <c r="A453" s="3" t="s">
        <v>536</v>
      </c>
      <c r="B453" s="3">
        <v>2</v>
      </c>
      <c r="C453" s="3">
        <v>2</v>
      </c>
      <c r="D453" s="141">
        <v>9</v>
      </c>
      <c r="E453" s="141">
        <v>17</v>
      </c>
      <c r="F453"/>
    </row>
    <row r="454" spans="1:6">
      <c r="A454" s="3" t="s">
        <v>536</v>
      </c>
      <c r="B454" s="3">
        <v>3</v>
      </c>
      <c r="C454" s="3">
        <v>3</v>
      </c>
      <c r="D454" s="141">
        <v>9</v>
      </c>
      <c r="E454" s="141">
        <v>17</v>
      </c>
      <c r="F454"/>
    </row>
    <row r="455" spans="1:6">
      <c r="A455" s="3" t="s">
        <v>536</v>
      </c>
      <c r="B455" s="3">
        <v>4</v>
      </c>
      <c r="C455" s="3">
        <v>4</v>
      </c>
      <c r="D455" s="141">
        <v>9</v>
      </c>
      <c r="E455" s="141">
        <v>17</v>
      </c>
      <c r="F455"/>
    </row>
    <row r="456" spans="1:6">
      <c r="A456" s="3" t="s">
        <v>536</v>
      </c>
      <c r="B456" s="3">
        <v>5</v>
      </c>
      <c r="C456" s="3">
        <v>5</v>
      </c>
      <c r="D456" s="141">
        <v>9</v>
      </c>
      <c r="E456" s="141">
        <v>17</v>
      </c>
      <c r="F456"/>
    </row>
    <row r="457" spans="1:6">
      <c r="A457" s="3" t="s">
        <v>131</v>
      </c>
      <c r="B457" s="3">
        <v>1</v>
      </c>
      <c r="C457" s="3">
        <v>1</v>
      </c>
      <c r="D457" s="141">
        <v>9</v>
      </c>
      <c r="E457" s="141">
        <v>17</v>
      </c>
    </row>
    <row r="458" spans="1:6">
      <c r="A458" s="3" t="s">
        <v>131</v>
      </c>
      <c r="B458" s="3">
        <v>2</v>
      </c>
      <c r="C458" s="3">
        <v>2</v>
      </c>
      <c r="D458" s="141">
        <v>9</v>
      </c>
      <c r="E458" s="141">
        <v>17</v>
      </c>
      <c r="F458"/>
    </row>
    <row r="459" spans="1:6">
      <c r="A459" s="3" t="s">
        <v>131</v>
      </c>
      <c r="B459" s="3">
        <v>3</v>
      </c>
      <c r="C459" s="3">
        <v>3</v>
      </c>
      <c r="D459" s="141">
        <v>9</v>
      </c>
      <c r="E459" s="141">
        <v>17</v>
      </c>
      <c r="F459"/>
    </row>
    <row r="460" spans="1:6">
      <c r="A460" s="3" t="s">
        <v>131</v>
      </c>
      <c r="B460" s="3">
        <v>4</v>
      </c>
      <c r="C460" s="3">
        <v>4</v>
      </c>
      <c r="D460" s="141">
        <v>9</v>
      </c>
      <c r="E460" s="141">
        <v>17</v>
      </c>
      <c r="F460"/>
    </row>
    <row r="461" spans="1:6">
      <c r="A461" s="3" t="s">
        <v>131</v>
      </c>
      <c r="B461" s="3">
        <v>5</v>
      </c>
      <c r="C461" s="3">
        <v>5</v>
      </c>
      <c r="D461" s="141">
        <v>9</v>
      </c>
      <c r="E461" s="141">
        <v>17</v>
      </c>
      <c r="F461"/>
    </row>
    <row r="462" spans="1:6">
      <c r="A462" s="3" t="s">
        <v>522</v>
      </c>
      <c r="B462" s="3">
        <v>1</v>
      </c>
      <c r="C462" s="3">
        <v>1</v>
      </c>
      <c r="D462" s="141">
        <v>9</v>
      </c>
      <c r="E462" s="141">
        <v>17</v>
      </c>
    </row>
    <row r="463" spans="1:6">
      <c r="A463" s="3" t="s">
        <v>522</v>
      </c>
      <c r="B463" s="3">
        <v>2</v>
      </c>
      <c r="C463" s="3">
        <v>2</v>
      </c>
      <c r="D463" s="141">
        <v>9</v>
      </c>
      <c r="E463" s="141">
        <v>17</v>
      </c>
      <c r="F463"/>
    </row>
    <row r="464" spans="1:6">
      <c r="A464" s="3" t="s">
        <v>522</v>
      </c>
      <c r="B464" s="3">
        <v>3</v>
      </c>
      <c r="C464" s="3">
        <v>3</v>
      </c>
      <c r="D464" s="141">
        <v>9</v>
      </c>
      <c r="E464" s="141">
        <v>17</v>
      </c>
      <c r="F464"/>
    </row>
    <row r="465" spans="1:6">
      <c r="A465" s="3" t="s">
        <v>522</v>
      </c>
      <c r="B465" s="3">
        <v>4</v>
      </c>
      <c r="C465" s="3">
        <v>4</v>
      </c>
      <c r="D465" s="141">
        <v>9</v>
      </c>
      <c r="E465" s="141">
        <v>17</v>
      </c>
      <c r="F465"/>
    </row>
    <row r="466" spans="1:6">
      <c r="A466" s="3" t="s">
        <v>522</v>
      </c>
      <c r="B466" s="3">
        <v>5</v>
      </c>
      <c r="C466" s="3">
        <v>5</v>
      </c>
      <c r="D466" s="141">
        <v>9</v>
      </c>
      <c r="E466" s="141">
        <v>17</v>
      </c>
      <c r="F466"/>
    </row>
    <row r="467" spans="1:6">
      <c r="A467" s="3" t="s">
        <v>647</v>
      </c>
      <c r="B467" s="3">
        <v>1</v>
      </c>
      <c r="C467" s="3">
        <v>1</v>
      </c>
      <c r="D467" s="141">
        <v>9</v>
      </c>
      <c r="E467" s="141">
        <v>17</v>
      </c>
    </row>
    <row r="468" spans="1:6">
      <c r="A468" s="3" t="s">
        <v>647</v>
      </c>
      <c r="B468" s="3">
        <v>2</v>
      </c>
      <c r="C468" s="3">
        <v>2</v>
      </c>
      <c r="D468" s="141">
        <v>9</v>
      </c>
      <c r="E468" s="141">
        <v>17</v>
      </c>
      <c r="F468"/>
    </row>
    <row r="469" spans="1:6">
      <c r="A469" s="3" t="s">
        <v>647</v>
      </c>
      <c r="B469" s="3">
        <v>3</v>
      </c>
      <c r="C469" s="3">
        <v>3</v>
      </c>
      <c r="D469" s="141">
        <v>9</v>
      </c>
      <c r="E469" s="141">
        <v>17</v>
      </c>
      <c r="F469"/>
    </row>
    <row r="470" spans="1:6">
      <c r="A470" s="3" t="s">
        <v>647</v>
      </c>
      <c r="B470" s="3">
        <v>4</v>
      </c>
      <c r="C470" s="3">
        <v>4</v>
      </c>
      <c r="D470" s="141">
        <v>9</v>
      </c>
      <c r="E470" s="141">
        <v>17</v>
      </c>
      <c r="F470"/>
    </row>
    <row r="471" spans="1:6">
      <c r="A471" s="3" t="s">
        <v>647</v>
      </c>
      <c r="B471" s="3">
        <v>5</v>
      </c>
      <c r="C471" s="3">
        <v>5</v>
      </c>
      <c r="D471" s="141">
        <v>9</v>
      </c>
      <c r="E471" s="141">
        <v>17</v>
      </c>
      <c r="F471"/>
    </row>
    <row r="472" spans="1:6">
      <c r="A472" s="3" t="s">
        <v>2787</v>
      </c>
      <c r="B472" s="3">
        <v>1</v>
      </c>
      <c r="C472" s="3">
        <v>1</v>
      </c>
      <c r="D472" s="141">
        <v>9</v>
      </c>
      <c r="E472" s="141">
        <v>17</v>
      </c>
    </row>
    <row r="473" spans="1:6">
      <c r="A473" s="3" t="s">
        <v>2787</v>
      </c>
      <c r="B473" s="3">
        <v>2</v>
      </c>
      <c r="C473" s="3">
        <v>2</v>
      </c>
      <c r="D473" s="141">
        <v>9</v>
      </c>
      <c r="E473" s="141">
        <v>17</v>
      </c>
      <c r="F473"/>
    </row>
    <row r="474" spans="1:6">
      <c r="A474" s="3" t="s">
        <v>2787</v>
      </c>
      <c r="B474" s="3">
        <v>3</v>
      </c>
      <c r="C474" s="3">
        <v>3</v>
      </c>
      <c r="D474" s="141">
        <v>9</v>
      </c>
      <c r="E474" s="141">
        <v>17</v>
      </c>
      <c r="F474"/>
    </row>
    <row r="475" spans="1:6">
      <c r="A475" s="3" t="s">
        <v>2787</v>
      </c>
      <c r="B475" s="3">
        <v>4</v>
      </c>
      <c r="C475" s="3">
        <v>4</v>
      </c>
      <c r="D475" s="141">
        <v>9</v>
      </c>
      <c r="E475" s="141">
        <v>17</v>
      </c>
      <c r="F475"/>
    </row>
    <row r="476" spans="1:6">
      <c r="A476" s="3" t="s">
        <v>2787</v>
      </c>
      <c r="B476" s="3">
        <v>5</v>
      </c>
      <c r="C476" s="3">
        <v>5</v>
      </c>
      <c r="D476" s="141">
        <v>9</v>
      </c>
      <c r="E476" s="141">
        <v>17</v>
      </c>
      <c r="F476"/>
    </row>
    <row r="477" spans="1:6">
      <c r="A477" s="3" t="s">
        <v>523</v>
      </c>
      <c r="B477" s="3">
        <v>1</v>
      </c>
      <c r="C477" s="3">
        <v>1</v>
      </c>
      <c r="D477" s="141">
        <v>9</v>
      </c>
      <c r="E477" s="141">
        <v>17</v>
      </c>
    </row>
    <row r="478" spans="1:6">
      <c r="A478" s="3" t="s">
        <v>523</v>
      </c>
      <c r="B478" s="3">
        <v>2</v>
      </c>
      <c r="C478" s="3">
        <v>2</v>
      </c>
      <c r="D478" s="141">
        <v>9</v>
      </c>
      <c r="E478" s="141">
        <v>17</v>
      </c>
      <c r="F478"/>
    </row>
    <row r="479" spans="1:6">
      <c r="A479" s="3" t="s">
        <v>523</v>
      </c>
      <c r="B479" s="3">
        <v>3</v>
      </c>
      <c r="C479" s="3">
        <v>3</v>
      </c>
      <c r="D479" s="141">
        <v>9</v>
      </c>
      <c r="E479" s="141">
        <v>17</v>
      </c>
      <c r="F479"/>
    </row>
    <row r="480" spans="1:6">
      <c r="A480" s="3" t="s">
        <v>523</v>
      </c>
      <c r="B480" s="3">
        <v>4</v>
      </c>
      <c r="C480" s="3">
        <v>4</v>
      </c>
      <c r="D480" s="141">
        <v>9</v>
      </c>
      <c r="E480" s="141">
        <v>17</v>
      </c>
      <c r="F480"/>
    </row>
    <row r="481" spans="1:6">
      <c r="A481" s="3" t="s">
        <v>523</v>
      </c>
      <c r="B481" s="3">
        <v>5</v>
      </c>
      <c r="C481" s="3">
        <v>5</v>
      </c>
      <c r="D481" s="141">
        <v>9</v>
      </c>
      <c r="E481" s="141">
        <v>17</v>
      </c>
      <c r="F481"/>
    </row>
    <row r="482" spans="1:6">
      <c r="A482" s="3" t="s">
        <v>763</v>
      </c>
      <c r="B482" s="3">
        <v>1</v>
      </c>
      <c r="C482" s="3">
        <v>1</v>
      </c>
      <c r="D482" s="141">
        <v>9</v>
      </c>
      <c r="E482" s="141">
        <v>17</v>
      </c>
    </row>
    <row r="483" spans="1:6">
      <c r="A483" s="3" t="s">
        <v>763</v>
      </c>
      <c r="B483" s="3">
        <v>2</v>
      </c>
      <c r="C483" s="3">
        <v>2</v>
      </c>
      <c r="D483" s="141">
        <v>9</v>
      </c>
      <c r="E483" s="141">
        <v>17</v>
      </c>
      <c r="F483"/>
    </row>
    <row r="484" spans="1:6">
      <c r="A484" s="3" t="s">
        <v>763</v>
      </c>
      <c r="B484" s="3">
        <v>3</v>
      </c>
      <c r="C484" s="3">
        <v>3</v>
      </c>
      <c r="D484" s="141">
        <v>9</v>
      </c>
      <c r="E484" s="141">
        <v>17</v>
      </c>
      <c r="F484"/>
    </row>
    <row r="485" spans="1:6">
      <c r="A485" s="3" t="s">
        <v>763</v>
      </c>
      <c r="B485" s="3">
        <v>4</v>
      </c>
      <c r="C485" s="3">
        <v>4</v>
      </c>
      <c r="D485" s="141">
        <v>9</v>
      </c>
      <c r="E485" s="141">
        <v>17</v>
      </c>
      <c r="F485"/>
    </row>
    <row r="486" spans="1:6">
      <c r="A486" s="3" t="s">
        <v>763</v>
      </c>
      <c r="B486" s="3">
        <v>5</v>
      </c>
      <c r="C486" s="3">
        <v>5</v>
      </c>
      <c r="D486" s="141">
        <v>9</v>
      </c>
      <c r="E486" s="141">
        <v>17</v>
      </c>
      <c r="F486"/>
    </row>
  </sheetData>
  <sortState ref="A2:F486">
    <sortCondition ref="A1"/>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11"/>
  <sheetViews>
    <sheetView workbookViewId="0">
      <selection activeCell="E22" sqref="E22"/>
    </sheetView>
  </sheetViews>
  <sheetFormatPr defaultRowHeight="14.65"/>
  <cols>
    <col min="1" max="1" width="12.09765625" bestFit="1" customWidth="1"/>
    <col min="2" max="2" width="17.296875" bestFit="1" customWidth="1"/>
    <col min="3" max="3" width="32.59765625" bestFit="1" customWidth="1"/>
    <col min="4" max="4" width="19.59765625" bestFit="1" customWidth="1"/>
    <col min="5" max="5" width="18.69921875" bestFit="1" customWidth="1"/>
    <col min="6" max="6" width="11.09765625" bestFit="1" customWidth="1"/>
  </cols>
  <sheetData>
    <row r="1" spans="1:6">
      <c r="A1" s="1" t="s">
        <v>249</v>
      </c>
      <c r="B1" s="1" t="s">
        <v>250</v>
      </c>
      <c r="C1" s="2" t="s">
        <v>3447</v>
      </c>
      <c r="D1" s="2" t="s">
        <v>251</v>
      </c>
      <c r="E1" s="2" t="s">
        <v>252</v>
      </c>
      <c r="F1" s="1" t="s">
        <v>3</v>
      </c>
    </row>
    <row r="2" spans="1:6">
      <c r="A2" t="s">
        <v>2810</v>
      </c>
      <c r="B2">
        <v>1</v>
      </c>
      <c r="C2">
        <v>1</v>
      </c>
      <c r="D2" s="141">
        <v>9</v>
      </c>
      <c r="E2" s="141">
        <v>12</v>
      </c>
    </row>
    <row r="3" spans="1:6">
      <c r="B3">
        <v>2</v>
      </c>
      <c r="C3">
        <v>1</v>
      </c>
      <c r="D3" s="141">
        <v>14</v>
      </c>
      <c r="E3" s="141">
        <v>17</v>
      </c>
    </row>
    <row r="4" spans="1:6">
      <c r="B4">
        <v>3</v>
      </c>
      <c r="C4">
        <v>2</v>
      </c>
      <c r="D4" s="141">
        <v>9</v>
      </c>
      <c r="E4" s="141">
        <v>12</v>
      </c>
    </row>
    <row r="5" spans="1:6">
      <c r="B5">
        <v>4</v>
      </c>
      <c r="C5">
        <v>2</v>
      </c>
      <c r="D5" s="141">
        <v>14</v>
      </c>
      <c r="E5" s="141">
        <v>17</v>
      </c>
    </row>
    <row r="6" spans="1:6">
      <c r="B6">
        <v>5</v>
      </c>
      <c r="C6">
        <v>3</v>
      </c>
      <c r="D6" s="141">
        <v>9</v>
      </c>
      <c r="E6" s="141">
        <v>12</v>
      </c>
    </row>
    <row r="7" spans="1:6">
      <c r="B7">
        <v>6</v>
      </c>
      <c r="C7">
        <v>3</v>
      </c>
      <c r="D7" s="141">
        <v>14</v>
      </c>
      <c r="E7" s="141">
        <v>17</v>
      </c>
    </row>
    <row r="8" spans="1:6">
      <c r="B8">
        <v>7</v>
      </c>
      <c r="C8">
        <v>4</v>
      </c>
      <c r="D8" s="141">
        <v>9</v>
      </c>
      <c r="E8" s="141">
        <v>12</v>
      </c>
    </row>
    <row r="9" spans="1:6">
      <c r="B9">
        <v>8</v>
      </c>
      <c r="C9">
        <v>4</v>
      </c>
      <c r="D9" s="141">
        <v>14</v>
      </c>
      <c r="E9" s="141">
        <v>17</v>
      </c>
    </row>
    <row r="10" spans="1:6">
      <c r="B10">
        <v>9</v>
      </c>
      <c r="C10">
        <v>5</v>
      </c>
      <c r="D10" s="141">
        <v>9</v>
      </c>
      <c r="E10" s="141">
        <v>12</v>
      </c>
    </row>
    <row r="11" spans="1:6">
      <c r="B11">
        <v>10</v>
      </c>
      <c r="C11">
        <v>5</v>
      </c>
      <c r="D11" s="141">
        <v>14</v>
      </c>
      <c r="E11" s="141">
        <v>17</v>
      </c>
    </row>
  </sheetData>
  <pageMargins left="0.7" right="0.7" top="0.75" bottom="0.75" header="0.3" footer="0.3"/>
  <pageSetup paperSize="9"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31"/>
  <sheetViews>
    <sheetView workbookViewId="0"/>
  </sheetViews>
  <sheetFormatPr defaultRowHeight="14.65"/>
  <cols>
    <col min="1" max="1" width="9.296875" customWidth="1"/>
    <col min="2" max="2" width="9.59765625" customWidth="1"/>
    <col min="3" max="3" width="10.3984375" customWidth="1"/>
    <col min="4" max="4" width="12.8984375" customWidth="1"/>
  </cols>
  <sheetData>
    <row r="1" spans="1:4">
      <c r="A1" s="1" t="s">
        <v>0</v>
      </c>
      <c r="B1" s="1" t="s">
        <v>1</v>
      </c>
      <c r="C1" s="2" t="s">
        <v>2</v>
      </c>
      <c r="D1" s="1" t="s">
        <v>3</v>
      </c>
    </row>
    <row r="2" spans="1:4">
      <c r="A2" t="s">
        <v>13</v>
      </c>
    </row>
    <row r="3" spans="1:4">
      <c r="A3" t="s">
        <v>14</v>
      </c>
    </row>
    <row r="4" spans="1:4">
      <c r="A4" t="s">
        <v>15</v>
      </c>
    </row>
    <row r="5" spans="1:4">
      <c r="A5" t="s">
        <v>16</v>
      </c>
    </row>
    <row r="6" spans="1:4">
      <c r="A6" t="s">
        <v>17</v>
      </c>
    </row>
    <row r="7" spans="1:4">
      <c r="A7" t="s">
        <v>18</v>
      </c>
    </row>
    <row r="8" spans="1:4">
      <c r="A8" t="s">
        <v>19</v>
      </c>
    </row>
    <row r="9" spans="1:4">
      <c r="A9" t="s">
        <v>20</v>
      </c>
    </row>
    <row r="10" spans="1:4">
      <c r="A10" t="s">
        <v>21</v>
      </c>
    </row>
    <row r="11" spans="1:4">
      <c r="A11" t="s">
        <v>22</v>
      </c>
    </row>
    <row r="12" spans="1:4">
      <c r="A12" t="s">
        <v>23</v>
      </c>
    </row>
    <row r="13" spans="1:4">
      <c r="A13" t="s">
        <v>24</v>
      </c>
    </row>
    <row r="14" spans="1:4">
      <c r="A14" t="s">
        <v>25</v>
      </c>
    </row>
    <row r="15" spans="1:4">
      <c r="A15" t="s">
        <v>26</v>
      </c>
    </row>
    <row r="16" spans="1:4">
      <c r="A16" t="s">
        <v>27</v>
      </c>
    </row>
    <row r="17" spans="1:1">
      <c r="A17" t="s">
        <v>28</v>
      </c>
    </row>
    <row r="18" spans="1:1">
      <c r="A18" t="s">
        <v>29</v>
      </c>
    </row>
    <row r="19" spans="1:1">
      <c r="A19" t="s">
        <v>30</v>
      </c>
    </row>
    <row r="20" spans="1:1">
      <c r="A20" t="s">
        <v>31</v>
      </c>
    </row>
    <row r="21" spans="1:1">
      <c r="A21" t="s">
        <v>32</v>
      </c>
    </row>
    <row r="22" spans="1:1">
      <c r="A22" t="s">
        <v>33</v>
      </c>
    </row>
    <row r="23" spans="1:1">
      <c r="A23" t="s">
        <v>34</v>
      </c>
    </row>
    <row r="24" spans="1:1">
      <c r="A24" t="s">
        <v>35</v>
      </c>
    </row>
    <row r="25" spans="1:1">
      <c r="A25" t="s">
        <v>36</v>
      </c>
    </row>
    <row r="26" spans="1:1">
      <c r="A26" t="s">
        <v>37</v>
      </c>
    </row>
    <row r="27" spans="1:1">
      <c r="A27" t="s">
        <v>38</v>
      </c>
    </row>
    <row r="28" spans="1:1">
      <c r="A28" t="s">
        <v>39</v>
      </c>
    </row>
    <row r="29" spans="1:1">
      <c r="A29" t="s">
        <v>40</v>
      </c>
    </row>
    <row r="30" spans="1:1">
      <c r="A30" t="s">
        <v>41</v>
      </c>
    </row>
    <row r="31" spans="1:1">
      <c r="A31" t="s">
        <v>42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313"/>
  <sheetViews>
    <sheetView workbookViewId="0">
      <selection activeCell="D1" sqref="D1:D1048576"/>
    </sheetView>
  </sheetViews>
  <sheetFormatPr defaultRowHeight="14.65"/>
  <cols>
    <col min="1" max="1" width="31" bestFit="1" customWidth="1"/>
    <col min="2" max="2" width="13.59765625" customWidth="1"/>
    <col min="3" max="3" width="23.3984375" customWidth="1"/>
  </cols>
  <sheetData>
    <row r="1" spans="1:4">
      <c r="A1" s="1" t="s">
        <v>243</v>
      </c>
      <c r="B1" s="1" t="s">
        <v>0</v>
      </c>
      <c r="C1" s="1" t="s">
        <v>3</v>
      </c>
      <c r="D1" s="1"/>
    </row>
    <row r="2" spans="1:4">
      <c r="A2" s="3" t="s">
        <v>13</v>
      </c>
      <c r="B2" s="3" t="s">
        <v>13</v>
      </c>
    </row>
    <row r="3" spans="1:4">
      <c r="A3" s="3" t="s">
        <v>511</v>
      </c>
      <c r="B3" s="3" t="s">
        <v>21</v>
      </c>
    </row>
    <row r="4" spans="1:4">
      <c r="A4" s="3" t="s">
        <v>512</v>
      </c>
      <c r="B4" s="3" t="s">
        <v>21</v>
      </c>
    </row>
    <row r="5" spans="1:4">
      <c r="A5" s="3" t="s">
        <v>110</v>
      </c>
      <c r="B5" s="3" t="s">
        <v>21</v>
      </c>
    </row>
    <row r="6" spans="1:4">
      <c r="A6" s="3" t="s">
        <v>513</v>
      </c>
      <c r="B6" s="3" t="s">
        <v>21</v>
      </c>
    </row>
    <row r="7" spans="1:4">
      <c r="A7" s="3" t="s">
        <v>514</v>
      </c>
      <c r="B7" s="3" t="s">
        <v>21</v>
      </c>
    </row>
    <row r="8" spans="1:4">
      <c r="A8" s="3" t="s">
        <v>515</v>
      </c>
      <c r="B8" s="3" t="s">
        <v>21</v>
      </c>
    </row>
    <row r="9" spans="1:4">
      <c r="A9" s="3" t="s">
        <v>516</v>
      </c>
      <c r="B9" s="3" t="s">
        <v>21</v>
      </c>
    </row>
    <row r="10" spans="1:4">
      <c r="A10" s="3" t="s">
        <v>517</v>
      </c>
      <c r="B10" s="3" t="s">
        <v>21</v>
      </c>
    </row>
    <row r="11" spans="1:4">
      <c r="A11" s="3" t="s">
        <v>518</v>
      </c>
      <c r="B11" s="3" t="s">
        <v>21</v>
      </c>
    </row>
    <row r="12" spans="1:4">
      <c r="A12" s="3" t="s">
        <v>519</v>
      </c>
      <c r="B12" s="3" t="s">
        <v>21</v>
      </c>
    </row>
    <row r="13" spans="1:4">
      <c r="A13" s="3" t="s">
        <v>520</v>
      </c>
      <c r="B13" s="3" t="s">
        <v>21</v>
      </c>
    </row>
    <row r="14" spans="1:4">
      <c r="A14" s="3" t="s">
        <v>521</v>
      </c>
      <c r="B14" s="3" t="s">
        <v>21</v>
      </c>
    </row>
    <row r="15" spans="1:4">
      <c r="A15" s="3" t="s">
        <v>522</v>
      </c>
      <c r="B15" s="3" t="s">
        <v>21</v>
      </c>
    </row>
    <row r="16" spans="1:4">
      <c r="A16" s="3" t="s">
        <v>523</v>
      </c>
      <c r="B16" s="3" t="s">
        <v>21</v>
      </c>
    </row>
    <row r="17" spans="1:2">
      <c r="A17" s="3" t="s">
        <v>524</v>
      </c>
      <c r="B17" s="3" t="s">
        <v>21</v>
      </c>
    </row>
    <row r="18" spans="1:2">
      <c r="A18" s="3" t="s">
        <v>113</v>
      </c>
      <c r="B18" s="3" t="s">
        <v>27</v>
      </c>
    </row>
    <row r="19" spans="1:2">
      <c r="A19" s="3" t="s">
        <v>525</v>
      </c>
      <c r="B19" s="3" t="s">
        <v>27</v>
      </c>
    </row>
    <row r="20" spans="1:2">
      <c r="A20" s="3" t="s">
        <v>526</v>
      </c>
      <c r="B20" s="3" t="s">
        <v>27</v>
      </c>
    </row>
    <row r="21" spans="1:2">
      <c r="A21" s="3" t="s">
        <v>527</v>
      </c>
      <c r="B21" s="3" t="s">
        <v>27</v>
      </c>
    </row>
    <row r="22" spans="1:2">
      <c r="A22" s="3" t="s">
        <v>528</v>
      </c>
      <c r="B22" s="3" t="s">
        <v>27</v>
      </c>
    </row>
    <row r="23" spans="1:2">
      <c r="A23" s="3" t="s">
        <v>529</v>
      </c>
      <c r="B23" s="3" t="s">
        <v>27</v>
      </c>
    </row>
    <row r="24" spans="1:2">
      <c r="A24" s="3" t="s">
        <v>530</v>
      </c>
      <c r="B24" s="3" t="s">
        <v>27</v>
      </c>
    </row>
    <row r="25" spans="1:2">
      <c r="A25" s="3" t="s">
        <v>531</v>
      </c>
      <c r="B25" s="3" t="s">
        <v>27</v>
      </c>
    </row>
    <row r="26" spans="1:2">
      <c r="A26" s="3" t="s">
        <v>532</v>
      </c>
      <c r="B26" s="3" t="s">
        <v>27</v>
      </c>
    </row>
    <row r="27" spans="1:2">
      <c r="A27" s="3" t="s">
        <v>533</v>
      </c>
      <c r="B27" s="3" t="s">
        <v>27</v>
      </c>
    </row>
    <row r="28" spans="1:2">
      <c r="A28" s="3" t="s">
        <v>534</v>
      </c>
      <c r="B28" s="3" t="s">
        <v>27</v>
      </c>
    </row>
    <row r="29" spans="1:2">
      <c r="A29" s="3" t="s">
        <v>535</v>
      </c>
      <c r="B29" s="3" t="s">
        <v>27</v>
      </c>
    </row>
    <row r="30" spans="1:2">
      <c r="A30" s="3" t="s">
        <v>536</v>
      </c>
      <c r="B30" s="3" t="s">
        <v>27</v>
      </c>
    </row>
    <row r="31" spans="1:2">
      <c r="A31" s="3" t="s">
        <v>537</v>
      </c>
      <c r="B31" s="3" t="s">
        <v>31</v>
      </c>
    </row>
    <row r="32" spans="1:2">
      <c r="A32" s="3" t="s">
        <v>538</v>
      </c>
      <c r="B32" s="3" t="s">
        <v>31</v>
      </c>
    </row>
    <row r="33" spans="1:2">
      <c r="A33" s="3" t="s">
        <v>539</v>
      </c>
      <c r="B33" s="3" t="s">
        <v>31</v>
      </c>
    </row>
    <row r="34" spans="1:2">
      <c r="A34" s="3" t="s">
        <v>540</v>
      </c>
      <c r="B34" s="3" t="s">
        <v>31</v>
      </c>
    </row>
    <row r="35" spans="1:2">
      <c r="A35" s="3" t="s">
        <v>48</v>
      </c>
      <c r="B35" s="3" t="s">
        <v>31</v>
      </c>
    </row>
    <row r="36" spans="1:2">
      <c r="A36" s="3" t="s">
        <v>541</v>
      </c>
      <c r="B36" s="3" t="s">
        <v>31</v>
      </c>
    </row>
    <row r="37" spans="1:2">
      <c r="A37" s="3" t="s">
        <v>542</v>
      </c>
      <c r="B37" s="3" t="s">
        <v>31</v>
      </c>
    </row>
    <row r="38" spans="1:2">
      <c r="A38" s="3" t="s">
        <v>543</v>
      </c>
      <c r="B38" s="3" t="s">
        <v>31</v>
      </c>
    </row>
    <row r="39" spans="1:2">
      <c r="A39" s="3" t="s">
        <v>544</v>
      </c>
      <c r="B39" s="3" t="s">
        <v>31</v>
      </c>
    </row>
    <row r="40" spans="1:2">
      <c r="A40" s="3" t="s">
        <v>545</v>
      </c>
      <c r="B40" s="3" t="s">
        <v>31</v>
      </c>
    </row>
    <row r="41" spans="1:2">
      <c r="A41" s="3" t="s">
        <v>546</v>
      </c>
      <c r="B41" s="3" t="s">
        <v>31</v>
      </c>
    </row>
    <row r="42" spans="1:2">
      <c r="A42" s="3" t="s">
        <v>547</v>
      </c>
      <c r="B42" s="3" t="s">
        <v>17</v>
      </c>
    </row>
    <row r="43" spans="1:2">
      <c r="A43" s="3" t="s">
        <v>548</v>
      </c>
      <c r="B43" s="3" t="s">
        <v>17</v>
      </c>
    </row>
    <row r="44" spans="1:2">
      <c r="A44" s="3" t="s">
        <v>549</v>
      </c>
      <c r="B44" s="3" t="s">
        <v>17</v>
      </c>
    </row>
    <row r="45" spans="1:2">
      <c r="A45" s="3" t="s">
        <v>63</v>
      </c>
      <c r="B45" s="3" t="s">
        <v>17</v>
      </c>
    </row>
    <row r="46" spans="1:2">
      <c r="A46" s="3" t="s">
        <v>550</v>
      </c>
      <c r="B46" s="3" t="s">
        <v>22</v>
      </c>
    </row>
    <row r="47" spans="1:2">
      <c r="A47" s="3" t="s">
        <v>551</v>
      </c>
      <c r="B47" s="3" t="s">
        <v>22</v>
      </c>
    </row>
    <row r="48" spans="1:2">
      <c r="A48" s="3" t="s">
        <v>552</v>
      </c>
      <c r="B48" s="3" t="s">
        <v>22</v>
      </c>
    </row>
    <row r="49" spans="1:2">
      <c r="A49" s="3" t="s">
        <v>553</v>
      </c>
      <c r="B49" s="3" t="s">
        <v>22</v>
      </c>
    </row>
    <row r="50" spans="1:2">
      <c r="A50" s="3" t="s">
        <v>554</v>
      </c>
      <c r="B50" s="3" t="s">
        <v>22</v>
      </c>
    </row>
    <row r="51" spans="1:2">
      <c r="A51" s="3" t="s">
        <v>555</v>
      </c>
      <c r="B51" s="3" t="s">
        <v>22</v>
      </c>
    </row>
    <row r="52" spans="1:2">
      <c r="A52" s="3" t="s">
        <v>556</v>
      </c>
      <c r="B52" s="3" t="s">
        <v>22</v>
      </c>
    </row>
    <row r="53" spans="1:2">
      <c r="A53" s="3" t="s">
        <v>104</v>
      </c>
      <c r="B53" s="3" t="s">
        <v>22</v>
      </c>
    </row>
    <row r="54" spans="1:2">
      <c r="A54" s="3" t="s">
        <v>557</v>
      </c>
      <c r="B54" s="3" t="s">
        <v>22</v>
      </c>
    </row>
    <row r="55" spans="1:2">
      <c r="A55" s="3" t="s">
        <v>558</v>
      </c>
      <c r="B55" s="3" t="s">
        <v>22</v>
      </c>
    </row>
    <row r="56" spans="1:2">
      <c r="A56" s="3" t="s">
        <v>559</v>
      </c>
      <c r="B56" s="3" t="s">
        <v>22</v>
      </c>
    </row>
    <row r="57" spans="1:2">
      <c r="A57" s="3" t="s">
        <v>560</v>
      </c>
      <c r="B57" s="3" t="s">
        <v>22</v>
      </c>
    </row>
    <row r="58" spans="1:2">
      <c r="A58" s="3" t="s">
        <v>561</v>
      </c>
      <c r="B58" s="3" t="s">
        <v>22</v>
      </c>
    </row>
    <row r="59" spans="1:2">
      <c r="A59" s="3" t="s">
        <v>562</v>
      </c>
      <c r="B59" s="3" t="s">
        <v>22</v>
      </c>
    </row>
    <row r="60" spans="1:2">
      <c r="A60" s="3" t="s">
        <v>563</v>
      </c>
      <c r="B60" s="3" t="s">
        <v>22</v>
      </c>
    </row>
    <row r="61" spans="1:2">
      <c r="A61" s="3" t="s">
        <v>564</v>
      </c>
      <c r="B61" s="3" t="s">
        <v>22</v>
      </c>
    </row>
    <row r="62" spans="1:2">
      <c r="A62" s="3" t="s">
        <v>565</v>
      </c>
      <c r="B62" s="3" t="s">
        <v>22</v>
      </c>
    </row>
    <row r="63" spans="1:2">
      <c r="A63" s="3" t="s">
        <v>566</v>
      </c>
      <c r="B63" s="3" t="s">
        <v>30</v>
      </c>
    </row>
    <row r="64" spans="1:2">
      <c r="A64" s="3" t="s">
        <v>567</v>
      </c>
      <c r="B64" s="3" t="s">
        <v>30</v>
      </c>
    </row>
    <row r="65" spans="1:2">
      <c r="A65" s="3" t="s">
        <v>568</v>
      </c>
      <c r="B65" s="3" t="s">
        <v>30</v>
      </c>
    </row>
    <row r="66" spans="1:2">
      <c r="A66" s="3" t="s">
        <v>569</v>
      </c>
      <c r="B66" s="3" t="s">
        <v>30</v>
      </c>
    </row>
    <row r="67" spans="1:2">
      <c r="A67" s="3" t="s">
        <v>570</v>
      </c>
      <c r="B67" s="3" t="s">
        <v>30</v>
      </c>
    </row>
    <row r="68" spans="1:2">
      <c r="A68" s="3" t="s">
        <v>571</v>
      </c>
      <c r="B68" s="3" t="s">
        <v>30</v>
      </c>
    </row>
    <row r="69" spans="1:2">
      <c r="A69" s="3" t="s">
        <v>572</v>
      </c>
      <c r="B69" s="3" t="s">
        <v>30</v>
      </c>
    </row>
    <row r="70" spans="1:2">
      <c r="A70" s="3" t="s">
        <v>573</v>
      </c>
      <c r="B70" s="3" t="s">
        <v>30</v>
      </c>
    </row>
    <row r="71" spans="1:2">
      <c r="A71" s="3" t="s">
        <v>574</v>
      </c>
      <c r="B71" s="3" t="s">
        <v>30</v>
      </c>
    </row>
    <row r="72" spans="1:2">
      <c r="A72" s="93" t="s">
        <v>575</v>
      </c>
      <c r="B72" s="3" t="s">
        <v>30</v>
      </c>
    </row>
    <row r="73" spans="1:2">
      <c r="A73" s="3" t="s">
        <v>576</v>
      </c>
      <c r="B73" s="3" t="s">
        <v>30</v>
      </c>
    </row>
    <row r="74" spans="1:2">
      <c r="A74" s="3" t="s">
        <v>577</v>
      </c>
      <c r="B74" s="3" t="s">
        <v>30</v>
      </c>
    </row>
    <row r="75" spans="1:2">
      <c r="A75" s="3" t="s">
        <v>578</v>
      </c>
      <c r="B75" s="3" t="s">
        <v>30</v>
      </c>
    </row>
    <row r="76" spans="1:2">
      <c r="A76" s="3" t="s">
        <v>579</v>
      </c>
      <c r="B76" s="3" t="s">
        <v>30</v>
      </c>
    </row>
    <row r="77" spans="1:2">
      <c r="A77" s="3" t="s">
        <v>580</v>
      </c>
      <c r="B77" s="3" t="s">
        <v>30</v>
      </c>
    </row>
    <row r="78" spans="1:2">
      <c r="A78" s="3" t="s">
        <v>101</v>
      </c>
      <c r="B78" s="3" t="s">
        <v>30</v>
      </c>
    </row>
    <row r="79" spans="1:2">
      <c r="A79" s="3" t="s">
        <v>581</v>
      </c>
      <c r="B79" s="3" t="s">
        <v>30</v>
      </c>
    </row>
    <row r="80" spans="1:2">
      <c r="A80" s="3" t="s">
        <v>582</v>
      </c>
      <c r="B80" s="3" t="s">
        <v>30</v>
      </c>
    </row>
    <row r="81" spans="1:2">
      <c r="A81" s="3" t="s">
        <v>583</v>
      </c>
      <c r="B81" s="3" t="s">
        <v>38</v>
      </c>
    </row>
    <row r="82" spans="1:2">
      <c r="A82" s="3" t="s">
        <v>584</v>
      </c>
      <c r="B82" s="3" t="s">
        <v>38</v>
      </c>
    </row>
    <row r="83" spans="1:2">
      <c r="A83" s="3" t="s">
        <v>57</v>
      </c>
      <c r="B83" s="3" t="s">
        <v>38</v>
      </c>
    </row>
    <row r="84" spans="1:2">
      <c r="A84" s="3" t="s">
        <v>585</v>
      </c>
      <c r="B84" s="3" t="s">
        <v>38</v>
      </c>
    </row>
    <row r="85" spans="1:2">
      <c r="A85" s="3" t="s">
        <v>586</v>
      </c>
      <c r="B85" s="3" t="s">
        <v>38</v>
      </c>
    </row>
    <row r="86" spans="1:2">
      <c r="A86" s="3" t="s">
        <v>587</v>
      </c>
      <c r="B86" s="3" t="s">
        <v>38</v>
      </c>
    </row>
    <row r="87" spans="1:2">
      <c r="A87" s="3" t="s">
        <v>588</v>
      </c>
      <c r="B87" s="3" t="s">
        <v>38</v>
      </c>
    </row>
    <row r="88" spans="1:2">
      <c r="A88" s="3" t="s">
        <v>589</v>
      </c>
      <c r="B88" s="3" t="s">
        <v>38</v>
      </c>
    </row>
    <row r="89" spans="1:2">
      <c r="A89" s="3" t="s">
        <v>590</v>
      </c>
      <c r="B89" s="3" t="s">
        <v>38</v>
      </c>
    </row>
    <row r="90" spans="1:2">
      <c r="A90" s="3" t="s">
        <v>83</v>
      </c>
      <c r="B90" s="3" t="s">
        <v>42</v>
      </c>
    </row>
    <row r="91" spans="1:2">
      <c r="A91" s="3" t="s">
        <v>591</v>
      </c>
      <c r="B91" s="3" t="s">
        <v>42</v>
      </c>
    </row>
    <row r="92" spans="1:2">
      <c r="A92" s="3" t="s">
        <v>592</v>
      </c>
      <c r="B92" s="3" t="s">
        <v>42</v>
      </c>
    </row>
    <row r="93" spans="1:2">
      <c r="A93" s="3" t="s">
        <v>593</v>
      </c>
      <c r="B93" s="3" t="s">
        <v>42</v>
      </c>
    </row>
    <row r="94" spans="1:2">
      <c r="A94" s="3" t="s">
        <v>594</v>
      </c>
      <c r="B94" s="3" t="s">
        <v>42</v>
      </c>
    </row>
    <row r="95" spans="1:2">
      <c r="A95" s="3" t="s">
        <v>595</v>
      </c>
      <c r="B95" s="3" t="s">
        <v>15</v>
      </c>
    </row>
    <row r="96" spans="1:2">
      <c r="A96" s="3" t="s">
        <v>596</v>
      </c>
      <c r="B96" s="3" t="s">
        <v>15</v>
      </c>
    </row>
    <row r="97" spans="1:2">
      <c r="A97" s="3" t="s">
        <v>86</v>
      </c>
      <c r="B97" s="3" t="s">
        <v>15</v>
      </c>
    </row>
    <row r="98" spans="1:2">
      <c r="A98" s="3" t="s">
        <v>16</v>
      </c>
      <c r="B98" s="3" t="s">
        <v>16</v>
      </c>
    </row>
    <row r="99" spans="1:2">
      <c r="A99" s="3" t="s">
        <v>19</v>
      </c>
      <c r="B99" s="3" t="s">
        <v>19</v>
      </c>
    </row>
    <row r="100" spans="1:2">
      <c r="A100" s="3" t="s">
        <v>597</v>
      </c>
      <c r="B100" s="3" t="s">
        <v>23</v>
      </c>
    </row>
    <row r="101" spans="1:2">
      <c r="A101" s="3" t="s">
        <v>598</v>
      </c>
      <c r="B101" s="3" t="s">
        <v>23</v>
      </c>
    </row>
    <row r="102" spans="1:2">
      <c r="A102" s="3" t="s">
        <v>107</v>
      </c>
      <c r="B102" s="3" t="s">
        <v>23</v>
      </c>
    </row>
    <row r="103" spans="1:2">
      <c r="A103" s="3" t="s">
        <v>599</v>
      </c>
      <c r="B103" s="3" t="s">
        <v>23</v>
      </c>
    </row>
    <row r="104" spans="1:2">
      <c r="A104" s="3" t="s">
        <v>600</v>
      </c>
      <c r="B104" s="3" t="s">
        <v>23</v>
      </c>
    </row>
    <row r="105" spans="1:2">
      <c r="A105" s="3" t="s">
        <v>601</v>
      </c>
      <c r="B105" s="3" t="s">
        <v>23</v>
      </c>
    </row>
    <row r="106" spans="1:2">
      <c r="A106" s="3" t="s">
        <v>602</v>
      </c>
      <c r="B106" s="3" t="s">
        <v>23</v>
      </c>
    </row>
    <row r="107" spans="1:2">
      <c r="A107" s="3" t="s">
        <v>603</v>
      </c>
      <c r="B107" s="3" t="s">
        <v>23</v>
      </c>
    </row>
    <row r="108" spans="1:2">
      <c r="A108" s="3" t="s">
        <v>604</v>
      </c>
      <c r="B108" s="3" t="s">
        <v>23</v>
      </c>
    </row>
    <row r="109" spans="1:2">
      <c r="A109" s="3" t="s">
        <v>605</v>
      </c>
      <c r="B109" s="3" t="s">
        <v>23</v>
      </c>
    </row>
    <row r="110" spans="1:2">
      <c r="A110" s="3" t="s">
        <v>606</v>
      </c>
      <c r="B110" s="3" t="s">
        <v>29</v>
      </c>
    </row>
    <row r="111" spans="1:2">
      <c r="A111" s="3" t="s">
        <v>607</v>
      </c>
      <c r="B111" s="3" t="s">
        <v>29</v>
      </c>
    </row>
    <row r="112" spans="1:2">
      <c r="A112" s="3" t="s">
        <v>608</v>
      </c>
      <c r="B112" s="3" t="s">
        <v>29</v>
      </c>
    </row>
    <row r="113" spans="1:2">
      <c r="A113" s="3" t="s">
        <v>609</v>
      </c>
      <c r="B113" s="3" t="s">
        <v>29</v>
      </c>
    </row>
    <row r="114" spans="1:2">
      <c r="A114" s="3" t="s">
        <v>610</v>
      </c>
      <c r="B114" s="3" t="s">
        <v>29</v>
      </c>
    </row>
    <row r="115" spans="1:2">
      <c r="A115" s="3" t="s">
        <v>611</v>
      </c>
      <c r="B115" s="3" t="s">
        <v>29</v>
      </c>
    </row>
    <row r="116" spans="1:2">
      <c r="A116" s="3" t="s">
        <v>89</v>
      </c>
      <c r="B116" s="3" t="s">
        <v>29</v>
      </c>
    </row>
    <row r="117" spans="1:2">
      <c r="A117" s="3" t="s">
        <v>612</v>
      </c>
      <c r="B117" s="3" t="s">
        <v>29</v>
      </c>
    </row>
    <row r="118" spans="1:2">
      <c r="A118" s="3" t="s">
        <v>613</v>
      </c>
      <c r="B118" s="3" t="s">
        <v>29</v>
      </c>
    </row>
    <row r="119" spans="1:2">
      <c r="A119" s="3" t="s">
        <v>614</v>
      </c>
      <c r="B119" s="3" t="s">
        <v>29</v>
      </c>
    </row>
    <row r="120" spans="1:2">
      <c r="A120" s="3" t="s">
        <v>615</v>
      </c>
      <c r="B120" s="3" t="s">
        <v>29</v>
      </c>
    </row>
    <row r="121" spans="1:2">
      <c r="A121" s="3" t="s">
        <v>616</v>
      </c>
      <c r="B121" s="3" t="s">
        <v>24</v>
      </c>
    </row>
    <row r="122" spans="1:2">
      <c r="A122" s="3" t="s">
        <v>617</v>
      </c>
      <c r="B122" s="3" t="s">
        <v>24</v>
      </c>
    </row>
    <row r="123" spans="1:2">
      <c r="A123" s="3" t="s">
        <v>618</v>
      </c>
      <c r="B123" s="3" t="s">
        <v>24</v>
      </c>
    </row>
    <row r="124" spans="1:2">
      <c r="A124" s="3" t="s">
        <v>54</v>
      </c>
      <c r="B124" s="3" t="s">
        <v>24</v>
      </c>
    </row>
    <row r="125" spans="1:2">
      <c r="A125" s="3" t="s">
        <v>619</v>
      </c>
      <c r="B125" s="3" t="s">
        <v>24</v>
      </c>
    </row>
    <row r="126" spans="1:2">
      <c r="A126" s="3" t="s">
        <v>620</v>
      </c>
      <c r="B126" s="3" t="s">
        <v>24</v>
      </c>
    </row>
    <row r="127" spans="1:2">
      <c r="A127" s="3" t="s">
        <v>621</v>
      </c>
      <c r="B127" s="3" t="s">
        <v>24</v>
      </c>
    </row>
    <row r="128" spans="1:2">
      <c r="A128" s="3" t="s">
        <v>622</v>
      </c>
      <c r="B128" s="3" t="s">
        <v>24</v>
      </c>
    </row>
    <row r="129" spans="1:2">
      <c r="A129" s="3" t="s">
        <v>623</v>
      </c>
      <c r="B129" s="3" t="s">
        <v>24</v>
      </c>
    </row>
    <row r="130" spans="1:2">
      <c r="A130" s="3" t="s">
        <v>624</v>
      </c>
      <c r="B130" s="3" t="s">
        <v>24</v>
      </c>
    </row>
    <row r="131" spans="1:2">
      <c r="A131" s="3" t="s">
        <v>625</v>
      </c>
      <c r="B131" s="3" t="s">
        <v>24</v>
      </c>
    </row>
    <row r="132" spans="1:2">
      <c r="A132" s="3" t="s">
        <v>626</v>
      </c>
      <c r="B132" s="3" t="s">
        <v>24</v>
      </c>
    </row>
    <row r="133" spans="1:2">
      <c r="A133" s="3" t="s">
        <v>627</v>
      </c>
      <c r="B133" s="3" t="s">
        <v>24</v>
      </c>
    </row>
    <row r="134" spans="1:2">
      <c r="A134" s="3" t="s">
        <v>628</v>
      </c>
      <c r="B134" s="3" t="s">
        <v>24</v>
      </c>
    </row>
    <row r="135" spans="1:2">
      <c r="A135" s="3" t="s">
        <v>629</v>
      </c>
      <c r="B135" s="3" t="s">
        <v>24</v>
      </c>
    </row>
    <row r="136" spans="1:2">
      <c r="A136" s="3" t="s">
        <v>630</v>
      </c>
      <c r="B136" s="3" t="s">
        <v>24</v>
      </c>
    </row>
    <row r="137" spans="1:2">
      <c r="A137" s="3" t="s">
        <v>631</v>
      </c>
      <c r="B137" s="3" t="s">
        <v>24</v>
      </c>
    </row>
    <row r="138" spans="1:2">
      <c r="A138" s="3" t="s">
        <v>632</v>
      </c>
      <c r="B138" s="3" t="s">
        <v>24</v>
      </c>
    </row>
    <row r="139" spans="1:2">
      <c r="A139" s="3" t="s">
        <v>633</v>
      </c>
      <c r="B139" s="3" t="s">
        <v>24</v>
      </c>
    </row>
    <row r="140" spans="1:2">
      <c r="A140" s="3" t="s">
        <v>634</v>
      </c>
      <c r="B140" s="3" t="s">
        <v>24</v>
      </c>
    </row>
    <row r="141" spans="1:2">
      <c r="A141" s="3" t="s">
        <v>635</v>
      </c>
      <c r="B141" s="3" t="s">
        <v>25</v>
      </c>
    </row>
    <row r="142" spans="1:2">
      <c r="A142" s="3" t="s">
        <v>122</v>
      </c>
      <c r="B142" s="3" t="s">
        <v>25</v>
      </c>
    </row>
    <row r="143" spans="1:2">
      <c r="A143" s="3" t="s">
        <v>636</v>
      </c>
      <c r="B143" s="3" t="s">
        <v>25</v>
      </c>
    </row>
    <row r="144" spans="1:2">
      <c r="A144" s="3" t="s">
        <v>637</v>
      </c>
      <c r="B144" s="3" t="s">
        <v>25</v>
      </c>
    </row>
    <row r="145" spans="1:2">
      <c r="A145" s="3" t="s">
        <v>638</v>
      </c>
      <c r="B145" s="3" t="s">
        <v>25</v>
      </c>
    </row>
    <row r="146" spans="1:2">
      <c r="A146" s="3" t="s">
        <v>639</v>
      </c>
      <c r="B146" s="3" t="s">
        <v>25</v>
      </c>
    </row>
    <row r="147" spans="1:2">
      <c r="A147" s="3" t="s">
        <v>640</v>
      </c>
      <c r="B147" s="3" t="s">
        <v>25</v>
      </c>
    </row>
    <row r="148" spans="1:2">
      <c r="A148" s="3" t="s">
        <v>641</v>
      </c>
      <c r="B148" s="3" t="s">
        <v>25</v>
      </c>
    </row>
    <row r="149" spans="1:2">
      <c r="A149" s="3" t="s">
        <v>642</v>
      </c>
      <c r="B149" s="3" t="s">
        <v>25</v>
      </c>
    </row>
    <row r="150" spans="1:2">
      <c r="A150" s="3" t="s">
        <v>643</v>
      </c>
      <c r="B150" s="3" t="s">
        <v>25</v>
      </c>
    </row>
    <row r="151" spans="1:2">
      <c r="A151" s="3" t="s">
        <v>644</v>
      </c>
      <c r="B151" s="3" t="s">
        <v>25</v>
      </c>
    </row>
    <row r="152" spans="1:2">
      <c r="A152" s="3" t="s">
        <v>645</v>
      </c>
      <c r="B152" s="3" t="s">
        <v>25</v>
      </c>
    </row>
    <row r="153" spans="1:2">
      <c r="A153" s="3" t="s">
        <v>646</v>
      </c>
      <c r="B153" s="3" t="s">
        <v>25</v>
      </c>
    </row>
    <row r="154" spans="1:2">
      <c r="A154" s="3" t="s">
        <v>647</v>
      </c>
      <c r="B154" s="3" t="s">
        <v>25</v>
      </c>
    </row>
    <row r="155" spans="1:2">
      <c r="A155" s="3" t="s">
        <v>648</v>
      </c>
      <c r="B155" s="3" t="s">
        <v>32</v>
      </c>
    </row>
    <row r="156" spans="1:2">
      <c r="A156" s="3" t="s">
        <v>649</v>
      </c>
      <c r="B156" s="3" t="s">
        <v>32</v>
      </c>
    </row>
    <row r="157" spans="1:2">
      <c r="A157" s="3" t="s">
        <v>650</v>
      </c>
      <c r="B157" s="3" t="s">
        <v>32</v>
      </c>
    </row>
    <row r="158" spans="1:2">
      <c r="A158" s="3" t="s">
        <v>651</v>
      </c>
      <c r="B158" s="3" t="s">
        <v>14</v>
      </c>
    </row>
    <row r="159" spans="1:2">
      <c r="A159" s="3" t="s">
        <v>652</v>
      </c>
      <c r="B159" s="3" t="s">
        <v>14</v>
      </c>
    </row>
    <row r="160" spans="1:2">
      <c r="A160" s="3" t="s">
        <v>653</v>
      </c>
      <c r="B160" s="3" t="s">
        <v>14</v>
      </c>
    </row>
    <row r="161" spans="1:2">
      <c r="A161" s="3" t="s">
        <v>119</v>
      </c>
      <c r="B161" s="3" t="s">
        <v>14</v>
      </c>
    </row>
    <row r="162" spans="1:2">
      <c r="A162" s="3" t="s">
        <v>654</v>
      </c>
      <c r="B162" s="3" t="s">
        <v>14</v>
      </c>
    </row>
    <row r="163" spans="1:2">
      <c r="A163" s="3" t="s">
        <v>655</v>
      </c>
      <c r="B163" s="3" t="s">
        <v>14</v>
      </c>
    </row>
    <row r="164" spans="1:2">
      <c r="A164" s="3" t="s">
        <v>656</v>
      </c>
      <c r="B164" s="3" t="s">
        <v>14</v>
      </c>
    </row>
    <row r="165" spans="1:2">
      <c r="A165" s="3" t="s">
        <v>657</v>
      </c>
      <c r="B165" s="3" t="s">
        <v>18</v>
      </c>
    </row>
    <row r="166" spans="1:2">
      <c r="A166" s="3" t="s">
        <v>658</v>
      </c>
      <c r="B166" s="3" t="s">
        <v>18</v>
      </c>
    </row>
    <row r="167" spans="1:2">
      <c r="A167" s="3" t="s">
        <v>659</v>
      </c>
      <c r="B167" s="3" t="s">
        <v>18</v>
      </c>
    </row>
    <row r="168" spans="1:2">
      <c r="A168" s="3" t="s">
        <v>660</v>
      </c>
      <c r="B168" s="3" t="s">
        <v>18</v>
      </c>
    </row>
    <row r="169" spans="1:2">
      <c r="A169" s="3" t="s">
        <v>661</v>
      </c>
      <c r="B169" s="3" t="s">
        <v>18</v>
      </c>
    </row>
    <row r="170" spans="1:2">
      <c r="A170" s="3" t="s">
        <v>662</v>
      </c>
      <c r="B170" s="3" t="s">
        <v>18</v>
      </c>
    </row>
    <row r="171" spans="1:2">
      <c r="A171" s="3" t="s">
        <v>663</v>
      </c>
      <c r="B171" s="3" t="s">
        <v>18</v>
      </c>
    </row>
    <row r="172" spans="1:2">
      <c r="A172" s="3" t="s">
        <v>664</v>
      </c>
      <c r="B172" s="3" t="s">
        <v>18</v>
      </c>
    </row>
    <row r="173" spans="1:2">
      <c r="A173" s="3" t="s">
        <v>665</v>
      </c>
      <c r="B173" s="3" t="s">
        <v>18</v>
      </c>
    </row>
    <row r="174" spans="1:2">
      <c r="A174" s="3" t="s">
        <v>51</v>
      </c>
      <c r="B174" s="3" t="s">
        <v>18</v>
      </c>
    </row>
    <row r="175" spans="1:2">
      <c r="A175" s="3" t="s">
        <v>666</v>
      </c>
      <c r="B175" s="3" t="s">
        <v>18</v>
      </c>
    </row>
    <row r="176" spans="1:2">
      <c r="A176" s="3" t="s">
        <v>667</v>
      </c>
      <c r="B176" s="3" t="s">
        <v>18</v>
      </c>
    </row>
    <row r="177" spans="1:2">
      <c r="A177" s="3" t="s">
        <v>668</v>
      </c>
      <c r="B177" s="3" t="s">
        <v>18</v>
      </c>
    </row>
    <row r="178" spans="1:2">
      <c r="A178" s="3" t="s">
        <v>669</v>
      </c>
      <c r="B178" s="3" t="s">
        <v>18</v>
      </c>
    </row>
    <row r="179" spans="1:2">
      <c r="A179" s="3" t="s">
        <v>670</v>
      </c>
      <c r="B179" s="3" t="s">
        <v>18</v>
      </c>
    </row>
    <row r="180" spans="1:2">
      <c r="A180" s="3" t="s">
        <v>671</v>
      </c>
      <c r="B180" s="3" t="s">
        <v>18</v>
      </c>
    </row>
    <row r="181" spans="1:2">
      <c r="A181" s="3" t="s">
        <v>672</v>
      </c>
      <c r="B181" s="3" t="s">
        <v>18</v>
      </c>
    </row>
    <row r="182" spans="1:2">
      <c r="A182" s="3" t="s">
        <v>673</v>
      </c>
      <c r="B182" s="3" t="s">
        <v>18</v>
      </c>
    </row>
    <row r="183" spans="1:2">
      <c r="A183" s="3" t="s">
        <v>674</v>
      </c>
      <c r="B183" s="3" t="s">
        <v>18</v>
      </c>
    </row>
    <row r="184" spans="1:2">
      <c r="A184" s="3" t="s">
        <v>675</v>
      </c>
      <c r="B184" s="3" t="s">
        <v>20</v>
      </c>
    </row>
    <row r="185" spans="1:2">
      <c r="A185" s="3" t="s">
        <v>98</v>
      </c>
      <c r="B185" s="3" t="s">
        <v>20</v>
      </c>
    </row>
    <row r="186" spans="1:2">
      <c r="A186" s="3" t="s">
        <v>92</v>
      </c>
      <c r="B186" s="3" t="s">
        <v>26</v>
      </c>
    </row>
    <row r="187" spans="1:2">
      <c r="A187" s="3" t="s">
        <v>676</v>
      </c>
      <c r="B187" s="3" t="s">
        <v>26</v>
      </c>
    </row>
    <row r="188" spans="1:2">
      <c r="A188" s="3" t="s">
        <v>677</v>
      </c>
      <c r="B188" s="3" t="s">
        <v>26</v>
      </c>
    </row>
    <row r="189" spans="1:2">
      <c r="A189" s="3" t="s">
        <v>678</v>
      </c>
      <c r="B189" s="3" t="s">
        <v>26</v>
      </c>
    </row>
    <row r="190" spans="1:2">
      <c r="A190" s="3" t="s">
        <v>679</v>
      </c>
      <c r="B190" s="3" t="s">
        <v>35</v>
      </c>
    </row>
    <row r="191" spans="1:2">
      <c r="A191" s="3" t="s">
        <v>66</v>
      </c>
      <c r="B191" s="3" t="s">
        <v>35</v>
      </c>
    </row>
    <row r="192" spans="1:2">
      <c r="A192" s="3" t="s">
        <v>680</v>
      </c>
      <c r="B192" s="3" t="s">
        <v>35</v>
      </c>
    </row>
    <row r="193" spans="1:2">
      <c r="A193" s="3" t="s">
        <v>681</v>
      </c>
      <c r="B193" s="3" t="s">
        <v>35</v>
      </c>
    </row>
    <row r="194" spans="1:2">
      <c r="A194" s="3" t="s">
        <v>682</v>
      </c>
      <c r="B194" s="3" t="s">
        <v>35</v>
      </c>
    </row>
    <row r="195" spans="1:2">
      <c r="A195" s="3" t="s">
        <v>683</v>
      </c>
      <c r="B195" s="3" t="s">
        <v>35</v>
      </c>
    </row>
    <row r="196" spans="1:2">
      <c r="A196" s="3" t="s">
        <v>684</v>
      </c>
      <c r="B196" s="3" t="s">
        <v>35</v>
      </c>
    </row>
    <row r="197" spans="1:2">
      <c r="A197" s="3" t="s">
        <v>685</v>
      </c>
      <c r="B197" s="3" t="s">
        <v>37</v>
      </c>
    </row>
    <row r="198" spans="1:2">
      <c r="A198" s="3" t="s">
        <v>116</v>
      </c>
      <c r="B198" s="3" t="s">
        <v>37</v>
      </c>
    </row>
    <row r="199" spans="1:2">
      <c r="A199" s="3" t="s">
        <v>686</v>
      </c>
      <c r="B199" s="3" t="s">
        <v>37</v>
      </c>
    </row>
    <row r="200" spans="1:2">
      <c r="A200" s="3" t="s">
        <v>687</v>
      </c>
      <c r="B200" s="3" t="s">
        <v>37</v>
      </c>
    </row>
    <row r="201" spans="1:2">
      <c r="A201" s="3" t="s">
        <v>39</v>
      </c>
      <c r="B201" s="3" t="s">
        <v>39</v>
      </c>
    </row>
    <row r="202" spans="1:2">
      <c r="A202" s="3" t="s">
        <v>688</v>
      </c>
      <c r="B202" s="3" t="s">
        <v>40</v>
      </c>
    </row>
    <row r="203" spans="1:2">
      <c r="A203" s="3" t="s">
        <v>689</v>
      </c>
      <c r="B203" s="3" t="s">
        <v>40</v>
      </c>
    </row>
    <row r="204" spans="1:2">
      <c r="A204" s="3" t="s">
        <v>690</v>
      </c>
      <c r="B204" s="3" t="s">
        <v>40</v>
      </c>
    </row>
    <row r="205" spans="1:2">
      <c r="A205" s="3" t="s">
        <v>691</v>
      </c>
      <c r="B205" s="3" t="s">
        <v>40</v>
      </c>
    </row>
    <row r="206" spans="1:2">
      <c r="A206" s="3" t="s">
        <v>692</v>
      </c>
      <c r="B206" s="3" t="s">
        <v>40</v>
      </c>
    </row>
    <row r="207" spans="1:2">
      <c r="A207" s="3" t="s">
        <v>693</v>
      </c>
      <c r="B207" s="3" t="s">
        <v>40</v>
      </c>
    </row>
    <row r="208" spans="1:2">
      <c r="A208" s="3" t="s">
        <v>694</v>
      </c>
      <c r="B208" s="3" t="s">
        <v>40</v>
      </c>
    </row>
    <row r="209" spans="1:2">
      <c r="A209" s="3" t="s">
        <v>60</v>
      </c>
      <c r="B209" s="3" t="s">
        <v>40</v>
      </c>
    </row>
    <row r="210" spans="1:2">
      <c r="A210" s="3" t="s">
        <v>95</v>
      </c>
      <c r="B210" s="3" t="s">
        <v>41</v>
      </c>
    </row>
    <row r="211" spans="1:2">
      <c r="A211" s="3" t="s">
        <v>695</v>
      </c>
      <c r="B211" s="3" t="s">
        <v>28</v>
      </c>
    </row>
    <row r="212" spans="1:2">
      <c r="A212" s="3" t="s">
        <v>696</v>
      </c>
      <c r="B212" s="3" t="s">
        <v>28</v>
      </c>
    </row>
    <row r="213" spans="1:2">
      <c r="A213" s="3" t="s">
        <v>125</v>
      </c>
      <c r="B213" s="3" t="s">
        <v>28</v>
      </c>
    </row>
    <row r="214" spans="1:2">
      <c r="A214" s="3" t="s">
        <v>697</v>
      </c>
      <c r="B214" s="3" t="s">
        <v>28</v>
      </c>
    </row>
    <row r="215" spans="1:2">
      <c r="A215" s="3" t="s">
        <v>698</v>
      </c>
      <c r="B215" s="3" t="s">
        <v>28</v>
      </c>
    </row>
    <row r="216" spans="1:2">
      <c r="A216" s="3" t="s">
        <v>699</v>
      </c>
      <c r="B216" s="3" t="s">
        <v>28</v>
      </c>
    </row>
    <row r="217" spans="1:2">
      <c r="A217" s="3" t="s">
        <v>700</v>
      </c>
      <c r="B217" s="3" t="s">
        <v>28</v>
      </c>
    </row>
    <row r="218" spans="1:2">
      <c r="A218" s="3" t="s">
        <v>701</v>
      </c>
      <c r="B218" s="3" t="s">
        <v>28</v>
      </c>
    </row>
    <row r="219" spans="1:2">
      <c r="A219" s="3" t="s">
        <v>702</v>
      </c>
      <c r="B219" s="3" t="s">
        <v>28</v>
      </c>
    </row>
    <row r="220" spans="1:2">
      <c r="A220" s="3" t="s">
        <v>703</v>
      </c>
      <c r="B220" s="3" t="s">
        <v>28</v>
      </c>
    </row>
    <row r="221" spans="1:2">
      <c r="A221" s="3" t="s">
        <v>704</v>
      </c>
      <c r="B221" s="3" t="s">
        <v>28</v>
      </c>
    </row>
    <row r="222" spans="1:2">
      <c r="A222" s="3" t="s">
        <v>705</v>
      </c>
      <c r="B222" s="3" t="s">
        <v>33</v>
      </c>
    </row>
    <row r="223" spans="1:2">
      <c r="A223" s="3" t="s">
        <v>706</v>
      </c>
      <c r="B223" s="3" t="s">
        <v>33</v>
      </c>
    </row>
    <row r="224" spans="1:2">
      <c r="A224" s="3" t="s">
        <v>707</v>
      </c>
      <c r="B224" s="3" t="s">
        <v>33</v>
      </c>
    </row>
    <row r="225" spans="1:2">
      <c r="A225" s="3" t="s">
        <v>708</v>
      </c>
      <c r="B225" s="3" t="s">
        <v>33</v>
      </c>
    </row>
    <row r="226" spans="1:2">
      <c r="A226" s="3" t="s">
        <v>709</v>
      </c>
      <c r="B226" s="3" t="s">
        <v>33</v>
      </c>
    </row>
    <row r="227" spans="1:2">
      <c r="A227" s="3" t="s">
        <v>69</v>
      </c>
      <c r="B227" s="3" t="s">
        <v>33</v>
      </c>
    </row>
    <row r="228" spans="1:2">
      <c r="A228" s="3" t="s">
        <v>710</v>
      </c>
      <c r="B228" s="3" t="s">
        <v>33</v>
      </c>
    </row>
    <row r="229" spans="1:2">
      <c r="A229" s="3" t="s">
        <v>711</v>
      </c>
      <c r="B229" s="3" t="s">
        <v>33</v>
      </c>
    </row>
    <row r="230" spans="1:2">
      <c r="A230" s="3" t="s">
        <v>712</v>
      </c>
      <c r="B230" s="3" t="s">
        <v>33</v>
      </c>
    </row>
    <row r="231" spans="1:2">
      <c r="A231" s="3" t="s">
        <v>713</v>
      </c>
      <c r="B231" s="3" t="s">
        <v>33</v>
      </c>
    </row>
    <row r="232" spans="1:2">
      <c r="A232" s="3" t="s">
        <v>714</v>
      </c>
      <c r="B232" s="3" t="s">
        <v>33</v>
      </c>
    </row>
    <row r="233" spans="1:2">
      <c r="A233" s="3" t="s">
        <v>715</v>
      </c>
      <c r="B233" s="3" t="s">
        <v>33</v>
      </c>
    </row>
    <row r="234" spans="1:2">
      <c r="A234" s="3" t="s">
        <v>716</v>
      </c>
      <c r="B234" s="3" t="s">
        <v>33</v>
      </c>
    </row>
    <row r="235" spans="1:2">
      <c r="A235" s="3" t="s">
        <v>717</v>
      </c>
      <c r="B235" s="3" t="s">
        <v>33</v>
      </c>
    </row>
    <row r="236" spans="1:2">
      <c r="A236" s="3" t="s">
        <v>718</v>
      </c>
      <c r="B236" s="3" t="s">
        <v>34</v>
      </c>
    </row>
    <row r="237" spans="1:2">
      <c r="A237" s="3" t="s">
        <v>719</v>
      </c>
      <c r="B237" s="3" t="s">
        <v>34</v>
      </c>
    </row>
    <row r="238" spans="1:2">
      <c r="A238" s="3" t="s">
        <v>720</v>
      </c>
      <c r="B238" s="3" t="s">
        <v>34</v>
      </c>
    </row>
    <row r="239" spans="1:2">
      <c r="A239" s="3" t="s">
        <v>721</v>
      </c>
      <c r="B239" s="3" t="s">
        <v>34</v>
      </c>
    </row>
    <row r="240" spans="1:2">
      <c r="A240" s="3" t="s">
        <v>722</v>
      </c>
      <c r="B240" s="3" t="s">
        <v>34</v>
      </c>
    </row>
    <row r="241" spans="1:2">
      <c r="A241" s="3" t="s">
        <v>723</v>
      </c>
      <c r="B241" s="3" t="s">
        <v>34</v>
      </c>
    </row>
    <row r="242" spans="1:2">
      <c r="A242" s="3" t="s">
        <v>724</v>
      </c>
      <c r="B242" s="3" t="s">
        <v>34</v>
      </c>
    </row>
    <row r="243" spans="1:2">
      <c r="A243" s="3" t="s">
        <v>725</v>
      </c>
      <c r="B243" s="3" t="s">
        <v>34</v>
      </c>
    </row>
    <row r="244" spans="1:2">
      <c r="A244" s="3" t="s">
        <v>726</v>
      </c>
      <c r="B244" s="3" t="s">
        <v>34</v>
      </c>
    </row>
    <row r="245" spans="1:2">
      <c r="A245" s="3" t="s">
        <v>727</v>
      </c>
      <c r="B245" s="3" t="s">
        <v>34</v>
      </c>
    </row>
    <row r="246" spans="1:2">
      <c r="A246" s="3" t="s">
        <v>728</v>
      </c>
      <c r="B246" s="3" t="s">
        <v>34</v>
      </c>
    </row>
    <row r="247" spans="1:2">
      <c r="A247" s="3" t="s">
        <v>729</v>
      </c>
      <c r="B247" s="3" t="s">
        <v>34</v>
      </c>
    </row>
    <row r="248" spans="1:2">
      <c r="A248" s="3" t="s">
        <v>730</v>
      </c>
      <c r="B248" s="3" t="s">
        <v>34</v>
      </c>
    </row>
    <row r="249" spans="1:2">
      <c r="A249" s="3" t="s">
        <v>131</v>
      </c>
      <c r="B249" s="3" t="s">
        <v>34</v>
      </c>
    </row>
    <row r="250" spans="1:2">
      <c r="A250" s="3" t="s">
        <v>731</v>
      </c>
      <c r="B250" s="3" t="s">
        <v>36</v>
      </c>
    </row>
    <row r="251" spans="1:2">
      <c r="A251" s="3" t="s">
        <v>732</v>
      </c>
      <c r="B251" s="3" t="s">
        <v>36</v>
      </c>
    </row>
    <row r="252" spans="1:2">
      <c r="A252" s="3" t="s">
        <v>733</v>
      </c>
      <c r="B252" s="3" t="s">
        <v>36</v>
      </c>
    </row>
    <row r="253" spans="1:2">
      <c r="A253" s="3" t="s">
        <v>734</v>
      </c>
      <c r="B253" s="3" t="s">
        <v>36</v>
      </c>
    </row>
    <row r="254" spans="1:2">
      <c r="A254" s="3" t="s">
        <v>735</v>
      </c>
      <c r="B254" s="3" t="s">
        <v>36</v>
      </c>
    </row>
    <row r="255" spans="1:2">
      <c r="A255" s="3" t="s">
        <v>736</v>
      </c>
      <c r="B255" s="3" t="s">
        <v>36</v>
      </c>
    </row>
    <row r="256" spans="1:2">
      <c r="A256" s="3" t="s">
        <v>128</v>
      </c>
      <c r="B256" s="3" t="s">
        <v>36</v>
      </c>
    </row>
    <row r="257" spans="1:2">
      <c r="A257" s="3" t="s">
        <v>737</v>
      </c>
      <c r="B257" s="3" t="s">
        <v>36</v>
      </c>
    </row>
    <row r="258" spans="1:2">
      <c r="A258" s="3" t="s">
        <v>738</v>
      </c>
      <c r="B258" s="3" t="s">
        <v>36</v>
      </c>
    </row>
    <row r="259" spans="1:2">
      <c r="A259" s="94" t="s">
        <v>739</v>
      </c>
      <c r="B259" s="3" t="s">
        <v>31</v>
      </c>
    </row>
    <row r="260" spans="1:2">
      <c r="A260" s="94" t="s">
        <v>740</v>
      </c>
      <c r="B260" s="3" t="s">
        <v>36</v>
      </c>
    </row>
    <row r="261" spans="1:2">
      <c r="A261" s="94" t="s">
        <v>741</v>
      </c>
      <c r="B261" s="3" t="s">
        <v>31</v>
      </c>
    </row>
    <row r="262" spans="1:2">
      <c r="A262" s="94" t="s">
        <v>742</v>
      </c>
      <c r="B262" s="3" t="s">
        <v>15</v>
      </c>
    </row>
    <row r="263" spans="1:2">
      <c r="A263" s="94" t="s">
        <v>743</v>
      </c>
      <c r="B263" s="3" t="s">
        <v>15</v>
      </c>
    </row>
    <row r="264" spans="1:2">
      <c r="A264" s="94" t="s">
        <v>744</v>
      </c>
      <c r="B264" s="3" t="s">
        <v>36</v>
      </c>
    </row>
    <row r="265" spans="1:2">
      <c r="A265" s="94" t="s">
        <v>745</v>
      </c>
      <c r="B265" s="3" t="s">
        <v>30</v>
      </c>
    </row>
    <row r="266" spans="1:2">
      <c r="A266" s="3" t="s">
        <v>746</v>
      </c>
      <c r="B266" s="3" t="s">
        <v>14</v>
      </c>
    </row>
    <row r="267" spans="1:2">
      <c r="A267" s="3" t="s">
        <v>747</v>
      </c>
      <c r="B267" s="3" t="s">
        <v>38</v>
      </c>
    </row>
    <row r="268" spans="1:2">
      <c r="A268" s="3" t="s">
        <v>748</v>
      </c>
      <c r="B268" s="3" t="s">
        <v>24</v>
      </c>
    </row>
    <row r="269" spans="1:2">
      <c r="A269" s="3" t="s">
        <v>749</v>
      </c>
      <c r="B269" s="3" t="s">
        <v>32</v>
      </c>
    </row>
    <row r="270" spans="1:2">
      <c r="A270" s="3" t="s">
        <v>750</v>
      </c>
      <c r="B270" s="3" t="s">
        <v>23</v>
      </c>
    </row>
    <row r="271" spans="1:2">
      <c r="A271" s="3" t="s">
        <v>751</v>
      </c>
      <c r="B271" s="3" t="s">
        <v>26</v>
      </c>
    </row>
    <row r="272" spans="1:2">
      <c r="A272" s="3" t="s">
        <v>752</v>
      </c>
      <c r="B272" s="3" t="s">
        <v>14</v>
      </c>
    </row>
    <row r="273" spans="1:2">
      <c r="A273" s="3" t="s">
        <v>753</v>
      </c>
      <c r="B273" s="3" t="s">
        <v>26</v>
      </c>
    </row>
    <row r="274" spans="1:2">
      <c r="A274" s="3" t="s">
        <v>754</v>
      </c>
      <c r="B274" s="3" t="s">
        <v>14</v>
      </c>
    </row>
    <row r="275" spans="1:2">
      <c r="A275" s="3" t="s">
        <v>755</v>
      </c>
      <c r="B275" s="3" t="s">
        <v>14</v>
      </c>
    </row>
    <row r="276" spans="1:2">
      <c r="A276" s="3" t="s">
        <v>756</v>
      </c>
      <c r="B276" s="3" t="s">
        <v>38</v>
      </c>
    </row>
    <row r="277" spans="1:2">
      <c r="A277" s="3" t="s">
        <v>757</v>
      </c>
      <c r="B277" s="3" t="s">
        <v>14</v>
      </c>
    </row>
    <row r="278" spans="1:2">
      <c r="A278" s="3" t="s">
        <v>758</v>
      </c>
      <c r="B278" s="3" t="s">
        <v>37</v>
      </c>
    </row>
    <row r="279" spans="1:2">
      <c r="A279" s="3" t="s">
        <v>759</v>
      </c>
      <c r="B279" s="3" t="s">
        <v>37</v>
      </c>
    </row>
    <row r="280" spans="1:2">
      <c r="A280" s="3" t="s">
        <v>760</v>
      </c>
      <c r="B280" s="3" t="s">
        <v>29</v>
      </c>
    </row>
    <row r="281" spans="1:2">
      <c r="A281" s="3" t="s">
        <v>761</v>
      </c>
      <c r="B281" s="3" t="s">
        <v>42</v>
      </c>
    </row>
    <row r="282" spans="1:2">
      <c r="A282" s="3" t="s">
        <v>762</v>
      </c>
      <c r="B282" s="3" t="s">
        <v>14</v>
      </c>
    </row>
    <row r="283" spans="1:2">
      <c r="A283" s="3" t="s">
        <v>763</v>
      </c>
      <c r="B283" s="3" t="s">
        <v>21</v>
      </c>
    </row>
    <row r="284" spans="1:2">
      <c r="A284" s="95" t="s">
        <v>764</v>
      </c>
      <c r="B284" s="3" t="s">
        <v>37</v>
      </c>
    </row>
    <row r="285" spans="1:2">
      <c r="A285" s="3" t="s">
        <v>1865</v>
      </c>
      <c r="B285" s="3" t="s">
        <v>32</v>
      </c>
    </row>
    <row r="286" spans="1:2">
      <c r="A286" s="3" t="s">
        <v>2782</v>
      </c>
      <c r="B286" s="3" t="s">
        <v>32</v>
      </c>
    </row>
    <row r="287" spans="1:2">
      <c r="A287" s="3" t="s">
        <v>2781</v>
      </c>
      <c r="B287" s="3" t="s">
        <v>33</v>
      </c>
    </row>
    <row r="288" spans="1:2">
      <c r="A288" s="3" t="s">
        <v>2783</v>
      </c>
      <c r="B288" s="3" t="s">
        <v>32</v>
      </c>
    </row>
    <row r="289" spans="1:2">
      <c r="A289" s="3" t="s">
        <v>2784</v>
      </c>
      <c r="B289" s="3" t="s">
        <v>29</v>
      </c>
    </row>
    <row r="290" spans="1:2">
      <c r="A290" s="3" t="s">
        <v>1936</v>
      </c>
      <c r="B290" s="3" t="s">
        <v>32</v>
      </c>
    </row>
    <row r="291" spans="1:2">
      <c r="A291" s="3" t="s">
        <v>1869</v>
      </c>
      <c r="B291" s="3" t="s">
        <v>32</v>
      </c>
    </row>
    <row r="292" spans="1:2">
      <c r="A292" s="3" t="s">
        <v>1553</v>
      </c>
      <c r="B292" s="3" t="s">
        <v>26</v>
      </c>
    </row>
    <row r="293" spans="1:2">
      <c r="A293" s="3" t="s">
        <v>1272</v>
      </c>
      <c r="B293" s="3" t="s">
        <v>33</v>
      </c>
    </row>
    <row r="294" spans="1:2">
      <c r="A294" s="3" t="s">
        <v>1871</v>
      </c>
      <c r="B294" s="3" t="s">
        <v>32</v>
      </c>
    </row>
    <row r="295" spans="1:2">
      <c r="A295" s="3" t="s">
        <v>2785</v>
      </c>
      <c r="B295" s="3" t="s">
        <v>32</v>
      </c>
    </row>
    <row r="296" spans="1:2">
      <c r="A296" s="3" t="s">
        <v>1919</v>
      </c>
      <c r="B296" s="3" t="s">
        <v>32</v>
      </c>
    </row>
    <row r="297" spans="1:2">
      <c r="A297" s="3" t="s">
        <v>2786</v>
      </c>
      <c r="B297" s="3" t="s">
        <v>32</v>
      </c>
    </row>
    <row r="298" spans="1:2">
      <c r="A298" s="3" t="s">
        <v>2787</v>
      </c>
      <c r="B298" s="3" t="s">
        <v>32</v>
      </c>
    </row>
    <row r="299" spans="1:2">
      <c r="A299" t="s">
        <v>11034</v>
      </c>
      <c r="B299" t="s">
        <v>32</v>
      </c>
    </row>
    <row r="300" spans="1:2">
      <c r="A300" t="s">
        <v>11781</v>
      </c>
      <c r="B300" t="s">
        <v>26</v>
      </c>
    </row>
    <row r="301" spans="1:2">
      <c r="A301" t="s">
        <v>15444</v>
      </c>
      <c r="B301" t="s">
        <v>35</v>
      </c>
    </row>
    <row r="302" spans="1:2">
      <c r="A302" t="s">
        <v>15486</v>
      </c>
      <c r="B302" t="s">
        <v>18</v>
      </c>
    </row>
    <row r="303" spans="1:2">
      <c r="A303" t="s">
        <v>15486</v>
      </c>
      <c r="B303" t="s">
        <v>18</v>
      </c>
    </row>
    <row r="304" spans="1:2">
      <c r="A304" t="s">
        <v>15520</v>
      </c>
      <c r="B304" t="s">
        <v>35</v>
      </c>
    </row>
    <row r="305" spans="1:2">
      <c r="A305" t="s">
        <v>1112</v>
      </c>
      <c r="B305" t="s">
        <v>35</v>
      </c>
    </row>
    <row r="306" spans="1:2">
      <c r="A306" t="s">
        <v>1114</v>
      </c>
      <c r="B306" t="s">
        <v>35</v>
      </c>
    </row>
    <row r="307" spans="1:2">
      <c r="A307" t="s">
        <v>18200</v>
      </c>
      <c r="B307" t="s">
        <v>21</v>
      </c>
    </row>
    <row r="308" spans="1:2">
      <c r="A308" t="s">
        <v>1059</v>
      </c>
      <c r="B308" t="s">
        <v>34</v>
      </c>
    </row>
    <row r="309" spans="1:2">
      <c r="A309" t="s">
        <v>29787</v>
      </c>
      <c r="B309" t="s">
        <v>34</v>
      </c>
    </row>
    <row r="310" spans="1:2">
      <c r="A310" t="s">
        <v>1021</v>
      </c>
      <c r="B310" t="s">
        <v>38</v>
      </c>
    </row>
    <row r="311" spans="1:2">
      <c r="A311" t="s">
        <v>18832</v>
      </c>
      <c r="B311" t="s">
        <v>26</v>
      </c>
    </row>
    <row r="312" spans="1:2">
      <c r="A312" t="s">
        <v>18832</v>
      </c>
      <c r="B312" t="s">
        <v>26</v>
      </c>
    </row>
    <row r="313" spans="1:2">
      <c r="A313" t="s">
        <v>18832</v>
      </c>
      <c r="B313" t="s">
        <v>26</v>
      </c>
    </row>
  </sheetData>
  <autoFilter ref="A1:D313" xr:uid="{00000000-0009-0000-0000-000015000000}"/>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98"/>
  <sheetViews>
    <sheetView workbookViewId="0">
      <selection activeCell="H11" sqref="H11"/>
    </sheetView>
  </sheetViews>
  <sheetFormatPr defaultColWidth="9.09765625" defaultRowHeight="14.65"/>
  <cols>
    <col min="1" max="1" width="18.296875" style="3" customWidth="1"/>
    <col min="2" max="2" width="9.09765625" style="3"/>
    <col min="3" max="3" width="11.296875" style="3" customWidth="1"/>
    <col min="4" max="4" width="22.8984375" style="3" bestFit="1" customWidth="1"/>
    <col min="5" max="5" width="13.09765625" style="3" customWidth="1"/>
    <col min="6" max="16384" width="9.09765625" style="3"/>
  </cols>
  <sheetData>
    <row r="1" spans="1:7">
      <c r="A1" s="7" t="s">
        <v>775</v>
      </c>
      <c r="B1" s="7" t="s">
        <v>1</v>
      </c>
      <c r="C1" s="7" t="s">
        <v>2</v>
      </c>
      <c r="D1" s="7" t="s">
        <v>243</v>
      </c>
      <c r="E1" s="7" t="s">
        <v>3</v>
      </c>
      <c r="F1" s="7"/>
      <c r="G1" s="7"/>
    </row>
    <row r="2" spans="1:7" s="11" customFormat="1">
      <c r="A2" s="3" t="s">
        <v>511</v>
      </c>
      <c r="B2" s="11" t="s">
        <v>3205</v>
      </c>
      <c r="C2" s="11">
        <v>115.78</v>
      </c>
      <c r="D2" s="3" t="s">
        <v>511</v>
      </c>
      <c r="F2" s="11" t="s">
        <v>2792</v>
      </c>
    </row>
    <row r="3" spans="1:7" s="11" customFormat="1">
      <c r="A3" s="3" t="s">
        <v>512</v>
      </c>
      <c r="B3" s="11" t="s">
        <v>3206</v>
      </c>
      <c r="C3" s="11">
        <v>116.5</v>
      </c>
      <c r="D3" s="3" t="s">
        <v>512</v>
      </c>
      <c r="F3" s="11" t="s">
        <v>2795</v>
      </c>
    </row>
    <row r="4" spans="1:7" s="11" customFormat="1">
      <c r="A4" s="3" t="s">
        <v>110</v>
      </c>
      <c r="B4" s="11" t="s">
        <v>3207</v>
      </c>
      <c r="C4" s="11">
        <v>117.25</v>
      </c>
      <c r="D4" s="3" t="s">
        <v>110</v>
      </c>
      <c r="F4" s="11" t="s">
        <v>2796</v>
      </c>
    </row>
    <row r="5" spans="1:7" s="11" customFormat="1">
      <c r="A5" s="3" t="s">
        <v>513</v>
      </c>
      <c r="B5" s="11" t="s">
        <v>3208</v>
      </c>
      <c r="C5" s="11">
        <v>118.75</v>
      </c>
      <c r="D5" s="3" t="s">
        <v>513</v>
      </c>
    </row>
    <row r="6" spans="1:7" s="11" customFormat="1">
      <c r="A6" s="3" t="s">
        <v>514</v>
      </c>
      <c r="B6" s="11" t="s">
        <v>3209</v>
      </c>
      <c r="C6" s="11">
        <v>116.98</v>
      </c>
      <c r="D6" s="3" t="s">
        <v>514</v>
      </c>
    </row>
    <row r="7" spans="1:7" s="11" customFormat="1">
      <c r="A7" s="3" t="s">
        <v>515</v>
      </c>
      <c r="B7" s="11" t="s">
        <v>3210</v>
      </c>
      <c r="C7" s="11">
        <v>117.48</v>
      </c>
      <c r="D7" s="3" t="s">
        <v>515</v>
      </c>
    </row>
    <row r="8" spans="1:7" s="11" customFormat="1">
      <c r="A8" s="3" t="s">
        <v>516</v>
      </c>
      <c r="B8" s="11" t="s">
        <v>3211</v>
      </c>
      <c r="C8" s="11">
        <v>116.8</v>
      </c>
      <c r="D8" s="3" t="s">
        <v>516</v>
      </c>
    </row>
    <row r="9" spans="1:7" s="11" customFormat="1">
      <c r="A9" s="3" t="s">
        <v>517</v>
      </c>
      <c r="B9" s="11" t="s">
        <v>3212</v>
      </c>
      <c r="C9" s="11">
        <v>117</v>
      </c>
      <c r="D9" s="3" t="s">
        <v>517</v>
      </c>
    </row>
    <row r="10" spans="1:7" s="11" customFormat="1">
      <c r="A10" s="3" t="s">
        <v>518</v>
      </c>
      <c r="B10" s="11" t="s">
        <v>3213</v>
      </c>
      <c r="C10" s="11">
        <v>118.32</v>
      </c>
      <c r="D10" s="3" t="s">
        <v>518</v>
      </c>
    </row>
    <row r="11" spans="1:7" s="11" customFormat="1">
      <c r="A11" s="3" t="s">
        <v>519</v>
      </c>
      <c r="B11" s="11" t="s">
        <v>3214</v>
      </c>
      <c r="C11" s="11">
        <v>118.38</v>
      </c>
      <c r="D11" s="3" t="s">
        <v>519</v>
      </c>
    </row>
    <row r="12" spans="1:7" s="11" customFormat="1">
      <c r="A12" s="3" t="s">
        <v>520</v>
      </c>
      <c r="B12" s="11" t="s">
        <v>3215</v>
      </c>
      <c r="C12" s="11">
        <v>117.38</v>
      </c>
      <c r="D12" s="3" t="s">
        <v>520</v>
      </c>
    </row>
    <row r="13" spans="1:7" s="11" customFormat="1">
      <c r="A13" s="3" t="s">
        <v>521</v>
      </c>
      <c r="B13" s="11" t="s">
        <v>3216</v>
      </c>
      <c r="C13" s="11">
        <v>117.82</v>
      </c>
      <c r="D13" s="3" t="s">
        <v>521</v>
      </c>
    </row>
    <row r="14" spans="1:7" s="11" customFormat="1">
      <c r="A14" s="3" t="s">
        <v>522</v>
      </c>
      <c r="B14" s="11" t="s">
        <v>3217</v>
      </c>
      <c r="C14" s="11">
        <v>115.82</v>
      </c>
      <c r="D14" s="3" t="s">
        <v>522</v>
      </c>
    </row>
    <row r="15" spans="1:7" s="11" customFormat="1">
      <c r="A15" s="3" t="s">
        <v>523</v>
      </c>
      <c r="B15" s="11" t="s">
        <v>3218</v>
      </c>
      <c r="C15" s="11">
        <v>118.5</v>
      </c>
      <c r="D15" s="3" t="s">
        <v>523</v>
      </c>
    </row>
    <row r="16" spans="1:7" s="11" customFormat="1">
      <c r="A16" s="3" t="s">
        <v>524</v>
      </c>
      <c r="B16" s="11" t="s">
        <v>3219</v>
      </c>
      <c r="C16" s="11">
        <v>117.05</v>
      </c>
      <c r="D16" s="3" t="s">
        <v>524</v>
      </c>
    </row>
    <row r="17" spans="1:4" s="11" customFormat="1">
      <c r="A17" s="3" t="s">
        <v>113</v>
      </c>
      <c r="B17" s="11" t="s">
        <v>3220</v>
      </c>
      <c r="C17" s="11">
        <v>118.78</v>
      </c>
      <c r="D17" s="3" t="s">
        <v>113</v>
      </c>
    </row>
    <row r="18" spans="1:4" s="11" customFormat="1">
      <c r="A18" s="3" t="s">
        <v>525</v>
      </c>
      <c r="B18" s="11" t="s">
        <v>3221</v>
      </c>
      <c r="C18" s="11">
        <v>120.88</v>
      </c>
      <c r="D18" s="3" t="s">
        <v>525</v>
      </c>
    </row>
    <row r="19" spans="1:4" s="11" customFormat="1">
      <c r="A19" s="3" t="s">
        <v>526</v>
      </c>
      <c r="B19" s="11" t="s">
        <v>3222</v>
      </c>
      <c r="C19" s="11">
        <v>118.28</v>
      </c>
      <c r="D19" s="3" t="s">
        <v>526</v>
      </c>
    </row>
    <row r="20" spans="1:4" s="11" customFormat="1">
      <c r="A20" s="3" t="s">
        <v>527</v>
      </c>
      <c r="B20" s="11" t="s">
        <v>3223</v>
      </c>
      <c r="C20" s="11">
        <v>119.95</v>
      </c>
      <c r="D20" s="3" t="s">
        <v>527</v>
      </c>
    </row>
    <row r="21" spans="1:4" s="11" customFormat="1">
      <c r="A21" s="3" t="s">
        <v>528</v>
      </c>
      <c r="B21" s="11" t="s">
        <v>3224</v>
      </c>
      <c r="C21" s="11">
        <v>117.18</v>
      </c>
      <c r="D21" s="3" t="s">
        <v>528</v>
      </c>
    </row>
    <row r="22" spans="1:4" s="11" customFormat="1">
      <c r="A22" s="3" t="s">
        <v>529</v>
      </c>
      <c r="B22" s="11" t="s">
        <v>3225</v>
      </c>
      <c r="C22" s="11">
        <v>119.4</v>
      </c>
      <c r="D22" s="3" t="s">
        <v>529</v>
      </c>
    </row>
    <row r="23" spans="1:4" s="11" customFormat="1">
      <c r="A23" s="3" t="s">
        <v>530</v>
      </c>
      <c r="B23" s="11" t="s">
        <v>3226</v>
      </c>
      <c r="C23" s="11">
        <v>120.3</v>
      </c>
      <c r="D23" s="3" t="s">
        <v>530</v>
      </c>
    </row>
    <row r="24" spans="1:4" s="11" customFormat="1">
      <c r="A24" s="3" t="s">
        <v>531</v>
      </c>
      <c r="B24" s="11" t="s">
        <v>3227</v>
      </c>
      <c r="C24" s="11">
        <v>119.92</v>
      </c>
      <c r="D24" s="3" t="s">
        <v>531</v>
      </c>
    </row>
    <row r="25" spans="1:4" s="11" customFormat="1">
      <c r="A25" s="3" t="s">
        <v>532</v>
      </c>
      <c r="B25" s="11" t="s">
        <v>3228</v>
      </c>
      <c r="C25" s="11">
        <v>119.02</v>
      </c>
      <c r="D25" s="3" t="s">
        <v>532</v>
      </c>
    </row>
    <row r="26" spans="1:4" s="11" customFormat="1">
      <c r="A26" s="3" t="s">
        <v>533</v>
      </c>
      <c r="B26" s="11" t="s">
        <v>3229</v>
      </c>
      <c r="C26" s="11">
        <v>120.15</v>
      </c>
      <c r="D26" s="3" t="s">
        <v>533</v>
      </c>
    </row>
    <row r="27" spans="1:4" s="11" customFormat="1">
      <c r="A27" s="3" t="s">
        <v>534</v>
      </c>
      <c r="B27" s="11" t="s">
        <v>3230</v>
      </c>
      <c r="C27" s="11">
        <v>120.58</v>
      </c>
      <c r="D27" s="3" t="s">
        <v>534</v>
      </c>
    </row>
    <row r="28" spans="1:4" s="11" customFormat="1">
      <c r="A28" s="3" t="s">
        <v>535</v>
      </c>
      <c r="B28" s="11" t="s">
        <v>3231</v>
      </c>
      <c r="C28" s="11">
        <v>119.22</v>
      </c>
      <c r="D28" s="3" t="s">
        <v>535</v>
      </c>
    </row>
    <row r="29" spans="1:4" s="11" customFormat="1">
      <c r="A29" s="3" t="s">
        <v>536</v>
      </c>
      <c r="B29" s="11" t="s">
        <v>3232</v>
      </c>
      <c r="C29" s="11">
        <v>119.45</v>
      </c>
      <c r="D29" s="3" t="s">
        <v>536</v>
      </c>
    </row>
    <row r="30" spans="1:4" s="11" customFormat="1">
      <c r="A30" s="3" t="s">
        <v>537</v>
      </c>
      <c r="B30" s="11" t="s">
        <v>3233</v>
      </c>
      <c r="C30" s="11">
        <v>119.92</v>
      </c>
      <c r="D30" s="3" t="s">
        <v>537</v>
      </c>
    </row>
    <row r="31" spans="1:4" s="11" customFormat="1">
      <c r="A31" s="3" t="s">
        <v>538</v>
      </c>
      <c r="B31" s="11" t="s">
        <v>124</v>
      </c>
      <c r="C31" s="11">
        <v>121.43</v>
      </c>
      <c r="D31" s="3" t="s">
        <v>538</v>
      </c>
    </row>
    <row r="32" spans="1:4" s="11" customFormat="1">
      <c r="A32" s="3" t="s">
        <v>539</v>
      </c>
      <c r="B32" s="11" t="s">
        <v>3234</v>
      </c>
      <c r="C32" s="11">
        <v>120.75</v>
      </c>
      <c r="D32" s="3" t="s">
        <v>539</v>
      </c>
    </row>
    <row r="33" spans="1:4" s="11" customFormat="1">
      <c r="A33" s="3" t="s">
        <v>540</v>
      </c>
      <c r="B33" s="11" t="s">
        <v>3235</v>
      </c>
      <c r="C33" s="11">
        <v>121.55</v>
      </c>
      <c r="D33" s="3" t="s">
        <v>540</v>
      </c>
    </row>
    <row r="34" spans="1:4" s="11" customFormat="1">
      <c r="A34" s="3" t="s">
        <v>48</v>
      </c>
      <c r="B34" s="11" t="s">
        <v>3236</v>
      </c>
      <c r="C34" s="11">
        <v>120.15</v>
      </c>
      <c r="D34" s="3" t="s">
        <v>48</v>
      </c>
    </row>
    <row r="35" spans="1:4" s="11" customFormat="1">
      <c r="A35" s="3" t="s">
        <v>541</v>
      </c>
      <c r="B35" s="11" t="s">
        <v>3237</v>
      </c>
      <c r="C35" s="11">
        <v>120.7</v>
      </c>
      <c r="D35" s="3" t="s">
        <v>541</v>
      </c>
    </row>
    <row r="36" spans="1:4" s="11" customFormat="1">
      <c r="A36" s="3" t="s">
        <v>542</v>
      </c>
      <c r="B36" s="11" t="s">
        <v>3238</v>
      </c>
      <c r="C36" s="11">
        <v>120.08</v>
      </c>
      <c r="D36" s="3" t="s">
        <v>542</v>
      </c>
    </row>
    <row r="37" spans="1:4" s="11" customFormat="1">
      <c r="A37" s="3" t="s">
        <v>543</v>
      </c>
      <c r="B37" s="11" t="s">
        <v>3239</v>
      </c>
      <c r="C37" s="11">
        <v>120.57</v>
      </c>
      <c r="D37" s="3" t="s">
        <v>543</v>
      </c>
    </row>
    <row r="38" spans="1:4" s="11" customFormat="1">
      <c r="A38" s="3" t="s">
        <v>544</v>
      </c>
      <c r="B38" s="11" t="s">
        <v>3239</v>
      </c>
      <c r="C38" s="11">
        <v>122.2</v>
      </c>
      <c r="D38" s="3" t="s">
        <v>544</v>
      </c>
    </row>
    <row r="39" spans="1:4" s="11" customFormat="1">
      <c r="A39" s="3" t="s">
        <v>545</v>
      </c>
      <c r="B39" s="11" t="s">
        <v>3240</v>
      </c>
      <c r="C39" s="11">
        <v>118.87</v>
      </c>
      <c r="D39" s="3" t="s">
        <v>545</v>
      </c>
    </row>
    <row r="40" spans="1:4" s="11" customFormat="1">
      <c r="A40" s="3" t="s">
        <v>546</v>
      </c>
      <c r="B40" s="11" t="s">
        <v>3241</v>
      </c>
      <c r="C40" s="11">
        <v>119.65</v>
      </c>
      <c r="D40" s="3" t="s">
        <v>546</v>
      </c>
    </row>
    <row r="41" spans="1:4" s="11" customFormat="1">
      <c r="A41" s="3" t="s">
        <v>635</v>
      </c>
      <c r="B41" s="11" t="s">
        <v>3326</v>
      </c>
      <c r="C41" s="11">
        <v>109.12</v>
      </c>
      <c r="D41" s="3" t="s">
        <v>635</v>
      </c>
    </row>
    <row r="42" spans="1:4" s="11" customFormat="1">
      <c r="A42" s="3" t="s">
        <v>122</v>
      </c>
      <c r="B42" s="11" t="s">
        <v>3327</v>
      </c>
      <c r="C42" s="11">
        <v>108.37</v>
      </c>
      <c r="D42" s="3" t="s">
        <v>122</v>
      </c>
    </row>
    <row r="43" spans="1:4" s="11" customFormat="1">
      <c r="A43" s="3" t="s">
        <v>636</v>
      </c>
      <c r="B43" s="11" t="s">
        <v>3328</v>
      </c>
      <c r="C43" s="11">
        <v>107.37</v>
      </c>
      <c r="D43" s="3" t="s">
        <v>636</v>
      </c>
    </row>
    <row r="44" spans="1:4" s="11" customFormat="1">
      <c r="A44" s="3" t="s">
        <v>637</v>
      </c>
      <c r="B44" s="11" t="s">
        <v>3317</v>
      </c>
      <c r="C44" s="11">
        <v>109.23</v>
      </c>
      <c r="D44" s="3" t="s">
        <v>637</v>
      </c>
    </row>
    <row r="45" spans="1:4" s="11" customFormat="1">
      <c r="A45" s="3" t="s">
        <v>638</v>
      </c>
      <c r="B45" s="11" t="s">
        <v>3329</v>
      </c>
      <c r="C45" s="11">
        <v>109.42</v>
      </c>
      <c r="D45" s="3" t="s">
        <v>638</v>
      </c>
    </row>
    <row r="46" spans="1:4" s="11" customFormat="1">
      <c r="A46" s="3" t="s">
        <v>639</v>
      </c>
      <c r="B46" s="11" t="s">
        <v>3330</v>
      </c>
      <c r="C46" s="11">
        <v>110.28</v>
      </c>
      <c r="D46" s="3" t="s">
        <v>639</v>
      </c>
    </row>
    <row r="47" spans="1:4" s="11" customFormat="1">
      <c r="A47" s="3" t="s">
        <v>640</v>
      </c>
      <c r="B47" s="11" t="s">
        <v>3331</v>
      </c>
      <c r="C47" s="11">
        <v>111.27</v>
      </c>
      <c r="D47" s="3" t="s">
        <v>640</v>
      </c>
    </row>
    <row r="48" spans="1:4" s="11" customFormat="1">
      <c r="A48" s="3" t="s">
        <v>641</v>
      </c>
      <c r="B48" s="11" t="s">
        <v>3332</v>
      </c>
      <c r="C48" s="11">
        <v>108.07</v>
      </c>
      <c r="D48" s="3" t="s">
        <v>641</v>
      </c>
    </row>
    <row r="49" spans="1:4" s="11" customFormat="1">
      <c r="A49" s="3" t="s">
        <v>642</v>
      </c>
      <c r="B49" s="11" t="s">
        <v>3333</v>
      </c>
      <c r="C49" s="11">
        <v>110.17</v>
      </c>
      <c r="D49" s="3" t="s">
        <v>642</v>
      </c>
    </row>
    <row r="50" spans="1:4" s="11" customFormat="1">
      <c r="A50" s="3" t="s">
        <v>643</v>
      </c>
      <c r="B50" s="11" t="s">
        <v>3334</v>
      </c>
      <c r="C50" s="11">
        <v>106.62</v>
      </c>
      <c r="D50" s="3" t="s">
        <v>643</v>
      </c>
    </row>
    <row r="51" spans="1:4" s="11" customFormat="1">
      <c r="A51" s="3" t="s">
        <v>644</v>
      </c>
      <c r="B51" s="11" t="s">
        <v>3335</v>
      </c>
      <c r="C51" s="11">
        <v>109.6</v>
      </c>
      <c r="D51" s="3" t="s">
        <v>644</v>
      </c>
    </row>
    <row r="52" spans="1:4" s="11" customFormat="1">
      <c r="A52" s="3" t="s">
        <v>645</v>
      </c>
      <c r="B52" s="11" t="s">
        <v>3336</v>
      </c>
      <c r="C52" s="11">
        <v>111.55</v>
      </c>
      <c r="D52" s="3" t="s">
        <v>645</v>
      </c>
    </row>
    <row r="53" spans="1:4" s="11" customFormat="1">
      <c r="A53" s="3" t="s">
        <v>646</v>
      </c>
      <c r="B53" s="11" t="s">
        <v>3337</v>
      </c>
      <c r="C53" s="11">
        <v>108.62</v>
      </c>
      <c r="D53" s="3" t="s">
        <v>646</v>
      </c>
    </row>
    <row r="54" spans="1:4" s="11" customFormat="1">
      <c r="A54" s="3" t="s">
        <v>647</v>
      </c>
      <c r="B54" s="11" t="s">
        <v>3338</v>
      </c>
      <c r="C54" s="11">
        <v>108.35</v>
      </c>
      <c r="D54" s="3" t="s">
        <v>647</v>
      </c>
    </row>
    <row r="55" spans="1:4" s="11" customFormat="1">
      <c r="A55" s="3" t="s">
        <v>648</v>
      </c>
      <c r="B55" s="11" t="s">
        <v>3339</v>
      </c>
      <c r="C55" s="11">
        <v>109.5</v>
      </c>
      <c r="D55" s="3" t="s">
        <v>648</v>
      </c>
    </row>
    <row r="56" spans="1:4" s="11" customFormat="1">
      <c r="A56" s="3" t="s">
        <v>649</v>
      </c>
      <c r="B56" s="11">
        <v>19.25</v>
      </c>
      <c r="C56" s="11">
        <v>110.46</v>
      </c>
      <c r="D56" s="3" t="s">
        <v>649</v>
      </c>
    </row>
    <row r="57" spans="1:4" s="11" customFormat="1">
      <c r="A57" s="3" t="s">
        <v>650</v>
      </c>
      <c r="B57" s="11" t="s">
        <v>3340</v>
      </c>
      <c r="C57" s="11">
        <v>110.32</v>
      </c>
      <c r="D57" s="3" t="s">
        <v>650</v>
      </c>
    </row>
    <row r="58" spans="1:4" s="11" customFormat="1">
      <c r="A58" s="3" t="s">
        <v>651</v>
      </c>
      <c r="B58" s="11" t="s">
        <v>3341</v>
      </c>
      <c r="C58" s="11">
        <v>99.17</v>
      </c>
      <c r="D58" s="3" t="s">
        <v>651</v>
      </c>
    </row>
    <row r="59" spans="1:4" s="11" customFormat="1">
      <c r="A59" s="3" t="s">
        <v>652</v>
      </c>
      <c r="B59" s="11" t="s">
        <v>3342</v>
      </c>
      <c r="C59" s="11">
        <v>100.23</v>
      </c>
      <c r="D59" s="3" t="s">
        <v>652</v>
      </c>
    </row>
    <row r="60" spans="1:4" s="11" customFormat="1">
      <c r="A60" s="3" t="s">
        <v>653</v>
      </c>
      <c r="B60" s="11" t="s">
        <v>3343</v>
      </c>
      <c r="C60" s="11">
        <v>104.25</v>
      </c>
      <c r="D60" s="3" t="s">
        <v>653</v>
      </c>
    </row>
    <row r="61" spans="1:4" s="11" customFormat="1">
      <c r="A61" s="3" t="s">
        <v>119</v>
      </c>
      <c r="B61" s="11" t="s">
        <v>3344</v>
      </c>
      <c r="C61" s="11">
        <v>102.72</v>
      </c>
      <c r="D61" s="3" t="s">
        <v>119</v>
      </c>
    </row>
    <row r="62" spans="1:4" s="11" customFormat="1">
      <c r="A62" s="3" t="s">
        <v>654</v>
      </c>
      <c r="B62" s="11" t="s">
        <v>3345</v>
      </c>
      <c r="C62" s="11">
        <v>103.8</v>
      </c>
      <c r="D62" s="3" t="s">
        <v>654</v>
      </c>
    </row>
    <row r="63" spans="1:4" s="11" customFormat="1">
      <c r="A63" s="3" t="s">
        <v>655</v>
      </c>
      <c r="B63" s="11" t="s">
        <v>3346</v>
      </c>
      <c r="C63" s="11">
        <v>102.55</v>
      </c>
      <c r="D63" s="3" t="s">
        <v>655</v>
      </c>
    </row>
    <row r="64" spans="1:4" s="11" customFormat="1">
      <c r="A64" s="3" t="s">
        <v>656</v>
      </c>
      <c r="B64" s="11" t="s">
        <v>3343</v>
      </c>
      <c r="C64" s="11">
        <v>103.4</v>
      </c>
      <c r="D64" s="3" t="s">
        <v>656</v>
      </c>
    </row>
    <row r="65" spans="1:4" s="11" customFormat="1">
      <c r="A65" s="3" t="s">
        <v>718</v>
      </c>
      <c r="B65" s="11" t="s">
        <v>3379</v>
      </c>
      <c r="C65" s="11">
        <v>112</v>
      </c>
      <c r="D65" s="3" t="s">
        <v>718</v>
      </c>
    </row>
    <row r="66" spans="1:4" s="11" customFormat="1">
      <c r="A66" s="3" t="s">
        <v>719</v>
      </c>
      <c r="B66" s="11" t="s">
        <v>3406</v>
      </c>
      <c r="C66" s="11">
        <v>113.12</v>
      </c>
      <c r="D66" s="3" t="s">
        <v>719</v>
      </c>
    </row>
    <row r="67" spans="1:4" s="11" customFormat="1">
      <c r="A67" s="3" t="s">
        <v>720</v>
      </c>
      <c r="B67" s="11" t="s">
        <v>3407</v>
      </c>
      <c r="C67" s="11">
        <v>111.68</v>
      </c>
      <c r="D67" s="3" t="s">
        <v>720</v>
      </c>
    </row>
    <row r="68" spans="1:4" s="11" customFormat="1">
      <c r="A68" s="3" t="s">
        <v>721</v>
      </c>
      <c r="B68" s="11" t="s">
        <v>3408</v>
      </c>
      <c r="C68" s="11">
        <v>110.47</v>
      </c>
      <c r="D68" s="3" t="s">
        <v>721</v>
      </c>
    </row>
    <row r="69" spans="1:4" s="11" customFormat="1">
      <c r="A69" s="3" t="s">
        <v>722</v>
      </c>
      <c r="B69" s="11" t="s">
        <v>3409</v>
      </c>
      <c r="C69" s="11">
        <v>110</v>
      </c>
      <c r="D69" s="3" t="s">
        <v>722</v>
      </c>
    </row>
    <row r="70" spans="1:4" s="11" customFormat="1">
      <c r="A70" s="3" t="s">
        <v>723</v>
      </c>
      <c r="B70" s="11" t="s">
        <v>3410</v>
      </c>
      <c r="C70" s="11">
        <v>113.13</v>
      </c>
      <c r="D70" s="3" t="s">
        <v>723</v>
      </c>
    </row>
    <row r="71" spans="1:4" s="11" customFormat="1">
      <c r="A71" s="3" t="s">
        <v>724</v>
      </c>
      <c r="B71" s="11" t="s">
        <v>3411</v>
      </c>
      <c r="C71" s="11">
        <v>111.62</v>
      </c>
      <c r="D71" s="3" t="s">
        <v>724</v>
      </c>
    </row>
    <row r="72" spans="1:4" s="11" customFormat="1">
      <c r="A72" s="3" t="s">
        <v>725</v>
      </c>
      <c r="B72" s="11" t="s">
        <v>3410</v>
      </c>
      <c r="C72" s="11">
        <v>112.93</v>
      </c>
      <c r="D72" s="3" t="s">
        <v>725</v>
      </c>
    </row>
    <row r="73" spans="1:4" s="11" customFormat="1">
      <c r="A73" s="3" t="s">
        <v>726</v>
      </c>
      <c r="B73" s="11" t="s">
        <v>3412</v>
      </c>
      <c r="C73" s="11">
        <v>109.73</v>
      </c>
      <c r="D73" s="3" t="s">
        <v>726</v>
      </c>
    </row>
    <row r="74" spans="1:4" s="11" customFormat="1">
      <c r="A74" s="3" t="s">
        <v>727</v>
      </c>
      <c r="B74" s="11" t="s">
        <v>3413</v>
      </c>
      <c r="C74" s="11">
        <v>112.32</v>
      </c>
      <c r="D74" s="3" t="s">
        <v>727</v>
      </c>
    </row>
    <row r="75" spans="1:4" s="11" customFormat="1">
      <c r="A75" s="3" t="s">
        <v>728</v>
      </c>
      <c r="B75" s="11" t="s">
        <v>3414</v>
      </c>
      <c r="C75" s="11">
        <v>112.57</v>
      </c>
      <c r="D75" s="3" t="s">
        <v>728</v>
      </c>
    </row>
    <row r="76" spans="1:4" s="11" customFormat="1">
      <c r="A76" s="3" t="s">
        <v>729</v>
      </c>
      <c r="B76" s="11" t="s">
        <v>3415</v>
      </c>
      <c r="C76" s="11">
        <v>111.47</v>
      </c>
      <c r="D76" s="3" t="s">
        <v>729</v>
      </c>
    </row>
    <row r="77" spans="1:4" s="11" customFormat="1">
      <c r="A77" s="3" t="s">
        <v>730</v>
      </c>
      <c r="B77" s="11" t="s">
        <v>3416</v>
      </c>
      <c r="C77" s="11">
        <v>113.02</v>
      </c>
      <c r="D77" s="3" t="s">
        <v>730</v>
      </c>
    </row>
    <row r="78" spans="1:4" s="11" customFormat="1">
      <c r="A78" s="3" t="s">
        <v>131</v>
      </c>
      <c r="B78" s="11" t="s">
        <v>3417</v>
      </c>
      <c r="C78" s="11">
        <v>112.93</v>
      </c>
      <c r="D78" s="3" t="s">
        <v>131</v>
      </c>
    </row>
    <row r="79" spans="1:4" s="11" customFormat="1">
      <c r="A79" s="3" t="s">
        <v>739</v>
      </c>
      <c r="B79" s="11">
        <v>28.85</v>
      </c>
      <c r="C79" s="11" t="s">
        <v>3425</v>
      </c>
      <c r="D79" s="3" t="s">
        <v>739</v>
      </c>
    </row>
    <row r="80" spans="1:4" s="11" customFormat="1">
      <c r="A80" s="3" t="s">
        <v>741</v>
      </c>
      <c r="B80" s="11">
        <v>30.17</v>
      </c>
      <c r="C80" s="11">
        <v>120.27</v>
      </c>
      <c r="D80" s="3" t="s">
        <v>741</v>
      </c>
    </row>
    <row r="81" spans="1:4" s="11" customFormat="1">
      <c r="A81" s="3" t="s">
        <v>746</v>
      </c>
      <c r="B81" s="11">
        <v>23.88</v>
      </c>
      <c r="C81" s="11" t="s">
        <v>3426</v>
      </c>
      <c r="D81" s="3" t="s">
        <v>746</v>
      </c>
    </row>
    <row r="82" spans="1:4" s="11" customFormat="1">
      <c r="A82" s="3" t="s">
        <v>749</v>
      </c>
      <c r="B82" s="11">
        <v>19.5</v>
      </c>
      <c r="C82" s="11" t="s">
        <v>3427</v>
      </c>
      <c r="D82" s="3" t="s">
        <v>749</v>
      </c>
    </row>
    <row r="83" spans="1:4" s="11" customFormat="1">
      <c r="A83" s="3" t="s">
        <v>752</v>
      </c>
      <c r="B83" s="11">
        <v>24.25</v>
      </c>
      <c r="C83" s="11">
        <v>97.88</v>
      </c>
      <c r="D83" s="3" t="s">
        <v>752</v>
      </c>
    </row>
    <row r="84" spans="1:4" s="11" customFormat="1">
      <c r="A84" s="3" t="s">
        <v>754</v>
      </c>
      <c r="B84" s="11">
        <v>29.32</v>
      </c>
      <c r="C84" s="11" t="s">
        <v>3428</v>
      </c>
      <c r="D84" s="3" t="s">
        <v>754</v>
      </c>
    </row>
    <row r="85" spans="1:4" s="11" customFormat="1">
      <c r="A85" s="3" t="s">
        <v>755</v>
      </c>
      <c r="B85" s="11">
        <v>22.55</v>
      </c>
      <c r="C85" s="11">
        <v>99.93</v>
      </c>
      <c r="D85" s="3" t="s">
        <v>755</v>
      </c>
    </row>
    <row r="86" spans="1:4" s="11" customFormat="1">
      <c r="A86" s="3" t="s">
        <v>757</v>
      </c>
      <c r="B86" s="11">
        <v>25.01</v>
      </c>
      <c r="C86" s="11" t="s">
        <v>3430</v>
      </c>
      <c r="D86" s="3" t="s">
        <v>757</v>
      </c>
    </row>
    <row r="87" spans="1:4" s="11" customFormat="1">
      <c r="A87" s="3" t="s">
        <v>762</v>
      </c>
      <c r="B87" s="11">
        <v>22.01</v>
      </c>
      <c r="C87" s="11">
        <v>100.79</v>
      </c>
      <c r="D87" s="3" t="s">
        <v>762</v>
      </c>
    </row>
    <row r="88" spans="1:4" s="11" customFormat="1">
      <c r="A88" s="3" t="s">
        <v>763</v>
      </c>
      <c r="B88" s="11">
        <v>30.1</v>
      </c>
      <c r="C88" s="11">
        <v>118.1</v>
      </c>
      <c r="D88" s="3" t="s">
        <v>763</v>
      </c>
    </row>
    <row r="89" spans="1:4">
      <c r="A89" s="3" t="s">
        <v>1865</v>
      </c>
      <c r="B89" s="139">
        <v>18.815301000000002</v>
      </c>
      <c r="C89" s="139">
        <v>110.393002</v>
      </c>
      <c r="D89" s="3" t="s">
        <v>1865</v>
      </c>
    </row>
    <row r="90" spans="1:4">
      <c r="A90" s="3" t="s">
        <v>2782</v>
      </c>
      <c r="B90" s="139">
        <v>19.102198000000001</v>
      </c>
      <c r="C90" s="139">
        <v>108.695936</v>
      </c>
      <c r="D90" s="3" t="s">
        <v>2782</v>
      </c>
    </row>
    <row r="91" spans="1:4">
      <c r="A91" s="3" t="s">
        <v>2783</v>
      </c>
      <c r="B91" s="139">
        <v>19.680040000000002</v>
      </c>
      <c r="C91" s="139">
        <v>110.362084</v>
      </c>
      <c r="D91" s="3" t="s">
        <v>2783</v>
      </c>
    </row>
    <row r="92" spans="1:4">
      <c r="A92" s="3" t="s">
        <v>1936</v>
      </c>
      <c r="B92" s="139">
        <v>19.365559999999999</v>
      </c>
      <c r="C92" s="139">
        <v>110.104553</v>
      </c>
      <c r="D92" s="3" t="s">
        <v>1936</v>
      </c>
    </row>
    <row r="93" spans="1:4">
      <c r="A93" s="3" t="s">
        <v>1869</v>
      </c>
      <c r="B93" s="139">
        <v>19.597019</v>
      </c>
      <c r="C93" s="139">
        <v>110.770589</v>
      </c>
      <c r="D93" s="3" t="s">
        <v>1869</v>
      </c>
    </row>
    <row r="94" spans="1:4">
      <c r="A94" s="3" t="s">
        <v>1871</v>
      </c>
      <c r="B94" s="139">
        <v>19.742716000000001</v>
      </c>
      <c r="C94" s="139">
        <v>110.01351099999999</v>
      </c>
      <c r="D94" s="3" t="s">
        <v>1871</v>
      </c>
    </row>
    <row r="95" spans="1:4">
      <c r="A95" s="3" t="s">
        <v>2785</v>
      </c>
      <c r="B95" s="139">
        <v>19.927088000000001</v>
      </c>
      <c r="C95" s="139">
        <v>109.69686799999999</v>
      </c>
      <c r="D95" s="3" t="s">
        <v>2785</v>
      </c>
    </row>
    <row r="96" spans="1:4">
      <c r="A96" s="3" t="s">
        <v>1919</v>
      </c>
      <c r="B96" s="139">
        <v>18.761348000000002</v>
      </c>
      <c r="C96" s="139">
        <v>109.166135</v>
      </c>
      <c r="D96" s="3" t="s">
        <v>1919</v>
      </c>
    </row>
    <row r="97" spans="1:4">
      <c r="A97" s="3" t="s">
        <v>2786</v>
      </c>
      <c r="B97" s="139">
        <v>19.296900999999998</v>
      </c>
      <c r="C97" s="139">
        <v>109.053265</v>
      </c>
      <c r="D97" s="3" t="s">
        <v>2786</v>
      </c>
    </row>
    <row r="98" spans="1:4">
      <c r="A98" s="3" t="s">
        <v>2787</v>
      </c>
      <c r="B98" s="139">
        <v>18.525496</v>
      </c>
      <c r="C98" s="139">
        <v>110.050213</v>
      </c>
      <c r="D98" s="3" t="s">
        <v>2787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0000"/>
  </sheetPr>
  <dimension ref="A1"/>
  <sheetViews>
    <sheetView workbookViewId="0">
      <selection activeCell="H7" sqref="H7"/>
    </sheetView>
  </sheetViews>
  <sheetFormatPr defaultRowHeight="14.6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F1651"/>
  <sheetViews>
    <sheetView workbookViewId="0">
      <selection activeCell="L16" sqref="L16"/>
    </sheetView>
  </sheetViews>
  <sheetFormatPr defaultColWidth="9" defaultRowHeight="14.65" outlineLevelCol="1"/>
  <cols>
    <col min="1" max="1" width="7.3984375" style="232" customWidth="1"/>
    <col min="2" max="2" width="4.59765625" style="232" customWidth="1"/>
    <col min="3" max="3" width="5.09765625" style="156" customWidth="1"/>
    <col min="4" max="4" width="6.3984375" style="156" customWidth="1"/>
    <col min="5" max="5" width="6.8984375" style="156" customWidth="1"/>
    <col min="6" max="6" width="9.3984375" style="156" customWidth="1"/>
    <col min="7" max="7" width="9.69921875" style="157" customWidth="1"/>
    <col min="8" max="8" width="6.3984375" style="158" customWidth="1"/>
    <col min="9" max="9" width="5.3984375" style="232" customWidth="1"/>
    <col min="10" max="10" width="6.296875" style="156" customWidth="1"/>
    <col min="11" max="11" width="7.3984375" style="232" customWidth="1"/>
    <col min="12" max="12" width="22.296875" style="156" customWidth="1"/>
    <col min="13" max="13" width="24.59765625" style="156" customWidth="1"/>
    <col min="14" max="14" width="19.69921875" style="156" customWidth="1"/>
    <col min="15" max="15" width="17.3984375" style="161" customWidth="1"/>
    <col min="16" max="16" width="33.8984375" style="160" customWidth="1"/>
    <col min="17" max="17" width="36.69921875" style="160" customWidth="1"/>
    <col min="18" max="18" width="10" style="156" customWidth="1"/>
    <col min="19" max="19" width="11.59765625" style="156" customWidth="1"/>
    <col min="20" max="20" width="8.09765625" style="156" customWidth="1"/>
    <col min="21" max="21" width="11.09765625" style="156" customWidth="1"/>
    <col min="22" max="22" width="7.8984375" style="156" customWidth="1"/>
    <col min="23" max="23" width="11.09765625" style="156" customWidth="1"/>
    <col min="24" max="24" width="17.8984375" style="160" customWidth="1"/>
    <col min="25" max="25" width="15.69921875" style="160" customWidth="1"/>
    <col min="26" max="26" width="16" style="156" customWidth="1"/>
    <col min="27" max="36" width="5.59765625" style="156" customWidth="1" outlineLevel="1"/>
    <col min="37" max="37" width="6.69921875" style="156" customWidth="1"/>
    <col min="38" max="38" width="7.09765625" style="159" customWidth="1"/>
    <col min="39" max="39" width="19.3984375" style="159" customWidth="1"/>
    <col min="40" max="40" width="12.3984375" style="159" customWidth="1"/>
    <col min="41" max="41" width="15.09765625" style="160" customWidth="1"/>
    <col min="42" max="42" width="11.09765625" style="156" customWidth="1"/>
    <col min="43" max="43" width="10.8984375" style="156" customWidth="1"/>
    <col min="44" max="44" width="8.69921875" style="232" customWidth="1"/>
    <col min="45" max="45" width="19.69921875" style="232" customWidth="1"/>
    <col min="46" max="46" width="10.69921875" style="232" customWidth="1"/>
    <col min="47" max="47" width="35.3984375" style="156" customWidth="1"/>
    <col min="48" max="48" width="50.09765625" style="156" customWidth="1"/>
    <col min="49" max="49" width="10.59765625" style="162" customWidth="1"/>
    <col min="50" max="50" width="9.59765625" style="157" customWidth="1"/>
    <col min="51" max="51" width="9.3984375" style="157" customWidth="1"/>
    <col min="52" max="52" width="9" style="156" customWidth="1"/>
    <col min="53" max="53" width="26.8984375" style="156" customWidth="1"/>
    <col min="54" max="63" width="8.59765625" style="156" customWidth="1" outlineLevel="1"/>
    <col min="64" max="69" width="8.69921875" style="156" customWidth="1"/>
    <col min="70" max="70" width="8.09765625" style="156" customWidth="1"/>
    <col min="71" max="71" width="8.69921875" style="156" customWidth="1"/>
    <col min="72" max="72" width="7.296875" style="156" customWidth="1"/>
    <col min="73" max="73" width="42.09765625" style="156" customWidth="1"/>
    <col min="74" max="74" width="5.3984375" style="156" customWidth="1"/>
    <col min="75" max="75" width="6.69921875" style="156" customWidth="1"/>
    <col min="76" max="76" width="26.59765625" style="162" customWidth="1"/>
    <col min="77" max="77" width="7.59765625" style="162" customWidth="1"/>
    <col min="78" max="78" width="5.09765625" style="162" customWidth="1"/>
    <col min="79" max="79" width="12.296875" style="162" customWidth="1"/>
    <col min="80" max="81" width="12.69921875" customWidth="1"/>
    <col min="82" max="82" width="12.3984375" style="162" customWidth="1"/>
    <col min="83" max="83" width="7.3984375" style="232" customWidth="1"/>
    <col min="84" max="92" width="9" style="156" customWidth="1"/>
    <col min="93" max="16384" width="9" style="156"/>
  </cols>
  <sheetData>
    <row r="1" spans="1:83" s="183" customFormat="1" ht="33.75" customHeight="1">
      <c r="A1" s="262" t="s">
        <v>3499</v>
      </c>
      <c r="B1" s="163" t="s">
        <v>3494</v>
      </c>
      <c r="C1" s="164" t="s">
        <v>3495</v>
      </c>
      <c r="D1" s="165" t="s">
        <v>18903</v>
      </c>
      <c r="E1" s="165" t="s">
        <v>18904</v>
      </c>
      <c r="F1" s="164" t="s">
        <v>18905</v>
      </c>
      <c r="G1" s="166" t="s">
        <v>18906</v>
      </c>
      <c r="H1" s="167" t="s">
        <v>3496</v>
      </c>
      <c r="I1" s="168" t="s">
        <v>3497</v>
      </c>
      <c r="J1" s="164" t="s">
        <v>3498</v>
      </c>
      <c r="K1" s="163" t="s">
        <v>3499</v>
      </c>
      <c r="L1" s="164" t="s">
        <v>18907</v>
      </c>
      <c r="M1" s="164" t="s">
        <v>3500</v>
      </c>
      <c r="N1" s="169" t="s">
        <v>3501</v>
      </c>
      <c r="O1" s="170" t="s">
        <v>18908</v>
      </c>
      <c r="P1" s="165" t="s">
        <v>18909</v>
      </c>
      <c r="Q1" s="164" t="s">
        <v>3502</v>
      </c>
      <c r="R1" s="164" t="s">
        <v>18910</v>
      </c>
      <c r="S1" s="164" t="s">
        <v>3503</v>
      </c>
      <c r="T1" s="170" t="s">
        <v>3504</v>
      </c>
      <c r="U1" s="164" t="s">
        <v>3505</v>
      </c>
      <c r="V1" s="170" t="s">
        <v>18911</v>
      </c>
      <c r="W1" s="170" t="s">
        <v>3506</v>
      </c>
      <c r="X1" s="165" t="s">
        <v>3507</v>
      </c>
      <c r="Y1" s="165" t="s">
        <v>3508</v>
      </c>
      <c r="Z1" s="171" t="s">
        <v>3509</v>
      </c>
      <c r="AA1" s="165" t="s">
        <v>18912</v>
      </c>
      <c r="AB1" s="165" t="s">
        <v>3510</v>
      </c>
      <c r="AC1" s="165" t="s">
        <v>3511</v>
      </c>
      <c r="AD1" s="165" t="s">
        <v>3512</v>
      </c>
      <c r="AE1" s="165" t="s">
        <v>3513</v>
      </c>
      <c r="AF1" s="165" t="s">
        <v>3514</v>
      </c>
      <c r="AG1" s="165" t="s">
        <v>3515</v>
      </c>
      <c r="AH1" s="165" t="s">
        <v>3516</v>
      </c>
      <c r="AI1" s="165" t="s">
        <v>3517</v>
      </c>
      <c r="AJ1" s="165" t="s">
        <v>3518</v>
      </c>
      <c r="AK1" s="165" t="s">
        <v>3519</v>
      </c>
      <c r="AL1" s="172" t="s">
        <v>18913</v>
      </c>
      <c r="AM1" s="173" t="s">
        <v>3520</v>
      </c>
      <c r="AN1" s="173" t="s">
        <v>18914</v>
      </c>
      <c r="AO1" s="173" t="s">
        <v>3521</v>
      </c>
      <c r="AP1" s="174" t="s">
        <v>3522</v>
      </c>
      <c r="AQ1" s="174" t="s">
        <v>18915</v>
      </c>
      <c r="AR1" s="175" t="s">
        <v>18916</v>
      </c>
      <c r="AS1" s="175" t="s">
        <v>3523</v>
      </c>
      <c r="AT1" s="175" t="s">
        <v>3524</v>
      </c>
      <c r="AU1" s="176" t="s">
        <v>3525</v>
      </c>
      <c r="AV1" s="176" t="s">
        <v>3526</v>
      </c>
      <c r="AW1" s="177" t="s">
        <v>18917</v>
      </c>
      <c r="AX1" s="166" t="s">
        <v>18918</v>
      </c>
      <c r="AY1" s="166" t="s">
        <v>3527</v>
      </c>
      <c r="AZ1" s="166" t="s">
        <v>18919</v>
      </c>
      <c r="BA1" s="165" t="s">
        <v>3528</v>
      </c>
      <c r="BB1" s="178" t="s">
        <v>3529</v>
      </c>
      <c r="BC1" s="178" t="s">
        <v>3530</v>
      </c>
      <c r="BD1" s="178" t="s">
        <v>3531</v>
      </c>
      <c r="BE1" s="179" t="s">
        <v>3532</v>
      </c>
      <c r="BF1" s="179" t="s">
        <v>3533</v>
      </c>
      <c r="BG1" s="180" t="s">
        <v>3512</v>
      </c>
      <c r="BH1" s="179" t="s">
        <v>3534</v>
      </c>
      <c r="BI1" s="179" t="s">
        <v>3535</v>
      </c>
      <c r="BJ1" s="179" t="s">
        <v>3512</v>
      </c>
      <c r="BK1" s="178" t="s">
        <v>3536</v>
      </c>
      <c r="BL1" s="181" t="s">
        <v>3537</v>
      </c>
      <c r="BM1" s="174" t="s">
        <v>3538</v>
      </c>
      <c r="BN1" s="174" t="s">
        <v>3539</v>
      </c>
      <c r="BO1" s="174" t="s">
        <v>3540</v>
      </c>
      <c r="BP1" s="181" t="s">
        <v>3541</v>
      </c>
      <c r="BQ1" s="181" t="s">
        <v>3542</v>
      </c>
      <c r="BR1" s="174" t="s">
        <v>3543</v>
      </c>
      <c r="BS1" s="174" t="s">
        <v>3544</v>
      </c>
      <c r="BT1" s="181" t="s">
        <v>3545</v>
      </c>
      <c r="BU1" s="176" t="s">
        <v>3546</v>
      </c>
      <c r="BV1" s="174" t="s">
        <v>3547</v>
      </c>
      <c r="BW1" s="174" t="s">
        <v>18920</v>
      </c>
      <c r="BX1" s="174" t="s">
        <v>18921</v>
      </c>
      <c r="BY1" s="174" t="s">
        <v>18922</v>
      </c>
      <c r="BZ1" s="182" t="s">
        <v>3548</v>
      </c>
      <c r="CA1" s="182" t="s">
        <v>3549</v>
      </c>
      <c r="CB1" s="182" t="s">
        <v>3550</v>
      </c>
      <c r="CC1" s="182" t="s">
        <v>3551</v>
      </c>
      <c r="CD1" s="174" t="s">
        <v>3552</v>
      </c>
      <c r="CE1" s="262" t="s">
        <v>3499</v>
      </c>
    </row>
    <row r="2" spans="1:83" ht="11.95" customHeight="1">
      <c r="A2" s="184">
        <v>7003499</v>
      </c>
      <c r="B2" s="184">
        <v>1</v>
      </c>
      <c r="C2" s="184" t="s">
        <v>18923</v>
      </c>
      <c r="D2" s="184" t="s">
        <v>18</v>
      </c>
      <c r="E2" s="184" t="s">
        <v>51</v>
      </c>
      <c r="F2" s="184" t="s">
        <v>3553</v>
      </c>
      <c r="G2" s="185">
        <v>42538</v>
      </c>
      <c r="H2" s="186" t="s">
        <v>818</v>
      </c>
      <c r="I2" s="187">
        <v>21045</v>
      </c>
      <c r="J2" s="184" t="s">
        <v>18924</v>
      </c>
      <c r="K2" s="184">
        <v>7003499</v>
      </c>
      <c r="L2" s="184" t="s">
        <v>18925</v>
      </c>
      <c r="M2" s="184" t="s">
        <v>18926</v>
      </c>
      <c r="N2" s="188" t="s">
        <v>18927</v>
      </c>
      <c r="O2" s="189" t="s">
        <v>3554</v>
      </c>
      <c r="P2" s="187" t="s">
        <v>3555</v>
      </c>
      <c r="Q2" s="187" t="s">
        <v>3555</v>
      </c>
      <c r="R2" s="184" t="s">
        <v>3556</v>
      </c>
      <c r="S2" s="184" t="s">
        <v>3554</v>
      </c>
      <c r="T2" s="184" t="s">
        <v>3557</v>
      </c>
      <c r="U2" s="184">
        <v>13882063210</v>
      </c>
      <c r="V2" s="184" t="s">
        <v>3557</v>
      </c>
      <c r="W2" s="184">
        <v>13882063210</v>
      </c>
      <c r="X2" s="187" t="s">
        <v>3558</v>
      </c>
      <c r="Y2" s="187" t="s">
        <v>3559</v>
      </c>
      <c r="Z2" s="188" t="s">
        <v>3560</v>
      </c>
      <c r="AA2" s="184">
        <v>180</v>
      </c>
      <c r="AB2" s="184" t="s">
        <v>3561</v>
      </c>
      <c r="AC2" s="184"/>
      <c r="AD2" s="184"/>
      <c r="AE2" s="184" t="s">
        <v>3562</v>
      </c>
      <c r="AF2" s="184"/>
      <c r="AG2" s="184"/>
      <c r="AH2" s="184"/>
      <c r="AI2" s="184"/>
      <c r="AJ2" s="184" t="s">
        <v>3563</v>
      </c>
      <c r="AK2" s="184">
        <v>611230</v>
      </c>
      <c r="AL2" s="184" t="s">
        <v>818</v>
      </c>
      <c r="AM2" s="184" t="s">
        <v>3564</v>
      </c>
      <c r="AN2" s="184">
        <v>18982050490</v>
      </c>
      <c r="AO2" s="184" t="s">
        <v>3565</v>
      </c>
      <c r="AP2" s="184" t="s">
        <v>3557</v>
      </c>
      <c r="AQ2" s="184">
        <v>13882063210</v>
      </c>
      <c r="AR2" s="184" t="s">
        <v>818</v>
      </c>
      <c r="AS2" s="184" t="s">
        <v>3564</v>
      </c>
      <c r="AT2" s="184">
        <v>18982050490</v>
      </c>
      <c r="AU2" s="184" t="s">
        <v>1072</v>
      </c>
      <c r="AV2" s="184" t="s">
        <v>3566</v>
      </c>
      <c r="AW2" s="190"/>
      <c r="AX2" s="185">
        <v>44243</v>
      </c>
      <c r="AY2" s="185">
        <v>42596</v>
      </c>
      <c r="AZ2" s="184" t="s">
        <v>3562</v>
      </c>
      <c r="BA2" s="184" t="s">
        <v>3567</v>
      </c>
      <c r="BB2" s="184">
        <v>1</v>
      </c>
      <c r="BC2" s="184"/>
      <c r="BD2" s="184"/>
      <c r="BE2" s="184"/>
      <c r="BF2" s="184" t="s">
        <v>3562</v>
      </c>
      <c r="BG2" s="184"/>
      <c r="BH2" s="184"/>
      <c r="BI2" s="184" t="s">
        <v>3568</v>
      </c>
      <c r="BJ2" s="184"/>
      <c r="BK2" s="184">
        <v>1</v>
      </c>
      <c r="BL2" s="184" t="s">
        <v>3493</v>
      </c>
      <c r="BM2" s="184" t="s">
        <v>3493</v>
      </c>
      <c r="BN2" s="184" t="s">
        <v>3493</v>
      </c>
      <c r="BO2" s="184" t="s">
        <v>3493</v>
      </c>
      <c r="BP2" s="184" t="s">
        <v>3493</v>
      </c>
      <c r="BQ2" s="184" t="str">
        <f>IF(OR(M2="",M2="/")," ","√")</f>
        <v>√</v>
      </c>
      <c r="BR2" s="184"/>
      <c r="BS2" s="184"/>
      <c r="BT2" s="187" t="s">
        <v>3493</v>
      </c>
      <c r="BU2" s="184"/>
      <c r="BV2" s="190" t="e">
        <f>VLOOKUP(D:D,#REF!,2,0)</f>
        <v>#REF!</v>
      </c>
      <c r="BW2" s="190" t="e">
        <f>VLOOKUP(D:D,#REF!,3,0)</f>
        <v>#REF!</v>
      </c>
      <c r="BX2" s="190"/>
      <c r="BY2" s="190"/>
      <c r="BZ2" s="191" t="e">
        <f>VLOOKUP(D:D,#REF!,2,0)</f>
        <v>#REF!</v>
      </c>
      <c r="CA2" s="192" t="s">
        <v>18928</v>
      </c>
      <c r="CB2" s="192" t="s">
        <v>18928</v>
      </c>
      <c r="CC2" s="192" t="s">
        <v>18928</v>
      </c>
      <c r="CD2" s="190"/>
      <c r="CE2" s="184">
        <v>7003499</v>
      </c>
    </row>
    <row r="3" spans="1:83" ht="11.95" customHeight="1">
      <c r="A3" s="184">
        <v>7003500</v>
      </c>
      <c r="B3" s="184">
        <v>2</v>
      </c>
      <c r="C3" s="184" t="s">
        <v>18923</v>
      </c>
      <c r="D3" s="184" t="s">
        <v>18</v>
      </c>
      <c r="E3" s="184" t="s">
        <v>670</v>
      </c>
      <c r="F3" s="184" t="s">
        <v>3569</v>
      </c>
      <c r="G3" s="185">
        <v>42538</v>
      </c>
      <c r="H3" s="186" t="s">
        <v>18929</v>
      </c>
      <c r="I3" s="187">
        <v>21165</v>
      </c>
      <c r="J3" s="184" t="s">
        <v>18930</v>
      </c>
      <c r="K3" s="184">
        <v>7003500</v>
      </c>
      <c r="L3" s="184" t="s">
        <v>18931</v>
      </c>
      <c r="M3" s="184" t="s">
        <v>18932</v>
      </c>
      <c r="N3" s="188" t="s">
        <v>18933</v>
      </c>
      <c r="O3" s="189" t="s">
        <v>3570</v>
      </c>
      <c r="P3" s="187" t="s">
        <v>18934</v>
      </c>
      <c r="Q3" s="187" t="s">
        <v>18934</v>
      </c>
      <c r="R3" s="184" t="s">
        <v>3571</v>
      </c>
      <c r="S3" s="184">
        <v>13890098514</v>
      </c>
      <c r="T3" s="184" t="s">
        <v>3572</v>
      </c>
      <c r="U3" s="184">
        <v>18990015566</v>
      </c>
      <c r="V3" s="184" t="s">
        <v>3572</v>
      </c>
      <c r="W3" s="184">
        <v>18990015566</v>
      </c>
      <c r="X3" s="187" t="s">
        <v>3573</v>
      </c>
      <c r="Y3" s="187" t="s">
        <v>3574</v>
      </c>
      <c r="Z3" s="188" t="s">
        <v>3575</v>
      </c>
      <c r="AA3" s="184">
        <v>180</v>
      </c>
      <c r="AB3" s="184" t="s">
        <v>3561</v>
      </c>
      <c r="AC3" s="184"/>
      <c r="AD3" s="184"/>
      <c r="AE3" s="184" t="s">
        <v>3562</v>
      </c>
      <c r="AF3" s="184"/>
      <c r="AG3" s="184"/>
      <c r="AH3" s="184"/>
      <c r="AI3" s="184"/>
      <c r="AJ3" s="184" t="s">
        <v>3563</v>
      </c>
      <c r="AK3" s="184">
        <v>643100</v>
      </c>
      <c r="AL3" s="184" t="s">
        <v>823</v>
      </c>
      <c r="AM3" s="184" t="s">
        <v>3576</v>
      </c>
      <c r="AN3" s="184">
        <v>18113024811</v>
      </c>
      <c r="AO3" s="184" t="s">
        <v>3577</v>
      </c>
      <c r="AP3" s="184" t="s">
        <v>3578</v>
      </c>
      <c r="AQ3" s="184">
        <v>13096014985</v>
      </c>
      <c r="AR3" s="184" t="s">
        <v>823</v>
      </c>
      <c r="AS3" s="184" t="s">
        <v>3576</v>
      </c>
      <c r="AT3" s="184">
        <v>18113024811</v>
      </c>
      <c r="AU3" s="184" t="s">
        <v>1108</v>
      </c>
      <c r="AV3" s="184" t="s">
        <v>3579</v>
      </c>
      <c r="AW3" s="190"/>
      <c r="AX3" s="185">
        <v>43916</v>
      </c>
      <c r="AY3" s="185">
        <v>43556</v>
      </c>
      <c r="AZ3" s="184" t="s">
        <v>3580</v>
      </c>
      <c r="BA3" s="184" t="s">
        <v>3581</v>
      </c>
      <c r="BB3" s="184">
        <v>1</v>
      </c>
      <c r="BC3" s="184"/>
      <c r="BD3" s="184"/>
      <c r="BE3" s="184"/>
      <c r="BF3" s="184" t="s">
        <v>3562</v>
      </c>
      <c r="BG3" s="184"/>
      <c r="BH3" s="184"/>
      <c r="BI3" s="184" t="s">
        <v>3568</v>
      </c>
      <c r="BJ3" s="184"/>
      <c r="BK3" s="184">
        <v>1</v>
      </c>
      <c r="BL3" s="184" t="s">
        <v>3493</v>
      </c>
      <c r="BM3" s="184"/>
      <c r="BN3" s="184" t="s">
        <v>3493</v>
      </c>
      <c r="BO3" s="184" t="s">
        <v>3493</v>
      </c>
      <c r="BP3" s="184" t="s">
        <v>3493</v>
      </c>
      <c r="BQ3" s="184" t="str">
        <f t="shared" ref="BQ3:BQ66" si="0">IF(OR(M3="",M3="/")," ","√")</f>
        <v>√</v>
      </c>
      <c r="BR3" s="184"/>
      <c r="BS3" s="184"/>
      <c r="BT3" s="187" t="s">
        <v>3493</v>
      </c>
      <c r="BU3" s="184"/>
      <c r="BV3" s="190" t="e">
        <f>VLOOKUP(D:D,#REF!,2,0)</f>
        <v>#REF!</v>
      </c>
      <c r="BW3" s="190" t="e">
        <f>VLOOKUP(D:D,#REF!,3,0)</f>
        <v>#REF!</v>
      </c>
      <c r="BX3" s="190"/>
      <c r="BY3" s="190"/>
      <c r="BZ3" s="191" t="e">
        <f>VLOOKUP(D:D,#REF!,2,0)</f>
        <v>#REF!</v>
      </c>
      <c r="CA3" s="192" t="s">
        <v>18928</v>
      </c>
      <c r="CB3" s="192" t="s">
        <v>18928</v>
      </c>
      <c r="CC3" s="192" t="s">
        <v>18928</v>
      </c>
      <c r="CD3" s="190"/>
      <c r="CE3" s="184">
        <v>7003500</v>
      </c>
    </row>
    <row r="4" spans="1:83" ht="11.95" customHeight="1">
      <c r="A4" s="184">
        <v>7003501</v>
      </c>
      <c r="B4" s="184">
        <v>3</v>
      </c>
      <c r="C4" s="184" t="s">
        <v>18923</v>
      </c>
      <c r="D4" s="184" t="s">
        <v>18</v>
      </c>
      <c r="E4" s="184" t="s">
        <v>668</v>
      </c>
      <c r="F4" s="184" t="s">
        <v>3582</v>
      </c>
      <c r="G4" s="185">
        <v>42523</v>
      </c>
      <c r="H4" s="186" t="s">
        <v>1385</v>
      </c>
      <c r="I4" s="187">
        <v>21173</v>
      </c>
      <c r="J4" s="184" t="s">
        <v>18924</v>
      </c>
      <c r="K4" s="184">
        <v>7003501</v>
      </c>
      <c r="L4" s="184" t="s">
        <v>3583</v>
      </c>
      <c r="M4" s="184" t="s">
        <v>3584</v>
      </c>
      <c r="N4" s="188" t="s">
        <v>3585</v>
      </c>
      <c r="O4" s="189"/>
      <c r="P4" s="187" t="s">
        <v>3586</v>
      </c>
      <c r="Q4" s="187" t="s">
        <v>3586</v>
      </c>
      <c r="R4" s="184" t="s">
        <v>3587</v>
      </c>
      <c r="S4" s="184">
        <v>18180083396</v>
      </c>
      <c r="T4" s="184" t="s">
        <v>3588</v>
      </c>
      <c r="U4" s="184">
        <v>18180083332</v>
      </c>
      <c r="V4" s="184" t="s">
        <v>3589</v>
      </c>
      <c r="W4" s="184" t="s">
        <v>3590</v>
      </c>
      <c r="X4" s="187" t="s">
        <v>3591</v>
      </c>
      <c r="Y4" s="187" t="s">
        <v>3592</v>
      </c>
      <c r="Z4" s="188" t="s">
        <v>3575</v>
      </c>
      <c r="AA4" s="184">
        <v>180</v>
      </c>
      <c r="AB4" s="184" t="s">
        <v>3561</v>
      </c>
      <c r="AC4" s="184"/>
      <c r="AD4" s="184"/>
      <c r="AE4" s="184" t="s">
        <v>3562</v>
      </c>
      <c r="AF4" s="184"/>
      <c r="AG4" s="184"/>
      <c r="AH4" s="184"/>
      <c r="AI4" s="184"/>
      <c r="AJ4" s="184" t="s">
        <v>3593</v>
      </c>
      <c r="AK4" s="184">
        <v>620010</v>
      </c>
      <c r="AL4" s="184" t="s">
        <v>1385</v>
      </c>
      <c r="AM4" s="184" t="s">
        <v>3594</v>
      </c>
      <c r="AN4" s="184">
        <v>18108184858</v>
      </c>
      <c r="AO4" s="184" t="s">
        <v>3595</v>
      </c>
      <c r="AP4" s="184" t="s">
        <v>3596</v>
      </c>
      <c r="AQ4" s="184">
        <v>18180051787</v>
      </c>
      <c r="AR4" s="184" t="s">
        <v>1385</v>
      </c>
      <c r="AS4" s="184" t="s">
        <v>3594</v>
      </c>
      <c r="AT4" s="184">
        <v>18108184858</v>
      </c>
      <c r="AU4" s="184" t="s">
        <v>3597</v>
      </c>
      <c r="AV4" s="184" t="s">
        <v>3597</v>
      </c>
      <c r="AW4" s="190"/>
      <c r="AX4" s="185">
        <v>44263</v>
      </c>
      <c r="AY4" s="185">
        <v>43185</v>
      </c>
      <c r="AZ4" s="184" t="s">
        <v>3562</v>
      </c>
      <c r="BA4" s="184" t="s">
        <v>3598</v>
      </c>
      <c r="BB4" s="184">
        <v>1</v>
      </c>
      <c r="BC4" s="184"/>
      <c r="BD4" s="184"/>
      <c r="BE4" s="184"/>
      <c r="BF4" s="184" t="s">
        <v>3562</v>
      </c>
      <c r="BG4" s="184"/>
      <c r="BH4" s="184"/>
      <c r="BI4" s="184" t="s">
        <v>3568</v>
      </c>
      <c r="BJ4" s="184"/>
      <c r="BK4" s="184">
        <v>1</v>
      </c>
      <c r="BL4" s="184" t="s">
        <v>3493</v>
      </c>
      <c r="BM4" s="184"/>
      <c r="BN4" s="184"/>
      <c r="BO4" s="184" t="s">
        <v>3493</v>
      </c>
      <c r="BP4" s="184" t="s">
        <v>3493</v>
      </c>
      <c r="BQ4" s="184" t="str">
        <f t="shared" si="0"/>
        <v>√</v>
      </c>
      <c r="BR4" s="184"/>
      <c r="BS4" s="184"/>
      <c r="BT4" s="187" t="s">
        <v>3493</v>
      </c>
      <c r="BU4" s="184"/>
      <c r="BV4" s="190" t="e">
        <f>VLOOKUP(D:D,#REF!,2,0)</f>
        <v>#REF!</v>
      </c>
      <c r="BW4" s="190" t="e">
        <f>VLOOKUP(D:D,#REF!,3,0)</f>
        <v>#REF!</v>
      </c>
      <c r="BX4" s="190"/>
      <c r="BY4" s="190"/>
      <c r="BZ4" s="191" t="e">
        <f>VLOOKUP(D:D,#REF!,2,0)</f>
        <v>#REF!</v>
      </c>
      <c r="CA4" s="192" t="s">
        <v>18928</v>
      </c>
      <c r="CB4" s="192" t="s">
        <v>18928</v>
      </c>
      <c r="CC4" s="192" t="s">
        <v>18928</v>
      </c>
      <c r="CD4" s="190"/>
      <c r="CE4" s="184">
        <v>7003501</v>
      </c>
    </row>
    <row r="5" spans="1:83" ht="11.95" customHeight="1">
      <c r="A5" s="184">
        <v>7003502</v>
      </c>
      <c r="B5" s="184">
        <v>4</v>
      </c>
      <c r="C5" s="184" t="s">
        <v>18923</v>
      </c>
      <c r="D5" s="184" t="s">
        <v>18</v>
      </c>
      <c r="E5" s="184" t="s">
        <v>668</v>
      </c>
      <c r="F5" s="184" t="s">
        <v>3599</v>
      </c>
      <c r="G5" s="185">
        <v>42523</v>
      </c>
      <c r="H5" s="186" t="s">
        <v>1385</v>
      </c>
      <c r="I5" s="187">
        <v>21173</v>
      </c>
      <c r="J5" s="184" t="s">
        <v>18924</v>
      </c>
      <c r="K5" s="184">
        <v>7003502</v>
      </c>
      <c r="L5" s="184" t="s">
        <v>3600</v>
      </c>
      <c r="M5" s="184" t="s">
        <v>3601</v>
      </c>
      <c r="N5" s="188" t="s">
        <v>3602</v>
      </c>
      <c r="O5" s="189"/>
      <c r="P5" s="187" t="s">
        <v>3603</v>
      </c>
      <c r="Q5" s="187" t="s">
        <v>3603</v>
      </c>
      <c r="R5" s="184" t="s">
        <v>3604</v>
      </c>
      <c r="S5" s="184">
        <v>13990372773</v>
      </c>
      <c r="T5" s="184" t="s">
        <v>3605</v>
      </c>
      <c r="U5" s="184">
        <v>13795512908</v>
      </c>
      <c r="V5" s="184" t="s">
        <v>3604</v>
      </c>
      <c r="W5" s="184" t="s">
        <v>3606</v>
      </c>
      <c r="X5" s="187" t="s">
        <v>3607</v>
      </c>
      <c r="Y5" s="187"/>
      <c r="Z5" s="188" t="s">
        <v>3575</v>
      </c>
      <c r="AA5" s="184">
        <v>180</v>
      </c>
      <c r="AB5" s="184" t="s">
        <v>3561</v>
      </c>
      <c r="AC5" s="184"/>
      <c r="AD5" s="184"/>
      <c r="AE5" s="184" t="s">
        <v>3562</v>
      </c>
      <c r="AF5" s="184" t="s">
        <v>3608</v>
      </c>
      <c r="AG5" s="184"/>
      <c r="AH5" s="184"/>
      <c r="AI5" s="184" t="s">
        <v>3609</v>
      </c>
      <c r="AJ5" s="184" t="s">
        <v>3563</v>
      </c>
      <c r="AK5" s="184">
        <v>620500</v>
      </c>
      <c r="AL5" s="184" t="s">
        <v>1385</v>
      </c>
      <c r="AM5" s="184" t="s">
        <v>3594</v>
      </c>
      <c r="AN5" s="184">
        <v>18108184858</v>
      </c>
      <c r="AO5" s="184" t="s">
        <v>3595</v>
      </c>
      <c r="AP5" s="184" t="s">
        <v>3610</v>
      </c>
      <c r="AQ5" s="184">
        <v>13990372773</v>
      </c>
      <c r="AR5" s="184" t="s">
        <v>1385</v>
      </c>
      <c r="AS5" s="184" t="s">
        <v>3594</v>
      </c>
      <c r="AT5" s="184">
        <v>18108184858</v>
      </c>
      <c r="AU5" s="184" t="s">
        <v>2305</v>
      </c>
      <c r="AV5" s="184" t="s">
        <v>3611</v>
      </c>
      <c r="AW5" s="190"/>
      <c r="AX5" s="185">
        <v>44364</v>
      </c>
      <c r="AY5" s="185"/>
      <c r="AZ5" s="184" t="s">
        <v>3562</v>
      </c>
      <c r="BA5" s="184" t="s">
        <v>3612</v>
      </c>
      <c r="BB5" s="184">
        <v>1</v>
      </c>
      <c r="BC5" s="184"/>
      <c r="BD5" s="184"/>
      <c r="BE5" s="184"/>
      <c r="BF5" s="184" t="s">
        <v>3562</v>
      </c>
      <c r="BG5" s="184"/>
      <c r="BH5" s="184"/>
      <c r="BI5" s="184" t="s">
        <v>3568</v>
      </c>
      <c r="BJ5" s="184"/>
      <c r="BK5" s="184">
        <v>1</v>
      </c>
      <c r="BL5" s="184" t="s">
        <v>3493</v>
      </c>
      <c r="BM5" s="184"/>
      <c r="BN5" s="184"/>
      <c r="BO5" s="184"/>
      <c r="BP5" s="184" t="s">
        <v>3493</v>
      </c>
      <c r="BQ5" s="184" t="str">
        <f t="shared" si="0"/>
        <v>√</v>
      </c>
      <c r="BR5" s="184"/>
      <c r="BS5" s="184"/>
      <c r="BT5" s="187" t="s">
        <v>3493</v>
      </c>
      <c r="BU5" s="184"/>
      <c r="BV5" s="190" t="e">
        <f>VLOOKUP(D:D,#REF!,2,0)</f>
        <v>#REF!</v>
      </c>
      <c r="BW5" s="190" t="e">
        <f>VLOOKUP(D:D,#REF!,3,0)</f>
        <v>#REF!</v>
      </c>
      <c r="BX5" s="190"/>
      <c r="BY5" s="190"/>
      <c r="BZ5" s="191" t="e">
        <f>VLOOKUP(D:D,#REF!,2,0)</f>
        <v>#REF!</v>
      </c>
      <c r="CA5" s="192" t="s">
        <v>18928</v>
      </c>
      <c r="CB5" s="192" t="s">
        <v>18928</v>
      </c>
      <c r="CC5" s="192" t="s">
        <v>18928</v>
      </c>
      <c r="CD5" s="190"/>
      <c r="CE5" s="184">
        <v>7003502</v>
      </c>
    </row>
    <row r="6" spans="1:83" ht="11.95" customHeight="1">
      <c r="A6" s="184">
        <v>7003503</v>
      </c>
      <c r="B6" s="184">
        <v>5</v>
      </c>
      <c r="C6" s="184" t="s">
        <v>18923</v>
      </c>
      <c r="D6" s="184" t="s">
        <v>18</v>
      </c>
      <c r="E6" s="184" t="s">
        <v>661</v>
      </c>
      <c r="F6" s="184" t="s">
        <v>3613</v>
      </c>
      <c r="G6" s="185">
        <v>42529</v>
      </c>
      <c r="H6" s="186" t="s">
        <v>18929</v>
      </c>
      <c r="I6" s="187">
        <v>21165</v>
      </c>
      <c r="J6" s="184" t="s">
        <v>18930</v>
      </c>
      <c r="K6" s="184">
        <v>7003503</v>
      </c>
      <c r="L6" s="184" t="s">
        <v>3614</v>
      </c>
      <c r="M6" s="184" t="s">
        <v>3615</v>
      </c>
      <c r="N6" s="188" t="s">
        <v>3616</v>
      </c>
      <c r="O6" s="189" t="s">
        <v>3617</v>
      </c>
      <c r="P6" s="187" t="s">
        <v>3618</v>
      </c>
      <c r="Q6" s="187" t="s">
        <v>3618</v>
      </c>
      <c r="R6" s="184" t="s">
        <v>3619</v>
      </c>
      <c r="S6" s="184" t="s">
        <v>3620</v>
      </c>
      <c r="T6" s="184" t="s">
        <v>3621</v>
      </c>
      <c r="U6" s="184">
        <v>13547716173</v>
      </c>
      <c r="V6" s="184" t="s">
        <v>3622</v>
      </c>
      <c r="W6" s="184" t="s">
        <v>3623</v>
      </c>
      <c r="X6" s="187" t="s">
        <v>3624</v>
      </c>
      <c r="Y6" s="187" t="s">
        <v>3625</v>
      </c>
      <c r="Z6" s="188" t="s">
        <v>3575</v>
      </c>
      <c r="AA6" s="184">
        <v>180</v>
      </c>
      <c r="AB6" s="184" t="s">
        <v>3561</v>
      </c>
      <c r="AC6" s="184"/>
      <c r="AD6" s="184"/>
      <c r="AE6" s="184" t="s">
        <v>3562</v>
      </c>
      <c r="AF6" s="184"/>
      <c r="AG6" s="184"/>
      <c r="AH6" s="184"/>
      <c r="AI6" s="184"/>
      <c r="AJ6" s="184" t="s">
        <v>3563</v>
      </c>
      <c r="AK6" s="184">
        <v>644100</v>
      </c>
      <c r="AL6" s="184" t="s">
        <v>823</v>
      </c>
      <c r="AM6" s="184" t="s">
        <v>3576</v>
      </c>
      <c r="AN6" s="184">
        <v>18113024811</v>
      </c>
      <c r="AO6" s="184" t="s">
        <v>3577</v>
      </c>
      <c r="AP6" s="184" t="s">
        <v>3621</v>
      </c>
      <c r="AQ6" s="184">
        <v>13547716173</v>
      </c>
      <c r="AR6" s="184" t="s">
        <v>823</v>
      </c>
      <c r="AS6" s="184" t="s">
        <v>3576</v>
      </c>
      <c r="AT6" s="184">
        <v>18113024811</v>
      </c>
      <c r="AU6" s="184" t="s">
        <v>1774</v>
      </c>
      <c r="AV6" s="184" t="s">
        <v>1774</v>
      </c>
      <c r="AW6" s="190"/>
      <c r="AX6" s="185">
        <v>43903</v>
      </c>
      <c r="AY6" s="185">
        <v>43536</v>
      </c>
      <c r="AZ6" s="184" t="s">
        <v>3562</v>
      </c>
      <c r="BA6" s="184" t="s">
        <v>3626</v>
      </c>
      <c r="BB6" s="184">
        <v>1</v>
      </c>
      <c r="BC6" s="184"/>
      <c r="BD6" s="184"/>
      <c r="BE6" s="184"/>
      <c r="BF6" s="184" t="s">
        <v>3562</v>
      </c>
      <c r="BG6" s="184"/>
      <c r="BH6" s="184"/>
      <c r="BI6" s="184" t="s">
        <v>3568</v>
      </c>
      <c r="BJ6" s="184"/>
      <c r="BK6" s="184">
        <v>1</v>
      </c>
      <c r="BL6" s="184" t="s">
        <v>3493</v>
      </c>
      <c r="BM6" s="184"/>
      <c r="BN6" s="184"/>
      <c r="BO6" s="184" t="s">
        <v>3493</v>
      </c>
      <c r="BP6" s="184" t="s">
        <v>3493</v>
      </c>
      <c r="BQ6" s="184" t="str">
        <f t="shared" si="0"/>
        <v>√</v>
      </c>
      <c r="BR6" s="184"/>
      <c r="BS6" s="184"/>
      <c r="BT6" s="187" t="s">
        <v>3493</v>
      </c>
      <c r="BU6" s="184"/>
      <c r="BV6" s="190" t="e">
        <f>VLOOKUP(D:D,#REF!,2,0)</f>
        <v>#REF!</v>
      </c>
      <c r="BW6" s="190" t="e">
        <f>VLOOKUP(D:D,#REF!,3,0)</f>
        <v>#REF!</v>
      </c>
      <c r="BX6" s="190"/>
      <c r="BY6" s="190"/>
      <c r="BZ6" s="191" t="e">
        <f>VLOOKUP(D:D,#REF!,2,0)</f>
        <v>#REF!</v>
      </c>
      <c r="CA6" s="192" t="s">
        <v>18928</v>
      </c>
      <c r="CB6" s="192" t="s">
        <v>18928</v>
      </c>
      <c r="CC6" s="192" t="s">
        <v>18928</v>
      </c>
      <c r="CD6" s="190"/>
      <c r="CE6" s="184">
        <v>7003503</v>
      </c>
    </row>
    <row r="7" spans="1:83" ht="11.95" customHeight="1">
      <c r="A7" s="184">
        <v>7003504</v>
      </c>
      <c r="B7" s="184">
        <v>6</v>
      </c>
      <c r="C7" s="184" t="s">
        <v>18923</v>
      </c>
      <c r="D7" s="184" t="s">
        <v>18</v>
      </c>
      <c r="E7" s="184" t="s">
        <v>661</v>
      </c>
      <c r="F7" s="184" t="s">
        <v>3627</v>
      </c>
      <c r="G7" s="185">
        <v>42529</v>
      </c>
      <c r="H7" s="186" t="s">
        <v>18929</v>
      </c>
      <c r="I7" s="187">
        <v>21165</v>
      </c>
      <c r="J7" s="184" t="s">
        <v>18930</v>
      </c>
      <c r="K7" s="184">
        <v>7003504</v>
      </c>
      <c r="L7" s="184" t="s">
        <v>3628</v>
      </c>
      <c r="M7" s="184" t="s">
        <v>3629</v>
      </c>
      <c r="N7" s="188" t="s">
        <v>3630</v>
      </c>
      <c r="O7" s="189"/>
      <c r="P7" s="187" t="s">
        <v>3631</v>
      </c>
      <c r="Q7" s="187" t="s">
        <v>3631</v>
      </c>
      <c r="R7" s="184" t="s">
        <v>3632</v>
      </c>
      <c r="S7" s="184" t="s">
        <v>3633</v>
      </c>
      <c r="T7" s="184" t="s">
        <v>3634</v>
      </c>
      <c r="U7" s="184" t="s">
        <v>3635</v>
      </c>
      <c r="V7" s="184" t="s">
        <v>3636</v>
      </c>
      <c r="W7" s="184" t="s">
        <v>3637</v>
      </c>
      <c r="X7" s="187" t="s">
        <v>3638</v>
      </c>
      <c r="Y7" s="187"/>
      <c r="Z7" s="188" t="s">
        <v>3575</v>
      </c>
      <c r="AA7" s="184">
        <v>90</v>
      </c>
      <c r="AB7" s="184" t="s">
        <v>3561</v>
      </c>
      <c r="AC7" s="184" t="s">
        <v>3639</v>
      </c>
      <c r="AD7" s="184"/>
      <c r="AE7" s="184" t="s">
        <v>3562</v>
      </c>
      <c r="AF7" s="184"/>
      <c r="AG7" s="184"/>
      <c r="AH7" s="184"/>
      <c r="AI7" s="184"/>
      <c r="AJ7" s="184" t="s">
        <v>3563</v>
      </c>
      <c r="AK7" s="184">
        <v>645350</v>
      </c>
      <c r="AL7" s="184" t="s">
        <v>823</v>
      </c>
      <c r="AM7" s="184" t="s">
        <v>3576</v>
      </c>
      <c r="AN7" s="184">
        <v>18113024811</v>
      </c>
      <c r="AO7" s="184" t="s">
        <v>3577</v>
      </c>
      <c r="AP7" s="184" t="s">
        <v>3640</v>
      </c>
      <c r="AQ7" s="184" t="s">
        <v>3641</v>
      </c>
      <c r="AR7" s="184" t="s">
        <v>823</v>
      </c>
      <c r="AS7" s="184" t="s">
        <v>3576</v>
      </c>
      <c r="AT7" s="184">
        <v>18113024811</v>
      </c>
      <c r="AU7" s="184" t="s">
        <v>1089</v>
      </c>
      <c r="AV7" s="184" t="s">
        <v>3642</v>
      </c>
      <c r="AW7" s="190"/>
      <c r="AX7" s="185">
        <v>43908</v>
      </c>
      <c r="AY7" s="185"/>
      <c r="AZ7" s="184" t="s">
        <v>3562</v>
      </c>
      <c r="BA7" s="184" t="s">
        <v>3643</v>
      </c>
      <c r="BB7" s="184">
        <v>1</v>
      </c>
      <c r="BC7" s="184"/>
      <c r="BD7" s="184"/>
      <c r="BE7" s="184"/>
      <c r="BF7" s="184" t="s">
        <v>3562</v>
      </c>
      <c r="BG7" s="184" t="s">
        <v>3644</v>
      </c>
      <c r="BH7" s="184"/>
      <c r="BI7" s="184" t="s">
        <v>3568</v>
      </c>
      <c r="BJ7" s="184"/>
      <c r="BK7" s="184">
        <v>1</v>
      </c>
      <c r="BL7" s="184" t="s">
        <v>3493</v>
      </c>
      <c r="BM7" s="184"/>
      <c r="BN7" s="184"/>
      <c r="BO7" s="184"/>
      <c r="BP7" s="184" t="s">
        <v>3493</v>
      </c>
      <c r="BQ7" s="184" t="str">
        <f t="shared" si="0"/>
        <v>√</v>
      </c>
      <c r="BR7" s="184"/>
      <c r="BS7" s="184"/>
      <c r="BT7" s="187" t="s">
        <v>3493</v>
      </c>
      <c r="BU7" s="184"/>
      <c r="BV7" s="190" t="e">
        <f>VLOOKUP(D:D,#REF!,2,0)</f>
        <v>#REF!</v>
      </c>
      <c r="BW7" s="190" t="e">
        <f>VLOOKUP(D:D,#REF!,3,0)</f>
        <v>#REF!</v>
      </c>
      <c r="BX7" s="190"/>
      <c r="BY7" s="190"/>
      <c r="BZ7" s="191" t="e">
        <f>VLOOKUP(D:D,#REF!,2,0)</f>
        <v>#REF!</v>
      </c>
      <c r="CA7" s="192" t="s">
        <v>18928</v>
      </c>
      <c r="CB7" s="192" t="s">
        <v>18928</v>
      </c>
      <c r="CC7" s="192" t="s">
        <v>18928</v>
      </c>
      <c r="CD7" s="190"/>
      <c r="CE7" s="184">
        <v>7003504</v>
      </c>
    </row>
    <row r="8" spans="1:83" ht="11.95" customHeight="1">
      <c r="A8" s="184">
        <v>7003505</v>
      </c>
      <c r="B8" s="184">
        <v>7</v>
      </c>
      <c r="C8" s="184" t="s">
        <v>18923</v>
      </c>
      <c r="D8" s="184" t="s">
        <v>18</v>
      </c>
      <c r="E8" s="184" t="s">
        <v>664</v>
      </c>
      <c r="F8" s="184" t="s">
        <v>3645</v>
      </c>
      <c r="G8" s="185">
        <v>42523</v>
      </c>
      <c r="H8" s="186" t="s">
        <v>3474</v>
      </c>
      <c r="I8" s="187">
        <v>21175</v>
      </c>
      <c r="J8" s="184" t="s">
        <v>3646</v>
      </c>
      <c r="K8" s="184">
        <v>7003505</v>
      </c>
      <c r="L8" s="184" t="s">
        <v>3647</v>
      </c>
      <c r="M8" s="184" t="s">
        <v>3648</v>
      </c>
      <c r="N8" s="188" t="s">
        <v>3649</v>
      </c>
      <c r="O8" s="189" t="s">
        <v>3650</v>
      </c>
      <c r="P8" s="187" t="s">
        <v>18935</v>
      </c>
      <c r="Q8" s="187" t="s">
        <v>18935</v>
      </c>
      <c r="R8" s="184" t="s">
        <v>3651</v>
      </c>
      <c r="S8" s="184" t="s">
        <v>3652</v>
      </c>
      <c r="T8" s="184" t="s">
        <v>3653</v>
      </c>
      <c r="U8" s="184">
        <v>15884900688</v>
      </c>
      <c r="V8" s="184" t="s">
        <v>3654</v>
      </c>
      <c r="W8" s="184">
        <v>13438632978</v>
      </c>
      <c r="X8" s="187" t="s">
        <v>18936</v>
      </c>
      <c r="Y8" s="187"/>
      <c r="Z8" s="188" t="s">
        <v>3575</v>
      </c>
      <c r="AA8" s="184">
        <v>180</v>
      </c>
      <c r="AB8" s="184" t="s">
        <v>3561</v>
      </c>
      <c r="AC8" s="184"/>
      <c r="AD8" s="184"/>
      <c r="AE8" s="184" t="s">
        <v>3562</v>
      </c>
      <c r="AF8" s="184"/>
      <c r="AG8" s="184"/>
      <c r="AH8" s="184"/>
      <c r="AI8" s="184"/>
      <c r="AJ8" s="184" t="s">
        <v>3563</v>
      </c>
      <c r="AK8" s="184">
        <v>638400</v>
      </c>
      <c r="AL8" s="184" t="s">
        <v>3474</v>
      </c>
      <c r="AM8" s="184" t="s">
        <v>3655</v>
      </c>
      <c r="AN8" s="184">
        <v>15982168671</v>
      </c>
      <c r="AO8" s="184" t="s">
        <v>3656</v>
      </c>
      <c r="AP8" s="184" t="s">
        <v>3653</v>
      </c>
      <c r="AQ8" s="184" t="s">
        <v>3657</v>
      </c>
      <c r="AR8" s="184" t="s">
        <v>3474</v>
      </c>
      <c r="AS8" s="184" t="s">
        <v>3655</v>
      </c>
      <c r="AT8" s="184">
        <v>15982168671</v>
      </c>
      <c r="AU8" s="184" t="s">
        <v>2405</v>
      </c>
      <c r="AV8" s="184" t="s">
        <v>2405</v>
      </c>
      <c r="AW8" s="190"/>
      <c r="AX8" s="185">
        <v>43915</v>
      </c>
      <c r="AY8" s="185"/>
      <c r="AZ8" s="184" t="s">
        <v>3562</v>
      </c>
      <c r="BA8" s="184" t="s">
        <v>3658</v>
      </c>
      <c r="BB8" s="184">
        <v>1</v>
      </c>
      <c r="BC8" s="184"/>
      <c r="BD8" s="184"/>
      <c r="BE8" s="184"/>
      <c r="BF8" s="184" t="s">
        <v>3562</v>
      </c>
      <c r="BG8" s="184"/>
      <c r="BH8" s="184"/>
      <c r="BI8" s="184" t="s">
        <v>3568</v>
      </c>
      <c r="BJ8" s="184"/>
      <c r="BK8" s="184">
        <v>1</v>
      </c>
      <c r="BL8" s="184" t="s">
        <v>3493</v>
      </c>
      <c r="BM8" s="184"/>
      <c r="BN8" s="184"/>
      <c r="BO8" s="184"/>
      <c r="BP8" s="184" t="s">
        <v>3493</v>
      </c>
      <c r="BQ8" s="184" t="str">
        <f t="shared" si="0"/>
        <v>√</v>
      </c>
      <c r="BR8" s="184"/>
      <c r="BS8" s="184"/>
      <c r="BT8" s="187" t="s">
        <v>3493</v>
      </c>
      <c r="BU8" s="184"/>
      <c r="BV8" s="190" t="e">
        <f>VLOOKUP(D:D,#REF!,2,0)</f>
        <v>#REF!</v>
      </c>
      <c r="BW8" s="190" t="e">
        <f>VLOOKUP(D:D,#REF!,3,0)</f>
        <v>#REF!</v>
      </c>
      <c r="BX8" s="190"/>
      <c r="BY8" s="190"/>
      <c r="BZ8" s="191" t="e">
        <f>VLOOKUP(D:D,#REF!,2,0)</f>
        <v>#REF!</v>
      </c>
      <c r="CA8" s="192" t="s">
        <v>18928</v>
      </c>
      <c r="CB8" s="192" t="s">
        <v>18928</v>
      </c>
      <c r="CC8" s="192" t="s">
        <v>18928</v>
      </c>
      <c r="CD8" s="190"/>
      <c r="CE8" s="184">
        <v>7003505</v>
      </c>
    </row>
    <row r="9" spans="1:83" ht="11.95" customHeight="1">
      <c r="A9" s="184">
        <v>7003506</v>
      </c>
      <c r="B9" s="184">
        <v>8</v>
      </c>
      <c r="C9" s="184" t="s">
        <v>18923</v>
      </c>
      <c r="D9" s="184" t="s">
        <v>18</v>
      </c>
      <c r="E9" s="184" t="s">
        <v>674</v>
      </c>
      <c r="F9" s="184" t="s">
        <v>3659</v>
      </c>
      <c r="G9" s="185">
        <v>42529</v>
      </c>
      <c r="H9" s="186" t="s">
        <v>1385</v>
      </c>
      <c r="I9" s="187">
        <v>21173</v>
      </c>
      <c r="J9" s="184" t="s">
        <v>18924</v>
      </c>
      <c r="K9" s="184">
        <v>7003506</v>
      </c>
      <c r="L9" s="184" t="s">
        <v>3660</v>
      </c>
      <c r="M9" s="184" t="s">
        <v>3661</v>
      </c>
      <c r="N9" s="188" t="s">
        <v>3662</v>
      </c>
      <c r="O9" s="189" t="s">
        <v>3663</v>
      </c>
      <c r="P9" s="187" t="s">
        <v>3664</v>
      </c>
      <c r="Q9" s="187" t="s">
        <v>3664</v>
      </c>
      <c r="R9" s="184" t="s">
        <v>3665</v>
      </c>
      <c r="S9" s="184">
        <v>13378383308</v>
      </c>
      <c r="T9" s="184" t="s">
        <v>3666</v>
      </c>
      <c r="U9" s="184">
        <v>18090106996</v>
      </c>
      <c r="V9" s="184" t="s">
        <v>3667</v>
      </c>
      <c r="W9" s="184" t="s">
        <v>3663</v>
      </c>
      <c r="X9" s="187" t="s">
        <v>3668</v>
      </c>
      <c r="Y9" s="187"/>
      <c r="Z9" s="188" t="s">
        <v>3575</v>
      </c>
      <c r="AA9" s="184">
        <v>180</v>
      </c>
      <c r="AB9" s="184" t="s">
        <v>3669</v>
      </c>
      <c r="AC9" s="184"/>
      <c r="AD9" s="184"/>
      <c r="AE9" s="184" t="s">
        <v>3562</v>
      </c>
      <c r="AF9" s="184"/>
      <c r="AG9" s="184"/>
      <c r="AH9" s="184"/>
      <c r="AI9" s="184"/>
      <c r="AJ9" s="184" t="s">
        <v>3563</v>
      </c>
      <c r="AK9" s="184">
        <v>625300</v>
      </c>
      <c r="AL9" s="184" t="s">
        <v>1385</v>
      </c>
      <c r="AM9" s="184" t="s">
        <v>3594</v>
      </c>
      <c r="AN9" s="184">
        <v>18108184858</v>
      </c>
      <c r="AO9" s="184" t="s">
        <v>3595</v>
      </c>
      <c r="AP9" s="184" t="s">
        <v>3666</v>
      </c>
      <c r="AQ9" s="184">
        <v>18090106996</v>
      </c>
      <c r="AR9" s="184" t="s">
        <v>1385</v>
      </c>
      <c r="AS9" s="184" t="s">
        <v>3594</v>
      </c>
      <c r="AT9" s="184">
        <v>18108184858</v>
      </c>
      <c r="AU9" s="184" t="s">
        <v>3670</v>
      </c>
      <c r="AV9" s="184" t="s">
        <v>3670</v>
      </c>
      <c r="AW9" s="190"/>
      <c r="AX9" s="185">
        <v>43899</v>
      </c>
      <c r="AY9" s="185"/>
      <c r="AZ9" s="184" t="s">
        <v>3562</v>
      </c>
      <c r="BA9" s="184" t="s">
        <v>3671</v>
      </c>
      <c r="BB9" s="184">
        <v>1</v>
      </c>
      <c r="BC9" s="184"/>
      <c r="BD9" s="184"/>
      <c r="BE9" s="184"/>
      <c r="BF9" s="184" t="s">
        <v>3562</v>
      </c>
      <c r="BG9" s="184"/>
      <c r="BH9" s="184"/>
      <c r="BI9" s="184" t="s">
        <v>3568</v>
      </c>
      <c r="BJ9" s="184"/>
      <c r="BK9" s="184">
        <v>1</v>
      </c>
      <c r="BL9" s="184" t="s">
        <v>3493</v>
      </c>
      <c r="BM9" s="184"/>
      <c r="BN9" s="184"/>
      <c r="BO9" s="184"/>
      <c r="BP9" s="184" t="s">
        <v>3493</v>
      </c>
      <c r="BQ9" s="184" t="str">
        <f t="shared" si="0"/>
        <v>√</v>
      </c>
      <c r="BR9" s="184"/>
      <c r="BS9" s="184"/>
      <c r="BT9" s="187" t="s">
        <v>3493</v>
      </c>
      <c r="BU9" s="184"/>
      <c r="BV9" s="190" t="e">
        <f>VLOOKUP(D:D,#REF!,2,0)</f>
        <v>#REF!</v>
      </c>
      <c r="BW9" s="190" t="e">
        <f>VLOOKUP(D:D,#REF!,3,0)</f>
        <v>#REF!</v>
      </c>
      <c r="BX9" s="190"/>
      <c r="BY9" s="190"/>
      <c r="BZ9" s="191" t="e">
        <f>VLOOKUP(D:D,#REF!,2,0)</f>
        <v>#REF!</v>
      </c>
      <c r="CA9" s="192" t="s">
        <v>18928</v>
      </c>
      <c r="CB9" s="192" t="s">
        <v>18928</v>
      </c>
      <c r="CC9" s="192" t="s">
        <v>18928</v>
      </c>
      <c r="CD9" s="190"/>
      <c r="CE9" s="184">
        <v>7003506</v>
      </c>
    </row>
    <row r="10" spans="1:83" ht="11.95" customHeight="1">
      <c r="A10" s="184">
        <v>7003510</v>
      </c>
      <c r="B10" s="184">
        <v>9</v>
      </c>
      <c r="C10" s="184" t="s">
        <v>3672</v>
      </c>
      <c r="D10" s="184" t="s">
        <v>33</v>
      </c>
      <c r="E10" s="184" t="s">
        <v>69</v>
      </c>
      <c r="F10" s="184" t="s">
        <v>3673</v>
      </c>
      <c r="G10" s="185">
        <v>42545</v>
      </c>
      <c r="H10" s="186" t="s">
        <v>3674</v>
      </c>
      <c r="I10" s="187">
        <v>21082</v>
      </c>
      <c r="J10" s="184" t="s">
        <v>3675</v>
      </c>
      <c r="K10" s="184">
        <v>7003510</v>
      </c>
      <c r="L10" s="184" t="s">
        <v>3676</v>
      </c>
      <c r="M10" s="184" t="s">
        <v>3677</v>
      </c>
      <c r="N10" s="188" t="s">
        <v>3678</v>
      </c>
      <c r="O10" s="189" t="s">
        <v>3679</v>
      </c>
      <c r="P10" s="187" t="s">
        <v>3680</v>
      </c>
      <c r="Q10" s="187" t="s">
        <v>3680</v>
      </c>
      <c r="R10" s="184" t="s">
        <v>3681</v>
      </c>
      <c r="S10" s="184" t="s">
        <v>3682</v>
      </c>
      <c r="T10" s="184" t="s">
        <v>3683</v>
      </c>
      <c r="U10" s="184" t="s">
        <v>3684</v>
      </c>
      <c r="V10" s="184" t="s">
        <v>3683</v>
      </c>
      <c r="W10" s="184" t="s">
        <v>3684</v>
      </c>
      <c r="X10" s="187" t="s">
        <v>3685</v>
      </c>
      <c r="Y10" s="187" t="s">
        <v>3686</v>
      </c>
      <c r="Z10" s="188" t="s">
        <v>3687</v>
      </c>
      <c r="AA10" s="184">
        <v>180</v>
      </c>
      <c r="AB10" s="184" t="s">
        <v>3561</v>
      </c>
      <c r="AC10" s="184" t="s">
        <v>3688</v>
      </c>
      <c r="AD10" s="184"/>
      <c r="AE10" s="184" t="s">
        <v>3562</v>
      </c>
      <c r="AF10" s="184" t="s">
        <v>3689</v>
      </c>
      <c r="AG10" s="184"/>
      <c r="AH10" s="184"/>
      <c r="AI10" s="184"/>
      <c r="AJ10" s="184" t="s">
        <v>3563</v>
      </c>
      <c r="AK10" s="184">
        <v>430090</v>
      </c>
      <c r="AL10" s="184" t="s">
        <v>3683</v>
      </c>
      <c r="AM10" s="184" t="s">
        <v>3690</v>
      </c>
      <c r="AN10" s="184">
        <v>13476117702</v>
      </c>
      <c r="AO10" s="184" t="s">
        <v>3691</v>
      </c>
      <c r="AP10" s="184" t="s">
        <v>3683</v>
      </c>
      <c r="AQ10" s="184">
        <v>13476117702</v>
      </c>
      <c r="AR10" s="184" t="s">
        <v>3674</v>
      </c>
      <c r="AS10" s="184" t="s">
        <v>3692</v>
      </c>
      <c r="AT10" s="184">
        <v>13006134099</v>
      </c>
      <c r="AU10" s="184" t="s">
        <v>1229</v>
      </c>
      <c r="AV10" s="184" t="s">
        <v>1229</v>
      </c>
      <c r="AW10" s="190"/>
      <c r="AX10" s="185">
        <v>44409</v>
      </c>
      <c r="AY10" s="185">
        <v>41729</v>
      </c>
      <c r="AZ10" s="184" t="s">
        <v>3693</v>
      </c>
      <c r="BA10" s="184" t="s">
        <v>3694</v>
      </c>
      <c r="BB10" s="184">
        <v>1</v>
      </c>
      <c r="BC10" s="184"/>
      <c r="BD10" s="184"/>
      <c r="BE10" s="184"/>
      <c r="BF10" s="184" t="s">
        <v>3562</v>
      </c>
      <c r="BG10" s="184" t="s">
        <v>3688</v>
      </c>
      <c r="BH10" s="184"/>
      <c r="BI10" s="184" t="s">
        <v>3568</v>
      </c>
      <c r="BJ10" s="184"/>
      <c r="BK10" s="184">
        <v>1</v>
      </c>
      <c r="BL10" s="184" t="s">
        <v>3493</v>
      </c>
      <c r="BM10" s="184"/>
      <c r="BN10" s="184" t="s">
        <v>3493</v>
      </c>
      <c r="BO10" s="184" t="s">
        <v>3493</v>
      </c>
      <c r="BP10" s="184" t="s">
        <v>3493</v>
      </c>
      <c r="BQ10" s="184" t="str">
        <f t="shared" si="0"/>
        <v>√</v>
      </c>
      <c r="BR10" s="184"/>
      <c r="BS10" s="184"/>
      <c r="BT10" s="187" t="s">
        <v>3493</v>
      </c>
      <c r="BU10" s="184"/>
      <c r="BV10" s="190" t="e">
        <f>VLOOKUP(D:D,#REF!,2,0)</f>
        <v>#REF!</v>
      </c>
      <c r="BW10" s="190" t="e">
        <f>VLOOKUP(D:D,#REF!,3,0)</f>
        <v>#REF!</v>
      </c>
      <c r="BX10" s="190"/>
      <c r="BY10" s="190"/>
      <c r="BZ10" s="191" t="e">
        <f>VLOOKUP(D:D,#REF!,2,0)</f>
        <v>#REF!</v>
      </c>
      <c r="CA10" s="192" t="s">
        <v>18928</v>
      </c>
      <c r="CB10" s="192" t="s">
        <v>18928</v>
      </c>
      <c r="CC10" s="192" t="s">
        <v>18928</v>
      </c>
      <c r="CD10" s="190"/>
      <c r="CE10" s="184">
        <v>7003510</v>
      </c>
    </row>
    <row r="11" spans="1:83" ht="11.95" customHeight="1">
      <c r="A11" s="184">
        <v>7003511</v>
      </c>
      <c r="B11" s="184">
        <v>10</v>
      </c>
      <c r="C11" s="184" t="s">
        <v>3672</v>
      </c>
      <c r="D11" s="184" t="s">
        <v>33</v>
      </c>
      <c r="E11" s="184" t="s">
        <v>69</v>
      </c>
      <c r="F11" s="184" t="s">
        <v>3695</v>
      </c>
      <c r="G11" s="185">
        <v>42545</v>
      </c>
      <c r="H11" s="186" t="s">
        <v>3674</v>
      </c>
      <c r="I11" s="187">
        <v>21082</v>
      </c>
      <c r="J11" s="184" t="s">
        <v>3675</v>
      </c>
      <c r="K11" s="184">
        <v>7003511</v>
      </c>
      <c r="L11" s="184" t="s">
        <v>3696</v>
      </c>
      <c r="M11" s="184" t="s">
        <v>3697</v>
      </c>
      <c r="N11" s="188" t="s">
        <v>3698</v>
      </c>
      <c r="O11" s="189" t="s">
        <v>3699</v>
      </c>
      <c r="P11" s="187" t="s">
        <v>3700</v>
      </c>
      <c r="Q11" s="187" t="s">
        <v>3700</v>
      </c>
      <c r="R11" s="184" t="s">
        <v>3701</v>
      </c>
      <c r="S11" s="184" t="s">
        <v>3702</v>
      </c>
      <c r="T11" s="184" t="s">
        <v>3703</v>
      </c>
      <c r="U11" s="184" t="s">
        <v>3704</v>
      </c>
      <c r="V11" s="184" t="s">
        <v>3705</v>
      </c>
      <c r="W11" s="184" t="s">
        <v>3706</v>
      </c>
      <c r="X11" s="187" t="s">
        <v>3707</v>
      </c>
      <c r="Y11" s="187" t="s">
        <v>3708</v>
      </c>
      <c r="Z11" s="188" t="s">
        <v>3575</v>
      </c>
      <c r="AA11" s="184">
        <v>180</v>
      </c>
      <c r="AB11" s="184" t="s">
        <v>3561</v>
      </c>
      <c r="AC11" s="184" t="s">
        <v>3709</v>
      </c>
      <c r="AD11" s="184"/>
      <c r="AE11" s="184" t="s">
        <v>3562</v>
      </c>
      <c r="AF11" s="184" t="s">
        <v>3689</v>
      </c>
      <c r="AG11" s="184" t="s">
        <v>3710</v>
      </c>
      <c r="AH11" s="184"/>
      <c r="AI11" s="184"/>
      <c r="AJ11" s="184" t="s">
        <v>3593</v>
      </c>
      <c r="AK11" s="184">
        <v>430400</v>
      </c>
      <c r="AL11" s="184" t="s">
        <v>3705</v>
      </c>
      <c r="AM11" s="184" t="s">
        <v>3711</v>
      </c>
      <c r="AN11" s="184">
        <v>18971386496</v>
      </c>
      <c r="AO11" s="184" t="s">
        <v>3691</v>
      </c>
      <c r="AP11" s="184" t="s">
        <v>3705</v>
      </c>
      <c r="AQ11" s="184">
        <v>18971386496</v>
      </c>
      <c r="AR11" s="184" t="s">
        <v>3674</v>
      </c>
      <c r="AS11" s="184" t="s">
        <v>3692</v>
      </c>
      <c r="AT11" s="184">
        <v>13006134099</v>
      </c>
      <c r="AU11" s="184" t="s">
        <v>2453</v>
      </c>
      <c r="AV11" s="184" t="s">
        <v>2453</v>
      </c>
      <c r="AW11" s="190"/>
      <c r="AX11" s="185">
        <v>44265</v>
      </c>
      <c r="AY11" s="185">
        <v>43590</v>
      </c>
      <c r="AZ11" s="184" t="s">
        <v>3693</v>
      </c>
      <c r="BA11" s="184" t="s">
        <v>3712</v>
      </c>
      <c r="BB11" s="184">
        <v>1</v>
      </c>
      <c r="BC11" s="184"/>
      <c r="BD11" s="184"/>
      <c r="BE11" s="184"/>
      <c r="BF11" s="184" t="s">
        <v>3562</v>
      </c>
      <c r="BG11" s="184" t="s">
        <v>3709</v>
      </c>
      <c r="BH11" s="184"/>
      <c r="BI11" s="184" t="s">
        <v>3568</v>
      </c>
      <c r="BJ11" s="184"/>
      <c r="BK11" s="184">
        <v>1</v>
      </c>
      <c r="BL11" s="184" t="s">
        <v>3493</v>
      </c>
      <c r="BM11" s="184"/>
      <c r="BN11" s="184"/>
      <c r="BO11" s="184" t="s">
        <v>3493</v>
      </c>
      <c r="BP11" s="184" t="s">
        <v>3493</v>
      </c>
      <c r="BQ11" s="184" t="str">
        <f t="shared" si="0"/>
        <v>√</v>
      </c>
      <c r="BR11" s="184"/>
      <c r="BS11" s="184" t="s">
        <v>3493</v>
      </c>
      <c r="BT11" s="187" t="s">
        <v>3493</v>
      </c>
      <c r="BU11" s="184"/>
      <c r="BV11" s="190" t="e">
        <f>VLOOKUP(D:D,#REF!,2,0)</f>
        <v>#REF!</v>
      </c>
      <c r="BW11" s="190" t="e">
        <f>VLOOKUP(D:D,#REF!,3,0)</f>
        <v>#REF!</v>
      </c>
      <c r="BX11" s="190"/>
      <c r="BY11" s="190"/>
      <c r="BZ11" s="191" t="e">
        <f>VLOOKUP(D:D,#REF!,2,0)</f>
        <v>#REF!</v>
      </c>
      <c r="CA11" s="192" t="s">
        <v>18928</v>
      </c>
      <c r="CB11" s="192" t="s">
        <v>18928</v>
      </c>
      <c r="CC11" s="192" t="s">
        <v>18928</v>
      </c>
      <c r="CD11" s="190"/>
      <c r="CE11" s="184">
        <v>7003511</v>
      </c>
    </row>
    <row r="12" spans="1:83" ht="11.95" customHeight="1">
      <c r="A12" s="184">
        <v>7003512</v>
      </c>
      <c r="B12" s="184">
        <v>11</v>
      </c>
      <c r="C12" s="184" t="s">
        <v>3672</v>
      </c>
      <c r="D12" s="184" t="s">
        <v>33</v>
      </c>
      <c r="E12" s="184" t="s">
        <v>69</v>
      </c>
      <c r="F12" s="184" t="s">
        <v>3713</v>
      </c>
      <c r="G12" s="185">
        <v>42545</v>
      </c>
      <c r="H12" s="186" t="s">
        <v>3674</v>
      </c>
      <c r="I12" s="187">
        <v>21082</v>
      </c>
      <c r="J12" s="184" t="s">
        <v>3714</v>
      </c>
      <c r="K12" s="184">
        <v>7003512</v>
      </c>
      <c r="L12" s="184" t="s">
        <v>3715</v>
      </c>
      <c r="M12" s="184" t="s">
        <v>3716</v>
      </c>
      <c r="N12" s="188" t="s">
        <v>3717</v>
      </c>
      <c r="O12" s="189" t="s">
        <v>3718</v>
      </c>
      <c r="P12" s="187" t="s">
        <v>3719</v>
      </c>
      <c r="Q12" s="187" t="s">
        <v>3719</v>
      </c>
      <c r="R12" s="184" t="s">
        <v>3720</v>
      </c>
      <c r="S12" s="184" t="s">
        <v>3721</v>
      </c>
      <c r="T12" s="184" t="s">
        <v>3722</v>
      </c>
      <c r="U12" s="184" t="s">
        <v>3723</v>
      </c>
      <c r="V12" s="184" t="s">
        <v>3724</v>
      </c>
      <c r="W12" s="184" t="s">
        <v>3725</v>
      </c>
      <c r="X12" s="187" t="s">
        <v>3726</v>
      </c>
      <c r="Y12" s="187" t="s">
        <v>3727</v>
      </c>
      <c r="Z12" s="188" t="s">
        <v>3728</v>
      </c>
      <c r="AA12" s="184">
        <v>180</v>
      </c>
      <c r="AB12" s="184" t="s">
        <v>3561</v>
      </c>
      <c r="AC12" s="184"/>
      <c r="AD12" s="184"/>
      <c r="AE12" s="184" t="s">
        <v>3562</v>
      </c>
      <c r="AF12" s="184"/>
      <c r="AG12" s="184"/>
      <c r="AH12" s="184"/>
      <c r="AI12" s="184"/>
      <c r="AJ12" s="184" t="s">
        <v>3593</v>
      </c>
      <c r="AK12" s="184">
        <v>430014</v>
      </c>
      <c r="AL12" s="184" t="s">
        <v>3722</v>
      </c>
      <c r="AM12" s="184" t="s">
        <v>3729</v>
      </c>
      <c r="AN12" s="184">
        <v>13667241678</v>
      </c>
      <c r="AO12" s="184" t="s">
        <v>3691</v>
      </c>
      <c r="AP12" s="184" t="s">
        <v>3722</v>
      </c>
      <c r="AQ12" s="184">
        <v>13667241678</v>
      </c>
      <c r="AR12" s="184" t="s">
        <v>3674</v>
      </c>
      <c r="AS12" s="184" t="s">
        <v>3692</v>
      </c>
      <c r="AT12" s="184">
        <v>13006134099</v>
      </c>
      <c r="AU12" s="184" t="s">
        <v>1206</v>
      </c>
      <c r="AV12" s="184" t="s">
        <v>3730</v>
      </c>
      <c r="AW12" s="190"/>
      <c r="AX12" s="185">
        <v>43921</v>
      </c>
      <c r="AY12" s="185">
        <v>43571</v>
      </c>
      <c r="AZ12" s="184" t="s">
        <v>3731</v>
      </c>
      <c r="BA12" s="184" t="s">
        <v>3732</v>
      </c>
      <c r="BB12" s="184">
        <v>1</v>
      </c>
      <c r="BC12" s="184"/>
      <c r="BD12" s="184"/>
      <c r="BE12" s="184"/>
      <c r="BF12" s="184" t="s">
        <v>3562</v>
      </c>
      <c r="BG12" s="184"/>
      <c r="BH12" s="184"/>
      <c r="BI12" s="184" t="s">
        <v>3568</v>
      </c>
      <c r="BJ12" s="184"/>
      <c r="BK12" s="184"/>
      <c r="BL12" s="184" t="s">
        <v>3493</v>
      </c>
      <c r="BM12" s="184" t="s">
        <v>3493</v>
      </c>
      <c r="BN12" s="184" t="s">
        <v>3493</v>
      </c>
      <c r="BO12" s="184" t="s">
        <v>3493</v>
      </c>
      <c r="BP12" s="184" t="s">
        <v>3493</v>
      </c>
      <c r="BQ12" s="184" t="str">
        <f t="shared" si="0"/>
        <v>√</v>
      </c>
      <c r="BR12" s="184"/>
      <c r="BS12" s="184"/>
      <c r="BT12" s="187" t="s">
        <v>3493</v>
      </c>
      <c r="BU12" s="184"/>
      <c r="BV12" s="190" t="e">
        <f>VLOOKUP(D:D,#REF!,2,0)</f>
        <v>#REF!</v>
      </c>
      <c r="BW12" s="190" t="e">
        <f>VLOOKUP(D:D,#REF!,3,0)</f>
        <v>#REF!</v>
      </c>
      <c r="BX12" s="190"/>
      <c r="BY12" s="190"/>
      <c r="BZ12" s="191" t="e">
        <f>VLOOKUP(D:D,#REF!,2,0)</f>
        <v>#REF!</v>
      </c>
      <c r="CA12" s="192" t="s">
        <v>18928</v>
      </c>
      <c r="CB12" s="192" t="s">
        <v>18928</v>
      </c>
      <c r="CC12" s="192" t="s">
        <v>18928</v>
      </c>
      <c r="CD12" s="190"/>
      <c r="CE12" s="184">
        <v>7003512</v>
      </c>
    </row>
    <row r="13" spans="1:83" ht="11.95" customHeight="1">
      <c r="A13" s="184">
        <v>7003513</v>
      </c>
      <c r="B13" s="184">
        <v>12</v>
      </c>
      <c r="C13" s="184" t="s">
        <v>3672</v>
      </c>
      <c r="D13" s="184" t="s">
        <v>33</v>
      </c>
      <c r="E13" s="184" t="s">
        <v>69</v>
      </c>
      <c r="F13" s="184" t="s">
        <v>3733</v>
      </c>
      <c r="G13" s="185">
        <v>42545</v>
      </c>
      <c r="H13" s="186" t="s">
        <v>3674</v>
      </c>
      <c r="I13" s="187">
        <v>21082</v>
      </c>
      <c r="J13" s="184" t="s">
        <v>3714</v>
      </c>
      <c r="K13" s="184">
        <v>7003513</v>
      </c>
      <c r="L13" s="184" t="s">
        <v>3734</v>
      </c>
      <c r="M13" s="184" t="s">
        <v>3735</v>
      </c>
      <c r="N13" s="188" t="s">
        <v>3736</v>
      </c>
      <c r="O13" s="189" t="s">
        <v>3737</v>
      </c>
      <c r="P13" s="187" t="s">
        <v>18937</v>
      </c>
      <c r="Q13" s="187" t="s">
        <v>18937</v>
      </c>
      <c r="R13" s="184" t="s">
        <v>1155</v>
      </c>
      <c r="S13" s="184" t="s">
        <v>18938</v>
      </c>
      <c r="T13" s="184" t="s">
        <v>3738</v>
      </c>
      <c r="U13" s="184" t="s">
        <v>18939</v>
      </c>
      <c r="V13" s="184" t="s">
        <v>3739</v>
      </c>
      <c r="W13" s="184" t="s">
        <v>3740</v>
      </c>
      <c r="X13" s="187" t="s">
        <v>3741</v>
      </c>
      <c r="Y13" s="187" t="s">
        <v>3742</v>
      </c>
      <c r="Z13" s="188" t="s">
        <v>3743</v>
      </c>
      <c r="AA13" s="184">
        <v>180</v>
      </c>
      <c r="AB13" s="184" t="s">
        <v>3561</v>
      </c>
      <c r="AC13" s="184"/>
      <c r="AD13" s="184"/>
      <c r="AE13" s="184" t="s">
        <v>3562</v>
      </c>
      <c r="AF13" s="184"/>
      <c r="AG13" s="184"/>
      <c r="AH13" s="184"/>
      <c r="AI13" s="184"/>
      <c r="AJ13" s="184" t="s">
        <v>3593</v>
      </c>
      <c r="AK13" s="184">
        <v>430015</v>
      </c>
      <c r="AL13" s="184" t="s">
        <v>3738</v>
      </c>
      <c r="AM13" s="184" t="s">
        <v>3744</v>
      </c>
      <c r="AN13" s="184">
        <v>15807184038</v>
      </c>
      <c r="AO13" s="184" t="s">
        <v>3691</v>
      </c>
      <c r="AP13" s="184" t="s">
        <v>3745</v>
      </c>
      <c r="AQ13" s="184">
        <v>13554234269</v>
      </c>
      <c r="AR13" s="184" t="s">
        <v>1200</v>
      </c>
      <c r="AS13" s="184" t="s">
        <v>3746</v>
      </c>
      <c r="AT13" s="184">
        <v>13006134099</v>
      </c>
      <c r="AU13" s="184" t="s">
        <v>3747</v>
      </c>
      <c r="AV13" s="184" t="s">
        <v>3748</v>
      </c>
      <c r="AW13" s="190"/>
      <c r="AX13" s="185">
        <v>44271</v>
      </c>
      <c r="AY13" s="185">
        <v>43578</v>
      </c>
      <c r="AZ13" s="184" t="s">
        <v>3731</v>
      </c>
      <c r="BA13" s="184" t="s">
        <v>3749</v>
      </c>
      <c r="BB13" s="184">
        <v>1</v>
      </c>
      <c r="BC13" s="184"/>
      <c r="BD13" s="184"/>
      <c r="BE13" s="184"/>
      <c r="BF13" s="184" t="s">
        <v>3562</v>
      </c>
      <c r="BG13" s="184"/>
      <c r="BH13" s="184"/>
      <c r="BI13" s="184" t="s">
        <v>3568</v>
      </c>
      <c r="BJ13" s="184"/>
      <c r="BK13" s="184">
        <v>1</v>
      </c>
      <c r="BL13" s="184" t="s">
        <v>3493</v>
      </c>
      <c r="BM13" s="184" t="s">
        <v>3493</v>
      </c>
      <c r="BN13" s="184" t="s">
        <v>3493</v>
      </c>
      <c r="BO13" s="184" t="s">
        <v>3493</v>
      </c>
      <c r="BP13" s="184" t="s">
        <v>3493</v>
      </c>
      <c r="BQ13" s="184" t="str">
        <f t="shared" si="0"/>
        <v>√</v>
      </c>
      <c r="BR13" s="184"/>
      <c r="BS13" s="184"/>
      <c r="BT13" s="187" t="s">
        <v>3493</v>
      </c>
      <c r="BU13" s="184"/>
      <c r="BV13" s="190" t="e">
        <f>VLOOKUP(D:D,#REF!,2,0)</f>
        <v>#REF!</v>
      </c>
      <c r="BW13" s="190" t="e">
        <f>VLOOKUP(D:D,#REF!,3,0)</f>
        <v>#REF!</v>
      </c>
      <c r="BX13" s="190"/>
      <c r="BY13" s="190"/>
      <c r="BZ13" s="191" t="e">
        <f>VLOOKUP(D:D,#REF!,2,0)</f>
        <v>#REF!</v>
      </c>
      <c r="CA13" s="192" t="s">
        <v>18928</v>
      </c>
      <c r="CB13" s="192" t="s">
        <v>18928</v>
      </c>
      <c r="CC13" s="192" t="s">
        <v>18928</v>
      </c>
      <c r="CD13" s="190"/>
      <c r="CE13" s="184">
        <v>7003513</v>
      </c>
    </row>
    <row r="14" spans="1:83" ht="11.95" customHeight="1">
      <c r="A14" s="184">
        <v>7003514</v>
      </c>
      <c r="B14" s="184">
        <v>13</v>
      </c>
      <c r="C14" s="184" t="s">
        <v>3672</v>
      </c>
      <c r="D14" s="184" t="s">
        <v>33</v>
      </c>
      <c r="E14" s="184" t="s">
        <v>69</v>
      </c>
      <c r="F14" s="184" t="s">
        <v>3750</v>
      </c>
      <c r="G14" s="185">
        <v>42545</v>
      </c>
      <c r="H14" s="186" t="s">
        <v>3674</v>
      </c>
      <c r="I14" s="187">
        <v>21082</v>
      </c>
      <c r="J14" s="184" t="s">
        <v>3714</v>
      </c>
      <c r="K14" s="184">
        <v>7003514</v>
      </c>
      <c r="L14" s="184" t="s">
        <v>3751</v>
      </c>
      <c r="M14" s="184" t="s">
        <v>3752</v>
      </c>
      <c r="N14" s="188" t="s">
        <v>3753</v>
      </c>
      <c r="O14" s="189" t="s">
        <v>3754</v>
      </c>
      <c r="P14" s="187" t="s">
        <v>3755</v>
      </c>
      <c r="Q14" s="187" t="s">
        <v>3755</v>
      </c>
      <c r="R14" s="184" t="s">
        <v>3756</v>
      </c>
      <c r="S14" s="184" t="s">
        <v>3757</v>
      </c>
      <c r="T14" s="184" t="s">
        <v>3758</v>
      </c>
      <c r="U14" s="184" t="s">
        <v>3759</v>
      </c>
      <c r="V14" s="184" t="s">
        <v>3760</v>
      </c>
      <c r="W14" s="184" t="s">
        <v>3761</v>
      </c>
      <c r="X14" s="187" t="s">
        <v>3762</v>
      </c>
      <c r="Y14" s="187" t="s">
        <v>3763</v>
      </c>
      <c r="Z14" s="188" t="s">
        <v>3764</v>
      </c>
      <c r="AA14" s="184">
        <v>90</v>
      </c>
      <c r="AB14" s="184" t="s">
        <v>3561</v>
      </c>
      <c r="AC14" s="184"/>
      <c r="AD14" s="184"/>
      <c r="AE14" s="184" t="s">
        <v>3562</v>
      </c>
      <c r="AF14" s="184"/>
      <c r="AG14" s="184"/>
      <c r="AH14" s="184"/>
      <c r="AI14" s="184"/>
      <c r="AJ14" s="184" t="s">
        <v>3593</v>
      </c>
      <c r="AK14" s="184">
        <v>430050</v>
      </c>
      <c r="AL14" s="184" t="s">
        <v>3765</v>
      </c>
      <c r="AM14" s="184" t="s">
        <v>3766</v>
      </c>
      <c r="AN14" s="184">
        <v>13296599072</v>
      </c>
      <c r="AO14" s="184" t="s">
        <v>3691</v>
      </c>
      <c r="AP14" s="184" t="s">
        <v>3767</v>
      </c>
      <c r="AQ14" s="184">
        <v>13986282916</v>
      </c>
      <c r="AR14" s="184" t="s">
        <v>1200</v>
      </c>
      <c r="AS14" s="184" t="s">
        <v>3746</v>
      </c>
      <c r="AT14" s="184">
        <v>13006134099</v>
      </c>
      <c r="AU14" s="184" t="s">
        <v>3768</v>
      </c>
      <c r="AV14" s="184" t="s">
        <v>3768</v>
      </c>
      <c r="AW14" s="190"/>
      <c r="AX14" s="185">
        <v>43921</v>
      </c>
      <c r="AY14" s="185">
        <v>43550</v>
      </c>
      <c r="AZ14" s="184" t="s">
        <v>3562</v>
      </c>
      <c r="BA14" s="184" t="s">
        <v>3769</v>
      </c>
      <c r="BB14" s="184">
        <v>1</v>
      </c>
      <c r="BC14" s="184"/>
      <c r="BD14" s="184"/>
      <c r="BE14" s="184"/>
      <c r="BF14" s="184" t="s">
        <v>3562</v>
      </c>
      <c r="BG14" s="184"/>
      <c r="BH14" s="184"/>
      <c r="BI14" s="184" t="s">
        <v>3568</v>
      </c>
      <c r="BJ14" s="184"/>
      <c r="BK14" s="184">
        <v>1</v>
      </c>
      <c r="BL14" s="184" t="s">
        <v>3493</v>
      </c>
      <c r="BM14" s="184" t="s">
        <v>3493</v>
      </c>
      <c r="BN14" s="184" t="s">
        <v>3493</v>
      </c>
      <c r="BO14" s="184" t="s">
        <v>3493</v>
      </c>
      <c r="BP14" s="184" t="s">
        <v>3493</v>
      </c>
      <c r="BQ14" s="184" t="str">
        <f t="shared" si="0"/>
        <v>√</v>
      </c>
      <c r="BR14" s="184"/>
      <c r="BS14" s="184"/>
      <c r="BT14" s="187" t="s">
        <v>3493</v>
      </c>
      <c r="BU14" s="184"/>
      <c r="BV14" s="190" t="e">
        <f>VLOOKUP(D:D,#REF!,2,0)</f>
        <v>#REF!</v>
      </c>
      <c r="BW14" s="190" t="e">
        <f>VLOOKUP(D:D,#REF!,3,0)</f>
        <v>#REF!</v>
      </c>
      <c r="BX14" s="190"/>
      <c r="BY14" s="190"/>
      <c r="BZ14" s="191" t="e">
        <f>VLOOKUP(D:D,#REF!,2,0)</f>
        <v>#REF!</v>
      </c>
      <c r="CA14" s="192" t="s">
        <v>18928</v>
      </c>
      <c r="CB14" s="192" t="s">
        <v>18928</v>
      </c>
      <c r="CC14" s="192" t="s">
        <v>18928</v>
      </c>
      <c r="CD14" s="190"/>
      <c r="CE14" s="184">
        <v>7003514</v>
      </c>
    </row>
    <row r="15" spans="1:83" ht="11.95" customHeight="1">
      <c r="A15" s="184">
        <v>7003515</v>
      </c>
      <c r="B15" s="184">
        <v>14</v>
      </c>
      <c r="C15" s="184" t="s">
        <v>3672</v>
      </c>
      <c r="D15" s="184" t="s">
        <v>33</v>
      </c>
      <c r="E15" s="184" t="s">
        <v>705</v>
      </c>
      <c r="F15" s="184" t="s">
        <v>3770</v>
      </c>
      <c r="G15" s="185">
        <v>42545</v>
      </c>
      <c r="H15" s="186" t="s">
        <v>3771</v>
      </c>
      <c r="I15" s="187">
        <v>21086</v>
      </c>
      <c r="J15" s="184" t="s">
        <v>3771</v>
      </c>
      <c r="K15" s="184">
        <v>7003515</v>
      </c>
      <c r="L15" s="184" t="s">
        <v>3772</v>
      </c>
      <c r="M15" s="184" t="s">
        <v>3773</v>
      </c>
      <c r="N15" s="188" t="s">
        <v>3774</v>
      </c>
      <c r="O15" s="189" t="s">
        <v>3775</v>
      </c>
      <c r="P15" s="187" t="s">
        <v>3776</v>
      </c>
      <c r="Q15" s="187" t="s">
        <v>3776</v>
      </c>
      <c r="R15" s="184" t="s">
        <v>3777</v>
      </c>
      <c r="S15" s="184" t="s">
        <v>3778</v>
      </c>
      <c r="T15" s="184" t="s">
        <v>3779</v>
      </c>
      <c r="U15" s="184" t="s">
        <v>3780</v>
      </c>
      <c r="V15" s="184" t="s">
        <v>3781</v>
      </c>
      <c r="W15" s="184" t="s">
        <v>3782</v>
      </c>
      <c r="X15" s="187" t="s">
        <v>3783</v>
      </c>
      <c r="Y15" s="187"/>
      <c r="Z15" s="188" t="s">
        <v>3784</v>
      </c>
      <c r="AA15" s="184">
        <v>180</v>
      </c>
      <c r="AB15" s="184" t="s">
        <v>3561</v>
      </c>
      <c r="AC15" s="184" t="s">
        <v>3689</v>
      </c>
      <c r="AD15" s="184"/>
      <c r="AE15" s="184" t="s">
        <v>3562</v>
      </c>
      <c r="AF15" s="184" t="s">
        <v>3689</v>
      </c>
      <c r="AG15" s="184"/>
      <c r="AH15" s="184"/>
      <c r="AI15" s="184"/>
      <c r="AJ15" s="184" t="s">
        <v>3593</v>
      </c>
      <c r="AK15" s="184">
        <v>442012</v>
      </c>
      <c r="AL15" s="184" t="s">
        <v>3779</v>
      </c>
      <c r="AM15" s="184" t="s">
        <v>3785</v>
      </c>
      <c r="AN15" s="184">
        <v>13593770100</v>
      </c>
      <c r="AO15" s="184" t="s">
        <v>3786</v>
      </c>
      <c r="AP15" s="184" t="s">
        <v>3779</v>
      </c>
      <c r="AQ15" s="184">
        <v>13593770100</v>
      </c>
      <c r="AR15" s="184" t="s">
        <v>3463</v>
      </c>
      <c r="AS15" s="184" t="s">
        <v>3787</v>
      </c>
      <c r="AT15" s="184">
        <v>13227511682</v>
      </c>
      <c r="AU15" s="184" t="s">
        <v>3788</v>
      </c>
      <c r="AV15" s="184" t="s">
        <v>3788</v>
      </c>
      <c r="AW15" s="190"/>
      <c r="AX15" s="185">
        <v>44233</v>
      </c>
      <c r="AY15" s="185">
        <v>42484</v>
      </c>
      <c r="AZ15" s="184" t="s">
        <v>3562</v>
      </c>
      <c r="BA15" s="184" t="s">
        <v>3789</v>
      </c>
      <c r="BB15" s="184">
        <v>1</v>
      </c>
      <c r="BC15" s="184"/>
      <c r="BD15" s="184"/>
      <c r="BE15" s="184"/>
      <c r="BF15" s="184" t="s">
        <v>3562</v>
      </c>
      <c r="BG15" s="184" t="s">
        <v>3689</v>
      </c>
      <c r="BH15" s="184"/>
      <c r="BI15" s="184" t="s">
        <v>3568</v>
      </c>
      <c r="BJ15" s="184"/>
      <c r="BK15" s="184">
        <v>1</v>
      </c>
      <c r="BL15" s="184" t="s">
        <v>3493</v>
      </c>
      <c r="BM15" s="184"/>
      <c r="BN15" s="184" t="s">
        <v>3493</v>
      </c>
      <c r="BO15" s="184" t="s">
        <v>3493</v>
      </c>
      <c r="BP15" s="184" t="s">
        <v>3493</v>
      </c>
      <c r="BQ15" s="184" t="str">
        <f t="shared" si="0"/>
        <v>√</v>
      </c>
      <c r="BR15" s="184"/>
      <c r="BS15" s="184"/>
      <c r="BT15" s="187" t="s">
        <v>3493</v>
      </c>
      <c r="BU15" s="184"/>
      <c r="BV15" s="190" t="e">
        <f>VLOOKUP(D:D,#REF!,2,0)</f>
        <v>#REF!</v>
      </c>
      <c r="BW15" s="190" t="e">
        <f>VLOOKUP(D:D,#REF!,3,0)</f>
        <v>#REF!</v>
      </c>
      <c r="BX15" s="190"/>
      <c r="BY15" s="190"/>
      <c r="BZ15" s="191" t="e">
        <f>VLOOKUP(D:D,#REF!,2,0)</f>
        <v>#REF!</v>
      </c>
      <c r="CA15" s="192" t="s">
        <v>18928</v>
      </c>
      <c r="CB15" s="192" t="s">
        <v>18928</v>
      </c>
      <c r="CC15" s="192" t="s">
        <v>18928</v>
      </c>
      <c r="CD15" s="190"/>
      <c r="CE15" s="184">
        <v>7003515</v>
      </c>
    </row>
    <row r="16" spans="1:83" ht="11.95" customHeight="1">
      <c r="A16" s="184">
        <v>7003516</v>
      </c>
      <c r="B16" s="184">
        <v>15</v>
      </c>
      <c r="C16" s="184" t="s">
        <v>3672</v>
      </c>
      <c r="D16" s="184" t="s">
        <v>33</v>
      </c>
      <c r="E16" s="184" t="s">
        <v>705</v>
      </c>
      <c r="F16" s="184" t="s">
        <v>3790</v>
      </c>
      <c r="G16" s="185">
        <v>42545</v>
      </c>
      <c r="H16" s="186" t="s">
        <v>3771</v>
      </c>
      <c r="I16" s="187">
        <v>21086</v>
      </c>
      <c r="J16" s="184" t="s">
        <v>3771</v>
      </c>
      <c r="K16" s="184">
        <v>7003516</v>
      </c>
      <c r="L16" s="184" t="s">
        <v>3791</v>
      </c>
      <c r="M16" s="184" t="s">
        <v>3792</v>
      </c>
      <c r="N16" s="188" t="s">
        <v>3793</v>
      </c>
      <c r="O16" s="189" t="s">
        <v>3794</v>
      </c>
      <c r="P16" s="187" t="s">
        <v>3795</v>
      </c>
      <c r="Q16" s="187" t="s">
        <v>3796</v>
      </c>
      <c r="R16" s="184" t="s">
        <v>3797</v>
      </c>
      <c r="S16" s="184" t="s">
        <v>3798</v>
      </c>
      <c r="T16" s="184" t="s">
        <v>3799</v>
      </c>
      <c r="U16" s="184" t="s">
        <v>3800</v>
      </c>
      <c r="V16" s="184" t="s">
        <v>3801</v>
      </c>
      <c r="W16" s="184" t="s">
        <v>3794</v>
      </c>
      <c r="X16" s="187" t="s">
        <v>3802</v>
      </c>
      <c r="Y16" s="187" t="s">
        <v>3803</v>
      </c>
      <c r="Z16" s="188" t="s">
        <v>3575</v>
      </c>
      <c r="AA16" s="184">
        <v>180</v>
      </c>
      <c r="AB16" s="184" t="s">
        <v>3561</v>
      </c>
      <c r="AC16" s="184" t="s">
        <v>3804</v>
      </c>
      <c r="AD16" s="184"/>
      <c r="AE16" s="184" t="s">
        <v>3562</v>
      </c>
      <c r="AF16" s="184" t="s">
        <v>3689</v>
      </c>
      <c r="AG16" s="184" t="s">
        <v>3710</v>
      </c>
      <c r="AH16" s="184"/>
      <c r="AI16" s="184"/>
      <c r="AJ16" s="184" t="s">
        <v>3563</v>
      </c>
      <c r="AK16" s="184">
        <v>442001</v>
      </c>
      <c r="AL16" s="184" t="s">
        <v>3799</v>
      </c>
      <c r="AM16" s="184" t="s">
        <v>3805</v>
      </c>
      <c r="AN16" s="184">
        <v>13997834071</v>
      </c>
      <c r="AO16" s="184" t="s">
        <v>3786</v>
      </c>
      <c r="AP16" s="184" t="s">
        <v>3799</v>
      </c>
      <c r="AQ16" s="184">
        <v>13997834071</v>
      </c>
      <c r="AR16" s="184" t="s">
        <v>3463</v>
      </c>
      <c r="AS16" s="184" t="s">
        <v>3787</v>
      </c>
      <c r="AT16" s="184">
        <v>13227511682</v>
      </c>
      <c r="AU16" s="184" t="s">
        <v>1299</v>
      </c>
      <c r="AV16" s="184" t="s">
        <v>3806</v>
      </c>
      <c r="AW16" s="190"/>
      <c r="AX16" s="185">
        <v>43908</v>
      </c>
      <c r="AY16" s="185">
        <v>43214</v>
      </c>
      <c r="AZ16" s="184" t="s">
        <v>3580</v>
      </c>
      <c r="BA16" s="184" t="s">
        <v>3807</v>
      </c>
      <c r="BB16" s="184">
        <v>1</v>
      </c>
      <c r="BC16" s="184"/>
      <c r="BD16" s="184"/>
      <c r="BE16" s="184"/>
      <c r="BF16" s="184" t="s">
        <v>3562</v>
      </c>
      <c r="BG16" s="184" t="s">
        <v>3804</v>
      </c>
      <c r="BH16" s="184"/>
      <c r="BI16" s="184" t="s">
        <v>3568</v>
      </c>
      <c r="BJ16" s="184"/>
      <c r="BK16" s="184">
        <v>1</v>
      </c>
      <c r="BL16" s="184" t="s">
        <v>3493</v>
      </c>
      <c r="BM16" s="184"/>
      <c r="BN16" s="184"/>
      <c r="BO16" s="184" t="s">
        <v>3493</v>
      </c>
      <c r="BP16" s="184" t="s">
        <v>3493</v>
      </c>
      <c r="BQ16" s="184" t="str">
        <f t="shared" si="0"/>
        <v>√</v>
      </c>
      <c r="BR16" s="184"/>
      <c r="BS16" s="184"/>
      <c r="BT16" s="187" t="s">
        <v>3493</v>
      </c>
      <c r="BU16" s="184"/>
      <c r="BV16" s="190" t="e">
        <f>VLOOKUP(D:D,#REF!,2,0)</f>
        <v>#REF!</v>
      </c>
      <c r="BW16" s="190" t="e">
        <f>VLOOKUP(D:D,#REF!,3,0)</f>
        <v>#REF!</v>
      </c>
      <c r="BX16" s="190"/>
      <c r="BY16" s="190"/>
      <c r="BZ16" s="191" t="e">
        <f>VLOOKUP(D:D,#REF!,2,0)</f>
        <v>#REF!</v>
      </c>
      <c r="CA16" s="192" t="s">
        <v>18928</v>
      </c>
      <c r="CB16" s="192" t="s">
        <v>18928</v>
      </c>
      <c r="CC16" s="192" t="s">
        <v>18928</v>
      </c>
      <c r="CD16" s="190"/>
      <c r="CE16" s="184">
        <v>7003516</v>
      </c>
    </row>
    <row r="17" spans="1:83" ht="11.95" customHeight="1">
      <c r="A17" s="184">
        <v>7003517</v>
      </c>
      <c r="B17" s="184">
        <v>16</v>
      </c>
      <c r="C17" s="184" t="s">
        <v>3672</v>
      </c>
      <c r="D17" s="184" t="s">
        <v>33</v>
      </c>
      <c r="E17" s="184" t="s">
        <v>705</v>
      </c>
      <c r="F17" s="184" t="s">
        <v>3808</v>
      </c>
      <c r="G17" s="185">
        <v>42545</v>
      </c>
      <c r="H17" s="186" t="s">
        <v>3771</v>
      </c>
      <c r="I17" s="187">
        <v>21086</v>
      </c>
      <c r="J17" s="184" t="s">
        <v>3771</v>
      </c>
      <c r="K17" s="184">
        <v>7003517</v>
      </c>
      <c r="L17" s="184" t="s">
        <v>3809</v>
      </c>
      <c r="M17" s="184" t="s">
        <v>3810</v>
      </c>
      <c r="N17" s="188" t="s">
        <v>3811</v>
      </c>
      <c r="O17" s="189" t="s">
        <v>3812</v>
      </c>
      <c r="P17" s="187" t="s">
        <v>3813</v>
      </c>
      <c r="Q17" s="187" t="s">
        <v>3813</v>
      </c>
      <c r="R17" s="184" t="s">
        <v>3814</v>
      </c>
      <c r="S17" s="184" t="s">
        <v>3815</v>
      </c>
      <c r="T17" s="184" t="s">
        <v>3816</v>
      </c>
      <c r="U17" s="184" t="s">
        <v>3817</v>
      </c>
      <c r="V17" s="184" t="s">
        <v>3818</v>
      </c>
      <c r="W17" s="184">
        <v>13872016344</v>
      </c>
      <c r="X17" s="187" t="s">
        <v>3819</v>
      </c>
      <c r="Y17" s="187"/>
      <c r="Z17" s="188" t="s">
        <v>3575</v>
      </c>
      <c r="AA17" s="184">
        <v>180</v>
      </c>
      <c r="AB17" s="184" t="s">
        <v>3561</v>
      </c>
      <c r="AC17" s="184" t="s">
        <v>3804</v>
      </c>
      <c r="AD17" s="184"/>
      <c r="AE17" s="184" t="s">
        <v>3562</v>
      </c>
      <c r="AF17" s="184" t="s">
        <v>3689</v>
      </c>
      <c r="AG17" s="184" t="s">
        <v>3710</v>
      </c>
      <c r="AH17" s="184"/>
      <c r="AI17" s="184"/>
      <c r="AJ17" s="184" t="s">
        <v>3563</v>
      </c>
      <c r="AK17" s="184">
        <v>442100</v>
      </c>
      <c r="AL17" s="184" t="s">
        <v>2819</v>
      </c>
      <c r="AM17" s="184" t="s">
        <v>2819</v>
      </c>
      <c r="AN17" s="184" t="s">
        <v>2819</v>
      </c>
      <c r="AO17" s="184" t="s">
        <v>3820</v>
      </c>
      <c r="AP17" s="184" t="s">
        <v>2819</v>
      </c>
      <c r="AQ17" s="184" t="s">
        <v>3577</v>
      </c>
      <c r="AR17" s="184" t="s">
        <v>3820</v>
      </c>
      <c r="AS17" s="184" t="s">
        <v>3820</v>
      </c>
      <c r="AT17" s="184" t="s">
        <v>3820</v>
      </c>
      <c r="AU17" s="184" t="s">
        <v>3821</v>
      </c>
      <c r="AV17" s="184" t="s">
        <v>3821</v>
      </c>
      <c r="AW17" s="190"/>
      <c r="AX17" s="185">
        <v>44315</v>
      </c>
      <c r="AY17" s="185" t="s">
        <v>2819</v>
      </c>
      <c r="AZ17" s="184" t="s">
        <v>3562</v>
      </c>
      <c r="BA17" s="184" t="s">
        <v>3822</v>
      </c>
      <c r="BB17" s="184">
        <v>1</v>
      </c>
      <c r="BC17" s="184"/>
      <c r="BD17" s="184"/>
      <c r="BE17" s="184"/>
      <c r="BF17" s="184" t="s">
        <v>3562</v>
      </c>
      <c r="BG17" s="184" t="s">
        <v>3804</v>
      </c>
      <c r="BH17" s="184"/>
      <c r="BI17" s="184" t="s">
        <v>3568</v>
      </c>
      <c r="BJ17" s="184"/>
      <c r="BK17" s="184">
        <v>1</v>
      </c>
      <c r="BL17" s="184" t="s">
        <v>3493</v>
      </c>
      <c r="BM17" s="184"/>
      <c r="BN17" s="184"/>
      <c r="BO17" s="184"/>
      <c r="BP17" s="184" t="s">
        <v>3493</v>
      </c>
      <c r="BQ17" s="184" t="str">
        <f t="shared" si="0"/>
        <v>√</v>
      </c>
      <c r="BR17" s="184"/>
      <c r="BS17" s="184"/>
      <c r="BT17" s="187" t="s">
        <v>3577</v>
      </c>
      <c r="BU17" s="184" t="s">
        <v>3823</v>
      </c>
      <c r="BV17" s="190" t="e">
        <f>VLOOKUP(D:D,#REF!,2,0)</f>
        <v>#REF!</v>
      </c>
      <c r="BW17" s="190" t="e">
        <f>VLOOKUP(D:D,#REF!,3,0)</f>
        <v>#REF!</v>
      </c>
      <c r="BX17" s="190"/>
      <c r="BY17" s="190"/>
      <c r="BZ17" s="191" t="e">
        <f>VLOOKUP(D:D,#REF!,2,0)</f>
        <v>#REF!</v>
      </c>
      <c r="CA17" s="192" t="s">
        <v>18928</v>
      </c>
      <c r="CB17" s="192" t="s">
        <v>18928</v>
      </c>
      <c r="CC17" s="192" t="s">
        <v>18928</v>
      </c>
      <c r="CD17" s="190"/>
      <c r="CE17" s="184">
        <v>7003517</v>
      </c>
    </row>
    <row r="18" spans="1:83" ht="11.95" customHeight="1">
      <c r="A18" s="184">
        <v>7003518</v>
      </c>
      <c r="B18" s="184">
        <v>17</v>
      </c>
      <c r="C18" s="184" t="s">
        <v>3672</v>
      </c>
      <c r="D18" s="184" t="s">
        <v>33</v>
      </c>
      <c r="E18" s="184" t="s">
        <v>705</v>
      </c>
      <c r="F18" s="184" t="s">
        <v>3824</v>
      </c>
      <c r="G18" s="185">
        <v>42545</v>
      </c>
      <c r="H18" s="186" t="s">
        <v>3771</v>
      </c>
      <c r="I18" s="187">
        <v>21086</v>
      </c>
      <c r="J18" s="184" t="s">
        <v>3771</v>
      </c>
      <c r="K18" s="184">
        <v>7003518</v>
      </c>
      <c r="L18" s="184" t="s">
        <v>18940</v>
      </c>
      <c r="M18" s="184" t="s">
        <v>18941</v>
      </c>
      <c r="N18" s="188" t="s">
        <v>18942</v>
      </c>
      <c r="O18" s="189" t="s">
        <v>3825</v>
      </c>
      <c r="P18" s="187" t="s">
        <v>3826</v>
      </c>
      <c r="Q18" s="187" t="s">
        <v>3826</v>
      </c>
      <c r="R18" s="184" t="s">
        <v>3827</v>
      </c>
      <c r="S18" s="184" t="s">
        <v>3828</v>
      </c>
      <c r="T18" s="184" t="s">
        <v>3829</v>
      </c>
      <c r="U18" s="184" t="s">
        <v>3830</v>
      </c>
      <c r="V18" s="184" t="s">
        <v>3831</v>
      </c>
      <c r="W18" s="184">
        <v>13707201636</v>
      </c>
      <c r="X18" s="187" t="s">
        <v>3832</v>
      </c>
      <c r="Y18" s="187" t="s">
        <v>3833</v>
      </c>
      <c r="Z18" s="188" t="s">
        <v>3575</v>
      </c>
      <c r="AA18" s="184">
        <v>180</v>
      </c>
      <c r="AB18" s="184" t="s">
        <v>3561</v>
      </c>
      <c r="AC18" s="184" t="s">
        <v>3689</v>
      </c>
      <c r="AD18" s="184"/>
      <c r="AE18" s="184" t="s">
        <v>3562</v>
      </c>
      <c r="AF18" s="184" t="s">
        <v>3689</v>
      </c>
      <c r="AG18" s="184"/>
      <c r="AH18" s="184"/>
      <c r="AI18" s="184"/>
      <c r="AJ18" s="184" t="s">
        <v>3563</v>
      </c>
      <c r="AK18" s="184">
        <v>442700</v>
      </c>
      <c r="AL18" s="184" t="s">
        <v>3834</v>
      </c>
      <c r="AM18" s="184" t="s">
        <v>3835</v>
      </c>
      <c r="AN18" s="184">
        <v>15926165951</v>
      </c>
      <c r="AO18" s="184" t="s">
        <v>3786</v>
      </c>
      <c r="AP18" s="184" t="s">
        <v>3834</v>
      </c>
      <c r="AQ18" s="184">
        <v>15926165951</v>
      </c>
      <c r="AR18" s="184" t="s">
        <v>3463</v>
      </c>
      <c r="AS18" s="184" t="s">
        <v>3787</v>
      </c>
      <c r="AT18" s="184">
        <v>13227511682</v>
      </c>
      <c r="AU18" s="184" t="s">
        <v>1839</v>
      </c>
      <c r="AV18" s="184" t="s">
        <v>1839</v>
      </c>
      <c r="AW18" s="190"/>
      <c r="AX18" s="185">
        <v>44276</v>
      </c>
      <c r="AY18" s="185">
        <v>42876</v>
      </c>
      <c r="AZ18" s="184" t="s">
        <v>3562</v>
      </c>
      <c r="BA18" s="184" t="s">
        <v>3836</v>
      </c>
      <c r="BB18" s="184">
        <v>1</v>
      </c>
      <c r="BC18" s="184"/>
      <c r="BD18" s="184"/>
      <c r="BE18" s="184"/>
      <c r="BF18" s="184" t="s">
        <v>3562</v>
      </c>
      <c r="BG18" s="184" t="s">
        <v>3689</v>
      </c>
      <c r="BH18" s="184"/>
      <c r="BI18" s="184" t="s">
        <v>3568</v>
      </c>
      <c r="BJ18" s="184"/>
      <c r="BK18" s="184">
        <v>1</v>
      </c>
      <c r="BL18" s="184" t="s">
        <v>3493</v>
      </c>
      <c r="BM18" s="184"/>
      <c r="BN18" s="184" t="s">
        <v>3493</v>
      </c>
      <c r="BO18" s="184" t="s">
        <v>3493</v>
      </c>
      <c r="BP18" s="184" t="s">
        <v>3493</v>
      </c>
      <c r="BQ18" s="184" t="str">
        <f t="shared" si="0"/>
        <v>√</v>
      </c>
      <c r="BR18" s="184"/>
      <c r="BS18" s="184"/>
      <c r="BT18" s="187" t="s">
        <v>3493</v>
      </c>
      <c r="BU18" s="184"/>
      <c r="BV18" s="190" t="e">
        <f>VLOOKUP(D:D,#REF!,2,0)</f>
        <v>#REF!</v>
      </c>
      <c r="BW18" s="190" t="e">
        <f>VLOOKUP(D:D,#REF!,3,0)</f>
        <v>#REF!</v>
      </c>
      <c r="BX18" s="190" t="s">
        <v>3837</v>
      </c>
      <c r="BY18" s="190"/>
      <c r="BZ18" s="191" t="e">
        <f>VLOOKUP(D:D,#REF!,2,0)</f>
        <v>#REF!</v>
      </c>
      <c r="CA18" s="192" t="s">
        <v>18928</v>
      </c>
      <c r="CB18" s="192" t="s">
        <v>18928</v>
      </c>
      <c r="CC18" s="192" t="s">
        <v>18928</v>
      </c>
      <c r="CD18" s="190"/>
      <c r="CE18" s="184">
        <v>7003518</v>
      </c>
    </row>
    <row r="19" spans="1:83" ht="11.95" customHeight="1">
      <c r="A19" s="184">
        <v>7003519</v>
      </c>
      <c r="B19" s="184">
        <v>18</v>
      </c>
      <c r="C19" s="184" t="s">
        <v>3672</v>
      </c>
      <c r="D19" s="184" t="s">
        <v>33</v>
      </c>
      <c r="E19" s="184" t="s">
        <v>713</v>
      </c>
      <c r="F19" s="184" t="s">
        <v>3838</v>
      </c>
      <c r="G19" s="185">
        <v>42545</v>
      </c>
      <c r="H19" s="186" t="s">
        <v>3771</v>
      </c>
      <c r="I19" s="187">
        <v>21086</v>
      </c>
      <c r="J19" s="184" t="s">
        <v>3771</v>
      </c>
      <c r="K19" s="184">
        <v>7003519</v>
      </c>
      <c r="L19" s="184" t="s">
        <v>3839</v>
      </c>
      <c r="M19" s="184" t="s">
        <v>3840</v>
      </c>
      <c r="N19" s="188" t="s">
        <v>3841</v>
      </c>
      <c r="O19" s="189" t="s">
        <v>3842</v>
      </c>
      <c r="P19" s="187" t="s">
        <v>3843</v>
      </c>
      <c r="Q19" s="187" t="s">
        <v>3843</v>
      </c>
      <c r="R19" s="184" t="s">
        <v>3844</v>
      </c>
      <c r="S19" s="184" t="s">
        <v>3845</v>
      </c>
      <c r="T19" s="184" t="s">
        <v>3846</v>
      </c>
      <c r="U19" s="184" t="s">
        <v>3847</v>
      </c>
      <c r="V19" s="184" t="s">
        <v>3848</v>
      </c>
      <c r="W19" s="184" t="s">
        <v>3849</v>
      </c>
      <c r="X19" s="187" t="s">
        <v>3850</v>
      </c>
      <c r="Y19" s="187"/>
      <c r="Z19" s="188" t="s">
        <v>3575</v>
      </c>
      <c r="AA19" s="184">
        <v>180</v>
      </c>
      <c r="AB19" s="184" t="s">
        <v>3561</v>
      </c>
      <c r="AC19" s="184" t="s">
        <v>3851</v>
      </c>
      <c r="AD19" s="184"/>
      <c r="AE19" s="184" t="s">
        <v>3562</v>
      </c>
      <c r="AF19" s="184" t="s">
        <v>3689</v>
      </c>
      <c r="AG19" s="184" t="s">
        <v>3710</v>
      </c>
      <c r="AH19" s="184" t="s">
        <v>3608</v>
      </c>
      <c r="AI19" s="184" t="s">
        <v>3852</v>
      </c>
      <c r="AJ19" s="184" t="s">
        <v>3593</v>
      </c>
      <c r="AK19" s="184">
        <v>441021</v>
      </c>
      <c r="AL19" s="184" t="s">
        <v>3853</v>
      </c>
      <c r="AM19" s="184" t="s">
        <v>3854</v>
      </c>
      <c r="AN19" s="184">
        <v>13545325347</v>
      </c>
      <c r="AO19" s="184" t="s">
        <v>3786</v>
      </c>
      <c r="AP19" s="184" t="s">
        <v>3853</v>
      </c>
      <c r="AQ19" s="184">
        <v>13545325347</v>
      </c>
      <c r="AR19" s="184" t="s">
        <v>3463</v>
      </c>
      <c r="AS19" s="184" t="s">
        <v>3787</v>
      </c>
      <c r="AT19" s="184">
        <v>13227511682</v>
      </c>
      <c r="AU19" s="184" t="s">
        <v>1285</v>
      </c>
      <c r="AV19" s="184" t="s">
        <v>3855</v>
      </c>
      <c r="AW19" s="190"/>
      <c r="AX19" s="185">
        <v>44276</v>
      </c>
      <c r="AY19" s="185"/>
      <c r="AZ19" s="184" t="s">
        <v>3562</v>
      </c>
      <c r="BA19" s="184" t="s">
        <v>3856</v>
      </c>
      <c r="BB19" s="184">
        <v>1</v>
      </c>
      <c r="BC19" s="184"/>
      <c r="BD19" s="184"/>
      <c r="BE19" s="184"/>
      <c r="BF19" s="184" t="s">
        <v>3562</v>
      </c>
      <c r="BG19" s="184" t="s">
        <v>3857</v>
      </c>
      <c r="BH19" s="184"/>
      <c r="BI19" s="184" t="s">
        <v>3568</v>
      </c>
      <c r="BJ19" s="184"/>
      <c r="BK19" s="184">
        <v>1</v>
      </c>
      <c r="BL19" s="184" t="s">
        <v>3493</v>
      </c>
      <c r="BM19" s="184"/>
      <c r="BN19" s="184"/>
      <c r="BO19" s="184"/>
      <c r="BP19" s="184" t="s">
        <v>3493</v>
      </c>
      <c r="BQ19" s="184" t="str">
        <f t="shared" si="0"/>
        <v>√</v>
      </c>
      <c r="BR19" s="184"/>
      <c r="BS19" s="184"/>
      <c r="BT19" s="187"/>
      <c r="BU19" s="184" t="s">
        <v>3858</v>
      </c>
      <c r="BV19" s="190" t="e">
        <f>VLOOKUP(D:D,#REF!,2,0)</f>
        <v>#REF!</v>
      </c>
      <c r="BW19" s="190" t="e">
        <f>VLOOKUP(D:D,#REF!,3,0)</f>
        <v>#REF!</v>
      </c>
      <c r="BX19" s="190"/>
      <c r="BY19" s="190"/>
      <c r="BZ19" s="191" t="e">
        <f>VLOOKUP(D:D,#REF!,2,0)</f>
        <v>#REF!</v>
      </c>
      <c r="CA19" s="192" t="s">
        <v>18928</v>
      </c>
      <c r="CB19" s="192" t="s">
        <v>18928</v>
      </c>
      <c r="CC19" s="192" t="s">
        <v>18928</v>
      </c>
      <c r="CD19" s="190"/>
      <c r="CE19" s="184">
        <v>7003519</v>
      </c>
    </row>
    <row r="20" spans="1:83" ht="11.95" customHeight="1">
      <c r="A20" s="184">
        <v>7003520</v>
      </c>
      <c r="B20" s="184">
        <v>19</v>
      </c>
      <c r="C20" s="184" t="s">
        <v>3672</v>
      </c>
      <c r="D20" s="184" t="s">
        <v>33</v>
      </c>
      <c r="E20" s="184" t="s">
        <v>713</v>
      </c>
      <c r="F20" s="184" t="s">
        <v>3859</v>
      </c>
      <c r="G20" s="185">
        <v>42545</v>
      </c>
      <c r="H20" s="186" t="s">
        <v>3771</v>
      </c>
      <c r="I20" s="187">
        <v>21086</v>
      </c>
      <c r="J20" s="184" t="s">
        <v>3771</v>
      </c>
      <c r="K20" s="184">
        <v>7003520</v>
      </c>
      <c r="L20" s="184" t="s">
        <v>3860</v>
      </c>
      <c r="M20" s="184" t="s">
        <v>3861</v>
      </c>
      <c r="N20" s="188" t="s">
        <v>3862</v>
      </c>
      <c r="O20" s="189" t="s">
        <v>3863</v>
      </c>
      <c r="P20" s="187" t="s">
        <v>3864</v>
      </c>
      <c r="Q20" s="187" t="s">
        <v>3864</v>
      </c>
      <c r="R20" s="184" t="s">
        <v>3865</v>
      </c>
      <c r="S20" s="184" t="s">
        <v>3866</v>
      </c>
      <c r="T20" s="184" t="s">
        <v>3867</v>
      </c>
      <c r="U20" s="184" t="s">
        <v>3868</v>
      </c>
      <c r="V20" s="184" t="s">
        <v>3869</v>
      </c>
      <c r="W20" s="184" t="s">
        <v>3870</v>
      </c>
      <c r="X20" s="187" t="s">
        <v>3871</v>
      </c>
      <c r="Y20" s="187" t="s">
        <v>3872</v>
      </c>
      <c r="Z20" s="188" t="s">
        <v>3575</v>
      </c>
      <c r="AA20" s="184">
        <v>60</v>
      </c>
      <c r="AB20" s="184" t="s">
        <v>3561</v>
      </c>
      <c r="AC20" s="184" t="s">
        <v>3804</v>
      </c>
      <c r="AD20" s="184"/>
      <c r="AE20" s="184" t="s">
        <v>3562</v>
      </c>
      <c r="AF20" s="184" t="s">
        <v>3689</v>
      </c>
      <c r="AG20" s="184" t="s">
        <v>3710</v>
      </c>
      <c r="AH20" s="184"/>
      <c r="AI20" s="184"/>
      <c r="AJ20" s="184" t="s">
        <v>3593</v>
      </c>
      <c r="AK20" s="184">
        <v>441700</v>
      </c>
      <c r="AL20" s="184" t="s">
        <v>3867</v>
      </c>
      <c r="AM20" s="184" t="s">
        <v>3873</v>
      </c>
      <c r="AN20" s="184">
        <v>13339812777</v>
      </c>
      <c r="AO20" s="184" t="s">
        <v>3786</v>
      </c>
      <c r="AP20" s="184" t="s">
        <v>3867</v>
      </c>
      <c r="AQ20" s="184">
        <v>13339812777</v>
      </c>
      <c r="AR20" s="184" t="s">
        <v>3463</v>
      </c>
      <c r="AS20" s="184" t="s">
        <v>3787</v>
      </c>
      <c r="AT20" s="184">
        <v>13227511682</v>
      </c>
      <c r="AU20" s="184" t="s">
        <v>2676</v>
      </c>
      <c r="AV20" s="184" t="s">
        <v>3874</v>
      </c>
      <c r="AW20" s="190"/>
      <c r="AX20" s="185">
        <v>44328</v>
      </c>
      <c r="AY20" s="185">
        <v>43591</v>
      </c>
      <c r="AZ20" s="184" t="s">
        <v>3693</v>
      </c>
      <c r="BA20" s="184" t="s">
        <v>3875</v>
      </c>
      <c r="BB20" s="184">
        <v>1</v>
      </c>
      <c r="BC20" s="184"/>
      <c r="BD20" s="184"/>
      <c r="BE20" s="184"/>
      <c r="BF20" s="184" t="s">
        <v>3562</v>
      </c>
      <c r="BG20" s="184" t="s">
        <v>3804</v>
      </c>
      <c r="BH20" s="184"/>
      <c r="BI20" s="184" t="s">
        <v>3568</v>
      </c>
      <c r="BJ20" s="184"/>
      <c r="BK20" s="184">
        <v>1</v>
      </c>
      <c r="BL20" s="184" t="s">
        <v>3493</v>
      </c>
      <c r="BM20" s="184"/>
      <c r="BN20" s="184"/>
      <c r="BO20" s="184" t="s">
        <v>3493</v>
      </c>
      <c r="BP20" s="184" t="s">
        <v>3493</v>
      </c>
      <c r="BQ20" s="184" t="str">
        <f t="shared" si="0"/>
        <v>√</v>
      </c>
      <c r="BR20" s="184"/>
      <c r="BS20" s="184"/>
      <c r="BT20" s="187" t="s">
        <v>3493</v>
      </c>
      <c r="BU20" s="184"/>
      <c r="BV20" s="190" t="e">
        <f>VLOOKUP(D:D,#REF!,2,0)</f>
        <v>#REF!</v>
      </c>
      <c r="BW20" s="190" t="e">
        <f>VLOOKUP(D:D,#REF!,3,0)</f>
        <v>#REF!</v>
      </c>
      <c r="BX20" s="190"/>
      <c r="BY20" s="190"/>
      <c r="BZ20" s="191" t="e">
        <f>VLOOKUP(D:D,#REF!,2,0)</f>
        <v>#REF!</v>
      </c>
      <c r="CA20" s="192" t="s">
        <v>18928</v>
      </c>
      <c r="CB20" s="192" t="s">
        <v>18928</v>
      </c>
      <c r="CC20" s="192" t="s">
        <v>18928</v>
      </c>
      <c r="CD20" s="190"/>
      <c r="CE20" s="184">
        <v>7003520</v>
      </c>
    </row>
    <row r="21" spans="1:83" ht="11.95" customHeight="1">
      <c r="A21" s="184">
        <v>7003521</v>
      </c>
      <c r="B21" s="184">
        <v>20</v>
      </c>
      <c r="C21" s="184" t="s">
        <v>3672</v>
      </c>
      <c r="D21" s="184" t="s">
        <v>33</v>
      </c>
      <c r="E21" s="184" t="s">
        <v>713</v>
      </c>
      <c r="F21" s="184" t="s">
        <v>3876</v>
      </c>
      <c r="G21" s="185">
        <v>42545</v>
      </c>
      <c r="H21" s="186" t="s">
        <v>3771</v>
      </c>
      <c r="I21" s="187">
        <v>21086</v>
      </c>
      <c r="J21" s="184" t="s">
        <v>3771</v>
      </c>
      <c r="K21" s="184">
        <v>7003521</v>
      </c>
      <c r="L21" s="184" t="s">
        <v>3877</v>
      </c>
      <c r="M21" s="184" t="s">
        <v>3878</v>
      </c>
      <c r="N21" s="188" t="s">
        <v>3879</v>
      </c>
      <c r="O21" s="189" t="s">
        <v>3880</v>
      </c>
      <c r="P21" s="187" t="s">
        <v>3881</v>
      </c>
      <c r="Q21" s="187" t="s">
        <v>3881</v>
      </c>
      <c r="R21" s="184" t="s">
        <v>3882</v>
      </c>
      <c r="S21" s="184" t="s">
        <v>3883</v>
      </c>
      <c r="T21" s="184" t="s">
        <v>3884</v>
      </c>
      <c r="U21" s="184" t="s">
        <v>3885</v>
      </c>
      <c r="V21" s="184" t="s">
        <v>3886</v>
      </c>
      <c r="W21" s="184" t="s">
        <v>3880</v>
      </c>
      <c r="X21" s="187" t="s">
        <v>3887</v>
      </c>
      <c r="Y21" s="187"/>
      <c r="Z21" s="188" t="s">
        <v>3575</v>
      </c>
      <c r="AA21" s="184">
        <v>180</v>
      </c>
      <c r="AB21" s="184" t="s">
        <v>3561</v>
      </c>
      <c r="AC21" s="184" t="s">
        <v>3689</v>
      </c>
      <c r="AD21" s="184"/>
      <c r="AE21" s="184" t="s">
        <v>3562</v>
      </c>
      <c r="AF21" s="184" t="s">
        <v>3689</v>
      </c>
      <c r="AG21" s="184"/>
      <c r="AH21" s="184"/>
      <c r="AI21" s="184"/>
      <c r="AJ21" s="184" t="s">
        <v>3563</v>
      </c>
      <c r="AK21" s="184">
        <v>441400</v>
      </c>
      <c r="AL21" s="184" t="s">
        <v>3884</v>
      </c>
      <c r="AM21" s="184" t="s">
        <v>3888</v>
      </c>
      <c r="AN21" s="184">
        <v>13995767963</v>
      </c>
      <c r="AO21" s="184" t="s">
        <v>3786</v>
      </c>
      <c r="AP21" s="184" t="s">
        <v>3884</v>
      </c>
      <c r="AQ21" s="184">
        <v>13995767963</v>
      </c>
      <c r="AR21" s="184" t="s">
        <v>3463</v>
      </c>
      <c r="AS21" s="184" t="s">
        <v>3787</v>
      </c>
      <c r="AT21" s="184">
        <v>13227511682</v>
      </c>
      <c r="AU21" s="184" t="s">
        <v>1846</v>
      </c>
      <c r="AV21" s="184" t="s">
        <v>3889</v>
      </c>
      <c r="AW21" s="190"/>
      <c r="AX21" s="185">
        <v>44255</v>
      </c>
      <c r="AY21" s="185"/>
      <c r="AZ21" s="184" t="s">
        <v>3562</v>
      </c>
      <c r="BA21" s="184" t="s">
        <v>3890</v>
      </c>
      <c r="BB21" s="184">
        <v>1</v>
      </c>
      <c r="BC21" s="184"/>
      <c r="BD21" s="184"/>
      <c r="BE21" s="184"/>
      <c r="BF21" s="184" t="s">
        <v>3562</v>
      </c>
      <c r="BG21" s="184" t="s">
        <v>3689</v>
      </c>
      <c r="BH21" s="184"/>
      <c r="BI21" s="184" t="s">
        <v>3568</v>
      </c>
      <c r="BJ21" s="184"/>
      <c r="BK21" s="184">
        <v>1</v>
      </c>
      <c r="BL21" s="184" t="s">
        <v>3493</v>
      </c>
      <c r="BM21" s="184"/>
      <c r="BN21" s="184" t="s">
        <v>3493</v>
      </c>
      <c r="BO21" s="184"/>
      <c r="BP21" s="184" t="s">
        <v>3493</v>
      </c>
      <c r="BQ21" s="184" t="str">
        <f t="shared" si="0"/>
        <v>√</v>
      </c>
      <c r="BR21" s="184"/>
      <c r="BS21" s="184"/>
      <c r="BT21" s="187" t="s">
        <v>3493</v>
      </c>
      <c r="BU21" s="184"/>
      <c r="BV21" s="190" t="e">
        <f>VLOOKUP(D:D,#REF!,2,0)</f>
        <v>#REF!</v>
      </c>
      <c r="BW21" s="190" t="e">
        <f>VLOOKUP(D:D,#REF!,3,0)</f>
        <v>#REF!</v>
      </c>
      <c r="BX21" s="190"/>
      <c r="BY21" s="190"/>
      <c r="BZ21" s="191" t="e">
        <f>VLOOKUP(D:D,#REF!,2,0)</f>
        <v>#REF!</v>
      </c>
      <c r="CA21" s="192" t="s">
        <v>18928</v>
      </c>
      <c r="CB21" s="192" t="s">
        <v>18928</v>
      </c>
      <c r="CC21" s="192" t="s">
        <v>18928</v>
      </c>
      <c r="CD21" s="190"/>
      <c r="CE21" s="184">
        <v>7003521</v>
      </c>
    </row>
    <row r="22" spans="1:83" ht="11.95" customHeight="1">
      <c r="A22" s="184">
        <v>7003522</v>
      </c>
      <c r="B22" s="184">
        <v>21</v>
      </c>
      <c r="C22" s="184" t="s">
        <v>3672</v>
      </c>
      <c r="D22" s="184" t="s">
        <v>33</v>
      </c>
      <c r="E22" s="184" t="s">
        <v>712</v>
      </c>
      <c r="F22" s="184" t="s">
        <v>3891</v>
      </c>
      <c r="G22" s="185">
        <v>42545</v>
      </c>
      <c r="H22" s="186" t="s">
        <v>3771</v>
      </c>
      <c r="I22" s="187">
        <v>21086</v>
      </c>
      <c r="J22" s="184" t="s">
        <v>3771</v>
      </c>
      <c r="K22" s="184">
        <v>7003522</v>
      </c>
      <c r="L22" s="184" t="s">
        <v>3892</v>
      </c>
      <c r="M22" s="184" t="s">
        <v>3893</v>
      </c>
      <c r="N22" s="188" t="s">
        <v>3894</v>
      </c>
      <c r="O22" s="189" t="s">
        <v>3895</v>
      </c>
      <c r="P22" s="187" t="s">
        <v>3896</v>
      </c>
      <c r="Q22" s="187" t="s">
        <v>3897</v>
      </c>
      <c r="R22" s="184" t="s">
        <v>3898</v>
      </c>
      <c r="S22" s="184" t="s">
        <v>3899</v>
      </c>
      <c r="T22" s="184" t="s">
        <v>3900</v>
      </c>
      <c r="U22" s="184" t="s">
        <v>3901</v>
      </c>
      <c r="V22" s="184" t="s">
        <v>3902</v>
      </c>
      <c r="W22" s="184" t="s">
        <v>3903</v>
      </c>
      <c r="X22" s="187" t="s">
        <v>3904</v>
      </c>
      <c r="Y22" s="187"/>
      <c r="Z22" s="188" t="s">
        <v>3575</v>
      </c>
      <c r="AA22" s="184">
        <v>180</v>
      </c>
      <c r="AB22" s="184" t="s">
        <v>3561</v>
      </c>
      <c r="AC22" s="184" t="s">
        <v>3689</v>
      </c>
      <c r="AD22" s="184"/>
      <c r="AE22" s="184" t="s">
        <v>3562</v>
      </c>
      <c r="AF22" s="184" t="s">
        <v>3689</v>
      </c>
      <c r="AG22" s="184"/>
      <c r="AH22" s="184"/>
      <c r="AI22" s="184"/>
      <c r="AJ22" s="184" t="s">
        <v>3593</v>
      </c>
      <c r="AK22" s="184">
        <v>448004</v>
      </c>
      <c r="AL22" s="184" t="s">
        <v>3902</v>
      </c>
      <c r="AM22" s="184" t="s">
        <v>3905</v>
      </c>
      <c r="AN22" s="184" t="s">
        <v>3906</v>
      </c>
      <c r="AO22" s="184" t="s">
        <v>3786</v>
      </c>
      <c r="AP22" s="184" t="s">
        <v>3907</v>
      </c>
      <c r="AQ22" s="184">
        <v>13797895062</v>
      </c>
      <c r="AR22" s="184" t="s">
        <v>3463</v>
      </c>
      <c r="AS22" s="184" t="s">
        <v>3787</v>
      </c>
      <c r="AT22" s="184">
        <v>13227511682</v>
      </c>
      <c r="AU22" s="184" t="s">
        <v>1266</v>
      </c>
      <c r="AV22" s="184" t="s">
        <v>3908</v>
      </c>
      <c r="AW22" s="190"/>
      <c r="AX22" s="185">
        <v>44271</v>
      </c>
      <c r="AY22" s="185"/>
      <c r="AZ22" s="184" t="s">
        <v>3562</v>
      </c>
      <c r="BA22" s="184" t="s">
        <v>3909</v>
      </c>
      <c r="BB22" s="184">
        <v>1</v>
      </c>
      <c r="BC22" s="184"/>
      <c r="BD22" s="184"/>
      <c r="BE22" s="184"/>
      <c r="BF22" s="184" t="s">
        <v>3562</v>
      </c>
      <c r="BG22" s="184" t="s">
        <v>3689</v>
      </c>
      <c r="BH22" s="184"/>
      <c r="BI22" s="184" t="s">
        <v>3568</v>
      </c>
      <c r="BJ22" s="184"/>
      <c r="BK22" s="184">
        <v>1</v>
      </c>
      <c r="BL22" s="184" t="s">
        <v>3493</v>
      </c>
      <c r="BM22" s="184"/>
      <c r="BN22" s="184" t="s">
        <v>3493</v>
      </c>
      <c r="BO22" s="184"/>
      <c r="BP22" s="184" t="s">
        <v>3493</v>
      </c>
      <c r="BQ22" s="184" t="str">
        <f t="shared" si="0"/>
        <v>√</v>
      </c>
      <c r="BR22" s="184"/>
      <c r="BS22" s="184" t="s">
        <v>3493</v>
      </c>
      <c r="BT22" s="187" t="s">
        <v>3493</v>
      </c>
      <c r="BU22" s="184"/>
      <c r="BV22" s="190" t="e">
        <f>VLOOKUP(D:D,#REF!,2,0)</f>
        <v>#REF!</v>
      </c>
      <c r="BW22" s="190" t="e">
        <f>VLOOKUP(D:D,#REF!,3,0)</f>
        <v>#REF!</v>
      </c>
      <c r="BX22" s="190" t="s">
        <v>3910</v>
      </c>
      <c r="BY22" s="190"/>
      <c r="BZ22" s="191" t="e">
        <f>VLOOKUP(D:D,#REF!,2,0)</f>
        <v>#REF!</v>
      </c>
      <c r="CA22" s="192" t="s">
        <v>18928</v>
      </c>
      <c r="CB22" s="192" t="s">
        <v>18928</v>
      </c>
      <c r="CC22" s="192" t="s">
        <v>18928</v>
      </c>
      <c r="CD22" s="190"/>
      <c r="CE22" s="184">
        <v>7003522</v>
      </c>
    </row>
    <row r="23" spans="1:83" ht="11.95" customHeight="1">
      <c r="A23" s="184">
        <v>7003523</v>
      </c>
      <c r="B23" s="184">
        <v>22</v>
      </c>
      <c r="C23" s="184" t="s">
        <v>3672</v>
      </c>
      <c r="D23" s="184" t="s">
        <v>33</v>
      </c>
      <c r="E23" s="184" t="s">
        <v>712</v>
      </c>
      <c r="F23" s="184" t="s">
        <v>3911</v>
      </c>
      <c r="G23" s="185">
        <v>42545</v>
      </c>
      <c r="H23" s="186" t="s">
        <v>3771</v>
      </c>
      <c r="I23" s="187">
        <v>21086</v>
      </c>
      <c r="J23" s="184" t="s">
        <v>3771</v>
      </c>
      <c r="K23" s="184">
        <v>7003523</v>
      </c>
      <c r="L23" s="184" t="s">
        <v>18943</v>
      </c>
      <c r="M23" s="184" t="s">
        <v>18944</v>
      </c>
      <c r="N23" s="188" t="s">
        <v>18945</v>
      </c>
      <c r="O23" s="189" t="s">
        <v>3912</v>
      </c>
      <c r="P23" s="187" t="s">
        <v>18946</v>
      </c>
      <c r="Q23" s="187" t="s">
        <v>18946</v>
      </c>
      <c r="R23" s="184" t="s">
        <v>3913</v>
      </c>
      <c r="S23" s="184" t="s">
        <v>18947</v>
      </c>
      <c r="T23" s="184" t="s">
        <v>3914</v>
      </c>
      <c r="U23" s="184" t="s">
        <v>18948</v>
      </c>
      <c r="V23" s="184" t="s">
        <v>3915</v>
      </c>
      <c r="W23" s="184" t="s">
        <v>18949</v>
      </c>
      <c r="X23" s="187" t="s">
        <v>18950</v>
      </c>
      <c r="Y23" s="187" t="s">
        <v>18951</v>
      </c>
      <c r="Z23" s="188" t="s">
        <v>3575</v>
      </c>
      <c r="AA23" s="184">
        <v>180</v>
      </c>
      <c r="AB23" s="184" t="s">
        <v>3561</v>
      </c>
      <c r="AC23" s="184" t="s">
        <v>3689</v>
      </c>
      <c r="AD23" s="184"/>
      <c r="AE23" s="184" t="s">
        <v>3562</v>
      </c>
      <c r="AF23" s="184" t="s">
        <v>3689</v>
      </c>
      <c r="AG23" s="184"/>
      <c r="AH23" s="184"/>
      <c r="AI23" s="184"/>
      <c r="AJ23" s="184" t="s">
        <v>3563</v>
      </c>
      <c r="AK23" s="184">
        <v>448100</v>
      </c>
      <c r="AL23" s="184" t="s">
        <v>3916</v>
      </c>
      <c r="AM23" s="184" t="s">
        <v>3917</v>
      </c>
      <c r="AN23" s="184">
        <v>13032764211</v>
      </c>
      <c r="AO23" s="184" t="s">
        <v>3786</v>
      </c>
      <c r="AP23" s="184" t="s">
        <v>3916</v>
      </c>
      <c r="AQ23" s="184">
        <v>13032764211</v>
      </c>
      <c r="AR23" s="184" t="s">
        <v>3463</v>
      </c>
      <c r="AS23" s="184" t="s">
        <v>3787</v>
      </c>
      <c r="AT23" s="184">
        <v>13227511682</v>
      </c>
      <c r="AU23" s="184" t="s">
        <v>2615</v>
      </c>
      <c r="AV23" s="184" t="s">
        <v>2615</v>
      </c>
      <c r="AW23" s="190"/>
      <c r="AX23" s="185">
        <v>43921</v>
      </c>
      <c r="AY23" s="185">
        <v>43163</v>
      </c>
      <c r="AZ23" s="184" t="s">
        <v>3580</v>
      </c>
      <c r="BA23" s="184" t="s">
        <v>3918</v>
      </c>
      <c r="BB23" s="184">
        <v>1</v>
      </c>
      <c r="BC23" s="184"/>
      <c r="BD23" s="184"/>
      <c r="BE23" s="184"/>
      <c r="BF23" s="184" t="s">
        <v>3562</v>
      </c>
      <c r="BG23" s="184" t="s">
        <v>3689</v>
      </c>
      <c r="BH23" s="184"/>
      <c r="BI23" s="184" t="s">
        <v>3568</v>
      </c>
      <c r="BJ23" s="184"/>
      <c r="BK23" s="184">
        <v>1</v>
      </c>
      <c r="BL23" s="184" t="s">
        <v>3493</v>
      </c>
      <c r="BM23" s="184"/>
      <c r="BN23" s="184" t="s">
        <v>3493</v>
      </c>
      <c r="BO23" s="184" t="s">
        <v>3493</v>
      </c>
      <c r="BP23" s="184" t="s">
        <v>3493</v>
      </c>
      <c r="BQ23" s="184" t="str">
        <f t="shared" si="0"/>
        <v>√</v>
      </c>
      <c r="BR23" s="184"/>
      <c r="BS23" s="184"/>
      <c r="BT23" s="187" t="s">
        <v>3493</v>
      </c>
      <c r="BU23" s="184"/>
      <c r="BV23" s="190" t="e">
        <f>VLOOKUP(D:D,#REF!,2,0)</f>
        <v>#REF!</v>
      </c>
      <c r="BW23" s="190" t="e">
        <f>VLOOKUP(D:D,#REF!,3,0)</f>
        <v>#REF!</v>
      </c>
      <c r="BX23" s="190"/>
      <c r="BY23" s="190"/>
      <c r="BZ23" s="191" t="e">
        <f>VLOOKUP(D:D,#REF!,2,0)</f>
        <v>#REF!</v>
      </c>
      <c r="CA23" s="192" t="s">
        <v>18928</v>
      </c>
      <c r="CB23" s="192" t="s">
        <v>18928</v>
      </c>
      <c r="CC23" s="192" t="s">
        <v>18928</v>
      </c>
      <c r="CD23" s="190"/>
      <c r="CE23" s="184">
        <v>7003523</v>
      </c>
    </row>
    <row r="24" spans="1:83" ht="11.95" customHeight="1">
      <c r="A24" s="184">
        <v>7003524</v>
      </c>
      <c r="B24" s="184">
        <v>23</v>
      </c>
      <c r="C24" s="184" t="s">
        <v>3672</v>
      </c>
      <c r="D24" s="184" t="s">
        <v>33</v>
      </c>
      <c r="E24" s="184" t="s">
        <v>712</v>
      </c>
      <c r="F24" s="184" t="s">
        <v>3919</v>
      </c>
      <c r="G24" s="185">
        <v>42545</v>
      </c>
      <c r="H24" s="186" t="s">
        <v>3771</v>
      </c>
      <c r="I24" s="187">
        <v>21086</v>
      </c>
      <c r="J24" s="184" t="s">
        <v>3771</v>
      </c>
      <c r="K24" s="184">
        <v>7003524</v>
      </c>
      <c r="L24" s="184" t="s">
        <v>18952</v>
      </c>
      <c r="M24" s="184" t="s">
        <v>18953</v>
      </c>
      <c r="N24" s="188" t="s">
        <v>18954</v>
      </c>
      <c r="O24" s="189" t="s">
        <v>3920</v>
      </c>
      <c r="P24" s="187" t="s">
        <v>18955</v>
      </c>
      <c r="Q24" s="187" t="s">
        <v>18955</v>
      </c>
      <c r="R24" s="184" t="s">
        <v>3921</v>
      </c>
      <c r="S24" s="184" t="s">
        <v>18956</v>
      </c>
      <c r="T24" s="184" t="s">
        <v>3922</v>
      </c>
      <c r="U24" s="184" t="s">
        <v>18957</v>
      </c>
      <c r="V24" s="184" t="s">
        <v>3923</v>
      </c>
      <c r="W24" s="184" t="s">
        <v>18958</v>
      </c>
      <c r="X24" s="187" t="s">
        <v>18959</v>
      </c>
      <c r="Y24" s="187" t="s">
        <v>18960</v>
      </c>
      <c r="Z24" s="188" t="s">
        <v>3575</v>
      </c>
      <c r="AA24" s="184">
        <v>180</v>
      </c>
      <c r="AB24" s="184" t="s">
        <v>3561</v>
      </c>
      <c r="AC24" s="184" t="s">
        <v>3804</v>
      </c>
      <c r="AD24" s="184"/>
      <c r="AE24" s="184" t="s">
        <v>3562</v>
      </c>
      <c r="AF24" s="184" t="s">
        <v>3689</v>
      </c>
      <c r="AG24" s="184" t="s">
        <v>3710</v>
      </c>
      <c r="AH24" s="184"/>
      <c r="AI24" s="184"/>
      <c r="AJ24" s="184" t="s">
        <v>3593</v>
      </c>
      <c r="AK24" s="184">
        <v>448200</v>
      </c>
      <c r="AL24" s="184" t="s">
        <v>3924</v>
      </c>
      <c r="AM24" s="184" t="s">
        <v>3925</v>
      </c>
      <c r="AN24" s="184">
        <v>13469760636</v>
      </c>
      <c r="AO24" s="184" t="s">
        <v>3786</v>
      </c>
      <c r="AP24" s="184" t="s">
        <v>3924</v>
      </c>
      <c r="AQ24" s="184">
        <v>13469760636</v>
      </c>
      <c r="AR24" s="184" t="s">
        <v>3463</v>
      </c>
      <c r="AS24" s="184" t="s">
        <v>3787</v>
      </c>
      <c r="AT24" s="184">
        <v>13227511682</v>
      </c>
      <c r="AU24" s="184" t="s">
        <v>2613</v>
      </c>
      <c r="AV24" s="184" t="s">
        <v>2613</v>
      </c>
      <c r="AW24" s="190"/>
      <c r="AX24" s="185">
        <v>44286</v>
      </c>
      <c r="AY24" s="185">
        <v>42548</v>
      </c>
      <c r="AZ24" s="184" t="s">
        <v>3562</v>
      </c>
      <c r="BA24" s="184" t="s">
        <v>3926</v>
      </c>
      <c r="BB24" s="184">
        <v>1</v>
      </c>
      <c r="BC24" s="184"/>
      <c r="BD24" s="184"/>
      <c r="BE24" s="184"/>
      <c r="BF24" s="184" t="s">
        <v>3562</v>
      </c>
      <c r="BG24" s="184" t="s">
        <v>3804</v>
      </c>
      <c r="BH24" s="184"/>
      <c r="BI24" s="184" t="s">
        <v>3568</v>
      </c>
      <c r="BJ24" s="184"/>
      <c r="BK24" s="184">
        <v>1</v>
      </c>
      <c r="BL24" s="184" t="s">
        <v>3493</v>
      </c>
      <c r="BM24" s="184"/>
      <c r="BN24" s="184"/>
      <c r="BO24" s="184" t="s">
        <v>3493</v>
      </c>
      <c r="BP24" s="184" t="s">
        <v>3493</v>
      </c>
      <c r="BQ24" s="184" t="str">
        <f t="shared" si="0"/>
        <v>√</v>
      </c>
      <c r="BR24" s="184"/>
      <c r="BS24" s="184" t="s">
        <v>3493</v>
      </c>
      <c r="BT24" s="187" t="s">
        <v>3493</v>
      </c>
      <c r="BU24" s="184"/>
      <c r="BV24" s="190" t="e">
        <f>VLOOKUP(D:D,#REF!,2,0)</f>
        <v>#REF!</v>
      </c>
      <c r="BW24" s="190" t="e">
        <f>VLOOKUP(D:D,#REF!,3,0)</f>
        <v>#REF!</v>
      </c>
      <c r="BX24" s="190"/>
      <c r="BY24" s="190"/>
      <c r="BZ24" s="191" t="e">
        <f>VLOOKUP(D:D,#REF!,2,0)</f>
        <v>#REF!</v>
      </c>
      <c r="CA24" s="192" t="s">
        <v>18928</v>
      </c>
      <c r="CB24" s="192" t="s">
        <v>18928</v>
      </c>
      <c r="CC24" s="192" t="s">
        <v>18928</v>
      </c>
      <c r="CD24" s="190"/>
      <c r="CE24" s="184">
        <v>7003524</v>
      </c>
    </row>
    <row r="25" spans="1:83" ht="11.95" customHeight="1">
      <c r="A25" s="184">
        <v>7003525</v>
      </c>
      <c r="B25" s="184">
        <v>24</v>
      </c>
      <c r="C25" s="184" t="s">
        <v>3672</v>
      </c>
      <c r="D25" s="184" t="s">
        <v>33</v>
      </c>
      <c r="E25" s="184" t="s">
        <v>707</v>
      </c>
      <c r="F25" s="184" t="s">
        <v>3927</v>
      </c>
      <c r="G25" s="185">
        <v>42545</v>
      </c>
      <c r="H25" s="186" t="s">
        <v>3674</v>
      </c>
      <c r="I25" s="187">
        <v>21082</v>
      </c>
      <c r="J25" s="184" t="s">
        <v>3771</v>
      </c>
      <c r="K25" s="184">
        <v>7003525</v>
      </c>
      <c r="L25" s="184" t="s">
        <v>18961</v>
      </c>
      <c r="M25" s="184" t="s">
        <v>18962</v>
      </c>
      <c r="N25" s="188" t="s">
        <v>18963</v>
      </c>
      <c r="O25" s="189" t="s">
        <v>3928</v>
      </c>
      <c r="P25" s="187" t="s">
        <v>18964</v>
      </c>
      <c r="Q25" s="187" t="s">
        <v>18964</v>
      </c>
      <c r="R25" s="184" t="s">
        <v>3929</v>
      </c>
      <c r="S25" s="184"/>
      <c r="T25" s="184" t="s">
        <v>3930</v>
      </c>
      <c r="U25" s="184" t="s">
        <v>18965</v>
      </c>
      <c r="V25" s="184" t="s">
        <v>3931</v>
      </c>
      <c r="W25" s="184" t="s">
        <v>18966</v>
      </c>
      <c r="X25" s="187" t="s">
        <v>18967</v>
      </c>
      <c r="Y25" s="187" t="s">
        <v>18968</v>
      </c>
      <c r="Z25" s="188" t="s">
        <v>3932</v>
      </c>
      <c r="AA25" s="184">
        <v>90</v>
      </c>
      <c r="AB25" s="184" t="s">
        <v>3561</v>
      </c>
      <c r="AC25" s="184" t="s">
        <v>18969</v>
      </c>
      <c r="AD25" s="184"/>
      <c r="AE25" s="184" t="s">
        <v>3562</v>
      </c>
      <c r="AF25" s="184" t="s">
        <v>3689</v>
      </c>
      <c r="AG25" s="184" t="s">
        <v>3710</v>
      </c>
      <c r="AH25" s="184"/>
      <c r="AI25" s="184"/>
      <c r="AJ25" s="184" t="s">
        <v>3593</v>
      </c>
      <c r="AK25" s="184">
        <v>432100</v>
      </c>
      <c r="AL25" s="184" t="s">
        <v>3930</v>
      </c>
      <c r="AM25" s="184" t="s">
        <v>3933</v>
      </c>
      <c r="AN25" s="184">
        <v>13995877685</v>
      </c>
      <c r="AO25" s="184" t="s">
        <v>3691</v>
      </c>
      <c r="AP25" s="184" t="s">
        <v>3930</v>
      </c>
      <c r="AQ25" s="184">
        <v>13995877685</v>
      </c>
      <c r="AR25" s="184" t="s">
        <v>1200</v>
      </c>
      <c r="AS25" s="184" t="s">
        <v>3746</v>
      </c>
      <c r="AT25" s="184">
        <v>13006134099</v>
      </c>
      <c r="AU25" s="184" t="s">
        <v>2451</v>
      </c>
      <c r="AV25" s="184" t="s">
        <v>2451</v>
      </c>
      <c r="AW25" s="190"/>
      <c r="AX25" s="185">
        <v>43921</v>
      </c>
      <c r="AY25" s="185">
        <v>42931</v>
      </c>
      <c r="AZ25" s="184" t="s">
        <v>3580</v>
      </c>
      <c r="BA25" s="184" t="s">
        <v>3934</v>
      </c>
      <c r="BB25" s="184">
        <v>1</v>
      </c>
      <c r="BC25" s="184"/>
      <c r="BD25" s="184"/>
      <c r="BE25" s="184"/>
      <c r="BF25" s="184" t="s">
        <v>3562</v>
      </c>
      <c r="BG25" s="184" t="s">
        <v>3804</v>
      </c>
      <c r="BH25" s="184"/>
      <c r="BI25" s="184" t="s">
        <v>3568</v>
      </c>
      <c r="BJ25" s="184"/>
      <c r="BK25" s="184">
        <v>1</v>
      </c>
      <c r="BL25" s="184" t="s">
        <v>3493</v>
      </c>
      <c r="BM25" s="184"/>
      <c r="BN25" s="184"/>
      <c r="BO25" s="184" t="s">
        <v>3493</v>
      </c>
      <c r="BP25" s="184" t="s">
        <v>3493</v>
      </c>
      <c r="BQ25" s="184" t="str">
        <f t="shared" si="0"/>
        <v>√</v>
      </c>
      <c r="BR25" s="184"/>
      <c r="BS25" s="184" t="s">
        <v>3493</v>
      </c>
      <c r="BT25" s="187" t="s">
        <v>3493</v>
      </c>
      <c r="BU25" s="184" t="s">
        <v>3935</v>
      </c>
      <c r="BV25" s="190" t="e">
        <f>VLOOKUP(D:D,#REF!,2,0)</f>
        <v>#REF!</v>
      </c>
      <c r="BW25" s="190" t="e">
        <f>VLOOKUP(D:D,#REF!,3,0)</f>
        <v>#REF!</v>
      </c>
      <c r="BX25" s="190"/>
      <c r="BY25" s="190"/>
      <c r="BZ25" s="191" t="e">
        <f>VLOOKUP(D:D,#REF!,2,0)</f>
        <v>#REF!</v>
      </c>
      <c r="CA25" s="192" t="s">
        <v>18928</v>
      </c>
      <c r="CB25" s="192" t="s">
        <v>18928</v>
      </c>
      <c r="CC25" s="192" t="s">
        <v>18928</v>
      </c>
      <c r="CD25" s="190"/>
      <c r="CE25" s="184">
        <v>7003525</v>
      </c>
    </row>
    <row r="26" spans="1:83" ht="11.95" customHeight="1">
      <c r="A26" s="184">
        <v>7003526</v>
      </c>
      <c r="B26" s="184">
        <v>25</v>
      </c>
      <c r="C26" s="184" t="s">
        <v>3672</v>
      </c>
      <c r="D26" s="184" t="s">
        <v>33</v>
      </c>
      <c r="E26" s="184" t="s">
        <v>707</v>
      </c>
      <c r="F26" s="184" t="s">
        <v>3936</v>
      </c>
      <c r="G26" s="185">
        <v>42545</v>
      </c>
      <c r="H26" s="186" t="s">
        <v>3674</v>
      </c>
      <c r="I26" s="187">
        <v>21082</v>
      </c>
      <c r="J26" s="184" t="s">
        <v>3771</v>
      </c>
      <c r="K26" s="184">
        <v>7003526</v>
      </c>
      <c r="L26" s="184" t="s">
        <v>18970</v>
      </c>
      <c r="M26" s="184" t="s">
        <v>18971</v>
      </c>
      <c r="N26" s="188" t="s">
        <v>18972</v>
      </c>
      <c r="O26" s="189" t="s">
        <v>3937</v>
      </c>
      <c r="P26" s="187" t="s">
        <v>18973</v>
      </c>
      <c r="Q26" s="187" t="s">
        <v>18973</v>
      </c>
      <c r="R26" s="184" t="s">
        <v>3938</v>
      </c>
      <c r="S26" s="184" t="s">
        <v>18974</v>
      </c>
      <c r="T26" s="184" t="s">
        <v>3939</v>
      </c>
      <c r="U26" s="184" t="s">
        <v>18975</v>
      </c>
      <c r="V26" s="184" t="s">
        <v>3940</v>
      </c>
      <c r="W26" s="184" t="s">
        <v>18976</v>
      </c>
      <c r="X26" s="187" t="s">
        <v>18977</v>
      </c>
      <c r="Y26" s="187"/>
      <c r="Z26" s="188" t="s">
        <v>3575</v>
      </c>
      <c r="AA26" s="184">
        <v>180</v>
      </c>
      <c r="AB26" s="184" t="s">
        <v>3561</v>
      </c>
      <c r="AC26" s="184" t="s">
        <v>18969</v>
      </c>
      <c r="AD26" s="184"/>
      <c r="AE26" s="184" t="s">
        <v>3562</v>
      </c>
      <c r="AF26" s="184" t="s">
        <v>3689</v>
      </c>
      <c r="AG26" s="184" t="s">
        <v>3710</v>
      </c>
      <c r="AH26" s="184"/>
      <c r="AI26" s="184"/>
      <c r="AJ26" s="184" t="s">
        <v>3593</v>
      </c>
      <c r="AK26" s="184">
        <v>432900</v>
      </c>
      <c r="AL26" s="184" t="s">
        <v>3939</v>
      </c>
      <c r="AM26" s="184" t="s">
        <v>3941</v>
      </c>
      <c r="AN26" s="184">
        <v>13995879007</v>
      </c>
      <c r="AO26" s="184" t="s">
        <v>3691</v>
      </c>
      <c r="AP26" s="184" t="s">
        <v>3939</v>
      </c>
      <c r="AQ26" s="184">
        <v>13995879007</v>
      </c>
      <c r="AR26" s="184" t="s">
        <v>1200</v>
      </c>
      <c r="AS26" s="184" t="s">
        <v>3746</v>
      </c>
      <c r="AT26" s="184">
        <v>13006134099</v>
      </c>
      <c r="AU26" s="184" t="s">
        <v>1837</v>
      </c>
      <c r="AV26" s="184" t="s">
        <v>18978</v>
      </c>
      <c r="AW26" s="190"/>
      <c r="AX26" s="185">
        <v>43913</v>
      </c>
      <c r="AY26" s="185"/>
      <c r="AZ26" s="184" t="s">
        <v>3562</v>
      </c>
      <c r="BA26" s="184" t="s">
        <v>3942</v>
      </c>
      <c r="BB26" s="184">
        <v>1</v>
      </c>
      <c r="BC26" s="184"/>
      <c r="BD26" s="184"/>
      <c r="BE26" s="184"/>
      <c r="BF26" s="184" t="s">
        <v>3562</v>
      </c>
      <c r="BG26" s="184" t="s">
        <v>3804</v>
      </c>
      <c r="BH26" s="184"/>
      <c r="BI26" s="184" t="s">
        <v>3568</v>
      </c>
      <c r="BJ26" s="184"/>
      <c r="BK26" s="184">
        <v>1</v>
      </c>
      <c r="BL26" s="184" t="s">
        <v>3493</v>
      </c>
      <c r="BM26" s="184"/>
      <c r="BN26" s="184"/>
      <c r="BO26" s="184"/>
      <c r="BP26" s="184" t="s">
        <v>3493</v>
      </c>
      <c r="BQ26" s="184" t="str">
        <f t="shared" si="0"/>
        <v>√</v>
      </c>
      <c r="BR26" s="184"/>
      <c r="BS26" s="184" t="s">
        <v>3493</v>
      </c>
      <c r="BT26" s="187" t="s">
        <v>3493</v>
      </c>
      <c r="BU26" s="184"/>
      <c r="BV26" s="190" t="e">
        <f>VLOOKUP(D:D,#REF!,2,0)</f>
        <v>#REF!</v>
      </c>
      <c r="BW26" s="190" t="e">
        <f>VLOOKUP(D:D,#REF!,3,0)</f>
        <v>#REF!</v>
      </c>
      <c r="BX26" s="190"/>
      <c r="BY26" s="190"/>
      <c r="BZ26" s="191" t="e">
        <f>VLOOKUP(D:D,#REF!,2,0)</f>
        <v>#REF!</v>
      </c>
      <c r="CA26" s="192" t="s">
        <v>18928</v>
      </c>
      <c r="CB26" s="192" t="s">
        <v>18928</v>
      </c>
      <c r="CC26" s="192" t="s">
        <v>18928</v>
      </c>
      <c r="CD26" s="190"/>
      <c r="CE26" s="184">
        <v>7003526</v>
      </c>
    </row>
    <row r="27" spans="1:83" ht="11.95" customHeight="1">
      <c r="A27" s="184">
        <v>7003527</v>
      </c>
      <c r="B27" s="184">
        <v>26</v>
      </c>
      <c r="C27" s="184" t="s">
        <v>3672</v>
      </c>
      <c r="D27" s="184" t="s">
        <v>33</v>
      </c>
      <c r="E27" s="184" t="s">
        <v>707</v>
      </c>
      <c r="F27" s="184" t="s">
        <v>3943</v>
      </c>
      <c r="G27" s="185">
        <v>42545</v>
      </c>
      <c r="H27" s="186" t="s">
        <v>3674</v>
      </c>
      <c r="I27" s="187">
        <v>21082</v>
      </c>
      <c r="J27" s="184" t="s">
        <v>3771</v>
      </c>
      <c r="K27" s="184">
        <v>7003527</v>
      </c>
      <c r="L27" s="184" t="s">
        <v>18979</v>
      </c>
      <c r="M27" s="184" t="s">
        <v>18980</v>
      </c>
      <c r="N27" s="188" t="s">
        <v>18981</v>
      </c>
      <c r="O27" s="189" t="s">
        <v>3944</v>
      </c>
      <c r="P27" s="187" t="s">
        <v>18982</v>
      </c>
      <c r="Q27" s="187" t="s">
        <v>18982</v>
      </c>
      <c r="R27" s="184" t="s">
        <v>3945</v>
      </c>
      <c r="S27" s="184" t="s">
        <v>18983</v>
      </c>
      <c r="T27" s="184" t="s">
        <v>3946</v>
      </c>
      <c r="U27" s="184" t="s">
        <v>18984</v>
      </c>
      <c r="V27" s="184" t="s">
        <v>3947</v>
      </c>
      <c r="W27" s="184" t="s">
        <v>18985</v>
      </c>
      <c r="X27" s="187" t="s">
        <v>18986</v>
      </c>
      <c r="Y27" s="187" t="s">
        <v>18987</v>
      </c>
      <c r="Z27" s="188" t="s">
        <v>3575</v>
      </c>
      <c r="AA27" s="184">
        <v>180</v>
      </c>
      <c r="AB27" s="184" t="s">
        <v>3561</v>
      </c>
      <c r="AC27" s="184" t="s">
        <v>18969</v>
      </c>
      <c r="AD27" s="184"/>
      <c r="AE27" s="184" t="s">
        <v>3562</v>
      </c>
      <c r="AF27" s="184" t="s">
        <v>3689</v>
      </c>
      <c r="AG27" s="184" t="s">
        <v>3710</v>
      </c>
      <c r="AH27" s="184"/>
      <c r="AI27" s="184"/>
      <c r="AJ27" s="184" t="s">
        <v>3563</v>
      </c>
      <c r="AK27" s="184">
        <v>432800</v>
      </c>
      <c r="AL27" s="184" t="s">
        <v>3946</v>
      </c>
      <c r="AM27" s="184" t="s">
        <v>3948</v>
      </c>
      <c r="AN27" s="184">
        <v>13971951809</v>
      </c>
      <c r="AO27" s="184" t="s">
        <v>3691</v>
      </c>
      <c r="AP27" s="184" t="s">
        <v>3946</v>
      </c>
      <c r="AQ27" s="184">
        <v>13971951809</v>
      </c>
      <c r="AR27" s="184" t="s">
        <v>1200</v>
      </c>
      <c r="AS27" s="184" t="s">
        <v>3746</v>
      </c>
      <c r="AT27" s="184">
        <v>13006134099</v>
      </c>
      <c r="AU27" s="184" t="s">
        <v>1833</v>
      </c>
      <c r="AV27" s="184" t="s">
        <v>1833</v>
      </c>
      <c r="AW27" s="190"/>
      <c r="AX27" s="185">
        <v>44348</v>
      </c>
      <c r="AY27" s="185">
        <v>43554</v>
      </c>
      <c r="AZ27" s="184" t="s">
        <v>3693</v>
      </c>
      <c r="BA27" s="184" t="s">
        <v>3949</v>
      </c>
      <c r="BB27" s="184">
        <v>1</v>
      </c>
      <c r="BC27" s="184"/>
      <c r="BD27" s="184"/>
      <c r="BE27" s="184"/>
      <c r="BF27" s="184" t="s">
        <v>3562</v>
      </c>
      <c r="BG27" s="184" t="s">
        <v>3804</v>
      </c>
      <c r="BH27" s="184"/>
      <c r="BI27" s="184" t="s">
        <v>3568</v>
      </c>
      <c r="BJ27" s="184"/>
      <c r="BK27" s="184">
        <v>1</v>
      </c>
      <c r="BL27" s="184" t="s">
        <v>3493</v>
      </c>
      <c r="BM27" s="184"/>
      <c r="BN27" s="184"/>
      <c r="BO27" s="184" t="s">
        <v>3493</v>
      </c>
      <c r="BP27" s="184" t="s">
        <v>3493</v>
      </c>
      <c r="BQ27" s="184" t="str">
        <f t="shared" si="0"/>
        <v>√</v>
      </c>
      <c r="BR27" s="184"/>
      <c r="BS27" s="184" t="s">
        <v>3493</v>
      </c>
      <c r="BT27" s="187" t="s">
        <v>3493</v>
      </c>
      <c r="BU27" s="184"/>
      <c r="BV27" s="190" t="e">
        <f>VLOOKUP(D:D,#REF!,2,0)</f>
        <v>#REF!</v>
      </c>
      <c r="BW27" s="190" t="e">
        <f>VLOOKUP(D:D,#REF!,3,0)</f>
        <v>#REF!</v>
      </c>
      <c r="BX27" s="190"/>
      <c r="BY27" s="190"/>
      <c r="BZ27" s="191" t="e">
        <f>VLOOKUP(D:D,#REF!,2,0)</f>
        <v>#REF!</v>
      </c>
      <c r="CA27" s="192" t="s">
        <v>18928</v>
      </c>
      <c r="CB27" s="192" t="s">
        <v>18928</v>
      </c>
      <c r="CC27" s="192" t="s">
        <v>18928</v>
      </c>
      <c r="CD27" s="190"/>
      <c r="CE27" s="184">
        <v>7003527</v>
      </c>
    </row>
    <row r="28" spans="1:83" ht="11.95" customHeight="1">
      <c r="A28" s="184">
        <v>7003528</v>
      </c>
      <c r="B28" s="184">
        <v>27</v>
      </c>
      <c r="C28" s="184" t="s">
        <v>3672</v>
      </c>
      <c r="D28" s="184" t="s">
        <v>33</v>
      </c>
      <c r="E28" s="184" t="s">
        <v>707</v>
      </c>
      <c r="F28" s="184" t="s">
        <v>3950</v>
      </c>
      <c r="G28" s="185">
        <v>42545</v>
      </c>
      <c r="H28" s="186" t="s">
        <v>3674</v>
      </c>
      <c r="I28" s="187">
        <v>21082</v>
      </c>
      <c r="J28" s="184" t="s">
        <v>3771</v>
      </c>
      <c r="K28" s="184">
        <v>7003528</v>
      </c>
      <c r="L28" s="184" t="s">
        <v>18988</v>
      </c>
      <c r="M28" s="184" t="s">
        <v>18989</v>
      </c>
      <c r="N28" s="188" t="s">
        <v>18990</v>
      </c>
      <c r="O28" s="189" t="s">
        <v>3951</v>
      </c>
      <c r="P28" s="187" t="s">
        <v>18991</v>
      </c>
      <c r="Q28" s="187" t="s">
        <v>18991</v>
      </c>
      <c r="R28" s="184" t="s">
        <v>3952</v>
      </c>
      <c r="S28" s="184" t="s">
        <v>18992</v>
      </c>
      <c r="T28" s="184" t="s">
        <v>3953</v>
      </c>
      <c r="U28" s="184" t="s">
        <v>18993</v>
      </c>
      <c r="V28" s="184" t="s">
        <v>3954</v>
      </c>
      <c r="W28" s="184" t="s">
        <v>18994</v>
      </c>
      <c r="X28" s="187" t="s">
        <v>18995</v>
      </c>
      <c r="Y28" s="187"/>
      <c r="Z28" s="188" t="s">
        <v>3955</v>
      </c>
      <c r="AA28" s="184">
        <v>180</v>
      </c>
      <c r="AB28" s="184" t="s">
        <v>3561</v>
      </c>
      <c r="AC28" s="184" t="s">
        <v>18969</v>
      </c>
      <c r="AD28" s="184"/>
      <c r="AE28" s="184" t="s">
        <v>3562</v>
      </c>
      <c r="AF28" s="184" t="s">
        <v>3689</v>
      </c>
      <c r="AG28" s="184" t="s">
        <v>3710</v>
      </c>
      <c r="AH28" s="184"/>
      <c r="AI28" s="184"/>
      <c r="AJ28" s="184" t="s">
        <v>3593</v>
      </c>
      <c r="AK28" s="184">
        <v>432400</v>
      </c>
      <c r="AL28" s="184" t="s">
        <v>3956</v>
      </c>
      <c r="AM28" s="184" t="s">
        <v>3957</v>
      </c>
      <c r="AN28" s="184">
        <v>13581463368</v>
      </c>
      <c r="AO28" s="184" t="s">
        <v>3691</v>
      </c>
      <c r="AP28" s="184" t="s">
        <v>3956</v>
      </c>
      <c r="AQ28" s="184">
        <v>13581463368</v>
      </c>
      <c r="AR28" s="184" t="s">
        <v>1200</v>
      </c>
      <c r="AS28" s="184" t="s">
        <v>3746</v>
      </c>
      <c r="AT28" s="184">
        <v>13006134099</v>
      </c>
      <c r="AU28" s="184" t="s">
        <v>1216</v>
      </c>
      <c r="AV28" s="184" t="s">
        <v>3958</v>
      </c>
      <c r="AW28" s="190"/>
      <c r="AX28" s="185">
        <v>44285</v>
      </c>
      <c r="AY28" s="185"/>
      <c r="AZ28" s="184" t="s">
        <v>3562</v>
      </c>
      <c r="BA28" s="184" t="s">
        <v>3959</v>
      </c>
      <c r="BB28" s="184">
        <v>1</v>
      </c>
      <c r="BC28" s="184"/>
      <c r="BD28" s="184"/>
      <c r="BE28" s="184"/>
      <c r="BF28" s="184" t="s">
        <v>3562</v>
      </c>
      <c r="BG28" s="184" t="s">
        <v>3804</v>
      </c>
      <c r="BH28" s="184"/>
      <c r="BI28" s="184" t="s">
        <v>3568</v>
      </c>
      <c r="BJ28" s="184"/>
      <c r="BK28" s="184">
        <v>1</v>
      </c>
      <c r="BL28" s="184" t="s">
        <v>3493</v>
      </c>
      <c r="BM28" s="184"/>
      <c r="BN28" s="184"/>
      <c r="BO28" s="184"/>
      <c r="BP28" s="184" t="s">
        <v>3493</v>
      </c>
      <c r="BQ28" s="184" t="str">
        <f t="shared" si="0"/>
        <v>√</v>
      </c>
      <c r="BR28" s="184"/>
      <c r="BS28" s="184"/>
      <c r="BT28" s="187" t="s">
        <v>3493</v>
      </c>
      <c r="BU28" s="184" t="s">
        <v>18996</v>
      </c>
      <c r="BV28" s="190" t="e">
        <f>VLOOKUP(D:D,#REF!,2,0)</f>
        <v>#REF!</v>
      </c>
      <c r="BW28" s="190" t="e">
        <f>VLOOKUP(D:D,#REF!,3,0)</f>
        <v>#REF!</v>
      </c>
      <c r="BX28" s="190"/>
      <c r="BY28" s="190"/>
      <c r="BZ28" s="191" t="e">
        <f>VLOOKUP(D:D,#REF!,2,0)</f>
        <v>#REF!</v>
      </c>
      <c r="CA28" s="192" t="s">
        <v>18928</v>
      </c>
      <c r="CB28" s="192" t="s">
        <v>18928</v>
      </c>
      <c r="CC28" s="192" t="s">
        <v>18928</v>
      </c>
      <c r="CD28" s="190"/>
      <c r="CE28" s="184">
        <v>7003528</v>
      </c>
    </row>
    <row r="29" spans="1:83" ht="11.95" customHeight="1">
      <c r="A29" s="184">
        <v>7003529</v>
      </c>
      <c r="B29" s="184">
        <v>28</v>
      </c>
      <c r="C29" s="184" t="s">
        <v>3672</v>
      </c>
      <c r="D29" s="184" t="s">
        <v>33</v>
      </c>
      <c r="E29" s="184" t="s">
        <v>707</v>
      </c>
      <c r="F29" s="184" t="s">
        <v>3960</v>
      </c>
      <c r="G29" s="185">
        <v>42545</v>
      </c>
      <c r="H29" s="186" t="s">
        <v>3674</v>
      </c>
      <c r="I29" s="187">
        <v>21082</v>
      </c>
      <c r="J29" s="184" t="s">
        <v>3771</v>
      </c>
      <c r="K29" s="184">
        <v>7003529</v>
      </c>
      <c r="L29" s="184" t="s">
        <v>18997</v>
      </c>
      <c r="M29" s="184" t="s">
        <v>18998</v>
      </c>
      <c r="N29" s="188" t="s">
        <v>18999</v>
      </c>
      <c r="O29" s="189" t="s">
        <v>3961</v>
      </c>
      <c r="P29" s="187" t="s">
        <v>19000</v>
      </c>
      <c r="Q29" s="187" t="s">
        <v>19001</v>
      </c>
      <c r="R29" s="184" t="s">
        <v>3962</v>
      </c>
      <c r="S29" s="184" t="s">
        <v>19002</v>
      </c>
      <c r="T29" s="184" t="s">
        <v>3963</v>
      </c>
      <c r="U29" s="184" t="s">
        <v>19003</v>
      </c>
      <c r="V29" s="184" t="s">
        <v>3963</v>
      </c>
      <c r="W29" s="184" t="s">
        <v>19003</v>
      </c>
      <c r="X29" s="187" t="s">
        <v>19004</v>
      </c>
      <c r="Y29" s="187"/>
      <c r="Z29" s="188" t="s">
        <v>3575</v>
      </c>
      <c r="AA29" s="184">
        <v>180</v>
      </c>
      <c r="AB29" s="184" t="s">
        <v>3561</v>
      </c>
      <c r="AC29" s="184" t="s">
        <v>18969</v>
      </c>
      <c r="AD29" s="184"/>
      <c r="AE29" s="184" t="s">
        <v>3562</v>
      </c>
      <c r="AF29" s="184" t="s">
        <v>3689</v>
      </c>
      <c r="AG29" s="184" t="s">
        <v>3710</v>
      </c>
      <c r="AH29" s="184"/>
      <c r="AI29" s="184"/>
      <c r="AJ29" s="184" t="s">
        <v>3563</v>
      </c>
      <c r="AK29" s="184">
        <v>432600</v>
      </c>
      <c r="AL29" s="184" t="s">
        <v>3963</v>
      </c>
      <c r="AM29" s="184" t="s">
        <v>3964</v>
      </c>
      <c r="AN29" s="184">
        <v>13871866566</v>
      </c>
      <c r="AO29" s="184" t="s">
        <v>3691</v>
      </c>
      <c r="AP29" s="184" t="s">
        <v>3963</v>
      </c>
      <c r="AQ29" s="184">
        <v>13871866566</v>
      </c>
      <c r="AR29" s="184" t="s">
        <v>1200</v>
      </c>
      <c r="AS29" s="184" t="s">
        <v>3746</v>
      </c>
      <c r="AT29" s="184">
        <v>13006134099</v>
      </c>
      <c r="AU29" s="184" t="s">
        <v>2219</v>
      </c>
      <c r="AV29" s="184" t="s">
        <v>3965</v>
      </c>
      <c r="AW29" s="190"/>
      <c r="AX29" s="185">
        <v>44228</v>
      </c>
      <c r="AY29" s="185"/>
      <c r="AZ29" s="184" t="s">
        <v>3562</v>
      </c>
      <c r="BA29" s="184" t="s">
        <v>3966</v>
      </c>
      <c r="BB29" s="184">
        <v>1</v>
      </c>
      <c r="BC29" s="184"/>
      <c r="BD29" s="184"/>
      <c r="BE29" s="184"/>
      <c r="BF29" s="184" t="s">
        <v>3562</v>
      </c>
      <c r="BG29" s="184" t="s">
        <v>3804</v>
      </c>
      <c r="BH29" s="184"/>
      <c r="BI29" s="184" t="s">
        <v>3568</v>
      </c>
      <c r="BJ29" s="184"/>
      <c r="BK29" s="184">
        <v>1</v>
      </c>
      <c r="BL29" s="184" t="s">
        <v>3493</v>
      </c>
      <c r="BM29" s="184"/>
      <c r="BN29" s="184"/>
      <c r="BO29" s="184"/>
      <c r="BP29" s="184" t="s">
        <v>3493</v>
      </c>
      <c r="BQ29" s="184" t="str">
        <f t="shared" si="0"/>
        <v>√</v>
      </c>
      <c r="BR29" s="184"/>
      <c r="BS29" s="184" t="s">
        <v>3493</v>
      </c>
      <c r="BT29" s="187" t="s">
        <v>3493</v>
      </c>
      <c r="BU29" s="184" t="s">
        <v>3967</v>
      </c>
      <c r="BV29" s="190" t="e">
        <f>VLOOKUP(D:D,#REF!,2,0)</f>
        <v>#REF!</v>
      </c>
      <c r="BW29" s="190" t="e">
        <f>VLOOKUP(D:D,#REF!,3,0)</f>
        <v>#REF!</v>
      </c>
      <c r="BX29" s="190"/>
      <c r="BY29" s="190"/>
      <c r="BZ29" s="191" t="e">
        <f>VLOOKUP(D:D,#REF!,2,0)</f>
        <v>#REF!</v>
      </c>
      <c r="CA29" s="192" t="s">
        <v>18928</v>
      </c>
      <c r="CB29" s="192" t="s">
        <v>18928</v>
      </c>
      <c r="CC29" s="192" t="s">
        <v>18928</v>
      </c>
      <c r="CD29" s="190"/>
      <c r="CE29" s="184">
        <v>7003529</v>
      </c>
    </row>
    <row r="30" spans="1:83" ht="11.95" customHeight="1">
      <c r="A30" s="184">
        <v>7003530</v>
      </c>
      <c r="B30" s="184">
        <v>29</v>
      </c>
      <c r="C30" s="184" t="s">
        <v>3672</v>
      </c>
      <c r="D30" s="184" t="s">
        <v>33</v>
      </c>
      <c r="E30" s="184" t="s">
        <v>707</v>
      </c>
      <c r="F30" s="184" t="s">
        <v>3968</v>
      </c>
      <c r="G30" s="185">
        <v>42545</v>
      </c>
      <c r="H30" s="186" t="s">
        <v>3674</v>
      </c>
      <c r="I30" s="187">
        <v>21082</v>
      </c>
      <c r="J30" s="184" t="s">
        <v>3771</v>
      </c>
      <c r="K30" s="184">
        <v>7003530</v>
      </c>
      <c r="L30" s="184" t="s">
        <v>19005</v>
      </c>
      <c r="M30" s="184" t="s">
        <v>19006</v>
      </c>
      <c r="N30" s="188" t="s">
        <v>19007</v>
      </c>
      <c r="O30" s="189" t="s">
        <v>3969</v>
      </c>
      <c r="P30" s="187" t="s">
        <v>19008</v>
      </c>
      <c r="Q30" s="187" t="s">
        <v>19008</v>
      </c>
      <c r="R30" s="184" t="s">
        <v>3970</v>
      </c>
      <c r="S30" s="184" t="s">
        <v>19009</v>
      </c>
      <c r="T30" s="184" t="s">
        <v>3971</v>
      </c>
      <c r="U30" s="184" t="s">
        <v>19010</v>
      </c>
      <c r="V30" s="184" t="s">
        <v>3972</v>
      </c>
      <c r="W30" s="184" t="s">
        <v>19011</v>
      </c>
      <c r="X30" s="187" t="s">
        <v>19012</v>
      </c>
      <c r="Y30" s="187" t="s">
        <v>19013</v>
      </c>
      <c r="Z30" s="188" t="s">
        <v>3973</v>
      </c>
      <c r="AA30" s="184">
        <v>180</v>
      </c>
      <c r="AB30" s="184" t="s">
        <v>3561</v>
      </c>
      <c r="AC30" s="184" t="s">
        <v>18969</v>
      </c>
      <c r="AD30" s="184"/>
      <c r="AE30" s="184" t="s">
        <v>3562</v>
      </c>
      <c r="AF30" s="184" t="s">
        <v>3689</v>
      </c>
      <c r="AG30" s="184" t="s">
        <v>3710</v>
      </c>
      <c r="AH30" s="184"/>
      <c r="AI30" s="184"/>
      <c r="AJ30" s="184" t="s">
        <v>3593</v>
      </c>
      <c r="AK30" s="184">
        <v>431600</v>
      </c>
      <c r="AL30" s="184" t="s">
        <v>3971</v>
      </c>
      <c r="AM30" s="184" t="s">
        <v>3974</v>
      </c>
      <c r="AN30" s="184">
        <v>15972332865</v>
      </c>
      <c r="AO30" s="184" t="s">
        <v>3691</v>
      </c>
      <c r="AP30" s="184" t="s">
        <v>3971</v>
      </c>
      <c r="AQ30" s="184">
        <v>15972332865</v>
      </c>
      <c r="AR30" s="184" t="s">
        <v>1200</v>
      </c>
      <c r="AS30" s="184" t="s">
        <v>3746</v>
      </c>
      <c r="AT30" s="184">
        <v>13006134099</v>
      </c>
      <c r="AU30" s="184" t="s">
        <v>1203</v>
      </c>
      <c r="AV30" s="184" t="s">
        <v>1203</v>
      </c>
      <c r="AW30" s="190"/>
      <c r="AX30" s="185">
        <v>44250</v>
      </c>
      <c r="AY30" s="185">
        <v>43570</v>
      </c>
      <c r="AZ30" s="184" t="s">
        <v>19014</v>
      </c>
      <c r="BA30" s="184" t="s">
        <v>3975</v>
      </c>
      <c r="BB30" s="184">
        <v>1</v>
      </c>
      <c r="BC30" s="184"/>
      <c r="BD30" s="184"/>
      <c r="BE30" s="184"/>
      <c r="BF30" s="184" t="s">
        <v>3562</v>
      </c>
      <c r="BG30" s="184" t="s">
        <v>3804</v>
      </c>
      <c r="BH30" s="184"/>
      <c r="BI30" s="184" t="s">
        <v>3568</v>
      </c>
      <c r="BJ30" s="184"/>
      <c r="BK30" s="184">
        <v>1</v>
      </c>
      <c r="BL30" s="184" t="s">
        <v>3493</v>
      </c>
      <c r="BM30" s="184"/>
      <c r="BN30" s="184"/>
      <c r="BO30" s="184" t="s">
        <v>3493</v>
      </c>
      <c r="BP30" s="184" t="s">
        <v>3493</v>
      </c>
      <c r="BQ30" s="184" t="str">
        <f t="shared" si="0"/>
        <v>√</v>
      </c>
      <c r="BR30" s="184"/>
      <c r="BS30" s="184" t="s">
        <v>3493</v>
      </c>
      <c r="BT30" s="187" t="s">
        <v>3493</v>
      </c>
      <c r="BU30" s="184"/>
      <c r="BV30" s="190" t="e">
        <f>VLOOKUP(D:D,#REF!,2,0)</f>
        <v>#REF!</v>
      </c>
      <c r="BW30" s="190" t="e">
        <f>VLOOKUP(D:D,#REF!,3,0)</f>
        <v>#REF!</v>
      </c>
      <c r="BX30" s="190"/>
      <c r="BY30" s="190"/>
      <c r="BZ30" s="191" t="e">
        <f>VLOOKUP(D:D,#REF!,2,0)</f>
        <v>#REF!</v>
      </c>
      <c r="CA30" s="192" t="s">
        <v>18928</v>
      </c>
      <c r="CB30" s="192" t="s">
        <v>18928</v>
      </c>
      <c r="CC30" s="192" t="s">
        <v>18928</v>
      </c>
      <c r="CD30" s="190"/>
      <c r="CE30" s="184">
        <v>7003530</v>
      </c>
    </row>
    <row r="31" spans="1:83" ht="11.95" customHeight="1">
      <c r="A31" s="184">
        <v>7003531</v>
      </c>
      <c r="B31" s="184">
        <v>30</v>
      </c>
      <c r="C31" s="184" t="s">
        <v>3672</v>
      </c>
      <c r="D31" s="184" t="s">
        <v>33</v>
      </c>
      <c r="E31" s="184" t="s">
        <v>715</v>
      </c>
      <c r="F31" s="184" t="s">
        <v>3976</v>
      </c>
      <c r="G31" s="185">
        <v>42545</v>
      </c>
      <c r="H31" s="186" t="s">
        <v>3674</v>
      </c>
      <c r="I31" s="187">
        <v>21082</v>
      </c>
      <c r="J31" s="184" t="s">
        <v>3771</v>
      </c>
      <c r="K31" s="184">
        <v>7003531</v>
      </c>
      <c r="L31" s="184" t="s">
        <v>19015</v>
      </c>
      <c r="M31" s="184" t="s">
        <v>19016</v>
      </c>
      <c r="N31" s="188" t="s">
        <v>19017</v>
      </c>
      <c r="O31" s="189" t="s">
        <v>3977</v>
      </c>
      <c r="P31" s="187" t="s">
        <v>19018</v>
      </c>
      <c r="Q31" s="187" t="s">
        <v>19018</v>
      </c>
      <c r="R31" s="184" t="s">
        <v>3978</v>
      </c>
      <c r="S31" s="184" t="s">
        <v>19019</v>
      </c>
      <c r="T31" s="184" t="s">
        <v>3979</v>
      </c>
      <c r="U31" s="184" t="s">
        <v>19020</v>
      </c>
      <c r="V31" s="184" t="s">
        <v>3980</v>
      </c>
      <c r="W31" s="184" t="s">
        <v>19021</v>
      </c>
      <c r="X31" s="187" t="s">
        <v>19022</v>
      </c>
      <c r="Y31" s="187" t="s">
        <v>19023</v>
      </c>
      <c r="Z31" s="188" t="s">
        <v>3575</v>
      </c>
      <c r="AA31" s="184">
        <v>180</v>
      </c>
      <c r="AB31" s="184" t="s">
        <v>3561</v>
      </c>
      <c r="AC31" s="184" t="s">
        <v>18969</v>
      </c>
      <c r="AD31" s="184"/>
      <c r="AE31" s="184" t="s">
        <v>3562</v>
      </c>
      <c r="AF31" s="184" t="s">
        <v>3689</v>
      </c>
      <c r="AG31" s="184" t="s">
        <v>3710</v>
      </c>
      <c r="AH31" s="184"/>
      <c r="AI31" s="184"/>
      <c r="AJ31" s="184" t="s">
        <v>3563</v>
      </c>
      <c r="AK31" s="184">
        <v>432700</v>
      </c>
      <c r="AL31" s="184" t="s">
        <v>3979</v>
      </c>
      <c r="AM31" s="184" t="s">
        <v>3981</v>
      </c>
      <c r="AN31" s="184">
        <v>18186581125</v>
      </c>
      <c r="AO31" s="184" t="s">
        <v>3691</v>
      </c>
      <c r="AP31" s="184" t="s">
        <v>3982</v>
      </c>
      <c r="AQ31" s="184">
        <v>18062463778</v>
      </c>
      <c r="AR31" s="184" t="s">
        <v>1200</v>
      </c>
      <c r="AS31" s="184" t="s">
        <v>3746</v>
      </c>
      <c r="AT31" s="184">
        <v>13006134099</v>
      </c>
      <c r="AU31" s="184" t="s">
        <v>19024</v>
      </c>
      <c r="AV31" s="184" t="s">
        <v>19024</v>
      </c>
      <c r="AW31" s="190"/>
      <c r="AX31" s="185">
        <v>43871</v>
      </c>
      <c r="AY31" s="185">
        <v>43583</v>
      </c>
      <c r="AZ31" s="184" t="s">
        <v>3580</v>
      </c>
      <c r="BA31" s="184" t="s">
        <v>3983</v>
      </c>
      <c r="BB31" s="184">
        <v>1</v>
      </c>
      <c r="BC31" s="184"/>
      <c r="BD31" s="184"/>
      <c r="BE31" s="184"/>
      <c r="BF31" s="184" t="s">
        <v>3562</v>
      </c>
      <c r="BG31" s="184" t="s">
        <v>3804</v>
      </c>
      <c r="BH31" s="184"/>
      <c r="BI31" s="184" t="s">
        <v>3568</v>
      </c>
      <c r="BJ31" s="184"/>
      <c r="BK31" s="184">
        <v>1</v>
      </c>
      <c r="BL31" s="184" t="s">
        <v>3493</v>
      </c>
      <c r="BM31" s="184"/>
      <c r="BN31" s="184"/>
      <c r="BO31" s="184" t="s">
        <v>3493</v>
      </c>
      <c r="BP31" s="184" t="s">
        <v>3493</v>
      </c>
      <c r="BQ31" s="184" t="str">
        <f t="shared" si="0"/>
        <v>√</v>
      </c>
      <c r="BR31" s="184"/>
      <c r="BS31" s="184" t="s">
        <v>3493</v>
      </c>
      <c r="BT31" s="187" t="s">
        <v>3493</v>
      </c>
      <c r="BU31" s="184"/>
      <c r="BV31" s="190" t="e">
        <f>VLOOKUP(D:D,#REF!,2,0)</f>
        <v>#REF!</v>
      </c>
      <c r="BW31" s="190" t="e">
        <f>VLOOKUP(D:D,#REF!,3,0)</f>
        <v>#REF!</v>
      </c>
      <c r="BX31" s="190"/>
      <c r="BY31" s="190"/>
      <c r="BZ31" s="191" t="e">
        <f>VLOOKUP(D:D,#REF!,2,0)</f>
        <v>#REF!</v>
      </c>
      <c r="CA31" s="192" t="s">
        <v>18928</v>
      </c>
      <c r="CB31" s="192" t="s">
        <v>18928</v>
      </c>
      <c r="CC31" s="192" t="s">
        <v>18928</v>
      </c>
      <c r="CD31" s="190"/>
      <c r="CE31" s="184">
        <v>7003531</v>
      </c>
    </row>
    <row r="32" spans="1:83" ht="11.95" customHeight="1">
      <c r="A32" s="184">
        <v>7003568</v>
      </c>
      <c r="B32" s="184">
        <v>31</v>
      </c>
      <c r="C32" s="184" t="s">
        <v>3672</v>
      </c>
      <c r="D32" s="184" t="s">
        <v>33</v>
      </c>
      <c r="E32" s="184" t="s">
        <v>708</v>
      </c>
      <c r="F32" s="184" t="s">
        <v>3984</v>
      </c>
      <c r="G32" s="185">
        <v>42545</v>
      </c>
      <c r="H32" s="186" t="s">
        <v>19025</v>
      </c>
      <c r="I32" s="187">
        <v>21152</v>
      </c>
      <c r="J32" s="184" t="s">
        <v>19026</v>
      </c>
      <c r="K32" s="184">
        <v>7003568</v>
      </c>
      <c r="L32" s="184" t="s">
        <v>19027</v>
      </c>
      <c r="M32" s="184" t="s">
        <v>19028</v>
      </c>
      <c r="N32" s="188" t="s">
        <v>19029</v>
      </c>
      <c r="O32" s="189" t="s">
        <v>19030</v>
      </c>
      <c r="P32" s="187" t="s">
        <v>19031</v>
      </c>
      <c r="Q32" s="187" t="s">
        <v>19031</v>
      </c>
      <c r="R32" s="184" t="s">
        <v>19032</v>
      </c>
      <c r="S32" s="184" t="s">
        <v>19033</v>
      </c>
      <c r="T32" s="184" t="s">
        <v>3985</v>
      </c>
      <c r="U32" s="184" t="s">
        <v>19034</v>
      </c>
      <c r="V32" s="184" t="s">
        <v>3986</v>
      </c>
      <c r="W32" s="184" t="s">
        <v>19035</v>
      </c>
      <c r="X32" s="187" t="s">
        <v>19036</v>
      </c>
      <c r="Y32" s="187"/>
      <c r="Z32" s="188" t="s">
        <v>3987</v>
      </c>
      <c r="AA32" s="184">
        <v>180</v>
      </c>
      <c r="AB32" s="184" t="s">
        <v>3669</v>
      </c>
      <c r="AC32" s="184" t="s">
        <v>7112</v>
      </c>
      <c r="AD32" s="184"/>
      <c r="AE32" s="184" t="s">
        <v>3562</v>
      </c>
      <c r="AF32" s="184"/>
      <c r="AG32" s="184"/>
      <c r="AH32" s="184"/>
      <c r="AI32" s="184"/>
      <c r="AJ32" s="184" t="s">
        <v>3563</v>
      </c>
      <c r="AK32" s="184">
        <v>443600</v>
      </c>
      <c r="AL32" s="184" t="s">
        <v>1271</v>
      </c>
      <c r="AM32" s="184" t="s">
        <v>3988</v>
      </c>
      <c r="AN32" s="184">
        <v>15071437237</v>
      </c>
      <c r="AO32" s="184" t="s">
        <v>3989</v>
      </c>
      <c r="AP32" s="184" t="s">
        <v>3990</v>
      </c>
      <c r="AQ32" s="184">
        <v>18995891870</v>
      </c>
      <c r="AR32" s="184" t="s">
        <v>1271</v>
      </c>
      <c r="AS32" s="184" t="s">
        <v>3988</v>
      </c>
      <c r="AT32" s="184">
        <v>15071437237</v>
      </c>
      <c r="AU32" s="184" t="s">
        <v>2397</v>
      </c>
      <c r="AV32" s="184" t="s">
        <v>2397</v>
      </c>
      <c r="AW32" s="190"/>
      <c r="AX32" s="185">
        <v>44478</v>
      </c>
      <c r="AY32" s="185"/>
      <c r="AZ32" s="184" t="s">
        <v>3562</v>
      </c>
      <c r="BA32" s="184" t="s">
        <v>3991</v>
      </c>
      <c r="BB32" s="184">
        <v>1</v>
      </c>
      <c r="BC32" s="184"/>
      <c r="BD32" s="184"/>
      <c r="BE32" s="184"/>
      <c r="BF32" s="184" t="s">
        <v>3562</v>
      </c>
      <c r="BG32" s="184" t="s">
        <v>3992</v>
      </c>
      <c r="BH32" s="184"/>
      <c r="BI32" s="184" t="s">
        <v>3568</v>
      </c>
      <c r="BJ32" s="184"/>
      <c r="BK32" s="184">
        <v>1</v>
      </c>
      <c r="BL32" s="184" t="s">
        <v>3493</v>
      </c>
      <c r="BM32" s="184"/>
      <c r="BN32" s="184" t="s">
        <v>3493</v>
      </c>
      <c r="BO32" s="184"/>
      <c r="BP32" s="184" t="s">
        <v>3493</v>
      </c>
      <c r="BQ32" s="184" t="str">
        <f t="shared" si="0"/>
        <v>√</v>
      </c>
      <c r="BR32" s="184"/>
      <c r="BS32" s="184"/>
      <c r="BT32" s="187" t="s">
        <v>3493</v>
      </c>
      <c r="BU32" s="184"/>
      <c r="BV32" s="190" t="e">
        <f>VLOOKUP(D:D,#REF!,2,0)</f>
        <v>#REF!</v>
      </c>
      <c r="BW32" s="190" t="e">
        <f>VLOOKUP(D:D,#REF!,3,0)</f>
        <v>#REF!</v>
      </c>
      <c r="BX32" s="190"/>
      <c r="BY32" s="190"/>
      <c r="BZ32" s="191" t="e">
        <f>VLOOKUP(D:D,#REF!,2,0)</f>
        <v>#REF!</v>
      </c>
      <c r="CA32" s="192" t="s">
        <v>18928</v>
      </c>
      <c r="CB32" s="192" t="s">
        <v>18928</v>
      </c>
      <c r="CC32" s="192" t="s">
        <v>18928</v>
      </c>
      <c r="CD32" s="190"/>
      <c r="CE32" s="184">
        <v>7003568</v>
      </c>
    </row>
    <row r="33" spans="1:83" ht="11.95" customHeight="1">
      <c r="A33" s="184">
        <v>7003533</v>
      </c>
      <c r="B33" s="184">
        <v>32</v>
      </c>
      <c r="C33" s="184" t="s">
        <v>3672</v>
      </c>
      <c r="D33" s="184" t="s">
        <v>33</v>
      </c>
      <c r="E33" s="184" t="s">
        <v>711</v>
      </c>
      <c r="F33" s="184" t="s">
        <v>3993</v>
      </c>
      <c r="G33" s="185">
        <v>42545</v>
      </c>
      <c r="H33" s="186" t="s">
        <v>19037</v>
      </c>
      <c r="I33" s="187">
        <v>21154</v>
      </c>
      <c r="J33" s="184" t="s">
        <v>19026</v>
      </c>
      <c r="K33" s="184">
        <v>7003533</v>
      </c>
      <c r="L33" s="184" t="s">
        <v>19038</v>
      </c>
      <c r="M33" s="184" t="s">
        <v>19039</v>
      </c>
      <c r="N33" s="188" t="s">
        <v>19040</v>
      </c>
      <c r="O33" s="189" t="s">
        <v>3994</v>
      </c>
      <c r="P33" s="187" t="s">
        <v>19041</v>
      </c>
      <c r="Q33" s="187" t="s">
        <v>19041</v>
      </c>
      <c r="R33" s="184" t="s">
        <v>3995</v>
      </c>
      <c r="S33" s="184" t="s">
        <v>19042</v>
      </c>
      <c r="T33" s="184" t="s">
        <v>3996</v>
      </c>
      <c r="U33" s="184" t="s">
        <v>19043</v>
      </c>
      <c r="V33" s="184" t="s">
        <v>3997</v>
      </c>
      <c r="W33" s="184" t="s">
        <v>19044</v>
      </c>
      <c r="X33" s="187" t="s">
        <v>19045</v>
      </c>
      <c r="Y33" s="187" t="s">
        <v>19046</v>
      </c>
      <c r="Z33" s="188" t="s">
        <v>3575</v>
      </c>
      <c r="AA33" s="184">
        <v>180</v>
      </c>
      <c r="AB33" s="184" t="s">
        <v>3561</v>
      </c>
      <c r="AC33" s="184" t="s">
        <v>18969</v>
      </c>
      <c r="AD33" s="184"/>
      <c r="AE33" s="184" t="s">
        <v>3562</v>
      </c>
      <c r="AF33" s="184" t="s">
        <v>3689</v>
      </c>
      <c r="AG33" s="184" t="s">
        <v>3710</v>
      </c>
      <c r="AH33" s="184"/>
      <c r="AI33" s="184"/>
      <c r="AJ33" s="184" t="s">
        <v>3593</v>
      </c>
      <c r="AK33" s="184">
        <v>434300</v>
      </c>
      <c r="AL33" s="184" t="s">
        <v>1258</v>
      </c>
      <c r="AM33" s="184" t="s">
        <v>3998</v>
      </c>
      <c r="AN33" s="184">
        <v>18602731796</v>
      </c>
      <c r="AO33" s="184" t="s">
        <v>3999</v>
      </c>
      <c r="AP33" s="184" t="s">
        <v>3996</v>
      </c>
      <c r="AQ33" s="184" t="s">
        <v>4000</v>
      </c>
      <c r="AR33" s="184" t="s">
        <v>1258</v>
      </c>
      <c r="AS33" s="184" t="s">
        <v>3998</v>
      </c>
      <c r="AT33" s="184">
        <v>18602731796</v>
      </c>
      <c r="AU33" s="184" t="s">
        <v>2545</v>
      </c>
      <c r="AV33" s="184" t="s">
        <v>2545</v>
      </c>
      <c r="AW33" s="190"/>
      <c r="AX33" s="185">
        <v>43937</v>
      </c>
      <c r="AY33" s="185">
        <v>42977</v>
      </c>
      <c r="AZ33" s="184" t="s">
        <v>3580</v>
      </c>
      <c r="BA33" s="184" t="s">
        <v>4001</v>
      </c>
      <c r="BB33" s="184">
        <v>1</v>
      </c>
      <c r="BC33" s="184"/>
      <c r="BD33" s="184"/>
      <c r="BE33" s="184"/>
      <c r="BF33" s="184" t="s">
        <v>3562</v>
      </c>
      <c r="BG33" s="184" t="s">
        <v>3804</v>
      </c>
      <c r="BH33" s="184"/>
      <c r="BI33" s="184" t="s">
        <v>3568</v>
      </c>
      <c r="BJ33" s="184"/>
      <c r="BK33" s="184">
        <v>1</v>
      </c>
      <c r="BL33" s="184" t="s">
        <v>3493</v>
      </c>
      <c r="BM33" s="184"/>
      <c r="BN33" s="184"/>
      <c r="BO33" s="184" t="s">
        <v>3493</v>
      </c>
      <c r="BP33" s="184" t="s">
        <v>3493</v>
      </c>
      <c r="BQ33" s="184" t="str">
        <f t="shared" si="0"/>
        <v>√</v>
      </c>
      <c r="BR33" s="184"/>
      <c r="BS33" s="184"/>
      <c r="BT33" s="187" t="s">
        <v>2819</v>
      </c>
      <c r="BU33" s="184" t="s">
        <v>4002</v>
      </c>
      <c r="BV33" s="190" t="e">
        <f>VLOOKUP(D:D,#REF!,2,0)</f>
        <v>#REF!</v>
      </c>
      <c r="BW33" s="190" t="e">
        <f>VLOOKUP(D:D,#REF!,3,0)</f>
        <v>#REF!</v>
      </c>
      <c r="BX33" s="190"/>
      <c r="BY33" s="190"/>
      <c r="BZ33" s="191" t="e">
        <f>VLOOKUP(D:D,#REF!,2,0)</f>
        <v>#REF!</v>
      </c>
      <c r="CA33" s="192" t="s">
        <v>18928</v>
      </c>
      <c r="CB33" s="192" t="s">
        <v>18928</v>
      </c>
      <c r="CC33" s="192" t="s">
        <v>18928</v>
      </c>
      <c r="CD33" s="190"/>
      <c r="CE33" s="184">
        <v>7003533</v>
      </c>
    </row>
    <row r="34" spans="1:83" ht="11.95" customHeight="1">
      <c r="A34" s="184">
        <v>7003534</v>
      </c>
      <c r="B34" s="184">
        <v>33</v>
      </c>
      <c r="C34" s="184" t="s">
        <v>3672</v>
      </c>
      <c r="D34" s="184" t="s">
        <v>33</v>
      </c>
      <c r="E34" s="184" t="s">
        <v>711</v>
      </c>
      <c r="F34" s="184" t="s">
        <v>4003</v>
      </c>
      <c r="G34" s="185">
        <v>42545</v>
      </c>
      <c r="H34" s="186" t="s">
        <v>19037</v>
      </c>
      <c r="I34" s="187">
        <v>21154</v>
      </c>
      <c r="J34" s="184" t="s">
        <v>19026</v>
      </c>
      <c r="K34" s="184">
        <v>7003534</v>
      </c>
      <c r="L34" s="184" t="s">
        <v>19047</v>
      </c>
      <c r="M34" s="184" t="s">
        <v>19048</v>
      </c>
      <c r="N34" s="188" t="s">
        <v>19049</v>
      </c>
      <c r="O34" s="189" t="s">
        <v>4004</v>
      </c>
      <c r="P34" s="187" t="s">
        <v>19050</v>
      </c>
      <c r="Q34" s="187" t="s">
        <v>19050</v>
      </c>
      <c r="R34" s="184" t="s">
        <v>4005</v>
      </c>
      <c r="S34" s="184" t="s">
        <v>19051</v>
      </c>
      <c r="T34" s="184" t="s">
        <v>4006</v>
      </c>
      <c r="U34" s="184" t="s">
        <v>19052</v>
      </c>
      <c r="V34" s="184" t="s">
        <v>4007</v>
      </c>
      <c r="W34" s="184" t="s">
        <v>19053</v>
      </c>
      <c r="X34" s="187" t="s">
        <v>19054</v>
      </c>
      <c r="Y34" s="187" t="s">
        <v>19055</v>
      </c>
      <c r="Z34" s="188" t="s">
        <v>3575</v>
      </c>
      <c r="AA34" s="184">
        <v>180</v>
      </c>
      <c r="AB34" s="184" t="s">
        <v>3561</v>
      </c>
      <c r="AC34" s="184" t="s">
        <v>18969</v>
      </c>
      <c r="AD34" s="184"/>
      <c r="AE34" s="184" t="s">
        <v>3562</v>
      </c>
      <c r="AF34" s="184" t="s">
        <v>3689</v>
      </c>
      <c r="AG34" s="184" t="s">
        <v>3710</v>
      </c>
      <c r="AH34" s="184"/>
      <c r="AI34" s="184"/>
      <c r="AJ34" s="184" t="s">
        <v>3563</v>
      </c>
      <c r="AK34" s="184">
        <v>434101</v>
      </c>
      <c r="AL34" s="184" t="s">
        <v>1258</v>
      </c>
      <c r="AM34" s="184" t="s">
        <v>3998</v>
      </c>
      <c r="AN34" s="184">
        <v>18602731796</v>
      </c>
      <c r="AO34" s="184" t="s">
        <v>3999</v>
      </c>
      <c r="AP34" s="184" t="s">
        <v>4006</v>
      </c>
      <c r="AQ34" s="184" t="s">
        <v>4008</v>
      </c>
      <c r="AR34" s="184" t="s">
        <v>1258</v>
      </c>
      <c r="AS34" s="184" t="s">
        <v>3998</v>
      </c>
      <c r="AT34" s="184">
        <v>18602731796</v>
      </c>
      <c r="AU34" s="184" t="s">
        <v>2332</v>
      </c>
      <c r="AV34" s="184" t="s">
        <v>2332</v>
      </c>
      <c r="AW34" s="190"/>
      <c r="AX34" s="185">
        <v>44321</v>
      </c>
      <c r="AY34" s="185">
        <v>42498</v>
      </c>
      <c r="AZ34" s="184" t="s">
        <v>3562</v>
      </c>
      <c r="BA34" s="184" t="s">
        <v>4009</v>
      </c>
      <c r="BB34" s="184">
        <v>1</v>
      </c>
      <c r="BC34" s="184"/>
      <c r="BD34" s="184"/>
      <c r="BE34" s="184"/>
      <c r="BF34" s="184" t="s">
        <v>3562</v>
      </c>
      <c r="BG34" s="184" t="s">
        <v>3804</v>
      </c>
      <c r="BH34" s="184"/>
      <c r="BI34" s="184" t="s">
        <v>3568</v>
      </c>
      <c r="BJ34" s="184"/>
      <c r="BK34" s="184">
        <v>1</v>
      </c>
      <c r="BL34" s="184" t="s">
        <v>3493</v>
      </c>
      <c r="BM34" s="184"/>
      <c r="BN34" s="184"/>
      <c r="BO34" s="184" t="s">
        <v>3493</v>
      </c>
      <c r="BP34" s="184" t="s">
        <v>3493</v>
      </c>
      <c r="BQ34" s="184" t="str">
        <f t="shared" si="0"/>
        <v>√</v>
      </c>
      <c r="BR34" s="184"/>
      <c r="BS34" s="184"/>
      <c r="BT34" s="187" t="s">
        <v>3493</v>
      </c>
      <c r="BU34" s="184"/>
      <c r="BV34" s="190" t="e">
        <f>VLOOKUP(D:D,#REF!,2,0)</f>
        <v>#REF!</v>
      </c>
      <c r="BW34" s="190" t="e">
        <f>VLOOKUP(D:D,#REF!,3,0)</f>
        <v>#REF!</v>
      </c>
      <c r="BX34" s="190"/>
      <c r="BY34" s="190"/>
      <c r="BZ34" s="191" t="e">
        <f>VLOOKUP(D:D,#REF!,2,0)</f>
        <v>#REF!</v>
      </c>
      <c r="CA34" s="192" t="s">
        <v>18928</v>
      </c>
      <c r="CB34" s="192" t="s">
        <v>18928</v>
      </c>
      <c r="CC34" s="192" t="s">
        <v>18928</v>
      </c>
      <c r="CD34" s="190"/>
      <c r="CE34" s="184">
        <v>7003534</v>
      </c>
    </row>
    <row r="35" spans="1:83" ht="11.95" customHeight="1">
      <c r="A35" s="184">
        <v>7003535</v>
      </c>
      <c r="B35" s="184">
        <v>34</v>
      </c>
      <c r="C35" s="184" t="s">
        <v>3672</v>
      </c>
      <c r="D35" s="184" t="s">
        <v>33</v>
      </c>
      <c r="E35" s="184" t="s">
        <v>711</v>
      </c>
      <c r="F35" s="184" t="s">
        <v>4010</v>
      </c>
      <c r="G35" s="185">
        <v>42545</v>
      </c>
      <c r="H35" s="186" t="s">
        <v>19037</v>
      </c>
      <c r="I35" s="187">
        <v>21154</v>
      </c>
      <c r="J35" s="184" t="s">
        <v>19026</v>
      </c>
      <c r="K35" s="184">
        <v>7003535</v>
      </c>
      <c r="L35" s="184" t="s">
        <v>19056</v>
      </c>
      <c r="M35" s="184" t="s">
        <v>19057</v>
      </c>
      <c r="N35" s="188" t="s">
        <v>19058</v>
      </c>
      <c r="O35" s="189" t="s">
        <v>4011</v>
      </c>
      <c r="P35" s="187" t="s">
        <v>4012</v>
      </c>
      <c r="Q35" s="187" t="s">
        <v>4012</v>
      </c>
      <c r="R35" s="184" t="s">
        <v>4013</v>
      </c>
      <c r="S35" s="184" t="s">
        <v>4014</v>
      </c>
      <c r="T35" s="184" t="s">
        <v>4015</v>
      </c>
      <c r="U35" s="184" t="s">
        <v>4016</v>
      </c>
      <c r="V35" s="184" t="s">
        <v>4017</v>
      </c>
      <c r="W35" s="184" t="s">
        <v>4018</v>
      </c>
      <c r="X35" s="187" t="s">
        <v>4019</v>
      </c>
      <c r="Y35" s="187" t="s">
        <v>4020</v>
      </c>
      <c r="Z35" s="188" t="s">
        <v>4019</v>
      </c>
      <c r="AA35" s="184">
        <v>180</v>
      </c>
      <c r="AB35" s="184" t="s">
        <v>3669</v>
      </c>
      <c r="AC35" s="184" t="s">
        <v>18969</v>
      </c>
      <c r="AD35" s="184"/>
      <c r="AE35" s="184" t="s">
        <v>3562</v>
      </c>
      <c r="AF35" s="184" t="s">
        <v>3689</v>
      </c>
      <c r="AG35" s="184" t="s">
        <v>3710</v>
      </c>
      <c r="AH35" s="184"/>
      <c r="AI35" s="184"/>
      <c r="AJ35" s="184" t="s">
        <v>3593</v>
      </c>
      <c r="AK35" s="184">
        <v>434400</v>
      </c>
      <c r="AL35" s="184" t="s">
        <v>1258</v>
      </c>
      <c r="AM35" s="184" t="s">
        <v>3998</v>
      </c>
      <c r="AN35" s="184">
        <v>18602731796</v>
      </c>
      <c r="AO35" s="184" t="s">
        <v>3999</v>
      </c>
      <c r="AP35" s="184" t="s">
        <v>4015</v>
      </c>
      <c r="AQ35" s="184" t="s">
        <v>4021</v>
      </c>
      <c r="AR35" s="184" t="s">
        <v>1258</v>
      </c>
      <c r="AS35" s="184" t="s">
        <v>3998</v>
      </c>
      <c r="AT35" s="184">
        <v>18602731796</v>
      </c>
      <c r="AU35" s="184" t="s">
        <v>4022</v>
      </c>
      <c r="AV35" s="184" t="s">
        <v>4022</v>
      </c>
      <c r="AW35" s="190"/>
      <c r="AX35" s="185">
        <v>44257</v>
      </c>
      <c r="AY35" s="185">
        <v>42448</v>
      </c>
      <c r="AZ35" s="184" t="s">
        <v>3562</v>
      </c>
      <c r="BA35" s="184" t="s">
        <v>4023</v>
      </c>
      <c r="BB35" s="184">
        <v>1</v>
      </c>
      <c r="BC35" s="184"/>
      <c r="BD35" s="184"/>
      <c r="BE35" s="184"/>
      <c r="BF35" s="184" t="s">
        <v>3562</v>
      </c>
      <c r="BG35" s="184" t="s">
        <v>3804</v>
      </c>
      <c r="BH35" s="184"/>
      <c r="BI35" s="184" t="s">
        <v>3568</v>
      </c>
      <c r="BJ35" s="184"/>
      <c r="BK35" s="184">
        <v>1</v>
      </c>
      <c r="BL35" s="184" t="s">
        <v>3493</v>
      </c>
      <c r="BM35" s="184"/>
      <c r="BN35" s="184"/>
      <c r="BO35" s="184" t="s">
        <v>3493</v>
      </c>
      <c r="BP35" s="184" t="s">
        <v>3493</v>
      </c>
      <c r="BQ35" s="184" t="str">
        <f t="shared" si="0"/>
        <v>√</v>
      </c>
      <c r="BR35" s="184"/>
      <c r="BS35" s="184"/>
      <c r="BT35" s="187" t="s">
        <v>3493</v>
      </c>
      <c r="BU35" s="184"/>
      <c r="BV35" s="190" t="e">
        <f>VLOOKUP(D:D,#REF!,2,0)</f>
        <v>#REF!</v>
      </c>
      <c r="BW35" s="190" t="e">
        <f>VLOOKUP(D:D,#REF!,3,0)</f>
        <v>#REF!</v>
      </c>
      <c r="BX35" s="190"/>
      <c r="BY35" s="190"/>
      <c r="BZ35" s="191" t="e">
        <f>VLOOKUP(D:D,#REF!,2,0)</f>
        <v>#REF!</v>
      </c>
      <c r="CA35" s="192" t="s">
        <v>18928</v>
      </c>
      <c r="CB35" s="192" t="s">
        <v>18928</v>
      </c>
      <c r="CC35" s="192" t="s">
        <v>18928</v>
      </c>
      <c r="CD35" s="190"/>
      <c r="CE35" s="184">
        <v>7003535</v>
      </c>
    </row>
    <row r="36" spans="1:83" ht="11.95" customHeight="1">
      <c r="A36" s="184">
        <v>7003536</v>
      </c>
      <c r="B36" s="184">
        <v>35</v>
      </c>
      <c r="C36" s="184" t="s">
        <v>3672</v>
      </c>
      <c r="D36" s="184" t="s">
        <v>33</v>
      </c>
      <c r="E36" s="184" t="s">
        <v>1277</v>
      </c>
      <c r="F36" s="184" t="s">
        <v>4024</v>
      </c>
      <c r="G36" s="185">
        <v>42545</v>
      </c>
      <c r="H36" s="186" t="s">
        <v>19025</v>
      </c>
      <c r="I36" s="187">
        <v>21152</v>
      </c>
      <c r="J36" s="184" t="s">
        <v>19026</v>
      </c>
      <c r="K36" s="184">
        <v>7003536</v>
      </c>
      <c r="L36" s="184" t="s">
        <v>4025</v>
      </c>
      <c r="M36" s="184" t="s">
        <v>4026</v>
      </c>
      <c r="N36" s="188" t="s">
        <v>4027</v>
      </c>
      <c r="O36" s="189" t="s">
        <v>4028</v>
      </c>
      <c r="P36" s="187" t="s">
        <v>4029</v>
      </c>
      <c r="Q36" s="187" t="s">
        <v>4029</v>
      </c>
      <c r="R36" s="184" t="s">
        <v>4030</v>
      </c>
      <c r="S36" s="184" t="s">
        <v>4031</v>
      </c>
      <c r="T36" s="184" t="s">
        <v>4032</v>
      </c>
      <c r="U36" s="184" t="s">
        <v>4033</v>
      </c>
      <c r="V36" s="184" t="s">
        <v>4034</v>
      </c>
      <c r="W36" s="184">
        <v>7187201670</v>
      </c>
      <c r="X36" s="187" t="s">
        <v>4035</v>
      </c>
      <c r="Y36" s="187" t="s">
        <v>4036</v>
      </c>
      <c r="Z36" s="188" t="s">
        <v>4035</v>
      </c>
      <c r="AA36" s="184">
        <v>180</v>
      </c>
      <c r="AB36" s="184" t="s">
        <v>3561</v>
      </c>
      <c r="AC36" s="184" t="s">
        <v>18969</v>
      </c>
      <c r="AD36" s="184"/>
      <c r="AE36" s="184" t="s">
        <v>3562</v>
      </c>
      <c r="AF36" s="184" t="s">
        <v>3689</v>
      </c>
      <c r="AG36" s="184" t="s">
        <v>3710</v>
      </c>
      <c r="AH36" s="184"/>
      <c r="AI36" s="184"/>
      <c r="AJ36" s="184" t="s">
        <v>3593</v>
      </c>
      <c r="AK36" s="184">
        <v>445400</v>
      </c>
      <c r="AL36" s="184" t="s">
        <v>1271</v>
      </c>
      <c r="AM36" s="184" t="s">
        <v>3988</v>
      </c>
      <c r="AN36" s="184">
        <v>15071437237</v>
      </c>
      <c r="AO36" s="184" t="s">
        <v>3989</v>
      </c>
      <c r="AP36" s="184" t="s">
        <v>4032</v>
      </c>
      <c r="AQ36" s="184">
        <v>13477255292</v>
      </c>
      <c r="AR36" s="184" t="s">
        <v>1271</v>
      </c>
      <c r="AS36" s="184" t="s">
        <v>3988</v>
      </c>
      <c r="AT36" s="184">
        <v>15071437237</v>
      </c>
      <c r="AU36" s="184" t="s">
        <v>1827</v>
      </c>
      <c r="AV36" s="184" t="s">
        <v>1827</v>
      </c>
      <c r="AW36" s="190"/>
      <c r="AX36" s="185">
        <v>44647</v>
      </c>
      <c r="AY36" s="185">
        <v>43302</v>
      </c>
      <c r="AZ36" s="184" t="s">
        <v>19014</v>
      </c>
      <c r="BA36" s="184" t="s">
        <v>4037</v>
      </c>
      <c r="BB36" s="184">
        <v>1</v>
      </c>
      <c r="BC36" s="184"/>
      <c r="BD36" s="184"/>
      <c r="BE36" s="184"/>
      <c r="BF36" s="184" t="s">
        <v>3562</v>
      </c>
      <c r="BG36" s="184" t="s">
        <v>3804</v>
      </c>
      <c r="BH36" s="184"/>
      <c r="BI36" s="184" t="s">
        <v>3568</v>
      </c>
      <c r="BJ36" s="184"/>
      <c r="BK36" s="184">
        <v>1</v>
      </c>
      <c r="BL36" s="184" t="s">
        <v>3493</v>
      </c>
      <c r="BM36" s="184"/>
      <c r="BN36" s="184"/>
      <c r="BO36" s="184" t="s">
        <v>3493</v>
      </c>
      <c r="BP36" s="184" t="s">
        <v>3493</v>
      </c>
      <c r="BQ36" s="184" t="str">
        <f t="shared" si="0"/>
        <v>√</v>
      </c>
      <c r="BR36" s="184"/>
      <c r="BS36" s="184" t="s">
        <v>3493</v>
      </c>
      <c r="BT36" s="187" t="s">
        <v>3493</v>
      </c>
      <c r="BU36" s="184"/>
      <c r="BV36" s="190" t="e">
        <f>VLOOKUP(D:D,#REF!,2,0)</f>
        <v>#REF!</v>
      </c>
      <c r="BW36" s="190" t="e">
        <f>VLOOKUP(D:D,#REF!,3,0)</f>
        <v>#REF!</v>
      </c>
      <c r="BX36" s="190"/>
      <c r="BY36" s="190"/>
      <c r="BZ36" s="191" t="e">
        <f>VLOOKUP(D:D,#REF!,2,0)</f>
        <v>#REF!</v>
      </c>
      <c r="CA36" s="192" t="s">
        <v>18928</v>
      </c>
      <c r="CB36" s="192" t="s">
        <v>18928</v>
      </c>
      <c r="CC36" s="192" t="s">
        <v>18928</v>
      </c>
      <c r="CD36" s="190"/>
      <c r="CE36" s="184">
        <v>7003536</v>
      </c>
    </row>
    <row r="37" spans="1:83" ht="11.95" customHeight="1">
      <c r="A37" s="184">
        <v>7003537</v>
      </c>
      <c r="B37" s="184">
        <v>36</v>
      </c>
      <c r="C37" s="184" t="s">
        <v>3672</v>
      </c>
      <c r="D37" s="184" t="s">
        <v>33</v>
      </c>
      <c r="E37" s="184" t="s">
        <v>1277</v>
      </c>
      <c r="F37" s="184" t="s">
        <v>4038</v>
      </c>
      <c r="G37" s="185">
        <v>42545</v>
      </c>
      <c r="H37" s="186" t="s">
        <v>19025</v>
      </c>
      <c r="I37" s="187">
        <v>21152</v>
      </c>
      <c r="J37" s="184" t="s">
        <v>19026</v>
      </c>
      <c r="K37" s="184">
        <v>7003537</v>
      </c>
      <c r="L37" s="184" t="s">
        <v>4039</v>
      </c>
      <c r="M37" s="184" t="s">
        <v>4040</v>
      </c>
      <c r="N37" s="188" t="s">
        <v>4041</v>
      </c>
      <c r="O37" s="189" t="s">
        <v>4042</v>
      </c>
      <c r="P37" s="187" t="s">
        <v>4043</v>
      </c>
      <c r="Q37" s="187" t="s">
        <v>4043</v>
      </c>
      <c r="R37" s="184" t="s">
        <v>4044</v>
      </c>
      <c r="S37" s="184" t="s">
        <v>4042</v>
      </c>
      <c r="T37" s="184" t="s">
        <v>4045</v>
      </c>
      <c r="U37" s="184" t="s">
        <v>4046</v>
      </c>
      <c r="V37" s="184" t="s">
        <v>4047</v>
      </c>
      <c r="W37" s="184" t="s">
        <v>4048</v>
      </c>
      <c r="X37" s="187" t="s">
        <v>4049</v>
      </c>
      <c r="Y37" s="187"/>
      <c r="Z37" s="188" t="s">
        <v>3575</v>
      </c>
      <c r="AA37" s="184">
        <v>180</v>
      </c>
      <c r="AB37" s="184" t="s">
        <v>3561</v>
      </c>
      <c r="AC37" s="184" t="s">
        <v>18969</v>
      </c>
      <c r="AD37" s="184"/>
      <c r="AE37" s="184" t="s">
        <v>3562</v>
      </c>
      <c r="AF37" s="184" t="s">
        <v>3689</v>
      </c>
      <c r="AG37" s="184" t="s">
        <v>3710</v>
      </c>
      <c r="AH37" s="184"/>
      <c r="AI37" s="184"/>
      <c r="AJ37" s="184" t="s">
        <v>3563</v>
      </c>
      <c r="AK37" s="184">
        <v>445500</v>
      </c>
      <c r="AL37" s="184" t="s">
        <v>1271</v>
      </c>
      <c r="AM37" s="184" t="s">
        <v>3988</v>
      </c>
      <c r="AN37" s="184">
        <v>15071437237</v>
      </c>
      <c r="AO37" s="184" t="s">
        <v>3989</v>
      </c>
      <c r="AP37" s="184" t="s">
        <v>4045</v>
      </c>
      <c r="AQ37" s="184">
        <v>13971874080</v>
      </c>
      <c r="AR37" s="184" t="s">
        <v>1271</v>
      </c>
      <c r="AS37" s="184" t="s">
        <v>3988</v>
      </c>
      <c r="AT37" s="184">
        <v>15071437237</v>
      </c>
      <c r="AU37" s="184" t="s">
        <v>2204</v>
      </c>
      <c r="AV37" s="184" t="s">
        <v>2204</v>
      </c>
      <c r="AW37" s="190"/>
      <c r="AX37" s="185">
        <v>43921</v>
      </c>
      <c r="AY37" s="185"/>
      <c r="AZ37" s="184" t="s">
        <v>3562</v>
      </c>
      <c r="BA37" s="184" t="s">
        <v>4050</v>
      </c>
      <c r="BB37" s="184">
        <v>1</v>
      </c>
      <c r="BC37" s="184"/>
      <c r="BD37" s="184"/>
      <c r="BE37" s="184"/>
      <c r="BF37" s="184" t="s">
        <v>3562</v>
      </c>
      <c r="BG37" s="184" t="s">
        <v>3804</v>
      </c>
      <c r="BH37" s="184"/>
      <c r="BI37" s="184" t="s">
        <v>3568</v>
      </c>
      <c r="BJ37" s="184"/>
      <c r="BK37" s="184">
        <v>1</v>
      </c>
      <c r="BL37" s="184" t="s">
        <v>3493</v>
      </c>
      <c r="BM37" s="184"/>
      <c r="BN37" s="184"/>
      <c r="BO37" s="184"/>
      <c r="BP37" s="184" t="s">
        <v>3493</v>
      </c>
      <c r="BQ37" s="184" t="str">
        <f t="shared" si="0"/>
        <v>√</v>
      </c>
      <c r="BR37" s="184"/>
      <c r="BS37" s="184"/>
      <c r="BT37" s="187" t="s">
        <v>3493</v>
      </c>
      <c r="BU37" s="184"/>
      <c r="BV37" s="190" t="e">
        <f>VLOOKUP(D:D,#REF!,2,0)</f>
        <v>#REF!</v>
      </c>
      <c r="BW37" s="190" t="e">
        <f>VLOOKUP(D:D,#REF!,3,0)</f>
        <v>#REF!</v>
      </c>
      <c r="BX37" s="190"/>
      <c r="BY37" s="190"/>
      <c r="BZ37" s="191" t="e">
        <f>VLOOKUP(D:D,#REF!,2,0)</f>
        <v>#REF!</v>
      </c>
      <c r="CA37" s="192" t="s">
        <v>18928</v>
      </c>
      <c r="CB37" s="192" t="s">
        <v>18928</v>
      </c>
      <c r="CC37" s="192" t="s">
        <v>18928</v>
      </c>
      <c r="CD37" s="190"/>
      <c r="CE37" s="184">
        <v>7003537</v>
      </c>
    </row>
    <row r="38" spans="1:83" ht="11.95" customHeight="1">
      <c r="A38" s="184">
        <v>7003538</v>
      </c>
      <c r="B38" s="184">
        <v>37</v>
      </c>
      <c r="C38" s="184" t="s">
        <v>3672</v>
      </c>
      <c r="D38" s="184" t="s">
        <v>33</v>
      </c>
      <c r="E38" s="184" t="s">
        <v>1277</v>
      </c>
      <c r="F38" s="184" t="s">
        <v>4051</v>
      </c>
      <c r="G38" s="185">
        <v>42545</v>
      </c>
      <c r="H38" s="186" t="s">
        <v>19025</v>
      </c>
      <c r="I38" s="187">
        <v>21152</v>
      </c>
      <c r="J38" s="184" t="s">
        <v>19026</v>
      </c>
      <c r="K38" s="184">
        <v>7003538</v>
      </c>
      <c r="L38" s="184" t="s">
        <v>4052</v>
      </c>
      <c r="M38" s="184" t="s">
        <v>4053</v>
      </c>
      <c r="N38" s="188" t="s">
        <v>19059</v>
      </c>
      <c r="O38" s="189" t="s">
        <v>4054</v>
      </c>
      <c r="P38" s="187" t="s">
        <v>19060</v>
      </c>
      <c r="Q38" s="187" t="s">
        <v>19061</v>
      </c>
      <c r="R38" s="184" t="s">
        <v>19062</v>
      </c>
      <c r="S38" s="184" t="s">
        <v>4055</v>
      </c>
      <c r="T38" s="184" t="s">
        <v>4056</v>
      </c>
      <c r="U38" s="184" t="s">
        <v>19063</v>
      </c>
      <c r="V38" s="184" t="s">
        <v>4057</v>
      </c>
      <c r="W38" s="184" t="s">
        <v>19064</v>
      </c>
      <c r="X38" s="187" t="s">
        <v>19065</v>
      </c>
      <c r="Y38" s="187"/>
      <c r="Z38" s="188" t="s">
        <v>19066</v>
      </c>
      <c r="AA38" s="184">
        <v>180</v>
      </c>
      <c r="AB38" s="184" t="s">
        <v>3561</v>
      </c>
      <c r="AC38" s="184" t="s">
        <v>18969</v>
      </c>
      <c r="AD38" s="184"/>
      <c r="AE38" s="184" t="s">
        <v>3562</v>
      </c>
      <c r="AF38" s="184" t="s">
        <v>3689</v>
      </c>
      <c r="AG38" s="184" t="s">
        <v>3710</v>
      </c>
      <c r="AH38" s="184"/>
      <c r="AI38" s="184"/>
      <c r="AJ38" s="184" t="s">
        <v>3563</v>
      </c>
      <c r="AK38" s="184">
        <v>445600</v>
      </c>
      <c r="AL38" s="184" t="s">
        <v>1271</v>
      </c>
      <c r="AM38" s="184" t="s">
        <v>3988</v>
      </c>
      <c r="AN38" s="184">
        <v>15071437237</v>
      </c>
      <c r="AO38" s="184" t="s">
        <v>3989</v>
      </c>
      <c r="AP38" s="184" t="s">
        <v>4056</v>
      </c>
      <c r="AQ38" s="184">
        <v>18272296607</v>
      </c>
      <c r="AR38" s="184" t="s">
        <v>1271</v>
      </c>
      <c r="AS38" s="184" t="s">
        <v>3988</v>
      </c>
      <c r="AT38" s="184">
        <v>15071437237</v>
      </c>
      <c r="AU38" s="184" t="s">
        <v>1832</v>
      </c>
      <c r="AV38" s="184" t="s">
        <v>19067</v>
      </c>
      <c r="AW38" s="190"/>
      <c r="AX38" s="185">
        <v>43913</v>
      </c>
      <c r="AY38" s="185"/>
      <c r="AZ38" s="184" t="s">
        <v>3562</v>
      </c>
      <c r="BA38" s="184" t="s">
        <v>4058</v>
      </c>
      <c r="BB38" s="184">
        <v>1</v>
      </c>
      <c r="BC38" s="184"/>
      <c r="BD38" s="184"/>
      <c r="BE38" s="184"/>
      <c r="BF38" s="184" t="s">
        <v>3562</v>
      </c>
      <c r="BG38" s="184" t="s">
        <v>3804</v>
      </c>
      <c r="BH38" s="184"/>
      <c r="BI38" s="184" t="s">
        <v>3568</v>
      </c>
      <c r="BJ38" s="184"/>
      <c r="BK38" s="184">
        <v>1</v>
      </c>
      <c r="BL38" s="184" t="s">
        <v>3493</v>
      </c>
      <c r="BM38" s="184"/>
      <c r="BN38" s="184"/>
      <c r="BO38" s="184"/>
      <c r="BP38" s="184" t="s">
        <v>3493</v>
      </c>
      <c r="BQ38" s="184" t="str">
        <f t="shared" si="0"/>
        <v>√</v>
      </c>
      <c r="BR38" s="184"/>
      <c r="BS38" s="184"/>
      <c r="BT38" s="187" t="s">
        <v>3493</v>
      </c>
      <c r="BU38" s="184"/>
      <c r="BV38" s="190" t="e">
        <f>VLOOKUP(D:D,#REF!,2,0)</f>
        <v>#REF!</v>
      </c>
      <c r="BW38" s="190" t="e">
        <f>VLOOKUP(D:D,#REF!,3,0)</f>
        <v>#REF!</v>
      </c>
      <c r="BX38" s="190"/>
      <c r="BY38" s="190"/>
      <c r="BZ38" s="191" t="e">
        <f>VLOOKUP(D:D,#REF!,2,0)</f>
        <v>#REF!</v>
      </c>
      <c r="CA38" s="192" t="s">
        <v>18928</v>
      </c>
      <c r="CB38" s="192" t="s">
        <v>18928</v>
      </c>
      <c r="CC38" s="192" t="s">
        <v>18928</v>
      </c>
      <c r="CD38" s="190"/>
      <c r="CE38" s="184">
        <v>7003538</v>
      </c>
    </row>
    <row r="39" spans="1:83" ht="11.95" customHeight="1">
      <c r="A39" s="184">
        <v>7003539</v>
      </c>
      <c r="B39" s="184">
        <v>38</v>
      </c>
      <c r="C39" s="184" t="s">
        <v>3672</v>
      </c>
      <c r="D39" s="184" t="s">
        <v>33</v>
      </c>
      <c r="E39" s="184" t="s">
        <v>1277</v>
      </c>
      <c r="F39" s="184" t="s">
        <v>4059</v>
      </c>
      <c r="G39" s="185">
        <v>42545</v>
      </c>
      <c r="H39" s="186" t="s">
        <v>19025</v>
      </c>
      <c r="I39" s="187">
        <v>21152</v>
      </c>
      <c r="J39" s="184" t="s">
        <v>19026</v>
      </c>
      <c r="K39" s="184">
        <v>7003539</v>
      </c>
      <c r="L39" s="184" t="s">
        <v>19068</v>
      </c>
      <c r="M39" s="184" t="s">
        <v>19069</v>
      </c>
      <c r="N39" s="188" t="s">
        <v>19070</v>
      </c>
      <c r="O39" s="189" t="s">
        <v>4060</v>
      </c>
      <c r="P39" s="187" t="s">
        <v>19071</v>
      </c>
      <c r="Q39" s="187" t="s">
        <v>19071</v>
      </c>
      <c r="R39" s="184" t="s">
        <v>4061</v>
      </c>
      <c r="S39" s="184" t="s">
        <v>4062</v>
      </c>
      <c r="T39" s="184" t="s">
        <v>4063</v>
      </c>
      <c r="U39" s="184" t="s">
        <v>19072</v>
      </c>
      <c r="V39" s="184" t="s">
        <v>4064</v>
      </c>
      <c r="W39" s="184" t="s">
        <v>19073</v>
      </c>
      <c r="X39" s="187" t="s">
        <v>19074</v>
      </c>
      <c r="Y39" s="187"/>
      <c r="Z39" s="188" t="s">
        <v>3575</v>
      </c>
      <c r="AA39" s="184">
        <v>180</v>
      </c>
      <c r="AB39" s="184" t="s">
        <v>3561</v>
      </c>
      <c r="AC39" s="184" t="s">
        <v>18969</v>
      </c>
      <c r="AD39" s="184"/>
      <c r="AE39" s="184" t="s">
        <v>3562</v>
      </c>
      <c r="AF39" s="184" t="s">
        <v>3689</v>
      </c>
      <c r="AG39" s="184" t="s">
        <v>3710</v>
      </c>
      <c r="AH39" s="184"/>
      <c r="AI39" s="184"/>
      <c r="AJ39" s="184" t="s">
        <v>3563</v>
      </c>
      <c r="AK39" s="184">
        <v>445700</v>
      </c>
      <c r="AL39" s="184" t="s">
        <v>1271</v>
      </c>
      <c r="AM39" s="184" t="s">
        <v>3988</v>
      </c>
      <c r="AN39" s="184">
        <v>15071437237</v>
      </c>
      <c r="AO39" s="184" t="s">
        <v>3989</v>
      </c>
      <c r="AP39" s="184" t="s">
        <v>4063</v>
      </c>
      <c r="AQ39" s="184">
        <v>13385236006</v>
      </c>
      <c r="AR39" s="184" t="s">
        <v>1271</v>
      </c>
      <c r="AS39" s="184" t="s">
        <v>3988</v>
      </c>
      <c r="AT39" s="184">
        <v>15071437237</v>
      </c>
      <c r="AU39" s="184" t="s">
        <v>1835</v>
      </c>
      <c r="AV39" s="184" t="s">
        <v>1835</v>
      </c>
      <c r="AW39" s="190"/>
      <c r="AX39" s="185">
        <v>43921</v>
      </c>
      <c r="AY39" s="185"/>
      <c r="AZ39" s="184" t="s">
        <v>3562</v>
      </c>
      <c r="BA39" s="184" t="s">
        <v>4065</v>
      </c>
      <c r="BB39" s="184">
        <v>1</v>
      </c>
      <c r="BC39" s="184"/>
      <c r="BD39" s="184"/>
      <c r="BE39" s="184"/>
      <c r="BF39" s="184" t="s">
        <v>3562</v>
      </c>
      <c r="BG39" s="184" t="s">
        <v>3804</v>
      </c>
      <c r="BH39" s="184"/>
      <c r="BI39" s="184" t="s">
        <v>3568</v>
      </c>
      <c r="BJ39" s="184"/>
      <c r="BK39" s="184">
        <v>1</v>
      </c>
      <c r="BL39" s="184" t="s">
        <v>3493</v>
      </c>
      <c r="BM39" s="184"/>
      <c r="BN39" s="184"/>
      <c r="BO39" s="184"/>
      <c r="BP39" s="184" t="s">
        <v>3493</v>
      </c>
      <c r="BQ39" s="184" t="str">
        <f t="shared" si="0"/>
        <v>√</v>
      </c>
      <c r="BR39" s="184"/>
      <c r="BS39" s="184"/>
      <c r="BT39" s="187" t="s">
        <v>3493</v>
      </c>
      <c r="BU39" s="184"/>
      <c r="BV39" s="190" t="e">
        <f>VLOOKUP(D:D,#REF!,2,0)</f>
        <v>#REF!</v>
      </c>
      <c r="BW39" s="190" t="e">
        <f>VLOOKUP(D:D,#REF!,3,0)</f>
        <v>#REF!</v>
      </c>
      <c r="BX39" s="190"/>
      <c r="BY39" s="190"/>
      <c r="BZ39" s="191" t="e">
        <f>VLOOKUP(D:D,#REF!,2,0)</f>
        <v>#REF!</v>
      </c>
      <c r="CA39" s="192" t="s">
        <v>18928</v>
      </c>
      <c r="CB39" s="192" t="s">
        <v>18928</v>
      </c>
      <c r="CC39" s="192" t="s">
        <v>18928</v>
      </c>
      <c r="CD39" s="190"/>
      <c r="CE39" s="184">
        <v>7003539</v>
      </c>
    </row>
    <row r="40" spans="1:83" ht="11.95" customHeight="1">
      <c r="A40" s="184">
        <v>7003540</v>
      </c>
      <c r="B40" s="184">
        <v>39</v>
      </c>
      <c r="C40" s="184" t="s">
        <v>3672</v>
      </c>
      <c r="D40" s="184" t="s">
        <v>33</v>
      </c>
      <c r="E40" s="184" t="s">
        <v>1277</v>
      </c>
      <c r="F40" s="184" t="s">
        <v>4066</v>
      </c>
      <c r="G40" s="185">
        <v>42545</v>
      </c>
      <c r="H40" s="186" t="s">
        <v>19025</v>
      </c>
      <c r="I40" s="187">
        <v>21152</v>
      </c>
      <c r="J40" s="184" t="s">
        <v>19026</v>
      </c>
      <c r="K40" s="184">
        <v>7003540</v>
      </c>
      <c r="L40" s="184" t="s">
        <v>19075</v>
      </c>
      <c r="M40" s="184" t="s">
        <v>19076</v>
      </c>
      <c r="N40" s="188" t="s">
        <v>19077</v>
      </c>
      <c r="O40" s="189" t="s">
        <v>4067</v>
      </c>
      <c r="P40" s="187" t="s">
        <v>19078</v>
      </c>
      <c r="Q40" s="187" t="s">
        <v>19078</v>
      </c>
      <c r="R40" s="184" t="s">
        <v>4068</v>
      </c>
      <c r="S40" s="184" t="s">
        <v>4069</v>
      </c>
      <c r="T40" s="184" t="s">
        <v>4070</v>
      </c>
      <c r="U40" s="184" t="s">
        <v>19079</v>
      </c>
      <c r="V40" s="184" t="s">
        <v>4071</v>
      </c>
      <c r="W40" s="184">
        <v>7185201689</v>
      </c>
      <c r="X40" s="187" t="s">
        <v>19080</v>
      </c>
      <c r="Y40" s="187"/>
      <c r="Z40" s="188" t="s">
        <v>3575</v>
      </c>
      <c r="AA40" s="184">
        <v>180</v>
      </c>
      <c r="AB40" s="184" t="s">
        <v>3561</v>
      </c>
      <c r="AC40" s="184" t="s">
        <v>18969</v>
      </c>
      <c r="AD40" s="184"/>
      <c r="AE40" s="184" t="s">
        <v>3562</v>
      </c>
      <c r="AF40" s="184" t="s">
        <v>3689</v>
      </c>
      <c r="AG40" s="184" t="s">
        <v>3710</v>
      </c>
      <c r="AH40" s="184"/>
      <c r="AI40" s="184"/>
      <c r="AJ40" s="184" t="s">
        <v>3563</v>
      </c>
      <c r="AK40" s="184">
        <v>445800</v>
      </c>
      <c r="AL40" s="184" t="s">
        <v>1271</v>
      </c>
      <c r="AM40" s="184" t="s">
        <v>3988</v>
      </c>
      <c r="AN40" s="184">
        <v>15071437237</v>
      </c>
      <c r="AO40" s="184" t="s">
        <v>3989</v>
      </c>
      <c r="AP40" s="184" t="s">
        <v>4070</v>
      </c>
      <c r="AQ40" s="184">
        <v>13451039756</v>
      </c>
      <c r="AR40" s="184" t="s">
        <v>1271</v>
      </c>
      <c r="AS40" s="184" t="s">
        <v>3988</v>
      </c>
      <c r="AT40" s="184">
        <v>15071437237</v>
      </c>
      <c r="AU40" s="184" t="s">
        <v>2359</v>
      </c>
      <c r="AV40" s="184" t="s">
        <v>2359</v>
      </c>
      <c r="AW40" s="190"/>
      <c r="AX40" s="185">
        <v>43842</v>
      </c>
      <c r="AY40" s="185"/>
      <c r="AZ40" s="184" t="s">
        <v>3562</v>
      </c>
      <c r="BA40" s="184" t="s">
        <v>4072</v>
      </c>
      <c r="BB40" s="184">
        <v>1</v>
      </c>
      <c r="BC40" s="184"/>
      <c r="BD40" s="184"/>
      <c r="BE40" s="184"/>
      <c r="BF40" s="184" t="s">
        <v>3562</v>
      </c>
      <c r="BG40" s="184" t="s">
        <v>3804</v>
      </c>
      <c r="BH40" s="184"/>
      <c r="BI40" s="184" t="s">
        <v>3568</v>
      </c>
      <c r="BJ40" s="184"/>
      <c r="BK40" s="184">
        <v>1</v>
      </c>
      <c r="BL40" s="184" t="s">
        <v>3493</v>
      </c>
      <c r="BM40" s="184"/>
      <c r="BN40" s="184"/>
      <c r="BO40" s="184"/>
      <c r="BP40" s="184" t="s">
        <v>3493</v>
      </c>
      <c r="BQ40" s="184" t="str">
        <f t="shared" si="0"/>
        <v>√</v>
      </c>
      <c r="BR40" s="184"/>
      <c r="BS40" s="184"/>
      <c r="BT40" s="187" t="s">
        <v>3493</v>
      </c>
      <c r="BU40" s="184"/>
      <c r="BV40" s="190" t="e">
        <f>VLOOKUP(D:D,#REF!,2,0)</f>
        <v>#REF!</v>
      </c>
      <c r="BW40" s="190" t="e">
        <f>VLOOKUP(D:D,#REF!,3,0)</f>
        <v>#REF!</v>
      </c>
      <c r="BX40" s="190"/>
      <c r="BY40" s="190"/>
      <c r="BZ40" s="191" t="e">
        <f>VLOOKUP(D:D,#REF!,2,0)</f>
        <v>#REF!</v>
      </c>
      <c r="CA40" s="192" t="s">
        <v>18928</v>
      </c>
      <c r="CB40" s="192" t="s">
        <v>18928</v>
      </c>
      <c r="CC40" s="192" t="s">
        <v>18928</v>
      </c>
      <c r="CD40" s="190"/>
      <c r="CE40" s="184">
        <v>7003540</v>
      </c>
    </row>
    <row r="41" spans="1:83" ht="11.95" customHeight="1">
      <c r="A41" s="184">
        <v>7003569</v>
      </c>
      <c r="B41" s="184">
        <v>40</v>
      </c>
      <c r="C41" s="184" t="s">
        <v>3672</v>
      </c>
      <c r="D41" s="184" t="s">
        <v>33</v>
      </c>
      <c r="E41" s="184" t="s">
        <v>717</v>
      </c>
      <c r="F41" s="184" t="s">
        <v>4073</v>
      </c>
      <c r="G41" s="185">
        <v>42545</v>
      </c>
      <c r="H41" s="186" t="s">
        <v>19081</v>
      </c>
      <c r="I41" s="187">
        <v>21153</v>
      </c>
      <c r="J41" s="184" t="s">
        <v>19082</v>
      </c>
      <c r="K41" s="184">
        <v>7003569</v>
      </c>
      <c r="L41" s="184" t="s">
        <v>19083</v>
      </c>
      <c r="M41" s="184" t="s">
        <v>19084</v>
      </c>
      <c r="N41" s="188" t="s">
        <v>19085</v>
      </c>
      <c r="O41" s="189" t="s">
        <v>4074</v>
      </c>
      <c r="P41" s="187" t="s">
        <v>19086</v>
      </c>
      <c r="Q41" s="187" t="s">
        <v>19086</v>
      </c>
      <c r="R41" s="184" t="s">
        <v>19087</v>
      </c>
      <c r="S41" s="184" t="s">
        <v>19088</v>
      </c>
      <c r="T41" s="184" t="s">
        <v>4075</v>
      </c>
      <c r="U41" s="184" t="s">
        <v>19089</v>
      </c>
      <c r="V41" s="184" t="s">
        <v>4076</v>
      </c>
      <c r="W41" s="184" t="s">
        <v>19090</v>
      </c>
      <c r="X41" s="187" t="s">
        <v>19091</v>
      </c>
      <c r="Y41" s="187"/>
      <c r="Z41" s="188" t="s">
        <v>19092</v>
      </c>
      <c r="AA41" s="184">
        <v>360</v>
      </c>
      <c r="AB41" s="184" t="s">
        <v>3561</v>
      </c>
      <c r="AC41" s="184"/>
      <c r="AD41" s="184"/>
      <c r="AE41" s="184" t="s">
        <v>3562</v>
      </c>
      <c r="AF41" s="184"/>
      <c r="AG41" s="184"/>
      <c r="AH41" s="184"/>
      <c r="AI41" s="184"/>
      <c r="AJ41" s="184" t="s">
        <v>3593</v>
      </c>
      <c r="AK41" s="184">
        <v>435005</v>
      </c>
      <c r="AL41" s="184" t="s">
        <v>4075</v>
      </c>
      <c r="AM41" s="184" t="s">
        <v>4077</v>
      </c>
      <c r="AN41" s="184" t="s">
        <v>4078</v>
      </c>
      <c r="AO41" s="184" t="s">
        <v>4079</v>
      </c>
      <c r="AP41" s="184" t="s">
        <v>4075</v>
      </c>
      <c r="AQ41" s="184" t="s">
        <v>4078</v>
      </c>
      <c r="AR41" s="184" t="s">
        <v>1239</v>
      </c>
      <c r="AS41" s="184" t="s">
        <v>4080</v>
      </c>
      <c r="AT41" s="184">
        <v>15927130033</v>
      </c>
      <c r="AU41" s="184" t="s">
        <v>4081</v>
      </c>
      <c r="AV41" s="184" t="s">
        <v>19093</v>
      </c>
      <c r="AW41" s="190"/>
      <c r="AX41" s="185">
        <v>44209</v>
      </c>
      <c r="AY41" s="185"/>
      <c r="AZ41" s="184" t="s">
        <v>3562</v>
      </c>
      <c r="BA41" s="184" t="s">
        <v>4082</v>
      </c>
      <c r="BB41" s="184">
        <v>1</v>
      </c>
      <c r="BC41" s="184"/>
      <c r="BD41" s="184"/>
      <c r="BE41" s="184"/>
      <c r="BF41" s="184" t="s">
        <v>3562</v>
      </c>
      <c r="BG41" s="184"/>
      <c r="BH41" s="184"/>
      <c r="BI41" s="184" t="s">
        <v>3568</v>
      </c>
      <c r="BJ41" s="184"/>
      <c r="BK41" s="184">
        <v>1</v>
      </c>
      <c r="BL41" s="184" t="s">
        <v>3493</v>
      </c>
      <c r="BM41" s="184" t="s">
        <v>3493</v>
      </c>
      <c r="BN41" s="184" t="s">
        <v>3493</v>
      </c>
      <c r="BO41" s="184"/>
      <c r="BP41" s="184" t="s">
        <v>3493</v>
      </c>
      <c r="BQ41" s="184" t="str">
        <f t="shared" si="0"/>
        <v>√</v>
      </c>
      <c r="BR41" s="184"/>
      <c r="BS41" s="184"/>
      <c r="BT41" s="187" t="s">
        <v>3493</v>
      </c>
      <c r="BU41" s="184"/>
      <c r="BV41" s="190" t="e">
        <f>VLOOKUP(D:D,#REF!,2,0)</f>
        <v>#REF!</v>
      </c>
      <c r="BW41" s="190" t="e">
        <f>VLOOKUP(D:D,#REF!,3,0)</f>
        <v>#REF!</v>
      </c>
      <c r="BX41" s="190"/>
      <c r="BY41" s="190"/>
      <c r="BZ41" s="191" t="e">
        <f>VLOOKUP(D:D,#REF!,2,0)</f>
        <v>#REF!</v>
      </c>
      <c r="CA41" s="192" t="s">
        <v>18928</v>
      </c>
      <c r="CB41" s="192" t="s">
        <v>18928</v>
      </c>
      <c r="CC41" s="192" t="s">
        <v>18928</v>
      </c>
      <c r="CD41" s="190"/>
      <c r="CE41" s="184">
        <v>7003569</v>
      </c>
    </row>
    <row r="42" spans="1:83" ht="11.95" customHeight="1">
      <c r="A42" s="184">
        <v>7003542</v>
      </c>
      <c r="B42" s="184">
        <v>41</v>
      </c>
      <c r="C42" s="184" t="s">
        <v>3672</v>
      </c>
      <c r="D42" s="184" t="s">
        <v>33</v>
      </c>
      <c r="E42" s="184" t="s">
        <v>717</v>
      </c>
      <c r="F42" s="184" t="s">
        <v>4083</v>
      </c>
      <c r="G42" s="185">
        <v>42545</v>
      </c>
      <c r="H42" s="186" t="s">
        <v>19081</v>
      </c>
      <c r="I42" s="187">
        <v>21153</v>
      </c>
      <c r="J42" s="184" t="s">
        <v>19082</v>
      </c>
      <c r="K42" s="184">
        <v>7003542</v>
      </c>
      <c r="L42" s="184" t="s">
        <v>19094</v>
      </c>
      <c r="M42" s="184" t="s">
        <v>19095</v>
      </c>
      <c r="N42" s="188" t="s">
        <v>19096</v>
      </c>
      <c r="O42" s="189" t="s">
        <v>4084</v>
      </c>
      <c r="P42" s="187" t="s">
        <v>19097</v>
      </c>
      <c r="Q42" s="187" t="s">
        <v>19097</v>
      </c>
      <c r="R42" s="184" t="s">
        <v>4085</v>
      </c>
      <c r="S42" s="184" t="s">
        <v>4086</v>
      </c>
      <c r="T42" s="184" t="s">
        <v>4087</v>
      </c>
      <c r="U42" s="184" t="s">
        <v>19098</v>
      </c>
      <c r="V42" s="184" t="s">
        <v>4088</v>
      </c>
      <c r="W42" s="184" t="s">
        <v>19099</v>
      </c>
      <c r="X42" s="187" t="s">
        <v>19100</v>
      </c>
      <c r="Y42" s="187"/>
      <c r="Z42" s="188" t="s">
        <v>19100</v>
      </c>
      <c r="AA42" s="184">
        <v>180</v>
      </c>
      <c r="AB42" s="184" t="s">
        <v>3561</v>
      </c>
      <c r="AC42" s="184" t="s">
        <v>18969</v>
      </c>
      <c r="AD42" s="184"/>
      <c r="AE42" s="184" t="s">
        <v>3562</v>
      </c>
      <c r="AF42" s="184" t="s">
        <v>3689</v>
      </c>
      <c r="AG42" s="184" t="s">
        <v>3710</v>
      </c>
      <c r="AH42" s="184"/>
      <c r="AI42" s="184"/>
      <c r="AJ42" s="184" t="s">
        <v>3593</v>
      </c>
      <c r="AK42" s="184">
        <v>435200</v>
      </c>
      <c r="AL42" s="184" t="s">
        <v>4087</v>
      </c>
      <c r="AM42" s="184" t="s">
        <v>4089</v>
      </c>
      <c r="AN42" s="184" t="s">
        <v>4090</v>
      </c>
      <c r="AO42" s="184" t="s">
        <v>4079</v>
      </c>
      <c r="AP42" s="184" t="s">
        <v>4087</v>
      </c>
      <c r="AQ42" s="184" t="s">
        <v>4090</v>
      </c>
      <c r="AR42" s="184" t="s">
        <v>1239</v>
      </c>
      <c r="AS42" s="184" t="s">
        <v>4080</v>
      </c>
      <c r="AT42" s="184">
        <v>15927130033</v>
      </c>
      <c r="AU42" s="184" t="s">
        <v>19101</v>
      </c>
      <c r="AV42" s="184" t="s">
        <v>4091</v>
      </c>
      <c r="AW42" s="190"/>
      <c r="AX42" s="185">
        <v>43957</v>
      </c>
      <c r="AY42" s="185"/>
      <c r="AZ42" s="184" t="s">
        <v>3562</v>
      </c>
      <c r="BA42" s="184" t="s">
        <v>4092</v>
      </c>
      <c r="BB42" s="184">
        <v>1</v>
      </c>
      <c r="BC42" s="184"/>
      <c r="BD42" s="184"/>
      <c r="BE42" s="184"/>
      <c r="BF42" s="184" t="s">
        <v>3562</v>
      </c>
      <c r="BG42" s="184" t="s">
        <v>3804</v>
      </c>
      <c r="BH42" s="184"/>
      <c r="BI42" s="184" t="s">
        <v>3568</v>
      </c>
      <c r="BJ42" s="184"/>
      <c r="BK42" s="184">
        <v>1</v>
      </c>
      <c r="BL42" s="184" t="s">
        <v>3493</v>
      </c>
      <c r="BM42" s="184"/>
      <c r="BN42" s="184"/>
      <c r="BO42" s="184"/>
      <c r="BP42" s="184" t="s">
        <v>3493</v>
      </c>
      <c r="BQ42" s="184" t="str">
        <f t="shared" si="0"/>
        <v>√</v>
      </c>
      <c r="BR42" s="184"/>
      <c r="BS42" s="184"/>
      <c r="BT42" s="187" t="s">
        <v>3493</v>
      </c>
      <c r="BU42" s="184"/>
      <c r="BV42" s="190" t="e">
        <f>VLOOKUP(D:D,#REF!,2,0)</f>
        <v>#REF!</v>
      </c>
      <c r="BW42" s="190" t="e">
        <f>VLOOKUP(D:D,#REF!,3,0)</f>
        <v>#REF!</v>
      </c>
      <c r="BX42" s="190"/>
      <c r="BY42" s="190"/>
      <c r="BZ42" s="191" t="e">
        <f>VLOOKUP(D:D,#REF!,2,0)</f>
        <v>#REF!</v>
      </c>
      <c r="CA42" s="192" t="s">
        <v>18928</v>
      </c>
      <c r="CB42" s="192" t="s">
        <v>18928</v>
      </c>
      <c r="CC42" s="192" t="s">
        <v>18928</v>
      </c>
      <c r="CD42" s="190"/>
      <c r="CE42" s="184">
        <v>7003542</v>
      </c>
    </row>
    <row r="43" spans="1:83" ht="11.95" customHeight="1">
      <c r="A43" s="184">
        <v>7003543</v>
      </c>
      <c r="B43" s="184">
        <v>42</v>
      </c>
      <c r="C43" s="184" t="s">
        <v>3672</v>
      </c>
      <c r="D43" s="184" t="s">
        <v>33</v>
      </c>
      <c r="E43" s="184" t="s">
        <v>717</v>
      </c>
      <c r="F43" s="184" t="s">
        <v>4093</v>
      </c>
      <c r="G43" s="185">
        <v>42545</v>
      </c>
      <c r="H43" s="186" t="s">
        <v>19081</v>
      </c>
      <c r="I43" s="187">
        <v>21153</v>
      </c>
      <c r="J43" s="184" t="s">
        <v>19082</v>
      </c>
      <c r="K43" s="184">
        <v>7003543</v>
      </c>
      <c r="L43" s="184" t="s">
        <v>19102</v>
      </c>
      <c r="M43" s="184" t="s">
        <v>19103</v>
      </c>
      <c r="N43" s="188" t="s">
        <v>19104</v>
      </c>
      <c r="O43" s="189" t="s">
        <v>4094</v>
      </c>
      <c r="P43" s="187" t="s">
        <v>19105</v>
      </c>
      <c r="Q43" s="187" t="s">
        <v>19105</v>
      </c>
      <c r="R43" s="184" t="s">
        <v>19106</v>
      </c>
      <c r="S43" s="184" t="s">
        <v>4095</v>
      </c>
      <c r="T43" s="184" t="s">
        <v>4096</v>
      </c>
      <c r="U43" s="184" t="s">
        <v>19107</v>
      </c>
      <c r="V43" s="184" t="s">
        <v>4097</v>
      </c>
      <c r="W43" s="184" t="s">
        <v>19108</v>
      </c>
      <c r="X43" s="187" t="s">
        <v>19109</v>
      </c>
      <c r="Y43" s="187"/>
      <c r="Z43" s="188" t="s">
        <v>4098</v>
      </c>
      <c r="AA43" s="184">
        <v>180</v>
      </c>
      <c r="AB43" s="184" t="s">
        <v>3669</v>
      </c>
      <c r="AC43" s="184" t="s">
        <v>18969</v>
      </c>
      <c r="AD43" s="184"/>
      <c r="AE43" s="184" t="s">
        <v>3562</v>
      </c>
      <c r="AF43" s="184" t="s">
        <v>3689</v>
      </c>
      <c r="AG43" s="184" t="s">
        <v>3710</v>
      </c>
      <c r="AH43" s="184"/>
      <c r="AI43" s="184"/>
      <c r="AJ43" s="184" t="s">
        <v>3593</v>
      </c>
      <c r="AK43" s="184">
        <v>435100</v>
      </c>
      <c r="AL43" s="184" t="s">
        <v>4099</v>
      </c>
      <c r="AM43" s="184" t="s">
        <v>4100</v>
      </c>
      <c r="AN43" s="184">
        <v>15871192588</v>
      </c>
      <c r="AO43" s="184" t="s">
        <v>4079</v>
      </c>
      <c r="AP43" s="184" t="s">
        <v>4099</v>
      </c>
      <c r="AQ43" s="184">
        <v>15871192588</v>
      </c>
      <c r="AR43" s="184" t="s">
        <v>1239</v>
      </c>
      <c r="AS43" s="184" t="s">
        <v>4080</v>
      </c>
      <c r="AT43" s="184">
        <v>15927130033</v>
      </c>
      <c r="AU43" s="184" t="s">
        <v>4101</v>
      </c>
      <c r="AV43" s="184" t="s">
        <v>4101</v>
      </c>
      <c r="AW43" s="190"/>
      <c r="AX43" s="185">
        <v>44497</v>
      </c>
      <c r="AY43" s="185"/>
      <c r="AZ43" s="184" t="s">
        <v>3562</v>
      </c>
      <c r="BA43" s="184" t="s">
        <v>4102</v>
      </c>
      <c r="BB43" s="184">
        <v>1</v>
      </c>
      <c r="BC43" s="184"/>
      <c r="BD43" s="184"/>
      <c r="BE43" s="184"/>
      <c r="BF43" s="184" t="s">
        <v>3562</v>
      </c>
      <c r="BG43" s="184" t="s">
        <v>3804</v>
      </c>
      <c r="BH43" s="184"/>
      <c r="BI43" s="184" t="s">
        <v>3568</v>
      </c>
      <c r="BJ43" s="184"/>
      <c r="BK43" s="184">
        <v>1</v>
      </c>
      <c r="BL43" s="184" t="s">
        <v>3493</v>
      </c>
      <c r="BM43" s="184"/>
      <c r="BN43" s="184"/>
      <c r="BO43" s="184"/>
      <c r="BP43" s="184" t="s">
        <v>3493</v>
      </c>
      <c r="BQ43" s="184" t="str">
        <f t="shared" si="0"/>
        <v>√</v>
      </c>
      <c r="BR43" s="184"/>
      <c r="BS43" s="184"/>
      <c r="BT43" s="187" t="s">
        <v>3493</v>
      </c>
      <c r="BU43" s="184"/>
      <c r="BV43" s="190" t="e">
        <f>VLOOKUP(D:D,#REF!,2,0)</f>
        <v>#REF!</v>
      </c>
      <c r="BW43" s="190" t="e">
        <f>VLOOKUP(D:D,#REF!,3,0)</f>
        <v>#REF!</v>
      </c>
      <c r="BX43" s="190"/>
      <c r="BY43" s="190"/>
      <c r="BZ43" s="191" t="e">
        <f>VLOOKUP(D:D,#REF!,2,0)</f>
        <v>#REF!</v>
      </c>
      <c r="CA43" s="192" t="s">
        <v>18928</v>
      </c>
      <c r="CB43" s="192" t="s">
        <v>18928</v>
      </c>
      <c r="CC43" s="192" t="s">
        <v>18928</v>
      </c>
      <c r="CD43" s="190"/>
      <c r="CE43" s="184">
        <v>7003543</v>
      </c>
    </row>
    <row r="44" spans="1:83" ht="11.95" customHeight="1">
      <c r="A44" s="184">
        <v>7003544</v>
      </c>
      <c r="B44" s="184">
        <v>43</v>
      </c>
      <c r="C44" s="184" t="s">
        <v>3672</v>
      </c>
      <c r="D44" s="184" t="s">
        <v>33</v>
      </c>
      <c r="E44" s="184" t="s">
        <v>714</v>
      </c>
      <c r="F44" s="184" t="s">
        <v>4103</v>
      </c>
      <c r="G44" s="185">
        <v>42545</v>
      </c>
      <c r="H44" s="186" t="s">
        <v>19081</v>
      </c>
      <c r="I44" s="187">
        <v>21153</v>
      </c>
      <c r="J44" s="184" t="s">
        <v>19082</v>
      </c>
      <c r="K44" s="184">
        <v>7003544</v>
      </c>
      <c r="L44" s="184" t="s">
        <v>19110</v>
      </c>
      <c r="M44" s="184" t="s">
        <v>19111</v>
      </c>
      <c r="N44" s="188" t="s">
        <v>19112</v>
      </c>
      <c r="O44" s="189" t="s">
        <v>19113</v>
      </c>
      <c r="P44" s="187" t="s">
        <v>19114</v>
      </c>
      <c r="Q44" s="187" t="s">
        <v>19114</v>
      </c>
      <c r="R44" s="184" t="s">
        <v>4104</v>
      </c>
      <c r="S44" s="184" t="s">
        <v>19115</v>
      </c>
      <c r="T44" s="184" t="s">
        <v>4105</v>
      </c>
      <c r="U44" s="184" t="s">
        <v>19116</v>
      </c>
      <c r="V44" s="184" t="s">
        <v>4106</v>
      </c>
      <c r="W44" s="184" t="s">
        <v>19117</v>
      </c>
      <c r="X44" s="187" t="s">
        <v>19118</v>
      </c>
      <c r="Y44" s="187" t="s">
        <v>19119</v>
      </c>
      <c r="Z44" s="188" t="s">
        <v>19118</v>
      </c>
      <c r="AA44" s="184">
        <v>180</v>
      </c>
      <c r="AB44" s="184" t="s">
        <v>3561</v>
      </c>
      <c r="AC44" s="184" t="s">
        <v>19120</v>
      </c>
      <c r="AD44" s="184"/>
      <c r="AE44" s="184" t="s">
        <v>3562</v>
      </c>
      <c r="AF44" s="184" t="s">
        <v>3689</v>
      </c>
      <c r="AG44" s="184"/>
      <c r="AH44" s="184"/>
      <c r="AI44" s="184"/>
      <c r="AJ44" s="184" t="s">
        <v>3593</v>
      </c>
      <c r="AK44" s="184">
        <v>436000</v>
      </c>
      <c r="AL44" s="184" t="s">
        <v>4106</v>
      </c>
      <c r="AM44" s="184" t="s">
        <v>4107</v>
      </c>
      <c r="AN44" s="184">
        <v>18972977537</v>
      </c>
      <c r="AO44" s="184" t="s">
        <v>4079</v>
      </c>
      <c r="AP44" s="184" t="s">
        <v>4106</v>
      </c>
      <c r="AQ44" s="184">
        <v>18972977537</v>
      </c>
      <c r="AR44" s="184" t="s">
        <v>4108</v>
      </c>
      <c r="AS44" s="184" t="s">
        <v>4109</v>
      </c>
      <c r="AT44" s="184" t="s">
        <v>4110</v>
      </c>
      <c r="AU44" s="184" t="s">
        <v>4111</v>
      </c>
      <c r="AV44" s="184" t="s">
        <v>4111</v>
      </c>
      <c r="AW44" s="190"/>
      <c r="AX44" s="185">
        <v>43901</v>
      </c>
      <c r="AY44" s="185">
        <v>42988</v>
      </c>
      <c r="AZ44" s="184" t="s">
        <v>3562</v>
      </c>
      <c r="BA44" s="184" t="s">
        <v>4112</v>
      </c>
      <c r="BB44" s="184">
        <v>1</v>
      </c>
      <c r="BC44" s="184"/>
      <c r="BD44" s="184"/>
      <c r="BE44" s="184"/>
      <c r="BF44" s="184" t="s">
        <v>3562</v>
      </c>
      <c r="BG44" s="184" t="s">
        <v>3689</v>
      </c>
      <c r="BH44" s="184"/>
      <c r="BI44" s="184" t="s">
        <v>3568</v>
      </c>
      <c r="BJ44" s="184"/>
      <c r="BK44" s="184">
        <v>1</v>
      </c>
      <c r="BL44" s="184" t="s">
        <v>3493</v>
      </c>
      <c r="BM44" s="184"/>
      <c r="BN44" s="184" t="s">
        <v>3493</v>
      </c>
      <c r="BO44" s="184" t="s">
        <v>3493</v>
      </c>
      <c r="BP44" s="184" t="s">
        <v>3493</v>
      </c>
      <c r="BQ44" s="184" t="str">
        <f t="shared" si="0"/>
        <v>√</v>
      </c>
      <c r="BR44" s="184"/>
      <c r="BS44" s="184"/>
      <c r="BT44" s="187" t="s">
        <v>3493</v>
      </c>
      <c r="BU44" s="184"/>
      <c r="BV44" s="190" t="e">
        <f>VLOOKUP(D:D,#REF!,2,0)</f>
        <v>#REF!</v>
      </c>
      <c r="BW44" s="190" t="e">
        <f>VLOOKUP(D:D,#REF!,3,0)</f>
        <v>#REF!</v>
      </c>
      <c r="BX44" s="190"/>
      <c r="BY44" s="190"/>
      <c r="BZ44" s="191" t="e">
        <f>VLOOKUP(D:D,#REF!,2,0)</f>
        <v>#REF!</v>
      </c>
      <c r="CA44" s="192" t="s">
        <v>18928</v>
      </c>
      <c r="CB44" s="192" t="s">
        <v>18928</v>
      </c>
      <c r="CC44" s="192" t="s">
        <v>18928</v>
      </c>
      <c r="CD44" s="190"/>
      <c r="CE44" s="184">
        <v>7003544</v>
      </c>
    </row>
    <row r="45" spans="1:83" ht="11.95" customHeight="1">
      <c r="A45" s="184">
        <v>7003545</v>
      </c>
      <c r="B45" s="184">
        <v>44</v>
      </c>
      <c r="C45" s="184" t="s">
        <v>3672</v>
      </c>
      <c r="D45" s="184" t="s">
        <v>33</v>
      </c>
      <c r="E45" s="184" t="s">
        <v>716</v>
      </c>
      <c r="F45" s="184" t="s">
        <v>4113</v>
      </c>
      <c r="G45" s="185">
        <v>42545</v>
      </c>
      <c r="H45" s="186" t="s">
        <v>19081</v>
      </c>
      <c r="I45" s="187">
        <v>21153</v>
      </c>
      <c r="J45" s="184" t="s">
        <v>19082</v>
      </c>
      <c r="K45" s="184">
        <v>7003545</v>
      </c>
      <c r="L45" s="184" t="s">
        <v>19121</v>
      </c>
      <c r="M45" s="184" t="s">
        <v>19122</v>
      </c>
      <c r="N45" s="188" t="s">
        <v>19123</v>
      </c>
      <c r="O45" s="189" t="s">
        <v>4114</v>
      </c>
      <c r="P45" s="187" t="s">
        <v>19124</v>
      </c>
      <c r="Q45" s="187" t="s">
        <v>19124</v>
      </c>
      <c r="R45" s="184" t="s">
        <v>4115</v>
      </c>
      <c r="S45" s="184" t="s">
        <v>19125</v>
      </c>
      <c r="T45" s="184" t="s">
        <v>4116</v>
      </c>
      <c r="U45" s="184" t="s">
        <v>19126</v>
      </c>
      <c r="V45" s="184" t="s">
        <v>4117</v>
      </c>
      <c r="W45" s="184" t="s">
        <v>19127</v>
      </c>
      <c r="X45" s="187" t="s">
        <v>19128</v>
      </c>
      <c r="Y45" s="187" t="s">
        <v>19129</v>
      </c>
      <c r="Z45" s="188" t="s">
        <v>4118</v>
      </c>
      <c r="AA45" s="184">
        <v>180</v>
      </c>
      <c r="AB45" s="184" t="s">
        <v>3561</v>
      </c>
      <c r="AC45" s="184" t="s">
        <v>18969</v>
      </c>
      <c r="AD45" s="184"/>
      <c r="AE45" s="184" t="s">
        <v>3562</v>
      </c>
      <c r="AF45" s="184" t="s">
        <v>3689</v>
      </c>
      <c r="AG45" s="184" t="s">
        <v>3710</v>
      </c>
      <c r="AH45" s="184"/>
      <c r="AI45" s="184"/>
      <c r="AJ45" s="184" t="s">
        <v>3593</v>
      </c>
      <c r="AK45" s="184">
        <v>438000</v>
      </c>
      <c r="AL45" s="184" t="s">
        <v>4119</v>
      </c>
      <c r="AM45" s="184" t="s">
        <v>4120</v>
      </c>
      <c r="AN45" s="184">
        <v>18971705637</v>
      </c>
      <c r="AO45" s="184" t="s">
        <v>4079</v>
      </c>
      <c r="AP45" s="184" t="s">
        <v>4116</v>
      </c>
      <c r="AQ45" s="184" t="s">
        <v>4121</v>
      </c>
      <c r="AR45" s="184" t="s">
        <v>1239</v>
      </c>
      <c r="AS45" s="184" t="s">
        <v>4080</v>
      </c>
      <c r="AT45" s="184">
        <v>15927130033</v>
      </c>
      <c r="AU45" s="184" t="s">
        <v>1242</v>
      </c>
      <c r="AV45" s="184" t="s">
        <v>1242</v>
      </c>
      <c r="AW45" s="190"/>
      <c r="AX45" s="185">
        <v>44279</v>
      </c>
      <c r="AY45" s="185">
        <v>42991</v>
      </c>
      <c r="AZ45" s="184" t="s">
        <v>3562</v>
      </c>
      <c r="BA45" s="184" t="s">
        <v>4122</v>
      </c>
      <c r="BB45" s="184">
        <v>1</v>
      </c>
      <c r="BC45" s="184"/>
      <c r="BD45" s="184"/>
      <c r="BE45" s="184"/>
      <c r="BF45" s="184" t="s">
        <v>3562</v>
      </c>
      <c r="BG45" s="184" t="s">
        <v>3804</v>
      </c>
      <c r="BH45" s="184"/>
      <c r="BI45" s="184" t="s">
        <v>3568</v>
      </c>
      <c r="BJ45" s="184"/>
      <c r="BK45" s="184">
        <v>1</v>
      </c>
      <c r="BL45" s="184" t="s">
        <v>3493</v>
      </c>
      <c r="BM45" s="184"/>
      <c r="BN45" s="184"/>
      <c r="BO45" s="184" t="s">
        <v>3493</v>
      </c>
      <c r="BP45" s="184" t="s">
        <v>3493</v>
      </c>
      <c r="BQ45" s="184" t="str">
        <f t="shared" si="0"/>
        <v>√</v>
      </c>
      <c r="BR45" s="184"/>
      <c r="BS45" s="184"/>
      <c r="BT45" s="187" t="s">
        <v>3493</v>
      </c>
      <c r="BU45" s="184"/>
      <c r="BV45" s="190" t="e">
        <f>VLOOKUP(D:D,#REF!,2,0)</f>
        <v>#REF!</v>
      </c>
      <c r="BW45" s="190" t="e">
        <f>VLOOKUP(D:D,#REF!,3,0)</f>
        <v>#REF!</v>
      </c>
      <c r="BX45" s="190"/>
      <c r="BY45" s="190"/>
      <c r="BZ45" s="191" t="e">
        <f>VLOOKUP(D:D,#REF!,2,0)</f>
        <v>#REF!</v>
      </c>
      <c r="CA45" s="192" t="s">
        <v>18928</v>
      </c>
      <c r="CB45" s="192" t="s">
        <v>18928</v>
      </c>
      <c r="CC45" s="192" t="s">
        <v>18928</v>
      </c>
      <c r="CD45" s="190"/>
      <c r="CE45" s="184">
        <v>7003545</v>
      </c>
    </row>
    <row r="46" spans="1:83" ht="11.95" customHeight="1">
      <c r="A46" s="184">
        <v>7003546</v>
      </c>
      <c r="B46" s="184">
        <v>45</v>
      </c>
      <c r="C46" s="184" t="s">
        <v>3672</v>
      </c>
      <c r="D46" s="184" t="s">
        <v>33</v>
      </c>
      <c r="E46" s="184" t="s">
        <v>716</v>
      </c>
      <c r="F46" s="184" t="s">
        <v>4123</v>
      </c>
      <c r="G46" s="185">
        <v>42545</v>
      </c>
      <c r="H46" s="186" t="s">
        <v>19081</v>
      </c>
      <c r="I46" s="187">
        <v>21153</v>
      </c>
      <c r="J46" s="184" t="s">
        <v>19082</v>
      </c>
      <c r="K46" s="184">
        <v>7003546</v>
      </c>
      <c r="L46" s="184" t="s">
        <v>19130</v>
      </c>
      <c r="M46" s="184" t="s">
        <v>19131</v>
      </c>
      <c r="N46" s="188" t="s">
        <v>19132</v>
      </c>
      <c r="O46" s="189" t="s">
        <v>4124</v>
      </c>
      <c r="P46" s="187" t="s">
        <v>19133</v>
      </c>
      <c r="Q46" s="187" t="s">
        <v>19133</v>
      </c>
      <c r="R46" s="184" t="s">
        <v>4125</v>
      </c>
      <c r="S46" s="184" t="s">
        <v>19134</v>
      </c>
      <c r="T46" s="184" t="s">
        <v>4126</v>
      </c>
      <c r="U46" s="184" t="s">
        <v>19135</v>
      </c>
      <c r="V46" s="184" t="s">
        <v>4127</v>
      </c>
      <c r="W46" s="184" t="s">
        <v>19136</v>
      </c>
      <c r="X46" s="187" t="s">
        <v>19137</v>
      </c>
      <c r="Y46" s="187" t="s">
        <v>19138</v>
      </c>
      <c r="Z46" s="188" t="s">
        <v>3575</v>
      </c>
      <c r="AA46" s="184">
        <v>60</v>
      </c>
      <c r="AB46" s="184" t="s">
        <v>3669</v>
      </c>
      <c r="AC46" s="184" t="s">
        <v>19120</v>
      </c>
      <c r="AD46" s="184"/>
      <c r="AE46" s="184" t="s">
        <v>3562</v>
      </c>
      <c r="AF46" s="184" t="s">
        <v>3689</v>
      </c>
      <c r="AG46" s="184"/>
      <c r="AH46" s="184"/>
      <c r="AI46" s="184"/>
      <c r="AJ46" s="184" t="s">
        <v>3563</v>
      </c>
      <c r="AK46" s="184">
        <v>438000</v>
      </c>
      <c r="AL46" s="184" t="s">
        <v>4126</v>
      </c>
      <c r="AM46" s="184" t="s">
        <v>4128</v>
      </c>
      <c r="AN46" s="184" t="s">
        <v>4129</v>
      </c>
      <c r="AO46" s="184" t="s">
        <v>4079</v>
      </c>
      <c r="AP46" s="184" t="s">
        <v>4126</v>
      </c>
      <c r="AQ46" s="184" t="s">
        <v>4129</v>
      </c>
      <c r="AR46" s="184" t="s">
        <v>1239</v>
      </c>
      <c r="AS46" s="184" t="s">
        <v>4080</v>
      </c>
      <c r="AT46" s="184">
        <v>15927130033</v>
      </c>
      <c r="AU46" s="184" t="s">
        <v>2715</v>
      </c>
      <c r="AV46" s="184" t="s">
        <v>2715</v>
      </c>
      <c r="AW46" s="190"/>
      <c r="AX46" s="185">
        <v>44297</v>
      </c>
      <c r="AY46" s="185">
        <v>43576</v>
      </c>
      <c r="AZ46" s="184" t="s">
        <v>3562</v>
      </c>
      <c r="BA46" s="184" t="s">
        <v>4130</v>
      </c>
      <c r="BB46" s="184">
        <v>1</v>
      </c>
      <c r="BC46" s="184"/>
      <c r="BD46" s="184"/>
      <c r="BE46" s="184"/>
      <c r="BF46" s="184" t="s">
        <v>3562</v>
      </c>
      <c r="BG46" s="184" t="s">
        <v>3689</v>
      </c>
      <c r="BH46" s="184"/>
      <c r="BI46" s="184" t="s">
        <v>3568</v>
      </c>
      <c r="BJ46" s="184"/>
      <c r="BK46" s="184">
        <v>1</v>
      </c>
      <c r="BL46" s="184" t="s">
        <v>3493</v>
      </c>
      <c r="BM46" s="184"/>
      <c r="BN46" s="184" t="s">
        <v>3493</v>
      </c>
      <c r="BO46" s="184" t="s">
        <v>3493</v>
      </c>
      <c r="BP46" s="184" t="s">
        <v>3493</v>
      </c>
      <c r="BQ46" s="184" t="str">
        <f t="shared" si="0"/>
        <v>√</v>
      </c>
      <c r="BR46" s="184"/>
      <c r="BS46" s="184"/>
      <c r="BT46" s="187" t="s">
        <v>3493</v>
      </c>
      <c r="BU46" s="184" t="s">
        <v>19139</v>
      </c>
      <c r="BV46" s="190" t="e">
        <f>VLOOKUP(D:D,#REF!,2,0)</f>
        <v>#REF!</v>
      </c>
      <c r="BW46" s="190" t="e">
        <f>VLOOKUP(D:D,#REF!,3,0)</f>
        <v>#REF!</v>
      </c>
      <c r="BX46" s="190"/>
      <c r="BY46" s="190"/>
      <c r="BZ46" s="191" t="e">
        <f>VLOOKUP(D:D,#REF!,2,0)</f>
        <v>#REF!</v>
      </c>
      <c r="CA46" s="192" t="s">
        <v>18928</v>
      </c>
      <c r="CB46" s="192" t="s">
        <v>18928</v>
      </c>
      <c r="CC46" s="192" t="s">
        <v>18928</v>
      </c>
      <c r="CD46" s="190"/>
      <c r="CE46" s="184">
        <v>7003546</v>
      </c>
    </row>
    <row r="47" spans="1:83" ht="11.95" customHeight="1">
      <c r="A47" s="184">
        <v>7003547</v>
      </c>
      <c r="B47" s="184">
        <v>46</v>
      </c>
      <c r="C47" s="184" t="s">
        <v>3672</v>
      </c>
      <c r="D47" s="184" t="s">
        <v>33</v>
      </c>
      <c r="E47" s="184" t="s">
        <v>716</v>
      </c>
      <c r="F47" s="184" t="s">
        <v>4131</v>
      </c>
      <c r="G47" s="185">
        <v>42545</v>
      </c>
      <c r="H47" s="186" t="s">
        <v>19081</v>
      </c>
      <c r="I47" s="187">
        <v>21153</v>
      </c>
      <c r="J47" s="184" t="s">
        <v>19082</v>
      </c>
      <c r="K47" s="184">
        <v>7003547</v>
      </c>
      <c r="L47" s="184" t="s">
        <v>19140</v>
      </c>
      <c r="M47" s="184" t="s">
        <v>19141</v>
      </c>
      <c r="N47" s="188" t="s">
        <v>19142</v>
      </c>
      <c r="O47" s="189" t="s">
        <v>19143</v>
      </c>
      <c r="P47" s="187" t="s">
        <v>19144</v>
      </c>
      <c r="Q47" s="187" t="s">
        <v>19144</v>
      </c>
      <c r="R47" s="184" t="s">
        <v>4132</v>
      </c>
      <c r="S47" s="184" t="s">
        <v>19145</v>
      </c>
      <c r="T47" s="184" t="s">
        <v>4133</v>
      </c>
      <c r="U47" s="184" t="s">
        <v>19146</v>
      </c>
      <c r="V47" s="184" t="s">
        <v>4134</v>
      </c>
      <c r="W47" s="184" t="s">
        <v>19147</v>
      </c>
      <c r="X47" s="187" t="s">
        <v>19148</v>
      </c>
      <c r="Y47" s="187" t="s">
        <v>19149</v>
      </c>
      <c r="Z47" s="188" t="s">
        <v>19148</v>
      </c>
      <c r="AA47" s="184">
        <v>180</v>
      </c>
      <c r="AB47" s="184" t="s">
        <v>3669</v>
      </c>
      <c r="AC47" s="184" t="s">
        <v>19150</v>
      </c>
      <c r="AD47" s="184"/>
      <c r="AE47" s="184" t="s">
        <v>3562</v>
      </c>
      <c r="AF47" s="184" t="s">
        <v>3689</v>
      </c>
      <c r="AG47" s="184"/>
      <c r="AH47" s="184"/>
      <c r="AI47" s="184"/>
      <c r="AJ47" s="184" t="s">
        <v>3563</v>
      </c>
      <c r="AK47" s="184">
        <v>438600</v>
      </c>
      <c r="AL47" s="184" t="s">
        <v>4133</v>
      </c>
      <c r="AM47" s="184" t="s">
        <v>4135</v>
      </c>
      <c r="AN47" s="184" t="s">
        <v>4136</v>
      </c>
      <c r="AO47" s="184" t="s">
        <v>4079</v>
      </c>
      <c r="AP47" s="184" t="s">
        <v>4133</v>
      </c>
      <c r="AQ47" s="184" t="s">
        <v>4136</v>
      </c>
      <c r="AR47" s="184" t="s">
        <v>1239</v>
      </c>
      <c r="AS47" s="184" t="s">
        <v>4080</v>
      </c>
      <c r="AT47" s="184">
        <v>15927130033</v>
      </c>
      <c r="AU47" s="184" t="s">
        <v>19151</v>
      </c>
      <c r="AV47" s="184" t="s">
        <v>19151</v>
      </c>
      <c r="AW47" s="190"/>
      <c r="AX47" s="185">
        <v>44326</v>
      </c>
      <c r="AY47" s="185">
        <v>43563</v>
      </c>
      <c r="AZ47" s="184" t="s">
        <v>3562</v>
      </c>
      <c r="BA47" s="184" t="s">
        <v>4137</v>
      </c>
      <c r="BB47" s="184">
        <v>1</v>
      </c>
      <c r="BC47" s="184"/>
      <c r="BD47" s="184"/>
      <c r="BE47" s="184"/>
      <c r="BF47" s="184" t="s">
        <v>3562</v>
      </c>
      <c r="BG47" s="184" t="s">
        <v>3689</v>
      </c>
      <c r="BH47" s="184"/>
      <c r="BI47" s="184" t="s">
        <v>3568</v>
      </c>
      <c r="BJ47" s="184"/>
      <c r="BK47" s="184">
        <v>1</v>
      </c>
      <c r="BL47" s="184" t="s">
        <v>3493</v>
      </c>
      <c r="BM47" s="184"/>
      <c r="BN47" s="184" t="s">
        <v>3493</v>
      </c>
      <c r="BO47" s="184" t="s">
        <v>3493</v>
      </c>
      <c r="BP47" s="184" t="s">
        <v>3493</v>
      </c>
      <c r="BQ47" s="184" t="str">
        <f t="shared" si="0"/>
        <v>√</v>
      </c>
      <c r="BR47" s="184"/>
      <c r="BS47" s="184"/>
      <c r="BT47" s="187" t="s">
        <v>3493</v>
      </c>
      <c r="BU47" s="184"/>
      <c r="BV47" s="190" t="e">
        <f>VLOOKUP(D:D,#REF!,2,0)</f>
        <v>#REF!</v>
      </c>
      <c r="BW47" s="190" t="e">
        <f>VLOOKUP(D:D,#REF!,3,0)</f>
        <v>#REF!</v>
      </c>
      <c r="BX47" s="190"/>
      <c r="BY47" s="190"/>
      <c r="BZ47" s="191" t="e">
        <f>VLOOKUP(D:D,#REF!,2,0)</f>
        <v>#REF!</v>
      </c>
      <c r="CA47" s="192" t="s">
        <v>18928</v>
      </c>
      <c r="CB47" s="192" t="s">
        <v>18928</v>
      </c>
      <c r="CC47" s="192" t="s">
        <v>18928</v>
      </c>
      <c r="CD47" s="190"/>
      <c r="CE47" s="184">
        <v>7003547</v>
      </c>
    </row>
    <row r="48" spans="1:83" ht="11.95" customHeight="1">
      <c r="A48" s="184">
        <v>7003548</v>
      </c>
      <c r="B48" s="184">
        <v>47</v>
      </c>
      <c r="C48" s="184" t="s">
        <v>3672</v>
      </c>
      <c r="D48" s="184" t="s">
        <v>33</v>
      </c>
      <c r="E48" s="184" t="s">
        <v>716</v>
      </c>
      <c r="F48" s="184" t="s">
        <v>4138</v>
      </c>
      <c r="G48" s="185">
        <v>42545</v>
      </c>
      <c r="H48" s="186" t="s">
        <v>19081</v>
      </c>
      <c r="I48" s="187">
        <v>21153</v>
      </c>
      <c r="J48" s="184" t="s">
        <v>19082</v>
      </c>
      <c r="K48" s="184">
        <v>7003548</v>
      </c>
      <c r="L48" s="184" t="s">
        <v>19152</v>
      </c>
      <c r="M48" s="184" t="s">
        <v>19153</v>
      </c>
      <c r="N48" s="188" t="s">
        <v>19154</v>
      </c>
      <c r="O48" s="189" t="s">
        <v>4139</v>
      </c>
      <c r="P48" s="187" t="s">
        <v>19155</v>
      </c>
      <c r="Q48" s="187" t="s">
        <v>19155</v>
      </c>
      <c r="R48" s="184" t="s">
        <v>4140</v>
      </c>
      <c r="S48" s="184" t="s">
        <v>19156</v>
      </c>
      <c r="T48" s="184" t="s">
        <v>4141</v>
      </c>
      <c r="U48" s="184" t="s">
        <v>19157</v>
      </c>
      <c r="V48" s="184" t="s">
        <v>4142</v>
      </c>
      <c r="W48" s="184" t="s">
        <v>19158</v>
      </c>
      <c r="X48" s="187" t="s">
        <v>19159</v>
      </c>
      <c r="Y48" s="187" t="s">
        <v>19160</v>
      </c>
      <c r="Z48" s="188" t="s">
        <v>19159</v>
      </c>
      <c r="AA48" s="184">
        <v>180</v>
      </c>
      <c r="AB48" s="184" t="s">
        <v>3669</v>
      </c>
      <c r="AC48" s="184" t="s">
        <v>19150</v>
      </c>
      <c r="AD48" s="184"/>
      <c r="AE48" s="184" t="s">
        <v>3562</v>
      </c>
      <c r="AF48" s="184" t="s">
        <v>3689</v>
      </c>
      <c r="AG48" s="184"/>
      <c r="AH48" s="184"/>
      <c r="AI48" s="184"/>
      <c r="AJ48" s="184" t="s">
        <v>3563</v>
      </c>
      <c r="AK48" s="184">
        <v>438700</v>
      </c>
      <c r="AL48" s="184" t="s">
        <v>4141</v>
      </c>
      <c r="AM48" s="184" t="s">
        <v>4143</v>
      </c>
      <c r="AN48" s="184" t="s">
        <v>4144</v>
      </c>
      <c r="AO48" s="184" t="s">
        <v>4079</v>
      </c>
      <c r="AP48" s="184" t="s">
        <v>4141</v>
      </c>
      <c r="AQ48" s="184" t="s">
        <v>4144</v>
      </c>
      <c r="AR48" s="184" t="s">
        <v>1239</v>
      </c>
      <c r="AS48" s="184" t="s">
        <v>4080</v>
      </c>
      <c r="AT48" s="184">
        <v>15927130033</v>
      </c>
      <c r="AU48" s="184" t="s">
        <v>2455</v>
      </c>
      <c r="AV48" s="184" t="s">
        <v>2455</v>
      </c>
      <c r="AW48" s="190"/>
      <c r="AX48" s="185">
        <v>44286</v>
      </c>
      <c r="AY48" s="185">
        <v>43697</v>
      </c>
      <c r="AZ48" s="184" t="s">
        <v>3562</v>
      </c>
      <c r="BA48" s="184" t="s">
        <v>4145</v>
      </c>
      <c r="BB48" s="184">
        <v>1</v>
      </c>
      <c r="BC48" s="184"/>
      <c r="BD48" s="184"/>
      <c r="BE48" s="184"/>
      <c r="BF48" s="184" t="s">
        <v>3562</v>
      </c>
      <c r="BG48" s="184" t="s">
        <v>3689</v>
      </c>
      <c r="BH48" s="184"/>
      <c r="BI48" s="184" t="s">
        <v>3568</v>
      </c>
      <c r="BJ48" s="184"/>
      <c r="BK48" s="184">
        <v>1</v>
      </c>
      <c r="BL48" s="184" t="s">
        <v>3493</v>
      </c>
      <c r="BM48" s="184"/>
      <c r="BN48" s="184" t="s">
        <v>3493</v>
      </c>
      <c r="BO48" s="184" t="s">
        <v>3493</v>
      </c>
      <c r="BP48" s="184" t="s">
        <v>3493</v>
      </c>
      <c r="BQ48" s="184" t="str">
        <f t="shared" si="0"/>
        <v>√</v>
      </c>
      <c r="BR48" s="184"/>
      <c r="BS48" s="184"/>
      <c r="BT48" s="187" t="s">
        <v>3493</v>
      </c>
      <c r="BU48" s="184"/>
      <c r="BV48" s="190" t="e">
        <f>VLOOKUP(D:D,#REF!,2,0)</f>
        <v>#REF!</v>
      </c>
      <c r="BW48" s="190" t="e">
        <f>VLOOKUP(D:D,#REF!,3,0)</f>
        <v>#REF!</v>
      </c>
      <c r="BX48" s="190"/>
      <c r="BY48" s="190"/>
      <c r="BZ48" s="191" t="e">
        <f>VLOOKUP(D:D,#REF!,2,0)</f>
        <v>#REF!</v>
      </c>
      <c r="CA48" s="192" t="s">
        <v>18928</v>
      </c>
      <c r="CB48" s="192" t="s">
        <v>18928</v>
      </c>
      <c r="CC48" s="192" t="s">
        <v>18928</v>
      </c>
      <c r="CD48" s="190"/>
      <c r="CE48" s="184">
        <v>7003548</v>
      </c>
    </row>
    <row r="49" spans="1:83" ht="11.95" customHeight="1">
      <c r="A49" s="184">
        <v>7003549</v>
      </c>
      <c r="B49" s="184">
        <v>48</v>
      </c>
      <c r="C49" s="184" t="s">
        <v>3672</v>
      </c>
      <c r="D49" s="184" t="s">
        <v>33</v>
      </c>
      <c r="E49" s="184" t="s">
        <v>716</v>
      </c>
      <c r="F49" s="184" t="s">
        <v>4146</v>
      </c>
      <c r="G49" s="185">
        <v>42545</v>
      </c>
      <c r="H49" s="186" t="s">
        <v>19081</v>
      </c>
      <c r="I49" s="187">
        <v>21153</v>
      </c>
      <c r="J49" s="184" t="s">
        <v>19082</v>
      </c>
      <c r="K49" s="184">
        <v>7003549</v>
      </c>
      <c r="L49" s="184" t="s">
        <v>19161</v>
      </c>
      <c r="M49" s="184" t="s">
        <v>19162</v>
      </c>
      <c r="N49" s="188" t="s">
        <v>19163</v>
      </c>
      <c r="O49" s="189" t="s">
        <v>4147</v>
      </c>
      <c r="P49" s="187" t="s">
        <v>19164</v>
      </c>
      <c r="Q49" s="187" t="s">
        <v>19164</v>
      </c>
      <c r="R49" s="184" t="s">
        <v>4148</v>
      </c>
      <c r="S49" s="184" t="s">
        <v>19165</v>
      </c>
      <c r="T49" s="184" t="s">
        <v>4149</v>
      </c>
      <c r="U49" s="184" t="s">
        <v>19166</v>
      </c>
      <c r="V49" s="184" t="s">
        <v>4150</v>
      </c>
      <c r="W49" s="184" t="s">
        <v>19167</v>
      </c>
      <c r="X49" s="187" t="s">
        <v>19168</v>
      </c>
      <c r="Y49" s="187" t="s">
        <v>19169</v>
      </c>
      <c r="Z49" s="188" t="s">
        <v>4151</v>
      </c>
      <c r="AA49" s="184">
        <v>360</v>
      </c>
      <c r="AB49" s="184" t="s">
        <v>3561</v>
      </c>
      <c r="AC49" s="184"/>
      <c r="AD49" s="184"/>
      <c r="AE49" s="184" t="s">
        <v>3562</v>
      </c>
      <c r="AF49" s="184"/>
      <c r="AG49" s="184"/>
      <c r="AH49" s="184"/>
      <c r="AI49" s="184"/>
      <c r="AJ49" s="184" t="s">
        <v>3593</v>
      </c>
      <c r="AK49" s="184">
        <v>438200</v>
      </c>
      <c r="AL49" s="184" t="s">
        <v>4149</v>
      </c>
      <c r="AM49" s="184" t="s">
        <v>4152</v>
      </c>
      <c r="AN49" s="184" t="s">
        <v>4153</v>
      </c>
      <c r="AO49" s="184" t="s">
        <v>4079</v>
      </c>
      <c r="AP49" s="184" t="s">
        <v>4149</v>
      </c>
      <c r="AQ49" s="184" t="s">
        <v>4153</v>
      </c>
      <c r="AR49" s="184" t="s">
        <v>1239</v>
      </c>
      <c r="AS49" s="184" t="s">
        <v>4080</v>
      </c>
      <c r="AT49" s="184">
        <v>15927130033</v>
      </c>
      <c r="AU49" s="184" t="s">
        <v>4154</v>
      </c>
      <c r="AV49" s="184" t="s">
        <v>4154</v>
      </c>
      <c r="AW49" s="190"/>
      <c r="AX49" s="185">
        <v>44321</v>
      </c>
      <c r="AY49" s="185">
        <v>42469</v>
      </c>
      <c r="AZ49" s="184" t="s">
        <v>3562</v>
      </c>
      <c r="BA49" s="184" t="s">
        <v>4155</v>
      </c>
      <c r="BB49" s="184">
        <v>1</v>
      </c>
      <c r="BC49" s="184"/>
      <c r="BD49" s="184"/>
      <c r="BE49" s="184"/>
      <c r="BF49" s="184" t="s">
        <v>3562</v>
      </c>
      <c r="BG49" s="184"/>
      <c r="BH49" s="184"/>
      <c r="BI49" s="184" t="s">
        <v>3568</v>
      </c>
      <c r="BJ49" s="184"/>
      <c r="BK49" s="184">
        <v>1</v>
      </c>
      <c r="BL49" s="184" t="s">
        <v>3493</v>
      </c>
      <c r="BM49" s="184" t="s">
        <v>3493</v>
      </c>
      <c r="BN49" s="184" t="s">
        <v>3493</v>
      </c>
      <c r="BO49" s="184" t="s">
        <v>3493</v>
      </c>
      <c r="BP49" s="184" t="s">
        <v>3493</v>
      </c>
      <c r="BQ49" s="184" t="str">
        <f t="shared" si="0"/>
        <v>√</v>
      </c>
      <c r="BR49" s="184"/>
      <c r="BS49" s="184"/>
      <c r="BT49" s="187" t="s">
        <v>3493</v>
      </c>
      <c r="BU49" s="184"/>
      <c r="BV49" s="190" t="e">
        <f>VLOOKUP(D:D,#REF!,2,0)</f>
        <v>#REF!</v>
      </c>
      <c r="BW49" s="190" t="e">
        <f>VLOOKUP(D:D,#REF!,3,0)</f>
        <v>#REF!</v>
      </c>
      <c r="BX49" s="190"/>
      <c r="BY49" s="190"/>
      <c r="BZ49" s="191" t="e">
        <f>VLOOKUP(D:D,#REF!,2,0)</f>
        <v>#REF!</v>
      </c>
      <c r="CA49" s="192" t="s">
        <v>18928</v>
      </c>
      <c r="CB49" s="192" t="s">
        <v>18928</v>
      </c>
      <c r="CC49" s="192" t="s">
        <v>18928</v>
      </c>
      <c r="CD49" s="190"/>
      <c r="CE49" s="184">
        <v>7003549</v>
      </c>
    </row>
    <row r="50" spans="1:83" ht="11.95" customHeight="1">
      <c r="A50" s="184">
        <v>7003550</v>
      </c>
      <c r="B50" s="184">
        <v>49</v>
      </c>
      <c r="C50" s="184" t="s">
        <v>3672</v>
      </c>
      <c r="D50" s="184" t="s">
        <v>33</v>
      </c>
      <c r="E50" s="184" t="s">
        <v>716</v>
      </c>
      <c r="F50" s="184" t="s">
        <v>4156</v>
      </c>
      <c r="G50" s="185">
        <v>42545</v>
      </c>
      <c r="H50" s="186" t="s">
        <v>19081</v>
      </c>
      <c r="I50" s="187">
        <v>21153</v>
      </c>
      <c r="J50" s="184" t="s">
        <v>19082</v>
      </c>
      <c r="K50" s="184">
        <v>7003550</v>
      </c>
      <c r="L50" s="184" t="s">
        <v>19170</v>
      </c>
      <c r="M50" s="184" t="s">
        <v>19171</v>
      </c>
      <c r="N50" s="188" t="s">
        <v>19172</v>
      </c>
      <c r="O50" s="189" t="s">
        <v>4157</v>
      </c>
      <c r="P50" s="187" t="s">
        <v>19173</v>
      </c>
      <c r="Q50" s="187" t="s">
        <v>19173</v>
      </c>
      <c r="R50" s="184" t="s">
        <v>4158</v>
      </c>
      <c r="S50" s="184" t="s">
        <v>19174</v>
      </c>
      <c r="T50" s="184" t="s">
        <v>4159</v>
      </c>
      <c r="U50" s="184" t="s">
        <v>19175</v>
      </c>
      <c r="V50" s="184" t="s">
        <v>4160</v>
      </c>
      <c r="W50" s="184" t="s">
        <v>19176</v>
      </c>
      <c r="X50" s="187" t="s">
        <v>19177</v>
      </c>
      <c r="Y50" s="187" t="s">
        <v>19178</v>
      </c>
      <c r="Z50" s="188" t="s">
        <v>19177</v>
      </c>
      <c r="AA50" s="184">
        <v>180</v>
      </c>
      <c r="AB50" s="184" t="s">
        <v>3561</v>
      </c>
      <c r="AC50" s="184" t="s">
        <v>19120</v>
      </c>
      <c r="AD50" s="184"/>
      <c r="AE50" s="184" t="s">
        <v>3562</v>
      </c>
      <c r="AF50" s="184" t="s">
        <v>3689</v>
      </c>
      <c r="AG50" s="184"/>
      <c r="AH50" s="184"/>
      <c r="AI50" s="184"/>
      <c r="AJ50" s="184" t="s">
        <v>3593</v>
      </c>
      <c r="AK50" s="184">
        <v>435300</v>
      </c>
      <c r="AL50" s="184" t="s">
        <v>4159</v>
      </c>
      <c r="AM50" s="184" t="s">
        <v>4161</v>
      </c>
      <c r="AN50" s="184" t="s">
        <v>4162</v>
      </c>
      <c r="AO50" s="184" t="s">
        <v>4079</v>
      </c>
      <c r="AP50" s="184" t="s">
        <v>4159</v>
      </c>
      <c r="AQ50" s="184" t="s">
        <v>4162</v>
      </c>
      <c r="AR50" s="184" t="s">
        <v>1239</v>
      </c>
      <c r="AS50" s="184" t="s">
        <v>4080</v>
      </c>
      <c r="AT50" s="184">
        <v>15927130033</v>
      </c>
      <c r="AU50" s="184" t="s">
        <v>19179</v>
      </c>
      <c r="AV50" s="184" t="s">
        <v>19179</v>
      </c>
      <c r="AW50" s="190"/>
      <c r="AX50" s="185">
        <v>44623</v>
      </c>
      <c r="AY50" s="185">
        <v>43654</v>
      </c>
      <c r="AZ50" s="184" t="s">
        <v>3562</v>
      </c>
      <c r="BA50" s="184" t="s">
        <v>4163</v>
      </c>
      <c r="BB50" s="184">
        <v>1</v>
      </c>
      <c r="BC50" s="184"/>
      <c r="BD50" s="184"/>
      <c r="BE50" s="184"/>
      <c r="BF50" s="184" t="s">
        <v>3562</v>
      </c>
      <c r="BG50" s="184" t="s">
        <v>3689</v>
      </c>
      <c r="BH50" s="184"/>
      <c r="BI50" s="184" t="s">
        <v>3568</v>
      </c>
      <c r="BJ50" s="184"/>
      <c r="BK50" s="184">
        <v>1</v>
      </c>
      <c r="BL50" s="184" t="s">
        <v>3493</v>
      </c>
      <c r="BM50" s="184"/>
      <c r="BN50" s="184" t="s">
        <v>3493</v>
      </c>
      <c r="BO50" s="184" t="s">
        <v>3493</v>
      </c>
      <c r="BP50" s="184" t="s">
        <v>3493</v>
      </c>
      <c r="BQ50" s="184" t="str">
        <f t="shared" si="0"/>
        <v>√</v>
      </c>
      <c r="BR50" s="184"/>
      <c r="BS50" s="184"/>
      <c r="BT50" s="187" t="s">
        <v>3493</v>
      </c>
      <c r="BU50" s="184"/>
      <c r="BV50" s="190" t="e">
        <f>VLOOKUP(D:D,#REF!,2,0)</f>
        <v>#REF!</v>
      </c>
      <c r="BW50" s="190" t="e">
        <f>VLOOKUP(D:D,#REF!,3,0)</f>
        <v>#REF!</v>
      </c>
      <c r="BX50" s="190"/>
      <c r="BY50" s="190"/>
      <c r="BZ50" s="191" t="e">
        <f>VLOOKUP(D:D,#REF!,2,0)</f>
        <v>#REF!</v>
      </c>
      <c r="CA50" s="192" t="s">
        <v>18928</v>
      </c>
      <c r="CB50" s="192" t="s">
        <v>18928</v>
      </c>
      <c r="CC50" s="192" t="s">
        <v>18928</v>
      </c>
      <c r="CD50" s="190"/>
      <c r="CE50" s="184">
        <v>7003550</v>
      </c>
    </row>
    <row r="51" spans="1:83" ht="11.95" customHeight="1">
      <c r="A51" s="184">
        <v>7003551</v>
      </c>
      <c r="B51" s="184">
        <v>50</v>
      </c>
      <c r="C51" s="184" t="s">
        <v>3672</v>
      </c>
      <c r="D51" s="184" t="s">
        <v>33</v>
      </c>
      <c r="E51" s="184" t="s">
        <v>716</v>
      </c>
      <c r="F51" s="184" t="s">
        <v>4164</v>
      </c>
      <c r="G51" s="185">
        <v>42545</v>
      </c>
      <c r="H51" s="186" t="s">
        <v>19081</v>
      </c>
      <c r="I51" s="187">
        <v>21153</v>
      </c>
      <c r="J51" s="184" t="s">
        <v>19082</v>
      </c>
      <c r="K51" s="184">
        <v>7003551</v>
      </c>
      <c r="L51" s="184" t="s">
        <v>19180</v>
      </c>
      <c r="M51" s="184" t="s">
        <v>19181</v>
      </c>
      <c r="N51" s="188" t="s">
        <v>19182</v>
      </c>
      <c r="O51" s="189" t="s">
        <v>19183</v>
      </c>
      <c r="P51" s="187" t="s">
        <v>19184</v>
      </c>
      <c r="Q51" s="187" t="s">
        <v>19184</v>
      </c>
      <c r="R51" s="184" t="s">
        <v>4165</v>
      </c>
      <c r="S51" s="184" t="s">
        <v>19185</v>
      </c>
      <c r="T51" s="184" t="s">
        <v>4166</v>
      </c>
      <c r="U51" s="184" t="s">
        <v>19186</v>
      </c>
      <c r="V51" s="184" t="s">
        <v>4167</v>
      </c>
      <c r="W51" s="184" t="s">
        <v>19187</v>
      </c>
      <c r="X51" s="187" t="s">
        <v>19188</v>
      </c>
      <c r="Y51" s="187" t="s">
        <v>19189</v>
      </c>
      <c r="Z51" s="188" t="s">
        <v>4168</v>
      </c>
      <c r="AA51" s="184">
        <v>180</v>
      </c>
      <c r="AB51" s="184" t="s">
        <v>3561</v>
      </c>
      <c r="AC51" s="184" t="s">
        <v>18969</v>
      </c>
      <c r="AD51" s="184"/>
      <c r="AE51" s="184" t="s">
        <v>3562</v>
      </c>
      <c r="AF51" s="184" t="s">
        <v>3689</v>
      </c>
      <c r="AG51" s="184" t="s">
        <v>3710</v>
      </c>
      <c r="AH51" s="184"/>
      <c r="AI51" s="184"/>
      <c r="AJ51" s="184" t="s">
        <v>3593</v>
      </c>
      <c r="AK51" s="184">
        <v>435500</v>
      </c>
      <c r="AL51" s="184" t="s">
        <v>4169</v>
      </c>
      <c r="AM51" s="184" t="s">
        <v>4170</v>
      </c>
      <c r="AN51" s="184">
        <v>13871977279</v>
      </c>
      <c r="AO51" s="184" t="s">
        <v>4079</v>
      </c>
      <c r="AP51" s="184" t="s">
        <v>4171</v>
      </c>
      <c r="AQ51" s="184">
        <v>13117097226</v>
      </c>
      <c r="AR51" s="184" t="s">
        <v>1239</v>
      </c>
      <c r="AS51" s="184" t="s">
        <v>4080</v>
      </c>
      <c r="AT51" s="184">
        <v>15927130033</v>
      </c>
      <c r="AU51" s="184" t="s">
        <v>1268</v>
      </c>
      <c r="AV51" s="184" t="s">
        <v>1268</v>
      </c>
      <c r="AW51" s="190"/>
      <c r="AX51" s="185">
        <v>43915</v>
      </c>
      <c r="AY51" s="185">
        <v>43557</v>
      </c>
      <c r="AZ51" s="184" t="s">
        <v>3562</v>
      </c>
      <c r="BA51" s="184" t="s">
        <v>4172</v>
      </c>
      <c r="BB51" s="184">
        <v>1</v>
      </c>
      <c r="BC51" s="184"/>
      <c r="BD51" s="184"/>
      <c r="BE51" s="184"/>
      <c r="BF51" s="184" t="s">
        <v>3562</v>
      </c>
      <c r="BG51" s="184" t="s">
        <v>3804</v>
      </c>
      <c r="BH51" s="184"/>
      <c r="BI51" s="184" t="s">
        <v>3568</v>
      </c>
      <c r="BJ51" s="184"/>
      <c r="BK51" s="184">
        <v>1</v>
      </c>
      <c r="BL51" s="184" t="s">
        <v>3493</v>
      </c>
      <c r="BM51" s="184"/>
      <c r="BN51" s="184"/>
      <c r="BO51" s="184" t="s">
        <v>3493</v>
      </c>
      <c r="BP51" s="184" t="s">
        <v>3493</v>
      </c>
      <c r="BQ51" s="184" t="str">
        <f t="shared" si="0"/>
        <v>√</v>
      </c>
      <c r="BR51" s="184"/>
      <c r="BS51" s="184"/>
      <c r="BT51" s="187" t="s">
        <v>3493</v>
      </c>
      <c r="BU51" s="184"/>
      <c r="BV51" s="190" t="e">
        <f>VLOOKUP(D:D,#REF!,2,0)</f>
        <v>#REF!</v>
      </c>
      <c r="BW51" s="190" t="e">
        <f>VLOOKUP(D:D,#REF!,3,0)</f>
        <v>#REF!</v>
      </c>
      <c r="BX51" s="190"/>
      <c r="BY51" s="190"/>
      <c r="BZ51" s="191" t="e">
        <f>VLOOKUP(D:D,#REF!,2,0)</f>
        <v>#REF!</v>
      </c>
      <c r="CA51" s="192" t="s">
        <v>18928</v>
      </c>
      <c r="CB51" s="192" t="s">
        <v>18928</v>
      </c>
      <c r="CC51" s="192" t="s">
        <v>18928</v>
      </c>
      <c r="CD51" s="190"/>
      <c r="CE51" s="184">
        <v>7003551</v>
      </c>
    </row>
    <row r="52" spans="1:83" ht="11.95" customHeight="1">
      <c r="A52" s="184">
        <v>7003552</v>
      </c>
      <c r="B52" s="184">
        <v>51</v>
      </c>
      <c r="C52" s="184" t="s">
        <v>3672</v>
      </c>
      <c r="D52" s="184" t="s">
        <v>33</v>
      </c>
      <c r="E52" s="184" t="s">
        <v>716</v>
      </c>
      <c r="F52" s="184" t="s">
        <v>4173</v>
      </c>
      <c r="G52" s="185">
        <v>42545</v>
      </c>
      <c r="H52" s="186" t="s">
        <v>19081</v>
      </c>
      <c r="I52" s="187">
        <v>21153</v>
      </c>
      <c r="J52" s="184" t="s">
        <v>19082</v>
      </c>
      <c r="K52" s="184">
        <v>7003552</v>
      </c>
      <c r="L52" s="184" t="s">
        <v>19190</v>
      </c>
      <c r="M52" s="184" t="s">
        <v>19191</v>
      </c>
      <c r="N52" s="188" t="s">
        <v>19192</v>
      </c>
      <c r="O52" s="189" t="s">
        <v>4174</v>
      </c>
      <c r="P52" s="187" t="s">
        <v>19193</v>
      </c>
      <c r="Q52" s="187" t="s">
        <v>19193</v>
      </c>
      <c r="R52" s="184" t="s">
        <v>4175</v>
      </c>
      <c r="S52" s="184" t="s">
        <v>19194</v>
      </c>
      <c r="T52" s="184" t="s">
        <v>4176</v>
      </c>
      <c r="U52" s="184" t="s">
        <v>19195</v>
      </c>
      <c r="V52" s="184" t="s">
        <v>4177</v>
      </c>
      <c r="W52" s="184" t="s">
        <v>19196</v>
      </c>
      <c r="X52" s="187" t="s">
        <v>19197</v>
      </c>
      <c r="Y52" s="187" t="s">
        <v>19198</v>
      </c>
      <c r="Z52" s="188" t="s">
        <v>4178</v>
      </c>
      <c r="AA52" s="184">
        <v>60</v>
      </c>
      <c r="AB52" s="184" t="s">
        <v>3669</v>
      </c>
      <c r="AC52" s="184" t="s">
        <v>19120</v>
      </c>
      <c r="AD52" s="184"/>
      <c r="AE52" s="184" t="s">
        <v>3562</v>
      </c>
      <c r="AF52" s="184" t="s">
        <v>3689</v>
      </c>
      <c r="AG52" s="184"/>
      <c r="AH52" s="184"/>
      <c r="AI52" s="184"/>
      <c r="AJ52" s="184" t="s">
        <v>3593</v>
      </c>
      <c r="AK52" s="184">
        <v>438300</v>
      </c>
      <c r="AL52" s="184" t="s">
        <v>4176</v>
      </c>
      <c r="AM52" s="184" t="s">
        <v>4179</v>
      </c>
      <c r="AN52" s="184" t="s">
        <v>4180</v>
      </c>
      <c r="AO52" s="184" t="s">
        <v>4079</v>
      </c>
      <c r="AP52" s="184" t="s">
        <v>4176</v>
      </c>
      <c r="AQ52" s="184" t="s">
        <v>4180</v>
      </c>
      <c r="AR52" s="184" t="s">
        <v>1239</v>
      </c>
      <c r="AS52" s="184" t="s">
        <v>4080</v>
      </c>
      <c r="AT52" s="184">
        <v>15927130033</v>
      </c>
      <c r="AU52" s="184" t="s">
        <v>1252</v>
      </c>
      <c r="AV52" s="184" t="s">
        <v>1252</v>
      </c>
      <c r="AW52" s="190"/>
      <c r="AX52" s="185">
        <v>44482</v>
      </c>
      <c r="AY52" s="185">
        <v>43064</v>
      </c>
      <c r="AZ52" s="184" t="s">
        <v>3562</v>
      </c>
      <c r="BA52" s="184" t="s">
        <v>4181</v>
      </c>
      <c r="BB52" s="184">
        <v>1</v>
      </c>
      <c r="BC52" s="184"/>
      <c r="BD52" s="184"/>
      <c r="BE52" s="184"/>
      <c r="BF52" s="184" t="s">
        <v>3562</v>
      </c>
      <c r="BG52" s="184" t="s">
        <v>3689</v>
      </c>
      <c r="BH52" s="184"/>
      <c r="BI52" s="184" t="s">
        <v>3568</v>
      </c>
      <c r="BJ52" s="184"/>
      <c r="BK52" s="184">
        <v>1</v>
      </c>
      <c r="BL52" s="184" t="s">
        <v>3493</v>
      </c>
      <c r="BM52" s="184"/>
      <c r="BN52" s="184" t="s">
        <v>3493</v>
      </c>
      <c r="BO52" s="184" t="s">
        <v>3493</v>
      </c>
      <c r="BP52" s="184" t="s">
        <v>3493</v>
      </c>
      <c r="BQ52" s="184" t="str">
        <f t="shared" si="0"/>
        <v>√</v>
      </c>
      <c r="BR52" s="184"/>
      <c r="BS52" s="184"/>
      <c r="BT52" s="187" t="s">
        <v>3493</v>
      </c>
      <c r="BU52" s="184"/>
      <c r="BV52" s="190" t="e">
        <f>VLOOKUP(D:D,#REF!,2,0)</f>
        <v>#REF!</v>
      </c>
      <c r="BW52" s="190" t="e">
        <f>VLOOKUP(D:D,#REF!,3,0)</f>
        <v>#REF!</v>
      </c>
      <c r="BX52" s="190"/>
      <c r="BY52" s="190"/>
      <c r="BZ52" s="191" t="e">
        <f>VLOOKUP(D:D,#REF!,2,0)</f>
        <v>#REF!</v>
      </c>
      <c r="CA52" s="192" t="s">
        <v>18928</v>
      </c>
      <c r="CB52" s="192" t="s">
        <v>18928</v>
      </c>
      <c r="CC52" s="192" t="s">
        <v>18928</v>
      </c>
      <c r="CD52" s="190"/>
      <c r="CE52" s="184">
        <v>7003552</v>
      </c>
    </row>
    <row r="53" spans="1:83" ht="11.95" customHeight="1">
      <c r="A53" s="184">
        <v>7003553</v>
      </c>
      <c r="B53" s="184">
        <v>52</v>
      </c>
      <c r="C53" s="184" t="s">
        <v>3672</v>
      </c>
      <c r="D53" s="184" t="s">
        <v>33</v>
      </c>
      <c r="E53" s="184" t="s">
        <v>716</v>
      </c>
      <c r="F53" s="184" t="s">
        <v>4182</v>
      </c>
      <c r="G53" s="185">
        <v>42545</v>
      </c>
      <c r="H53" s="186" t="s">
        <v>19081</v>
      </c>
      <c r="I53" s="187">
        <v>21153</v>
      </c>
      <c r="J53" s="184" t="s">
        <v>19082</v>
      </c>
      <c r="K53" s="184">
        <v>7003553</v>
      </c>
      <c r="L53" s="184" t="s">
        <v>19199</v>
      </c>
      <c r="M53" s="184" t="s">
        <v>19200</v>
      </c>
      <c r="N53" s="188" t="s">
        <v>19085</v>
      </c>
      <c r="O53" s="189" t="s">
        <v>4183</v>
      </c>
      <c r="P53" s="187" t="s">
        <v>19201</v>
      </c>
      <c r="Q53" s="187" t="s">
        <v>19201</v>
      </c>
      <c r="R53" s="184" t="s">
        <v>4184</v>
      </c>
      <c r="S53" s="184" t="s">
        <v>19202</v>
      </c>
      <c r="T53" s="184" t="s">
        <v>4185</v>
      </c>
      <c r="U53" s="184" t="s">
        <v>19203</v>
      </c>
      <c r="V53" s="184" t="s">
        <v>4186</v>
      </c>
      <c r="W53" s="184" t="s">
        <v>19204</v>
      </c>
      <c r="X53" s="187" t="s">
        <v>19205</v>
      </c>
      <c r="Y53" s="187" t="s">
        <v>19206</v>
      </c>
      <c r="Z53" s="188" t="s">
        <v>4187</v>
      </c>
      <c r="AA53" s="184">
        <v>180</v>
      </c>
      <c r="AB53" s="184" t="s">
        <v>3561</v>
      </c>
      <c r="AC53" s="184" t="s">
        <v>18969</v>
      </c>
      <c r="AD53" s="184"/>
      <c r="AE53" s="184" t="s">
        <v>3562</v>
      </c>
      <c r="AF53" s="184" t="s">
        <v>3689</v>
      </c>
      <c r="AG53" s="184" t="s">
        <v>3710</v>
      </c>
      <c r="AH53" s="184"/>
      <c r="AI53" s="184"/>
      <c r="AJ53" s="184" t="s">
        <v>3593</v>
      </c>
      <c r="AK53" s="184">
        <v>435400</v>
      </c>
      <c r="AL53" s="184" t="s">
        <v>4185</v>
      </c>
      <c r="AM53" s="184" t="s">
        <v>4188</v>
      </c>
      <c r="AN53" s="184">
        <v>13409915153</v>
      </c>
      <c r="AO53" s="184" t="s">
        <v>4079</v>
      </c>
      <c r="AP53" s="184" t="s">
        <v>4185</v>
      </c>
      <c r="AQ53" s="184">
        <v>13409915153</v>
      </c>
      <c r="AR53" s="184" t="s">
        <v>1239</v>
      </c>
      <c r="AS53" s="184" t="s">
        <v>4080</v>
      </c>
      <c r="AT53" s="184">
        <v>15927130033</v>
      </c>
      <c r="AU53" s="184" t="s">
        <v>4189</v>
      </c>
      <c r="AV53" s="184" t="s">
        <v>4189</v>
      </c>
      <c r="AW53" s="190"/>
      <c r="AX53" s="185">
        <v>43903</v>
      </c>
      <c r="AY53" s="185">
        <v>43162</v>
      </c>
      <c r="AZ53" s="184" t="s">
        <v>3562</v>
      </c>
      <c r="BA53" s="184" t="s">
        <v>4190</v>
      </c>
      <c r="BB53" s="184">
        <v>1</v>
      </c>
      <c r="BC53" s="184"/>
      <c r="BD53" s="184"/>
      <c r="BE53" s="184"/>
      <c r="BF53" s="184" t="s">
        <v>3562</v>
      </c>
      <c r="BG53" s="184" t="s">
        <v>3804</v>
      </c>
      <c r="BH53" s="184"/>
      <c r="BI53" s="184" t="s">
        <v>3568</v>
      </c>
      <c r="BJ53" s="184"/>
      <c r="BK53" s="184">
        <v>1</v>
      </c>
      <c r="BL53" s="184" t="s">
        <v>3493</v>
      </c>
      <c r="BM53" s="184"/>
      <c r="BN53" s="184"/>
      <c r="BO53" s="184" t="s">
        <v>3493</v>
      </c>
      <c r="BP53" s="184" t="s">
        <v>3493</v>
      </c>
      <c r="BQ53" s="184" t="str">
        <f t="shared" si="0"/>
        <v>√</v>
      </c>
      <c r="BR53" s="184"/>
      <c r="BS53" s="184"/>
      <c r="BT53" s="187" t="s">
        <v>3493</v>
      </c>
      <c r="BU53" s="184"/>
      <c r="BV53" s="190" t="e">
        <f>VLOOKUP(D:D,#REF!,2,0)</f>
        <v>#REF!</v>
      </c>
      <c r="BW53" s="190" t="e">
        <f>VLOOKUP(D:D,#REF!,3,0)</f>
        <v>#REF!</v>
      </c>
      <c r="BX53" s="190"/>
      <c r="BY53" s="190"/>
      <c r="BZ53" s="191" t="e">
        <f>VLOOKUP(D:D,#REF!,2,0)</f>
        <v>#REF!</v>
      </c>
      <c r="CA53" s="192" t="s">
        <v>18928</v>
      </c>
      <c r="CB53" s="192" t="s">
        <v>18928</v>
      </c>
      <c r="CC53" s="192" t="s">
        <v>18928</v>
      </c>
      <c r="CD53" s="190"/>
      <c r="CE53" s="184">
        <v>7003553</v>
      </c>
    </row>
    <row r="54" spans="1:83" ht="11.95" customHeight="1">
      <c r="A54" s="184">
        <v>7003554</v>
      </c>
      <c r="B54" s="184">
        <v>53</v>
      </c>
      <c r="C54" s="184" t="s">
        <v>3672</v>
      </c>
      <c r="D54" s="184" t="s">
        <v>33</v>
      </c>
      <c r="E54" s="184" t="s">
        <v>706</v>
      </c>
      <c r="F54" s="184" t="s">
        <v>4191</v>
      </c>
      <c r="G54" s="185">
        <v>42545</v>
      </c>
      <c r="H54" s="186" t="s">
        <v>19037</v>
      </c>
      <c r="I54" s="187">
        <v>21154</v>
      </c>
      <c r="J54" s="184" t="s">
        <v>19082</v>
      </c>
      <c r="K54" s="184">
        <v>7003554</v>
      </c>
      <c r="L54" s="184" t="s">
        <v>19207</v>
      </c>
      <c r="M54" s="184" t="s">
        <v>19208</v>
      </c>
      <c r="N54" s="188" t="s">
        <v>19209</v>
      </c>
      <c r="O54" s="189" t="s">
        <v>4192</v>
      </c>
      <c r="P54" s="187" t="s">
        <v>19210</v>
      </c>
      <c r="Q54" s="187" t="s">
        <v>19210</v>
      </c>
      <c r="R54" s="184" t="s">
        <v>4193</v>
      </c>
      <c r="S54" s="184" t="s">
        <v>4192</v>
      </c>
      <c r="T54" s="184" t="s">
        <v>4194</v>
      </c>
      <c r="U54" s="184" t="s">
        <v>19211</v>
      </c>
      <c r="V54" s="184" t="s">
        <v>4195</v>
      </c>
      <c r="W54" s="184" t="s">
        <v>19212</v>
      </c>
      <c r="X54" s="187" t="s">
        <v>19213</v>
      </c>
      <c r="Y54" s="187"/>
      <c r="Z54" s="188" t="s">
        <v>19213</v>
      </c>
      <c r="AA54" s="184">
        <v>180</v>
      </c>
      <c r="AB54" s="184" t="s">
        <v>3561</v>
      </c>
      <c r="AC54" s="184" t="s">
        <v>19120</v>
      </c>
      <c r="AD54" s="184"/>
      <c r="AE54" s="184" t="s">
        <v>3562</v>
      </c>
      <c r="AF54" s="184" t="s">
        <v>3689</v>
      </c>
      <c r="AG54" s="184"/>
      <c r="AH54" s="184"/>
      <c r="AI54" s="184"/>
      <c r="AJ54" s="184" t="s">
        <v>3593</v>
      </c>
      <c r="AK54" s="184">
        <v>437000</v>
      </c>
      <c r="AL54" s="184" t="s">
        <v>1258</v>
      </c>
      <c r="AM54" s="184" t="s">
        <v>3998</v>
      </c>
      <c r="AN54" s="184">
        <v>18602731796</v>
      </c>
      <c r="AO54" s="184" t="s">
        <v>3999</v>
      </c>
      <c r="AP54" s="184" t="s">
        <v>4196</v>
      </c>
      <c r="AQ54" s="184">
        <v>15629473676</v>
      </c>
      <c r="AR54" s="184" t="s">
        <v>1258</v>
      </c>
      <c r="AS54" s="184" t="s">
        <v>3998</v>
      </c>
      <c r="AT54" s="184">
        <v>18602731796</v>
      </c>
      <c r="AU54" s="184" t="s">
        <v>1257</v>
      </c>
      <c r="AV54" s="184" t="s">
        <v>1257</v>
      </c>
      <c r="AW54" s="190"/>
      <c r="AX54" s="185">
        <v>43899</v>
      </c>
      <c r="AY54" s="185"/>
      <c r="AZ54" s="184" t="s">
        <v>3562</v>
      </c>
      <c r="BA54" s="184" t="s">
        <v>4197</v>
      </c>
      <c r="BB54" s="184">
        <v>1</v>
      </c>
      <c r="BC54" s="184"/>
      <c r="BD54" s="184"/>
      <c r="BE54" s="184"/>
      <c r="BF54" s="184" t="s">
        <v>3562</v>
      </c>
      <c r="BG54" s="184" t="s">
        <v>3689</v>
      </c>
      <c r="BH54" s="184"/>
      <c r="BI54" s="184" t="s">
        <v>3568</v>
      </c>
      <c r="BJ54" s="184"/>
      <c r="BK54" s="184">
        <v>1</v>
      </c>
      <c r="BL54" s="184" t="s">
        <v>3493</v>
      </c>
      <c r="BM54" s="184"/>
      <c r="BN54" s="184" t="s">
        <v>3493</v>
      </c>
      <c r="BO54" s="184"/>
      <c r="BP54" s="184" t="s">
        <v>3493</v>
      </c>
      <c r="BQ54" s="184" t="str">
        <f t="shared" si="0"/>
        <v>√</v>
      </c>
      <c r="BR54" s="184"/>
      <c r="BS54" s="184"/>
      <c r="BT54" s="187" t="s">
        <v>3493</v>
      </c>
      <c r="BU54" s="184"/>
      <c r="BV54" s="190" t="e">
        <f>VLOOKUP(D:D,#REF!,2,0)</f>
        <v>#REF!</v>
      </c>
      <c r="BW54" s="190" t="e">
        <f>VLOOKUP(D:D,#REF!,3,0)</f>
        <v>#REF!</v>
      </c>
      <c r="BX54" s="190"/>
      <c r="BY54" s="190"/>
      <c r="BZ54" s="191" t="e">
        <f>VLOOKUP(D:D,#REF!,2,0)</f>
        <v>#REF!</v>
      </c>
      <c r="CA54" s="192" t="s">
        <v>18928</v>
      </c>
      <c r="CB54" s="192" t="s">
        <v>18928</v>
      </c>
      <c r="CC54" s="192" t="s">
        <v>18928</v>
      </c>
      <c r="CD54" s="190"/>
      <c r="CE54" s="184">
        <v>7003554</v>
      </c>
    </row>
    <row r="55" spans="1:83" ht="11.95" customHeight="1">
      <c r="A55" s="184">
        <v>7003555</v>
      </c>
      <c r="B55" s="184">
        <v>54</v>
      </c>
      <c r="C55" s="184" t="s">
        <v>3672</v>
      </c>
      <c r="D55" s="184" t="s">
        <v>33</v>
      </c>
      <c r="E55" s="184" t="s">
        <v>706</v>
      </c>
      <c r="F55" s="184" t="s">
        <v>4198</v>
      </c>
      <c r="G55" s="185">
        <v>42545</v>
      </c>
      <c r="H55" s="186" t="s">
        <v>19037</v>
      </c>
      <c r="I55" s="187">
        <v>21154</v>
      </c>
      <c r="J55" s="184" t="s">
        <v>19082</v>
      </c>
      <c r="K55" s="184">
        <v>7003555</v>
      </c>
      <c r="L55" s="184" t="s">
        <v>19214</v>
      </c>
      <c r="M55" s="184" t="s">
        <v>19215</v>
      </c>
      <c r="N55" s="188" t="s">
        <v>19216</v>
      </c>
      <c r="O55" s="189" t="s">
        <v>4199</v>
      </c>
      <c r="P55" s="187" t="s">
        <v>19217</v>
      </c>
      <c r="Q55" s="187" t="s">
        <v>19217</v>
      </c>
      <c r="R55" s="184" t="s">
        <v>19218</v>
      </c>
      <c r="S55" s="184" t="s">
        <v>19219</v>
      </c>
      <c r="T55" s="184" t="s">
        <v>4200</v>
      </c>
      <c r="U55" s="184" t="s">
        <v>19220</v>
      </c>
      <c r="V55" s="184" t="s">
        <v>4201</v>
      </c>
      <c r="W55" s="184" t="s">
        <v>19221</v>
      </c>
      <c r="X55" s="187" t="s">
        <v>19222</v>
      </c>
      <c r="Y55" s="187" t="s">
        <v>19223</v>
      </c>
      <c r="Z55" s="188" t="s">
        <v>3575</v>
      </c>
      <c r="AA55" s="184">
        <v>180</v>
      </c>
      <c r="AB55" s="184" t="s">
        <v>3561</v>
      </c>
      <c r="AC55" s="184" t="s">
        <v>19120</v>
      </c>
      <c r="AD55" s="184"/>
      <c r="AE55" s="184" t="s">
        <v>3562</v>
      </c>
      <c r="AF55" s="184" t="s">
        <v>3689</v>
      </c>
      <c r="AG55" s="184"/>
      <c r="AH55" s="184"/>
      <c r="AI55" s="184"/>
      <c r="AJ55" s="184" t="s">
        <v>3563</v>
      </c>
      <c r="AK55" s="184">
        <v>437400</v>
      </c>
      <c r="AL55" s="184" t="s">
        <v>1258</v>
      </c>
      <c r="AM55" s="184" t="s">
        <v>3998</v>
      </c>
      <c r="AN55" s="184">
        <v>18602731796</v>
      </c>
      <c r="AO55" s="184" t="s">
        <v>3999</v>
      </c>
      <c r="AP55" s="184" t="s">
        <v>4200</v>
      </c>
      <c r="AQ55" s="184" t="s">
        <v>4202</v>
      </c>
      <c r="AR55" s="184" t="s">
        <v>1258</v>
      </c>
      <c r="AS55" s="184" t="s">
        <v>3998</v>
      </c>
      <c r="AT55" s="184">
        <v>18602731796</v>
      </c>
      <c r="AU55" s="184" t="s">
        <v>2688</v>
      </c>
      <c r="AV55" s="184" t="s">
        <v>2688</v>
      </c>
      <c r="AW55" s="190"/>
      <c r="AX55" s="185">
        <v>44312</v>
      </c>
      <c r="AY55" s="185">
        <v>43556</v>
      </c>
      <c r="AZ55" s="184" t="s">
        <v>3562</v>
      </c>
      <c r="BA55" s="184" t="s">
        <v>4203</v>
      </c>
      <c r="BB55" s="184">
        <v>1</v>
      </c>
      <c r="BC55" s="184"/>
      <c r="BD55" s="184"/>
      <c r="BE55" s="184"/>
      <c r="BF55" s="184" t="s">
        <v>3562</v>
      </c>
      <c r="BG55" s="184" t="s">
        <v>3689</v>
      </c>
      <c r="BH55" s="184"/>
      <c r="BI55" s="184" t="s">
        <v>3568</v>
      </c>
      <c r="BJ55" s="184"/>
      <c r="BK55" s="184">
        <v>1</v>
      </c>
      <c r="BL55" s="184" t="s">
        <v>3493</v>
      </c>
      <c r="BM55" s="184"/>
      <c r="BN55" s="184" t="s">
        <v>3493</v>
      </c>
      <c r="BO55" s="184" t="s">
        <v>3493</v>
      </c>
      <c r="BP55" s="184" t="s">
        <v>3493</v>
      </c>
      <c r="BQ55" s="184" t="str">
        <f t="shared" si="0"/>
        <v>√</v>
      </c>
      <c r="BR55" s="184"/>
      <c r="BS55" s="184"/>
      <c r="BT55" s="187" t="s">
        <v>3493</v>
      </c>
      <c r="BU55" s="184"/>
      <c r="BV55" s="190" t="e">
        <f>VLOOKUP(D:D,#REF!,2,0)</f>
        <v>#REF!</v>
      </c>
      <c r="BW55" s="190" t="e">
        <f>VLOOKUP(D:D,#REF!,3,0)</f>
        <v>#REF!</v>
      </c>
      <c r="BX55" s="190"/>
      <c r="BY55" s="190"/>
      <c r="BZ55" s="191" t="e">
        <f>VLOOKUP(D:D,#REF!,2,0)</f>
        <v>#REF!</v>
      </c>
      <c r="CA55" s="192" t="s">
        <v>18928</v>
      </c>
      <c r="CB55" s="192" t="s">
        <v>18928</v>
      </c>
      <c r="CC55" s="192" t="s">
        <v>18928</v>
      </c>
      <c r="CD55" s="190"/>
      <c r="CE55" s="184">
        <v>7003555</v>
      </c>
    </row>
    <row r="56" spans="1:83" ht="11.95" customHeight="1">
      <c r="A56" s="184">
        <v>7003556</v>
      </c>
      <c r="B56" s="184">
        <v>55</v>
      </c>
      <c r="C56" s="184" t="s">
        <v>3672</v>
      </c>
      <c r="D56" s="184" t="s">
        <v>33</v>
      </c>
      <c r="E56" s="184" t="s">
        <v>706</v>
      </c>
      <c r="F56" s="184" t="s">
        <v>4204</v>
      </c>
      <c r="G56" s="185">
        <v>42545</v>
      </c>
      <c r="H56" s="186" t="s">
        <v>19037</v>
      </c>
      <c r="I56" s="187">
        <v>21154</v>
      </c>
      <c r="J56" s="184" t="s">
        <v>19082</v>
      </c>
      <c r="K56" s="184">
        <v>7003556</v>
      </c>
      <c r="L56" s="184" t="s">
        <v>19224</v>
      </c>
      <c r="M56" s="184" t="s">
        <v>19225</v>
      </c>
      <c r="N56" s="188" t="s">
        <v>19226</v>
      </c>
      <c r="O56" s="189" t="s">
        <v>4205</v>
      </c>
      <c r="P56" s="187" t="s">
        <v>19227</v>
      </c>
      <c r="Q56" s="187" t="s">
        <v>19227</v>
      </c>
      <c r="R56" s="184" t="s">
        <v>4206</v>
      </c>
      <c r="S56" s="184" t="s">
        <v>19228</v>
      </c>
      <c r="T56" s="184" t="s">
        <v>4207</v>
      </c>
      <c r="U56" s="184" t="s">
        <v>19229</v>
      </c>
      <c r="V56" s="184" t="s">
        <v>4208</v>
      </c>
      <c r="W56" s="184" t="s">
        <v>19230</v>
      </c>
      <c r="X56" s="187" t="s">
        <v>19231</v>
      </c>
      <c r="Y56" s="187" t="s">
        <v>19232</v>
      </c>
      <c r="Z56" s="188" t="s">
        <v>19233</v>
      </c>
      <c r="AA56" s="184">
        <v>180</v>
      </c>
      <c r="AB56" s="184" t="s">
        <v>3669</v>
      </c>
      <c r="AC56" s="184"/>
      <c r="AD56" s="184"/>
      <c r="AE56" s="184" t="s">
        <v>3562</v>
      </c>
      <c r="AF56" s="184"/>
      <c r="AG56" s="184"/>
      <c r="AH56" s="184"/>
      <c r="AI56" s="184"/>
      <c r="AJ56" s="184" t="s">
        <v>3563</v>
      </c>
      <c r="AK56" s="184">
        <v>437500</v>
      </c>
      <c r="AL56" s="184" t="s">
        <v>1258</v>
      </c>
      <c r="AM56" s="184" t="s">
        <v>3998</v>
      </c>
      <c r="AN56" s="184">
        <v>18602731796</v>
      </c>
      <c r="AO56" s="184" t="s">
        <v>3999</v>
      </c>
      <c r="AP56" s="184" t="s">
        <v>4209</v>
      </c>
      <c r="AQ56" s="184">
        <v>15872025606</v>
      </c>
      <c r="AR56" s="184" t="s">
        <v>1258</v>
      </c>
      <c r="AS56" s="184" t="s">
        <v>3998</v>
      </c>
      <c r="AT56" s="184">
        <v>18602731796</v>
      </c>
      <c r="AU56" s="184" t="s">
        <v>2282</v>
      </c>
      <c r="AV56" s="184" t="s">
        <v>4210</v>
      </c>
      <c r="AW56" s="190"/>
      <c r="AX56" s="185">
        <v>44286</v>
      </c>
      <c r="AY56" s="185">
        <v>43004</v>
      </c>
      <c r="AZ56" s="184" t="s">
        <v>3562</v>
      </c>
      <c r="BA56" s="184" t="s">
        <v>4211</v>
      </c>
      <c r="BB56" s="184">
        <v>1</v>
      </c>
      <c r="BC56" s="184"/>
      <c r="BD56" s="184"/>
      <c r="BE56" s="184"/>
      <c r="BF56" s="184" t="s">
        <v>3562</v>
      </c>
      <c r="BG56" s="184"/>
      <c r="BH56" s="184"/>
      <c r="BI56" s="184" t="s">
        <v>3568</v>
      </c>
      <c r="BJ56" s="184"/>
      <c r="BK56" s="184">
        <v>1</v>
      </c>
      <c r="BL56" s="184" t="s">
        <v>3493</v>
      </c>
      <c r="BM56" s="184" t="s">
        <v>3493</v>
      </c>
      <c r="BN56" s="184" t="s">
        <v>3493</v>
      </c>
      <c r="BO56" s="184" t="s">
        <v>3493</v>
      </c>
      <c r="BP56" s="184" t="s">
        <v>3493</v>
      </c>
      <c r="BQ56" s="184" t="str">
        <f t="shared" si="0"/>
        <v>√</v>
      </c>
      <c r="BR56" s="184" t="s">
        <v>3493</v>
      </c>
      <c r="BS56" s="184" t="s">
        <v>3493</v>
      </c>
      <c r="BT56" s="187" t="s">
        <v>3493</v>
      </c>
      <c r="BU56" s="184"/>
      <c r="BV56" s="190" t="e">
        <f>VLOOKUP(D:D,#REF!,2,0)</f>
        <v>#REF!</v>
      </c>
      <c r="BW56" s="190" t="e">
        <f>VLOOKUP(D:D,#REF!,3,0)</f>
        <v>#REF!</v>
      </c>
      <c r="BX56" s="190"/>
      <c r="BY56" s="190"/>
      <c r="BZ56" s="191" t="e">
        <f>VLOOKUP(D:D,#REF!,2,0)</f>
        <v>#REF!</v>
      </c>
      <c r="CA56" s="192" t="s">
        <v>18928</v>
      </c>
      <c r="CB56" s="192" t="s">
        <v>18928</v>
      </c>
      <c r="CC56" s="192" t="s">
        <v>18928</v>
      </c>
      <c r="CD56" s="190"/>
      <c r="CE56" s="184">
        <v>7003556</v>
      </c>
    </row>
    <row r="57" spans="1:83" ht="11.95" customHeight="1">
      <c r="A57" s="184">
        <v>7003557</v>
      </c>
      <c r="B57" s="184">
        <v>56</v>
      </c>
      <c r="C57" s="184" t="s">
        <v>3672</v>
      </c>
      <c r="D57" s="184" t="s">
        <v>33</v>
      </c>
      <c r="E57" s="184" t="s">
        <v>706</v>
      </c>
      <c r="F57" s="184" t="s">
        <v>4212</v>
      </c>
      <c r="G57" s="185">
        <v>42545</v>
      </c>
      <c r="H57" s="186" t="s">
        <v>19037</v>
      </c>
      <c r="I57" s="187">
        <v>21154</v>
      </c>
      <c r="J57" s="184" t="s">
        <v>19082</v>
      </c>
      <c r="K57" s="184">
        <v>7003557</v>
      </c>
      <c r="L57" s="184" t="s">
        <v>19234</v>
      </c>
      <c r="M57" s="184" t="s">
        <v>19235</v>
      </c>
      <c r="N57" s="188" t="s">
        <v>19236</v>
      </c>
      <c r="O57" s="189" t="s">
        <v>4213</v>
      </c>
      <c r="P57" s="187" t="s">
        <v>19237</v>
      </c>
      <c r="Q57" s="187" t="s">
        <v>19237</v>
      </c>
      <c r="R57" s="184" t="s">
        <v>4214</v>
      </c>
      <c r="S57" s="184" t="s">
        <v>19238</v>
      </c>
      <c r="T57" s="184" t="s">
        <v>4215</v>
      </c>
      <c r="U57" s="184" t="s">
        <v>19239</v>
      </c>
      <c r="V57" s="184" t="s">
        <v>4216</v>
      </c>
      <c r="W57" s="184" t="s">
        <v>19240</v>
      </c>
      <c r="X57" s="187" t="s">
        <v>19241</v>
      </c>
      <c r="Y57" s="187" t="s">
        <v>19242</v>
      </c>
      <c r="Z57" s="188" t="s">
        <v>19241</v>
      </c>
      <c r="AA57" s="184">
        <v>180</v>
      </c>
      <c r="AB57" s="184" t="s">
        <v>3669</v>
      </c>
      <c r="AC57" s="184" t="s">
        <v>19243</v>
      </c>
      <c r="AD57" s="184"/>
      <c r="AE57" s="184" t="s">
        <v>3562</v>
      </c>
      <c r="AF57" s="184" t="s">
        <v>3689</v>
      </c>
      <c r="AG57" s="184" t="s">
        <v>3710</v>
      </c>
      <c r="AH57" s="184"/>
      <c r="AI57" s="184"/>
      <c r="AJ57" s="184" t="s">
        <v>3563</v>
      </c>
      <c r="AK57" s="184">
        <v>437600</v>
      </c>
      <c r="AL57" s="184" t="s">
        <v>1258</v>
      </c>
      <c r="AM57" s="184" t="s">
        <v>3998</v>
      </c>
      <c r="AN57" s="184">
        <v>18602731796</v>
      </c>
      <c r="AO57" s="184" t="s">
        <v>3999</v>
      </c>
      <c r="AP57" s="184" t="s">
        <v>4215</v>
      </c>
      <c r="AQ57" s="184" t="s">
        <v>4217</v>
      </c>
      <c r="AR57" s="184" t="s">
        <v>1258</v>
      </c>
      <c r="AS57" s="184" t="s">
        <v>3998</v>
      </c>
      <c r="AT57" s="184">
        <v>18602731796</v>
      </c>
      <c r="AU57" s="184" t="s">
        <v>1824</v>
      </c>
      <c r="AV57" s="184" t="s">
        <v>4218</v>
      </c>
      <c r="AW57" s="190"/>
      <c r="AX57" s="185">
        <v>44271</v>
      </c>
      <c r="AY57" s="185">
        <v>43477</v>
      </c>
      <c r="AZ57" s="184" t="s">
        <v>3693</v>
      </c>
      <c r="BA57" s="184" t="s">
        <v>4219</v>
      </c>
      <c r="BB57" s="184">
        <v>1</v>
      </c>
      <c r="BC57" s="184"/>
      <c r="BD57" s="184"/>
      <c r="BE57" s="184"/>
      <c r="BF57" s="184" t="s">
        <v>3562</v>
      </c>
      <c r="BG57" s="184" t="s">
        <v>4220</v>
      </c>
      <c r="BH57" s="184"/>
      <c r="BI57" s="184" t="s">
        <v>3568</v>
      </c>
      <c r="BJ57" s="184"/>
      <c r="BK57" s="184">
        <v>1</v>
      </c>
      <c r="BL57" s="184" t="s">
        <v>3493</v>
      </c>
      <c r="BM57" s="184"/>
      <c r="BN57" s="184"/>
      <c r="BO57" s="184" t="s">
        <v>3493</v>
      </c>
      <c r="BP57" s="184" t="s">
        <v>3493</v>
      </c>
      <c r="BQ57" s="184" t="str">
        <f t="shared" si="0"/>
        <v>√</v>
      </c>
      <c r="BR57" s="184" t="s">
        <v>3493</v>
      </c>
      <c r="BS57" s="184" t="s">
        <v>3493</v>
      </c>
      <c r="BT57" s="187" t="s">
        <v>3493</v>
      </c>
      <c r="BU57" s="184"/>
      <c r="BV57" s="190" t="e">
        <f>VLOOKUP(D:D,#REF!,2,0)</f>
        <v>#REF!</v>
      </c>
      <c r="BW57" s="190" t="e">
        <f>VLOOKUP(D:D,#REF!,3,0)</f>
        <v>#REF!</v>
      </c>
      <c r="BX57" s="190"/>
      <c r="BY57" s="190"/>
      <c r="BZ57" s="191" t="e">
        <f>VLOOKUP(D:D,#REF!,2,0)</f>
        <v>#REF!</v>
      </c>
      <c r="CA57" s="192" t="s">
        <v>18928</v>
      </c>
      <c r="CB57" s="192" t="s">
        <v>18928</v>
      </c>
      <c r="CC57" s="192" t="s">
        <v>18928</v>
      </c>
      <c r="CD57" s="190"/>
      <c r="CE57" s="184">
        <v>7003557</v>
      </c>
    </row>
    <row r="58" spans="1:83" ht="11.95" customHeight="1">
      <c r="A58" s="184">
        <v>7003558</v>
      </c>
      <c r="B58" s="184">
        <v>57</v>
      </c>
      <c r="C58" s="184" t="s">
        <v>3672</v>
      </c>
      <c r="D58" s="184" t="s">
        <v>33</v>
      </c>
      <c r="E58" s="184" t="s">
        <v>706</v>
      </c>
      <c r="F58" s="184" t="s">
        <v>4221</v>
      </c>
      <c r="G58" s="185">
        <v>42545</v>
      </c>
      <c r="H58" s="186" t="s">
        <v>19037</v>
      </c>
      <c r="I58" s="187">
        <v>21154</v>
      </c>
      <c r="J58" s="184" t="s">
        <v>19082</v>
      </c>
      <c r="K58" s="184">
        <v>7003558</v>
      </c>
      <c r="L58" s="184" t="s">
        <v>19244</v>
      </c>
      <c r="M58" s="184" t="s">
        <v>19245</v>
      </c>
      <c r="N58" s="188" t="s">
        <v>19246</v>
      </c>
      <c r="O58" s="189" t="s">
        <v>4222</v>
      </c>
      <c r="P58" s="187" t="s">
        <v>19247</v>
      </c>
      <c r="Q58" s="187" t="s">
        <v>19247</v>
      </c>
      <c r="R58" s="184" t="s">
        <v>4223</v>
      </c>
      <c r="S58" s="184" t="s">
        <v>19248</v>
      </c>
      <c r="T58" s="184" t="s">
        <v>4224</v>
      </c>
      <c r="U58" s="184" t="s">
        <v>19249</v>
      </c>
      <c r="V58" s="184" t="s">
        <v>4225</v>
      </c>
      <c r="W58" s="184" t="s">
        <v>19250</v>
      </c>
      <c r="X58" s="187" t="s">
        <v>19251</v>
      </c>
      <c r="Y58" s="187" t="s">
        <v>19252</v>
      </c>
      <c r="Z58" s="188" t="s">
        <v>4226</v>
      </c>
      <c r="AA58" s="184">
        <v>180</v>
      </c>
      <c r="AB58" s="184" t="s">
        <v>3561</v>
      </c>
      <c r="AC58" s="184" t="s">
        <v>19120</v>
      </c>
      <c r="AD58" s="184"/>
      <c r="AE58" s="184" t="s">
        <v>3562</v>
      </c>
      <c r="AF58" s="184" t="s">
        <v>3689</v>
      </c>
      <c r="AG58" s="184"/>
      <c r="AH58" s="184"/>
      <c r="AI58" s="184"/>
      <c r="AJ58" s="184" t="s">
        <v>3563</v>
      </c>
      <c r="AK58" s="184">
        <v>437300</v>
      </c>
      <c r="AL58" s="184" t="s">
        <v>1258</v>
      </c>
      <c r="AM58" s="184" t="s">
        <v>3998</v>
      </c>
      <c r="AN58" s="184">
        <v>18602731796</v>
      </c>
      <c r="AO58" s="184" t="s">
        <v>3999</v>
      </c>
      <c r="AP58" s="184" t="s">
        <v>4224</v>
      </c>
      <c r="AQ58" s="184" t="s">
        <v>4217</v>
      </c>
      <c r="AR58" s="184" t="s">
        <v>1258</v>
      </c>
      <c r="AS58" s="184" t="s">
        <v>3998</v>
      </c>
      <c r="AT58" s="184">
        <v>18602731796</v>
      </c>
      <c r="AU58" s="184" t="s">
        <v>19253</v>
      </c>
      <c r="AV58" s="184" t="s">
        <v>19253</v>
      </c>
      <c r="AW58" s="190"/>
      <c r="AX58" s="185">
        <v>44301</v>
      </c>
      <c r="AY58" s="185">
        <v>43024</v>
      </c>
      <c r="AZ58" s="184" t="s">
        <v>3562</v>
      </c>
      <c r="BA58" s="184" t="s">
        <v>4227</v>
      </c>
      <c r="BB58" s="184">
        <v>1</v>
      </c>
      <c r="BC58" s="184"/>
      <c r="BD58" s="184"/>
      <c r="BE58" s="184"/>
      <c r="BF58" s="184" t="s">
        <v>3562</v>
      </c>
      <c r="BG58" s="184" t="s">
        <v>3689</v>
      </c>
      <c r="BH58" s="184"/>
      <c r="BI58" s="184" t="s">
        <v>3568</v>
      </c>
      <c r="BJ58" s="184"/>
      <c r="BK58" s="184">
        <v>1</v>
      </c>
      <c r="BL58" s="184" t="s">
        <v>3493</v>
      </c>
      <c r="BM58" s="184"/>
      <c r="BN58" s="184" t="s">
        <v>3493</v>
      </c>
      <c r="BO58" s="184" t="s">
        <v>3493</v>
      </c>
      <c r="BP58" s="184" t="s">
        <v>3493</v>
      </c>
      <c r="BQ58" s="184" t="str">
        <f t="shared" si="0"/>
        <v>√</v>
      </c>
      <c r="BR58" s="184"/>
      <c r="BS58" s="184"/>
      <c r="BT58" s="187" t="s">
        <v>3493</v>
      </c>
      <c r="BU58" s="184"/>
      <c r="BV58" s="190" t="e">
        <f>VLOOKUP(D:D,#REF!,2,0)</f>
        <v>#REF!</v>
      </c>
      <c r="BW58" s="190" t="e">
        <f>VLOOKUP(D:D,#REF!,3,0)</f>
        <v>#REF!</v>
      </c>
      <c r="BX58" s="190"/>
      <c r="BY58" s="190"/>
      <c r="BZ58" s="191" t="e">
        <f>VLOOKUP(D:D,#REF!,2,0)</f>
        <v>#REF!</v>
      </c>
      <c r="CA58" s="192" t="s">
        <v>18928</v>
      </c>
      <c r="CB58" s="192" t="s">
        <v>18928</v>
      </c>
      <c r="CC58" s="192" t="s">
        <v>18928</v>
      </c>
      <c r="CD58" s="190"/>
      <c r="CE58" s="184">
        <v>7003558</v>
      </c>
    </row>
    <row r="59" spans="1:83" ht="11.95" customHeight="1">
      <c r="A59" s="184">
        <v>7003990</v>
      </c>
      <c r="B59" s="184">
        <v>58</v>
      </c>
      <c r="C59" s="184" t="s">
        <v>3672</v>
      </c>
      <c r="D59" s="184" t="s">
        <v>28</v>
      </c>
      <c r="E59" s="184" t="s">
        <v>702</v>
      </c>
      <c r="F59" s="184" t="s">
        <v>4228</v>
      </c>
      <c r="G59" s="185">
        <v>42546</v>
      </c>
      <c r="H59" s="186" t="s">
        <v>19254</v>
      </c>
      <c r="I59" s="187">
        <v>21105</v>
      </c>
      <c r="J59" s="184" t="s">
        <v>19255</v>
      </c>
      <c r="K59" s="184">
        <v>7003990</v>
      </c>
      <c r="L59" s="184" t="s">
        <v>19256</v>
      </c>
      <c r="M59" s="184" t="s">
        <v>19257</v>
      </c>
      <c r="N59" s="188" t="s">
        <v>19258</v>
      </c>
      <c r="O59" s="189" t="s">
        <v>4229</v>
      </c>
      <c r="P59" s="187" t="s">
        <v>19259</v>
      </c>
      <c r="Q59" s="187" t="s">
        <v>19259</v>
      </c>
      <c r="R59" s="184" t="s">
        <v>4230</v>
      </c>
      <c r="S59" s="184">
        <v>13307999196</v>
      </c>
      <c r="T59" s="184" t="s">
        <v>4231</v>
      </c>
      <c r="U59" s="184">
        <v>18007996852</v>
      </c>
      <c r="V59" s="184" t="s">
        <v>4232</v>
      </c>
      <c r="W59" s="184">
        <v>16979978978</v>
      </c>
      <c r="X59" s="187" t="s">
        <v>19260</v>
      </c>
      <c r="Y59" s="187"/>
      <c r="Z59" s="188" t="s">
        <v>3575</v>
      </c>
      <c r="AA59" s="184">
        <v>180</v>
      </c>
      <c r="AB59" s="184" t="s">
        <v>3561</v>
      </c>
      <c r="AC59" s="184" t="s">
        <v>19120</v>
      </c>
      <c r="AD59" s="184" t="s">
        <v>4233</v>
      </c>
      <c r="AE59" s="184" t="s">
        <v>3562</v>
      </c>
      <c r="AF59" s="184"/>
      <c r="AG59" s="184"/>
      <c r="AH59" s="184"/>
      <c r="AI59" s="184"/>
      <c r="AJ59" s="184" t="s">
        <v>3593</v>
      </c>
      <c r="AK59" s="184">
        <v>337000</v>
      </c>
      <c r="AL59" s="184" t="s">
        <v>867</v>
      </c>
      <c r="AM59" s="184" t="s">
        <v>19261</v>
      </c>
      <c r="AN59" s="184">
        <v>15979827330</v>
      </c>
      <c r="AO59" s="184" t="s">
        <v>4234</v>
      </c>
      <c r="AP59" s="184" t="s">
        <v>4231</v>
      </c>
      <c r="AQ59" s="184" t="s">
        <v>4235</v>
      </c>
      <c r="AR59" s="184" t="s">
        <v>867</v>
      </c>
      <c r="AS59" s="184" t="s">
        <v>4236</v>
      </c>
      <c r="AT59" s="184">
        <v>15979827330</v>
      </c>
      <c r="AU59" s="184" t="s">
        <v>4237</v>
      </c>
      <c r="AV59" s="184" t="s">
        <v>4237</v>
      </c>
      <c r="AW59" s="190"/>
      <c r="AX59" s="185">
        <v>44320</v>
      </c>
      <c r="AY59" s="185"/>
      <c r="AZ59" s="184" t="s">
        <v>3562</v>
      </c>
      <c r="BA59" s="184" t="s">
        <v>4238</v>
      </c>
      <c r="BB59" s="184">
        <v>1</v>
      </c>
      <c r="BC59" s="184"/>
      <c r="BD59" s="184"/>
      <c r="BE59" s="184"/>
      <c r="BF59" s="184" t="s">
        <v>3562</v>
      </c>
      <c r="BG59" s="184" t="s">
        <v>3689</v>
      </c>
      <c r="BH59" s="184"/>
      <c r="BI59" s="184" t="s">
        <v>3568</v>
      </c>
      <c r="BJ59" s="184"/>
      <c r="BK59" s="184">
        <v>1</v>
      </c>
      <c r="BL59" s="184" t="s">
        <v>3493</v>
      </c>
      <c r="BM59" s="184"/>
      <c r="BN59" s="184"/>
      <c r="BO59" s="184"/>
      <c r="BP59" s="184" t="s">
        <v>3493</v>
      </c>
      <c r="BQ59" s="184" t="str">
        <f t="shared" si="0"/>
        <v>√</v>
      </c>
      <c r="BR59" s="184"/>
      <c r="BS59" s="184"/>
      <c r="BT59" s="187" t="s">
        <v>3493</v>
      </c>
      <c r="BU59" s="184"/>
      <c r="BV59" s="190" t="e">
        <f>VLOOKUP(D:D,#REF!,2,0)</f>
        <v>#REF!</v>
      </c>
      <c r="BW59" s="190" t="e">
        <f>VLOOKUP(D:D,#REF!,3,0)</f>
        <v>#REF!</v>
      </c>
      <c r="BX59" s="190"/>
      <c r="BY59" s="190"/>
      <c r="BZ59" s="191" t="e">
        <f>VLOOKUP(D:D,#REF!,2,0)</f>
        <v>#REF!</v>
      </c>
      <c r="CA59" s="192" t="s">
        <v>18928</v>
      </c>
      <c r="CB59" s="192" t="s">
        <v>18928</v>
      </c>
      <c r="CC59" s="192" t="s">
        <v>18928</v>
      </c>
      <c r="CD59" s="190"/>
      <c r="CE59" s="184">
        <v>7003990</v>
      </c>
    </row>
    <row r="60" spans="1:83" ht="11.95" customHeight="1">
      <c r="A60" s="184">
        <v>7003991</v>
      </c>
      <c r="B60" s="184">
        <v>59</v>
      </c>
      <c r="C60" s="184" t="s">
        <v>3672</v>
      </c>
      <c r="D60" s="184" t="s">
        <v>28</v>
      </c>
      <c r="E60" s="184" t="s">
        <v>702</v>
      </c>
      <c r="F60" s="184" t="s">
        <v>4239</v>
      </c>
      <c r="G60" s="185">
        <v>42546</v>
      </c>
      <c r="H60" s="186" t="s">
        <v>19254</v>
      </c>
      <c r="I60" s="187">
        <v>21105</v>
      </c>
      <c r="J60" s="184" t="s">
        <v>19255</v>
      </c>
      <c r="K60" s="184">
        <v>7003991</v>
      </c>
      <c r="L60" s="184" t="s">
        <v>19262</v>
      </c>
      <c r="M60" s="184" t="s">
        <v>19263</v>
      </c>
      <c r="N60" s="188" t="s">
        <v>19264</v>
      </c>
      <c r="O60" s="189" t="s">
        <v>4240</v>
      </c>
      <c r="P60" s="187" t="s">
        <v>19265</v>
      </c>
      <c r="Q60" s="187" t="s">
        <v>19265</v>
      </c>
      <c r="R60" s="184" t="s">
        <v>4241</v>
      </c>
      <c r="S60" s="184">
        <v>13979975281</v>
      </c>
      <c r="T60" s="184" t="s">
        <v>4242</v>
      </c>
      <c r="U60" s="184">
        <v>13879950215</v>
      </c>
      <c r="V60" s="184" t="s">
        <v>4243</v>
      </c>
      <c r="W60" s="184">
        <v>13879916388</v>
      </c>
      <c r="X60" s="187" t="s">
        <v>19266</v>
      </c>
      <c r="Y60" s="187"/>
      <c r="Z60" s="188" t="s">
        <v>3575</v>
      </c>
      <c r="AA60" s="184">
        <v>60</v>
      </c>
      <c r="AB60" s="184" t="s">
        <v>3669</v>
      </c>
      <c r="AC60" s="184" t="s">
        <v>19120</v>
      </c>
      <c r="AD60" s="184" t="s">
        <v>4233</v>
      </c>
      <c r="AE60" s="184" t="s">
        <v>3562</v>
      </c>
      <c r="AF60" s="184"/>
      <c r="AG60" s="184"/>
      <c r="AH60" s="184"/>
      <c r="AI60" s="184"/>
      <c r="AJ60" s="184" t="s">
        <v>3563</v>
      </c>
      <c r="AK60" s="184">
        <v>337016</v>
      </c>
      <c r="AL60" s="184" t="s">
        <v>867</v>
      </c>
      <c r="AM60" s="184" t="s">
        <v>4236</v>
      </c>
      <c r="AN60" s="184">
        <v>15979827330</v>
      </c>
      <c r="AO60" s="184" t="s">
        <v>4234</v>
      </c>
      <c r="AP60" s="184" t="s">
        <v>4244</v>
      </c>
      <c r="AQ60" s="184">
        <v>13979983731</v>
      </c>
      <c r="AR60" s="184" t="s">
        <v>867</v>
      </c>
      <c r="AS60" s="184" t="s">
        <v>4236</v>
      </c>
      <c r="AT60" s="184">
        <v>15979827330</v>
      </c>
      <c r="AU60" s="184" t="s">
        <v>1991</v>
      </c>
      <c r="AV60" s="184" t="s">
        <v>1991</v>
      </c>
      <c r="AW60" s="190"/>
      <c r="AX60" s="185">
        <v>44321</v>
      </c>
      <c r="AY60" s="185"/>
      <c r="AZ60" s="184" t="s">
        <v>3562</v>
      </c>
      <c r="BA60" s="184" t="s">
        <v>4245</v>
      </c>
      <c r="BB60" s="184">
        <v>1</v>
      </c>
      <c r="BC60" s="184"/>
      <c r="BD60" s="184"/>
      <c r="BE60" s="184"/>
      <c r="BF60" s="184" t="s">
        <v>3562</v>
      </c>
      <c r="BG60" s="184" t="s">
        <v>3689</v>
      </c>
      <c r="BH60" s="184"/>
      <c r="BI60" s="184" t="s">
        <v>3568</v>
      </c>
      <c r="BJ60" s="184"/>
      <c r="BK60" s="184">
        <v>1</v>
      </c>
      <c r="BL60" s="184" t="s">
        <v>3493</v>
      </c>
      <c r="BM60" s="184"/>
      <c r="BN60" s="184" t="s">
        <v>3493</v>
      </c>
      <c r="BO60" s="184"/>
      <c r="BP60" s="184" t="s">
        <v>3493</v>
      </c>
      <c r="BQ60" s="184" t="str">
        <f t="shared" si="0"/>
        <v>√</v>
      </c>
      <c r="BR60" s="184"/>
      <c r="BS60" s="184"/>
      <c r="BT60" s="187" t="s">
        <v>3493</v>
      </c>
      <c r="BU60" s="184"/>
      <c r="BV60" s="190" t="e">
        <f>VLOOKUP(D:D,#REF!,2,0)</f>
        <v>#REF!</v>
      </c>
      <c r="BW60" s="190" t="e">
        <f>VLOOKUP(D:D,#REF!,3,0)</f>
        <v>#REF!</v>
      </c>
      <c r="BX60" s="190"/>
      <c r="BY60" s="190"/>
      <c r="BZ60" s="191" t="e">
        <f>VLOOKUP(D:D,#REF!,2,0)</f>
        <v>#REF!</v>
      </c>
      <c r="CA60" s="192" t="s">
        <v>18928</v>
      </c>
      <c r="CB60" s="192" t="s">
        <v>18928</v>
      </c>
      <c r="CC60" s="192" t="s">
        <v>18928</v>
      </c>
      <c r="CD60" s="190"/>
      <c r="CE60" s="184">
        <v>7003991</v>
      </c>
    </row>
    <row r="61" spans="1:83" ht="11.95" customHeight="1">
      <c r="A61" s="184">
        <v>7003992</v>
      </c>
      <c r="B61" s="184">
        <v>60</v>
      </c>
      <c r="C61" s="184" t="s">
        <v>3672</v>
      </c>
      <c r="D61" s="184" t="s">
        <v>28</v>
      </c>
      <c r="E61" s="184" t="s">
        <v>702</v>
      </c>
      <c r="F61" s="184" t="s">
        <v>4246</v>
      </c>
      <c r="G61" s="185">
        <v>42546</v>
      </c>
      <c r="H61" s="186" t="s">
        <v>19254</v>
      </c>
      <c r="I61" s="187">
        <v>21105</v>
      </c>
      <c r="J61" s="184" t="s">
        <v>19255</v>
      </c>
      <c r="K61" s="184">
        <v>7003992</v>
      </c>
      <c r="L61" s="184" t="s">
        <v>19267</v>
      </c>
      <c r="M61" s="184" t="s">
        <v>19268</v>
      </c>
      <c r="N61" s="188" t="s">
        <v>19269</v>
      </c>
      <c r="O61" s="189" t="s">
        <v>4247</v>
      </c>
      <c r="P61" s="187" t="s">
        <v>19270</v>
      </c>
      <c r="Q61" s="187" t="s">
        <v>19270</v>
      </c>
      <c r="R61" s="184" t="s">
        <v>4248</v>
      </c>
      <c r="S61" s="184">
        <v>13907997236</v>
      </c>
      <c r="T61" s="184" t="s">
        <v>4249</v>
      </c>
      <c r="U61" s="184">
        <v>13879929775</v>
      </c>
      <c r="V61" s="184" t="s">
        <v>4249</v>
      </c>
      <c r="W61" s="184">
        <v>13879929775</v>
      </c>
      <c r="X61" s="187" t="s">
        <v>19271</v>
      </c>
      <c r="Y61" s="187"/>
      <c r="Z61" s="188" t="s">
        <v>3575</v>
      </c>
      <c r="AA61" s="184">
        <v>180</v>
      </c>
      <c r="AB61" s="184" t="s">
        <v>3561</v>
      </c>
      <c r="AC61" s="184" t="s">
        <v>19120</v>
      </c>
      <c r="AD61" s="184" t="s">
        <v>4233</v>
      </c>
      <c r="AE61" s="184" t="s">
        <v>3562</v>
      </c>
      <c r="AF61" s="184"/>
      <c r="AG61" s="184"/>
      <c r="AH61" s="184"/>
      <c r="AI61" s="184"/>
      <c r="AJ61" s="184" t="s">
        <v>3563</v>
      </c>
      <c r="AK61" s="184">
        <v>337009</v>
      </c>
      <c r="AL61" s="184" t="s">
        <v>867</v>
      </c>
      <c r="AM61" s="184" t="s">
        <v>4236</v>
      </c>
      <c r="AN61" s="184">
        <v>15979827330</v>
      </c>
      <c r="AO61" s="184" t="s">
        <v>4234</v>
      </c>
      <c r="AP61" s="184" t="s">
        <v>4249</v>
      </c>
      <c r="AQ61" s="184" t="s">
        <v>4250</v>
      </c>
      <c r="AR61" s="184" t="s">
        <v>867</v>
      </c>
      <c r="AS61" s="184" t="s">
        <v>4236</v>
      </c>
      <c r="AT61" s="184">
        <v>15979827330</v>
      </c>
      <c r="AU61" s="184" t="s">
        <v>1223</v>
      </c>
      <c r="AV61" s="184" t="s">
        <v>1223</v>
      </c>
      <c r="AW61" s="190"/>
      <c r="AX61" s="185">
        <v>43936</v>
      </c>
      <c r="AY61" s="185"/>
      <c r="AZ61" s="184" t="s">
        <v>3562</v>
      </c>
      <c r="BA61" s="184" t="s">
        <v>4251</v>
      </c>
      <c r="BB61" s="184">
        <v>1</v>
      </c>
      <c r="BC61" s="184"/>
      <c r="BD61" s="184"/>
      <c r="BE61" s="184"/>
      <c r="BF61" s="184" t="s">
        <v>3562</v>
      </c>
      <c r="BG61" s="184" t="s">
        <v>3689</v>
      </c>
      <c r="BH61" s="184"/>
      <c r="BI61" s="184" t="s">
        <v>3568</v>
      </c>
      <c r="BJ61" s="184"/>
      <c r="BK61" s="184">
        <v>1</v>
      </c>
      <c r="BL61" s="184" t="s">
        <v>3493</v>
      </c>
      <c r="BM61" s="184"/>
      <c r="BN61" s="184"/>
      <c r="BO61" s="184"/>
      <c r="BP61" s="184" t="s">
        <v>3493</v>
      </c>
      <c r="BQ61" s="184" t="str">
        <f t="shared" si="0"/>
        <v>√</v>
      </c>
      <c r="BR61" s="184"/>
      <c r="BS61" s="184" t="s">
        <v>3493</v>
      </c>
      <c r="BT61" s="187" t="s">
        <v>3493</v>
      </c>
      <c r="BU61" s="184"/>
      <c r="BV61" s="190" t="e">
        <f>VLOOKUP(D:D,#REF!,2,0)</f>
        <v>#REF!</v>
      </c>
      <c r="BW61" s="190" t="e">
        <f>VLOOKUP(D:D,#REF!,3,0)</f>
        <v>#REF!</v>
      </c>
      <c r="BX61" s="190"/>
      <c r="BY61" s="190"/>
      <c r="BZ61" s="191" t="e">
        <f>VLOOKUP(D:D,#REF!,2,0)</f>
        <v>#REF!</v>
      </c>
      <c r="CA61" s="192" t="s">
        <v>18928</v>
      </c>
      <c r="CB61" s="192" t="s">
        <v>18928</v>
      </c>
      <c r="CC61" s="192" t="s">
        <v>18928</v>
      </c>
      <c r="CD61" s="190"/>
      <c r="CE61" s="184">
        <v>7003992</v>
      </c>
    </row>
    <row r="62" spans="1:83" ht="11.95" customHeight="1">
      <c r="A62" s="184">
        <v>7003993</v>
      </c>
      <c r="B62" s="184">
        <v>61</v>
      </c>
      <c r="C62" s="184" t="s">
        <v>3672</v>
      </c>
      <c r="D62" s="184" t="s">
        <v>28</v>
      </c>
      <c r="E62" s="184" t="s">
        <v>702</v>
      </c>
      <c r="F62" s="184" t="s">
        <v>4252</v>
      </c>
      <c r="G62" s="185">
        <v>42546</v>
      </c>
      <c r="H62" s="186" t="s">
        <v>19254</v>
      </c>
      <c r="I62" s="187">
        <v>21105</v>
      </c>
      <c r="J62" s="184" t="s">
        <v>19255</v>
      </c>
      <c r="K62" s="184">
        <v>7003993</v>
      </c>
      <c r="L62" s="184" t="s">
        <v>19272</v>
      </c>
      <c r="M62" s="184" t="s">
        <v>19273</v>
      </c>
      <c r="N62" s="188" t="s">
        <v>19274</v>
      </c>
      <c r="O62" s="189" t="s">
        <v>4253</v>
      </c>
      <c r="P62" s="187" t="s">
        <v>19275</v>
      </c>
      <c r="Q62" s="187" t="s">
        <v>19276</v>
      </c>
      <c r="R62" s="184" t="s">
        <v>4254</v>
      </c>
      <c r="S62" s="184">
        <v>13657998998</v>
      </c>
      <c r="T62" s="184" t="s">
        <v>4255</v>
      </c>
      <c r="U62" s="184">
        <v>13879920921</v>
      </c>
      <c r="V62" s="184" t="s">
        <v>4256</v>
      </c>
      <c r="W62" s="184">
        <v>13879966758</v>
      </c>
      <c r="X62" s="187" t="s">
        <v>19277</v>
      </c>
      <c r="Y62" s="187"/>
      <c r="Z62" s="188" t="s">
        <v>3575</v>
      </c>
      <c r="AA62" s="184">
        <v>180</v>
      </c>
      <c r="AB62" s="184" t="s">
        <v>3561</v>
      </c>
      <c r="AC62" s="184" t="s">
        <v>19120</v>
      </c>
      <c r="AD62" s="184" t="s">
        <v>4233</v>
      </c>
      <c r="AE62" s="184" t="s">
        <v>3562</v>
      </c>
      <c r="AF62" s="184"/>
      <c r="AG62" s="184"/>
      <c r="AH62" s="184"/>
      <c r="AI62" s="184"/>
      <c r="AJ62" s="184" t="s">
        <v>3563</v>
      </c>
      <c r="AK62" s="184">
        <v>337200</v>
      </c>
      <c r="AL62" s="184" t="s">
        <v>867</v>
      </c>
      <c r="AM62" s="184" t="s">
        <v>4236</v>
      </c>
      <c r="AN62" s="184">
        <v>15979827330</v>
      </c>
      <c r="AO62" s="184" t="s">
        <v>4234</v>
      </c>
      <c r="AP62" s="184" t="s">
        <v>4255</v>
      </c>
      <c r="AQ62" s="184" t="s">
        <v>4257</v>
      </c>
      <c r="AR62" s="184" t="s">
        <v>867</v>
      </c>
      <c r="AS62" s="184" t="s">
        <v>4236</v>
      </c>
      <c r="AT62" s="184">
        <v>15979827330</v>
      </c>
      <c r="AU62" s="184" t="s">
        <v>4258</v>
      </c>
      <c r="AV62" s="184" t="s">
        <v>4258</v>
      </c>
      <c r="AW62" s="190"/>
      <c r="AX62" s="185">
        <v>44273</v>
      </c>
      <c r="AY62" s="185"/>
      <c r="AZ62" s="184" t="s">
        <v>3562</v>
      </c>
      <c r="BA62" s="184" t="s">
        <v>4259</v>
      </c>
      <c r="BB62" s="184">
        <v>1</v>
      </c>
      <c r="BC62" s="184"/>
      <c r="BD62" s="184"/>
      <c r="BE62" s="184"/>
      <c r="BF62" s="184" t="s">
        <v>3562</v>
      </c>
      <c r="BG62" s="184" t="s">
        <v>3689</v>
      </c>
      <c r="BH62" s="184"/>
      <c r="BI62" s="184" t="s">
        <v>3568</v>
      </c>
      <c r="BJ62" s="184"/>
      <c r="BK62" s="184">
        <v>1</v>
      </c>
      <c r="BL62" s="184" t="s">
        <v>3493</v>
      </c>
      <c r="BM62" s="184"/>
      <c r="BN62" s="184"/>
      <c r="BO62" s="184"/>
      <c r="BP62" s="184" t="s">
        <v>3493</v>
      </c>
      <c r="BQ62" s="184" t="str">
        <f t="shared" si="0"/>
        <v>√</v>
      </c>
      <c r="BR62" s="184"/>
      <c r="BS62" s="184"/>
      <c r="BT62" s="187"/>
      <c r="BU62" s="184" t="s">
        <v>4260</v>
      </c>
      <c r="BV62" s="190" t="e">
        <f>VLOOKUP(D:D,#REF!,2,0)</f>
        <v>#REF!</v>
      </c>
      <c r="BW62" s="190" t="e">
        <f>VLOOKUP(D:D,#REF!,3,0)</f>
        <v>#REF!</v>
      </c>
      <c r="BX62" s="190"/>
      <c r="BY62" s="190"/>
      <c r="BZ62" s="191" t="e">
        <f>VLOOKUP(D:D,#REF!,2,0)</f>
        <v>#REF!</v>
      </c>
      <c r="CA62" s="192" t="s">
        <v>18928</v>
      </c>
      <c r="CB62" s="192" t="s">
        <v>18928</v>
      </c>
      <c r="CC62" s="192" t="s">
        <v>18928</v>
      </c>
      <c r="CD62" s="190"/>
      <c r="CE62" s="184">
        <v>7003993</v>
      </c>
    </row>
    <row r="63" spans="1:83" ht="11.95" customHeight="1">
      <c r="A63" s="184">
        <v>7003994</v>
      </c>
      <c r="B63" s="184">
        <v>62</v>
      </c>
      <c r="C63" s="184" t="s">
        <v>3672</v>
      </c>
      <c r="D63" s="184" t="s">
        <v>28</v>
      </c>
      <c r="E63" s="184" t="s">
        <v>696</v>
      </c>
      <c r="F63" s="184" t="s">
        <v>4261</v>
      </c>
      <c r="G63" s="185">
        <v>42546</v>
      </c>
      <c r="H63" s="186" t="s">
        <v>923</v>
      </c>
      <c r="I63" s="187">
        <v>21097</v>
      </c>
      <c r="J63" s="184" t="s">
        <v>19255</v>
      </c>
      <c r="K63" s="184">
        <v>7003994</v>
      </c>
      <c r="L63" s="184" t="s">
        <v>19278</v>
      </c>
      <c r="M63" s="184" t="s">
        <v>19279</v>
      </c>
      <c r="N63" s="188" t="s">
        <v>19280</v>
      </c>
      <c r="O63" s="189" t="s">
        <v>4262</v>
      </c>
      <c r="P63" s="187" t="s">
        <v>19281</v>
      </c>
      <c r="Q63" s="187" t="s">
        <v>19281</v>
      </c>
      <c r="R63" s="184" t="s">
        <v>4263</v>
      </c>
      <c r="S63" s="184" t="s">
        <v>4264</v>
      </c>
      <c r="T63" s="184" t="s">
        <v>4265</v>
      </c>
      <c r="U63" s="184">
        <v>13807027532</v>
      </c>
      <c r="V63" s="184" t="s">
        <v>4265</v>
      </c>
      <c r="W63" s="184">
        <v>13807027532</v>
      </c>
      <c r="X63" s="187" t="s">
        <v>19282</v>
      </c>
      <c r="Y63" s="187"/>
      <c r="Z63" s="188" t="s">
        <v>3575</v>
      </c>
      <c r="AA63" s="184">
        <v>180</v>
      </c>
      <c r="AB63" s="184" t="s">
        <v>3561</v>
      </c>
      <c r="AC63" s="184" t="s">
        <v>19283</v>
      </c>
      <c r="AD63" s="184" t="s">
        <v>4266</v>
      </c>
      <c r="AE63" s="184" t="s">
        <v>3562</v>
      </c>
      <c r="AF63" s="184"/>
      <c r="AG63" s="184"/>
      <c r="AH63" s="184"/>
      <c r="AI63" s="184"/>
      <c r="AJ63" s="184" t="s">
        <v>3563</v>
      </c>
      <c r="AK63" s="184">
        <v>332005</v>
      </c>
      <c r="AL63" s="184" t="s">
        <v>4265</v>
      </c>
      <c r="AM63" s="184" t="s">
        <v>4267</v>
      </c>
      <c r="AN63" s="184">
        <v>13807027532</v>
      </c>
      <c r="AO63" s="184" t="s">
        <v>19284</v>
      </c>
      <c r="AP63" s="184" t="s">
        <v>4265</v>
      </c>
      <c r="AQ63" s="184">
        <v>13807027532</v>
      </c>
      <c r="AR63" s="184" t="s">
        <v>19285</v>
      </c>
      <c r="AS63" s="184" t="s">
        <v>19286</v>
      </c>
      <c r="AT63" s="184">
        <v>13975839258</v>
      </c>
      <c r="AU63" s="184" t="s">
        <v>4268</v>
      </c>
      <c r="AV63" s="184" t="s">
        <v>4268</v>
      </c>
      <c r="AW63" s="190"/>
      <c r="AX63" s="185">
        <v>44249</v>
      </c>
      <c r="AY63" s="185"/>
      <c r="AZ63" s="184" t="s">
        <v>3562</v>
      </c>
      <c r="BA63" s="184" t="s">
        <v>4269</v>
      </c>
      <c r="BB63" s="184">
        <v>1</v>
      </c>
      <c r="BC63" s="184"/>
      <c r="BD63" s="184"/>
      <c r="BE63" s="184"/>
      <c r="BF63" s="184" t="s">
        <v>3562</v>
      </c>
      <c r="BG63" s="184" t="s">
        <v>4270</v>
      </c>
      <c r="BH63" s="184"/>
      <c r="BI63" s="184" t="s">
        <v>3568</v>
      </c>
      <c r="BJ63" s="184"/>
      <c r="BK63" s="184">
        <v>1</v>
      </c>
      <c r="BL63" s="184" t="s">
        <v>3493</v>
      </c>
      <c r="BM63" s="184"/>
      <c r="BN63" s="184"/>
      <c r="BO63" s="184"/>
      <c r="BP63" s="184" t="s">
        <v>3493</v>
      </c>
      <c r="BQ63" s="184" t="str">
        <f t="shared" si="0"/>
        <v>√</v>
      </c>
      <c r="BR63" s="184"/>
      <c r="BS63" s="184"/>
      <c r="BT63" s="187" t="s">
        <v>3493</v>
      </c>
      <c r="BU63" s="184" t="s">
        <v>4271</v>
      </c>
      <c r="BV63" s="190" t="e">
        <f>VLOOKUP(D:D,#REF!,2,0)</f>
        <v>#REF!</v>
      </c>
      <c r="BW63" s="190" t="e">
        <f>VLOOKUP(D:D,#REF!,3,0)</f>
        <v>#REF!</v>
      </c>
      <c r="BX63" s="190"/>
      <c r="BY63" s="190"/>
      <c r="BZ63" s="191" t="e">
        <f>VLOOKUP(D:D,#REF!,2,0)</f>
        <v>#REF!</v>
      </c>
      <c r="CA63" s="192" t="s">
        <v>18928</v>
      </c>
      <c r="CB63" s="192" t="s">
        <v>18928</v>
      </c>
      <c r="CC63" s="192" t="s">
        <v>18928</v>
      </c>
      <c r="CD63" s="190"/>
      <c r="CE63" s="184">
        <v>7003994</v>
      </c>
    </row>
    <row r="64" spans="1:83" ht="11.95" customHeight="1">
      <c r="A64" s="184">
        <v>7003995</v>
      </c>
      <c r="B64" s="184">
        <v>63</v>
      </c>
      <c r="C64" s="184" t="s">
        <v>3672</v>
      </c>
      <c r="D64" s="184" t="s">
        <v>28</v>
      </c>
      <c r="E64" s="184" t="s">
        <v>696</v>
      </c>
      <c r="F64" s="184" t="s">
        <v>4272</v>
      </c>
      <c r="G64" s="185">
        <v>42546</v>
      </c>
      <c r="H64" s="186" t="s">
        <v>923</v>
      </c>
      <c r="I64" s="187">
        <v>21097</v>
      </c>
      <c r="J64" s="184" t="s">
        <v>19255</v>
      </c>
      <c r="K64" s="184">
        <v>7003995</v>
      </c>
      <c r="L64" s="184" t="s">
        <v>19287</v>
      </c>
      <c r="M64" s="184" t="s">
        <v>19288</v>
      </c>
      <c r="N64" s="188" t="s">
        <v>19289</v>
      </c>
      <c r="O64" s="189" t="s">
        <v>4273</v>
      </c>
      <c r="P64" s="187" t="s">
        <v>19290</v>
      </c>
      <c r="Q64" s="187" t="s">
        <v>19290</v>
      </c>
      <c r="R64" s="184" t="s">
        <v>4274</v>
      </c>
      <c r="S64" s="184" t="s">
        <v>4273</v>
      </c>
      <c r="T64" s="184" t="s">
        <v>4275</v>
      </c>
      <c r="U64" s="184">
        <v>13803563589</v>
      </c>
      <c r="V64" s="184" t="s">
        <v>19291</v>
      </c>
      <c r="W64" s="184">
        <v>13803563589</v>
      </c>
      <c r="X64" s="187" t="s">
        <v>19292</v>
      </c>
      <c r="Y64" s="187" t="s">
        <v>19293</v>
      </c>
      <c r="Z64" s="188" t="s">
        <v>3575</v>
      </c>
      <c r="AA64" s="184">
        <v>90</v>
      </c>
      <c r="AB64" s="184" t="s">
        <v>3561</v>
      </c>
      <c r="AC64" s="184"/>
      <c r="AD64" s="184" t="s">
        <v>4266</v>
      </c>
      <c r="AE64" s="184" t="s">
        <v>3562</v>
      </c>
      <c r="AF64" s="184"/>
      <c r="AG64" s="184"/>
      <c r="AH64" s="184"/>
      <c r="AI64" s="184"/>
      <c r="AJ64" s="184" t="s">
        <v>3563</v>
      </c>
      <c r="AK64" s="184">
        <v>332400</v>
      </c>
      <c r="AL64" s="184" t="s">
        <v>4276</v>
      </c>
      <c r="AM64" s="184" t="s">
        <v>4277</v>
      </c>
      <c r="AN64" s="184">
        <v>13803563589</v>
      </c>
      <c r="AO64" s="184" t="s">
        <v>19284</v>
      </c>
      <c r="AP64" s="184" t="s">
        <v>4278</v>
      </c>
      <c r="AQ64" s="184" t="s">
        <v>4279</v>
      </c>
      <c r="AR64" s="184" t="s">
        <v>19285</v>
      </c>
      <c r="AS64" s="184" t="s">
        <v>19286</v>
      </c>
      <c r="AT64" s="184">
        <v>13975839258</v>
      </c>
      <c r="AU64" s="184" t="s">
        <v>2003</v>
      </c>
      <c r="AV64" s="184" t="s">
        <v>2003</v>
      </c>
      <c r="AW64" s="190"/>
      <c r="AX64" s="185">
        <v>43867</v>
      </c>
      <c r="AY64" s="185">
        <v>43583</v>
      </c>
      <c r="AZ64" s="184" t="s">
        <v>3562</v>
      </c>
      <c r="BA64" s="184" t="s">
        <v>4280</v>
      </c>
      <c r="BB64" s="184">
        <v>1</v>
      </c>
      <c r="BC64" s="184"/>
      <c r="BD64" s="184"/>
      <c r="BE64" s="184"/>
      <c r="BF64" s="184" t="s">
        <v>3562</v>
      </c>
      <c r="BG64" s="184"/>
      <c r="BH64" s="184"/>
      <c r="BI64" s="184" t="s">
        <v>3568</v>
      </c>
      <c r="BJ64" s="184"/>
      <c r="BK64" s="184">
        <v>1</v>
      </c>
      <c r="BL64" s="184" t="s">
        <v>3493</v>
      </c>
      <c r="BM64" s="184"/>
      <c r="BN64" s="184"/>
      <c r="BO64" s="184" t="s">
        <v>3493</v>
      </c>
      <c r="BP64" s="184" t="s">
        <v>3493</v>
      </c>
      <c r="BQ64" s="184" t="str">
        <f t="shared" si="0"/>
        <v>√</v>
      </c>
      <c r="BR64" s="184"/>
      <c r="BS64" s="184"/>
      <c r="BT64" s="187" t="s">
        <v>3493</v>
      </c>
      <c r="BU64" s="184"/>
      <c r="BV64" s="190" t="e">
        <f>VLOOKUP(D:D,#REF!,2,0)</f>
        <v>#REF!</v>
      </c>
      <c r="BW64" s="190" t="e">
        <f>VLOOKUP(D:D,#REF!,3,0)</f>
        <v>#REF!</v>
      </c>
      <c r="BX64" s="190"/>
      <c r="BY64" s="190"/>
      <c r="BZ64" s="191" t="e">
        <f>VLOOKUP(D:D,#REF!,2,0)</f>
        <v>#REF!</v>
      </c>
      <c r="CA64" s="192" t="s">
        <v>18928</v>
      </c>
      <c r="CB64" s="192" t="s">
        <v>18928</v>
      </c>
      <c r="CC64" s="192" t="s">
        <v>18928</v>
      </c>
      <c r="CD64" s="190"/>
      <c r="CE64" s="184">
        <v>7003995</v>
      </c>
    </row>
    <row r="65" spans="1:83" ht="11.95" customHeight="1">
      <c r="A65" s="184">
        <v>7003996</v>
      </c>
      <c r="B65" s="184">
        <v>64</v>
      </c>
      <c r="C65" s="184" t="s">
        <v>3672</v>
      </c>
      <c r="D65" s="184" t="s">
        <v>28</v>
      </c>
      <c r="E65" s="184" t="s">
        <v>696</v>
      </c>
      <c r="F65" s="184" t="s">
        <v>4281</v>
      </c>
      <c r="G65" s="185">
        <v>42546</v>
      </c>
      <c r="H65" s="186" t="s">
        <v>923</v>
      </c>
      <c r="I65" s="187">
        <v>21097</v>
      </c>
      <c r="J65" s="184" t="s">
        <v>19255</v>
      </c>
      <c r="K65" s="184">
        <v>7003996</v>
      </c>
      <c r="L65" s="184" t="s">
        <v>19294</v>
      </c>
      <c r="M65" s="184" t="s">
        <v>19295</v>
      </c>
      <c r="N65" s="188" t="s">
        <v>19296</v>
      </c>
      <c r="O65" s="189" t="s">
        <v>4282</v>
      </c>
      <c r="P65" s="187" t="s">
        <v>19297</v>
      </c>
      <c r="Q65" s="187" t="s">
        <v>19297</v>
      </c>
      <c r="R65" s="184" t="s">
        <v>4283</v>
      </c>
      <c r="S65" s="184" t="s">
        <v>4282</v>
      </c>
      <c r="T65" s="184" t="s">
        <v>19298</v>
      </c>
      <c r="U65" s="184">
        <v>13970210810</v>
      </c>
      <c r="V65" s="184" t="s">
        <v>19298</v>
      </c>
      <c r="W65" s="184">
        <v>13970210810</v>
      </c>
      <c r="X65" s="187" t="s">
        <v>19299</v>
      </c>
      <c r="Y65" s="187"/>
      <c r="Z65" s="188" t="s">
        <v>3575</v>
      </c>
      <c r="AA65" s="184">
        <v>180</v>
      </c>
      <c r="AB65" s="184" t="s">
        <v>3561</v>
      </c>
      <c r="AC65" s="184"/>
      <c r="AD65" s="184" t="s">
        <v>4266</v>
      </c>
      <c r="AE65" s="184" t="s">
        <v>3562</v>
      </c>
      <c r="AF65" s="184"/>
      <c r="AG65" s="184"/>
      <c r="AH65" s="184"/>
      <c r="AI65" s="184"/>
      <c r="AJ65" s="184" t="s">
        <v>3563</v>
      </c>
      <c r="AK65" s="184">
        <v>330300</v>
      </c>
      <c r="AL65" s="184" t="s">
        <v>4284</v>
      </c>
      <c r="AM65" s="184" t="s">
        <v>4285</v>
      </c>
      <c r="AN65" s="184">
        <v>13970210810</v>
      </c>
      <c r="AO65" s="184" t="s">
        <v>19284</v>
      </c>
      <c r="AP65" s="184" t="s">
        <v>4284</v>
      </c>
      <c r="AQ65" s="184" t="s">
        <v>4286</v>
      </c>
      <c r="AR65" s="184" t="s">
        <v>19285</v>
      </c>
      <c r="AS65" s="184" t="s">
        <v>19286</v>
      </c>
      <c r="AT65" s="184">
        <v>13975839258</v>
      </c>
      <c r="AU65" s="184" t="s">
        <v>1996</v>
      </c>
      <c r="AV65" s="184" t="s">
        <v>1996</v>
      </c>
      <c r="AW65" s="190"/>
      <c r="AX65" s="185">
        <v>43922</v>
      </c>
      <c r="AY65" s="185"/>
      <c r="AZ65" s="184" t="s">
        <v>3562</v>
      </c>
      <c r="BA65" s="184" t="s">
        <v>4287</v>
      </c>
      <c r="BB65" s="184">
        <v>1</v>
      </c>
      <c r="BC65" s="184"/>
      <c r="BD65" s="184"/>
      <c r="BE65" s="184"/>
      <c r="BF65" s="184" t="s">
        <v>3562</v>
      </c>
      <c r="BG65" s="184"/>
      <c r="BH65" s="184"/>
      <c r="BI65" s="184" t="s">
        <v>3568</v>
      </c>
      <c r="BJ65" s="184"/>
      <c r="BK65" s="184">
        <v>1</v>
      </c>
      <c r="BL65" s="184" t="s">
        <v>3493</v>
      </c>
      <c r="BM65" s="184"/>
      <c r="BN65" s="184"/>
      <c r="BO65" s="184"/>
      <c r="BP65" s="184" t="s">
        <v>3493</v>
      </c>
      <c r="BQ65" s="184" t="str">
        <f t="shared" si="0"/>
        <v>√</v>
      </c>
      <c r="BR65" s="184"/>
      <c r="BS65" s="184"/>
      <c r="BT65" s="187" t="s">
        <v>3493</v>
      </c>
      <c r="BU65" s="184" t="s">
        <v>4288</v>
      </c>
      <c r="BV65" s="190" t="e">
        <f>VLOOKUP(D:D,#REF!,2,0)</f>
        <v>#REF!</v>
      </c>
      <c r="BW65" s="190" t="e">
        <f>VLOOKUP(D:D,#REF!,3,0)</f>
        <v>#REF!</v>
      </c>
      <c r="BX65" s="190" t="s">
        <v>19300</v>
      </c>
      <c r="BY65" s="190"/>
      <c r="BZ65" s="191" t="e">
        <f>VLOOKUP(D:D,#REF!,2,0)</f>
        <v>#REF!</v>
      </c>
      <c r="CA65" s="192" t="s">
        <v>18928</v>
      </c>
      <c r="CB65" s="192" t="s">
        <v>18928</v>
      </c>
      <c r="CC65" s="192" t="s">
        <v>18928</v>
      </c>
      <c r="CD65" s="190"/>
      <c r="CE65" s="184">
        <v>7003996</v>
      </c>
    </row>
    <row r="66" spans="1:83" ht="11.95" customHeight="1">
      <c r="A66" s="184">
        <v>7003997</v>
      </c>
      <c r="B66" s="184">
        <v>65</v>
      </c>
      <c r="C66" s="184" t="s">
        <v>3672</v>
      </c>
      <c r="D66" s="184" t="s">
        <v>28</v>
      </c>
      <c r="E66" s="184" t="s">
        <v>696</v>
      </c>
      <c r="F66" s="184" t="s">
        <v>4289</v>
      </c>
      <c r="G66" s="185">
        <v>42546</v>
      </c>
      <c r="H66" s="186" t="s">
        <v>923</v>
      </c>
      <c r="I66" s="187">
        <v>21097</v>
      </c>
      <c r="J66" s="184" t="s">
        <v>19255</v>
      </c>
      <c r="K66" s="184">
        <v>7003997</v>
      </c>
      <c r="L66" s="184" t="s">
        <v>19301</v>
      </c>
      <c r="M66" s="184" t="s">
        <v>19302</v>
      </c>
      <c r="N66" s="188" t="s">
        <v>19303</v>
      </c>
      <c r="O66" s="189" t="s">
        <v>4290</v>
      </c>
      <c r="P66" s="187" t="s">
        <v>19304</v>
      </c>
      <c r="Q66" s="187" t="s">
        <v>19304</v>
      </c>
      <c r="R66" s="184" t="s">
        <v>4291</v>
      </c>
      <c r="S66" s="184">
        <v>13970223380</v>
      </c>
      <c r="T66" s="184" t="s">
        <v>4292</v>
      </c>
      <c r="U66" s="184">
        <v>13879215050</v>
      </c>
      <c r="V66" s="184" t="s">
        <v>4293</v>
      </c>
      <c r="W66" s="184">
        <v>15079250321</v>
      </c>
      <c r="X66" s="187" t="s">
        <v>19305</v>
      </c>
      <c r="Y66" s="187" t="s">
        <v>19306</v>
      </c>
      <c r="Z66" s="188" t="s">
        <v>3575</v>
      </c>
      <c r="AA66" s="184">
        <v>90</v>
      </c>
      <c r="AB66" s="184" t="s">
        <v>3561</v>
      </c>
      <c r="AC66" s="184" t="s">
        <v>19120</v>
      </c>
      <c r="AD66" s="184"/>
      <c r="AE66" s="184" t="s">
        <v>3562</v>
      </c>
      <c r="AF66" s="184"/>
      <c r="AG66" s="184"/>
      <c r="AH66" s="184"/>
      <c r="AI66" s="184"/>
      <c r="AJ66" s="184" t="s">
        <v>3563</v>
      </c>
      <c r="AK66" s="184">
        <v>332100</v>
      </c>
      <c r="AL66" s="184" t="s">
        <v>4292</v>
      </c>
      <c r="AM66" s="184" t="s">
        <v>4294</v>
      </c>
      <c r="AN66" s="184">
        <v>13879215050</v>
      </c>
      <c r="AO66" s="184" t="s">
        <v>19284</v>
      </c>
      <c r="AP66" s="184" t="s">
        <v>4292</v>
      </c>
      <c r="AQ66" s="184" t="s">
        <v>4295</v>
      </c>
      <c r="AR66" s="184" t="s">
        <v>19285</v>
      </c>
      <c r="AS66" s="184" t="s">
        <v>19286</v>
      </c>
      <c r="AT66" s="184">
        <v>13975839258</v>
      </c>
      <c r="AU66" s="184" t="s">
        <v>1250</v>
      </c>
      <c r="AV66" s="184" t="s">
        <v>4296</v>
      </c>
      <c r="AW66" s="190"/>
      <c r="AX66" s="185">
        <v>43934</v>
      </c>
      <c r="AY66" s="185">
        <v>43564</v>
      </c>
      <c r="AZ66" s="184" t="s">
        <v>3580</v>
      </c>
      <c r="BA66" s="184" t="s">
        <v>4297</v>
      </c>
      <c r="BB66" s="184">
        <v>1</v>
      </c>
      <c r="BC66" s="184"/>
      <c r="BD66" s="184"/>
      <c r="BE66" s="184"/>
      <c r="BF66" s="184" t="s">
        <v>3562</v>
      </c>
      <c r="BG66" s="184" t="s">
        <v>3689</v>
      </c>
      <c r="BH66" s="184"/>
      <c r="BI66" s="184" t="s">
        <v>3568</v>
      </c>
      <c r="BJ66" s="184"/>
      <c r="BK66" s="184">
        <v>1</v>
      </c>
      <c r="BL66" s="184" t="s">
        <v>3493</v>
      </c>
      <c r="BM66" s="184"/>
      <c r="BN66" s="184"/>
      <c r="BO66" s="184" t="s">
        <v>3493</v>
      </c>
      <c r="BP66" s="184" t="s">
        <v>3493</v>
      </c>
      <c r="BQ66" s="184" t="str">
        <f t="shared" si="0"/>
        <v>√</v>
      </c>
      <c r="BR66" s="184"/>
      <c r="BS66" s="184"/>
      <c r="BT66" s="187" t="s">
        <v>3493</v>
      </c>
      <c r="BU66" s="184" t="s">
        <v>4288</v>
      </c>
      <c r="BV66" s="190" t="e">
        <f>VLOOKUP(D:D,#REF!,2,0)</f>
        <v>#REF!</v>
      </c>
      <c r="BW66" s="190" t="e">
        <f>VLOOKUP(D:D,#REF!,3,0)</f>
        <v>#REF!</v>
      </c>
      <c r="BX66" s="190" t="s">
        <v>4298</v>
      </c>
      <c r="BY66" s="190"/>
      <c r="BZ66" s="191" t="e">
        <f>VLOOKUP(D:D,#REF!,2,0)</f>
        <v>#REF!</v>
      </c>
      <c r="CA66" s="192" t="s">
        <v>18928</v>
      </c>
      <c r="CB66" s="192" t="s">
        <v>18928</v>
      </c>
      <c r="CC66" s="192" t="s">
        <v>18928</v>
      </c>
      <c r="CD66" s="190"/>
      <c r="CE66" s="184">
        <v>7003997</v>
      </c>
    </row>
    <row r="67" spans="1:83" ht="11.95" customHeight="1">
      <c r="A67" s="184">
        <v>7003998</v>
      </c>
      <c r="B67" s="184">
        <v>66</v>
      </c>
      <c r="C67" s="184" t="s">
        <v>3672</v>
      </c>
      <c r="D67" s="184" t="s">
        <v>28</v>
      </c>
      <c r="E67" s="184" t="s">
        <v>696</v>
      </c>
      <c r="F67" s="184" t="s">
        <v>4299</v>
      </c>
      <c r="G67" s="185">
        <v>42546</v>
      </c>
      <c r="H67" s="186" t="s">
        <v>923</v>
      </c>
      <c r="I67" s="187">
        <v>21097</v>
      </c>
      <c r="J67" s="184" t="s">
        <v>19255</v>
      </c>
      <c r="K67" s="184">
        <v>7003998</v>
      </c>
      <c r="L67" s="184" t="s">
        <v>19307</v>
      </c>
      <c r="M67" s="184" t="s">
        <v>4300</v>
      </c>
      <c r="N67" s="188" t="s">
        <v>19308</v>
      </c>
      <c r="O67" s="189" t="s">
        <v>4301</v>
      </c>
      <c r="P67" s="187" t="s">
        <v>4302</v>
      </c>
      <c r="Q67" s="187" t="s">
        <v>4302</v>
      </c>
      <c r="R67" s="184" t="s">
        <v>4303</v>
      </c>
      <c r="S67" s="184">
        <v>13907929463</v>
      </c>
      <c r="T67" s="184" t="s">
        <v>4304</v>
      </c>
      <c r="U67" s="184">
        <v>13607927771</v>
      </c>
      <c r="V67" s="184" t="s">
        <v>4305</v>
      </c>
      <c r="W67" s="184">
        <v>13879272118</v>
      </c>
      <c r="X67" s="187" t="s">
        <v>19309</v>
      </c>
      <c r="Y67" s="187" t="s">
        <v>19310</v>
      </c>
      <c r="Z67" s="188" t="s">
        <v>19309</v>
      </c>
      <c r="AA67" s="184">
        <v>90</v>
      </c>
      <c r="AB67" s="184" t="s">
        <v>3561</v>
      </c>
      <c r="AC67" s="184" t="s">
        <v>19120</v>
      </c>
      <c r="AD67" s="184"/>
      <c r="AE67" s="184" t="s">
        <v>3562</v>
      </c>
      <c r="AF67" s="184"/>
      <c r="AG67" s="184"/>
      <c r="AH67" s="184"/>
      <c r="AI67" s="184"/>
      <c r="AJ67" s="184" t="s">
        <v>3563</v>
      </c>
      <c r="AK67" s="184">
        <v>332000</v>
      </c>
      <c r="AL67" s="184" t="s">
        <v>4306</v>
      </c>
      <c r="AM67" s="184" t="s">
        <v>4307</v>
      </c>
      <c r="AN67" s="184">
        <v>13879299719</v>
      </c>
      <c r="AO67" s="184" t="s">
        <v>19284</v>
      </c>
      <c r="AP67" s="184" t="s">
        <v>4308</v>
      </c>
      <c r="AQ67" s="184">
        <v>15779831290</v>
      </c>
      <c r="AR67" s="184" t="s">
        <v>19285</v>
      </c>
      <c r="AS67" s="184" t="s">
        <v>19286</v>
      </c>
      <c r="AT67" s="184">
        <v>13975839258</v>
      </c>
      <c r="AU67" s="184" t="s">
        <v>1994</v>
      </c>
      <c r="AV67" s="184" t="s">
        <v>4309</v>
      </c>
      <c r="AW67" s="190"/>
      <c r="AX67" s="185">
        <v>44286</v>
      </c>
      <c r="AY67" s="185">
        <v>43528</v>
      </c>
      <c r="AZ67" s="184" t="s">
        <v>3562</v>
      </c>
      <c r="BA67" s="184" t="s">
        <v>4310</v>
      </c>
      <c r="BB67" s="184">
        <v>1</v>
      </c>
      <c r="BC67" s="184"/>
      <c r="BD67" s="184"/>
      <c r="BE67" s="184"/>
      <c r="BF67" s="184" t="s">
        <v>3562</v>
      </c>
      <c r="BG67" s="184" t="s">
        <v>4311</v>
      </c>
      <c r="BH67" s="184"/>
      <c r="BI67" s="184" t="s">
        <v>3568</v>
      </c>
      <c r="BJ67" s="184"/>
      <c r="BK67" s="184">
        <v>1</v>
      </c>
      <c r="BL67" s="184" t="s">
        <v>3493</v>
      </c>
      <c r="BM67" s="184"/>
      <c r="BN67" s="184"/>
      <c r="BO67" s="184" t="s">
        <v>3493</v>
      </c>
      <c r="BP67" s="184" t="s">
        <v>3493</v>
      </c>
      <c r="BQ67" s="184" t="str">
        <f t="shared" ref="BQ67:BQ130" si="1">IF(OR(M67="",M67="/")," ","√")</f>
        <v>√</v>
      </c>
      <c r="BR67" s="184"/>
      <c r="BS67" s="184"/>
      <c r="BT67" s="187" t="s">
        <v>3493</v>
      </c>
      <c r="BU67" s="184"/>
      <c r="BV67" s="190" t="e">
        <f>VLOOKUP(D:D,#REF!,2,0)</f>
        <v>#REF!</v>
      </c>
      <c r="BW67" s="190" t="e">
        <f>VLOOKUP(D:D,#REF!,3,0)</f>
        <v>#REF!</v>
      </c>
      <c r="BX67" s="190"/>
      <c r="BY67" s="190"/>
      <c r="BZ67" s="191" t="e">
        <f>VLOOKUP(D:D,#REF!,2,0)</f>
        <v>#REF!</v>
      </c>
      <c r="CA67" s="192" t="s">
        <v>18928</v>
      </c>
      <c r="CB67" s="192" t="s">
        <v>18928</v>
      </c>
      <c r="CC67" s="192" t="s">
        <v>18928</v>
      </c>
      <c r="CD67" s="190"/>
      <c r="CE67" s="184">
        <v>7003998</v>
      </c>
    </row>
    <row r="68" spans="1:83" ht="11.95" customHeight="1">
      <c r="A68" s="184">
        <v>7003999</v>
      </c>
      <c r="B68" s="184">
        <v>67</v>
      </c>
      <c r="C68" s="184" t="s">
        <v>3672</v>
      </c>
      <c r="D68" s="184" t="s">
        <v>28</v>
      </c>
      <c r="E68" s="184" t="s">
        <v>703</v>
      </c>
      <c r="F68" s="184" t="s">
        <v>4312</v>
      </c>
      <c r="G68" s="185">
        <v>42546</v>
      </c>
      <c r="H68" s="186" t="s">
        <v>19254</v>
      </c>
      <c r="I68" s="187">
        <v>21105</v>
      </c>
      <c r="J68" s="184" t="s">
        <v>19255</v>
      </c>
      <c r="K68" s="184">
        <v>7003999</v>
      </c>
      <c r="L68" s="184" t="s">
        <v>4313</v>
      </c>
      <c r="M68" s="184" t="s">
        <v>4314</v>
      </c>
      <c r="N68" s="188" t="s">
        <v>19311</v>
      </c>
      <c r="O68" s="189" t="s">
        <v>4315</v>
      </c>
      <c r="P68" s="187" t="s">
        <v>4316</v>
      </c>
      <c r="Q68" s="187" t="s">
        <v>4316</v>
      </c>
      <c r="R68" s="184" t="s">
        <v>4317</v>
      </c>
      <c r="S68" s="184" t="s">
        <v>4318</v>
      </c>
      <c r="T68" s="184" t="s">
        <v>4319</v>
      </c>
      <c r="U68" s="184">
        <v>13979779073</v>
      </c>
      <c r="V68" s="184" t="s">
        <v>4319</v>
      </c>
      <c r="W68" s="184" t="s">
        <v>4320</v>
      </c>
      <c r="X68" s="187" t="s">
        <v>4321</v>
      </c>
      <c r="Y68" s="187" t="s">
        <v>19312</v>
      </c>
      <c r="Z68" s="188" t="s">
        <v>3575</v>
      </c>
      <c r="AA68" s="184">
        <v>100</v>
      </c>
      <c r="AB68" s="184" t="s">
        <v>3561</v>
      </c>
      <c r="AC68" s="184" t="s">
        <v>19120</v>
      </c>
      <c r="AD68" s="184" t="s">
        <v>4322</v>
      </c>
      <c r="AE68" s="184" t="s">
        <v>3562</v>
      </c>
      <c r="AF68" s="184"/>
      <c r="AG68" s="184"/>
      <c r="AH68" s="184"/>
      <c r="AI68" s="184"/>
      <c r="AJ68" s="184" t="s">
        <v>3563</v>
      </c>
      <c r="AK68" s="184">
        <v>341800</v>
      </c>
      <c r="AL68" s="184" t="s">
        <v>867</v>
      </c>
      <c r="AM68" s="184" t="s">
        <v>4236</v>
      </c>
      <c r="AN68" s="184">
        <v>15979827330</v>
      </c>
      <c r="AO68" s="184" t="s">
        <v>4234</v>
      </c>
      <c r="AP68" s="184" t="s">
        <v>4323</v>
      </c>
      <c r="AQ68" s="184">
        <v>18942375768</v>
      </c>
      <c r="AR68" s="184" t="s">
        <v>867</v>
      </c>
      <c r="AS68" s="184" t="s">
        <v>4236</v>
      </c>
      <c r="AT68" s="184">
        <v>15979827330</v>
      </c>
      <c r="AU68" s="184" t="s">
        <v>1472</v>
      </c>
      <c r="AV68" s="184" t="s">
        <v>1472</v>
      </c>
      <c r="AW68" s="190"/>
      <c r="AX68" s="185">
        <v>44277</v>
      </c>
      <c r="AY68" s="185">
        <v>43569</v>
      </c>
      <c r="AZ68" s="184" t="s">
        <v>3562</v>
      </c>
      <c r="BA68" s="184" t="s">
        <v>4324</v>
      </c>
      <c r="BB68" s="184">
        <v>1</v>
      </c>
      <c r="BC68" s="184"/>
      <c r="BD68" s="184"/>
      <c r="BE68" s="184"/>
      <c r="BF68" s="184" t="s">
        <v>3562</v>
      </c>
      <c r="BG68" s="184" t="s">
        <v>3689</v>
      </c>
      <c r="BH68" s="184"/>
      <c r="BI68" s="184" t="s">
        <v>3568</v>
      </c>
      <c r="BJ68" s="184"/>
      <c r="BK68" s="184">
        <v>1</v>
      </c>
      <c r="BL68" s="184" t="s">
        <v>3493</v>
      </c>
      <c r="BM68" s="184"/>
      <c r="BN68" s="184" t="s">
        <v>3493</v>
      </c>
      <c r="BO68" s="184" t="s">
        <v>3493</v>
      </c>
      <c r="BP68" s="184" t="s">
        <v>3493</v>
      </c>
      <c r="BQ68" s="184" t="str">
        <f t="shared" si="1"/>
        <v>√</v>
      </c>
      <c r="BR68" s="184"/>
      <c r="BS68" s="184"/>
      <c r="BT68" s="187" t="s">
        <v>3493</v>
      </c>
      <c r="BU68" s="184"/>
      <c r="BV68" s="190" t="e">
        <f>VLOOKUP(D:D,#REF!,2,0)</f>
        <v>#REF!</v>
      </c>
      <c r="BW68" s="190" t="e">
        <f>VLOOKUP(D:D,#REF!,3,0)</f>
        <v>#REF!</v>
      </c>
      <c r="BX68" s="190"/>
      <c r="BY68" s="190"/>
      <c r="BZ68" s="191" t="e">
        <f>VLOOKUP(D:D,#REF!,2,0)</f>
        <v>#REF!</v>
      </c>
      <c r="CA68" s="192" t="s">
        <v>18928</v>
      </c>
      <c r="CB68" s="192" t="s">
        <v>18928</v>
      </c>
      <c r="CC68" s="192" t="s">
        <v>18928</v>
      </c>
      <c r="CD68" s="190"/>
      <c r="CE68" s="184">
        <v>7003999</v>
      </c>
    </row>
    <row r="69" spans="1:83" ht="11.95" customHeight="1">
      <c r="A69" s="184">
        <v>7004000</v>
      </c>
      <c r="B69" s="184">
        <v>68</v>
      </c>
      <c r="C69" s="184" t="s">
        <v>3672</v>
      </c>
      <c r="D69" s="184" t="s">
        <v>28</v>
      </c>
      <c r="E69" s="184" t="s">
        <v>703</v>
      </c>
      <c r="F69" s="184" t="s">
        <v>4325</v>
      </c>
      <c r="G69" s="185">
        <v>42546</v>
      </c>
      <c r="H69" s="186" t="s">
        <v>19254</v>
      </c>
      <c r="I69" s="187">
        <v>21105</v>
      </c>
      <c r="J69" s="184" t="s">
        <v>19255</v>
      </c>
      <c r="K69" s="184">
        <v>7004000</v>
      </c>
      <c r="L69" s="184" t="s">
        <v>4326</v>
      </c>
      <c r="M69" s="184" t="s">
        <v>19313</v>
      </c>
      <c r="N69" s="188" t="s">
        <v>4327</v>
      </c>
      <c r="O69" s="189" t="s">
        <v>4328</v>
      </c>
      <c r="P69" s="187" t="s">
        <v>4329</v>
      </c>
      <c r="Q69" s="187" t="s">
        <v>4329</v>
      </c>
      <c r="R69" s="184" t="s">
        <v>4330</v>
      </c>
      <c r="S69" s="184">
        <v>13870777505</v>
      </c>
      <c r="T69" s="184" t="s">
        <v>4330</v>
      </c>
      <c r="U69" s="184">
        <v>13870777505</v>
      </c>
      <c r="V69" s="184" t="s">
        <v>4331</v>
      </c>
      <c r="W69" s="184">
        <v>13970757508</v>
      </c>
      <c r="X69" s="187" t="s">
        <v>4332</v>
      </c>
      <c r="Y69" s="187"/>
      <c r="Z69" s="188" t="s">
        <v>3575</v>
      </c>
      <c r="AA69" s="184">
        <v>100</v>
      </c>
      <c r="AB69" s="184" t="s">
        <v>3561</v>
      </c>
      <c r="AC69" s="184"/>
      <c r="AD69" s="184" t="s">
        <v>4333</v>
      </c>
      <c r="AE69" s="184" t="s">
        <v>3562</v>
      </c>
      <c r="AF69" s="184"/>
      <c r="AG69" s="184"/>
      <c r="AH69" s="184"/>
      <c r="AI69" s="184"/>
      <c r="AJ69" s="184" t="s">
        <v>3563</v>
      </c>
      <c r="AK69" s="184">
        <v>342700</v>
      </c>
      <c r="AL69" s="184" t="s">
        <v>867</v>
      </c>
      <c r="AM69" s="184" t="s">
        <v>4236</v>
      </c>
      <c r="AN69" s="184">
        <v>15979827330</v>
      </c>
      <c r="AO69" s="184" t="s">
        <v>4234</v>
      </c>
      <c r="AP69" s="184" t="s">
        <v>4331</v>
      </c>
      <c r="AQ69" s="184" t="s">
        <v>4334</v>
      </c>
      <c r="AR69" s="184" t="s">
        <v>867</v>
      </c>
      <c r="AS69" s="184" t="s">
        <v>4236</v>
      </c>
      <c r="AT69" s="184">
        <v>15979827330</v>
      </c>
      <c r="AU69" s="184" t="s">
        <v>4335</v>
      </c>
      <c r="AV69" s="184" t="s">
        <v>3820</v>
      </c>
      <c r="AW69" s="190"/>
      <c r="AX69" s="185">
        <v>43948</v>
      </c>
      <c r="AY69" s="185" t="s">
        <v>2819</v>
      </c>
      <c r="AZ69" s="184" t="s">
        <v>3562</v>
      </c>
      <c r="BA69" s="184" t="s">
        <v>4336</v>
      </c>
      <c r="BB69" s="184">
        <v>1</v>
      </c>
      <c r="BC69" s="184"/>
      <c r="BD69" s="184"/>
      <c r="BE69" s="184"/>
      <c r="BF69" s="184" t="s">
        <v>3562</v>
      </c>
      <c r="BG69" s="184" t="s">
        <v>4337</v>
      </c>
      <c r="BH69" s="184"/>
      <c r="BI69" s="184" t="s">
        <v>3568</v>
      </c>
      <c r="BJ69" s="184"/>
      <c r="BK69" s="184">
        <v>1</v>
      </c>
      <c r="BL69" s="184" t="s">
        <v>3493</v>
      </c>
      <c r="BM69" s="184"/>
      <c r="BN69" s="184" t="s">
        <v>3493</v>
      </c>
      <c r="BO69" s="184"/>
      <c r="BP69" s="184" t="s">
        <v>3493</v>
      </c>
      <c r="BQ69" s="184" t="str">
        <f t="shared" si="1"/>
        <v>√</v>
      </c>
      <c r="BR69" s="184"/>
      <c r="BS69" s="184"/>
      <c r="BT69" s="187"/>
      <c r="BU69" s="184" t="s">
        <v>4338</v>
      </c>
      <c r="BV69" s="190" t="e">
        <f>VLOOKUP(D:D,#REF!,2,0)</f>
        <v>#REF!</v>
      </c>
      <c r="BW69" s="190" t="e">
        <f>VLOOKUP(D:D,#REF!,3,0)</f>
        <v>#REF!</v>
      </c>
      <c r="BX69" s="190"/>
      <c r="BY69" s="190"/>
      <c r="BZ69" s="191" t="e">
        <f>VLOOKUP(D:D,#REF!,2,0)</f>
        <v>#REF!</v>
      </c>
      <c r="CA69" s="192" t="s">
        <v>18928</v>
      </c>
      <c r="CB69" s="192" t="s">
        <v>18928</v>
      </c>
      <c r="CC69" s="192" t="s">
        <v>18928</v>
      </c>
      <c r="CD69" s="190"/>
      <c r="CE69" s="184">
        <v>7004000</v>
      </c>
    </row>
    <row r="70" spans="1:83" ht="11.95" customHeight="1">
      <c r="A70" s="184">
        <v>7004001</v>
      </c>
      <c r="B70" s="184">
        <v>69</v>
      </c>
      <c r="C70" s="184" t="s">
        <v>3672</v>
      </c>
      <c r="D70" s="184" t="s">
        <v>28</v>
      </c>
      <c r="E70" s="184" t="s">
        <v>703</v>
      </c>
      <c r="F70" s="184" t="s">
        <v>4339</v>
      </c>
      <c r="G70" s="185">
        <v>42546</v>
      </c>
      <c r="H70" s="186" t="s">
        <v>19254</v>
      </c>
      <c r="I70" s="187">
        <v>21105</v>
      </c>
      <c r="J70" s="184" t="s">
        <v>19255</v>
      </c>
      <c r="K70" s="184">
        <v>7004001</v>
      </c>
      <c r="L70" s="184" t="s">
        <v>4340</v>
      </c>
      <c r="M70" s="184" t="s">
        <v>4341</v>
      </c>
      <c r="N70" s="188" t="s">
        <v>4342</v>
      </c>
      <c r="O70" s="189" t="s">
        <v>4343</v>
      </c>
      <c r="P70" s="187" t="s">
        <v>4344</v>
      </c>
      <c r="Q70" s="187" t="s">
        <v>4344</v>
      </c>
      <c r="R70" s="184" t="s">
        <v>4345</v>
      </c>
      <c r="S70" s="184" t="s">
        <v>3820</v>
      </c>
      <c r="T70" s="184" t="s">
        <v>4346</v>
      </c>
      <c r="U70" s="184">
        <v>18970700700</v>
      </c>
      <c r="V70" s="184" t="s">
        <v>4347</v>
      </c>
      <c r="W70" s="184">
        <v>18942286336</v>
      </c>
      <c r="X70" s="187" t="s">
        <v>4348</v>
      </c>
      <c r="Y70" s="187"/>
      <c r="Z70" s="188" t="s">
        <v>3575</v>
      </c>
      <c r="AA70" s="184">
        <v>240</v>
      </c>
      <c r="AB70" s="184" t="s">
        <v>3561</v>
      </c>
      <c r="AC70" s="184"/>
      <c r="AD70" s="184" t="s">
        <v>4322</v>
      </c>
      <c r="AE70" s="184" t="s">
        <v>3562</v>
      </c>
      <c r="AF70" s="184"/>
      <c r="AG70" s="184"/>
      <c r="AH70" s="184"/>
      <c r="AI70" s="184"/>
      <c r="AJ70" s="184" t="s">
        <v>3563</v>
      </c>
      <c r="AK70" s="184">
        <v>341300</v>
      </c>
      <c r="AL70" s="184" t="s">
        <v>867</v>
      </c>
      <c r="AM70" s="184" t="s">
        <v>4236</v>
      </c>
      <c r="AN70" s="184">
        <v>15979827330</v>
      </c>
      <c r="AO70" s="184" t="s">
        <v>4234</v>
      </c>
      <c r="AP70" s="184" t="s">
        <v>4349</v>
      </c>
      <c r="AQ70" s="184">
        <v>18970700700</v>
      </c>
      <c r="AR70" s="184" t="s">
        <v>867</v>
      </c>
      <c r="AS70" s="184" t="s">
        <v>4236</v>
      </c>
      <c r="AT70" s="184">
        <v>15979827330</v>
      </c>
      <c r="AU70" s="184" t="s">
        <v>1432</v>
      </c>
      <c r="AV70" s="184" t="s">
        <v>1432</v>
      </c>
      <c r="AW70" s="190"/>
      <c r="AX70" s="185">
        <v>44256</v>
      </c>
      <c r="AY70" s="185"/>
      <c r="AZ70" s="184" t="s">
        <v>3562</v>
      </c>
      <c r="BA70" s="184" t="s">
        <v>4350</v>
      </c>
      <c r="BB70" s="184">
        <v>1</v>
      </c>
      <c r="BC70" s="184"/>
      <c r="BD70" s="184"/>
      <c r="BE70" s="184"/>
      <c r="BF70" s="184" t="s">
        <v>3562</v>
      </c>
      <c r="BG70" s="184" t="s">
        <v>3689</v>
      </c>
      <c r="BH70" s="184"/>
      <c r="BI70" s="184" t="s">
        <v>3568</v>
      </c>
      <c r="BJ70" s="184"/>
      <c r="BK70" s="184">
        <v>1</v>
      </c>
      <c r="BL70" s="184" t="s">
        <v>3493</v>
      </c>
      <c r="BM70" s="184"/>
      <c r="BN70" s="184" t="s">
        <v>3493</v>
      </c>
      <c r="BO70" s="184"/>
      <c r="BP70" s="184" t="s">
        <v>3493</v>
      </c>
      <c r="BQ70" s="184" t="str">
        <f t="shared" si="1"/>
        <v>√</v>
      </c>
      <c r="BR70" s="184"/>
      <c r="BS70" s="184"/>
      <c r="BT70" s="187" t="s">
        <v>3493</v>
      </c>
      <c r="BU70" s="184"/>
      <c r="BV70" s="190" t="e">
        <f>VLOOKUP(D:D,#REF!,2,0)</f>
        <v>#REF!</v>
      </c>
      <c r="BW70" s="190" t="e">
        <f>VLOOKUP(D:D,#REF!,3,0)</f>
        <v>#REF!</v>
      </c>
      <c r="BX70" s="190"/>
      <c r="BY70" s="190"/>
      <c r="BZ70" s="191" t="e">
        <f>VLOOKUP(D:D,#REF!,2,0)</f>
        <v>#REF!</v>
      </c>
      <c r="CA70" s="192" t="s">
        <v>18928</v>
      </c>
      <c r="CB70" s="192" t="s">
        <v>18928</v>
      </c>
      <c r="CC70" s="192" t="s">
        <v>18928</v>
      </c>
      <c r="CD70" s="190"/>
      <c r="CE70" s="184">
        <v>7004001</v>
      </c>
    </row>
    <row r="71" spans="1:83" ht="11.95" customHeight="1">
      <c r="A71" s="184">
        <v>7004002</v>
      </c>
      <c r="B71" s="184">
        <v>70</v>
      </c>
      <c r="C71" s="184" t="s">
        <v>3672</v>
      </c>
      <c r="D71" s="184" t="s">
        <v>28</v>
      </c>
      <c r="E71" s="184" t="s">
        <v>703</v>
      </c>
      <c r="F71" s="184" t="s">
        <v>4351</v>
      </c>
      <c r="G71" s="185">
        <v>42546</v>
      </c>
      <c r="H71" s="186" t="s">
        <v>19254</v>
      </c>
      <c r="I71" s="187">
        <v>21105</v>
      </c>
      <c r="J71" s="184" t="s">
        <v>19255</v>
      </c>
      <c r="K71" s="184">
        <v>7004002</v>
      </c>
      <c r="L71" s="184" t="s">
        <v>4352</v>
      </c>
      <c r="M71" s="184" t="s">
        <v>19314</v>
      </c>
      <c r="N71" s="188" t="s">
        <v>19315</v>
      </c>
      <c r="O71" s="189" t="s">
        <v>4353</v>
      </c>
      <c r="P71" s="187" t="s">
        <v>19316</v>
      </c>
      <c r="Q71" s="187" t="s">
        <v>19316</v>
      </c>
      <c r="R71" s="184" t="s">
        <v>4354</v>
      </c>
      <c r="S71" s="184">
        <v>13766306903</v>
      </c>
      <c r="T71" s="184" t="s">
        <v>4355</v>
      </c>
      <c r="U71" s="184">
        <v>13879779802</v>
      </c>
      <c r="V71" s="184" t="s">
        <v>4356</v>
      </c>
      <c r="W71" s="184">
        <v>13576730529</v>
      </c>
      <c r="X71" s="187" t="s">
        <v>4357</v>
      </c>
      <c r="Y71" s="187" t="s">
        <v>19317</v>
      </c>
      <c r="Z71" s="188" t="s">
        <v>3575</v>
      </c>
      <c r="AA71" s="184">
        <v>100</v>
      </c>
      <c r="AB71" s="184" t="s">
        <v>3561</v>
      </c>
      <c r="AC71" s="184"/>
      <c r="AD71" s="184" t="s">
        <v>4333</v>
      </c>
      <c r="AE71" s="184" t="s">
        <v>3562</v>
      </c>
      <c r="AF71" s="184"/>
      <c r="AG71" s="184"/>
      <c r="AH71" s="184"/>
      <c r="AI71" s="184"/>
      <c r="AJ71" s="184" t="s">
        <v>3563</v>
      </c>
      <c r="AK71" s="184">
        <v>342800</v>
      </c>
      <c r="AL71" s="184" t="s">
        <v>867</v>
      </c>
      <c r="AM71" s="184" t="s">
        <v>4236</v>
      </c>
      <c r="AN71" s="184">
        <v>15979827330</v>
      </c>
      <c r="AO71" s="184" t="s">
        <v>4234</v>
      </c>
      <c r="AP71" s="184" t="s">
        <v>4356</v>
      </c>
      <c r="AQ71" s="184" t="s">
        <v>4358</v>
      </c>
      <c r="AR71" s="184" t="s">
        <v>867</v>
      </c>
      <c r="AS71" s="184" t="s">
        <v>4236</v>
      </c>
      <c r="AT71" s="184">
        <v>15979827330</v>
      </c>
      <c r="AU71" s="184" t="s">
        <v>4359</v>
      </c>
      <c r="AV71" s="184" t="s">
        <v>3820</v>
      </c>
      <c r="AW71" s="190"/>
      <c r="AX71" s="185">
        <v>43920</v>
      </c>
      <c r="AY71" s="185">
        <v>43723</v>
      </c>
      <c r="AZ71" s="184" t="s">
        <v>3580</v>
      </c>
      <c r="BA71" s="184" t="s">
        <v>4360</v>
      </c>
      <c r="BB71" s="184">
        <v>1</v>
      </c>
      <c r="BC71" s="184"/>
      <c r="BD71" s="184"/>
      <c r="BE71" s="184"/>
      <c r="BF71" s="184" t="s">
        <v>3562</v>
      </c>
      <c r="BG71" s="184" t="s">
        <v>3689</v>
      </c>
      <c r="BH71" s="184"/>
      <c r="BI71" s="184" t="s">
        <v>3568</v>
      </c>
      <c r="BJ71" s="184"/>
      <c r="BK71" s="184">
        <v>1</v>
      </c>
      <c r="BL71" s="184" t="s">
        <v>3493</v>
      </c>
      <c r="BM71" s="184"/>
      <c r="BN71" s="184" t="s">
        <v>3493</v>
      </c>
      <c r="BO71" s="184" t="s">
        <v>3493</v>
      </c>
      <c r="BP71" s="184" t="s">
        <v>3493</v>
      </c>
      <c r="BQ71" s="184" t="str">
        <f t="shared" si="1"/>
        <v>√</v>
      </c>
      <c r="BR71" s="184"/>
      <c r="BS71" s="184"/>
      <c r="BT71" s="187" t="s">
        <v>2819</v>
      </c>
      <c r="BU71" s="184" t="s">
        <v>4361</v>
      </c>
      <c r="BV71" s="190" t="e">
        <f>VLOOKUP(D:D,#REF!,2,0)</f>
        <v>#REF!</v>
      </c>
      <c r="BW71" s="190" t="e">
        <f>VLOOKUP(D:D,#REF!,3,0)</f>
        <v>#REF!</v>
      </c>
      <c r="BX71" s="190"/>
      <c r="BY71" s="190"/>
      <c r="BZ71" s="191" t="e">
        <f>VLOOKUP(D:D,#REF!,2,0)</f>
        <v>#REF!</v>
      </c>
      <c r="CA71" s="192" t="s">
        <v>18928</v>
      </c>
      <c r="CB71" s="192" t="s">
        <v>18928</v>
      </c>
      <c r="CC71" s="192" t="s">
        <v>18928</v>
      </c>
      <c r="CD71" s="190"/>
      <c r="CE71" s="184">
        <v>7004002</v>
      </c>
    </row>
    <row r="72" spans="1:83" ht="11.95" customHeight="1">
      <c r="A72" s="184">
        <v>7004003</v>
      </c>
      <c r="B72" s="184">
        <v>71</v>
      </c>
      <c r="C72" s="184" t="s">
        <v>3672</v>
      </c>
      <c r="D72" s="184" t="s">
        <v>28</v>
      </c>
      <c r="E72" s="184" t="s">
        <v>703</v>
      </c>
      <c r="F72" s="184" t="s">
        <v>4362</v>
      </c>
      <c r="G72" s="185">
        <v>42546</v>
      </c>
      <c r="H72" s="186" t="s">
        <v>19254</v>
      </c>
      <c r="I72" s="187">
        <v>21105</v>
      </c>
      <c r="J72" s="184" t="s">
        <v>19255</v>
      </c>
      <c r="K72" s="184">
        <v>7004003</v>
      </c>
      <c r="L72" s="184" t="s">
        <v>19318</v>
      </c>
      <c r="M72" s="184" t="s">
        <v>19319</v>
      </c>
      <c r="N72" s="188" t="s">
        <v>4363</v>
      </c>
      <c r="O72" s="189" t="s">
        <v>4364</v>
      </c>
      <c r="P72" s="187" t="s">
        <v>19320</v>
      </c>
      <c r="Q72" s="187" t="s">
        <v>19320</v>
      </c>
      <c r="R72" s="184" t="s">
        <v>4365</v>
      </c>
      <c r="S72" s="184">
        <v>13970701168</v>
      </c>
      <c r="T72" s="184" t="s">
        <v>4366</v>
      </c>
      <c r="U72" s="184">
        <v>13870780929</v>
      </c>
      <c r="V72" s="184" t="s">
        <v>4366</v>
      </c>
      <c r="W72" s="184">
        <v>13870780929</v>
      </c>
      <c r="X72" s="187" t="s">
        <v>19321</v>
      </c>
      <c r="Y72" s="187" t="s">
        <v>4367</v>
      </c>
      <c r="Z72" s="188" t="s">
        <v>4368</v>
      </c>
      <c r="AA72" s="184">
        <v>90</v>
      </c>
      <c r="AB72" s="184" t="s">
        <v>3669</v>
      </c>
      <c r="AC72" s="184"/>
      <c r="AD72" s="184" t="s">
        <v>4322</v>
      </c>
      <c r="AE72" s="184" t="s">
        <v>3562</v>
      </c>
      <c r="AF72" s="184"/>
      <c r="AG72" s="184"/>
      <c r="AH72" s="184"/>
      <c r="AI72" s="184"/>
      <c r="AJ72" s="184" t="s">
        <v>3563</v>
      </c>
      <c r="AK72" s="184">
        <v>341400</v>
      </c>
      <c r="AL72" s="184" t="s">
        <v>867</v>
      </c>
      <c r="AM72" s="184" t="s">
        <v>4236</v>
      </c>
      <c r="AN72" s="184">
        <v>15979827330</v>
      </c>
      <c r="AO72" s="184" t="s">
        <v>4234</v>
      </c>
      <c r="AP72" s="184" t="s">
        <v>4369</v>
      </c>
      <c r="AQ72" s="184" t="s">
        <v>4370</v>
      </c>
      <c r="AR72" s="184" t="s">
        <v>867</v>
      </c>
      <c r="AS72" s="184" t="s">
        <v>4236</v>
      </c>
      <c r="AT72" s="184">
        <v>15979827330</v>
      </c>
      <c r="AU72" s="184" t="s">
        <v>1634</v>
      </c>
      <c r="AV72" s="184" t="s">
        <v>4371</v>
      </c>
      <c r="AW72" s="190"/>
      <c r="AX72" s="185">
        <v>44276</v>
      </c>
      <c r="AY72" s="185">
        <v>43165</v>
      </c>
      <c r="AZ72" s="184" t="s">
        <v>3562</v>
      </c>
      <c r="BA72" s="184" t="s">
        <v>4372</v>
      </c>
      <c r="BB72" s="184">
        <v>1</v>
      </c>
      <c r="BC72" s="184"/>
      <c r="BD72" s="184"/>
      <c r="BE72" s="184"/>
      <c r="BF72" s="184" t="s">
        <v>3562</v>
      </c>
      <c r="BG72" s="184"/>
      <c r="BH72" s="184"/>
      <c r="BI72" s="184" t="s">
        <v>3568</v>
      </c>
      <c r="BJ72" s="184"/>
      <c r="BK72" s="184">
        <v>1</v>
      </c>
      <c r="BL72" s="184" t="s">
        <v>3493</v>
      </c>
      <c r="BM72" s="184" t="s">
        <v>3493</v>
      </c>
      <c r="BN72" s="184" t="s">
        <v>3493</v>
      </c>
      <c r="BO72" s="184" t="s">
        <v>3493</v>
      </c>
      <c r="BP72" s="184" t="s">
        <v>3493</v>
      </c>
      <c r="BQ72" s="184" t="str">
        <f t="shared" si="1"/>
        <v>√</v>
      </c>
      <c r="BR72" s="184"/>
      <c r="BS72" s="184"/>
      <c r="BT72" s="187" t="s">
        <v>3493</v>
      </c>
      <c r="BU72" s="184"/>
      <c r="BV72" s="190" t="e">
        <f>VLOOKUP(D:D,#REF!,2,0)</f>
        <v>#REF!</v>
      </c>
      <c r="BW72" s="190" t="e">
        <f>VLOOKUP(D:D,#REF!,3,0)</f>
        <v>#REF!</v>
      </c>
      <c r="BX72" s="190"/>
      <c r="BY72" s="190"/>
      <c r="BZ72" s="191" t="e">
        <f>VLOOKUP(D:D,#REF!,2,0)</f>
        <v>#REF!</v>
      </c>
      <c r="CA72" s="192" t="s">
        <v>18928</v>
      </c>
      <c r="CB72" s="192" t="s">
        <v>18928</v>
      </c>
      <c r="CC72" s="192" t="s">
        <v>18928</v>
      </c>
      <c r="CD72" s="190"/>
      <c r="CE72" s="184">
        <v>7004003</v>
      </c>
    </row>
    <row r="73" spans="1:83" ht="11.95" customHeight="1">
      <c r="A73" s="184">
        <v>7004004</v>
      </c>
      <c r="B73" s="184">
        <v>72</v>
      </c>
      <c r="C73" s="184" t="s">
        <v>3672</v>
      </c>
      <c r="D73" s="184" t="s">
        <v>28</v>
      </c>
      <c r="E73" s="184" t="s">
        <v>697</v>
      </c>
      <c r="F73" s="184" t="s">
        <v>4373</v>
      </c>
      <c r="G73" s="185">
        <v>42546</v>
      </c>
      <c r="H73" s="186" t="s">
        <v>19254</v>
      </c>
      <c r="I73" s="187">
        <v>21105</v>
      </c>
      <c r="J73" s="184" t="s">
        <v>19255</v>
      </c>
      <c r="K73" s="184">
        <v>7004004</v>
      </c>
      <c r="L73" s="184" t="s">
        <v>4374</v>
      </c>
      <c r="M73" s="184" t="s">
        <v>19322</v>
      </c>
      <c r="N73" s="188" t="s">
        <v>4375</v>
      </c>
      <c r="O73" s="189" t="s">
        <v>4376</v>
      </c>
      <c r="P73" s="187" t="s">
        <v>4377</v>
      </c>
      <c r="Q73" s="187" t="s">
        <v>4377</v>
      </c>
      <c r="R73" s="184" t="s">
        <v>4378</v>
      </c>
      <c r="S73" s="184">
        <v>13970610288</v>
      </c>
      <c r="T73" s="184" t="s">
        <v>4379</v>
      </c>
      <c r="U73" s="184">
        <v>13970645686</v>
      </c>
      <c r="V73" s="184" t="s">
        <v>4380</v>
      </c>
      <c r="W73" s="184">
        <v>13879635200</v>
      </c>
      <c r="X73" s="187" t="s">
        <v>4381</v>
      </c>
      <c r="Y73" s="187" t="s">
        <v>19323</v>
      </c>
      <c r="Z73" s="188" t="s">
        <v>19324</v>
      </c>
      <c r="AA73" s="184" t="s">
        <v>4382</v>
      </c>
      <c r="AB73" s="184" t="s">
        <v>3561</v>
      </c>
      <c r="AC73" s="184"/>
      <c r="AD73" s="184" t="s">
        <v>4266</v>
      </c>
      <c r="AE73" s="184" t="s">
        <v>3562</v>
      </c>
      <c r="AF73" s="184"/>
      <c r="AG73" s="184"/>
      <c r="AH73" s="184"/>
      <c r="AI73" s="184"/>
      <c r="AJ73" s="184" t="s">
        <v>3563</v>
      </c>
      <c r="AK73" s="184">
        <v>343700</v>
      </c>
      <c r="AL73" s="184" t="s">
        <v>867</v>
      </c>
      <c r="AM73" s="184" t="s">
        <v>4236</v>
      </c>
      <c r="AN73" s="184">
        <v>15979827330</v>
      </c>
      <c r="AO73" s="184" t="s">
        <v>4234</v>
      </c>
      <c r="AP73" s="184" t="s">
        <v>4383</v>
      </c>
      <c r="AQ73" s="184">
        <v>13979657666</v>
      </c>
      <c r="AR73" s="184" t="s">
        <v>867</v>
      </c>
      <c r="AS73" s="184" t="s">
        <v>4236</v>
      </c>
      <c r="AT73" s="184">
        <v>15979827330</v>
      </c>
      <c r="AU73" s="184" t="s">
        <v>4384</v>
      </c>
      <c r="AV73" s="184" t="s">
        <v>4384</v>
      </c>
      <c r="AW73" s="190"/>
      <c r="AX73" s="185">
        <v>44270</v>
      </c>
      <c r="AY73" s="185">
        <v>43550</v>
      </c>
      <c r="AZ73" s="184" t="s">
        <v>3562</v>
      </c>
      <c r="BA73" s="184" t="s">
        <v>4385</v>
      </c>
      <c r="BB73" s="184">
        <v>1</v>
      </c>
      <c r="BC73" s="184"/>
      <c r="BD73" s="184"/>
      <c r="BE73" s="184"/>
      <c r="BF73" s="184" t="s">
        <v>3562</v>
      </c>
      <c r="BG73" s="184"/>
      <c r="BH73" s="184"/>
      <c r="BI73" s="184" t="s">
        <v>3568</v>
      </c>
      <c r="BJ73" s="184"/>
      <c r="BK73" s="184">
        <v>1</v>
      </c>
      <c r="BL73" s="184" t="s">
        <v>3493</v>
      </c>
      <c r="BM73" s="184" t="s">
        <v>3493</v>
      </c>
      <c r="BN73" s="184"/>
      <c r="BO73" s="184" t="s">
        <v>3493</v>
      </c>
      <c r="BP73" s="184" t="s">
        <v>3493</v>
      </c>
      <c r="BQ73" s="184" t="str">
        <f t="shared" si="1"/>
        <v>√</v>
      </c>
      <c r="BR73" s="184"/>
      <c r="BS73" s="184" t="s">
        <v>3493</v>
      </c>
      <c r="BT73" s="187" t="s">
        <v>3493</v>
      </c>
      <c r="BU73" s="184"/>
      <c r="BV73" s="190" t="e">
        <f>VLOOKUP(D:D,#REF!,2,0)</f>
        <v>#REF!</v>
      </c>
      <c r="BW73" s="190" t="e">
        <f>VLOOKUP(D:D,#REF!,3,0)</f>
        <v>#REF!</v>
      </c>
      <c r="BX73" s="190"/>
      <c r="BY73" s="190"/>
      <c r="BZ73" s="191" t="e">
        <f>VLOOKUP(D:D,#REF!,2,0)</f>
        <v>#REF!</v>
      </c>
      <c r="CA73" s="192" t="s">
        <v>18928</v>
      </c>
      <c r="CB73" s="192" t="s">
        <v>18928</v>
      </c>
      <c r="CC73" s="192" t="s">
        <v>18928</v>
      </c>
      <c r="CD73" s="190"/>
      <c r="CE73" s="184">
        <v>7004004</v>
      </c>
    </row>
    <row r="74" spans="1:83" ht="11.95" customHeight="1">
      <c r="A74" s="184">
        <v>7004005</v>
      </c>
      <c r="B74" s="184">
        <v>73</v>
      </c>
      <c r="C74" s="184" t="s">
        <v>3672</v>
      </c>
      <c r="D74" s="184" t="s">
        <v>28</v>
      </c>
      <c r="E74" s="184" t="s">
        <v>697</v>
      </c>
      <c r="F74" s="184" t="s">
        <v>4386</v>
      </c>
      <c r="G74" s="185">
        <v>42546</v>
      </c>
      <c r="H74" s="186" t="s">
        <v>19254</v>
      </c>
      <c r="I74" s="187">
        <v>21105</v>
      </c>
      <c r="J74" s="184" t="s">
        <v>19255</v>
      </c>
      <c r="K74" s="184">
        <v>7004005</v>
      </c>
      <c r="L74" s="184" t="s">
        <v>19325</v>
      </c>
      <c r="M74" s="184" t="s">
        <v>19326</v>
      </c>
      <c r="N74" s="188" t="s">
        <v>19327</v>
      </c>
      <c r="O74" s="189" t="s">
        <v>4387</v>
      </c>
      <c r="P74" s="187" t="s">
        <v>4388</v>
      </c>
      <c r="Q74" s="187" t="s">
        <v>4388</v>
      </c>
      <c r="R74" s="184" t="s">
        <v>4389</v>
      </c>
      <c r="S74" s="184">
        <v>13576826891</v>
      </c>
      <c r="T74" s="184" t="s">
        <v>4389</v>
      </c>
      <c r="U74" s="184">
        <v>13576826891</v>
      </c>
      <c r="V74" s="184" t="s">
        <v>4390</v>
      </c>
      <c r="W74" s="184" t="s">
        <v>4391</v>
      </c>
      <c r="X74" s="187" t="s">
        <v>4392</v>
      </c>
      <c r="Y74" s="187" t="s">
        <v>4393</v>
      </c>
      <c r="Z74" s="188" t="s">
        <v>3575</v>
      </c>
      <c r="AA74" s="184" t="s">
        <v>4394</v>
      </c>
      <c r="AB74" s="184" t="s">
        <v>3561</v>
      </c>
      <c r="AC74" s="184" t="s">
        <v>4395</v>
      </c>
      <c r="AD74" s="184" t="s">
        <v>4266</v>
      </c>
      <c r="AE74" s="184" t="s">
        <v>3562</v>
      </c>
      <c r="AF74" s="184"/>
      <c r="AG74" s="184"/>
      <c r="AH74" s="184"/>
      <c r="AI74" s="184"/>
      <c r="AJ74" s="184" t="s">
        <v>3563</v>
      </c>
      <c r="AK74" s="184">
        <v>343600</v>
      </c>
      <c r="AL74" s="184" t="s">
        <v>867</v>
      </c>
      <c r="AM74" s="184" t="s">
        <v>4236</v>
      </c>
      <c r="AN74" s="184">
        <v>15979827330</v>
      </c>
      <c r="AO74" s="184" t="s">
        <v>4234</v>
      </c>
      <c r="AP74" s="184" t="s">
        <v>4389</v>
      </c>
      <c r="AQ74" s="184" t="s">
        <v>4396</v>
      </c>
      <c r="AR74" s="184" t="s">
        <v>867</v>
      </c>
      <c r="AS74" s="184" t="s">
        <v>4236</v>
      </c>
      <c r="AT74" s="184">
        <v>15979827330</v>
      </c>
      <c r="AU74" s="184" t="s">
        <v>4397</v>
      </c>
      <c r="AV74" s="184" t="s">
        <v>4397</v>
      </c>
      <c r="AW74" s="190"/>
      <c r="AX74" s="185">
        <v>43893</v>
      </c>
      <c r="AY74" s="185">
        <v>43526</v>
      </c>
      <c r="AZ74" s="184" t="s">
        <v>3562</v>
      </c>
      <c r="BA74" s="184" t="s">
        <v>4398</v>
      </c>
      <c r="BB74" s="184">
        <v>1</v>
      </c>
      <c r="BC74" s="184"/>
      <c r="BD74" s="184"/>
      <c r="BE74" s="184"/>
      <c r="BF74" s="184" t="s">
        <v>3562</v>
      </c>
      <c r="BG74" s="184" t="s">
        <v>4399</v>
      </c>
      <c r="BH74" s="184"/>
      <c r="BI74" s="184" t="s">
        <v>3568</v>
      </c>
      <c r="BJ74" s="184"/>
      <c r="BK74" s="184">
        <v>1</v>
      </c>
      <c r="BL74" s="184" t="s">
        <v>3493</v>
      </c>
      <c r="BM74" s="184"/>
      <c r="BN74" s="184"/>
      <c r="BO74" s="184" t="s">
        <v>3493</v>
      </c>
      <c r="BP74" s="184" t="s">
        <v>3493</v>
      </c>
      <c r="BQ74" s="184" t="str">
        <f t="shared" si="1"/>
        <v>√</v>
      </c>
      <c r="BR74" s="184"/>
      <c r="BS74" s="184" t="s">
        <v>3493</v>
      </c>
      <c r="BT74" s="187" t="s">
        <v>2819</v>
      </c>
      <c r="BU74" s="184" t="s">
        <v>3823</v>
      </c>
      <c r="BV74" s="190" t="e">
        <f>VLOOKUP(D:D,#REF!,2,0)</f>
        <v>#REF!</v>
      </c>
      <c r="BW74" s="190" t="e">
        <f>VLOOKUP(D:D,#REF!,3,0)</f>
        <v>#REF!</v>
      </c>
      <c r="BX74" s="190"/>
      <c r="BY74" s="190"/>
      <c r="BZ74" s="191" t="e">
        <f>VLOOKUP(D:D,#REF!,2,0)</f>
        <v>#REF!</v>
      </c>
      <c r="CA74" s="192" t="s">
        <v>18928</v>
      </c>
      <c r="CB74" s="192" t="s">
        <v>18928</v>
      </c>
      <c r="CC74" s="192" t="s">
        <v>18928</v>
      </c>
      <c r="CD74" s="190"/>
      <c r="CE74" s="184">
        <v>7004005</v>
      </c>
    </row>
    <row r="75" spans="1:83" ht="11.95" customHeight="1">
      <c r="A75" s="184">
        <v>7004006</v>
      </c>
      <c r="B75" s="184">
        <v>74</v>
      </c>
      <c r="C75" s="184" t="s">
        <v>3672</v>
      </c>
      <c r="D75" s="184" t="s">
        <v>28</v>
      </c>
      <c r="E75" s="184" t="s">
        <v>698</v>
      </c>
      <c r="F75" s="184" t="s">
        <v>4400</v>
      </c>
      <c r="G75" s="185">
        <v>42546</v>
      </c>
      <c r="H75" s="186" t="s">
        <v>923</v>
      </c>
      <c r="I75" s="187">
        <v>21097</v>
      </c>
      <c r="J75" s="184" t="s">
        <v>19255</v>
      </c>
      <c r="K75" s="184">
        <v>7004006</v>
      </c>
      <c r="L75" s="184" t="s">
        <v>4401</v>
      </c>
      <c r="M75" s="184" t="s">
        <v>19328</v>
      </c>
      <c r="N75" s="188" t="s">
        <v>19329</v>
      </c>
      <c r="O75" s="189" t="s">
        <v>4402</v>
      </c>
      <c r="P75" s="187" t="s">
        <v>4403</v>
      </c>
      <c r="Q75" s="187" t="s">
        <v>4403</v>
      </c>
      <c r="R75" s="184" t="s">
        <v>4404</v>
      </c>
      <c r="S75" s="184" t="s">
        <v>4405</v>
      </c>
      <c r="T75" s="184" t="s">
        <v>4406</v>
      </c>
      <c r="U75" s="184" t="s">
        <v>19330</v>
      </c>
      <c r="V75" s="184" t="s">
        <v>4407</v>
      </c>
      <c r="W75" s="184" t="s">
        <v>19331</v>
      </c>
      <c r="X75" s="187" t="s">
        <v>4408</v>
      </c>
      <c r="Y75" s="187" t="s">
        <v>4409</v>
      </c>
      <c r="Z75" s="188" t="s">
        <v>3575</v>
      </c>
      <c r="AA75" s="184">
        <v>120</v>
      </c>
      <c r="AB75" s="184" t="s">
        <v>3669</v>
      </c>
      <c r="AC75" s="184"/>
      <c r="AD75" s="184" t="s">
        <v>4266</v>
      </c>
      <c r="AE75" s="184" t="s">
        <v>3562</v>
      </c>
      <c r="AF75" s="184"/>
      <c r="AG75" s="184"/>
      <c r="AH75" s="184"/>
      <c r="AI75" s="184"/>
      <c r="AJ75" s="184" t="s">
        <v>3563</v>
      </c>
      <c r="AK75" s="184">
        <v>336100</v>
      </c>
      <c r="AL75" s="184" t="s">
        <v>4406</v>
      </c>
      <c r="AM75" s="184" t="s">
        <v>4410</v>
      </c>
      <c r="AN75" s="184" t="s">
        <v>4411</v>
      </c>
      <c r="AO75" s="184" t="s">
        <v>19284</v>
      </c>
      <c r="AP75" s="184" t="s">
        <v>4406</v>
      </c>
      <c r="AQ75" s="184" t="s">
        <v>4411</v>
      </c>
      <c r="AR75" s="184" t="s">
        <v>19285</v>
      </c>
      <c r="AS75" s="184" t="s">
        <v>19286</v>
      </c>
      <c r="AT75" s="184">
        <v>13975839258</v>
      </c>
      <c r="AU75" s="184" t="s">
        <v>1995</v>
      </c>
      <c r="AV75" s="184" t="s">
        <v>1995</v>
      </c>
      <c r="AW75" s="190"/>
      <c r="AX75" s="185">
        <v>43850</v>
      </c>
      <c r="AY75" s="185">
        <v>42460</v>
      </c>
      <c r="AZ75" s="184" t="s">
        <v>3562</v>
      </c>
      <c r="BA75" s="184" t="s">
        <v>4412</v>
      </c>
      <c r="BB75" s="184">
        <v>1</v>
      </c>
      <c r="BC75" s="184"/>
      <c r="BD75" s="184"/>
      <c r="BE75" s="184"/>
      <c r="BF75" s="184" t="s">
        <v>3562</v>
      </c>
      <c r="BG75" s="184"/>
      <c r="BH75" s="184"/>
      <c r="BI75" s="184" t="s">
        <v>3568</v>
      </c>
      <c r="BJ75" s="184"/>
      <c r="BK75" s="184">
        <v>1</v>
      </c>
      <c r="BL75" s="184" t="s">
        <v>3493</v>
      </c>
      <c r="BM75" s="184"/>
      <c r="BN75" s="184"/>
      <c r="BO75" s="184" t="s">
        <v>3493</v>
      </c>
      <c r="BP75" s="184" t="s">
        <v>3493</v>
      </c>
      <c r="BQ75" s="184" t="str">
        <f t="shared" si="1"/>
        <v>√</v>
      </c>
      <c r="BR75" s="184"/>
      <c r="BS75" s="184"/>
      <c r="BT75" s="187" t="s">
        <v>3493</v>
      </c>
      <c r="BU75" s="184"/>
      <c r="BV75" s="190" t="e">
        <f>VLOOKUP(D:D,#REF!,2,0)</f>
        <v>#REF!</v>
      </c>
      <c r="BW75" s="190" t="e">
        <f>VLOOKUP(D:D,#REF!,3,0)</f>
        <v>#REF!</v>
      </c>
      <c r="BX75" s="190"/>
      <c r="BY75" s="190"/>
      <c r="BZ75" s="191" t="e">
        <f>VLOOKUP(D:D,#REF!,2,0)</f>
        <v>#REF!</v>
      </c>
      <c r="CA75" s="192" t="s">
        <v>18928</v>
      </c>
      <c r="CB75" s="192" t="s">
        <v>18928</v>
      </c>
      <c r="CC75" s="192" t="s">
        <v>18928</v>
      </c>
      <c r="CD75" s="190"/>
      <c r="CE75" s="184">
        <v>7004006</v>
      </c>
    </row>
    <row r="76" spans="1:83" ht="11.95" customHeight="1">
      <c r="A76" s="184">
        <v>7004007</v>
      </c>
      <c r="B76" s="184">
        <v>75</v>
      </c>
      <c r="C76" s="184" t="s">
        <v>3672</v>
      </c>
      <c r="D76" s="184" t="s">
        <v>28</v>
      </c>
      <c r="E76" s="184" t="s">
        <v>698</v>
      </c>
      <c r="F76" s="184" t="s">
        <v>4413</v>
      </c>
      <c r="G76" s="185">
        <v>42546</v>
      </c>
      <c r="H76" s="186" t="s">
        <v>923</v>
      </c>
      <c r="I76" s="187">
        <v>21097</v>
      </c>
      <c r="J76" s="184" t="s">
        <v>19255</v>
      </c>
      <c r="K76" s="184">
        <v>7004007</v>
      </c>
      <c r="L76" s="184" t="s">
        <v>4414</v>
      </c>
      <c r="M76" s="184" t="s">
        <v>19332</v>
      </c>
      <c r="N76" s="188" t="s">
        <v>19333</v>
      </c>
      <c r="O76" s="189"/>
      <c r="P76" s="187" t="s">
        <v>19334</v>
      </c>
      <c r="Q76" s="187" t="s">
        <v>19334</v>
      </c>
      <c r="R76" s="184" t="s">
        <v>4415</v>
      </c>
      <c r="S76" s="184" t="s">
        <v>4416</v>
      </c>
      <c r="T76" s="184" t="s">
        <v>4417</v>
      </c>
      <c r="U76" s="184" t="s">
        <v>19335</v>
      </c>
      <c r="V76" s="184" t="s">
        <v>4418</v>
      </c>
      <c r="W76" s="184" t="s">
        <v>19336</v>
      </c>
      <c r="X76" s="187" t="s">
        <v>19337</v>
      </c>
      <c r="Y76" s="187" t="s">
        <v>19338</v>
      </c>
      <c r="Z76" s="188" t="s">
        <v>3575</v>
      </c>
      <c r="AA76" s="184">
        <v>180</v>
      </c>
      <c r="AB76" s="184" t="s">
        <v>3561</v>
      </c>
      <c r="AC76" s="184"/>
      <c r="AD76" s="184" t="s">
        <v>4266</v>
      </c>
      <c r="AE76" s="184" t="s">
        <v>3562</v>
      </c>
      <c r="AF76" s="184"/>
      <c r="AG76" s="184"/>
      <c r="AH76" s="184"/>
      <c r="AI76" s="184"/>
      <c r="AJ76" s="184" t="s">
        <v>3563</v>
      </c>
      <c r="AK76" s="184">
        <v>331100</v>
      </c>
      <c r="AL76" s="184" t="s">
        <v>4417</v>
      </c>
      <c r="AM76" s="184" t="s">
        <v>4419</v>
      </c>
      <c r="AN76" s="184" t="s">
        <v>4420</v>
      </c>
      <c r="AO76" s="184" t="s">
        <v>19284</v>
      </c>
      <c r="AP76" s="184" t="s">
        <v>4417</v>
      </c>
      <c r="AQ76" s="184" t="s">
        <v>4420</v>
      </c>
      <c r="AR76" s="184" t="s">
        <v>19285</v>
      </c>
      <c r="AS76" s="184" t="s">
        <v>19286</v>
      </c>
      <c r="AT76" s="184">
        <v>13975839258</v>
      </c>
      <c r="AU76" s="184" t="s">
        <v>4421</v>
      </c>
      <c r="AV76" s="184" t="s">
        <v>4421</v>
      </c>
      <c r="AW76" s="190"/>
      <c r="AX76" s="185">
        <v>44259</v>
      </c>
      <c r="AY76" s="185">
        <v>43526</v>
      </c>
      <c r="AZ76" s="184" t="s">
        <v>3562</v>
      </c>
      <c r="BA76" s="184" t="s">
        <v>4422</v>
      </c>
      <c r="BB76" s="184">
        <v>1</v>
      </c>
      <c r="BC76" s="184"/>
      <c r="BD76" s="184"/>
      <c r="BE76" s="184"/>
      <c r="BF76" s="184" t="s">
        <v>3562</v>
      </c>
      <c r="BG76" s="184"/>
      <c r="BH76" s="184"/>
      <c r="BI76" s="184" t="s">
        <v>3568</v>
      </c>
      <c r="BJ76" s="184"/>
      <c r="BK76" s="184">
        <v>1</v>
      </c>
      <c r="BL76" s="184" t="s">
        <v>3493</v>
      </c>
      <c r="BM76" s="184"/>
      <c r="BN76" s="184"/>
      <c r="BO76" s="184" t="s">
        <v>3493</v>
      </c>
      <c r="BP76" s="184" t="s">
        <v>3493</v>
      </c>
      <c r="BQ76" s="184" t="str">
        <f t="shared" si="1"/>
        <v>√</v>
      </c>
      <c r="BR76" s="184"/>
      <c r="BS76" s="184"/>
      <c r="BT76" s="187" t="s">
        <v>3493</v>
      </c>
      <c r="BU76" s="184"/>
      <c r="BV76" s="190" t="e">
        <f>VLOOKUP(D:D,#REF!,2,0)</f>
        <v>#REF!</v>
      </c>
      <c r="BW76" s="190" t="e">
        <f>VLOOKUP(D:D,#REF!,3,0)</f>
        <v>#REF!</v>
      </c>
      <c r="BX76" s="190"/>
      <c r="BY76" s="190"/>
      <c r="BZ76" s="191" t="e">
        <f>VLOOKUP(D:D,#REF!,2,0)</f>
        <v>#REF!</v>
      </c>
      <c r="CA76" s="192" t="s">
        <v>18928</v>
      </c>
      <c r="CB76" s="192" t="s">
        <v>18928</v>
      </c>
      <c r="CC76" s="192" t="s">
        <v>18928</v>
      </c>
      <c r="CD76" s="190"/>
      <c r="CE76" s="184">
        <v>7004007</v>
      </c>
    </row>
    <row r="77" spans="1:83" ht="11.95" customHeight="1">
      <c r="A77" s="184">
        <v>7004008</v>
      </c>
      <c r="B77" s="184">
        <v>76</v>
      </c>
      <c r="C77" s="184" t="s">
        <v>3672</v>
      </c>
      <c r="D77" s="184" t="s">
        <v>28</v>
      </c>
      <c r="E77" s="184" t="s">
        <v>698</v>
      </c>
      <c r="F77" s="184" t="s">
        <v>4423</v>
      </c>
      <c r="G77" s="185">
        <v>42546</v>
      </c>
      <c r="H77" s="186" t="s">
        <v>923</v>
      </c>
      <c r="I77" s="187">
        <v>21097</v>
      </c>
      <c r="J77" s="184" t="s">
        <v>19255</v>
      </c>
      <c r="K77" s="184">
        <v>7004008</v>
      </c>
      <c r="L77" s="184" t="s">
        <v>19339</v>
      </c>
      <c r="M77" s="184" t="s">
        <v>19340</v>
      </c>
      <c r="N77" s="188" t="s">
        <v>19341</v>
      </c>
      <c r="O77" s="189" t="s">
        <v>4424</v>
      </c>
      <c r="P77" s="187" t="s">
        <v>19342</v>
      </c>
      <c r="Q77" s="187" t="s">
        <v>19342</v>
      </c>
      <c r="R77" s="184" t="s">
        <v>4425</v>
      </c>
      <c r="S77" s="184" t="s">
        <v>4426</v>
      </c>
      <c r="T77" s="184" t="s">
        <v>4427</v>
      </c>
      <c r="U77" s="184" t="s">
        <v>19343</v>
      </c>
      <c r="V77" s="184" t="s">
        <v>4428</v>
      </c>
      <c r="W77" s="184" t="s">
        <v>19344</v>
      </c>
      <c r="X77" s="187" t="s">
        <v>19345</v>
      </c>
      <c r="Y77" s="187"/>
      <c r="Z77" s="188" t="s">
        <v>3575</v>
      </c>
      <c r="AA77" s="184">
        <v>240</v>
      </c>
      <c r="AB77" s="184" t="s">
        <v>3561</v>
      </c>
      <c r="AC77" s="184"/>
      <c r="AD77" s="184" t="s">
        <v>4266</v>
      </c>
      <c r="AE77" s="184" t="s">
        <v>3562</v>
      </c>
      <c r="AF77" s="184"/>
      <c r="AG77" s="184"/>
      <c r="AH77" s="184"/>
      <c r="AI77" s="184"/>
      <c r="AJ77" s="184" t="s">
        <v>3593</v>
      </c>
      <c r="AK77" s="184">
        <v>330800</v>
      </c>
      <c r="AL77" s="184" t="s">
        <v>4427</v>
      </c>
      <c r="AM77" s="184" t="s">
        <v>4429</v>
      </c>
      <c r="AN77" s="184" t="s">
        <v>4430</v>
      </c>
      <c r="AO77" s="184" t="s">
        <v>19284</v>
      </c>
      <c r="AP77" s="184" t="s">
        <v>4427</v>
      </c>
      <c r="AQ77" s="184" t="s">
        <v>4430</v>
      </c>
      <c r="AR77" s="184" t="s">
        <v>19285</v>
      </c>
      <c r="AS77" s="184" t="s">
        <v>19286</v>
      </c>
      <c r="AT77" s="184">
        <v>13975839258</v>
      </c>
      <c r="AU77" s="184" t="s">
        <v>4431</v>
      </c>
      <c r="AV77" s="184" t="s">
        <v>4431</v>
      </c>
      <c r="AW77" s="190"/>
      <c r="AX77" s="185">
        <v>44270</v>
      </c>
      <c r="AY77" s="185"/>
      <c r="AZ77" s="184" t="s">
        <v>3562</v>
      </c>
      <c r="BA77" s="184" t="s">
        <v>4432</v>
      </c>
      <c r="BB77" s="184">
        <v>1</v>
      </c>
      <c r="BC77" s="184"/>
      <c r="BD77" s="184"/>
      <c r="BE77" s="184"/>
      <c r="BF77" s="184" t="s">
        <v>3562</v>
      </c>
      <c r="BG77" s="184"/>
      <c r="BH77" s="184"/>
      <c r="BI77" s="184" t="s">
        <v>3568</v>
      </c>
      <c r="BJ77" s="184"/>
      <c r="BK77" s="184">
        <v>1</v>
      </c>
      <c r="BL77" s="184" t="s">
        <v>3493</v>
      </c>
      <c r="BM77" s="184"/>
      <c r="BN77" s="184"/>
      <c r="BO77" s="184"/>
      <c r="BP77" s="184" t="s">
        <v>3493</v>
      </c>
      <c r="BQ77" s="184" t="str">
        <f t="shared" si="1"/>
        <v>√</v>
      </c>
      <c r="BR77" s="184"/>
      <c r="BS77" s="184"/>
      <c r="BT77" s="187" t="s">
        <v>3493</v>
      </c>
      <c r="BU77" s="184"/>
      <c r="BV77" s="190" t="e">
        <f>VLOOKUP(D:D,#REF!,2,0)</f>
        <v>#REF!</v>
      </c>
      <c r="BW77" s="190" t="e">
        <f>VLOOKUP(D:D,#REF!,3,0)</f>
        <v>#REF!</v>
      </c>
      <c r="BX77" s="190"/>
      <c r="BY77" s="190"/>
      <c r="BZ77" s="191" t="e">
        <f>VLOOKUP(D:D,#REF!,2,0)</f>
        <v>#REF!</v>
      </c>
      <c r="CA77" s="192" t="s">
        <v>18928</v>
      </c>
      <c r="CB77" s="192" t="s">
        <v>18928</v>
      </c>
      <c r="CC77" s="192" t="s">
        <v>18928</v>
      </c>
      <c r="CD77" s="190"/>
      <c r="CE77" s="184">
        <v>7004008</v>
      </c>
    </row>
    <row r="78" spans="1:83" ht="11.95" customHeight="1">
      <c r="A78" s="184">
        <v>7004009</v>
      </c>
      <c r="B78" s="184">
        <v>77</v>
      </c>
      <c r="C78" s="184" t="s">
        <v>3672</v>
      </c>
      <c r="D78" s="184" t="s">
        <v>28</v>
      </c>
      <c r="E78" s="184" t="s">
        <v>698</v>
      </c>
      <c r="F78" s="184" t="s">
        <v>4433</v>
      </c>
      <c r="G78" s="185">
        <v>42546</v>
      </c>
      <c r="H78" s="186" t="s">
        <v>923</v>
      </c>
      <c r="I78" s="187">
        <v>21097</v>
      </c>
      <c r="J78" s="184" t="s">
        <v>19255</v>
      </c>
      <c r="K78" s="184">
        <v>7004009</v>
      </c>
      <c r="L78" s="184" t="s">
        <v>19346</v>
      </c>
      <c r="M78" s="184" t="s">
        <v>19347</v>
      </c>
      <c r="N78" s="188" t="s">
        <v>19348</v>
      </c>
      <c r="O78" s="189"/>
      <c r="P78" s="187" t="s">
        <v>19349</v>
      </c>
      <c r="Q78" s="187" t="s">
        <v>19350</v>
      </c>
      <c r="R78" s="184" t="s">
        <v>4434</v>
      </c>
      <c r="S78" s="184" t="s">
        <v>4435</v>
      </c>
      <c r="T78" s="184" t="s">
        <v>4436</v>
      </c>
      <c r="U78" s="184" t="s">
        <v>19351</v>
      </c>
      <c r="V78" s="184" t="s">
        <v>4437</v>
      </c>
      <c r="W78" s="184" t="s">
        <v>19352</v>
      </c>
      <c r="X78" s="187" t="s">
        <v>19353</v>
      </c>
      <c r="Y78" s="187"/>
      <c r="Z78" s="188" t="s">
        <v>3575</v>
      </c>
      <c r="AA78" s="184">
        <v>240</v>
      </c>
      <c r="AB78" s="184" t="s">
        <v>3561</v>
      </c>
      <c r="AC78" s="184"/>
      <c r="AD78" s="184" t="s">
        <v>4266</v>
      </c>
      <c r="AE78" s="184" t="s">
        <v>3562</v>
      </c>
      <c r="AF78" s="184"/>
      <c r="AG78" s="184"/>
      <c r="AH78" s="184"/>
      <c r="AI78" s="184"/>
      <c r="AJ78" s="184" t="s">
        <v>3593</v>
      </c>
      <c r="AK78" s="184">
        <v>336000</v>
      </c>
      <c r="AL78" s="184" t="s">
        <v>4436</v>
      </c>
      <c r="AM78" s="184" t="s">
        <v>4438</v>
      </c>
      <c r="AN78" s="184" t="s">
        <v>4439</v>
      </c>
      <c r="AO78" s="184" t="s">
        <v>19284</v>
      </c>
      <c r="AP78" s="184" t="s">
        <v>4436</v>
      </c>
      <c r="AQ78" s="184" t="s">
        <v>4439</v>
      </c>
      <c r="AR78" s="184" t="s">
        <v>19285</v>
      </c>
      <c r="AS78" s="184" t="s">
        <v>19286</v>
      </c>
      <c r="AT78" s="184">
        <v>13975839258</v>
      </c>
      <c r="AU78" s="184" t="s">
        <v>2210</v>
      </c>
      <c r="AV78" s="184" t="s">
        <v>2210</v>
      </c>
      <c r="AW78" s="190"/>
      <c r="AX78" s="185">
        <v>43915</v>
      </c>
      <c r="AY78" s="185"/>
      <c r="AZ78" s="184" t="s">
        <v>3562</v>
      </c>
      <c r="BA78" s="184" t="s">
        <v>4440</v>
      </c>
      <c r="BB78" s="184">
        <v>1</v>
      </c>
      <c r="BC78" s="184"/>
      <c r="BD78" s="184"/>
      <c r="BE78" s="184"/>
      <c r="BF78" s="184" t="s">
        <v>3562</v>
      </c>
      <c r="BG78" s="184"/>
      <c r="BH78" s="184"/>
      <c r="BI78" s="184" t="s">
        <v>3568</v>
      </c>
      <c r="BJ78" s="184"/>
      <c r="BK78" s="184">
        <v>1</v>
      </c>
      <c r="BL78" s="184" t="s">
        <v>3493</v>
      </c>
      <c r="BM78" s="184"/>
      <c r="BN78" s="184"/>
      <c r="BO78" s="184"/>
      <c r="BP78" s="184" t="s">
        <v>3493</v>
      </c>
      <c r="BQ78" s="184" t="str">
        <f t="shared" si="1"/>
        <v>√</v>
      </c>
      <c r="BR78" s="184"/>
      <c r="BS78" s="184"/>
      <c r="BT78" s="187" t="s">
        <v>3493</v>
      </c>
      <c r="BU78" s="184" t="s">
        <v>4441</v>
      </c>
      <c r="BV78" s="190" t="e">
        <f>VLOOKUP(D:D,#REF!,2,0)</f>
        <v>#REF!</v>
      </c>
      <c r="BW78" s="190" t="e">
        <f>VLOOKUP(D:D,#REF!,3,0)</f>
        <v>#REF!</v>
      </c>
      <c r="BX78" s="190"/>
      <c r="BY78" s="190"/>
      <c r="BZ78" s="191" t="e">
        <f>VLOOKUP(D:D,#REF!,2,0)</f>
        <v>#REF!</v>
      </c>
      <c r="CA78" s="192" t="s">
        <v>18928</v>
      </c>
      <c r="CB78" s="192" t="s">
        <v>18928</v>
      </c>
      <c r="CC78" s="192" t="s">
        <v>18928</v>
      </c>
      <c r="CD78" s="190"/>
      <c r="CE78" s="184">
        <v>7004009</v>
      </c>
    </row>
    <row r="79" spans="1:83" ht="11.95" customHeight="1">
      <c r="A79" s="184">
        <v>7004010</v>
      </c>
      <c r="B79" s="184">
        <v>78</v>
      </c>
      <c r="C79" s="184" t="s">
        <v>3672</v>
      </c>
      <c r="D79" s="184" t="s">
        <v>28</v>
      </c>
      <c r="E79" s="184" t="s">
        <v>703</v>
      </c>
      <c r="F79" s="184" t="s">
        <v>4442</v>
      </c>
      <c r="G79" s="185">
        <v>42546</v>
      </c>
      <c r="H79" s="186" t="s">
        <v>19254</v>
      </c>
      <c r="I79" s="187">
        <v>21105</v>
      </c>
      <c r="J79" s="184" t="s">
        <v>19255</v>
      </c>
      <c r="K79" s="184">
        <v>7004010</v>
      </c>
      <c r="L79" s="184" t="s">
        <v>19354</v>
      </c>
      <c r="M79" s="184" t="s">
        <v>3575</v>
      </c>
      <c r="N79" s="188" t="s">
        <v>3575</v>
      </c>
      <c r="O79" s="189" t="s">
        <v>4443</v>
      </c>
      <c r="P79" s="187" t="s">
        <v>19355</v>
      </c>
      <c r="Q79" s="187" t="s">
        <v>19355</v>
      </c>
      <c r="R79" s="184" t="s">
        <v>4444</v>
      </c>
      <c r="S79" s="184">
        <v>18797979666</v>
      </c>
      <c r="T79" s="184" t="s">
        <v>4444</v>
      </c>
      <c r="U79" s="184">
        <v>18797979666</v>
      </c>
      <c r="V79" s="184" t="s">
        <v>4445</v>
      </c>
      <c r="W79" s="184">
        <v>13607079915</v>
      </c>
      <c r="X79" s="187" t="s">
        <v>19356</v>
      </c>
      <c r="Y79" s="187"/>
      <c r="Z79" s="188" t="s">
        <v>3575</v>
      </c>
      <c r="AA79" s="184">
        <v>90</v>
      </c>
      <c r="AB79" s="184" t="s">
        <v>3561</v>
      </c>
      <c r="AC79" s="184" t="s">
        <v>19357</v>
      </c>
      <c r="AD79" s="184" t="s">
        <v>4446</v>
      </c>
      <c r="AE79" s="184" t="s">
        <v>3562</v>
      </c>
      <c r="AF79" s="184"/>
      <c r="AG79" s="184"/>
      <c r="AH79" s="184"/>
      <c r="AI79" s="184"/>
      <c r="AJ79" s="184" t="s">
        <v>3563</v>
      </c>
      <c r="AK79" s="184">
        <v>342400</v>
      </c>
      <c r="AL79" s="184" t="s">
        <v>867</v>
      </c>
      <c r="AM79" s="184" t="s">
        <v>4236</v>
      </c>
      <c r="AN79" s="184">
        <v>15979827330</v>
      </c>
      <c r="AO79" s="184" t="s">
        <v>4234</v>
      </c>
      <c r="AP79" s="184" t="s">
        <v>4445</v>
      </c>
      <c r="AQ79" s="184" t="s">
        <v>4447</v>
      </c>
      <c r="AR79" s="184" t="s">
        <v>867</v>
      </c>
      <c r="AS79" s="184" t="s">
        <v>4236</v>
      </c>
      <c r="AT79" s="184">
        <v>15979827330</v>
      </c>
      <c r="AU79" s="184" t="s">
        <v>4448</v>
      </c>
      <c r="AV79" s="184" t="s">
        <v>2819</v>
      </c>
      <c r="AW79" s="190"/>
      <c r="AX79" s="185">
        <v>43874</v>
      </c>
      <c r="AY79" s="185" t="s">
        <v>2819</v>
      </c>
      <c r="AZ79" s="184" t="s">
        <v>3562</v>
      </c>
      <c r="BA79" s="184" t="s">
        <v>4449</v>
      </c>
      <c r="BB79" s="184">
        <v>1</v>
      </c>
      <c r="BC79" s="184"/>
      <c r="BD79" s="184"/>
      <c r="BE79" s="184"/>
      <c r="BF79" s="184" t="s">
        <v>3562</v>
      </c>
      <c r="BG79" s="184" t="s">
        <v>4450</v>
      </c>
      <c r="BH79" s="184"/>
      <c r="BI79" s="184" t="s">
        <v>3568</v>
      </c>
      <c r="BJ79" s="184"/>
      <c r="BK79" s="184">
        <v>1</v>
      </c>
      <c r="BL79" s="184" t="s">
        <v>3493</v>
      </c>
      <c r="BM79" s="184"/>
      <c r="BN79" s="184"/>
      <c r="BO79" s="184"/>
      <c r="BP79" s="184" t="s">
        <v>3493</v>
      </c>
      <c r="BQ79" s="184" t="str">
        <f t="shared" si="1"/>
        <v xml:space="preserve"> </v>
      </c>
      <c r="BR79" s="184"/>
      <c r="BS79" s="184"/>
      <c r="BT79" s="187" t="s">
        <v>2819</v>
      </c>
      <c r="BU79" s="184" t="s">
        <v>4361</v>
      </c>
      <c r="BV79" s="190" t="e">
        <f>VLOOKUP(D:D,#REF!,2,0)</f>
        <v>#REF!</v>
      </c>
      <c r="BW79" s="190" t="e">
        <f>VLOOKUP(D:D,#REF!,3,0)</f>
        <v>#REF!</v>
      </c>
      <c r="BX79" s="190"/>
      <c r="BY79" s="190"/>
      <c r="BZ79" s="191" t="e">
        <f>VLOOKUP(D:D,#REF!,2,0)</f>
        <v>#REF!</v>
      </c>
      <c r="CA79" s="192" t="s">
        <v>18928</v>
      </c>
      <c r="CB79" s="192" t="s">
        <v>18928</v>
      </c>
      <c r="CC79" s="192" t="s">
        <v>18928</v>
      </c>
      <c r="CD79" s="190"/>
      <c r="CE79" s="184">
        <v>7004010</v>
      </c>
    </row>
    <row r="80" spans="1:83" ht="11.95" customHeight="1">
      <c r="A80" s="184">
        <v>7004011</v>
      </c>
      <c r="B80" s="184">
        <v>79</v>
      </c>
      <c r="C80" s="184" t="s">
        <v>3672</v>
      </c>
      <c r="D80" s="184" t="s">
        <v>28</v>
      </c>
      <c r="E80" s="184" t="s">
        <v>125</v>
      </c>
      <c r="F80" s="184" t="s">
        <v>4451</v>
      </c>
      <c r="G80" s="185">
        <v>42525</v>
      </c>
      <c r="H80" s="186" t="s">
        <v>923</v>
      </c>
      <c r="I80" s="187">
        <v>21097</v>
      </c>
      <c r="J80" s="184" t="s">
        <v>19358</v>
      </c>
      <c r="K80" s="184">
        <v>7004011</v>
      </c>
      <c r="L80" s="184" t="s">
        <v>19359</v>
      </c>
      <c r="M80" s="184" t="s">
        <v>19360</v>
      </c>
      <c r="N80" s="188" t="s">
        <v>19361</v>
      </c>
      <c r="O80" s="189" t="s">
        <v>4452</v>
      </c>
      <c r="P80" s="187" t="s">
        <v>19362</v>
      </c>
      <c r="Q80" s="187" t="s">
        <v>19362</v>
      </c>
      <c r="R80" s="184" t="s">
        <v>4453</v>
      </c>
      <c r="S80" s="184">
        <v>13870650111</v>
      </c>
      <c r="T80" s="184" t="s">
        <v>4454</v>
      </c>
      <c r="U80" s="184">
        <v>13970981908</v>
      </c>
      <c r="V80" s="184" t="s">
        <v>4454</v>
      </c>
      <c r="W80" s="184">
        <v>13970981908</v>
      </c>
      <c r="X80" s="187" t="s">
        <v>19363</v>
      </c>
      <c r="Y80" s="187" t="s">
        <v>19364</v>
      </c>
      <c r="Z80" s="188" t="s">
        <v>3575</v>
      </c>
      <c r="AA80" s="184">
        <v>120</v>
      </c>
      <c r="AB80" s="184" t="s">
        <v>3561</v>
      </c>
      <c r="AC80" s="184"/>
      <c r="AD80" s="184"/>
      <c r="AE80" s="184" t="s">
        <v>3562</v>
      </c>
      <c r="AF80" s="184"/>
      <c r="AG80" s="184"/>
      <c r="AH80" s="184"/>
      <c r="AI80" s="184"/>
      <c r="AJ80" s="184" t="s">
        <v>3563</v>
      </c>
      <c r="AK80" s="184">
        <v>330200</v>
      </c>
      <c r="AL80" s="184" t="s">
        <v>4455</v>
      </c>
      <c r="AM80" s="184" t="s">
        <v>4456</v>
      </c>
      <c r="AN80" s="184">
        <v>13507913592</v>
      </c>
      <c r="AO80" s="184" t="s">
        <v>19284</v>
      </c>
      <c r="AP80" s="184" t="s">
        <v>4454</v>
      </c>
      <c r="AQ80" s="184" t="s">
        <v>4457</v>
      </c>
      <c r="AR80" s="184" t="s">
        <v>19285</v>
      </c>
      <c r="AS80" s="184" t="s">
        <v>19286</v>
      </c>
      <c r="AT80" s="184">
        <v>13975839258</v>
      </c>
      <c r="AU80" s="184" t="s">
        <v>1591</v>
      </c>
      <c r="AV80" s="184" t="s">
        <v>1591</v>
      </c>
      <c r="AW80" s="190"/>
      <c r="AX80" s="185">
        <v>44083</v>
      </c>
      <c r="AY80" s="185">
        <v>43805</v>
      </c>
      <c r="AZ80" s="184" t="s">
        <v>3580</v>
      </c>
      <c r="BA80" s="184" t="s">
        <v>4458</v>
      </c>
      <c r="BB80" s="184">
        <v>1</v>
      </c>
      <c r="BC80" s="184"/>
      <c r="BD80" s="184"/>
      <c r="BE80" s="184"/>
      <c r="BF80" s="184" t="s">
        <v>3562</v>
      </c>
      <c r="BG80" s="184" t="s">
        <v>4459</v>
      </c>
      <c r="BH80" s="184"/>
      <c r="BI80" s="184" t="s">
        <v>3568</v>
      </c>
      <c r="BJ80" s="184"/>
      <c r="BK80" s="184">
        <v>1</v>
      </c>
      <c r="BL80" s="184" t="s">
        <v>3493</v>
      </c>
      <c r="BM80" s="184"/>
      <c r="BN80" s="184" t="s">
        <v>3493</v>
      </c>
      <c r="BO80" s="184" t="s">
        <v>3493</v>
      </c>
      <c r="BP80" s="184" t="s">
        <v>3493</v>
      </c>
      <c r="BQ80" s="184" t="str">
        <f t="shared" si="1"/>
        <v>√</v>
      </c>
      <c r="BR80" s="184"/>
      <c r="BS80" s="184"/>
      <c r="BT80" s="187" t="s">
        <v>3493</v>
      </c>
      <c r="BU80" s="184" t="s">
        <v>4288</v>
      </c>
      <c r="BV80" s="190" t="e">
        <f>VLOOKUP(D:D,#REF!,2,0)</f>
        <v>#REF!</v>
      </c>
      <c r="BW80" s="190" t="e">
        <f>VLOOKUP(D:D,#REF!,3,0)</f>
        <v>#REF!</v>
      </c>
      <c r="BX80" s="190" t="s">
        <v>19365</v>
      </c>
      <c r="BY80" s="190"/>
      <c r="BZ80" s="191" t="e">
        <f>VLOOKUP(D:D,#REF!,2,0)</f>
        <v>#REF!</v>
      </c>
      <c r="CA80" s="192" t="s">
        <v>18928</v>
      </c>
      <c r="CB80" s="192" t="s">
        <v>18928</v>
      </c>
      <c r="CC80" s="192" t="s">
        <v>18928</v>
      </c>
      <c r="CD80" s="190"/>
      <c r="CE80" s="184">
        <v>7004011</v>
      </c>
    </row>
    <row r="81" spans="1:83" ht="11.95" customHeight="1">
      <c r="A81" s="184">
        <v>7004012</v>
      </c>
      <c r="B81" s="184">
        <v>80</v>
      </c>
      <c r="C81" s="184" t="s">
        <v>3672</v>
      </c>
      <c r="D81" s="184" t="s">
        <v>28</v>
      </c>
      <c r="E81" s="184" t="s">
        <v>701</v>
      </c>
      <c r="F81" s="184" t="s">
        <v>4460</v>
      </c>
      <c r="G81" s="185">
        <v>42525</v>
      </c>
      <c r="H81" s="186" t="s">
        <v>19366</v>
      </c>
      <c r="I81" s="187">
        <v>21097</v>
      </c>
      <c r="J81" s="184" t="s">
        <v>19358</v>
      </c>
      <c r="K81" s="184">
        <v>7004012</v>
      </c>
      <c r="L81" s="184" t="s">
        <v>19367</v>
      </c>
      <c r="M81" s="184" t="s">
        <v>4461</v>
      </c>
      <c r="N81" s="188" t="s">
        <v>4462</v>
      </c>
      <c r="O81" s="189" t="s">
        <v>4463</v>
      </c>
      <c r="P81" s="187" t="s">
        <v>4464</v>
      </c>
      <c r="Q81" s="187" t="s">
        <v>4464</v>
      </c>
      <c r="R81" s="184" t="s">
        <v>4465</v>
      </c>
      <c r="S81" s="184">
        <v>13907986139</v>
      </c>
      <c r="T81" s="184" t="s">
        <v>4466</v>
      </c>
      <c r="U81" s="184">
        <v>13979857356</v>
      </c>
      <c r="V81" s="184" t="s">
        <v>4466</v>
      </c>
      <c r="W81" s="184">
        <v>13979857356</v>
      </c>
      <c r="X81" s="187" t="s">
        <v>4467</v>
      </c>
      <c r="Y81" s="187" t="s">
        <v>4468</v>
      </c>
      <c r="Z81" s="188" t="s">
        <v>3575</v>
      </c>
      <c r="AA81" s="184" t="s">
        <v>3820</v>
      </c>
      <c r="AB81" s="184" t="s">
        <v>3561</v>
      </c>
      <c r="AC81" s="184"/>
      <c r="AD81" s="184"/>
      <c r="AE81" s="184" t="s">
        <v>3562</v>
      </c>
      <c r="AF81" s="184"/>
      <c r="AG81" s="184"/>
      <c r="AH81" s="184"/>
      <c r="AI81" s="184"/>
      <c r="AJ81" s="184" t="s">
        <v>3563</v>
      </c>
      <c r="AK81" s="184">
        <v>333000</v>
      </c>
      <c r="AL81" s="184" t="s">
        <v>4469</v>
      </c>
      <c r="AM81" s="184" t="s">
        <v>4470</v>
      </c>
      <c r="AN81" s="184">
        <v>15870698254</v>
      </c>
      <c r="AO81" s="184" t="s">
        <v>19284</v>
      </c>
      <c r="AP81" s="184" t="s">
        <v>4466</v>
      </c>
      <c r="AQ81" s="184" t="s">
        <v>4471</v>
      </c>
      <c r="AR81" s="184" t="s">
        <v>19285</v>
      </c>
      <c r="AS81" s="184" t="s">
        <v>19286</v>
      </c>
      <c r="AT81" s="184">
        <v>13975839258</v>
      </c>
      <c r="AU81" s="184" t="s">
        <v>1529</v>
      </c>
      <c r="AV81" s="184" t="s">
        <v>1529</v>
      </c>
      <c r="AW81" s="190"/>
      <c r="AX81" s="185">
        <v>44291</v>
      </c>
      <c r="AY81" s="185">
        <v>43617</v>
      </c>
      <c r="AZ81" s="184" t="s">
        <v>3562</v>
      </c>
      <c r="BA81" s="184" t="s">
        <v>4472</v>
      </c>
      <c r="BB81" s="184">
        <v>1</v>
      </c>
      <c r="BC81" s="184"/>
      <c r="BD81" s="184"/>
      <c r="BE81" s="184"/>
      <c r="BF81" s="184" t="s">
        <v>3562</v>
      </c>
      <c r="BG81" s="184"/>
      <c r="BH81" s="184"/>
      <c r="BI81" s="184" t="s">
        <v>3568</v>
      </c>
      <c r="BJ81" s="184"/>
      <c r="BK81" s="184">
        <v>1</v>
      </c>
      <c r="BL81" s="184" t="s">
        <v>3493</v>
      </c>
      <c r="BM81" s="184"/>
      <c r="BN81" s="184"/>
      <c r="BO81" s="184" t="s">
        <v>3493</v>
      </c>
      <c r="BP81" s="184" t="s">
        <v>3493</v>
      </c>
      <c r="BQ81" s="184" t="str">
        <f t="shared" si="1"/>
        <v>√</v>
      </c>
      <c r="BR81" s="184"/>
      <c r="BS81" s="184"/>
      <c r="BT81" s="187" t="s">
        <v>3493</v>
      </c>
      <c r="BU81" s="184" t="s">
        <v>3967</v>
      </c>
      <c r="BV81" s="190" t="e">
        <f>VLOOKUP(D:D,#REF!,2,0)</f>
        <v>#REF!</v>
      </c>
      <c r="BW81" s="190" t="e">
        <f>VLOOKUP(D:D,#REF!,3,0)</f>
        <v>#REF!</v>
      </c>
      <c r="BX81" s="190"/>
      <c r="BY81" s="190"/>
      <c r="BZ81" s="191" t="e">
        <f>VLOOKUP(D:D,#REF!,2,0)</f>
        <v>#REF!</v>
      </c>
      <c r="CA81" s="192" t="s">
        <v>18928</v>
      </c>
      <c r="CB81" s="192" t="s">
        <v>18928</v>
      </c>
      <c r="CC81" s="192" t="s">
        <v>18928</v>
      </c>
      <c r="CD81" s="190"/>
      <c r="CE81" s="184">
        <v>7004012</v>
      </c>
    </row>
    <row r="82" spans="1:83" ht="11.95" customHeight="1">
      <c r="A82" s="184">
        <v>7004013</v>
      </c>
      <c r="B82" s="184">
        <v>81</v>
      </c>
      <c r="C82" s="184" t="s">
        <v>3672</v>
      </c>
      <c r="D82" s="184" t="s">
        <v>28</v>
      </c>
      <c r="E82" s="184" t="s">
        <v>701</v>
      </c>
      <c r="F82" s="184" t="s">
        <v>4473</v>
      </c>
      <c r="G82" s="185">
        <v>42525</v>
      </c>
      <c r="H82" s="186" t="s">
        <v>19366</v>
      </c>
      <c r="I82" s="187">
        <v>21097</v>
      </c>
      <c r="J82" s="184" t="s">
        <v>19358</v>
      </c>
      <c r="K82" s="184">
        <v>7004013</v>
      </c>
      <c r="L82" s="184" t="s">
        <v>19368</v>
      </c>
      <c r="M82" s="184" t="s">
        <v>19369</v>
      </c>
      <c r="N82" s="188" t="s">
        <v>19370</v>
      </c>
      <c r="O82" s="189" t="s">
        <v>4474</v>
      </c>
      <c r="P82" s="187" t="s">
        <v>19371</v>
      </c>
      <c r="Q82" s="187" t="s">
        <v>4475</v>
      </c>
      <c r="R82" s="184" t="s">
        <v>4476</v>
      </c>
      <c r="S82" s="184">
        <v>13907987550</v>
      </c>
      <c r="T82" s="184" t="s">
        <v>4477</v>
      </c>
      <c r="U82" s="184">
        <v>13767853917</v>
      </c>
      <c r="V82" s="184" t="s">
        <v>4477</v>
      </c>
      <c r="W82" s="184">
        <v>13767853917</v>
      </c>
      <c r="X82" s="187" t="s">
        <v>4478</v>
      </c>
      <c r="Y82" s="187" t="s">
        <v>4479</v>
      </c>
      <c r="Z82" s="188" t="s">
        <v>3575</v>
      </c>
      <c r="AA82" s="184" t="s">
        <v>3820</v>
      </c>
      <c r="AB82" s="184" t="s">
        <v>3561</v>
      </c>
      <c r="AC82" s="184"/>
      <c r="AD82" s="184"/>
      <c r="AE82" s="184" t="s">
        <v>3562</v>
      </c>
      <c r="AF82" s="184"/>
      <c r="AG82" s="184"/>
      <c r="AH82" s="184"/>
      <c r="AI82" s="184"/>
      <c r="AJ82" s="184" t="s">
        <v>3563</v>
      </c>
      <c r="AK82" s="184">
        <v>333000</v>
      </c>
      <c r="AL82" s="184" t="s">
        <v>4469</v>
      </c>
      <c r="AM82" s="184" t="s">
        <v>4470</v>
      </c>
      <c r="AN82" s="184">
        <v>15870698254</v>
      </c>
      <c r="AO82" s="184" t="s">
        <v>19284</v>
      </c>
      <c r="AP82" s="184" t="s">
        <v>4477</v>
      </c>
      <c r="AQ82" s="184" t="s">
        <v>4480</v>
      </c>
      <c r="AR82" s="184" t="s">
        <v>19285</v>
      </c>
      <c r="AS82" s="184" t="s">
        <v>19286</v>
      </c>
      <c r="AT82" s="184">
        <v>13975839258</v>
      </c>
      <c r="AU82" s="184" t="s">
        <v>4481</v>
      </c>
      <c r="AV82" s="184" t="s">
        <v>4481</v>
      </c>
      <c r="AW82" s="190"/>
      <c r="AX82" s="185">
        <v>43917</v>
      </c>
      <c r="AY82" s="185">
        <v>43557</v>
      </c>
      <c r="AZ82" s="184" t="s">
        <v>3562</v>
      </c>
      <c r="BA82" s="184" t="s">
        <v>4482</v>
      </c>
      <c r="BB82" s="184">
        <v>1</v>
      </c>
      <c r="BC82" s="184"/>
      <c r="BD82" s="184"/>
      <c r="BE82" s="184"/>
      <c r="BF82" s="184" t="s">
        <v>3562</v>
      </c>
      <c r="BG82" s="184"/>
      <c r="BH82" s="184"/>
      <c r="BI82" s="184" t="s">
        <v>3568</v>
      </c>
      <c r="BJ82" s="184"/>
      <c r="BK82" s="184">
        <v>1</v>
      </c>
      <c r="BL82" s="184" t="s">
        <v>3493</v>
      </c>
      <c r="BM82" s="184"/>
      <c r="BN82" s="184"/>
      <c r="BO82" s="184" t="s">
        <v>3493</v>
      </c>
      <c r="BP82" s="184" t="s">
        <v>3493</v>
      </c>
      <c r="BQ82" s="184" t="str">
        <f t="shared" si="1"/>
        <v>√</v>
      </c>
      <c r="BR82" s="184"/>
      <c r="BS82" s="184"/>
      <c r="BT82" s="187" t="s">
        <v>3493</v>
      </c>
      <c r="BU82" s="184"/>
      <c r="BV82" s="190" t="e">
        <f>VLOOKUP(D:D,#REF!,2,0)</f>
        <v>#REF!</v>
      </c>
      <c r="BW82" s="190" t="e">
        <f>VLOOKUP(D:D,#REF!,3,0)</f>
        <v>#REF!</v>
      </c>
      <c r="BX82" s="190"/>
      <c r="BY82" s="190"/>
      <c r="BZ82" s="191" t="e">
        <f>VLOOKUP(D:D,#REF!,2,0)</f>
        <v>#REF!</v>
      </c>
      <c r="CA82" s="192" t="s">
        <v>18928</v>
      </c>
      <c r="CB82" s="192" t="s">
        <v>18928</v>
      </c>
      <c r="CC82" s="192" t="s">
        <v>18928</v>
      </c>
      <c r="CD82" s="190"/>
      <c r="CE82" s="184">
        <v>7004013</v>
      </c>
    </row>
    <row r="83" spans="1:83" ht="11.95" customHeight="1">
      <c r="A83" s="184">
        <v>7004014</v>
      </c>
      <c r="B83" s="184">
        <v>82</v>
      </c>
      <c r="C83" s="184" t="s">
        <v>3672</v>
      </c>
      <c r="D83" s="184" t="s">
        <v>28</v>
      </c>
      <c r="E83" s="184" t="s">
        <v>701</v>
      </c>
      <c r="F83" s="184" t="s">
        <v>4483</v>
      </c>
      <c r="G83" s="185">
        <v>42525</v>
      </c>
      <c r="H83" s="186" t="s">
        <v>19366</v>
      </c>
      <c r="I83" s="187">
        <v>21097</v>
      </c>
      <c r="J83" s="184" t="s">
        <v>19358</v>
      </c>
      <c r="K83" s="184">
        <v>7004014</v>
      </c>
      <c r="L83" s="184" t="s">
        <v>19372</v>
      </c>
      <c r="M83" s="184" t="s">
        <v>4484</v>
      </c>
      <c r="N83" s="188" t="s">
        <v>4485</v>
      </c>
      <c r="O83" s="189" t="s">
        <v>4486</v>
      </c>
      <c r="P83" s="187" t="s">
        <v>19373</v>
      </c>
      <c r="Q83" s="187" t="s">
        <v>19373</v>
      </c>
      <c r="R83" s="184" t="s">
        <v>4487</v>
      </c>
      <c r="S83" s="184">
        <v>13607988781</v>
      </c>
      <c r="T83" s="184" t="s">
        <v>4488</v>
      </c>
      <c r="U83" s="184">
        <v>18979828796</v>
      </c>
      <c r="V83" s="184" t="s">
        <v>4488</v>
      </c>
      <c r="W83" s="184">
        <v>18979828796</v>
      </c>
      <c r="X83" s="187" t="s">
        <v>4489</v>
      </c>
      <c r="Y83" s="187" t="s">
        <v>4490</v>
      </c>
      <c r="Z83" s="188" t="s">
        <v>3575</v>
      </c>
      <c r="AA83" s="184" t="s">
        <v>3820</v>
      </c>
      <c r="AB83" s="184" t="s">
        <v>3561</v>
      </c>
      <c r="AC83" s="184"/>
      <c r="AD83" s="184"/>
      <c r="AE83" s="184" t="s">
        <v>3562</v>
      </c>
      <c r="AF83" s="184"/>
      <c r="AG83" s="184"/>
      <c r="AH83" s="184"/>
      <c r="AI83" s="184"/>
      <c r="AJ83" s="184" t="s">
        <v>3563</v>
      </c>
      <c r="AK83" s="184">
        <v>333400</v>
      </c>
      <c r="AL83" s="184" t="s">
        <v>4469</v>
      </c>
      <c r="AM83" s="184" t="s">
        <v>4470</v>
      </c>
      <c r="AN83" s="184">
        <v>15870698254</v>
      </c>
      <c r="AO83" s="184" t="s">
        <v>19284</v>
      </c>
      <c r="AP83" s="184" t="s">
        <v>4488</v>
      </c>
      <c r="AQ83" s="184" t="s">
        <v>4491</v>
      </c>
      <c r="AR83" s="184" t="s">
        <v>19285</v>
      </c>
      <c r="AS83" s="184" t="s">
        <v>19286</v>
      </c>
      <c r="AT83" s="184">
        <v>13975839258</v>
      </c>
      <c r="AU83" s="184" t="s">
        <v>2442</v>
      </c>
      <c r="AV83" s="184" t="s">
        <v>2442</v>
      </c>
      <c r="AW83" s="190"/>
      <c r="AX83" s="185">
        <v>43920</v>
      </c>
      <c r="AY83" s="185">
        <v>42460</v>
      </c>
      <c r="AZ83" s="184" t="s">
        <v>3562</v>
      </c>
      <c r="BA83" s="184" t="s">
        <v>4492</v>
      </c>
      <c r="BB83" s="184">
        <v>1</v>
      </c>
      <c r="BC83" s="184"/>
      <c r="BD83" s="184"/>
      <c r="BE83" s="184"/>
      <c r="BF83" s="184" t="s">
        <v>3562</v>
      </c>
      <c r="BG83" s="184"/>
      <c r="BH83" s="184"/>
      <c r="BI83" s="184" t="s">
        <v>3568</v>
      </c>
      <c r="BJ83" s="184"/>
      <c r="BK83" s="184">
        <v>1</v>
      </c>
      <c r="BL83" s="184" t="s">
        <v>3493</v>
      </c>
      <c r="BM83" s="184"/>
      <c r="BN83" s="184"/>
      <c r="BO83" s="184" t="s">
        <v>3493</v>
      </c>
      <c r="BP83" s="184" t="s">
        <v>3493</v>
      </c>
      <c r="BQ83" s="184" t="str">
        <f t="shared" si="1"/>
        <v>√</v>
      </c>
      <c r="BR83" s="184"/>
      <c r="BS83" s="184"/>
      <c r="BT83" s="187" t="s">
        <v>3493</v>
      </c>
      <c r="BU83" s="184"/>
      <c r="BV83" s="190" t="e">
        <f>VLOOKUP(D:D,#REF!,2,0)</f>
        <v>#REF!</v>
      </c>
      <c r="BW83" s="190" t="e">
        <f>VLOOKUP(D:D,#REF!,3,0)</f>
        <v>#REF!</v>
      </c>
      <c r="BX83" s="190"/>
      <c r="BY83" s="190"/>
      <c r="BZ83" s="191" t="e">
        <f>VLOOKUP(D:D,#REF!,2,0)</f>
        <v>#REF!</v>
      </c>
      <c r="CA83" s="192" t="s">
        <v>18928</v>
      </c>
      <c r="CB83" s="192" t="s">
        <v>18928</v>
      </c>
      <c r="CC83" s="192" t="s">
        <v>18928</v>
      </c>
      <c r="CD83" s="190"/>
      <c r="CE83" s="184">
        <v>7004014</v>
      </c>
    </row>
    <row r="84" spans="1:83" ht="11.95" customHeight="1">
      <c r="A84" s="184">
        <v>7004015</v>
      </c>
      <c r="B84" s="184">
        <v>83</v>
      </c>
      <c r="C84" s="184" t="s">
        <v>3672</v>
      </c>
      <c r="D84" s="184" t="s">
        <v>28</v>
      </c>
      <c r="E84" s="184" t="s">
        <v>701</v>
      </c>
      <c r="F84" s="184" t="s">
        <v>4493</v>
      </c>
      <c r="G84" s="185">
        <v>42525</v>
      </c>
      <c r="H84" s="186" t="s">
        <v>19366</v>
      </c>
      <c r="I84" s="187">
        <v>21097</v>
      </c>
      <c r="J84" s="184" t="s">
        <v>19358</v>
      </c>
      <c r="K84" s="184">
        <v>7004015</v>
      </c>
      <c r="L84" s="184" t="s">
        <v>19374</v>
      </c>
      <c r="M84" s="184" t="s">
        <v>4494</v>
      </c>
      <c r="N84" s="188" t="s">
        <v>19375</v>
      </c>
      <c r="O84" s="189" t="s">
        <v>4495</v>
      </c>
      <c r="P84" s="187" t="s">
        <v>4496</v>
      </c>
      <c r="Q84" s="187" t="s">
        <v>4497</v>
      </c>
      <c r="R84" s="184" t="s">
        <v>4498</v>
      </c>
      <c r="S84" s="184">
        <v>18979851388</v>
      </c>
      <c r="T84" s="184" t="s">
        <v>4499</v>
      </c>
      <c r="U84" s="184">
        <v>13177639777</v>
      </c>
      <c r="V84" s="184" t="s">
        <v>4499</v>
      </c>
      <c r="W84" s="184">
        <v>13177639777</v>
      </c>
      <c r="X84" s="187" t="s">
        <v>4500</v>
      </c>
      <c r="Y84" s="187"/>
      <c r="Z84" s="188" t="s">
        <v>3575</v>
      </c>
      <c r="AA84" s="184" t="s">
        <v>3820</v>
      </c>
      <c r="AB84" s="184" t="s">
        <v>3561</v>
      </c>
      <c r="AC84" s="184" t="s">
        <v>19376</v>
      </c>
      <c r="AD84" s="184"/>
      <c r="AE84" s="184" t="s">
        <v>3562</v>
      </c>
      <c r="AF84" s="184"/>
      <c r="AG84" s="184"/>
      <c r="AH84" s="184"/>
      <c r="AI84" s="184"/>
      <c r="AJ84" s="184" t="s">
        <v>3593</v>
      </c>
      <c r="AK84" s="184">
        <v>333300</v>
      </c>
      <c r="AL84" s="184" t="s">
        <v>4469</v>
      </c>
      <c r="AM84" s="184" t="s">
        <v>4470</v>
      </c>
      <c r="AN84" s="184">
        <v>15870698254</v>
      </c>
      <c r="AO84" s="184" t="s">
        <v>19284</v>
      </c>
      <c r="AP84" s="184" t="s">
        <v>4499</v>
      </c>
      <c r="AQ84" s="184" t="s">
        <v>4501</v>
      </c>
      <c r="AR84" s="184" t="s">
        <v>19285</v>
      </c>
      <c r="AS84" s="184" t="s">
        <v>19286</v>
      </c>
      <c r="AT84" s="184">
        <v>13975839258</v>
      </c>
      <c r="AU84" s="184" t="s">
        <v>4502</v>
      </c>
      <c r="AV84" s="184" t="s">
        <v>4502</v>
      </c>
      <c r="AW84" s="190"/>
      <c r="AX84" s="185">
        <v>44267</v>
      </c>
      <c r="AY84" s="185"/>
      <c r="AZ84" s="184" t="s">
        <v>3562</v>
      </c>
      <c r="BA84" s="184" t="s">
        <v>4503</v>
      </c>
      <c r="BB84" s="184">
        <v>1</v>
      </c>
      <c r="BC84" s="184"/>
      <c r="BD84" s="184"/>
      <c r="BE84" s="184"/>
      <c r="BF84" s="184" t="s">
        <v>3562</v>
      </c>
      <c r="BG84" s="184" t="s">
        <v>4504</v>
      </c>
      <c r="BH84" s="184"/>
      <c r="BI84" s="184" t="s">
        <v>3568</v>
      </c>
      <c r="BJ84" s="184"/>
      <c r="BK84" s="184">
        <v>1</v>
      </c>
      <c r="BL84" s="184" t="s">
        <v>3493</v>
      </c>
      <c r="BM84" s="184"/>
      <c r="BN84" s="184"/>
      <c r="BO84" s="184"/>
      <c r="BP84" s="184" t="s">
        <v>3493</v>
      </c>
      <c r="BQ84" s="184" t="str">
        <f t="shared" si="1"/>
        <v>√</v>
      </c>
      <c r="BR84" s="184"/>
      <c r="BS84" s="184"/>
      <c r="BT84" s="187" t="s">
        <v>3493</v>
      </c>
      <c r="BU84" s="184"/>
      <c r="BV84" s="190" t="e">
        <f>VLOOKUP(D:D,#REF!,2,0)</f>
        <v>#REF!</v>
      </c>
      <c r="BW84" s="190" t="e">
        <f>VLOOKUP(D:D,#REF!,3,0)</f>
        <v>#REF!</v>
      </c>
      <c r="BX84" s="190"/>
      <c r="BY84" s="190"/>
      <c r="BZ84" s="191" t="e">
        <f>VLOOKUP(D:D,#REF!,2,0)</f>
        <v>#REF!</v>
      </c>
      <c r="CA84" s="192" t="s">
        <v>18928</v>
      </c>
      <c r="CB84" s="192" t="s">
        <v>18928</v>
      </c>
      <c r="CC84" s="192" t="s">
        <v>18928</v>
      </c>
      <c r="CD84" s="190"/>
      <c r="CE84" s="184">
        <v>7004015</v>
      </c>
    </row>
    <row r="85" spans="1:83" ht="11.95" customHeight="1">
      <c r="A85" s="184">
        <v>7004016</v>
      </c>
      <c r="B85" s="184">
        <v>84</v>
      </c>
      <c r="C85" s="184" t="s">
        <v>3672</v>
      </c>
      <c r="D85" s="184" t="s">
        <v>28</v>
      </c>
      <c r="E85" s="184" t="s">
        <v>704</v>
      </c>
      <c r="F85" s="184" t="s">
        <v>4505</v>
      </c>
      <c r="G85" s="185">
        <v>42525</v>
      </c>
      <c r="H85" s="186" t="s">
        <v>19366</v>
      </c>
      <c r="I85" s="187">
        <v>21097</v>
      </c>
      <c r="J85" s="184" t="s">
        <v>19358</v>
      </c>
      <c r="K85" s="184">
        <v>7004016</v>
      </c>
      <c r="L85" s="184" t="s">
        <v>19377</v>
      </c>
      <c r="M85" s="184" t="s">
        <v>4506</v>
      </c>
      <c r="N85" s="188" t="s">
        <v>4507</v>
      </c>
      <c r="O85" s="189"/>
      <c r="P85" s="187" t="s">
        <v>19378</v>
      </c>
      <c r="Q85" s="187" t="s">
        <v>19378</v>
      </c>
      <c r="R85" s="184" t="s">
        <v>4508</v>
      </c>
      <c r="S85" s="184">
        <v>13870139888</v>
      </c>
      <c r="T85" s="184" t="s">
        <v>4509</v>
      </c>
      <c r="U85" s="184">
        <v>13970180183</v>
      </c>
      <c r="V85" s="184" t="s">
        <v>4509</v>
      </c>
      <c r="W85" s="184">
        <v>13970180183</v>
      </c>
      <c r="X85" s="187" t="s">
        <v>19379</v>
      </c>
      <c r="Y85" s="187"/>
      <c r="Z85" s="188" t="s">
        <v>3575</v>
      </c>
      <c r="AA85" s="184">
        <v>90</v>
      </c>
      <c r="AB85" s="184" t="s">
        <v>3561</v>
      </c>
      <c r="AC85" s="184" t="s">
        <v>4510</v>
      </c>
      <c r="AD85" s="184"/>
      <c r="AE85" s="184" t="s">
        <v>3562</v>
      </c>
      <c r="AF85" s="184"/>
      <c r="AG85" s="184"/>
      <c r="AH85" s="184"/>
      <c r="AI85" s="184"/>
      <c r="AJ85" s="184" t="s">
        <v>3563</v>
      </c>
      <c r="AK85" s="184">
        <v>335000</v>
      </c>
      <c r="AL85" s="184" t="s">
        <v>4511</v>
      </c>
      <c r="AM85" s="184" t="s">
        <v>4512</v>
      </c>
      <c r="AN85" s="184">
        <v>13870436540</v>
      </c>
      <c r="AO85" s="184" t="s">
        <v>19284</v>
      </c>
      <c r="AP85" s="184" t="s">
        <v>4509</v>
      </c>
      <c r="AQ85" s="184" t="s">
        <v>4513</v>
      </c>
      <c r="AR85" s="184" t="s">
        <v>19285</v>
      </c>
      <c r="AS85" s="184" t="s">
        <v>19286</v>
      </c>
      <c r="AT85" s="184">
        <v>13975839258</v>
      </c>
      <c r="AU85" s="184" t="s">
        <v>1989</v>
      </c>
      <c r="AV85" s="184" t="s">
        <v>1989</v>
      </c>
      <c r="AW85" s="190"/>
      <c r="AX85" s="185">
        <v>44258</v>
      </c>
      <c r="AY85" s="185"/>
      <c r="AZ85" s="184" t="s">
        <v>3562</v>
      </c>
      <c r="BA85" s="184" t="s">
        <v>4514</v>
      </c>
      <c r="BB85" s="184">
        <v>1</v>
      </c>
      <c r="BC85" s="184"/>
      <c r="BD85" s="184"/>
      <c r="BE85" s="184"/>
      <c r="BF85" s="184" t="s">
        <v>3562</v>
      </c>
      <c r="BG85" s="184" t="s">
        <v>4515</v>
      </c>
      <c r="BH85" s="184"/>
      <c r="BI85" s="184" t="s">
        <v>3568</v>
      </c>
      <c r="BJ85" s="184"/>
      <c r="BK85" s="184">
        <v>1</v>
      </c>
      <c r="BL85" s="184" t="s">
        <v>3493</v>
      </c>
      <c r="BM85" s="184"/>
      <c r="BN85" s="184" t="s">
        <v>3493</v>
      </c>
      <c r="BO85" s="184"/>
      <c r="BP85" s="184" t="s">
        <v>3493</v>
      </c>
      <c r="BQ85" s="184" t="str">
        <f t="shared" si="1"/>
        <v>√</v>
      </c>
      <c r="BR85" s="184"/>
      <c r="BS85" s="184"/>
      <c r="BT85" s="187" t="s">
        <v>3493</v>
      </c>
      <c r="BU85" s="184"/>
      <c r="BV85" s="190" t="e">
        <f>VLOOKUP(D:D,#REF!,2,0)</f>
        <v>#REF!</v>
      </c>
      <c r="BW85" s="190" t="e">
        <f>VLOOKUP(D:D,#REF!,3,0)</f>
        <v>#REF!</v>
      </c>
      <c r="BX85" s="190"/>
      <c r="BY85" s="190"/>
      <c r="BZ85" s="191" t="e">
        <f>VLOOKUP(D:D,#REF!,2,0)</f>
        <v>#REF!</v>
      </c>
      <c r="CA85" s="192" t="s">
        <v>18928</v>
      </c>
      <c r="CB85" s="192" t="s">
        <v>18928</v>
      </c>
      <c r="CC85" s="192" t="s">
        <v>18928</v>
      </c>
      <c r="CD85" s="190"/>
      <c r="CE85" s="184">
        <v>7004016</v>
      </c>
    </row>
    <row r="86" spans="1:83" ht="11.95" customHeight="1">
      <c r="A86" s="184">
        <v>7004017</v>
      </c>
      <c r="B86" s="184">
        <v>85</v>
      </c>
      <c r="C86" s="184" t="s">
        <v>3672</v>
      </c>
      <c r="D86" s="184" t="s">
        <v>28</v>
      </c>
      <c r="E86" s="184" t="s">
        <v>704</v>
      </c>
      <c r="F86" s="184" t="s">
        <v>4516</v>
      </c>
      <c r="G86" s="185">
        <v>42525</v>
      </c>
      <c r="H86" s="186" t="s">
        <v>19366</v>
      </c>
      <c r="I86" s="187">
        <v>21097</v>
      </c>
      <c r="J86" s="184" t="s">
        <v>19358</v>
      </c>
      <c r="K86" s="184">
        <v>7004017</v>
      </c>
      <c r="L86" s="184" t="s">
        <v>19380</v>
      </c>
      <c r="M86" s="184" t="s">
        <v>4517</v>
      </c>
      <c r="N86" s="188" t="s">
        <v>4518</v>
      </c>
      <c r="O86" s="189" t="s">
        <v>4519</v>
      </c>
      <c r="P86" s="187" t="s">
        <v>4520</v>
      </c>
      <c r="Q86" s="187" t="s">
        <v>4520</v>
      </c>
      <c r="R86" s="184" t="s">
        <v>4521</v>
      </c>
      <c r="S86" s="184">
        <v>13970174985</v>
      </c>
      <c r="T86" s="184" t="s">
        <v>4522</v>
      </c>
      <c r="U86" s="184">
        <v>13870116211</v>
      </c>
      <c r="V86" s="184" t="s">
        <v>4522</v>
      </c>
      <c r="W86" s="184">
        <v>13870116211</v>
      </c>
      <c r="X86" s="187" t="s">
        <v>19381</v>
      </c>
      <c r="Y86" s="187"/>
      <c r="Z86" s="188" t="s">
        <v>3575</v>
      </c>
      <c r="AA86" s="184">
        <v>90</v>
      </c>
      <c r="AB86" s="184" t="s">
        <v>3561</v>
      </c>
      <c r="AC86" s="184" t="s">
        <v>4510</v>
      </c>
      <c r="AD86" s="184"/>
      <c r="AE86" s="184" t="s">
        <v>3562</v>
      </c>
      <c r="AF86" s="184"/>
      <c r="AG86" s="184"/>
      <c r="AH86" s="184"/>
      <c r="AI86" s="184"/>
      <c r="AJ86" s="184" t="s">
        <v>3563</v>
      </c>
      <c r="AK86" s="184">
        <v>335200</v>
      </c>
      <c r="AL86" s="184" t="s">
        <v>4511</v>
      </c>
      <c r="AM86" s="184" t="s">
        <v>4512</v>
      </c>
      <c r="AN86" s="184">
        <v>13870436540</v>
      </c>
      <c r="AO86" s="184" t="s">
        <v>19284</v>
      </c>
      <c r="AP86" s="184" t="s">
        <v>4522</v>
      </c>
      <c r="AQ86" s="184" t="s">
        <v>4523</v>
      </c>
      <c r="AR86" s="184" t="s">
        <v>19285</v>
      </c>
      <c r="AS86" s="184" t="s">
        <v>19286</v>
      </c>
      <c r="AT86" s="184">
        <v>13975839258</v>
      </c>
      <c r="AU86" s="184" t="s">
        <v>4524</v>
      </c>
      <c r="AV86" s="184" t="s">
        <v>4524</v>
      </c>
      <c r="AW86" s="190"/>
      <c r="AX86" s="185">
        <v>44311</v>
      </c>
      <c r="AY86" s="185"/>
      <c r="AZ86" s="184" t="s">
        <v>3562</v>
      </c>
      <c r="BA86" s="184" t="s">
        <v>4525</v>
      </c>
      <c r="BB86" s="184">
        <v>1</v>
      </c>
      <c r="BC86" s="184"/>
      <c r="BD86" s="184"/>
      <c r="BE86" s="184"/>
      <c r="BF86" s="184" t="s">
        <v>3562</v>
      </c>
      <c r="BG86" s="184" t="s">
        <v>4515</v>
      </c>
      <c r="BH86" s="184"/>
      <c r="BI86" s="184" t="s">
        <v>3568</v>
      </c>
      <c r="BJ86" s="184"/>
      <c r="BK86" s="184">
        <v>1</v>
      </c>
      <c r="BL86" s="184" t="s">
        <v>3493</v>
      </c>
      <c r="BM86" s="184"/>
      <c r="BN86" s="184"/>
      <c r="BO86" s="184"/>
      <c r="BP86" s="184" t="s">
        <v>3493</v>
      </c>
      <c r="BQ86" s="184" t="str">
        <f t="shared" si="1"/>
        <v>√</v>
      </c>
      <c r="BR86" s="184"/>
      <c r="BS86" s="184"/>
      <c r="BT86" s="187" t="s">
        <v>3493</v>
      </c>
      <c r="BU86" s="184"/>
      <c r="BV86" s="190" t="e">
        <f>VLOOKUP(D:D,#REF!,2,0)</f>
        <v>#REF!</v>
      </c>
      <c r="BW86" s="190" t="e">
        <f>VLOOKUP(D:D,#REF!,3,0)</f>
        <v>#REF!</v>
      </c>
      <c r="BX86" s="190"/>
      <c r="BY86" s="190"/>
      <c r="BZ86" s="191" t="e">
        <f>VLOOKUP(D:D,#REF!,2,0)</f>
        <v>#REF!</v>
      </c>
      <c r="CA86" s="192" t="s">
        <v>18928</v>
      </c>
      <c r="CB86" s="192" t="s">
        <v>18928</v>
      </c>
      <c r="CC86" s="192" t="s">
        <v>18928</v>
      </c>
      <c r="CD86" s="190"/>
      <c r="CE86" s="184">
        <v>7004017</v>
      </c>
    </row>
    <row r="87" spans="1:83" ht="11.95" customHeight="1">
      <c r="A87" s="184">
        <v>7004018</v>
      </c>
      <c r="B87" s="184">
        <v>86</v>
      </c>
      <c r="C87" s="184" t="s">
        <v>3672</v>
      </c>
      <c r="D87" s="184" t="s">
        <v>28</v>
      </c>
      <c r="E87" s="184" t="s">
        <v>699</v>
      </c>
      <c r="F87" s="184" t="s">
        <v>4526</v>
      </c>
      <c r="G87" s="185">
        <v>42525</v>
      </c>
      <c r="H87" s="186" t="s">
        <v>19366</v>
      </c>
      <c r="I87" s="187">
        <v>21097</v>
      </c>
      <c r="J87" s="184" t="s">
        <v>19358</v>
      </c>
      <c r="K87" s="184">
        <v>7004018</v>
      </c>
      <c r="L87" s="184" t="s">
        <v>4527</v>
      </c>
      <c r="M87" s="184" t="s">
        <v>4528</v>
      </c>
      <c r="N87" s="188" t="s">
        <v>4529</v>
      </c>
      <c r="O87" s="189" t="s">
        <v>4530</v>
      </c>
      <c r="P87" s="187" t="s">
        <v>4531</v>
      </c>
      <c r="Q87" s="187" t="s">
        <v>4531</v>
      </c>
      <c r="R87" s="184" t="s">
        <v>4532</v>
      </c>
      <c r="S87" s="184">
        <v>18979463959</v>
      </c>
      <c r="T87" s="184" t="s">
        <v>4532</v>
      </c>
      <c r="U87" s="184">
        <v>18979463959</v>
      </c>
      <c r="V87" s="184" t="s">
        <v>4533</v>
      </c>
      <c r="W87" s="184">
        <v>12870470235</v>
      </c>
      <c r="X87" s="187" t="s">
        <v>4534</v>
      </c>
      <c r="Y87" s="187" t="s">
        <v>4535</v>
      </c>
      <c r="Z87" s="188" t="s">
        <v>3575</v>
      </c>
      <c r="AA87" s="184">
        <v>90</v>
      </c>
      <c r="AB87" s="184" t="s">
        <v>3561</v>
      </c>
      <c r="AC87" s="184" t="s">
        <v>19382</v>
      </c>
      <c r="AD87" s="184"/>
      <c r="AE87" s="184" t="s">
        <v>3562</v>
      </c>
      <c r="AF87" s="184"/>
      <c r="AG87" s="184"/>
      <c r="AH87" s="184"/>
      <c r="AI87" s="184"/>
      <c r="AJ87" s="184" t="s">
        <v>3563</v>
      </c>
      <c r="AK87" s="184">
        <v>331800</v>
      </c>
      <c r="AL87" s="184" t="s">
        <v>4511</v>
      </c>
      <c r="AM87" s="184" t="s">
        <v>4512</v>
      </c>
      <c r="AN87" s="184">
        <v>13870436540</v>
      </c>
      <c r="AO87" s="184" t="s">
        <v>19284</v>
      </c>
      <c r="AP87" s="184" t="s">
        <v>4532</v>
      </c>
      <c r="AQ87" s="184" t="s">
        <v>4536</v>
      </c>
      <c r="AR87" s="184" t="s">
        <v>19285</v>
      </c>
      <c r="AS87" s="184" t="s">
        <v>19286</v>
      </c>
      <c r="AT87" s="184">
        <v>13975839258</v>
      </c>
      <c r="AU87" s="184" t="s">
        <v>2371</v>
      </c>
      <c r="AV87" s="184" t="s">
        <v>4537</v>
      </c>
      <c r="AW87" s="190"/>
      <c r="AX87" s="185">
        <v>44669</v>
      </c>
      <c r="AY87" s="185">
        <v>42842</v>
      </c>
      <c r="AZ87" s="184" t="s">
        <v>3693</v>
      </c>
      <c r="BA87" s="184" t="s">
        <v>4538</v>
      </c>
      <c r="BB87" s="184">
        <v>1</v>
      </c>
      <c r="BC87" s="184"/>
      <c r="BD87" s="184"/>
      <c r="BE87" s="184"/>
      <c r="BF87" s="184" t="s">
        <v>3562</v>
      </c>
      <c r="BG87" s="184" t="s">
        <v>4539</v>
      </c>
      <c r="BH87" s="184"/>
      <c r="BI87" s="184" t="s">
        <v>3568</v>
      </c>
      <c r="BJ87" s="184"/>
      <c r="BK87" s="184">
        <v>1</v>
      </c>
      <c r="BL87" s="184" t="s">
        <v>3493</v>
      </c>
      <c r="BM87" s="184"/>
      <c r="BN87" s="184"/>
      <c r="BO87" s="184" t="s">
        <v>3493</v>
      </c>
      <c r="BP87" s="184" t="s">
        <v>3493</v>
      </c>
      <c r="BQ87" s="184" t="str">
        <f t="shared" si="1"/>
        <v>√</v>
      </c>
      <c r="BR87" s="184"/>
      <c r="BS87" s="184" t="s">
        <v>3493</v>
      </c>
      <c r="BT87" s="187" t="s">
        <v>3493</v>
      </c>
      <c r="BU87" s="184"/>
      <c r="BV87" s="190" t="e">
        <f>VLOOKUP(D:D,#REF!,2,0)</f>
        <v>#REF!</v>
      </c>
      <c r="BW87" s="190" t="e">
        <f>VLOOKUP(D:D,#REF!,3,0)</f>
        <v>#REF!</v>
      </c>
      <c r="BX87" s="190"/>
      <c r="BY87" s="190"/>
      <c r="BZ87" s="191" t="e">
        <f>VLOOKUP(D:D,#REF!,2,0)</f>
        <v>#REF!</v>
      </c>
      <c r="CA87" s="192" t="s">
        <v>18928</v>
      </c>
      <c r="CB87" s="192" t="s">
        <v>18928</v>
      </c>
      <c r="CC87" s="192" t="s">
        <v>18928</v>
      </c>
      <c r="CD87" s="190"/>
      <c r="CE87" s="184">
        <v>7004018</v>
      </c>
    </row>
    <row r="88" spans="1:83" ht="11.95" customHeight="1">
      <c r="A88" s="184">
        <v>7004019</v>
      </c>
      <c r="B88" s="184">
        <v>87</v>
      </c>
      <c r="C88" s="184" t="s">
        <v>3672</v>
      </c>
      <c r="D88" s="184" t="s">
        <v>28</v>
      </c>
      <c r="E88" s="184" t="s">
        <v>695</v>
      </c>
      <c r="F88" s="184" t="s">
        <v>4540</v>
      </c>
      <c r="G88" s="185">
        <v>42525</v>
      </c>
      <c r="H88" s="186" t="s">
        <v>19366</v>
      </c>
      <c r="I88" s="187">
        <v>21097</v>
      </c>
      <c r="J88" s="184" t="s">
        <v>19358</v>
      </c>
      <c r="K88" s="184">
        <v>7004019</v>
      </c>
      <c r="L88" s="184" t="s">
        <v>4541</v>
      </c>
      <c r="M88" s="184" t="s">
        <v>4542</v>
      </c>
      <c r="N88" s="188" t="s">
        <v>4543</v>
      </c>
      <c r="O88" s="189"/>
      <c r="P88" s="187" t="s">
        <v>4544</v>
      </c>
      <c r="Q88" s="187" t="s">
        <v>4544</v>
      </c>
      <c r="R88" s="184" t="s">
        <v>4545</v>
      </c>
      <c r="S88" s="184" t="s">
        <v>4546</v>
      </c>
      <c r="T88" s="184" t="s">
        <v>4547</v>
      </c>
      <c r="U88" s="184">
        <v>13879361356</v>
      </c>
      <c r="V88" s="184" t="s">
        <v>4548</v>
      </c>
      <c r="W88" s="184">
        <v>13970368756</v>
      </c>
      <c r="X88" s="187" t="s">
        <v>19383</v>
      </c>
      <c r="Y88" s="187"/>
      <c r="Z88" s="188" t="s">
        <v>3575</v>
      </c>
      <c r="AA88" s="184" t="s">
        <v>3820</v>
      </c>
      <c r="AB88" s="184" t="s">
        <v>3561</v>
      </c>
      <c r="AC88" s="184"/>
      <c r="AD88" s="184"/>
      <c r="AE88" s="184" t="s">
        <v>3562</v>
      </c>
      <c r="AF88" s="184"/>
      <c r="AG88" s="184"/>
      <c r="AH88" s="184"/>
      <c r="AI88" s="184"/>
      <c r="AJ88" s="184" t="s">
        <v>3563</v>
      </c>
      <c r="AK88" s="184">
        <v>334100</v>
      </c>
      <c r="AL88" s="184" t="s">
        <v>4455</v>
      </c>
      <c r="AM88" s="184" t="s">
        <v>4456</v>
      </c>
      <c r="AN88" s="184">
        <v>13507913592</v>
      </c>
      <c r="AO88" s="184" t="s">
        <v>19284</v>
      </c>
      <c r="AP88" s="184" t="s">
        <v>4547</v>
      </c>
      <c r="AQ88" s="184">
        <v>13879361356</v>
      </c>
      <c r="AR88" s="184" t="s">
        <v>19285</v>
      </c>
      <c r="AS88" s="184" t="s">
        <v>19286</v>
      </c>
      <c r="AT88" s="184">
        <v>13975839258</v>
      </c>
      <c r="AU88" s="184" t="s">
        <v>1982</v>
      </c>
      <c r="AV88" s="184" t="s">
        <v>1982</v>
      </c>
      <c r="AW88" s="190"/>
      <c r="AX88" s="185">
        <v>44225</v>
      </c>
      <c r="AY88" s="185"/>
      <c r="AZ88" s="184" t="s">
        <v>3562</v>
      </c>
      <c r="BA88" s="184" t="s">
        <v>4549</v>
      </c>
      <c r="BB88" s="184">
        <v>1</v>
      </c>
      <c r="BC88" s="184"/>
      <c r="BD88" s="184"/>
      <c r="BE88" s="184"/>
      <c r="BF88" s="184" t="s">
        <v>3562</v>
      </c>
      <c r="BG88" s="184"/>
      <c r="BH88" s="184"/>
      <c r="BI88" s="184" t="s">
        <v>3568</v>
      </c>
      <c r="BJ88" s="184"/>
      <c r="BK88" s="184">
        <v>1</v>
      </c>
      <c r="BL88" s="184" t="s">
        <v>3493</v>
      </c>
      <c r="BM88" s="184"/>
      <c r="BN88" s="184"/>
      <c r="BO88" s="184"/>
      <c r="BP88" s="184" t="s">
        <v>3493</v>
      </c>
      <c r="BQ88" s="184" t="str">
        <f t="shared" si="1"/>
        <v>√</v>
      </c>
      <c r="BR88" s="184"/>
      <c r="BS88" s="184"/>
      <c r="BT88" s="187" t="s">
        <v>3493</v>
      </c>
      <c r="BU88" s="184"/>
      <c r="BV88" s="190" t="e">
        <f>VLOOKUP(D:D,#REF!,2,0)</f>
        <v>#REF!</v>
      </c>
      <c r="BW88" s="190" t="e">
        <f>VLOOKUP(D:D,#REF!,3,0)</f>
        <v>#REF!</v>
      </c>
      <c r="BX88" s="190"/>
      <c r="BY88" s="190"/>
      <c r="BZ88" s="191" t="e">
        <f>VLOOKUP(D:D,#REF!,2,0)</f>
        <v>#REF!</v>
      </c>
      <c r="CA88" s="192" t="s">
        <v>18928</v>
      </c>
      <c r="CB88" s="192" t="s">
        <v>18928</v>
      </c>
      <c r="CC88" s="192" t="s">
        <v>18928</v>
      </c>
      <c r="CD88" s="190"/>
      <c r="CE88" s="184">
        <v>7004019</v>
      </c>
    </row>
    <row r="89" spans="1:83" ht="11.95" customHeight="1">
      <c r="A89" s="184">
        <v>7004020</v>
      </c>
      <c r="B89" s="184">
        <v>88</v>
      </c>
      <c r="C89" s="184" t="s">
        <v>3672</v>
      </c>
      <c r="D89" s="184" t="s">
        <v>28</v>
      </c>
      <c r="E89" s="184" t="s">
        <v>695</v>
      </c>
      <c r="F89" s="184" t="s">
        <v>4550</v>
      </c>
      <c r="G89" s="185">
        <v>42525</v>
      </c>
      <c r="H89" s="186" t="s">
        <v>19366</v>
      </c>
      <c r="I89" s="187">
        <v>21097</v>
      </c>
      <c r="J89" s="184" t="s">
        <v>19358</v>
      </c>
      <c r="K89" s="184">
        <v>7004020</v>
      </c>
      <c r="L89" s="184" t="s">
        <v>19384</v>
      </c>
      <c r="M89" s="184" t="s">
        <v>19385</v>
      </c>
      <c r="N89" s="188" t="s">
        <v>19386</v>
      </c>
      <c r="O89" s="189" t="s">
        <v>4551</v>
      </c>
      <c r="P89" s="187" t="s">
        <v>19387</v>
      </c>
      <c r="Q89" s="187" t="s">
        <v>19387</v>
      </c>
      <c r="R89" s="184" t="s">
        <v>4552</v>
      </c>
      <c r="S89" s="184" t="s">
        <v>3820</v>
      </c>
      <c r="T89" s="184" t="s">
        <v>4553</v>
      </c>
      <c r="U89" s="184">
        <v>13979315625</v>
      </c>
      <c r="V89" s="184" t="s">
        <v>4553</v>
      </c>
      <c r="W89" s="184">
        <v>13979315625</v>
      </c>
      <c r="X89" s="187" t="s">
        <v>19388</v>
      </c>
      <c r="Y89" s="187" t="s">
        <v>19389</v>
      </c>
      <c r="Z89" s="188" t="s">
        <v>3575</v>
      </c>
      <c r="AA89" s="184">
        <v>90</v>
      </c>
      <c r="AB89" s="184" t="s">
        <v>3561</v>
      </c>
      <c r="AC89" s="184" t="s">
        <v>19390</v>
      </c>
      <c r="AD89" s="184"/>
      <c r="AE89" s="184" t="s">
        <v>3562</v>
      </c>
      <c r="AF89" s="184"/>
      <c r="AG89" s="184"/>
      <c r="AH89" s="184"/>
      <c r="AI89" s="184"/>
      <c r="AJ89" s="184" t="s">
        <v>3563</v>
      </c>
      <c r="AK89" s="184">
        <v>334300</v>
      </c>
      <c r="AL89" s="184" t="s">
        <v>4511</v>
      </c>
      <c r="AM89" s="184" t="s">
        <v>4512</v>
      </c>
      <c r="AN89" s="184">
        <v>13870436540</v>
      </c>
      <c r="AO89" s="184" t="s">
        <v>19284</v>
      </c>
      <c r="AP89" s="184" t="s">
        <v>4553</v>
      </c>
      <c r="AQ89" s="184">
        <v>13979315625</v>
      </c>
      <c r="AR89" s="184" t="s">
        <v>19285</v>
      </c>
      <c r="AS89" s="184" t="s">
        <v>19286</v>
      </c>
      <c r="AT89" s="184">
        <v>13975839258</v>
      </c>
      <c r="AU89" s="184" t="s">
        <v>1984</v>
      </c>
      <c r="AV89" s="184" t="s">
        <v>1984</v>
      </c>
      <c r="AW89" s="190"/>
      <c r="AX89" s="185">
        <v>43943</v>
      </c>
      <c r="AY89" s="185">
        <v>43576</v>
      </c>
      <c r="AZ89" s="184" t="s">
        <v>3580</v>
      </c>
      <c r="BA89" s="184" t="s">
        <v>4554</v>
      </c>
      <c r="BB89" s="184">
        <v>1</v>
      </c>
      <c r="BC89" s="184"/>
      <c r="BD89" s="184"/>
      <c r="BE89" s="184"/>
      <c r="BF89" s="184" t="s">
        <v>3562</v>
      </c>
      <c r="BG89" s="184" t="s">
        <v>4459</v>
      </c>
      <c r="BH89" s="184"/>
      <c r="BI89" s="184" t="s">
        <v>3568</v>
      </c>
      <c r="BJ89" s="184"/>
      <c r="BK89" s="184">
        <v>1</v>
      </c>
      <c r="BL89" s="184" t="s">
        <v>3493</v>
      </c>
      <c r="BM89" s="184"/>
      <c r="BN89" s="184" t="s">
        <v>3493</v>
      </c>
      <c r="BO89" s="184" t="s">
        <v>3493</v>
      </c>
      <c r="BP89" s="184" t="s">
        <v>3493</v>
      </c>
      <c r="BQ89" s="184" t="str">
        <f t="shared" si="1"/>
        <v>√</v>
      </c>
      <c r="BR89" s="184"/>
      <c r="BS89" s="184" t="s">
        <v>3493</v>
      </c>
      <c r="BT89" s="187" t="s">
        <v>3493</v>
      </c>
      <c r="BU89" s="184"/>
      <c r="BV89" s="190" t="e">
        <f>VLOOKUP(D:D,#REF!,2,0)</f>
        <v>#REF!</v>
      </c>
      <c r="BW89" s="190" t="e">
        <f>VLOOKUP(D:D,#REF!,3,0)</f>
        <v>#REF!</v>
      </c>
      <c r="BX89" s="190"/>
      <c r="BY89" s="190"/>
      <c r="BZ89" s="191" t="e">
        <f>VLOOKUP(D:D,#REF!,2,0)</f>
        <v>#REF!</v>
      </c>
      <c r="CA89" s="192" t="s">
        <v>18928</v>
      </c>
      <c r="CB89" s="192" t="s">
        <v>18928</v>
      </c>
      <c r="CC89" s="192" t="s">
        <v>18928</v>
      </c>
      <c r="CD89" s="190"/>
      <c r="CE89" s="184">
        <v>7004020</v>
      </c>
    </row>
    <row r="90" spans="1:83" ht="11.95" customHeight="1">
      <c r="A90" s="184">
        <v>7004021</v>
      </c>
      <c r="B90" s="184">
        <v>89</v>
      </c>
      <c r="C90" s="184" t="s">
        <v>3672</v>
      </c>
      <c r="D90" s="184" t="s">
        <v>28</v>
      </c>
      <c r="E90" s="184" t="s">
        <v>695</v>
      </c>
      <c r="F90" s="184" t="s">
        <v>4555</v>
      </c>
      <c r="G90" s="185">
        <v>42525</v>
      </c>
      <c r="H90" s="186" t="s">
        <v>19366</v>
      </c>
      <c r="I90" s="187">
        <v>21097</v>
      </c>
      <c r="J90" s="184" t="s">
        <v>19358</v>
      </c>
      <c r="K90" s="184">
        <v>7004021</v>
      </c>
      <c r="L90" s="184" t="s">
        <v>19391</v>
      </c>
      <c r="M90" s="184" t="s">
        <v>19392</v>
      </c>
      <c r="N90" s="188" t="s">
        <v>19393</v>
      </c>
      <c r="O90" s="189" t="s">
        <v>4556</v>
      </c>
      <c r="P90" s="187" t="s">
        <v>19394</v>
      </c>
      <c r="Q90" s="187" t="s">
        <v>19394</v>
      </c>
      <c r="R90" s="184" t="s">
        <v>4557</v>
      </c>
      <c r="S90" s="184">
        <v>18970379898</v>
      </c>
      <c r="T90" s="184" t="s">
        <v>4557</v>
      </c>
      <c r="U90" s="184">
        <v>18970379898</v>
      </c>
      <c r="V90" s="184" t="s">
        <v>4557</v>
      </c>
      <c r="W90" s="184">
        <v>18970379898</v>
      </c>
      <c r="X90" s="187" t="s">
        <v>19395</v>
      </c>
      <c r="Y90" s="187" t="s">
        <v>19396</v>
      </c>
      <c r="Z90" s="188" t="s">
        <v>3575</v>
      </c>
      <c r="AA90" s="184">
        <v>180</v>
      </c>
      <c r="AB90" s="184" t="s">
        <v>3561</v>
      </c>
      <c r="AC90" s="184" t="s">
        <v>19397</v>
      </c>
      <c r="AD90" s="184"/>
      <c r="AE90" s="184" t="s">
        <v>3562</v>
      </c>
      <c r="AF90" s="184"/>
      <c r="AG90" s="184"/>
      <c r="AH90" s="184"/>
      <c r="AI90" s="184"/>
      <c r="AJ90" s="184" t="s">
        <v>3563</v>
      </c>
      <c r="AK90" s="184">
        <v>334400</v>
      </c>
      <c r="AL90" s="184" t="s">
        <v>4511</v>
      </c>
      <c r="AM90" s="184" t="s">
        <v>4512</v>
      </c>
      <c r="AN90" s="184">
        <v>13870436540</v>
      </c>
      <c r="AO90" s="184" t="s">
        <v>19284</v>
      </c>
      <c r="AP90" s="184" t="s">
        <v>4557</v>
      </c>
      <c r="AQ90" s="184" t="s">
        <v>4558</v>
      </c>
      <c r="AR90" s="184" t="s">
        <v>19285</v>
      </c>
      <c r="AS90" s="184" t="s">
        <v>19286</v>
      </c>
      <c r="AT90" s="184">
        <v>13975839258</v>
      </c>
      <c r="AU90" s="184" t="s">
        <v>2205</v>
      </c>
      <c r="AV90" s="184" t="s">
        <v>2205</v>
      </c>
      <c r="AW90" s="190"/>
      <c r="AX90" s="185">
        <v>43914</v>
      </c>
      <c r="AY90" s="185">
        <v>43554</v>
      </c>
      <c r="AZ90" s="184" t="s">
        <v>3580</v>
      </c>
      <c r="BA90" s="184" t="s">
        <v>4559</v>
      </c>
      <c r="BB90" s="184">
        <v>1</v>
      </c>
      <c r="BC90" s="184"/>
      <c r="BD90" s="184"/>
      <c r="BE90" s="184"/>
      <c r="BF90" s="184" t="s">
        <v>3562</v>
      </c>
      <c r="BG90" s="184" t="s">
        <v>4560</v>
      </c>
      <c r="BH90" s="184"/>
      <c r="BI90" s="184" t="s">
        <v>3568</v>
      </c>
      <c r="BJ90" s="184"/>
      <c r="BK90" s="184">
        <v>1</v>
      </c>
      <c r="BL90" s="184" t="s">
        <v>3493</v>
      </c>
      <c r="BM90" s="184"/>
      <c r="BN90" s="184" t="s">
        <v>3493</v>
      </c>
      <c r="BO90" s="184" t="s">
        <v>3493</v>
      </c>
      <c r="BP90" s="184" t="s">
        <v>3493</v>
      </c>
      <c r="BQ90" s="184" t="str">
        <f t="shared" si="1"/>
        <v>√</v>
      </c>
      <c r="BR90" s="184"/>
      <c r="BS90" s="184"/>
      <c r="BT90" s="187" t="s">
        <v>3493</v>
      </c>
      <c r="BU90" s="184"/>
      <c r="BV90" s="190" t="e">
        <f>VLOOKUP(D:D,#REF!,2,0)</f>
        <v>#REF!</v>
      </c>
      <c r="BW90" s="190" t="e">
        <f>VLOOKUP(D:D,#REF!,3,0)</f>
        <v>#REF!</v>
      </c>
      <c r="BX90" s="190"/>
      <c r="BY90" s="190"/>
      <c r="BZ90" s="191" t="e">
        <f>VLOOKUP(D:D,#REF!,2,0)</f>
        <v>#REF!</v>
      </c>
      <c r="CA90" s="192" t="s">
        <v>18928</v>
      </c>
      <c r="CB90" s="192" t="s">
        <v>18928</v>
      </c>
      <c r="CC90" s="192" t="s">
        <v>18928</v>
      </c>
      <c r="CD90" s="190"/>
      <c r="CE90" s="184">
        <v>7004021</v>
      </c>
    </row>
    <row r="91" spans="1:83" ht="11.95" customHeight="1">
      <c r="A91" s="184">
        <v>7003953</v>
      </c>
      <c r="B91" s="184">
        <v>90</v>
      </c>
      <c r="C91" s="184" t="s">
        <v>19398</v>
      </c>
      <c r="D91" s="184" t="s">
        <v>38</v>
      </c>
      <c r="E91" s="184" t="s">
        <v>57</v>
      </c>
      <c r="F91" s="184" t="s">
        <v>4561</v>
      </c>
      <c r="G91" s="185">
        <v>42492</v>
      </c>
      <c r="H91" s="186" t="s">
        <v>4562</v>
      </c>
      <c r="I91" s="187">
        <v>21168</v>
      </c>
      <c r="J91" s="184" t="s">
        <v>4563</v>
      </c>
      <c r="K91" s="184">
        <v>7003953</v>
      </c>
      <c r="L91" s="184" t="s">
        <v>4564</v>
      </c>
      <c r="M91" s="184" t="s">
        <v>4565</v>
      </c>
      <c r="N91" s="188" t="s">
        <v>4566</v>
      </c>
      <c r="O91" s="189"/>
      <c r="P91" s="187" t="s">
        <v>19399</v>
      </c>
      <c r="Q91" s="187" t="s">
        <v>19399</v>
      </c>
      <c r="R91" s="184" t="s">
        <v>4567</v>
      </c>
      <c r="S91" s="184" t="s">
        <v>4568</v>
      </c>
      <c r="T91" s="184" t="s">
        <v>4569</v>
      </c>
      <c r="U91" s="184" t="s">
        <v>19400</v>
      </c>
      <c r="V91" s="184" t="s">
        <v>4570</v>
      </c>
      <c r="W91" s="184">
        <v>13879143962</v>
      </c>
      <c r="X91" s="187" t="s">
        <v>4571</v>
      </c>
      <c r="Y91" s="187"/>
      <c r="Z91" s="188" t="s">
        <v>3575</v>
      </c>
      <c r="AA91" s="184">
        <v>180</v>
      </c>
      <c r="AB91" s="184" t="s">
        <v>3669</v>
      </c>
      <c r="AC91" s="184" t="s">
        <v>19401</v>
      </c>
      <c r="AD91" s="184"/>
      <c r="AE91" s="184" t="s">
        <v>3562</v>
      </c>
      <c r="AF91" s="184" t="s">
        <v>3710</v>
      </c>
      <c r="AG91" s="184"/>
      <c r="AH91" s="184"/>
      <c r="AI91" s="184"/>
      <c r="AJ91" s="184" t="s">
        <v>3593</v>
      </c>
      <c r="AK91" s="184">
        <v>110001</v>
      </c>
      <c r="AL91" s="184" t="s">
        <v>4572</v>
      </c>
      <c r="AM91" s="184" t="s">
        <v>4573</v>
      </c>
      <c r="AN91" s="184">
        <v>13942678233</v>
      </c>
      <c r="AO91" s="184" t="s">
        <v>4574</v>
      </c>
      <c r="AP91" s="184" t="s">
        <v>4569</v>
      </c>
      <c r="AQ91" s="184" t="s">
        <v>4575</v>
      </c>
      <c r="AR91" s="184" t="s">
        <v>4576</v>
      </c>
      <c r="AS91" s="184" t="s">
        <v>4577</v>
      </c>
      <c r="AT91" s="184">
        <v>13942678233</v>
      </c>
      <c r="AU91" s="184" t="s">
        <v>19402</v>
      </c>
      <c r="AV91" s="184" t="s">
        <v>19402</v>
      </c>
      <c r="AW91" s="190"/>
      <c r="AX91" s="185">
        <v>44427</v>
      </c>
      <c r="AY91" s="185"/>
      <c r="AZ91" s="184" t="s">
        <v>3731</v>
      </c>
      <c r="BA91" s="184" t="s">
        <v>4578</v>
      </c>
      <c r="BB91" s="184">
        <v>1</v>
      </c>
      <c r="BC91" s="184"/>
      <c r="BD91" s="184"/>
      <c r="BE91" s="184"/>
      <c r="BF91" s="184" t="s">
        <v>3562</v>
      </c>
      <c r="BG91" s="184" t="s">
        <v>4579</v>
      </c>
      <c r="BH91" s="184"/>
      <c r="BI91" s="184" t="s">
        <v>3568</v>
      </c>
      <c r="BJ91" s="184"/>
      <c r="BK91" s="184">
        <v>1</v>
      </c>
      <c r="BL91" s="184" t="s">
        <v>3493</v>
      </c>
      <c r="BM91" s="184"/>
      <c r="BN91" s="184"/>
      <c r="BO91" s="184"/>
      <c r="BP91" s="184" t="s">
        <v>3493</v>
      </c>
      <c r="BQ91" s="184" t="str">
        <f t="shared" si="1"/>
        <v>√</v>
      </c>
      <c r="BR91" s="184"/>
      <c r="BS91" s="184"/>
      <c r="BT91" s="187" t="s">
        <v>3493</v>
      </c>
      <c r="BU91" s="184"/>
      <c r="BV91" s="190" t="e">
        <f>VLOOKUP(D:D,#REF!,2,0)</f>
        <v>#REF!</v>
      </c>
      <c r="BW91" s="190" t="e">
        <f>VLOOKUP(D:D,#REF!,3,0)</f>
        <v>#REF!</v>
      </c>
      <c r="BX91" s="190"/>
      <c r="BY91" s="190"/>
      <c r="BZ91" s="191" t="e">
        <f>VLOOKUP(D:D,#REF!,2,0)</f>
        <v>#REF!</v>
      </c>
      <c r="CA91" s="192" t="s">
        <v>18928</v>
      </c>
      <c r="CB91" s="192" t="s">
        <v>18928</v>
      </c>
      <c r="CC91" s="192" t="s">
        <v>18928</v>
      </c>
      <c r="CD91" s="190"/>
      <c r="CE91" s="184">
        <v>7003953</v>
      </c>
    </row>
    <row r="92" spans="1:83" ht="11.95" customHeight="1">
      <c r="A92" s="184">
        <v>7003954</v>
      </c>
      <c r="B92" s="184">
        <v>91</v>
      </c>
      <c r="C92" s="184" t="s">
        <v>19398</v>
      </c>
      <c r="D92" s="184" t="s">
        <v>38</v>
      </c>
      <c r="E92" s="184" t="s">
        <v>57</v>
      </c>
      <c r="F92" s="184" t="s">
        <v>4580</v>
      </c>
      <c r="G92" s="185">
        <v>42492</v>
      </c>
      <c r="H92" s="186" t="s">
        <v>4562</v>
      </c>
      <c r="I92" s="187">
        <v>21168</v>
      </c>
      <c r="J92" s="184" t="s">
        <v>4563</v>
      </c>
      <c r="K92" s="184">
        <v>7003954</v>
      </c>
      <c r="L92" s="184" t="s">
        <v>19403</v>
      </c>
      <c r="M92" s="184" t="s">
        <v>19404</v>
      </c>
      <c r="N92" s="188" t="s">
        <v>19405</v>
      </c>
      <c r="O92" s="189"/>
      <c r="P92" s="187" t="s">
        <v>4581</v>
      </c>
      <c r="Q92" s="187" t="s">
        <v>4581</v>
      </c>
      <c r="R92" s="184" t="s">
        <v>4582</v>
      </c>
      <c r="S92" s="184" t="s">
        <v>4583</v>
      </c>
      <c r="T92" s="184" t="s">
        <v>4584</v>
      </c>
      <c r="U92" s="184" t="s">
        <v>19406</v>
      </c>
      <c r="V92" s="184" t="s">
        <v>4585</v>
      </c>
      <c r="W92" s="184">
        <v>13097366287</v>
      </c>
      <c r="X92" s="187" t="s">
        <v>19407</v>
      </c>
      <c r="Y92" s="187" t="s">
        <v>4586</v>
      </c>
      <c r="Z92" s="188" t="s">
        <v>3575</v>
      </c>
      <c r="AA92" s="184">
        <v>180</v>
      </c>
      <c r="AB92" s="184" t="s">
        <v>3669</v>
      </c>
      <c r="AC92" s="184" t="s">
        <v>19408</v>
      </c>
      <c r="AD92" s="184"/>
      <c r="AE92" s="184" t="s">
        <v>3562</v>
      </c>
      <c r="AF92" s="184"/>
      <c r="AG92" s="184"/>
      <c r="AH92" s="184"/>
      <c r="AI92" s="184"/>
      <c r="AJ92" s="184" t="s">
        <v>3593</v>
      </c>
      <c r="AK92" s="184">
        <v>110011</v>
      </c>
      <c r="AL92" s="184" t="s">
        <v>4572</v>
      </c>
      <c r="AM92" s="184" t="s">
        <v>4573</v>
      </c>
      <c r="AN92" s="184">
        <v>13942678233</v>
      </c>
      <c r="AO92" s="184" t="s">
        <v>4574</v>
      </c>
      <c r="AP92" s="184" t="s">
        <v>4584</v>
      </c>
      <c r="AQ92" s="184" t="s">
        <v>4587</v>
      </c>
      <c r="AR92" s="184" t="s">
        <v>4576</v>
      </c>
      <c r="AS92" s="184" t="s">
        <v>4577</v>
      </c>
      <c r="AT92" s="184">
        <v>13942678233</v>
      </c>
      <c r="AU92" s="184" t="s">
        <v>4588</v>
      </c>
      <c r="AV92" s="184" t="s">
        <v>4588</v>
      </c>
      <c r="AW92" s="190"/>
      <c r="AX92" s="185">
        <v>44243</v>
      </c>
      <c r="AY92" s="185">
        <v>42610</v>
      </c>
      <c r="AZ92" s="184" t="s">
        <v>3731</v>
      </c>
      <c r="BA92" s="184" t="s">
        <v>4589</v>
      </c>
      <c r="BB92" s="184">
        <v>1</v>
      </c>
      <c r="BC92" s="184"/>
      <c r="BD92" s="184"/>
      <c r="BE92" s="184"/>
      <c r="BF92" s="184" t="s">
        <v>3562</v>
      </c>
      <c r="BG92" s="184" t="s">
        <v>4590</v>
      </c>
      <c r="BH92" s="184"/>
      <c r="BI92" s="184" t="s">
        <v>3568</v>
      </c>
      <c r="BJ92" s="184"/>
      <c r="BK92" s="184">
        <v>1</v>
      </c>
      <c r="BL92" s="184" t="s">
        <v>3493</v>
      </c>
      <c r="BM92" s="184"/>
      <c r="BN92" s="184" t="s">
        <v>3493</v>
      </c>
      <c r="BO92" s="184" t="s">
        <v>3493</v>
      </c>
      <c r="BP92" s="184" t="s">
        <v>3493</v>
      </c>
      <c r="BQ92" s="184" t="str">
        <f t="shared" si="1"/>
        <v>√</v>
      </c>
      <c r="BR92" s="184"/>
      <c r="BS92" s="184"/>
      <c r="BT92" s="187" t="s">
        <v>3493</v>
      </c>
      <c r="BU92" s="184"/>
      <c r="BV92" s="190" t="e">
        <f>VLOOKUP(D:D,#REF!,2,0)</f>
        <v>#REF!</v>
      </c>
      <c r="BW92" s="190" t="e">
        <f>VLOOKUP(D:D,#REF!,3,0)</f>
        <v>#REF!</v>
      </c>
      <c r="BX92" s="190"/>
      <c r="BY92" s="190"/>
      <c r="BZ92" s="191" t="e">
        <f>VLOOKUP(D:D,#REF!,2,0)</f>
        <v>#REF!</v>
      </c>
      <c r="CA92" s="192" t="s">
        <v>18928</v>
      </c>
      <c r="CB92" s="192" t="s">
        <v>18928</v>
      </c>
      <c r="CC92" s="192" t="s">
        <v>18928</v>
      </c>
      <c r="CD92" s="190"/>
      <c r="CE92" s="184">
        <v>7003954</v>
      </c>
    </row>
    <row r="93" spans="1:83" ht="11.95" customHeight="1">
      <c r="A93" s="184">
        <v>7003955</v>
      </c>
      <c r="B93" s="184">
        <v>92</v>
      </c>
      <c r="C93" s="184" t="s">
        <v>19398</v>
      </c>
      <c r="D93" s="184" t="s">
        <v>38</v>
      </c>
      <c r="E93" s="184" t="s">
        <v>57</v>
      </c>
      <c r="F93" s="184" t="s">
        <v>4591</v>
      </c>
      <c r="G93" s="185">
        <v>42492</v>
      </c>
      <c r="H93" s="186" t="s">
        <v>4562</v>
      </c>
      <c r="I93" s="187">
        <v>21168</v>
      </c>
      <c r="J93" s="184" t="s">
        <v>4563</v>
      </c>
      <c r="K93" s="184">
        <v>7003955</v>
      </c>
      <c r="L93" s="184" t="s">
        <v>4592</v>
      </c>
      <c r="M93" s="184" t="s">
        <v>19409</v>
      </c>
      <c r="N93" s="188" t="s">
        <v>4593</v>
      </c>
      <c r="O93" s="189"/>
      <c r="P93" s="187" t="s">
        <v>4594</v>
      </c>
      <c r="Q93" s="187" t="s">
        <v>4594</v>
      </c>
      <c r="R93" s="184" t="s">
        <v>4595</v>
      </c>
      <c r="S93" s="184" t="s">
        <v>4596</v>
      </c>
      <c r="T93" s="184" t="s">
        <v>4597</v>
      </c>
      <c r="U93" s="184" t="s">
        <v>19410</v>
      </c>
      <c r="V93" s="184" t="s">
        <v>4598</v>
      </c>
      <c r="W93" s="184">
        <v>15807949768</v>
      </c>
      <c r="X93" s="187" t="s">
        <v>19411</v>
      </c>
      <c r="Y93" s="187" t="s">
        <v>19412</v>
      </c>
      <c r="Z93" s="188" t="s">
        <v>3575</v>
      </c>
      <c r="AA93" s="184">
        <v>180</v>
      </c>
      <c r="AB93" s="184" t="s">
        <v>3561</v>
      </c>
      <c r="AC93" s="184" t="s">
        <v>19413</v>
      </c>
      <c r="AD93" s="184"/>
      <c r="AE93" s="184" t="s">
        <v>3562</v>
      </c>
      <c r="AF93" s="184" t="s">
        <v>3710</v>
      </c>
      <c r="AG93" s="184"/>
      <c r="AH93" s="184"/>
      <c r="AI93" s="184"/>
      <c r="AJ93" s="184" t="s">
        <v>3593</v>
      </c>
      <c r="AK93" s="184">
        <v>110041</v>
      </c>
      <c r="AL93" s="184" t="s">
        <v>4572</v>
      </c>
      <c r="AM93" s="184" t="s">
        <v>4573</v>
      </c>
      <c r="AN93" s="184">
        <v>13942678233</v>
      </c>
      <c r="AO93" s="184" t="s">
        <v>4574</v>
      </c>
      <c r="AP93" s="184" t="s">
        <v>4597</v>
      </c>
      <c r="AQ93" s="184" t="s">
        <v>4599</v>
      </c>
      <c r="AR93" s="184" t="s">
        <v>4576</v>
      </c>
      <c r="AS93" s="184" t="s">
        <v>4577</v>
      </c>
      <c r="AT93" s="184">
        <v>13942678233</v>
      </c>
      <c r="AU93" s="184" t="s">
        <v>1522</v>
      </c>
      <c r="AV93" s="184" t="s">
        <v>19414</v>
      </c>
      <c r="AW93" s="190"/>
      <c r="AX93" s="185">
        <v>43906</v>
      </c>
      <c r="AY93" s="185">
        <v>43570</v>
      </c>
      <c r="AZ93" s="184" t="s">
        <v>19415</v>
      </c>
      <c r="BA93" s="184" t="s">
        <v>4600</v>
      </c>
      <c r="BB93" s="184">
        <v>1</v>
      </c>
      <c r="BC93" s="184"/>
      <c r="BD93" s="184"/>
      <c r="BE93" s="184"/>
      <c r="BF93" s="184" t="s">
        <v>3562</v>
      </c>
      <c r="BG93" s="184" t="s">
        <v>4601</v>
      </c>
      <c r="BH93" s="184"/>
      <c r="BI93" s="184" t="s">
        <v>3568</v>
      </c>
      <c r="BJ93" s="184"/>
      <c r="BK93" s="184">
        <v>1</v>
      </c>
      <c r="BL93" s="184" t="s">
        <v>3493</v>
      </c>
      <c r="BM93" s="184"/>
      <c r="BN93" s="184"/>
      <c r="BO93" s="184" t="s">
        <v>3493</v>
      </c>
      <c r="BP93" s="184" t="s">
        <v>3493</v>
      </c>
      <c r="BQ93" s="184" t="str">
        <f t="shared" si="1"/>
        <v>√</v>
      </c>
      <c r="BR93" s="184"/>
      <c r="BS93" s="184"/>
      <c r="BT93" s="187" t="s">
        <v>3493</v>
      </c>
      <c r="BU93" s="184"/>
      <c r="BV93" s="190" t="e">
        <f>VLOOKUP(D:D,#REF!,2,0)</f>
        <v>#REF!</v>
      </c>
      <c r="BW93" s="190" t="e">
        <f>VLOOKUP(D:D,#REF!,3,0)</f>
        <v>#REF!</v>
      </c>
      <c r="BX93" s="190"/>
      <c r="BY93" s="190"/>
      <c r="BZ93" s="191" t="e">
        <f>VLOOKUP(D:D,#REF!,2,0)</f>
        <v>#REF!</v>
      </c>
      <c r="CA93" s="192" t="s">
        <v>18928</v>
      </c>
      <c r="CB93" s="192" t="s">
        <v>18928</v>
      </c>
      <c r="CC93" s="192" t="s">
        <v>18928</v>
      </c>
      <c r="CD93" s="190"/>
      <c r="CE93" s="184">
        <v>7003955</v>
      </c>
    </row>
    <row r="94" spans="1:83" ht="11.95" customHeight="1">
      <c r="A94" s="184">
        <v>7003956</v>
      </c>
      <c r="B94" s="184">
        <v>93</v>
      </c>
      <c r="C94" s="184" t="s">
        <v>19398</v>
      </c>
      <c r="D94" s="184" t="s">
        <v>38</v>
      </c>
      <c r="E94" s="184" t="s">
        <v>57</v>
      </c>
      <c r="F94" s="184" t="s">
        <v>4602</v>
      </c>
      <c r="G94" s="185">
        <v>42492</v>
      </c>
      <c r="H94" s="186" t="s">
        <v>4562</v>
      </c>
      <c r="I94" s="187">
        <v>21168</v>
      </c>
      <c r="J94" s="184" t="s">
        <v>4563</v>
      </c>
      <c r="K94" s="184">
        <v>7003956</v>
      </c>
      <c r="L94" s="184" t="s">
        <v>19416</v>
      </c>
      <c r="M94" s="184" t="s">
        <v>19417</v>
      </c>
      <c r="N94" s="188" t="s">
        <v>19418</v>
      </c>
      <c r="O94" s="189"/>
      <c r="P94" s="187" t="s">
        <v>19419</v>
      </c>
      <c r="Q94" s="187" t="s">
        <v>19419</v>
      </c>
      <c r="R94" s="184" t="s">
        <v>4603</v>
      </c>
      <c r="S94" s="184" t="s">
        <v>4604</v>
      </c>
      <c r="T94" s="184" t="s">
        <v>4605</v>
      </c>
      <c r="U94" s="184" t="s">
        <v>19420</v>
      </c>
      <c r="V94" s="184" t="s">
        <v>4606</v>
      </c>
      <c r="W94" s="184">
        <v>15879828966</v>
      </c>
      <c r="X94" s="187" t="s">
        <v>19421</v>
      </c>
      <c r="Y94" s="187"/>
      <c r="Z94" s="188" t="s">
        <v>3575</v>
      </c>
      <c r="AA94" s="184">
        <v>180</v>
      </c>
      <c r="AB94" s="184" t="s">
        <v>3561</v>
      </c>
      <c r="AC94" s="184" t="s">
        <v>19413</v>
      </c>
      <c r="AD94" s="184"/>
      <c r="AE94" s="184" t="s">
        <v>3562</v>
      </c>
      <c r="AF94" s="184" t="s">
        <v>3710</v>
      </c>
      <c r="AG94" s="184"/>
      <c r="AH94" s="184"/>
      <c r="AI94" s="184"/>
      <c r="AJ94" s="184" t="s">
        <v>3593</v>
      </c>
      <c r="AK94" s="184">
        <v>110031</v>
      </c>
      <c r="AL94" s="184" t="s">
        <v>4572</v>
      </c>
      <c r="AM94" s="184" t="s">
        <v>4573</v>
      </c>
      <c r="AN94" s="184">
        <v>13942678233</v>
      </c>
      <c r="AO94" s="184" t="s">
        <v>4574</v>
      </c>
      <c r="AP94" s="184" t="s">
        <v>4607</v>
      </c>
      <c r="AQ94" s="184" t="s">
        <v>4608</v>
      </c>
      <c r="AR94" s="184" t="s">
        <v>4576</v>
      </c>
      <c r="AS94" s="184" t="s">
        <v>4577</v>
      </c>
      <c r="AT94" s="184">
        <v>13942678233</v>
      </c>
      <c r="AU94" s="184" t="s">
        <v>19422</v>
      </c>
      <c r="AV94" s="184" t="s">
        <v>19422</v>
      </c>
      <c r="AW94" s="190"/>
      <c r="AX94" s="185">
        <v>43921</v>
      </c>
      <c r="AY94" s="185"/>
      <c r="AZ94" s="184" t="s">
        <v>3731</v>
      </c>
      <c r="BA94" s="184" t="s">
        <v>4609</v>
      </c>
      <c r="BB94" s="184">
        <v>1</v>
      </c>
      <c r="BC94" s="184"/>
      <c r="BD94" s="184"/>
      <c r="BE94" s="184"/>
      <c r="BF94" s="184" t="s">
        <v>3562</v>
      </c>
      <c r="BG94" s="184" t="s">
        <v>4601</v>
      </c>
      <c r="BH94" s="184"/>
      <c r="BI94" s="184" t="s">
        <v>3568</v>
      </c>
      <c r="BJ94" s="184"/>
      <c r="BK94" s="184">
        <v>1</v>
      </c>
      <c r="BL94" s="184" t="s">
        <v>3493</v>
      </c>
      <c r="BM94" s="184"/>
      <c r="BN94" s="184"/>
      <c r="BO94" s="184"/>
      <c r="BP94" s="184" t="s">
        <v>3493</v>
      </c>
      <c r="BQ94" s="184" t="str">
        <f t="shared" si="1"/>
        <v>√</v>
      </c>
      <c r="BR94" s="184"/>
      <c r="BS94" s="184"/>
      <c r="BT94" s="187" t="s">
        <v>3493</v>
      </c>
      <c r="BU94" s="184"/>
      <c r="BV94" s="190" t="e">
        <f>VLOOKUP(D:D,#REF!,2,0)</f>
        <v>#REF!</v>
      </c>
      <c r="BW94" s="190" t="e">
        <f>VLOOKUP(D:D,#REF!,3,0)</f>
        <v>#REF!</v>
      </c>
      <c r="BX94" s="190"/>
      <c r="BY94" s="190"/>
      <c r="BZ94" s="191" t="e">
        <f>VLOOKUP(D:D,#REF!,2,0)</f>
        <v>#REF!</v>
      </c>
      <c r="CA94" s="192" t="s">
        <v>18928</v>
      </c>
      <c r="CB94" s="192" t="s">
        <v>18928</v>
      </c>
      <c r="CC94" s="192" t="s">
        <v>18928</v>
      </c>
      <c r="CD94" s="190"/>
      <c r="CE94" s="184">
        <v>7003956</v>
      </c>
    </row>
    <row r="95" spans="1:83" ht="11.95" customHeight="1">
      <c r="A95" s="184">
        <v>7003957</v>
      </c>
      <c r="B95" s="184">
        <v>94</v>
      </c>
      <c r="C95" s="184" t="s">
        <v>19398</v>
      </c>
      <c r="D95" s="184" t="s">
        <v>38</v>
      </c>
      <c r="E95" s="184" t="s">
        <v>57</v>
      </c>
      <c r="F95" s="184" t="s">
        <v>4610</v>
      </c>
      <c r="G95" s="185">
        <v>42492</v>
      </c>
      <c r="H95" s="186" t="s">
        <v>4562</v>
      </c>
      <c r="I95" s="187">
        <v>21168</v>
      </c>
      <c r="J95" s="184" t="s">
        <v>4563</v>
      </c>
      <c r="K95" s="184">
        <v>7003957</v>
      </c>
      <c r="L95" s="184" t="s">
        <v>19423</v>
      </c>
      <c r="M95" s="184" t="s">
        <v>19424</v>
      </c>
      <c r="N95" s="188" t="s">
        <v>19425</v>
      </c>
      <c r="O95" s="189"/>
      <c r="P95" s="187" t="s">
        <v>19426</v>
      </c>
      <c r="Q95" s="187" t="s">
        <v>19426</v>
      </c>
      <c r="R95" s="184" t="s">
        <v>4611</v>
      </c>
      <c r="S95" s="184" t="s">
        <v>4612</v>
      </c>
      <c r="T95" s="184" t="s">
        <v>4613</v>
      </c>
      <c r="U95" s="184" t="s">
        <v>19427</v>
      </c>
      <c r="V95" s="184" t="s">
        <v>4614</v>
      </c>
      <c r="W95" s="184">
        <v>18970436919</v>
      </c>
      <c r="X95" s="187" t="s">
        <v>19428</v>
      </c>
      <c r="Y95" s="187" t="s">
        <v>19429</v>
      </c>
      <c r="Z95" s="188" t="s">
        <v>3575</v>
      </c>
      <c r="AA95" s="184">
        <v>180</v>
      </c>
      <c r="AB95" s="184" t="s">
        <v>3669</v>
      </c>
      <c r="AC95" s="184" t="s">
        <v>19413</v>
      </c>
      <c r="AD95" s="184"/>
      <c r="AE95" s="184" t="s">
        <v>3562</v>
      </c>
      <c r="AF95" s="184" t="s">
        <v>3710</v>
      </c>
      <c r="AG95" s="184"/>
      <c r="AH95" s="184"/>
      <c r="AI95" s="184"/>
      <c r="AJ95" s="184" t="s">
        <v>3593</v>
      </c>
      <c r="AK95" s="184">
        <v>110021</v>
      </c>
      <c r="AL95" s="184" t="s">
        <v>4572</v>
      </c>
      <c r="AM95" s="184" t="s">
        <v>4573</v>
      </c>
      <c r="AN95" s="184">
        <v>13942678233</v>
      </c>
      <c r="AO95" s="184" t="s">
        <v>4574</v>
      </c>
      <c r="AP95" s="184" t="s">
        <v>4613</v>
      </c>
      <c r="AQ95" s="184" t="s">
        <v>4615</v>
      </c>
      <c r="AR95" s="184" t="s">
        <v>4576</v>
      </c>
      <c r="AS95" s="184" t="s">
        <v>4577</v>
      </c>
      <c r="AT95" s="184">
        <v>13942678233</v>
      </c>
      <c r="AU95" s="184" t="s">
        <v>19430</v>
      </c>
      <c r="AV95" s="184" t="s">
        <v>19431</v>
      </c>
      <c r="AW95" s="190"/>
      <c r="AX95" s="185">
        <v>44286</v>
      </c>
      <c r="AY95" s="185">
        <v>42917</v>
      </c>
      <c r="AZ95" s="184" t="s">
        <v>3562</v>
      </c>
      <c r="BA95" s="184" t="s">
        <v>4616</v>
      </c>
      <c r="BB95" s="184">
        <v>1</v>
      </c>
      <c r="BC95" s="184"/>
      <c r="BD95" s="184"/>
      <c r="BE95" s="184"/>
      <c r="BF95" s="184" t="s">
        <v>3562</v>
      </c>
      <c r="BG95" s="184" t="s">
        <v>4601</v>
      </c>
      <c r="BH95" s="184"/>
      <c r="BI95" s="184" t="s">
        <v>3568</v>
      </c>
      <c r="BJ95" s="184"/>
      <c r="BK95" s="184">
        <v>1</v>
      </c>
      <c r="BL95" s="184" t="s">
        <v>3493</v>
      </c>
      <c r="BM95" s="184"/>
      <c r="BN95" s="184"/>
      <c r="BO95" s="184" t="s">
        <v>3493</v>
      </c>
      <c r="BP95" s="184" t="s">
        <v>3493</v>
      </c>
      <c r="BQ95" s="184" t="str">
        <f t="shared" si="1"/>
        <v>√</v>
      </c>
      <c r="BR95" s="184"/>
      <c r="BS95" s="184"/>
      <c r="BT95" s="187" t="s">
        <v>3493</v>
      </c>
      <c r="BU95" s="184"/>
      <c r="BV95" s="190" t="e">
        <f>VLOOKUP(D:D,#REF!,2,0)</f>
        <v>#REF!</v>
      </c>
      <c r="BW95" s="190" t="e">
        <f>VLOOKUP(D:D,#REF!,3,0)</f>
        <v>#REF!</v>
      </c>
      <c r="BX95" s="190"/>
      <c r="BY95" s="190"/>
      <c r="BZ95" s="191" t="e">
        <f>VLOOKUP(D:D,#REF!,2,0)</f>
        <v>#REF!</v>
      </c>
      <c r="CA95" s="192" t="s">
        <v>18928</v>
      </c>
      <c r="CB95" s="192" t="s">
        <v>18928</v>
      </c>
      <c r="CC95" s="192" t="s">
        <v>18928</v>
      </c>
      <c r="CD95" s="190"/>
      <c r="CE95" s="184">
        <v>7003957</v>
      </c>
    </row>
    <row r="96" spans="1:83" ht="11.95" customHeight="1">
      <c r="A96" s="184">
        <v>7003958</v>
      </c>
      <c r="B96" s="184">
        <v>95</v>
      </c>
      <c r="C96" s="184" t="s">
        <v>19398</v>
      </c>
      <c r="D96" s="184" t="s">
        <v>38</v>
      </c>
      <c r="E96" s="184" t="s">
        <v>57</v>
      </c>
      <c r="F96" s="184" t="s">
        <v>4617</v>
      </c>
      <c r="G96" s="185">
        <v>42492</v>
      </c>
      <c r="H96" s="186" t="s">
        <v>4562</v>
      </c>
      <c r="I96" s="187">
        <v>21168</v>
      </c>
      <c r="J96" s="184" t="s">
        <v>4563</v>
      </c>
      <c r="K96" s="184">
        <v>7003958</v>
      </c>
      <c r="L96" s="184" t="s">
        <v>19432</v>
      </c>
      <c r="M96" s="184" t="s">
        <v>19433</v>
      </c>
      <c r="N96" s="188" t="s">
        <v>19434</v>
      </c>
      <c r="O96" s="189"/>
      <c r="P96" s="187" t="s">
        <v>19435</v>
      </c>
      <c r="Q96" s="187" t="s">
        <v>19435</v>
      </c>
      <c r="R96" s="184" t="s">
        <v>4618</v>
      </c>
      <c r="S96" s="184" t="s">
        <v>4619</v>
      </c>
      <c r="T96" s="184" t="s">
        <v>4620</v>
      </c>
      <c r="U96" s="184" t="s">
        <v>19436</v>
      </c>
      <c r="V96" s="184" t="s">
        <v>4621</v>
      </c>
      <c r="W96" s="184" t="s">
        <v>19437</v>
      </c>
      <c r="X96" s="187" t="s">
        <v>19438</v>
      </c>
      <c r="Y96" s="187" t="s">
        <v>19439</v>
      </c>
      <c r="Z96" s="188" t="s">
        <v>3575</v>
      </c>
      <c r="AA96" s="184">
        <v>180</v>
      </c>
      <c r="AB96" s="184" t="s">
        <v>3561</v>
      </c>
      <c r="AC96" s="184" t="s">
        <v>19413</v>
      </c>
      <c r="AD96" s="184"/>
      <c r="AE96" s="184" t="s">
        <v>3562</v>
      </c>
      <c r="AF96" s="184" t="s">
        <v>3710</v>
      </c>
      <c r="AG96" s="184"/>
      <c r="AH96" s="184"/>
      <c r="AI96" s="184"/>
      <c r="AJ96" s="184" t="s">
        <v>3563</v>
      </c>
      <c r="AK96" s="184">
        <v>110000</v>
      </c>
      <c r="AL96" s="184" t="s">
        <v>4572</v>
      </c>
      <c r="AM96" s="184" t="s">
        <v>4573</v>
      </c>
      <c r="AN96" s="184">
        <v>13942678233</v>
      </c>
      <c r="AO96" s="184" t="s">
        <v>4574</v>
      </c>
      <c r="AP96" s="184" t="s">
        <v>4622</v>
      </c>
      <c r="AQ96" s="184" t="s">
        <v>4623</v>
      </c>
      <c r="AR96" s="184" t="s">
        <v>4576</v>
      </c>
      <c r="AS96" s="184" t="s">
        <v>4577</v>
      </c>
      <c r="AT96" s="184">
        <v>13942678233</v>
      </c>
      <c r="AU96" s="184" t="s">
        <v>19440</v>
      </c>
      <c r="AV96" s="184" t="s">
        <v>19440</v>
      </c>
      <c r="AW96" s="190"/>
      <c r="AX96" s="185">
        <v>43732</v>
      </c>
      <c r="AY96" s="185">
        <v>43370</v>
      </c>
      <c r="AZ96" s="184" t="s">
        <v>19415</v>
      </c>
      <c r="BA96" s="184" t="s">
        <v>19441</v>
      </c>
      <c r="BB96" s="184">
        <v>1</v>
      </c>
      <c r="BC96" s="184"/>
      <c r="BD96" s="184"/>
      <c r="BE96" s="184"/>
      <c r="BF96" s="184" t="s">
        <v>3562</v>
      </c>
      <c r="BG96" s="184" t="s">
        <v>4601</v>
      </c>
      <c r="BH96" s="184"/>
      <c r="BI96" s="184" t="s">
        <v>3568</v>
      </c>
      <c r="BJ96" s="184"/>
      <c r="BK96" s="184">
        <v>1</v>
      </c>
      <c r="BL96" s="184" t="s">
        <v>3493</v>
      </c>
      <c r="BM96" s="184"/>
      <c r="BN96" s="184"/>
      <c r="BO96" s="184"/>
      <c r="BP96" s="184" t="s">
        <v>3493</v>
      </c>
      <c r="BQ96" s="184" t="str">
        <f t="shared" si="1"/>
        <v>√</v>
      </c>
      <c r="BR96" s="184"/>
      <c r="BS96" s="184"/>
      <c r="BT96" s="187" t="s">
        <v>3493</v>
      </c>
      <c r="BU96" s="184"/>
      <c r="BV96" s="190" t="e">
        <f>VLOOKUP(D:D,#REF!,2,0)</f>
        <v>#REF!</v>
      </c>
      <c r="BW96" s="190" t="e">
        <f>VLOOKUP(D:D,#REF!,3,0)</f>
        <v>#REF!</v>
      </c>
      <c r="BX96" s="190"/>
      <c r="BY96" s="190"/>
      <c r="BZ96" s="191" t="e">
        <f>VLOOKUP(D:D,#REF!,2,0)</f>
        <v>#REF!</v>
      </c>
      <c r="CA96" s="192" t="s">
        <v>18928</v>
      </c>
      <c r="CB96" s="192" t="s">
        <v>18928</v>
      </c>
      <c r="CC96" s="192" t="s">
        <v>18928</v>
      </c>
      <c r="CD96" s="190"/>
      <c r="CE96" s="184">
        <v>7003958</v>
      </c>
    </row>
    <row r="97" spans="1:83" ht="11.95" customHeight="1">
      <c r="A97" s="184">
        <v>7003959</v>
      </c>
      <c r="B97" s="184">
        <v>96</v>
      </c>
      <c r="C97" s="184" t="s">
        <v>19398</v>
      </c>
      <c r="D97" s="184" t="s">
        <v>38</v>
      </c>
      <c r="E97" s="184" t="s">
        <v>57</v>
      </c>
      <c r="F97" s="184" t="s">
        <v>4624</v>
      </c>
      <c r="G97" s="185">
        <v>42537</v>
      </c>
      <c r="H97" s="186" t="s">
        <v>4562</v>
      </c>
      <c r="I97" s="187">
        <v>21168</v>
      </c>
      <c r="J97" s="184" t="s">
        <v>4563</v>
      </c>
      <c r="K97" s="184">
        <v>7003959</v>
      </c>
      <c r="L97" s="184" t="s">
        <v>19442</v>
      </c>
      <c r="M97" s="184" t="s">
        <v>19443</v>
      </c>
      <c r="N97" s="188" t="s">
        <v>19444</v>
      </c>
      <c r="O97" s="189"/>
      <c r="P97" s="187" t="s">
        <v>19445</v>
      </c>
      <c r="Q97" s="187" t="s">
        <v>19445</v>
      </c>
      <c r="R97" s="184" t="s">
        <v>4625</v>
      </c>
      <c r="S97" s="184" t="s">
        <v>4626</v>
      </c>
      <c r="T97" s="184" t="s">
        <v>4627</v>
      </c>
      <c r="U97" s="184" t="s">
        <v>19446</v>
      </c>
      <c r="V97" s="184" t="s">
        <v>4628</v>
      </c>
      <c r="W97" s="184" t="s">
        <v>19447</v>
      </c>
      <c r="X97" s="187" t="s">
        <v>19448</v>
      </c>
      <c r="Y97" s="187"/>
      <c r="Z97" s="188" t="s">
        <v>3575</v>
      </c>
      <c r="AA97" s="184">
        <v>180</v>
      </c>
      <c r="AB97" s="184" t="s">
        <v>3561</v>
      </c>
      <c r="AC97" s="184"/>
      <c r="AD97" s="184"/>
      <c r="AE97" s="184" t="s">
        <v>3562</v>
      </c>
      <c r="AF97" s="184" t="s">
        <v>3710</v>
      </c>
      <c r="AG97" s="184"/>
      <c r="AH97" s="184"/>
      <c r="AI97" s="184"/>
      <c r="AJ97" s="184" t="s">
        <v>3563</v>
      </c>
      <c r="AK97" s="184">
        <v>110024</v>
      </c>
      <c r="AL97" s="184" t="s">
        <v>4572</v>
      </c>
      <c r="AM97" s="184" t="s">
        <v>4573</v>
      </c>
      <c r="AN97" s="184">
        <v>13942678233</v>
      </c>
      <c r="AO97" s="184" t="s">
        <v>4574</v>
      </c>
      <c r="AP97" s="184" t="s">
        <v>4627</v>
      </c>
      <c r="AQ97" s="184" t="s">
        <v>4629</v>
      </c>
      <c r="AR97" s="184" t="s">
        <v>4576</v>
      </c>
      <c r="AS97" s="184" t="s">
        <v>4577</v>
      </c>
      <c r="AT97" s="184">
        <v>13942678233</v>
      </c>
      <c r="AU97" s="184" t="s">
        <v>4630</v>
      </c>
      <c r="AV97" s="184" t="s">
        <v>4630</v>
      </c>
      <c r="AW97" s="190"/>
      <c r="AX97" s="185">
        <v>43921</v>
      </c>
      <c r="AY97" s="185">
        <v>43547</v>
      </c>
      <c r="AZ97" s="184" t="s">
        <v>3731</v>
      </c>
      <c r="BA97" s="184" t="s">
        <v>4631</v>
      </c>
      <c r="BB97" s="184">
        <v>1</v>
      </c>
      <c r="BC97" s="184"/>
      <c r="BD97" s="184"/>
      <c r="BE97" s="184"/>
      <c r="BF97" s="184" t="s">
        <v>3562</v>
      </c>
      <c r="BG97" s="184"/>
      <c r="BH97" s="184"/>
      <c r="BI97" s="184" t="s">
        <v>3568</v>
      </c>
      <c r="BJ97" s="184"/>
      <c r="BK97" s="184">
        <v>1</v>
      </c>
      <c r="BL97" s="184" t="s">
        <v>3493</v>
      </c>
      <c r="BM97" s="184" t="s">
        <v>3493</v>
      </c>
      <c r="BN97" s="184" t="s">
        <v>3493</v>
      </c>
      <c r="BO97" s="184" t="s">
        <v>3493</v>
      </c>
      <c r="BP97" s="184" t="s">
        <v>3493</v>
      </c>
      <c r="BQ97" s="184" t="str">
        <f t="shared" si="1"/>
        <v>√</v>
      </c>
      <c r="BR97" s="184"/>
      <c r="BS97" s="184"/>
      <c r="BT97" s="187" t="s">
        <v>3493</v>
      </c>
      <c r="BU97" s="184"/>
      <c r="BV97" s="190" t="e">
        <f>VLOOKUP(D:D,#REF!,2,0)</f>
        <v>#REF!</v>
      </c>
      <c r="BW97" s="190" t="e">
        <f>VLOOKUP(D:D,#REF!,3,0)</f>
        <v>#REF!</v>
      </c>
      <c r="BX97" s="190"/>
      <c r="BY97" s="190"/>
      <c r="BZ97" s="191" t="e">
        <f>VLOOKUP(D:D,#REF!,2,0)</f>
        <v>#REF!</v>
      </c>
      <c r="CA97" s="192" t="s">
        <v>18928</v>
      </c>
      <c r="CB97" s="192" t="s">
        <v>18928</v>
      </c>
      <c r="CC97" s="192" t="s">
        <v>18928</v>
      </c>
      <c r="CD97" s="190"/>
      <c r="CE97" s="184">
        <v>7003959</v>
      </c>
    </row>
    <row r="98" spans="1:83" ht="11.95" customHeight="1">
      <c r="A98" s="184">
        <v>7003960</v>
      </c>
      <c r="B98" s="184">
        <v>97</v>
      </c>
      <c r="C98" s="184" t="s">
        <v>19398</v>
      </c>
      <c r="D98" s="184" t="s">
        <v>38</v>
      </c>
      <c r="E98" s="184" t="s">
        <v>583</v>
      </c>
      <c r="F98" s="184" t="s">
        <v>4632</v>
      </c>
      <c r="G98" s="185">
        <v>42492</v>
      </c>
      <c r="H98" s="186" t="s">
        <v>19449</v>
      </c>
      <c r="I98" s="187">
        <v>21063</v>
      </c>
      <c r="J98" s="184" t="s">
        <v>4563</v>
      </c>
      <c r="K98" s="184">
        <v>7003960</v>
      </c>
      <c r="L98" s="184" t="s">
        <v>19450</v>
      </c>
      <c r="M98" s="184" t="s">
        <v>19451</v>
      </c>
      <c r="N98" s="188" t="s">
        <v>19452</v>
      </c>
      <c r="O98" s="189"/>
      <c r="P98" s="187" t="s">
        <v>19453</v>
      </c>
      <c r="Q98" s="187" t="s">
        <v>19453</v>
      </c>
      <c r="R98" s="184" t="s">
        <v>4633</v>
      </c>
      <c r="S98" s="184" t="s">
        <v>4634</v>
      </c>
      <c r="T98" s="184" t="s">
        <v>4635</v>
      </c>
      <c r="U98" s="184" t="s">
        <v>19454</v>
      </c>
      <c r="V98" s="184" t="s">
        <v>4636</v>
      </c>
      <c r="W98" s="184" t="s">
        <v>19455</v>
      </c>
      <c r="X98" s="187" t="s">
        <v>19456</v>
      </c>
      <c r="Y98" s="187" t="s">
        <v>19457</v>
      </c>
      <c r="Z98" s="188" t="s">
        <v>19458</v>
      </c>
      <c r="AA98" s="184">
        <v>180</v>
      </c>
      <c r="AB98" s="184" t="s">
        <v>3669</v>
      </c>
      <c r="AC98" s="184" t="s">
        <v>19459</v>
      </c>
      <c r="AD98" s="184"/>
      <c r="AE98" s="184" t="s">
        <v>3562</v>
      </c>
      <c r="AF98" s="184"/>
      <c r="AG98" s="184"/>
      <c r="AH98" s="184"/>
      <c r="AI98" s="184"/>
      <c r="AJ98" s="184" t="s">
        <v>3593</v>
      </c>
      <c r="AK98" s="184">
        <v>116001</v>
      </c>
      <c r="AL98" s="184" t="s">
        <v>4572</v>
      </c>
      <c r="AM98" s="184" t="s">
        <v>4573</v>
      </c>
      <c r="AN98" s="184">
        <v>13942678233</v>
      </c>
      <c r="AO98" s="184" t="s">
        <v>4574</v>
      </c>
      <c r="AP98" s="184" t="s">
        <v>4635</v>
      </c>
      <c r="AQ98" s="184" t="s">
        <v>4637</v>
      </c>
      <c r="AR98" s="184" t="s">
        <v>4576</v>
      </c>
      <c r="AS98" s="184" t="s">
        <v>4577</v>
      </c>
      <c r="AT98" s="184">
        <v>13942678233</v>
      </c>
      <c r="AU98" s="184" t="s">
        <v>19460</v>
      </c>
      <c r="AV98" s="184" t="s">
        <v>19460</v>
      </c>
      <c r="AW98" s="190"/>
      <c r="AX98" s="185">
        <v>43863</v>
      </c>
      <c r="AY98" s="185">
        <v>43547</v>
      </c>
      <c r="AZ98" s="184" t="s">
        <v>19415</v>
      </c>
      <c r="BA98" s="184" t="s">
        <v>4638</v>
      </c>
      <c r="BB98" s="184">
        <v>1</v>
      </c>
      <c r="BC98" s="184"/>
      <c r="BD98" s="184"/>
      <c r="BE98" s="184"/>
      <c r="BF98" s="184" t="s">
        <v>3562</v>
      </c>
      <c r="BG98" s="184" t="s">
        <v>4639</v>
      </c>
      <c r="BH98" s="184"/>
      <c r="BI98" s="184" t="s">
        <v>3568</v>
      </c>
      <c r="BJ98" s="184"/>
      <c r="BK98" s="184">
        <v>1</v>
      </c>
      <c r="BL98" s="184" t="s">
        <v>3493</v>
      </c>
      <c r="BM98" s="184" t="s">
        <v>3493</v>
      </c>
      <c r="BN98" s="184" t="s">
        <v>3493</v>
      </c>
      <c r="BO98" s="184" t="s">
        <v>3493</v>
      </c>
      <c r="BP98" s="184" t="s">
        <v>3493</v>
      </c>
      <c r="BQ98" s="184" t="str">
        <f t="shared" si="1"/>
        <v>√</v>
      </c>
      <c r="BR98" s="184"/>
      <c r="BS98" s="184"/>
      <c r="BT98" s="187" t="s">
        <v>3493</v>
      </c>
      <c r="BU98" s="184"/>
      <c r="BV98" s="190" t="e">
        <f>VLOOKUP(D:D,#REF!,2,0)</f>
        <v>#REF!</v>
      </c>
      <c r="BW98" s="190" t="e">
        <f>VLOOKUP(D:D,#REF!,3,0)</f>
        <v>#REF!</v>
      </c>
      <c r="BX98" s="190"/>
      <c r="BY98" s="190"/>
      <c r="BZ98" s="191" t="e">
        <f>VLOOKUP(D:D,#REF!,2,0)</f>
        <v>#REF!</v>
      </c>
      <c r="CA98" s="192" t="s">
        <v>18928</v>
      </c>
      <c r="CB98" s="192" t="s">
        <v>18928</v>
      </c>
      <c r="CC98" s="192" t="s">
        <v>18928</v>
      </c>
      <c r="CD98" s="190"/>
      <c r="CE98" s="184">
        <v>7003960</v>
      </c>
    </row>
    <row r="99" spans="1:83" ht="11.95" customHeight="1">
      <c r="A99" s="184">
        <v>7003961</v>
      </c>
      <c r="B99" s="184">
        <v>98</v>
      </c>
      <c r="C99" s="184" t="s">
        <v>19398</v>
      </c>
      <c r="D99" s="184" t="s">
        <v>38</v>
      </c>
      <c r="E99" s="184" t="s">
        <v>583</v>
      </c>
      <c r="F99" s="184" t="s">
        <v>4640</v>
      </c>
      <c r="G99" s="185">
        <v>42492</v>
      </c>
      <c r="H99" s="186" t="s">
        <v>19449</v>
      </c>
      <c r="I99" s="187">
        <v>21063</v>
      </c>
      <c r="J99" s="184" t="s">
        <v>4563</v>
      </c>
      <c r="K99" s="184">
        <v>7003961</v>
      </c>
      <c r="L99" s="184" t="s">
        <v>19461</v>
      </c>
      <c r="M99" s="184" t="s">
        <v>19462</v>
      </c>
      <c r="N99" s="188" t="s">
        <v>19463</v>
      </c>
      <c r="O99" s="189"/>
      <c r="P99" s="187" t="s">
        <v>19464</v>
      </c>
      <c r="Q99" s="187" t="s">
        <v>19464</v>
      </c>
      <c r="R99" s="184" t="s">
        <v>4641</v>
      </c>
      <c r="S99" s="184" t="s">
        <v>4642</v>
      </c>
      <c r="T99" s="184" t="s">
        <v>4643</v>
      </c>
      <c r="U99" s="184" t="s">
        <v>19465</v>
      </c>
      <c r="V99" s="184" t="s">
        <v>4644</v>
      </c>
      <c r="W99" s="184" t="s">
        <v>19466</v>
      </c>
      <c r="X99" s="187" t="s">
        <v>19467</v>
      </c>
      <c r="Y99" s="187" t="s">
        <v>19468</v>
      </c>
      <c r="Z99" s="188" t="s">
        <v>3575</v>
      </c>
      <c r="AA99" s="184">
        <v>180</v>
      </c>
      <c r="AB99" s="184" t="s">
        <v>3669</v>
      </c>
      <c r="AC99" s="184" t="s">
        <v>19469</v>
      </c>
      <c r="AD99" s="184"/>
      <c r="AE99" s="184" t="s">
        <v>3562</v>
      </c>
      <c r="AF99" s="184"/>
      <c r="AG99" s="184"/>
      <c r="AH99" s="184"/>
      <c r="AI99" s="184"/>
      <c r="AJ99" s="184" t="s">
        <v>3593</v>
      </c>
      <c r="AK99" s="184">
        <v>116011</v>
      </c>
      <c r="AL99" s="184" t="s">
        <v>4572</v>
      </c>
      <c r="AM99" s="184" t="s">
        <v>4573</v>
      </c>
      <c r="AN99" s="184">
        <v>13942678233</v>
      </c>
      <c r="AO99" s="184" t="s">
        <v>4574</v>
      </c>
      <c r="AP99" s="184" t="s">
        <v>4645</v>
      </c>
      <c r="AQ99" s="184" t="s">
        <v>4646</v>
      </c>
      <c r="AR99" s="184" t="s">
        <v>4576</v>
      </c>
      <c r="AS99" s="184" t="s">
        <v>4577</v>
      </c>
      <c r="AT99" s="184">
        <v>13942678233</v>
      </c>
      <c r="AU99" s="184" t="s">
        <v>1769</v>
      </c>
      <c r="AV99" s="184" t="s">
        <v>4647</v>
      </c>
      <c r="AW99" s="190">
        <v>10.23</v>
      </c>
      <c r="AX99" s="185">
        <v>43915</v>
      </c>
      <c r="AY99" s="185">
        <v>43633</v>
      </c>
      <c r="AZ99" s="184" t="s">
        <v>3731</v>
      </c>
      <c r="BA99" s="184" t="s">
        <v>4648</v>
      </c>
      <c r="BB99" s="184">
        <v>1</v>
      </c>
      <c r="BC99" s="184"/>
      <c r="BD99" s="184"/>
      <c r="BE99" s="184"/>
      <c r="BF99" s="184" t="s">
        <v>3562</v>
      </c>
      <c r="BG99" s="184" t="s">
        <v>4649</v>
      </c>
      <c r="BH99" s="184"/>
      <c r="BI99" s="184" t="s">
        <v>3568</v>
      </c>
      <c r="BJ99" s="184"/>
      <c r="BK99" s="184">
        <v>1</v>
      </c>
      <c r="BL99" s="184" t="s">
        <v>3493</v>
      </c>
      <c r="BM99" s="184" t="s">
        <v>3493</v>
      </c>
      <c r="BN99" s="184" t="s">
        <v>3493</v>
      </c>
      <c r="BO99" s="184" t="s">
        <v>3493</v>
      </c>
      <c r="BP99" s="184" t="s">
        <v>3493</v>
      </c>
      <c r="BQ99" s="184" t="str">
        <f t="shared" si="1"/>
        <v>√</v>
      </c>
      <c r="BR99" s="184"/>
      <c r="BS99" s="184"/>
      <c r="BT99" s="187" t="s">
        <v>3493</v>
      </c>
      <c r="BU99" s="184"/>
      <c r="BV99" s="190" t="e">
        <f>VLOOKUP(D:D,#REF!,2,0)</f>
        <v>#REF!</v>
      </c>
      <c r="BW99" s="190" t="e">
        <f>VLOOKUP(D:D,#REF!,3,0)</f>
        <v>#REF!</v>
      </c>
      <c r="BX99" s="190"/>
      <c r="BY99" s="190"/>
      <c r="BZ99" s="191" t="e">
        <f>VLOOKUP(D:D,#REF!,2,0)</f>
        <v>#REF!</v>
      </c>
      <c r="CA99" s="192" t="s">
        <v>18928</v>
      </c>
      <c r="CB99" s="192" t="s">
        <v>18928</v>
      </c>
      <c r="CC99" s="192" t="s">
        <v>18928</v>
      </c>
      <c r="CD99" s="190"/>
      <c r="CE99" s="184">
        <v>7003961</v>
      </c>
    </row>
    <row r="100" spans="1:83" ht="11.95" customHeight="1">
      <c r="A100" s="184">
        <v>7003962</v>
      </c>
      <c r="B100" s="184">
        <v>99</v>
      </c>
      <c r="C100" s="184" t="s">
        <v>19398</v>
      </c>
      <c r="D100" s="184" t="s">
        <v>38</v>
      </c>
      <c r="E100" s="184" t="s">
        <v>583</v>
      </c>
      <c r="F100" s="184" t="s">
        <v>4650</v>
      </c>
      <c r="G100" s="185">
        <v>42535</v>
      </c>
      <c r="H100" s="186" t="s">
        <v>19449</v>
      </c>
      <c r="I100" s="187">
        <v>21063</v>
      </c>
      <c r="J100" s="184" t="s">
        <v>4563</v>
      </c>
      <c r="K100" s="184">
        <v>7003962</v>
      </c>
      <c r="L100" s="184" t="s">
        <v>19470</v>
      </c>
      <c r="M100" s="184" t="s">
        <v>19471</v>
      </c>
      <c r="N100" s="188" t="s">
        <v>19472</v>
      </c>
      <c r="O100" s="189"/>
      <c r="P100" s="187" t="s">
        <v>19473</v>
      </c>
      <c r="Q100" s="187" t="s">
        <v>19473</v>
      </c>
      <c r="R100" s="184" t="s">
        <v>4651</v>
      </c>
      <c r="S100" s="184" t="s">
        <v>4652</v>
      </c>
      <c r="T100" s="184" t="s">
        <v>4108</v>
      </c>
      <c r="U100" s="184" t="s">
        <v>19474</v>
      </c>
      <c r="V100" s="184" t="s">
        <v>4653</v>
      </c>
      <c r="W100" s="184" t="s">
        <v>19475</v>
      </c>
      <c r="X100" s="187" t="s">
        <v>19476</v>
      </c>
      <c r="Y100" s="187" t="s">
        <v>19477</v>
      </c>
      <c r="Z100" s="188" t="s">
        <v>3575</v>
      </c>
      <c r="AA100" s="184">
        <v>180</v>
      </c>
      <c r="AB100" s="184" t="s">
        <v>3561</v>
      </c>
      <c r="AC100" s="184" t="s">
        <v>19478</v>
      </c>
      <c r="AD100" s="184"/>
      <c r="AE100" s="184" t="s">
        <v>3562</v>
      </c>
      <c r="AF100" s="184" t="s">
        <v>3710</v>
      </c>
      <c r="AG100" s="184"/>
      <c r="AH100" s="184"/>
      <c r="AI100" s="184"/>
      <c r="AJ100" s="184" t="s">
        <v>3593</v>
      </c>
      <c r="AK100" s="184">
        <v>116021</v>
      </c>
      <c r="AL100" s="184" t="s">
        <v>4572</v>
      </c>
      <c r="AM100" s="184" t="s">
        <v>4573</v>
      </c>
      <c r="AN100" s="184">
        <v>13942678233</v>
      </c>
      <c r="AO100" s="184" t="s">
        <v>4574</v>
      </c>
      <c r="AP100" s="184" t="s">
        <v>4654</v>
      </c>
      <c r="AQ100" s="184">
        <v>15542338960</v>
      </c>
      <c r="AR100" s="184" t="s">
        <v>4576</v>
      </c>
      <c r="AS100" s="184" t="s">
        <v>4577</v>
      </c>
      <c r="AT100" s="184">
        <v>13942678233</v>
      </c>
      <c r="AU100" s="184" t="s">
        <v>4655</v>
      </c>
      <c r="AV100" s="184" t="s">
        <v>4656</v>
      </c>
      <c r="AW100" s="190"/>
      <c r="AX100" s="185">
        <v>44413</v>
      </c>
      <c r="AY100" s="185">
        <v>42862</v>
      </c>
      <c r="AZ100" s="184" t="s">
        <v>3562</v>
      </c>
      <c r="BA100" s="184" t="s">
        <v>4657</v>
      </c>
      <c r="BB100" s="184">
        <v>1</v>
      </c>
      <c r="BC100" s="184"/>
      <c r="BD100" s="184"/>
      <c r="BE100" s="184"/>
      <c r="BF100" s="184" t="s">
        <v>3562</v>
      </c>
      <c r="BG100" s="184" t="s">
        <v>3710</v>
      </c>
      <c r="BH100" s="184"/>
      <c r="BI100" s="184" t="s">
        <v>3568</v>
      </c>
      <c r="BJ100" s="184"/>
      <c r="BK100" s="184">
        <v>1</v>
      </c>
      <c r="BL100" s="184" t="s">
        <v>3493</v>
      </c>
      <c r="BM100" s="184"/>
      <c r="BN100" s="184"/>
      <c r="BO100" s="184" t="s">
        <v>3493</v>
      </c>
      <c r="BP100" s="184" t="s">
        <v>3493</v>
      </c>
      <c r="BQ100" s="184" t="str">
        <f t="shared" si="1"/>
        <v>√</v>
      </c>
      <c r="BR100" s="184"/>
      <c r="BS100" s="184"/>
      <c r="BT100" s="187" t="s">
        <v>3493</v>
      </c>
      <c r="BU100" s="184"/>
      <c r="BV100" s="190" t="e">
        <f>VLOOKUP(D:D,#REF!,2,0)</f>
        <v>#REF!</v>
      </c>
      <c r="BW100" s="190" t="e">
        <f>VLOOKUP(D:D,#REF!,3,0)</f>
        <v>#REF!</v>
      </c>
      <c r="BX100" s="190"/>
      <c r="BY100" s="190"/>
      <c r="BZ100" s="191" t="e">
        <f>VLOOKUP(D:D,#REF!,2,0)</f>
        <v>#REF!</v>
      </c>
      <c r="CA100" s="192" t="s">
        <v>18928</v>
      </c>
      <c r="CB100" s="192" t="s">
        <v>18928</v>
      </c>
      <c r="CC100" s="192" t="s">
        <v>18928</v>
      </c>
      <c r="CD100" s="190"/>
      <c r="CE100" s="184">
        <v>7003962</v>
      </c>
    </row>
    <row r="101" spans="1:83" ht="11.95" customHeight="1">
      <c r="A101" s="184">
        <v>7003963</v>
      </c>
      <c r="B101" s="184">
        <v>100</v>
      </c>
      <c r="C101" s="184" t="s">
        <v>19398</v>
      </c>
      <c r="D101" s="184" t="s">
        <v>38</v>
      </c>
      <c r="E101" s="184" t="s">
        <v>583</v>
      </c>
      <c r="F101" s="184" t="s">
        <v>4658</v>
      </c>
      <c r="G101" s="185">
        <v>42496</v>
      </c>
      <c r="H101" s="186" t="s">
        <v>19449</v>
      </c>
      <c r="I101" s="187">
        <v>21063</v>
      </c>
      <c r="J101" s="184" t="s">
        <v>4563</v>
      </c>
      <c r="K101" s="184">
        <v>7003963</v>
      </c>
      <c r="L101" s="184" t="s">
        <v>19479</v>
      </c>
      <c r="M101" s="184" t="s">
        <v>19480</v>
      </c>
      <c r="N101" s="188" t="s">
        <v>19481</v>
      </c>
      <c r="O101" s="189"/>
      <c r="P101" s="187" t="s">
        <v>19482</v>
      </c>
      <c r="Q101" s="187" t="s">
        <v>19482</v>
      </c>
      <c r="R101" s="184" t="s">
        <v>4659</v>
      </c>
      <c r="S101" s="184" t="s">
        <v>4660</v>
      </c>
      <c r="T101" s="184" t="s">
        <v>4661</v>
      </c>
      <c r="U101" s="184">
        <v>13387871816</v>
      </c>
      <c r="V101" s="184" t="s">
        <v>4662</v>
      </c>
      <c r="W101" s="184">
        <v>13324113497</v>
      </c>
      <c r="X101" s="187" t="s">
        <v>19483</v>
      </c>
      <c r="Y101" s="187" t="s">
        <v>19484</v>
      </c>
      <c r="Z101" s="188" t="s">
        <v>3575</v>
      </c>
      <c r="AA101" s="184">
        <v>180</v>
      </c>
      <c r="AB101" s="184" t="s">
        <v>3561</v>
      </c>
      <c r="AC101" s="184" t="s">
        <v>19485</v>
      </c>
      <c r="AD101" s="184"/>
      <c r="AE101" s="184" t="s">
        <v>3562</v>
      </c>
      <c r="AF101" s="184" t="s">
        <v>3710</v>
      </c>
      <c r="AG101" s="184"/>
      <c r="AH101" s="184"/>
      <c r="AI101" s="184"/>
      <c r="AJ101" s="184" t="s">
        <v>3593</v>
      </c>
      <c r="AK101" s="184">
        <v>116100</v>
      </c>
      <c r="AL101" s="184" t="s">
        <v>4572</v>
      </c>
      <c r="AM101" s="184" t="s">
        <v>4573</v>
      </c>
      <c r="AN101" s="184">
        <v>13942678233</v>
      </c>
      <c r="AO101" s="184" t="s">
        <v>4574</v>
      </c>
      <c r="AP101" s="184" t="s">
        <v>4663</v>
      </c>
      <c r="AQ101" s="184" t="s">
        <v>4664</v>
      </c>
      <c r="AR101" s="184" t="s">
        <v>4576</v>
      </c>
      <c r="AS101" s="184" t="s">
        <v>4577</v>
      </c>
      <c r="AT101" s="184">
        <v>13942678233</v>
      </c>
      <c r="AU101" s="184" t="s">
        <v>19486</v>
      </c>
      <c r="AV101" s="184" t="s">
        <v>19486</v>
      </c>
      <c r="AW101" s="190"/>
      <c r="AX101" s="185">
        <v>44434</v>
      </c>
      <c r="AY101" s="185">
        <v>42567</v>
      </c>
      <c r="AZ101" s="184" t="s">
        <v>3731</v>
      </c>
      <c r="BA101" s="184" t="s">
        <v>19487</v>
      </c>
      <c r="BB101" s="184">
        <v>1</v>
      </c>
      <c r="BC101" s="184"/>
      <c r="BD101" s="184"/>
      <c r="BE101" s="184"/>
      <c r="BF101" s="184" t="s">
        <v>3562</v>
      </c>
      <c r="BG101" s="184" t="s">
        <v>4665</v>
      </c>
      <c r="BH101" s="184"/>
      <c r="BI101" s="184" t="s">
        <v>3568</v>
      </c>
      <c r="BJ101" s="184"/>
      <c r="BK101" s="184">
        <v>1</v>
      </c>
      <c r="BL101" s="184" t="s">
        <v>3493</v>
      </c>
      <c r="BM101" s="184"/>
      <c r="BN101" s="184"/>
      <c r="BO101" s="184" t="s">
        <v>3493</v>
      </c>
      <c r="BP101" s="184" t="s">
        <v>3493</v>
      </c>
      <c r="BQ101" s="184" t="str">
        <f t="shared" si="1"/>
        <v>√</v>
      </c>
      <c r="BR101" s="184"/>
      <c r="BS101" s="184"/>
      <c r="BT101" s="187" t="s">
        <v>3493</v>
      </c>
      <c r="BU101" s="184"/>
      <c r="BV101" s="190" t="e">
        <f>VLOOKUP(D:D,#REF!,2,0)</f>
        <v>#REF!</v>
      </c>
      <c r="BW101" s="190" t="e">
        <f>VLOOKUP(D:D,#REF!,3,0)</f>
        <v>#REF!</v>
      </c>
      <c r="BX101" s="190"/>
      <c r="BY101" s="190"/>
      <c r="BZ101" s="191" t="e">
        <f>VLOOKUP(D:D,#REF!,2,0)</f>
        <v>#REF!</v>
      </c>
      <c r="CA101" s="192" t="s">
        <v>18928</v>
      </c>
      <c r="CB101" s="192" t="s">
        <v>18928</v>
      </c>
      <c r="CC101" s="192" t="s">
        <v>18928</v>
      </c>
      <c r="CD101" s="190"/>
      <c r="CE101" s="184">
        <v>7003963</v>
      </c>
    </row>
    <row r="102" spans="1:83" ht="11.95" customHeight="1">
      <c r="A102" s="184">
        <v>7003964</v>
      </c>
      <c r="B102" s="184">
        <v>101</v>
      </c>
      <c r="C102" s="184" t="s">
        <v>19398</v>
      </c>
      <c r="D102" s="184" t="s">
        <v>38</v>
      </c>
      <c r="E102" s="184" t="s">
        <v>583</v>
      </c>
      <c r="F102" s="184" t="s">
        <v>4666</v>
      </c>
      <c r="G102" s="185">
        <v>42496</v>
      </c>
      <c r="H102" s="186" t="s">
        <v>19449</v>
      </c>
      <c r="I102" s="187">
        <v>21063</v>
      </c>
      <c r="J102" s="184" t="s">
        <v>4563</v>
      </c>
      <c r="K102" s="184">
        <v>7003964</v>
      </c>
      <c r="L102" s="184" t="s">
        <v>19488</v>
      </c>
      <c r="M102" s="184" t="s">
        <v>19489</v>
      </c>
      <c r="N102" s="188" t="s">
        <v>19490</v>
      </c>
      <c r="O102" s="189"/>
      <c r="P102" s="187" t="s">
        <v>19491</v>
      </c>
      <c r="Q102" s="187" t="s">
        <v>19491</v>
      </c>
      <c r="R102" s="184" t="s">
        <v>19492</v>
      </c>
      <c r="S102" s="184" t="s">
        <v>4667</v>
      </c>
      <c r="T102" s="184" t="s">
        <v>4668</v>
      </c>
      <c r="U102" s="184">
        <v>15566969596</v>
      </c>
      <c r="V102" s="184" t="s">
        <v>4669</v>
      </c>
      <c r="W102" s="184" t="s">
        <v>19493</v>
      </c>
      <c r="X102" s="187" t="s">
        <v>19494</v>
      </c>
      <c r="Y102" s="187" t="s">
        <v>19495</v>
      </c>
      <c r="Z102" s="188" t="s">
        <v>3575</v>
      </c>
      <c r="AA102" s="184">
        <v>180</v>
      </c>
      <c r="AB102" s="184" t="s">
        <v>3669</v>
      </c>
      <c r="AC102" s="184"/>
      <c r="AD102" s="184"/>
      <c r="AE102" s="184" t="s">
        <v>3562</v>
      </c>
      <c r="AF102" s="184"/>
      <c r="AG102" s="184"/>
      <c r="AH102" s="184"/>
      <c r="AI102" s="184"/>
      <c r="AJ102" s="184" t="s">
        <v>3563</v>
      </c>
      <c r="AK102" s="184">
        <v>116300</v>
      </c>
      <c r="AL102" s="184" t="s">
        <v>4572</v>
      </c>
      <c r="AM102" s="184" t="s">
        <v>4573</v>
      </c>
      <c r="AN102" s="184">
        <v>13942678233</v>
      </c>
      <c r="AO102" s="184" t="s">
        <v>4574</v>
      </c>
      <c r="AP102" s="184" t="s">
        <v>4668</v>
      </c>
      <c r="AQ102" s="184" t="s">
        <v>4670</v>
      </c>
      <c r="AR102" s="184" t="s">
        <v>4576</v>
      </c>
      <c r="AS102" s="184" t="s">
        <v>4577</v>
      </c>
      <c r="AT102" s="184">
        <v>13942678233</v>
      </c>
      <c r="AU102" s="184" t="s">
        <v>2738</v>
      </c>
      <c r="AV102" s="184" t="s">
        <v>2738</v>
      </c>
      <c r="AW102" s="190"/>
      <c r="AX102" s="185">
        <v>44609</v>
      </c>
      <c r="AY102" s="185">
        <v>43561</v>
      </c>
      <c r="AZ102" s="184" t="s">
        <v>19014</v>
      </c>
      <c r="BA102" s="184" t="s">
        <v>19496</v>
      </c>
      <c r="BB102" s="184">
        <v>1</v>
      </c>
      <c r="BC102" s="184"/>
      <c r="BD102" s="184"/>
      <c r="BE102" s="184"/>
      <c r="BF102" s="184" t="s">
        <v>3562</v>
      </c>
      <c r="BG102" s="184"/>
      <c r="BH102" s="184"/>
      <c r="BI102" s="184" t="s">
        <v>3568</v>
      </c>
      <c r="BJ102" s="184"/>
      <c r="BK102" s="184">
        <v>1</v>
      </c>
      <c r="BL102" s="184" t="s">
        <v>3493</v>
      </c>
      <c r="BM102" s="184"/>
      <c r="BN102" s="184"/>
      <c r="BO102" s="184" t="s">
        <v>3493</v>
      </c>
      <c r="BP102" s="184" t="s">
        <v>3493</v>
      </c>
      <c r="BQ102" s="184" t="str">
        <f t="shared" si="1"/>
        <v>√</v>
      </c>
      <c r="BR102" s="184"/>
      <c r="BS102" s="184"/>
      <c r="BT102" s="187" t="s">
        <v>3493</v>
      </c>
      <c r="BU102" s="184"/>
      <c r="BV102" s="190" t="e">
        <f>VLOOKUP(D:D,#REF!,2,0)</f>
        <v>#REF!</v>
      </c>
      <c r="BW102" s="190" t="e">
        <f>VLOOKUP(D:D,#REF!,3,0)</f>
        <v>#REF!</v>
      </c>
      <c r="BX102" s="190"/>
      <c r="BY102" s="190"/>
      <c r="BZ102" s="191" t="e">
        <f>VLOOKUP(D:D,#REF!,2,0)</f>
        <v>#REF!</v>
      </c>
      <c r="CA102" s="192" t="s">
        <v>18928</v>
      </c>
      <c r="CB102" s="192" t="s">
        <v>18928</v>
      </c>
      <c r="CC102" s="192" t="s">
        <v>18928</v>
      </c>
      <c r="CD102" s="190"/>
      <c r="CE102" s="184">
        <v>7003964</v>
      </c>
    </row>
    <row r="103" spans="1:83" ht="11.95" customHeight="1">
      <c r="A103" s="184">
        <v>7003965</v>
      </c>
      <c r="B103" s="184">
        <v>102</v>
      </c>
      <c r="C103" s="184" t="s">
        <v>19398</v>
      </c>
      <c r="D103" s="184" t="s">
        <v>38</v>
      </c>
      <c r="E103" s="184" t="s">
        <v>583</v>
      </c>
      <c r="F103" s="184" t="s">
        <v>4671</v>
      </c>
      <c r="G103" s="185">
        <v>42496</v>
      </c>
      <c r="H103" s="186" t="s">
        <v>19449</v>
      </c>
      <c r="I103" s="187">
        <v>21063</v>
      </c>
      <c r="J103" s="184" t="s">
        <v>4563</v>
      </c>
      <c r="K103" s="184">
        <v>7003965</v>
      </c>
      <c r="L103" s="184" t="s">
        <v>19497</v>
      </c>
      <c r="M103" s="184" t="s">
        <v>19498</v>
      </c>
      <c r="N103" s="188" t="s">
        <v>19499</v>
      </c>
      <c r="O103" s="189"/>
      <c r="P103" s="187" t="s">
        <v>19500</v>
      </c>
      <c r="Q103" s="187" t="s">
        <v>19500</v>
      </c>
      <c r="R103" s="184" t="s">
        <v>4672</v>
      </c>
      <c r="S103" s="184" t="s">
        <v>4673</v>
      </c>
      <c r="T103" s="184" t="s">
        <v>4674</v>
      </c>
      <c r="U103" s="184">
        <v>13795119871</v>
      </c>
      <c r="V103" s="184" t="s">
        <v>4675</v>
      </c>
      <c r="W103" s="184">
        <v>13942862016</v>
      </c>
      <c r="X103" s="187" t="s">
        <v>19501</v>
      </c>
      <c r="Y103" s="187"/>
      <c r="Z103" s="188" t="s">
        <v>3575</v>
      </c>
      <c r="AA103" s="184">
        <v>180</v>
      </c>
      <c r="AB103" s="184" t="s">
        <v>3561</v>
      </c>
      <c r="AC103" s="184" t="s">
        <v>19502</v>
      </c>
      <c r="AD103" s="184"/>
      <c r="AE103" s="184" t="s">
        <v>3562</v>
      </c>
      <c r="AF103" s="184" t="s">
        <v>3710</v>
      </c>
      <c r="AG103" s="184"/>
      <c r="AH103" s="184"/>
      <c r="AI103" s="184"/>
      <c r="AJ103" s="184" t="s">
        <v>3563</v>
      </c>
      <c r="AK103" s="184">
        <v>116200</v>
      </c>
      <c r="AL103" s="184" t="s">
        <v>4572</v>
      </c>
      <c r="AM103" s="184" t="s">
        <v>4573</v>
      </c>
      <c r="AN103" s="184">
        <v>13942678233</v>
      </c>
      <c r="AO103" s="184" t="s">
        <v>4574</v>
      </c>
      <c r="AP103" s="184" t="s">
        <v>4674</v>
      </c>
      <c r="AQ103" s="184" t="s">
        <v>4676</v>
      </c>
      <c r="AR103" s="184" t="s">
        <v>4576</v>
      </c>
      <c r="AS103" s="184" t="s">
        <v>4577</v>
      </c>
      <c r="AT103" s="184">
        <v>13942678233</v>
      </c>
      <c r="AU103" s="184" t="s">
        <v>992</v>
      </c>
      <c r="AV103" s="184" t="s">
        <v>992</v>
      </c>
      <c r="AW103" s="190"/>
      <c r="AX103" s="185">
        <v>44572</v>
      </c>
      <c r="AY103" s="185"/>
      <c r="AZ103" s="184" t="s">
        <v>3731</v>
      </c>
      <c r="BA103" s="184" t="s">
        <v>4677</v>
      </c>
      <c r="BB103" s="184">
        <v>1</v>
      </c>
      <c r="BC103" s="184"/>
      <c r="BD103" s="184"/>
      <c r="BE103" s="184"/>
      <c r="BF103" s="184" t="s">
        <v>3562</v>
      </c>
      <c r="BG103" s="184" t="s">
        <v>4678</v>
      </c>
      <c r="BH103" s="184"/>
      <c r="BI103" s="184" t="s">
        <v>3568</v>
      </c>
      <c r="BJ103" s="184"/>
      <c r="BK103" s="184">
        <v>1</v>
      </c>
      <c r="BL103" s="184" t="s">
        <v>3493</v>
      </c>
      <c r="BM103" s="184"/>
      <c r="BN103" s="184"/>
      <c r="BO103" s="184" t="s">
        <v>3493</v>
      </c>
      <c r="BP103" s="184" t="s">
        <v>3493</v>
      </c>
      <c r="BQ103" s="184" t="str">
        <f t="shared" si="1"/>
        <v>√</v>
      </c>
      <c r="BR103" s="184"/>
      <c r="BS103" s="184"/>
      <c r="BT103" s="187" t="s">
        <v>3493</v>
      </c>
      <c r="BU103" s="184"/>
      <c r="BV103" s="190" t="e">
        <f>VLOOKUP(D:D,#REF!,2,0)</f>
        <v>#REF!</v>
      </c>
      <c r="BW103" s="190" t="e">
        <f>VLOOKUP(D:D,#REF!,3,0)</f>
        <v>#REF!</v>
      </c>
      <c r="BX103" s="190"/>
      <c r="BY103" s="190"/>
      <c r="BZ103" s="191" t="e">
        <f>VLOOKUP(D:D,#REF!,2,0)</f>
        <v>#REF!</v>
      </c>
      <c r="CA103" s="192" t="s">
        <v>18928</v>
      </c>
      <c r="CB103" s="192" t="s">
        <v>18928</v>
      </c>
      <c r="CC103" s="192" t="s">
        <v>18928</v>
      </c>
      <c r="CD103" s="190"/>
      <c r="CE103" s="184">
        <v>7003965</v>
      </c>
    </row>
    <row r="104" spans="1:83" ht="11.95" customHeight="1">
      <c r="A104" s="184">
        <v>7003966</v>
      </c>
      <c r="B104" s="184">
        <v>103</v>
      </c>
      <c r="C104" s="184" t="s">
        <v>19398</v>
      </c>
      <c r="D104" s="184" t="s">
        <v>38</v>
      </c>
      <c r="E104" s="184" t="s">
        <v>589</v>
      </c>
      <c r="F104" s="184" t="s">
        <v>4679</v>
      </c>
      <c r="G104" s="185">
        <v>42534</v>
      </c>
      <c r="H104" s="186" t="s">
        <v>19449</v>
      </c>
      <c r="I104" s="187">
        <v>21063</v>
      </c>
      <c r="J104" s="184" t="s">
        <v>4563</v>
      </c>
      <c r="K104" s="184">
        <v>7003966</v>
      </c>
      <c r="L104" s="184" t="s">
        <v>19503</v>
      </c>
      <c r="M104" s="184" t="s">
        <v>19504</v>
      </c>
      <c r="N104" s="188" t="s">
        <v>19505</v>
      </c>
      <c r="O104" s="189"/>
      <c r="P104" s="187" t="s">
        <v>19506</v>
      </c>
      <c r="Q104" s="187" t="s">
        <v>19506</v>
      </c>
      <c r="R104" s="184" t="s">
        <v>4680</v>
      </c>
      <c r="S104" s="184" t="s">
        <v>4681</v>
      </c>
      <c r="T104" s="184" t="s">
        <v>4682</v>
      </c>
      <c r="U104" s="184" t="s">
        <v>19507</v>
      </c>
      <c r="V104" s="184" t="s">
        <v>4682</v>
      </c>
      <c r="W104" s="184" t="s">
        <v>19508</v>
      </c>
      <c r="X104" s="187" t="s">
        <v>19509</v>
      </c>
      <c r="Y104" s="187"/>
      <c r="Z104" s="188" t="s">
        <v>3575</v>
      </c>
      <c r="AA104" s="184">
        <v>180</v>
      </c>
      <c r="AB104" s="184" t="s">
        <v>3561</v>
      </c>
      <c r="AC104" s="184"/>
      <c r="AD104" s="184"/>
      <c r="AE104" s="184" t="s">
        <v>3562</v>
      </c>
      <c r="AF104" s="184" t="s">
        <v>3710</v>
      </c>
      <c r="AG104" s="184"/>
      <c r="AH104" s="184"/>
      <c r="AI104" s="184"/>
      <c r="AJ104" s="184" t="s">
        <v>3563</v>
      </c>
      <c r="AK104" s="184">
        <v>121000</v>
      </c>
      <c r="AL104" s="184" t="s">
        <v>4572</v>
      </c>
      <c r="AM104" s="184" t="s">
        <v>4573</v>
      </c>
      <c r="AN104" s="184">
        <v>13942678233</v>
      </c>
      <c r="AO104" s="184" t="s">
        <v>4574</v>
      </c>
      <c r="AP104" s="184" t="s">
        <v>4682</v>
      </c>
      <c r="AQ104" s="184" t="s">
        <v>4683</v>
      </c>
      <c r="AR104" s="184" t="s">
        <v>4576</v>
      </c>
      <c r="AS104" s="184" t="s">
        <v>4577</v>
      </c>
      <c r="AT104" s="184">
        <v>13942678233</v>
      </c>
      <c r="AU104" s="184" t="s">
        <v>2476</v>
      </c>
      <c r="AV104" s="184" t="s">
        <v>2476</v>
      </c>
      <c r="AW104" s="190"/>
      <c r="AX104" s="185">
        <v>43907</v>
      </c>
      <c r="AY104" s="185"/>
      <c r="AZ104" s="184" t="s">
        <v>3731</v>
      </c>
      <c r="BA104" s="184" t="s">
        <v>4684</v>
      </c>
      <c r="BB104" s="184">
        <v>1</v>
      </c>
      <c r="BC104" s="184"/>
      <c r="BD104" s="184"/>
      <c r="BE104" s="184"/>
      <c r="BF104" s="184" t="s">
        <v>3562</v>
      </c>
      <c r="BG104" s="184"/>
      <c r="BH104" s="184"/>
      <c r="BI104" s="184" t="s">
        <v>3568</v>
      </c>
      <c r="BJ104" s="184"/>
      <c r="BK104" s="184">
        <v>1</v>
      </c>
      <c r="BL104" s="184" t="s">
        <v>3493</v>
      </c>
      <c r="BM104" s="184"/>
      <c r="BN104" s="184"/>
      <c r="BO104" s="184"/>
      <c r="BP104" s="184" t="s">
        <v>3493</v>
      </c>
      <c r="BQ104" s="184" t="str">
        <f t="shared" si="1"/>
        <v>√</v>
      </c>
      <c r="BR104" s="184"/>
      <c r="BS104" s="184"/>
      <c r="BT104" s="187" t="s">
        <v>3493</v>
      </c>
      <c r="BU104" s="184"/>
      <c r="BV104" s="190" t="e">
        <f>VLOOKUP(D:D,#REF!,2,0)</f>
        <v>#REF!</v>
      </c>
      <c r="BW104" s="190" t="e">
        <f>VLOOKUP(D:D,#REF!,3,0)</f>
        <v>#REF!</v>
      </c>
      <c r="BX104" s="190"/>
      <c r="BY104" s="190"/>
      <c r="BZ104" s="191" t="e">
        <f>VLOOKUP(D:D,#REF!,2,0)</f>
        <v>#REF!</v>
      </c>
      <c r="CA104" s="192" t="s">
        <v>18928</v>
      </c>
      <c r="CB104" s="192" t="s">
        <v>18928</v>
      </c>
      <c r="CC104" s="192" t="s">
        <v>18928</v>
      </c>
      <c r="CD104" s="190"/>
      <c r="CE104" s="184">
        <v>7003966</v>
      </c>
    </row>
    <row r="105" spans="1:83" ht="11.95" customHeight="1">
      <c r="A105" s="184">
        <v>7003967</v>
      </c>
      <c r="B105" s="184">
        <v>104</v>
      </c>
      <c r="C105" s="184" t="s">
        <v>19398</v>
      </c>
      <c r="D105" s="184" t="s">
        <v>38</v>
      </c>
      <c r="E105" s="184" t="s">
        <v>587</v>
      </c>
      <c r="F105" s="184" t="s">
        <v>4685</v>
      </c>
      <c r="G105" s="185">
        <v>42516</v>
      </c>
      <c r="H105" s="186" t="s">
        <v>19449</v>
      </c>
      <c r="I105" s="187">
        <v>21063</v>
      </c>
      <c r="J105" s="184" t="s">
        <v>4563</v>
      </c>
      <c r="K105" s="184">
        <v>7003967</v>
      </c>
      <c r="L105" s="184" t="s">
        <v>19510</v>
      </c>
      <c r="M105" s="184" t="s">
        <v>19511</v>
      </c>
      <c r="N105" s="188" t="s">
        <v>19512</v>
      </c>
      <c r="O105" s="189"/>
      <c r="P105" s="187" t="s">
        <v>19513</v>
      </c>
      <c r="Q105" s="187" t="s">
        <v>19513</v>
      </c>
      <c r="R105" s="184" t="s">
        <v>4686</v>
      </c>
      <c r="S105" s="184" t="s">
        <v>4687</v>
      </c>
      <c r="T105" s="184" t="s">
        <v>4688</v>
      </c>
      <c r="U105" s="184">
        <v>15641966610</v>
      </c>
      <c r="V105" s="184" t="s">
        <v>4689</v>
      </c>
      <c r="W105" s="184">
        <v>15641918881</v>
      </c>
      <c r="X105" s="187" t="s">
        <v>19514</v>
      </c>
      <c r="Y105" s="187" t="s">
        <v>19515</v>
      </c>
      <c r="Z105" s="188" t="s">
        <v>3575</v>
      </c>
      <c r="AA105" s="184">
        <v>180</v>
      </c>
      <c r="AB105" s="184" t="s">
        <v>3669</v>
      </c>
      <c r="AC105" s="184"/>
      <c r="AD105" s="184"/>
      <c r="AE105" s="184" t="s">
        <v>3562</v>
      </c>
      <c r="AF105" s="184"/>
      <c r="AG105" s="184"/>
      <c r="AH105" s="184"/>
      <c r="AI105" s="184"/>
      <c r="AJ105" s="184" t="s">
        <v>3563</v>
      </c>
      <c r="AK105" s="184">
        <v>111000</v>
      </c>
      <c r="AL105" s="184" t="s">
        <v>4572</v>
      </c>
      <c r="AM105" s="184" t="s">
        <v>4573</v>
      </c>
      <c r="AN105" s="184">
        <v>13942678233</v>
      </c>
      <c r="AO105" s="184" t="s">
        <v>4574</v>
      </c>
      <c r="AP105" s="184" t="s">
        <v>4688</v>
      </c>
      <c r="AQ105" s="184" t="s">
        <v>4690</v>
      </c>
      <c r="AR105" s="184" t="s">
        <v>4576</v>
      </c>
      <c r="AS105" s="184" t="s">
        <v>4577</v>
      </c>
      <c r="AT105" s="184">
        <v>13942678233</v>
      </c>
      <c r="AU105" s="184" t="s">
        <v>4691</v>
      </c>
      <c r="AV105" s="184" t="s">
        <v>4691</v>
      </c>
      <c r="AW105" s="190"/>
      <c r="AX105" s="185">
        <v>43909</v>
      </c>
      <c r="AY105" s="185">
        <v>43539</v>
      </c>
      <c r="AZ105" s="184" t="s">
        <v>3731</v>
      </c>
      <c r="BA105" s="184" t="s">
        <v>4692</v>
      </c>
      <c r="BB105" s="184">
        <v>1</v>
      </c>
      <c r="BC105" s="184"/>
      <c r="BD105" s="184"/>
      <c r="BE105" s="184"/>
      <c r="BF105" s="184" t="s">
        <v>3562</v>
      </c>
      <c r="BG105" s="184" t="s">
        <v>4693</v>
      </c>
      <c r="BH105" s="184"/>
      <c r="BI105" s="184" t="s">
        <v>3568</v>
      </c>
      <c r="BJ105" s="184"/>
      <c r="BK105" s="184">
        <v>1</v>
      </c>
      <c r="BL105" s="184" t="s">
        <v>3493</v>
      </c>
      <c r="BM105" s="184"/>
      <c r="BN105" s="184" t="s">
        <v>3493</v>
      </c>
      <c r="BO105" s="184" t="s">
        <v>3493</v>
      </c>
      <c r="BP105" s="184" t="s">
        <v>3493</v>
      </c>
      <c r="BQ105" s="184" t="str">
        <f t="shared" si="1"/>
        <v>√</v>
      </c>
      <c r="BR105" s="184"/>
      <c r="BS105" s="184"/>
      <c r="BT105" s="187" t="s">
        <v>19516</v>
      </c>
      <c r="BU105" s="184" t="s">
        <v>19517</v>
      </c>
      <c r="BV105" s="190" t="e">
        <f>VLOOKUP(D:D,#REF!,2,0)</f>
        <v>#REF!</v>
      </c>
      <c r="BW105" s="190" t="e">
        <f>VLOOKUP(D:D,#REF!,3,0)</f>
        <v>#REF!</v>
      </c>
      <c r="BX105" s="190"/>
      <c r="BY105" s="190"/>
      <c r="BZ105" s="191" t="e">
        <f>VLOOKUP(D:D,#REF!,2,0)</f>
        <v>#REF!</v>
      </c>
      <c r="CA105" s="192" t="s">
        <v>18928</v>
      </c>
      <c r="CB105" s="192" t="s">
        <v>18928</v>
      </c>
      <c r="CC105" s="192" t="s">
        <v>18928</v>
      </c>
      <c r="CD105" s="190"/>
      <c r="CE105" s="184">
        <v>7003967</v>
      </c>
    </row>
    <row r="106" spans="1:83" ht="11.95" customHeight="1">
      <c r="A106" s="184">
        <v>7003968</v>
      </c>
      <c r="B106" s="184">
        <v>105</v>
      </c>
      <c r="C106" s="184" t="s">
        <v>19398</v>
      </c>
      <c r="D106" s="184" t="s">
        <v>38</v>
      </c>
      <c r="E106" s="184" t="s">
        <v>585</v>
      </c>
      <c r="F106" s="184" t="s">
        <v>4694</v>
      </c>
      <c r="G106" s="185">
        <v>42534</v>
      </c>
      <c r="H106" s="186" t="s">
        <v>19449</v>
      </c>
      <c r="I106" s="187">
        <v>21063</v>
      </c>
      <c r="J106" s="184" t="s">
        <v>4563</v>
      </c>
      <c r="K106" s="184">
        <v>7003968</v>
      </c>
      <c r="L106" s="184" t="s">
        <v>19518</v>
      </c>
      <c r="M106" s="184" t="s">
        <v>19519</v>
      </c>
      <c r="N106" s="188" t="s">
        <v>19520</v>
      </c>
      <c r="O106" s="189"/>
      <c r="P106" s="187" t="s">
        <v>19521</v>
      </c>
      <c r="Q106" s="187" t="s">
        <v>19521</v>
      </c>
      <c r="R106" s="184" t="s">
        <v>4695</v>
      </c>
      <c r="S106" s="184">
        <v>15642726958</v>
      </c>
      <c r="T106" s="184" t="s">
        <v>4696</v>
      </c>
      <c r="U106" s="184">
        <v>15642740052</v>
      </c>
      <c r="V106" s="184" t="s">
        <v>4697</v>
      </c>
      <c r="W106" s="184" t="s">
        <v>19522</v>
      </c>
      <c r="X106" s="187" t="s">
        <v>19523</v>
      </c>
      <c r="Y106" s="187" t="s">
        <v>19524</v>
      </c>
      <c r="Z106" s="188" t="s">
        <v>3575</v>
      </c>
      <c r="AA106" s="184">
        <v>180</v>
      </c>
      <c r="AB106" s="184" t="s">
        <v>3669</v>
      </c>
      <c r="AC106" s="184"/>
      <c r="AD106" s="184"/>
      <c r="AE106" s="184" t="s">
        <v>3562</v>
      </c>
      <c r="AF106" s="184" t="s">
        <v>3710</v>
      </c>
      <c r="AG106" s="184"/>
      <c r="AH106" s="184"/>
      <c r="AI106" s="184"/>
      <c r="AJ106" s="184" t="s">
        <v>3563</v>
      </c>
      <c r="AK106" s="184">
        <v>124000</v>
      </c>
      <c r="AL106" s="184" t="s">
        <v>4572</v>
      </c>
      <c r="AM106" s="184" t="s">
        <v>4573</v>
      </c>
      <c r="AN106" s="184">
        <v>13942678233</v>
      </c>
      <c r="AO106" s="184" t="s">
        <v>4574</v>
      </c>
      <c r="AP106" s="184" t="s">
        <v>4696</v>
      </c>
      <c r="AQ106" s="184" t="s">
        <v>4698</v>
      </c>
      <c r="AR106" s="184" t="s">
        <v>4576</v>
      </c>
      <c r="AS106" s="184" t="s">
        <v>4577</v>
      </c>
      <c r="AT106" s="184">
        <v>13942678233</v>
      </c>
      <c r="AU106" s="184" t="s">
        <v>2754</v>
      </c>
      <c r="AV106" s="184" t="s">
        <v>2754</v>
      </c>
      <c r="AW106" s="190"/>
      <c r="AX106" s="185">
        <v>44091</v>
      </c>
      <c r="AY106" s="185">
        <v>43728</v>
      </c>
      <c r="AZ106" s="184" t="s">
        <v>19415</v>
      </c>
      <c r="BA106" s="184" t="s">
        <v>4699</v>
      </c>
      <c r="BB106" s="184">
        <v>1</v>
      </c>
      <c r="BC106" s="184"/>
      <c r="BD106" s="184"/>
      <c r="BE106" s="184"/>
      <c r="BF106" s="184" t="s">
        <v>3562</v>
      </c>
      <c r="BG106" s="184"/>
      <c r="BH106" s="184"/>
      <c r="BI106" s="184" t="s">
        <v>3568</v>
      </c>
      <c r="BJ106" s="184"/>
      <c r="BK106" s="184">
        <v>1</v>
      </c>
      <c r="BL106" s="184" t="s">
        <v>3493</v>
      </c>
      <c r="BM106" s="184"/>
      <c r="BN106" s="184"/>
      <c r="BO106" s="184" t="s">
        <v>3493</v>
      </c>
      <c r="BP106" s="184" t="s">
        <v>3493</v>
      </c>
      <c r="BQ106" s="184" t="str">
        <f t="shared" si="1"/>
        <v>√</v>
      </c>
      <c r="BR106" s="184"/>
      <c r="BS106" s="184"/>
      <c r="BT106" s="187" t="s">
        <v>3493</v>
      </c>
      <c r="BU106" s="184"/>
      <c r="BV106" s="190" t="e">
        <f>VLOOKUP(D:D,#REF!,2,0)</f>
        <v>#REF!</v>
      </c>
      <c r="BW106" s="190" t="e">
        <f>VLOOKUP(D:D,#REF!,3,0)</f>
        <v>#REF!</v>
      </c>
      <c r="BX106" s="190"/>
      <c r="BY106" s="190"/>
      <c r="BZ106" s="191" t="e">
        <f>VLOOKUP(D:D,#REF!,2,0)</f>
        <v>#REF!</v>
      </c>
      <c r="CA106" s="192" t="s">
        <v>18928</v>
      </c>
      <c r="CB106" s="192" t="s">
        <v>18928</v>
      </c>
      <c r="CC106" s="192" t="s">
        <v>18928</v>
      </c>
      <c r="CD106" s="190"/>
      <c r="CE106" s="184">
        <v>7003968</v>
      </c>
    </row>
    <row r="107" spans="1:83" ht="11.95" customHeight="1">
      <c r="A107" s="184">
        <v>7003969</v>
      </c>
      <c r="B107" s="184">
        <v>106</v>
      </c>
      <c r="C107" s="184" t="s">
        <v>19398</v>
      </c>
      <c r="D107" s="184" t="s">
        <v>38</v>
      </c>
      <c r="E107" s="184" t="s">
        <v>585</v>
      </c>
      <c r="F107" s="184" t="s">
        <v>4700</v>
      </c>
      <c r="G107" s="185">
        <v>42509</v>
      </c>
      <c r="H107" s="186" t="s">
        <v>19449</v>
      </c>
      <c r="I107" s="187">
        <v>21063</v>
      </c>
      <c r="J107" s="184" t="s">
        <v>4563</v>
      </c>
      <c r="K107" s="184">
        <v>7003969</v>
      </c>
      <c r="L107" s="184" t="s">
        <v>19525</v>
      </c>
      <c r="M107" s="184" t="s">
        <v>19526</v>
      </c>
      <c r="N107" s="188" t="s">
        <v>19527</v>
      </c>
      <c r="O107" s="189"/>
      <c r="P107" s="187" t="s">
        <v>19528</v>
      </c>
      <c r="Q107" s="187" t="s">
        <v>19528</v>
      </c>
      <c r="R107" s="184" t="s">
        <v>4701</v>
      </c>
      <c r="S107" s="184" t="s">
        <v>4702</v>
      </c>
      <c r="T107" s="184" t="s">
        <v>4703</v>
      </c>
      <c r="U107" s="184" t="s">
        <v>19529</v>
      </c>
      <c r="V107" s="184" t="s">
        <v>4057</v>
      </c>
      <c r="W107" s="184" t="s">
        <v>19529</v>
      </c>
      <c r="X107" s="187" t="s">
        <v>19530</v>
      </c>
      <c r="Y107" s="187" t="s">
        <v>19531</v>
      </c>
      <c r="Z107" s="188" t="s">
        <v>3575</v>
      </c>
      <c r="AA107" s="184">
        <v>60</v>
      </c>
      <c r="AB107" s="184" t="s">
        <v>3561</v>
      </c>
      <c r="AC107" s="184" t="s">
        <v>19478</v>
      </c>
      <c r="AD107" s="184"/>
      <c r="AE107" s="184" t="s">
        <v>3562</v>
      </c>
      <c r="AF107" s="184" t="s">
        <v>3710</v>
      </c>
      <c r="AG107" s="184"/>
      <c r="AH107" s="184"/>
      <c r="AI107" s="184"/>
      <c r="AJ107" s="184" t="s">
        <v>3593</v>
      </c>
      <c r="AK107" s="184">
        <v>124010</v>
      </c>
      <c r="AL107" s="184" t="s">
        <v>4572</v>
      </c>
      <c r="AM107" s="184" t="s">
        <v>4573</v>
      </c>
      <c r="AN107" s="184">
        <v>13942678233</v>
      </c>
      <c r="AO107" s="184" t="s">
        <v>4574</v>
      </c>
      <c r="AP107" s="184" t="s">
        <v>4703</v>
      </c>
      <c r="AQ107" s="184" t="s">
        <v>4704</v>
      </c>
      <c r="AR107" s="184" t="s">
        <v>4576</v>
      </c>
      <c r="AS107" s="184" t="s">
        <v>4577</v>
      </c>
      <c r="AT107" s="184">
        <v>13942678233</v>
      </c>
      <c r="AU107" s="184" t="s">
        <v>1768</v>
      </c>
      <c r="AV107" s="184" t="s">
        <v>1768</v>
      </c>
      <c r="AW107" s="190"/>
      <c r="AX107" s="185">
        <v>43849</v>
      </c>
      <c r="AY107" s="185">
        <v>43681</v>
      </c>
      <c r="AZ107" s="184" t="s">
        <v>19415</v>
      </c>
      <c r="BA107" s="184" t="s">
        <v>4705</v>
      </c>
      <c r="BB107" s="184">
        <v>1</v>
      </c>
      <c r="BC107" s="184"/>
      <c r="BD107" s="184"/>
      <c r="BE107" s="184"/>
      <c r="BF107" s="184" t="s">
        <v>3562</v>
      </c>
      <c r="BG107" s="184" t="s">
        <v>4693</v>
      </c>
      <c r="BH107" s="184"/>
      <c r="BI107" s="184" t="s">
        <v>3568</v>
      </c>
      <c r="BJ107" s="184"/>
      <c r="BK107" s="184">
        <v>1</v>
      </c>
      <c r="BL107" s="184" t="s">
        <v>3493</v>
      </c>
      <c r="BM107" s="184"/>
      <c r="BN107" s="184"/>
      <c r="BO107" s="184" t="s">
        <v>3493</v>
      </c>
      <c r="BP107" s="184" t="s">
        <v>3493</v>
      </c>
      <c r="BQ107" s="184" t="str">
        <f t="shared" si="1"/>
        <v>√</v>
      </c>
      <c r="BR107" s="184"/>
      <c r="BS107" s="184"/>
      <c r="BT107" s="187" t="s">
        <v>3493</v>
      </c>
      <c r="BU107" s="184"/>
      <c r="BV107" s="190" t="e">
        <f>VLOOKUP(D:D,#REF!,2,0)</f>
        <v>#REF!</v>
      </c>
      <c r="BW107" s="190" t="e">
        <f>VLOOKUP(D:D,#REF!,3,0)</f>
        <v>#REF!</v>
      </c>
      <c r="BX107" s="190"/>
      <c r="BY107" s="190"/>
      <c r="BZ107" s="191" t="e">
        <f>VLOOKUP(D:D,#REF!,2,0)</f>
        <v>#REF!</v>
      </c>
      <c r="CA107" s="192" t="s">
        <v>18928</v>
      </c>
      <c r="CB107" s="192" t="s">
        <v>18928</v>
      </c>
      <c r="CC107" s="192" t="s">
        <v>18928</v>
      </c>
      <c r="CD107" s="190"/>
      <c r="CE107" s="184">
        <v>7003969</v>
      </c>
    </row>
    <row r="108" spans="1:83" ht="11.95" customHeight="1">
      <c r="A108" s="184">
        <v>7003479</v>
      </c>
      <c r="B108" s="184">
        <v>107</v>
      </c>
      <c r="C108" s="184" t="s">
        <v>19398</v>
      </c>
      <c r="D108" s="184" t="s">
        <v>17</v>
      </c>
      <c r="E108" s="184" t="s">
        <v>63</v>
      </c>
      <c r="F108" s="184" t="s">
        <v>4706</v>
      </c>
      <c r="G108" s="185">
        <v>42521</v>
      </c>
      <c r="H108" s="186" t="s">
        <v>4562</v>
      </c>
      <c r="I108" s="187">
        <v>21167</v>
      </c>
      <c r="J108" s="184" t="s">
        <v>4707</v>
      </c>
      <c r="K108" s="184">
        <v>7003479</v>
      </c>
      <c r="L108" s="184" t="s">
        <v>4708</v>
      </c>
      <c r="M108" s="184" t="s">
        <v>4709</v>
      </c>
      <c r="N108" s="188" t="s">
        <v>4710</v>
      </c>
      <c r="O108" s="189"/>
      <c r="P108" s="187" t="s">
        <v>4711</v>
      </c>
      <c r="Q108" s="187" t="s">
        <v>4711</v>
      </c>
      <c r="R108" s="184" t="s">
        <v>4712</v>
      </c>
      <c r="S108" s="184">
        <v>13504318222</v>
      </c>
      <c r="T108" s="184" t="s">
        <v>4713</v>
      </c>
      <c r="U108" s="184" t="s">
        <v>19532</v>
      </c>
      <c r="V108" s="184" t="s">
        <v>4714</v>
      </c>
      <c r="W108" s="184" t="s">
        <v>19532</v>
      </c>
      <c r="X108" s="187" t="s">
        <v>4715</v>
      </c>
      <c r="Y108" s="187"/>
      <c r="Z108" s="188" t="s">
        <v>2819</v>
      </c>
      <c r="AA108" s="184">
        <v>180</v>
      </c>
      <c r="AB108" s="184" t="s">
        <v>3669</v>
      </c>
      <c r="AC108" s="184" t="s">
        <v>4716</v>
      </c>
      <c r="AD108" s="184"/>
      <c r="AE108" s="184" t="s">
        <v>3562</v>
      </c>
      <c r="AF108" s="184"/>
      <c r="AG108" s="184"/>
      <c r="AH108" s="184"/>
      <c r="AI108" s="184"/>
      <c r="AJ108" s="184" t="s">
        <v>3593</v>
      </c>
      <c r="AK108" s="184">
        <v>130012</v>
      </c>
      <c r="AL108" s="184" t="s">
        <v>4717</v>
      </c>
      <c r="AM108" s="184" t="s">
        <v>4718</v>
      </c>
      <c r="AN108" s="184">
        <v>13634312016</v>
      </c>
      <c r="AO108" s="184" t="s">
        <v>4719</v>
      </c>
      <c r="AP108" s="184" t="s">
        <v>4720</v>
      </c>
      <c r="AQ108" s="184" t="s">
        <v>4721</v>
      </c>
      <c r="AR108" s="184" t="s">
        <v>4717</v>
      </c>
      <c r="AS108" s="184" t="s">
        <v>4718</v>
      </c>
      <c r="AT108" s="184">
        <v>13634312016</v>
      </c>
      <c r="AU108" s="184" t="s">
        <v>4722</v>
      </c>
      <c r="AV108" s="184" t="s">
        <v>4723</v>
      </c>
      <c r="AW108" s="190"/>
      <c r="AX108" s="185">
        <v>44263</v>
      </c>
      <c r="AY108" s="185"/>
      <c r="AZ108" s="184" t="s">
        <v>3562</v>
      </c>
      <c r="BA108" s="184" t="s">
        <v>4724</v>
      </c>
      <c r="BB108" s="184"/>
      <c r="BC108" s="184"/>
      <c r="BD108" s="184"/>
      <c r="BE108" s="184"/>
      <c r="BF108" s="184"/>
      <c r="BG108" s="184"/>
      <c r="BH108" s="184"/>
      <c r="BI108" s="184"/>
      <c r="BJ108" s="184"/>
      <c r="BK108" s="184"/>
      <c r="BL108" s="184" t="s">
        <v>3493</v>
      </c>
      <c r="BM108" s="184"/>
      <c r="BN108" s="184" t="s">
        <v>3493</v>
      </c>
      <c r="BO108" s="184"/>
      <c r="BP108" s="184" t="s">
        <v>3493</v>
      </c>
      <c r="BQ108" s="184" t="s">
        <v>3493</v>
      </c>
      <c r="BR108" s="184"/>
      <c r="BS108" s="184"/>
      <c r="BT108" s="187" t="s">
        <v>3493</v>
      </c>
      <c r="BU108" s="184"/>
      <c r="BV108" s="190" t="e">
        <f>VLOOKUP(D:D,#REF!,2,0)</f>
        <v>#REF!</v>
      </c>
      <c r="BW108" s="190" t="e">
        <f>VLOOKUP(D:D,#REF!,3,0)</f>
        <v>#REF!</v>
      </c>
      <c r="BX108" s="190"/>
      <c r="BY108" s="190"/>
      <c r="BZ108" s="191" t="e">
        <f>VLOOKUP(D:D,#REF!,2,0)</f>
        <v>#REF!</v>
      </c>
      <c r="CA108" s="192" t="s">
        <v>18928</v>
      </c>
      <c r="CB108" s="192" t="s">
        <v>18928</v>
      </c>
      <c r="CC108" s="192" t="s">
        <v>18928</v>
      </c>
      <c r="CD108" s="190"/>
      <c r="CE108" s="184">
        <v>7003479</v>
      </c>
    </row>
    <row r="109" spans="1:83" ht="11.95" customHeight="1">
      <c r="A109" s="184">
        <v>7003480</v>
      </c>
      <c r="B109" s="184">
        <v>108</v>
      </c>
      <c r="C109" s="184" t="s">
        <v>19398</v>
      </c>
      <c r="D109" s="184" t="s">
        <v>17</v>
      </c>
      <c r="E109" s="184" t="s">
        <v>63</v>
      </c>
      <c r="F109" s="184" t="s">
        <v>4725</v>
      </c>
      <c r="G109" s="185">
        <v>42509</v>
      </c>
      <c r="H109" s="186" t="s">
        <v>4562</v>
      </c>
      <c r="I109" s="187">
        <v>21167</v>
      </c>
      <c r="J109" s="184" t="s">
        <v>4707</v>
      </c>
      <c r="K109" s="184">
        <v>7003480</v>
      </c>
      <c r="L109" s="184" t="s">
        <v>4726</v>
      </c>
      <c r="M109" s="184" t="s">
        <v>4727</v>
      </c>
      <c r="N109" s="188" t="s">
        <v>4728</v>
      </c>
      <c r="O109" s="189"/>
      <c r="P109" s="187" t="s">
        <v>4729</v>
      </c>
      <c r="Q109" s="187" t="s">
        <v>4729</v>
      </c>
      <c r="R109" s="184" t="s">
        <v>4730</v>
      </c>
      <c r="S109" s="184" t="s">
        <v>4731</v>
      </c>
      <c r="T109" s="184" t="s">
        <v>4732</v>
      </c>
      <c r="U109" s="184" t="s">
        <v>4733</v>
      </c>
      <c r="V109" s="184" t="s">
        <v>4734</v>
      </c>
      <c r="W109" s="184" t="s">
        <v>4735</v>
      </c>
      <c r="X109" s="187" t="s">
        <v>4736</v>
      </c>
      <c r="Y109" s="187"/>
      <c r="Z109" s="188" t="s">
        <v>2819</v>
      </c>
      <c r="AA109" s="184">
        <v>180</v>
      </c>
      <c r="AB109" s="184" t="s">
        <v>3669</v>
      </c>
      <c r="AC109" s="184" t="s">
        <v>4716</v>
      </c>
      <c r="AD109" s="184"/>
      <c r="AE109" s="184" t="s">
        <v>3562</v>
      </c>
      <c r="AF109" s="184"/>
      <c r="AG109" s="184"/>
      <c r="AH109" s="184"/>
      <c r="AI109" s="184"/>
      <c r="AJ109" s="184" t="s">
        <v>3593</v>
      </c>
      <c r="AK109" s="184">
        <v>130031</v>
      </c>
      <c r="AL109" s="184" t="s">
        <v>4717</v>
      </c>
      <c r="AM109" s="184" t="s">
        <v>4718</v>
      </c>
      <c r="AN109" s="184">
        <v>13634312016</v>
      </c>
      <c r="AO109" s="184" t="s">
        <v>4719</v>
      </c>
      <c r="AP109" s="184" t="s">
        <v>4732</v>
      </c>
      <c r="AQ109" s="184" t="s">
        <v>4737</v>
      </c>
      <c r="AR109" s="184" t="s">
        <v>4717</v>
      </c>
      <c r="AS109" s="184" t="s">
        <v>4718</v>
      </c>
      <c r="AT109" s="184">
        <v>13634312016</v>
      </c>
      <c r="AU109" s="184" t="s">
        <v>2493</v>
      </c>
      <c r="AV109" s="184" t="s">
        <v>4738</v>
      </c>
      <c r="AW109" s="190"/>
      <c r="AX109" s="185">
        <v>44497</v>
      </c>
      <c r="AY109" s="185"/>
      <c r="AZ109" s="184" t="s">
        <v>3562</v>
      </c>
      <c r="BA109" s="184" t="s">
        <v>4739</v>
      </c>
      <c r="BB109" s="184"/>
      <c r="BC109" s="184"/>
      <c r="BD109" s="184"/>
      <c r="BE109" s="184"/>
      <c r="BF109" s="184"/>
      <c r="BG109" s="184"/>
      <c r="BH109" s="184"/>
      <c r="BI109" s="184"/>
      <c r="BJ109" s="184"/>
      <c r="BK109" s="184"/>
      <c r="BL109" s="184" t="s">
        <v>3493</v>
      </c>
      <c r="BM109" s="184"/>
      <c r="BN109" s="184" t="s">
        <v>3493</v>
      </c>
      <c r="BO109" s="184"/>
      <c r="BP109" s="184" t="s">
        <v>3493</v>
      </c>
      <c r="BQ109" s="184" t="s">
        <v>3493</v>
      </c>
      <c r="BR109" s="184"/>
      <c r="BS109" s="184"/>
      <c r="BT109" s="187" t="s">
        <v>3493</v>
      </c>
      <c r="BU109" s="184"/>
      <c r="BV109" s="190" t="e">
        <f>VLOOKUP(D:D,#REF!,2,0)</f>
        <v>#REF!</v>
      </c>
      <c r="BW109" s="190" t="e">
        <f>VLOOKUP(D:D,#REF!,3,0)</f>
        <v>#REF!</v>
      </c>
      <c r="BX109" s="190"/>
      <c r="BY109" s="190"/>
      <c r="BZ109" s="191" t="e">
        <f>VLOOKUP(D:D,#REF!,2,0)</f>
        <v>#REF!</v>
      </c>
      <c r="CA109" s="192" t="s">
        <v>18928</v>
      </c>
      <c r="CB109" s="192" t="s">
        <v>18928</v>
      </c>
      <c r="CC109" s="192" t="s">
        <v>18928</v>
      </c>
      <c r="CD109" s="190"/>
      <c r="CE109" s="184">
        <v>7003480</v>
      </c>
    </row>
    <row r="110" spans="1:83" ht="11.95" customHeight="1">
      <c r="A110" s="184">
        <v>7003481</v>
      </c>
      <c r="B110" s="184">
        <v>109</v>
      </c>
      <c r="C110" s="184" t="s">
        <v>19398</v>
      </c>
      <c r="D110" s="184" t="s">
        <v>17</v>
      </c>
      <c r="E110" s="184" t="s">
        <v>63</v>
      </c>
      <c r="F110" s="184" t="s">
        <v>4740</v>
      </c>
      <c r="G110" s="185">
        <v>42494</v>
      </c>
      <c r="H110" s="186" t="s">
        <v>4562</v>
      </c>
      <c r="I110" s="187">
        <v>21167</v>
      </c>
      <c r="J110" s="184" t="s">
        <v>4707</v>
      </c>
      <c r="K110" s="184">
        <v>7003481</v>
      </c>
      <c r="L110" s="184" t="s">
        <v>19533</v>
      </c>
      <c r="M110" s="184" t="s">
        <v>19534</v>
      </c>
      <c r="N110" s="188" t="s">
        <v>19535</v>
      </c>
      <c r="O110" s="189"/>
      <c r="P110" s="187" t="s">
        <v>19536</v>
      </c>
      <c r="Q110" s="187" t="s">
        <v>19536</v>
      </c>
      <c r="R110" s="184" t="s">
        <v>4734</v>
      </c>
      <c r="S110" s="184" t="s">
        <v>4741</v>
      </c>
      <c r="T110" s="184" t="s">
        <v>4742</v>
      </c>
      <c r="U110" s="184" t="s">
        <v>19537</v>
      </c>
      <c r="V110" s="184" t="s">
        <v>4743</v>
      </c>
      <c r="W110" s="184" t="s">
        <v>19538</v>
      </c>
      <c r="X110" s="187" t="s">
        <v>19539</v>
      </c>
      <c r="Y110" s="187"/>
      <c r="Z110" s="188" t="s">
        <v>3575</v>
      </c>
      <c r="AA110" s="184">
        <v>180</v>
      </c>
      <c r="AB110" s="184" t="s">
        <v>3669</v>
      </c>
      <c r="AC110" s="184" t="s">
        <v>4716</v>
      </c>
      <c r="AD110" s="184"/>
      <c r="AE110" s="184" t="s">
        <v>3562</v>
      </c>
      <c r="AF110" s="184"/>
      <c r="AG110" s="184"/>
      <c r="AH110" s="184"/>
      <c r="AI110" s="184"/>
      <c r="AJ110" s="184" t="s">
        <v>3593</v>
      </c>
      <c r="AK110" s="184">
        <v>130062</v>
      </c>
      <c r="AL110" s="184" t="s">
        <v>4717</v>
      </c>
      <c r="AM110" s="184" t="s">
        <v>4718</v>
      </c>
      <c r="AN110" s="184">
        <v>13634312016</v>
      </c>
      <c r="AO110" s="184" t="s">
        <v>19540</v>
      </c>
      <c r="AP110" s="184" t="s">
        <v>4742</v>
      </c>
      <c r="AQ110" s="184" t="s">
        <v>4744</v>
      </c>
      <c r="AR110" s="184" t="s">
        <v>19541</v>
      </c>
      <c r="AS110" s="184" t="s">
        <v>19542</v>
      </c>
      <c r="AT110" s="184">
        <v>13634312016</v>
      </c>
      <c r="AU110" s="184" t="s">
        <v>4745</v>
      </c>
      <c r="AV110" s="184" t="s">
        <v>4745</v>
      </c>
      <c r="AW110" s="190"/>
      <c r="AX110" s="185">
        <v>44264</v>
      </c>
      <c r="AY110" s="185"/>
      <c r="AZ110" s="184" t="s">
        <v>3731</v>
      </c>
      <c r="BA110" s="184" t="s">
        <v>4746</v>
      </c>
      <c r="BB110" s="184">
        <v>1</v>
      </c>
      <c r="BC110" s="184"/>
      <c r="BD110" s="184"/>
      <c r="BE110" s="184"/>
      <c r="BF110" s="184" t="s">
        <v>3562</v>
      </c>
      <c r="BG110" s="184" t="s">
        <v>4747</v>
      </c>
      <c r="BH110" s="184"/>
      <c r="BI110" s="184" t="s">
        <v>3568</v>
      </c>
      <c r="BJ110" s="184"/>
      <c r="BK110" s="184">
        <v>1</v>
      </c>
      <c r="BL110" s="184" t="s">
        <v>3493</v>
      </c>
      <c r="BM110" s="184"/>
      <c r="BN110" s="184" t="s">
        <v>3493</v>
      </c>
      <c r="BO110" s="184"/>
      <c r="BP110" s="184" t="s">
        <v>3493</v>
      </c>
      <c r="BQ110" s="184" t="str">
        <f t="shared" si="1"/>
        <v>√</v>
      </c>
      <c r="BR110" s="184"/>
      <c r="BS110" s="184"/>
      <c r="BT110" s="187" t="s">
        <v>3493</v>
      </c>
      <c r="BU110" s="184"/>
      <c r="BV110" s="190" t="e">
        <f>VLOOKUP(D:D,#REF!,2,0)</f>
        <v>#REF!</v>
      </c>
      <c r="BW110" s="190" t="e">
        <f>VLOOKUP(D:D,#REF!,3,0)</f>
        <v>#REF!</v>
      </c>
      <c r="BX110" s="190"/>
      <c r="BY110" s="190"/>
      <c r="BZ110" s="191" t="e">
        <f>VLOOKUP(D:D,#REF!,2,0)</f>
        <v>#REF!</v>
      </c>
      <c r="CA110" s="192" t="s">
        <v>18928</v>
      </c>
      <c r="CB110" s="192" t="s">
        <v>18928</v>
      </c>
      <c r="CC110" s="192" t="s">
        <v>18928</v>
      </c>
      <c r="CD110" s="190"/>
      <c r="CE110" s="184">
        <v>7003481</v>
      </c>
    </row>
    <row r="111" spans="1:83" ht="11.95" customHeight="1">
      <c r="A111" s="184">
        <v>7003482</v>
      </c>
      <c r="B111" s="184">
        <v>110</v>
      </c>
      <c r="C111" s="184" t="s">
        <v>19398</v>
      </c>
      <c r="D111" s="184" t="s">
        <v>17</v>
      </c>
      <c r="E111" s="184" t="s">
        <v>63</v>
      </c>
      <c r="F111" s="184" t="s">
        <v>4748</v>
      </c>
      <c r="G111" s="185">
        <v>42502</v>
      </c>
      <c r="H111" s="186" t="s">
        <v>4562</v>
      </c>
      <c r="I111" s="187">
        <v>21167</v>
      </c>
      <c r="J111" s="184" t="s">
        <v>4707</v>
      </c>
      <c r="K111" s="184">
        <v>7003482</v>
      </c>
      <c r="L111" s="184" t="s">
        <v>19543</v>
      </c>
      <c r="M111" s="184" t="s">
        <v>19544</v>
      </c>
      <c r="N111" s="188" t="s">
        <v>19545</v>
      </c>
      <c r="O111" s="189"/>
      <c r="P111" s="187" t="s">
        <v>19546</v>
      </c>
      <c r="Q111" s="187" t="s">
        <v>19546</v>
      </c>
      <c r="R111" s="184" t="s">
        <v>4749</v>
      </c>
      <c r="S111" s="184" t="s">
        <v>4750</v>
      </c>
      <c r="T111" s="184" t="s">
        <v>4751</v>
      </c>
      <c r="U111" s="184" t="s">
        <v>19547</v>
      </c>
      <c r="V111" s="184" t="s">
        <v>4752</v>
      </c>
      <c r="W111" s="184" t="s">
        <v>19548</v>
      </c>
      <c r="X111" s="187" t="s">
        <v>19549</v>
      </c>
      <c r="Y111" s="187"/>
      <c r="Z111" s="188" t="s">
        <v>2819</v>
      </c>
      <c r="AA111" s="184">
        <v>180</v>
      </c>
      <c r="AB111" s="184" t="s">
        <v>3669</v>
      </c>
      <c r="AC111" s="184" t="s">
        <v>4716</v>
      </c>
      <c r="AD111" s="184"/>
      <c r="AE111" s="184" t="s">
        <v>3562</v>
      </c>
      <c r="AF111" s="184"/>
      <c r="AG111" s="184"/>
      <c r="AH111" s="184"/>
      <c r="AI111" s="184"/>
      <c r="AJ111" s="184" t="s">
        <v>3563</v>
      </c>
      <c r="AK111" s="184">
        <v>130600</v>
      </c>
      <c r="AL111" s="184" t="s">
        <v>4717</v>
      </c>
      <c r="AM111" s="184" t="s">
        <v>4718</v>
      </c>
      <c r="AN111" s="184">
        <v>13634312016</v>
      </c>
      <c r="AO111" s="184" t="s">
        <v>4719</v>
      </c>
      <c r="AP111" s="184" t="s">
        <v>4751</v>
      </c>
      <c r="AQ111" s="184" t="s">
        <v>4753</v>
      </c>
      <c r="AR111" s="184" t="s">
        <v>4717</v>
      </c>
      <c r="AS111" s="184" t="s">
        <v>4718</v>
      </c>
      <c r="AT111" s="184">
        <v>13634312016</v>
      </c>
      <c r="AU111" s="184" t="s">
        <v>1303</v>
      </c>
      <c r="AV111" s="184" t="s">
        <v>4754</v>
      </c>
      <c r="AW111" s="190"/>
      <c r="AX111" s="185">
        <v>43842</v>
      </c>
      <c r="AY111" s="185"/>
      <c r="AZ111" s="184" t="s">
        <v>3562</v>
      </c>
      <c r="BA111" s="184" t="s">
        <v>4755</v>
      </c>
      <c r="BB111" s="184"/>
      <c r="BC111" s="184"/>
      <c r="BD111" s="184"/>
      <c r="BE111" s="184"/>
      <c r="BF111" s="184"/>
      <c r="BG111" s="184"/>
      <c r="BH111" s="184"/>
      <c r="BI111" s="184"/>
      <c r="BJ111" s="184"/>
      <c r="BK111" s="184"/>
      <c r="BL111" s="184" t="s">
        <v>3493</v>
      </c>
      <c r="BM111" s="184"/>
      <c r="BN111" s="184" t="s">
        <v>3493</v>
      </c>
      <c r="BO111" s="184"/>
      <c r="BP111" s="184" t="s">
        <v>3493</v>
      </c>
      <c r="BQ111" s="184" t="s">
        <v>3493</v>
      </c>
      <c r="BR111" s="184"/>
      <c r="BS111" s="184"/>
      <c r="BT111" s="187" t="s">
        <v>3493</v>
      </c>
      <c r="BU111" s="184"/>
      <c r="BV111" s="190" t="e">
        <f>VLOOKUP(D:D,#REF!,2,0)</f>
        <v>#REF!</v>
      </c>
      <c r="BW111" s="190" t="e">
        <f>VLOOKUP(D:D,#REF!,3,0)</f>
        <v>#REF!</v>
      </c>
      <c r="BX111" s="190"/>
      <c r="BY111" s="190"/>
      <c r="BZ111" s="191" t="e">
        <f>VLOOKUP(D:D,#REF!,2,0)</f>
        <v>#REF!</v>
      </c>
      <c r="CA111" s="192" t="s">
        <v>18928</v>
      </c>
      <c r="CB111" s="192" t="s">
        <v>18928</v>
      </c>
      <c r="CC111" s="192" t="s">
        <v>18928</v>
      </c>
      <c r="CD111" s="190"/>
      <c r="CE111" s="184">
        <v>7003482</v>
      </c>
    </row>
    <row r="112" spans="1:83" ht="11.95" customHeight="1">
      <c r="A112" s="184">
        <v>7003483</v>
      </c>
      <c r="B112" s="184">
        <v>111</v>
      </c>
      <c r="C112" s="184" t="s">
        <v>19398</v>
      </c>
      <c r="D112" s="184" t="s">
        <v>17</v>
      </c>
      <c r="E112" s="184" t="s">
        <v>547</v>
      </c>
      <c r="F112" s="184" t="s">
        <v>4756</v>
      </c>
      <c r="G112" s="185">
        <v>42505</v>
      </c>
      <c r="H112" s="186" t="s">
        <v>4562</v>
      </c>
      <c r="I112" s="187">
        <v>21167</v>
      </c>
      <c r="J112" s="184" t="s">
        <v>4707</v>
      </c>
      <c r="K112" s="184">
        <v>7003483</v>
      </c>
      <c r="L112" s="184" t="s">
        <v>19550</v>
      </c>
      <c r="M112" s="184" t="s">
        <v>19551</v>
      </c>
      <c r="N112" s="188" t="s">
        <v>19552</v>
      </c>
      <c r="O112" s="189"/>
      <c r="P112" s="187" t="s">
        <v>19553</v>
      </c>
      <c r="Q112" s="187" t="s">
        <v>19553</v>
      </c>
      <c r="R112" s="184" t="s">
        <v>4757</v>
      </c>
      <c r="S112" s="184" t="s">
        <v>4758</v>
      </c>
      <c r="T112" s="184" t="s">
        <v>4759</v>
      </c>
      <c r="U112" s="184" t="s">
        <v>19554</v>
      </c>
      <c r="V112" s="184" t="s">
        <v>4760</v>
      </c>
      <c r="W112" s="184" t="s">
        <v>19555</v>
      </c>
      <c r="X112" s="187" t="s">
        <v>19556</v>
      </c>
      <c r="Y112" s="187" t="s">
        <v>19557</v>
      </c>
      <c r="Z112" s="188" t="s">
        <v>3575</v>
      </c>
      <c r="AA112" s="184">
        <v>180</v>
      </c>
      <c r="AB112" s="184" t="s">
        <v>3561</v>
      </c>
      <c r="AC112" s="184"/>
      <c r="AD112" s="184"/>
      <c r="AE112" s="184" t="s">
        <v>3562</v>
      </c>
      <c r="AF112" s="184"/>
      <c r="AG112" s="184"/>
      <c r="AH112" s="184"/>
      <c r="AI112" s="184"/>
      <c r="AJ112" s="184" t="s">
        <v>3593</v>
      </c>
      <c r="AK112" s="184">
        <v>132002</v>
      </c>
      <c r="AL112" s="184" t="s">
        <v>4717</v>
      </c>
      <c r="AM112" s="184" t="s">
        <v>4718</v>
      </c>
      <c r="AN112" s="184">
        <v>13634312016</v>
      </c>
      <c r="AO112" s="184" t="s">
        <v>19540</v>
      </c>
      <c r="AP112" s="184" t="s">
        <v>4759</v>
      </c>
      <c r="AQ112" s="184" t="s">
        <v>4761</v>
      </c>
      <c r="AR112" s="184" t="s">
        <v>19541</v>
      </c>
      <c r="AS112" s="184" t="s">
        <v>19542</v>
      </c>
      <c r="AT112" s="184">
        <v>13634312016</v>
      </c>
      <c r="AU112" s="184" t="s">
        <v>4762</v>
      </c>
      <c r="AV112" s="184" t="s">
        <v>19558</v>
      </c>
      <c r="AW112" s="190"/>
      <c r="AX112" s="185">
        <v>43804</v>
      </c>
      <c r="AY112" s="185">
        <v>43535</v>
      </c>
      <c r="AZ112" s="184" t="s">
        <v>19415</v>
      </c>
      <c r="BA112" s="184" t="s">
        <v>4763</v>
      </c>
      <c r="BB112" s="184">
        <v>1</v>
      </c>
      <c r="BC112" s="184"/>
      <c r="BD112" s="184"/>
      <c r="BE112" s="184"/>
      <c r="BF112" s="184" t="s">
        <v>3562</v>
      </c>
      <c r="BG112" s="184"/>
      <c r="BH112" s="184"/>
      <c r="BI112" s="184" t="s">
        <v>3568</v>
      </c>
      <c r="BJ112" s="184"/>
      <c r="BK112" s="184">
        <v>1</v>
      </c>
      <c r="BL112" s="184" t="s">
        <v>3493</v>
      </c>
      <c r="BM112" s="184"/>
      <c r="BN112" s="184"/>
      <c r="BO112" s="184" t="s">
        <v>3493</v>
      </c>
      <c r="BP112" s="184" t="s">
        <v>3493</v>
      </c>
      <c r="BQ112" s="184" t="str">
        <f t="shared" si="1"/>
        <v>√</v>
      </c>
      <c r="BR112" s="184"/>
      <c r="BS112" s="184"/>
      <c r="BT112" s="187" t="s">
        <v>3493</v>
      </c>
      <c r="BU112" s="184"/>
      <c r="BV112" s="190" t="e">
        <f>VLOOKUP(D:D,#REF!,2,0)</f>
        <v>#REF!</v>
      </c>
      <c r="BW112" s="190" t="e">
        <f>VLOOKUP(D:D,#REF!,3,0)</f>
        <v>#REF!</v>
      </c>
      <c r="BX112" s="190"/>
      <c r="BY112" s="190"/>
      <c r="BZ112" s="191" t="e">
        <f>VLOOKUP(D:D,#REF!,2,0)</f>
        <v>#REF!</v>
      </c>
      <c r="CA112" s="192" t="s">
        <v>18928</v>
      </c>
      <c r="CB112" s="192" t="s">
        <v>18928</v>
      </c>
      <c r="CC112" s="192" t="s">
        <v>18928</v>
      </c>
      <c r="CD112" s="190"/>
      <c r="CE112" s="184">
        <v>7003483</v>
      </c>
    </row>
    <row r="113" spans="1:83" ht="11.95" customHeight="1">
      <c r="A113" s="184">
        <v>7003484</v>
      </c>
      <c r="B113" s="184">
        <v>112</v>
      </c>
      <c r="C113" s="184" t="s">
        <v>19398</v>
      </c>
      <c r="D113" s="184" t="s">
        <v>17</v>
      </c>
      <c r="E113" s="184" t="s">
        <v>547</v>
      </c>
      <c r="F113" s="184" t="s">
        <v>4764</v>
      </c>
      <c r="G113" s="185">
        <v>42492</v>
      </c>
      <c r="H113" s="186" t="s">
        <v>4562</v>
      </c>
      <c r="I113" s="187">
        <v>21167</v>
      </c>
      <c r="J113" s="184" t="s">
        <v>4707</v>
      </c>
      <c r="K113" s="184">
        <v>7003484</v>
      </c>
      <c r="L113" s="184" t="s">
        <v>19559</v>
      </c>
      <c r="M113" s="184" t="s">
        <v>19560</v>
      </c>
      <c r="N113" s="188" t="s">
        <v>19561</v>
      </c>
      <c r="O113" s="189"/>
      <c r="P113" s="187" t="s">
        <v>19562</v>
      </c>
      <c r="Q113" s="187" t="s">
        <v>19562</v>
      </c>
      <c r="R113" s="184" t="s">
        <v>4765</v>
      </c>
      <c r="S113" s="184" t="s">
        <v>4766</v>
      </c>
      <c r="T113" s="184" t="s">
        <v>4767</v>
      </c>
      <c r="U113" s="184" t="s">
        <v>19563</v>
      </c>
      <c r="V113" s="184" t="s">
        <v>4768</v>
      </c>
      <c r="W113" s="184" t="s">
        <v>19564</v>
      </c>
      <c r="X113" s="187" t="s">
        <v>19565</v>
      </c>
      <c r="Y113" s="187" t="s">
        <v>19566</v>
      </c>
      <c r="Z113" s="188" t="s">
        <v>2819</v>
      </c>
      <c r="AA113" s="184">
        <v>90</v>
      </c>
      <c r="AB113" s="184" t="s">
        <v>3561</v>
      </c>
      <c r="AC113" s="184"/>
      <c r="AD113" s="184"/>
      <c r="AE113" s="184" t="s">
        <v>3562</v>
      </c>
      <c r="AF113" s="184"/>
      <c r="AG113" s="184"/>
      <c r="AH113" s="184"/>
      <c r="AI113" s="184"/>
      <c r="AJ113" s="184" t="s">
        <v>3563</v>
      </c>
      <c r="AK113" s="184">
        <v>132021</v>
      </c>
      <c r="AL113" s="184" t="s">
        <v>4717</v>
      </c>
      <c r="AM113" s="184" t="s">
        <v>4718</v>
      </c>
      <c r="AN113" s="184">
        <v>13634312016</v>
      </c>
      <c r="AO113" s="184" t="s">
        <v>4719</v>
      </c>
      <c r="AP113" s="184" t="s">
        <v>4767</v>
      </c>
      <c r="AQ113" s="184" t="s">
        <v>4769</v>
      </c>
      <c r="AR113" s="184" t="s">
        <v>4717</v>
      </c>
      <c r="AS113" s="184" t="s">
        <v>4718</v>
      </c>
      <c r="AT113" s="184">
        <v>13634312016</v>
      </c>
      <c r="AU113" s="184" t="s">
        <v>1648</v>
      </c>
      <c r="AV113" s="184" t="s">
        <v>1648</v>
      </c>
      <c r="AW113" s="190"/>
      <c r="AX113" s="185">
        <v>44216</v>
      </c>
      <c r="AY113" s="185">
        <v>43421</v>
      </c>
      <c r="AZ113" s="184" t="s">
        <v>3562</v>
      </c>
      <c r="BA113" s="184" t="s">
        <v>4770</v>
      </c>
      <c r="BB113" s="184"/>
      <c r="BC113" s="184"/>
      <c r="BD113" s="184"/>
      <c r="BE113" s="184"/>
      <c r="BF113" s="184"/>
      <c r="BG113" s="184"/>
      <c r="BH113" s="184"/>
      <c r="BI113" s="184"/>
      <c r="BJ113" s="184"/>
      <c r="BK113" s="184"/>
      <c r="BL113" s="184" t="s">
        <v>3493</v>
      </c>
      <c r="BM113" s="184"/>
      <c r="BN113" s="184" t="s">
        <v>3493</v>
      </c>
      <c r="BO113" s="184" t="s">
        <v>3493</v>
      </c>
      <c r="BP113" s="184" t="s">
        <v>3493</v>
      </c>
      <c r="BQ113" s="184" t="s">
        <v>3493</v>
      </c>
      <c r="BR113" s="184"/>
      <c r="BS113" s="184"/>
      <c r="BT113" s="187" t="s">
        <v>3493</v>
      </c>
      <c r="BU113" s="184"/>
      <c r="BV113" s="190" t="e">
        <f>VLOOKUP(D:D,#REF!,2,0)</f>
        <v>#REF!</v>
      </c>
      <c r="BW113" s="190" t="e">
        <f>VLOOKUP(D:D,#REF!,3,0)</f>
        <v>#REF!</v>
      </c>
      <c r="BX113" s="190"/>
      <c r="BY113" s="190"/>
      <c r="BZ113" s="191" t="e">
        <f>VLOOKUP(D:D,#REF!,2,0)</f>
        <v>#REF!</v>
      </c>
      <c r="CA113" s="192" t="s">
        <v>18928</v>
      </c>
      <c r="CB113" s="192" t="s">
        <v>18928</v>
      </c>
      <c r="CC113" s="192" t="s">
        <v>18928</v>
      </c>
      <c r="CD113" s="190"/>
      <c r="CE113" s="184">
        <v>7003484</v>
      </c>
    </row>
    <row r="114" spans="1:83" ht="11.95" customHeight="1">
      <c r="A114" s="184">
        <v>7003485</v>
      </c>
      <c r="B114" s="184">
        <v>113</v>
      </c>
      <c r="C114" s="184" t="s">
        <v>19398</v>
      </c>
      <c r="D114" s="184" t="s">
        <v>17</v>
      </c>
      <c r="E114" s="184" t="s">
        <v>547</v>
      </c>
      <c r="F114" s="184" t="s">
        <v>4771</v>
      </c>
      <c r="G114" s="185">
        <v>42505</v>
      </c>
      <c r="H114" s="186" t="s">
        <v>4562</v>
      </c>
      <c r="I114" s="187">
        <v>21167</v>
      </c>
      <c r="J114" s="184" t="s">
        <v>4707</v>
      </c>
      <c r="K114" s="184">
        <v>7003485</v>
      </c>
      <c r="L114" s="184" t="s">
        <v>19567</v>
      </c>
      <c r="M114" s="184" t="s">
        <v>19568</v>
      </c>
      <c r="N114" s="188" t="s">
        <v>19569</v>
      </c>
      <c r="O114" s="189"/>
      <c r="P114" s="187" t="s">
        <v>19570</v>
      </c>
      <c r="Q114" s="187" t="s">
        <v>19570</v>
      </c>
      <c r="R114" s="184" t="s">
        <v>4772</v>
      </c>
      <c r="S114" s="184" t="s">
        <v>4773</v>
      </c>
      <c r="T114" s="184" t="s">
        <v>4774</v>
      </c>
      <c r="U114" s="184">
        <v>15699591907</v>
      </c>
      <c r="V114" s="184" t="s">
        <v>4775</v>
      </c>
      <c r="W114" s="184">
        <v>15699591871</v>
      </c>
      <c r="X114" s="187" t="s">
        <v>19571</v>
      </c>
      <c r="Y114" s="187" t="s">
        <v>19572</v>
      </c>
      <c r="Z114" s="188" t="s">
        <v>3575</v>
      </c>
      <c r="AA114" s="184">
        <v>180</v>
      </c>
      <c r="AB114" s="184" t="s">
        <v>3561</v>
      </c>
      <c r="AC114" s="184"/>
      <c r="AD114" s="184"/>
      <c r="AE114" s="184" t="s">
        <v>3562</v>
      </c>
      <c r="AF114" s="184"/>
      <c r="AG114" s="184"/>
      <c r="AH114" s="184"/>
      <c r="AI114" s="184"/>
      <c r="AJ114" s="184" t="s">
        <v>3563</v>
      </c>
      <c r="AK114" s="184">
        <v>132113</v>
      </c>
      <c r="AL114" s="184" t="s">
        <v>4717</v>
      </c>
      <c r="AM114" s="184" t="s">
        <v>4718</v>
      </c>
      <c r="AN114" s="184">
        <v>13634312016</v>
      </c>
      <c r="AO114" s="184" t="s">
        <v>19540</v>
      </c>
      <c r="AP114" s="184" t="s">
        <v>4774</v>
      </c>
      <c r="AQ114" s="184" t="s">
        <v>4776</v>
      </c>
      <c r="AR114" s="184" t="s">
        <v>19541</v>
      </c>
      <c r="AS114" s="184" t="s">
        <v>19542</v>
      </c>
      <c r="AT114" s="184">
        <v>13634312016</v>
      </c>
      <c r="AU114" s="184" t="s">
        <v>4777</v>
      </c>
      <c r="AV114" s="184" t="s">
        <v>4777</v>
      </c>
      <c r="AW114" s="190"/>
      <c r="AX114" s="185">
        <v>44222</v>
      </c>
      <c r="AY114" s="185">
        <v>43548</v>
      </c>
      <c r="AZ114" s="184" t="s">
        <v>3731</v>
      </c>
      <c r="BA114" s="184" t="s">
        <v>4778</v>
      </c>
      <c r="BB114" s="184">
        <v>1</v>
      </c>
      <c r="BC114" s="184"/>
      <c r="BD114" s="184"/>
      <c r="BE114" s="184"/>
      <c r="BF114" s="184" t="s">
        <v>3562</v>
      </c>
      <c r="BG114" s="184"/>
      <c r="BH114" s="184"/>
      <c r="BI114" s="184" t="s">
        <v>3568</v>
      </c>
      <c r="BJ114" s="184"/>
      <c r="BK114" s="184">
        <v>1</v>
      </c>
      <c r="BL114" s="184" t="s">
        <v>3493</v>
      </c>
      <c r="BM114" s="184"/>
      <c r="BN114" s="184" t="s">
        <v>3493</v>
      </c>
      <c r="BO114" s="184" t="s">
        <v>3493</v>
      </c>
      <c r="BP114" s="184" t="s">
        <v>3493</v>
      </c>
      <c r="BQ114" s="184" t="str">
        <f t="shared" si="1"/>
        <v>√</v>
      </c>
      <c r="BR114" s="184"/>
      <c r="BS114" s="184"/>
      <c r="BT114" s="187" t="s">
        <v>3493</v>
      </c>
      <c r="BU114" s="184"/>
      <c r="BV114" s="190" t="e">
        <f>VLOOKUP(D:D,#REF!,2,0)</f>
        <v>#REF!</v>
      </c>
      <c r="BW114" s="190" t="e">
        <f>VLOOKUP(D:D,#REF!,3,0)</f>
        <v>#REF!</v>
      </c>
      <c r="BX114" s="190"/>
      <c r="BY114" s="190"/>
      <c r="BZ114" s="191" t="e">
        <f>VLOOKUP(D:D,#REF!,2,0)</f>
        <v>#REF!</v>
      </c>
      <c r="CA114" s="192" t="s">
        <v>18928</v>
      </c>
      <c r="CB114" s="192" t="s">
        <v>18928</v>
      </c>
      <c r="CC114" s="192" t="s">
        <v>18928</v>
      </c>
      <c r="CD114" s="190"/>
      <c r="CE114" s="184">
        <v>7003485</v>
      </c>
    </row>
    <row r="115" spans="1:83" ht="11.95" customHeight="1">
      <c r="A115" s="184">
        <v>7003486</v>
      </c>
      <c r="B115" s="184">
        <v>114</v>
      </c>
      <c r="C115" s="184" t="s">
        <v>19398</v>
      </c>
      <c r="D115" s="184" t="s">
        <v>17</v>
      </c>
      <c r="E115" s="184" t="s">
        <v>547</v>
      </c>
      <c r="F115" s="184" t="s">
        <v>4779</v>
      </c>
      <c r="G115" s="185">
        <v>42492</v>
      </c>
      <c r="H115" s="186" t="s">
        <v>4562</v>
      </c>
      <c r="I115" s="187">
        <v>21167</v>
      </c>
      <c r="J115" s="184" t="s">
        <v>4707</v>
      </c>
      <c r="K115" s="184">
        <v>7003486</v>
      </c>
      <c r="L115" s="184" t="s">
        <v>19573</v>
      </c>
      <c r="M115" s="184" t="s">
        <v>19574</v>
      </c>
      <c r="N115" s="188" t="s">
        <v>19575</v>
      </c>
      <c r="O115" s="189"/>
      <c r="P115" s="187" t="s">
        <v>19576</v>
      </c>
      <c r="Q115" s="187" t="s">
        <v>19576</v>
      </c>
      <c r="R115" s="184" t="s">
        <v>4780</v>
      </c>
      <c r="S115" s="184" t="s">
        <v>4781</v>
      </c>
      <c r="T115" s="184" t="s">
        <v>4782</v>
      </c>
      <c r="U115" s="184">
        <v>13500903505</v>
      </c>
      <c r="V115" s="184" t="s">
        <v>4783</v>
      </c>
      <c r="W115" s="184" t="s">
        <v>19577</v>
      </c>
      <c r="X115" s="187" t="s">
        <v>19578</v>
      </c>
      <c r="Y115" s="187" t="s">
        <v>19579</v>
      </c>
      <c r="Z115" s="188" t="s">
        <v>2819</v>
      </c>
      <c r="AA115" s="184">
        <v>90</v>
      </c>
      <c r="AB115" s="184" t="s">
        <v>3669</v>
      </c>
      <c r="AC115" s="184"/>
      <c r="AD115" s="184"/>
      <c r="AE115" s="184" t="s">
        <v>3562</v>
      </c>
      <c r="AF115" s="184"/>
      <c r="AG115" s="184"/>
      <c r="AH115" s="184"/>
      <c r="AI115" s="184"/>
      <c r="AJ115" s="184" t="s">
        <v>3563</v>
      </c>
      <c r="AK115" s="184">
        <v>132400</v>
      </c>
      <c r="AL115" s="184" t="s">
        <v>4717</v>
      </c>
      <c r="AM115" s="184" t="s">
        <v>4718</v>
      </c>
      <c r="AN115" s="184">
        <v>13634312016</v>
      </c>
      <c r="AO115" s="184" t="s">
        <v>4719</v>
      </c>
      <c r="AP115" s="184" t="s">
        <v>4782</v>
      </c>
      <c r="AQ115" s="184" t="s">
        <v>4784</v>
      </c>
      <c r="AR115" s="184" t="s">
        <v>4717</v>
      </c>
      <c r="AS115" s="184" t="s">
        <v>4718</v>
      </c>
      <c r="AT115" s="184">
        <v>13634312016</v>
      </c>
      <c r="AU115" s="184" t="s">
        <v>4785</v>
      </c>
      <c r="AV115" s="184" t="s">
        <v>4786</v>
      </c>
      <c r="AW115" s="190"/>
      <c r="AX115" s="185">
        <v>43853</v>
      </c>
      <c r="AY115" s="185">
        <v>43541</v>
      </c>
      <c r="AZ115" s="184" t="s">
        <v>3580</v>
      </c>
      <c r="BA115" s="184" t="s">
        <v>4787</v>
      </c>
      <c r="BB115" s="184"/>
      <c r="BC115" s="184"/>
      <c r="BD115" s="184"/>
      <c r="BE115" s="184"/>
      <c r="BF115" s="184"/>
      <c r="BG115" s="184"/>
      <c r="BH115" s="184"/>
      <c r="BI115" s="184"/>
      <c r="BJ115" s="184"/>
      <c r="BK115" s="184"/>
      <c r="BL115" s="184" t="s">
        <v>3493</v>
      </c>
      <c r="BM115" s="184"/>
      <c r="BN115" s="184" t="s">
        <v>3493</v>
      </c>
      <c r="BO115" s="184" t="s">
        <v>3493</v>
      </c>
      <c r="BP115" s="184" t="s">
        <v>3493</v>
      </c>
      <c r="BQ115" s="184" t="s">
        <v>3493</v>
      </c>
      <c r="BR115" s="184"/>
      <c r="BS115" s="184"/>
      <c r="BT115" s="187" t="s">
        <v>2819</v>
      </c>
      <c r="BU115" s="184" t="s">
        <v>3823</v>
      </c>
      <c r="BV115" s="190" t="e">
        <f>VLOOKUP(D:D,#REF!,2,0)</f>
        <v>#REF!</v>
      </c>
      <c r="BW115" s="190" t="e">
        <f>VLOOKUP(D:D,#REF!,3,0)</f>
        <v>#REF!</v>
      </c>
      <c r="BX115" s="190"/>
      <c r="BY115" s="190"/>
      <c r="BZ115" s="191" t="e">
        <f>VLOOKUP(D:D,#REF!,2,0)</f>
        <v>#REF!</v>
      </c>
      <c r="CA115" s="192" t="s">
        <v>18928</v>
      </c>
      <c r="CB115" s="192" t="s">
        <v>18928</v>
      </c>
      <c r="CC115" s="192" t="s">
        <v>18928</v>
      </c>
      <c r="CD115" s="190"/>
      <c r="CE115" s="184">
        <v>7003486</v>
      </c>
    </row>
    <row r="116" spans="1:83" ht="11.95" customHeight="1">
      <c r="A116" s="184">
        <v>7003450</v>
      </c>
      <c r="B116" s="184">
        <v>115</v>
      </c>
      <c r="C116" s="184" t="s">
        <v>19398</v>
      </c>
      <c r="D116" s="184" t="s">
        <v>42</v>
      </c>
      <c r="E116" s="184" t="s">
        <v>83</v>
      </c>
      <c r="F116" s="184" t="s">
        <v>4788</v>
      </c>
      <c r="G116" s="185">
        <v>42508</v>
      </c>
      <c r="H116" s="186" t="s">
        <v>19580</v>
      </c>
      <c r="I116" s="187">
        <v>21166</v>
      </c>
      <c r="J116" s="184" t="s">
        <v>4707</v>
      </c>
      <c r="K116" s="184">
        <v>7003450</v>
      </c>
      <c r="L116" s="184" t="s">
        <v>19581</v>
      </c>
      <c r="M116" s="184" t="s">
        <v>19582</v>
      </c>
      <c r="N116" s="188" t="s">
        <v>19583</v>
      </c>
      <c r="O116" s="189" t="s">
        <v>4789</v>
      </c>
      <c r="P116" s="187" t="s">
        <v>19584</v>
      </c>
      <c r="Q116" s="187" t="s">
        <v>19584</v>
      </c>
      <c r="R116" s="184" t="s">
        <v>4790</v>
      </c>
      <c r="S116" s="184" t="s">
        <v>4791</v>
      </c>
      <c r="T116" s="184" t="s">
        <v>4792</v>
      </c>
      <c r="U116" s="184" t="s">
        <v>19585</v>
      </c>
      <c r="V116" s="184" t="s">
        <v>4793</v>
      </c>
      <c r="W116" s="184" t="s">
        <v>19586</v>
      </c>
      <c r="X116" s="187" t="s">
        <v>19587</v>
      </c>
      <c r="Y116" s="187"/>
      <c r="Z116" s="188" t="s">
        <v>3575</v>
      </c>
      <c r="AA116" s="184">
        <v>90</v>
      </c>
      <c r="AB116" s="184" t="s">
        <v>3669</v>
      </c>
      <c r="AC116" s="184"/>
      <c r="AD116" s="184"/>
      <c r="AE116" s="184" t="s">
        <v>3562</v>
      </c>
      <c r="AF116" s="184"/>
      <c r="AG116" s="184"/>
      <c r="AH116" s="184"/>
      <c r="AI116" s="184"/>
      <c r="AJ116" s="184" t="s">
        <v>3593</v>
      </c>
      <c r="AK116" s="184">
        <v>150010</v>
      </c>
      <c r="AL116" s="184" t="s">
        <v>4717</v>
      </c>
      <c r="AM116" s="184" t="s">
        <v>4718</v>
      </c>
      <c r="AN116" s="184">
        <v>13634312016</v>
      </c>
      <c r="AO116" s="184" t="s">
        <v>19540</v>
      </c>
      <c r="AP116" s="184" t="s">
        <v>4794</v>
      </c>
      <c r="AQ116" s="184">
        <v>13654502752</v>
      </c>
      <c r="AR116" s="184" t="s">
        <v>19541</v>
      </c>
      <c r="AS116" s="184" t="s">
        <v>19542</v>
      </c>
      <c r="AT116" s="184">
        <v>13634312016</v>
      </c>
      <c r="AU116" s="184" t="s">
        <v>19588</v>
      </c>
      <c r="AV116" s="184" t="s">
        <v>4795</v>
      </c>
      <c r="AW116" s="190"/>
      <c r="AX116" s="185">
        <v>44259</v>
      </c>
      <c r="AY116" s="185"/>
      <c r="AZ116" s="184" t="s">
        <v>3731</v>
      </c>
      <c r="BA116" s="184" t="s">
        <v>4796</v>
      </c>
      <c r="BB116" s="184">
        <v>1</v>
      </c>
      <c r="BC116" s="184"/>
      <c r="BD116" s="184"/>
      <c r="BE116" s="184"/>
      <c r="BF116" s="184" t="s">
        <v>3562</v>
      </c>
      <c r="BG116" s="184" t="s">
        <v>4693</v>
      </c>
      <c r="BH116" s="184"/>
      <c r="BI116" s="184" t="s">
        <v>3568</v>
      </c>
      <c r="BJ116" s="184"/>
      <c r="BK116" s="184">
        <v>1</v>
      </c>
      <c r="BL116" s="184" t="s">
        <v>3493</v>
      </c>
      <c r="BM116" s="184"/>
      <c r="BN116" s="184" t="s">
        <v>3493</v>
      </c>
      <c r="BO116" s="184"/>
      <c r="BP116" s="184" t="s">
        <v>3493</v>
      </c>
      <c r="BQ116" s="184" t="str">
        <f t="shared" si="1"/>
        <v>√</v>
      </c>
      <c r="BR116" s="184"/>
      <c r="BS116" s="184"/>
      <c r="BT116" s="187" t="s">
        <v>3493</v>
      </c>
      <c r="BU116" s="184" t="s">
        <v>19589</v>
      </c>
      <c r="BV116" s="190" t="e">
        <f>VLOOKUP(D:D,#REF!,2,0)</f>
        <v>#REF!</v>
      </c>
      <c r="BW116" s="190" t="e">
        <f>VLOOKUP(D:D,#REF!,3,0)</f>
        <v>#REF!</v>
      </c>
      <c r="BX116" s="190"/>
      <c r="BY116" s="190"/>
      <c r="BZ116" s="191" t="e">
        <f>VLOOKUP(D:D,#REF!,2,0)</f>
        <v>#REF!</v>
      </c>
      <c r="CA116" s="192" t="s">
        <v>18928</v>
      </c>
      <c r="CB116" s="192" t="s">
        <v>18928</v>
      </c>
      <c r="CC116" s="192" t="s">
        <v>18928</v>
      </c>
      <c r="CD116" s="190"/>
      <c r="CE116" s="184">
        <v>7003450</v>
      </c>
    </row>
    <row r="117" spans="1:83" ht="11.95" customHeight="1">
      <c r="A117" s="184">
        <v>7003451</v>
      </c>
      <c r="B117" s="184">
        <v>116</v>
      </c>
      <c r="C117" s="184" t="s">
        <v>19398</v>
      </c>
      <c r="D117" s="184" t="s">
        <v>42</v>
      </c>
      <c r="E117" s="184" t="s">
        <v>83</v>
      </c>
      <c r="F117" s="184" t="s">
        <v>4797</v>
      </c>
      <c r="G117" s="185">
        <v>42492</v>
      </c>
      <c r="H117" s="186" t="s">
        <v>19580</v>
      </c>
      <c r="I117" s="187">
        <v>21166</v>
      </c>
      <c r="J117" s="184" t="s">
        <v>4707</v>
      </c>
      <c r="K117" s="184">
        <v>7003451</v>
      </c>
      <c r="L117" s="184" t="s">
        <v>19590</v>
      </c>
      <c r="M117" s="184" t="s">
        <v>19591</v>
      </c>
      <c r="N117" s="188" t="s">
        <v>19592</v>
      </c>
      <c r="O117" s="189" t="s">
        <v>4798</v>
      </c>
      <c r="P117" s="187" t="s">
        <v>19593</v>
      </c>
      <c r="Q117" s="187" t="s">
        <v>19593</v>
      </c>
      <c r="R117" s="184" t="s">
        <v>4799</v>
      </c>
      <c r="S117" s="184" t="s">
        <v>4798</v>
      </c>
      <c r="T117" s="184" t="s">
        <v>4800</v>
      </c>
      <c r="U117" s="184" t="s">
        <v>19594</v>
      </c>
      <c r="V117" s="184" t="s">
        <v>4801</v>
      </c>
      <c r="W117" s="184" t="s">
        <v>19594</v>
      </c>
      <c r="X117" s="187" t="s">
        <v>19595</v>
      </c>
      <c r="Y117" s="187" t="s">
        <v>19596</v>
      </c>
      <c r="Z117" s="188" t="s">
        <v>19595</v>
      </c>
      <c r="AA117" s="184">
        <v>180</v>
      </c>
      <c r="AB117" s="184" t="s">
        <v>3561</v>
      </c>
      <c r="AC117" s="184" t="s">
        <v>19478</v>
      </c>
      <c r="AD117" s="184"/>
      <c r="AE117" s="184" t="s">
        <v>3562</v>
      </c>
      <c r="AF117" s="184" t="s">
        <v>3710</v>
      </c>
      <c r="AG117" s="184"/>
      <c r="AH117" s="184"/>
      <c r="AI117" s="184"/>
      <c r="AJ117" s="184" t="s">
        <v>3593</v>
      </c>
      <c r="AK117" s="184">
        <v>150006</v>
      </c>
      <c r="AL117" s="184" t="s">
        <v>4717</v>
      </c>
      <c r="AM117" s="184" t="s">
        <v>4718</v>
      </c>
      <c r="AN117" s="184">
        <v>13634312016</v>
      </c>
      <c r="AO117" s="184" t="s">
        <v>19540</v>
      </c>
      <c r="AP117" s="184" t="s">
        <v>4802</v>
      </c>
      <c r="AQ117" s="184">
        <v>18714604896</v>
      </c>
      <c r="AR117" s="184" t="s">
        <v>19541</v>
      </c>
      <c r="AS117" s="184" t="s">
        <v>19542</v>
      </c>
      <c r="AT117" s="184">
        <v>13634312016</v>
      </c>
      <c r="AU117" s="184" t="s">
        <v>1471</v>
      </c>
      <c r="AV117" s="184" t="s">
        <v>19597</v>
      </c>
      <c r="AW117" s="190"/>
      <c r="AX117" s="185">
        <v>43865</v>
      </c>
      <c r="AY117" s="185">
        <v>43542</v>
      </c>
      <c r="AZ117" s="184" t="s">
        <v>3731</v>
      </c>
      <c r="BA117" s="184" t="s">
        <v>4803</v>
      </c>
      <c r="BB117" s="184">
        <v>1</v>
      </c>
      <c r="BC117" s="184"/>
      <c r="BD117" s="184"/>
      <c r="BE117" s="184"/>
      <c r="BF117" s="184" t="s">
        <v>3562</v>
      </c>
      <c r="BG117" s="184" t="s">
        <v>3710</v>
      </c>
      <c r="BH117" s="184"/>
      <c r="BI117" s="184" t="s">
        <v>3568</v>
      </c>
      <c r="BJ117" s="184"/>
      <c r="BK117" s="184">
        <v>1</v>
      </c>
      <c r="BL117" s="184" t="s">
        <v>3493</v>
      </c>
      <c r="BM117" s="184"/>
      <c r="BN117" s="184"/>
      <c r="BO117" s="184" t="s">
        <v>3493</v>
      </c>
      <c r="BP117" s="184" t="s">
        <v>3493</v>
      </c>
      <c r="BQ117" s="184" t="str">
        <f t="shared" si="1"/>
        <v>√</v>
      </c>
      <c r="BR117" s="184"/>
      <c r="BS117" s="184"/>
      <c r="BT117" s="187" t="s">
        <v>3493</v>
      </c>
      <c r="BU117" s="184"/>
      <c r="BV117" s="190" t="e">
        <f>VLOOKUP(D:D,#REF!,2,0)</f>
        <v>#REF!</v>
      </c>
      <c r="BW117" s="190" t="e">
        <f>VLOOKUP(D:D,#REF!,3,0)</f>
        <v>#REF!</v>
      </c>
      <c r="BX117" s="190"/>
      <c r="BY117" s="190"/>
      <c r="BZ117" s="191" t="e">
        <f>VLOOKUP(D:D,#REF!,2,0)</f>
        <v>#REF!</v>
      </c>
      <c r="CA117" s="192" t="s">
        <v>18928</v>
      </c>
      <c r="CB117" s="192" t="s">
        <v>18928</v>
      </c>
      <c r="CC117" s="192" t="s">
        <v>18928</v>
      </c>
      <c r="CD117" s="190"/>
      <c r="CE117" s="184">
        <v>7003451</v>
      </c>
    </row>
    <row r="118" spans="1:83" ht="11.95" customHeight="1">
      <c r="A118" s="184">
        <v>7003452</v>
      </c>
      <c r="B118" s="184">
        <v>117</v>
      </c>
      <c r="C118" s="184" t="s">
        <v>19398</v>
      </c>
      <c r="D118" s="184" t="s">
        <v>42</v>
      </c>
      <c r="E118" s="184" t="s">
        <v>83</v>
      </c>
      <c r="F118" s="184" t="s">
        <v>4804</v>
      </c>
      <c r="G118" s="185">
        <v>42492</v>
      </c>
      <c r="H118" s="186" t="s">
        <v>19580</v>
      </c>
      <c r="I118" s="187">
        <v>21166</v>
      </c>
      <c r="J118" s="184" t="s">
        <v>4707</v>
      </c>
      <c r="K118" s="184">
        <v>7003452</v>
      </c>
      <c r="L118" s="184" t="s">
        <v>19598</v>
      </c>
      <c r="M118" s="184" t="s">
        <v>19599</v>
      </c>
      <c r="N118" s="188" t="s">
        <v>19600</v>
      </c>
      <c r="O118" s="189" t="s">
        <v>4805</v>
      </c>
      <c r="P118" s="187" t="s">
        <v>19601</v>
      </c>
      <c r="Q118" s="187" t="s">
        <v>19601</v>
      </c>
      <c r="R118" s="184" t="s">
        <v>19602</v>
      </c>
      <c r="S118" s="184" t="s">
        <v>4806</v>
      </c>
      <c r="T118" s="184" t="s">
        <v>4807</v>
      </c>
      <c r="U118" s="184" t="s">
        <v>19603</v>
      </c>
      <c r="V118" s="184" t="s">
        <v>4808</v>
      </c>
      <c r="W118" s="184" t="s">
        <v>19604</v>
      </c>
      <c r="X118" s="187" t="s">
        <v>19605</v>
      </c>
      <c r="Y118" s="187" t="s">
        <v>19606</v>
      </c>
      <c r="Z118" s="188" t="s">
        <v>3575</v>
      </c>
      <c r="AA118" s="184">
        <v>180</v>
      </c>
      <c r="AB118" s="184" t="s">
        <v>3669</v>
      </c>
      <c r="AC118" s="184" t="s">
        <v>19607</v>
      </c>
      <c r="AD118" s="184"/>
      <c r="AE118" s="184" t="s">
        <v>3562</v>
      </c>
      <c r="AF118" s="184"/>
      <c r="AG118" s="184"/>
      <c r="AH118" s="184"/>
      <c r="AI118" s="184"/>
      <c r="AJ118" s="184" t="s">
        <v>3593</v>
      </c>
      <c r="AK118" s="184">
        <v>150026</v>
      </c>
      <c r="AL118" s="184" t="s">
        <v>4717</v>
      </c>
      <c r="AM118" s="184" t="s">
        <v>4718</v>
      </c>
      <c r="AN118" s="184">
        <v>13634312016</v>
      </c>
      <c r="AO118" s="184" t="s">
        <v>19540</v>
      </c>
      <c r="AP118" s="184" t="s">
        <v>3589</v>
      </c>
      <c r="AQ118" s="184">
        <v>15846348391</v>
      </c>
      <c r="AR118" s="184" t="s">
        <v>19541</v>
      </c>
      <c r="AS118" s="184" t="s">
        <v>19542</v>
      </c>
      <c r="AT118" s="184">
        <v>13634312016</v>
      </c>
      <c r="AU118" s="184" t="s">
        <v>4809</v>
      </c>
      <c r="AV118" s="184" t="s">
        <v>19608</v>
      </c>
      <c r="AW118" s="190"/>
      <c r="AX118" s="185">
        <v>44608</v>
      </c>
      <c r="AY118" s="185">
        <v>42825</v>
      </c>
      <c r="AZ118" s="184" t="s">
        <v>3731</v>
      </c>
      <c r="BA118" s="184" t="s">
        <v>4810</v>
      </c>
      <c r="BB118" s="184">
        <v>1</v>
      </c>
      <c r="BC118" s="184"/>
      <c r="BD118" s="184"/>
      <c r="BE118" s="184"/>
      <c r="BF118" s="184" t="s">
        <v>3562</v>
      </c>
      <c r="BG118" s="184" t="s">
        <v>4811</v>
      </c>
      <c r="BH118" s="184"/>
      <c r="BI118" s="184" t="s">
        <v>3568</v>
      </c>
      <c r="BJ118" s="184"/>
      <c r="BK118" s="184">
        <v>1</v>
      </c>
      <c r="BL118" s="184" t="s">
        <v>3493</v>
      </c>
      <c r="BM118" s="184"/>
      <c r="BN118" s="184" t="s">
        <v>3493</v>
      </c>
      <c r="BO118" s="184" t="s">
        <v>3493</v>
      </c>
      <c r="BP118" s="184" t="s">
        <v>3493</v>
      </c>
      <c r="BQ118" s="184" t="str">
        <f t="shared" si="1"/>
        <v>√</v>
      </c>
      <c r="BR118" s="184"/>
      <c r="BS118" s="184"/>
      <c r="BT118" s="187" t="s">
        <v>3493</v>
      </c>
      <c r="BU118" s="184"/>
      <c r="BV118" s="190" t="e">
        <f>VLOOKUP(D:D,#REF!,2,0)</f>
        <v>#REF!</v>
      </c>
      <c r="BW118" s="190" t="e">
        <f>VLOOKUP(D:D,#REF!,3,0)</f>
        <v>#REF!</v>
      </c>
      <c r="BX118" s="190"/>
      <c r="BY118" s="190"/>
      <c r="BZ118" s="191" t="e">
        <f>VLOOKUP(D:D,#REF!,2,0)</f>
        <v>#REF!</v>
      </c>
      <c r="CA118" s="192" t="s">
        <v>18928</v>
      </c>
      <c r="CB118" s="192" t="s">
        <v>18928</v>
      </c>
      <c r="CC118" s="192" t="s">
        <v>18928</v>
      </c>
      <c r="CD118" s="190"/>
      <c r="CE118" s="184">
        <v>7003452</v>
      </c>
    </row>
    <row r="119" spans="1:83" ht="11.95" customHeight="1">
      <c r="A119" s="184">
        <v>7003453</v>
      </c>
      <c r="B119" s="184">
        <v>118</v>
      </c>
      <c r="C119" s="184" t="s">
        <v>19398</v>
      </c>
      <c r="D119" s="184" t="s">
        <v>42</v>
      </c>
      <c r="E119" s="184" t="s">
        <v>83</v>
      </c>
      <c r="F119" s="184" t="s">
        <v>4812</v>
      </c>
      <c r="G119" s="185">
        <v>42492</v>
      </c>
      <c r="H119" s="186" t="s">
        <v>19580</v>
      </c>
      <c r="I119" s="187">
        <v>21166</v>
      </c>
      <c r="J119" s="184" t="s">
        <v>4707</v>
      </c>
      <c r="K119" s="184">
        <v>7003453</v>
      </c>
      <c r="L119" s="184" t="s">
        <v>19609</v>
      </c>
      <c r="M119" s="184" t="s">
        <v>19610</v>
      </c>
      <c r="N119" s="188" t="s">
        <v>19611</v>
      </c>
      <c r="O119" s="189" t="s">
        <v>4813</v>
      </c>
      <c r="P119" s="187" t="s">
        <v>19612</v>
      </c>
      <c r="Q119" s="187" t="s">
        <v>19612</v>
      </c>
      <c r="R119" s="184" t="s">
        <v>4814</v>
      </c>
      <c r="S119" s="184" t="s">
        <v>4815</v>
      </c>
      <c r="T119" s="184" t="s">
        <v>4816</v>
      </c>
      <c r="U119" s="184" t="s">
        <v>19613</v>
      </c>
      <c r="V119" s="184" t="s">
        <v>4817</v>
      </c>
      <c r="W119" s="184" t="s">
        <v>19614</v>
      </c>
      <c r="X119" s="187" t="s">
        <v>19615</v>
      </c>
      <c r="Y119" s="187" t="s">
        <v>19616</v>
      </c>
      <c r="Z119" s="188" t="s">
        <v>3575</v>
      </c>
      <c r="AA119" s="184">
        <v>180</v>
      </c>
      <c r="AB119" s="184" t="s">
        <v>3669</v>
      </c>
      <c r="AC119" s="184" t="s">
        <v>19478</v>
      </c>
      <c r="AD119" s="184"/>
      <c r="AE119" s="184" t="s">
        <v>3562</v>
      </c>
      <c r="AF119" s="184" t="s">
        <v>3710</v>
      </c>
      <c r="AG119" s="184"/>
      <c r="AH119" s="184"/>
      <c r="AI119" s="184"/>
      <c r="AJ119" s="184" t="s">
        <v>3563</v>
      </c>
      <c r="AK119" s="184">
        <v>150060</v>
      </c>
      <c r="AL119" s="184" t="s">
        <v>4717</v>
      </c>
      <c r="AM119" s="184" t="s">
        <v>4718</v>
      </c>
      <c r="AN119" s="184">
        <v>13634312016</v>
      </c>
      <c r="AO119" s="184" t="s">
        <v>19540</v>
      </c>
      <c r="AP119" s="184" t="s">
        <v>4816</v>
      </c>
      <c r="AQ119" s="184" t="s">
        <v>4818</v>
      </c>
      <c r="AR119" s="184" t="s">
        <v>19541</v>
      </c>
      <c r="AS119" s="184" t="s">
        <v>19542</v>
      </c>
      <c r="AT119" s="184">
        <v>13634312016</v>
      </c>
      <c r="AU119" s="184" t="s">
        <v>2365</v>
      </c>
      <c r="AV119" s="184" t="s">
        <v>4819</v>
      </c>
      <c r="AW119" s="190"/>
      <c r="AX119" s="185">
        <v>43915</v>
      </c>
      <c r="AY119" s="185">
        <v>43550</v>
      </c>
      <c r="AZ119" s="184" t="s">
        <v>19415</v>
      </c>
      <c r="BA119" s="184" t="s">
        <v>4820</v>
      </c>
      <c r="BB119" s="184">
        <v>1</v>
      </c>
      <c r="BC119" s="184"/>
      <c r="BD119" s="184"/>
      <c r="BE119" s="184"/>
      <c r="BF119" s="184" t="s">
        <v>3562</v>
      </c>
      <c r="BG119" s="184" t="s">
        <v>3710</v>
      </c>
      <c r="BH119" s="184"/>
      <c r="BI119" s="184" t="s">
        <v>3568</v>
      </c>
      <c r="BJ119" s="184"/>
      <c r="BK119" s="184">
        <v>1</v>
      </c>
      <c r="BL119" s="184" t="s">
        <v>3493</v>
      </c>
      <c r="BM119" s="184"/>
      <c r="BN119" s="184"/>
      <c r="BO119" s="184" t="s">
        <v>3493</v>
      </c>
      <c r="BP119" s="184" t="s">
        <v>3493</v>
      </c>
      <c r="BQ119" s="184" t="str">
        <f t="shared" si="1"/>
        <v>√</v>
      </c>
      <c r="BR119" s="184"/>
      <c r="BS119" s="184"/>
      <c r="BT119" s="187" t="s">
        <v>3493</v>
      </c>
      <c r="BU119" s="184"/>
      <c r="BV119" s="190" t="e">
        <f>VLOOKUP(D:D,#REF!,2,0)</f>
        <v>#REF!</v>
      </c>
      <c r="BW119" s="190" t="e">
        <f>VLOOKUP(D:D,#REF!,3,0)</f>
        <v>#REF!</v>
      </c>
      <c r="BX119" s="190"/>
      <c r="BY119" s="190"/>
      <c r="BZ119" s="191" t="e">
        <f>VLOOKUP(D:D,#REF!,2,0)</f>
        <v>#REF!</v>
      </c>
      <c r="CA119" s="192" t="s">
        <v>18928</v>
      </c>
      <c r="CB119" s="192" t="s">
        <v>18928</v>
      </c>
      <c r="CC119" s="192" t="s">
        <v>18928</v>
      </c>
      <c r="CD119" s="190"/>
      <c r="CE119" s="184">
        <v>7003453</v>
      </c>
    </row>
    <row r="120" spans="1:83" ht="11.95" customHeight="1">
      <c r="A120" s="184">
        <v>7003454</v>
      </c>
      <c r="B120" s="184">
        <v>119</v>
      </c>
      <c r="C120" s="184" t="s">
        <v>19398</v>
      </c>
      <c r="D120" s="184" t="s">
        <v>42</v>
      </c>
      <c r="E120" s="184" t="s">
        <v>83</v>
      </c>
      <c r="F120" s="184" t="s">
        <v>4821</v>
      </c>
      <c r="G120" s="185">
        <v>42492</v>
      </c>
      <c r="H120" s="186" t="s">
        <v>19580</v>
      </c>
      <c r="I120" s="187">
        <v>21166</v>
      </c>
      <c r="J120" s="184" t="s">
        <v>4707</v>
      </c>
      <c r="K120" s="184">
        <v>7003454</v>
      </c>
      <c r="L120" s="184" t="s">
        <v>19617</v>
      </c>
      <c r="M120" s="184" t="s">
        <v>19618</v>
      </c>
      <c r="N120" s="188" t="s">
        <v>19619</v>
      </c>
      <c r="O120" s="189" t="s">
        <v>4822</v>
      </c>
      <c r="P120" s="187" t="s">
        <v>19620</v>
      </c>
      <c r="Q120" s="187" t="s">
        <v>19620</v>
      </c>
      <c r="R120" s="184" t="s">
        <v>4823</v>
      </c>
      <c r="S120" s="184" t="s">
        <v>4824</v>
      </c>
      <c r="T120" s="184" t="s">
        <v>4825</v>
      </c>
      <c r="U120" s="184" t="s">
        <v>19621</v>
      </c>
      <c r="V120" s="184" t="s">
        <v>4826</v>
      </c>
      <c r="W120" s="184" t="s">
        <v>19622</v>
      </c>
      <c r="X120" s="187" t="s">
        <v>19623</v>
      </c>
      <c r="Y120" s="187" t="s">
        <v>19624</v>
      </c>
      <c r="Z120" s="188" t="s">
        <v>3575</v>
      </c>
      <c r="AA120" s="184">
        <v>180</v>
      </c>
      <c r="AB120" s="184" t="s">
        <v>3561</v>
      </c>
      <c r="AC120" s="184"/>
      <c r="AD120" s="184"/>
      <c r="AE120" s="184" t="s">
        <v>3562</v>
      </c>
      <c r="AF120" s="184"/>
      <c r="AG120" s="184"/>
      <c r="AH120" s="184"/>
      <c r="AI120" s="184"/>
      <c r="AJ120" s="184" t="s">
        <v>3593</v>
      </c>
      <c r="AK120" s="184">
        <v>150036</v>
      </c>
      <c r="AL120" s="184" t="s">
        <v>4717</v>
      </c>
      <c r="AM120" s="184" t="s">
        <v>4718</v>
      </c>
      <c r="AN120" s="184">
        <v>13634312016</v>
      </c>
      <c r="AO120" s="184" t="s">
        <v>19540</v>
      </c>
      <c r="AP120" s="184" t="s">
        <v>4825</v>
      </c>
      <c r="AQ120" s="184" t="s">
        <v>4822</v>
      </c>
      <c r="AR120" s="184" t="s">
        <v>19541</v>
      </c>
      <c r="AS120" s="184" t="s">
        <v>19542</v>
      </c>
      <c r="AT120" s="184">
        <v>13634312016</v>
      </c>
      <c r="AU120" s="184" t="s">
        <v>2329</v>
      </c>
      <c r="AV120" s="184" t="s">
        <v>4827</v>
      </c>
      <c r="AW120" s="190"/>
      <c r="AX120" s="185">
        <v>44245</v>
      </c>
      <c r="AY120" s="185">
        <v>43556</v>
      </c>
      <c r="AZ120" s="184" t="s">
        <v>3731</v>
      </c>
      <c r="BA120" s="184" t="s">
        <v>4828</v>
      </c>
      <c r="BB120" s="184">
        <v>1</v>
      </c>
      <c r="BC120" s="184"/>
      <c r="BD120" s="184"/>
      <c r="BE120" s="184"/>
      <c r="BF120" s="184" t="s">
        <v>3562</v>
      </c>
      <c r="BG120" s="184"/>
      <c r="BH120" s="184"/>
      <c r="BI120" s="184" t="s">
        <v>3568</v>
      </c>
      <c r="BJ120" s="184"/>
      <c r="BK120" s="184">
        <v>1</v>
      </c>
      <c r="BL120" s="184" t="s">
        <v>3493</v>
      </c>
      <c r="BM120" s="184"/>
      <c r="BN120" s="184" t="s">
        <v>3493</v>
      </c>
      <c r="BO120" s="184" t="s">
        <v>3493</v>
      </c>
      <c r="BP120" s="184" t="s">
        <v>3493</v>
      </c>
      <c r="BQ120" s="184" t="str">
        <f t="shared" si="1"/>
        <v>√</v>
      </c>
      <c r="BR120" s="184"/>
      <c r="BS120" s="184"/>
      <c r="BT120" s="187" t="s">
        <v>3493</v>
      </c>
      <c r="BU120" s="184"/>
      <c r="BV120" s="190" t="e">
        <f>VLOOKUP(D:D,#REF!,2,0)</f>
        <v>#REF!</v>
      </c>
      <c r="BW120" s="190" t="e">
        <f>VLOOKUP(D:D,#REF!,3,0)</f>
        <v>#REF!</v>
      </c>
      <c r="BX120" s="190"/>
      <c r="BY120" s="190"/>
      <c r="BZ120" s="191" t="e">
        <f>VLOOKUP(D:D,#REF!,2,0)</f>
        <v>#REF!</v>
      </c>
      <c r="CA120" s="192" t="s">
        <v>18928</v>
      </c>
      <c r="CB120" s="192" t="s">
        <v>18928</v>
      </c>
      <c r="CC120" s="192" t="s">
        <v>18928</v>
      </c>
      <c r="CD120" s="190"/>
      <c r="CE120" s="184">
        <v>7003454</v>
      </c>
    </row>
    <row r="121" spans="1:83" ht="11.95" customHeight="1">
      <c r="A121" s="184">
        <v>7003455</v>
      </c>
      <c r="B121" s="184">
        <v>120</v>
      </c>
      <c r="C121" s="184" t="s">
        <v>19398</v>
      </c>
      <c r="D121" s="184" t="s">
        <v>42</v>
      </c>
      <c r="E121" s="184" t="s">
        <v>83</v>
      </c>
      <c r="F121" s="184" t="s">
        <v>4829</v>
      </c>
      <c r="G121" s="185">
        <v>42517</v>
      </c>
      <c r="H121" s="186" t="s">
        <v>19580</v>
      </c>
      <c r="I121" s="187">
        <v>21166</v>
      </c>
      <c r="J121" s="184" t="s">
        <v>4707</v>
      </c>
      <c r="K121" s="184">
        <v>7003455</v>
      </c>
      <c r="L121" s="184" t="s">
        <v>19625</v>
      </c>
      <c r="M121" s="184" t="s">
        <v>19626</v>
      </c>
      <c r="N121" s="188" t="s">
        <v>19627</v>
      </c>
      <c r="O121" s="189" t="s">
        <v>4830</v>
      </c>
      <c r="P121" s="187" t="s">
        <v>19628</v>
      </c>
      <c r="Q121" s="187" t="s">
        <v>19629</v>
      </c>
      <c r="R121" s="184" t="s">
        <v>4831</v>
      </c>
      <c r="S121" s="184">
        <v>13212915111</v>
      </c>
      <c r="T121" s="184" t="s">
        <v>4832</v>
      </c>
      <c r="U121" s="184">
        <v>13206753456</v>
      </c>
      <c r="V121" s="184" t="s">
        <v>4833</v>
      </c>
      <c r="W121" s="184">
        <v>13796836836</v>
      </c>
      <c r="X121" s="187" t="s">
        <v>19630</v>
      </c>
      <c r="Y121" s="187" t="s">
        <v>19631</v>
      </c>
      <c r="Z121" s="188" t="s">
        <v>3575</v>
      </c>
      <c r="AA121" s="184" t="s">
        <v>3820</v>
      </c>
      <c r="AB121" s="184" t="s">
        <v>3820</v>
      </c>
      <c r="AC121" s="184"/>
      <c r="AD121" s="184"/>
      <c r="AE121" s="184" t="s">
        <v>3562</v>
      </c>
      <c r="AF121" s="184"/>
      <c r="AG121" s="184"/>
      <c r="AH121" s="184"/>
      <c r="AI121" s="184"/>
      <c r="AJ121" s="184" t="s">
        <v>3563</v>
      </c>
      <c r="AK121" s="184">
        <v>150300</v>
      </c>
      <c r="AL121" s="184" t="s">
        <v>4717</v>
      </c>
      <c r="AM121" s="184" t="s">
        <v>4718</v>
      </c>
      <c r="AN121" s="184">
        <v>13634312016</v>
      </c>
      <c r="AO121" s="184" t="s">
        <v>19540</v>
      </c>
      <c r="AP121" s="184" t="s">
        <v>4834</v>
      </c>
      <c r="AQ121" s="184" t="s">
        <v>4835</v>
      </c>
      <c r="AR121" s="184" t="s">
        <v>19541</v>
      </c>
      <c r="AS121" s="184" t="s">
        <v>19542</v>
      </c>
      <c r="AT121" s="184">
        <v>13634312016</v>
      </c>
      <c r="AU121" s="184" t="s">
        <v>1577</v>
      </c>
      <c r="AV121" s="184" t="s">
        <v>1577</v>
      </c>
      <c r="AW121" s="190"/>
      <c r="AX121" s="185">
        <v>44159</v>
      </c>
      <c r="AY121" s="185">
        <v>43793</v>
      </c>
      <c r="AZ121" s="184" t="s">
        <v>19415</v>
      </c>
      <c r="BA121" s="184" t="s">
        <v>4836</v>
      </c>
      <c r="BB121" s="184">
        <v>1</v>
      </c>
      <c r="BC121" s="184"/>
      <c r="BD121" s="184"/>
      <c r="BE121" s="184"/>
      <c r="BF121" s="184" t="s">
        <v>3562</v>
      </c>
      <c r="BG121" s="184" t="s">
        <v>4693</v>
      </c>
      <c r="BH121" s="184"/>
      <c r="BI121" s="184" t="s">
        <v>3568</v>
      </c>
      <c r="BJ121" s="184"/>
      <c r="BK121" s="184">
        <v>1</v>
      </c>
      <c r="BL121" s="184" t="s">
        <v>3493</v>
      </c>
      <c r="BM121" s="184"/>
      <c r="BN121" s="184" t="s">
        <v>3493</v>
      </c>
      <c r="BO121" s="184" t="s">
        <v>3493</v>
      </c>
      <c r="BP121" s="184" t="s">
        <v>3493</v>
      </c>
      <c r="BQ121" s="184" t="str">
        <f t="shared" si="1"/>
        <v>√</v>
      </c>
      <c r="BR121" s="184"/>
      <c r="BS121" s="184"/>
      <c r="BT121" s="187" t="s">
        <v>3493</v>
      </c>
      <c r="BU121" s="184"/>
      <c r="BV121" s="190" t="e">
        <f>VLOOKUP(D:D,#REF!,2,0)</f>
        <v>#REF!</v>
      </c>
      <c r="BW121" s="190" t="e">
        <f>VLOOKUP(D:D,#REF!,3,0)</f>
        <v>#REF!</v>
      </c>
      <c r="BX121" s="190"/>
      <c r="BY121" s="190"/>
      <c r="BZ121" s="191" t="e">
        <f>VLOOKUP(D:D,#REF!,2,0)</f>
        <v>#REF!</v>
      </c>
      <c r="CA121" s="192" t="s">
        <v>18928</v>
      </c>
      <c r="CB121" s="192" t="s">
        <v>18928</v>
      </c>
      <c r="CC121" s="192" t="s">
        <v>18928</v>
      </c>
      <c r="CD121" s="190"/>
      <c r="CE121" s="184">
        <v>7003455</v>
      </c>
    </row>
    <row r="122" spans="1:83" ht="11.95" customHeight="1">
      <c r="A122" s="184">
        <v>7003456</v>
      </c>
      <c r="B122" s="184">
        <v>121</v>
      </c>
      <c r="C122" s="184" t="s">
        <v>19398</v>
      </c>
      <c r="D122" s="184" t="s">
        <v>42</v>
      </c>
      <c r="E122" s="184" t="s">
        <v>593</v>
      </c>
      <c r="F122" s="184" t="s">
        <v>4837</v>
      </c>
      <c r="G122" s="185">
        <v>42536</v>
      </c>
      <c r="H122" s="186" t="s">
        <v>19580</v>
      </c>
      <c r="I122" s="187">
        <v>21166</v>
      </c>
      <c r="J122" s="184" t="s">
        <v>4707</v>
      </c>
      <c r="K122" s="184">
        <v>7003456</v>
      </c>
      <c r="L122" s="184" t="s">
        <v>19632</v>
      </c>
      <c r="M122" s="184" t="s">
        <v>19633</v>
      </c>
      <c r="N122" s="188" t="s">
        <v>19634</v>
      </c>
      <c r="O122" s="189" t="s">
        <v>4838</v>
      </c>
      <c r="P122" s="187" t="s">
        <v>19635</v>
      </c>
      <c r="Q122" s="187" t="s">
        <v>19635</v>
      </c>
      <c r="R122" s="184" t="s">
        <v>4839</v>
      </c>
      <c r="S122" s="184" t="s">
        <v>4838</v>
      </c>
      <c r="T122" s="184" t="s">
        <v>4839</v>
      </c>
      <c r="U122" s="184" t="s">
        <v>19636</v>
      </c>
      <c r="V122" s="184" t="s">
        <v>4839</v>
      </c>
      <c r="W122" s="184" t="s">
        <v>19636</v>
      </c>
      <c r="X122" s="187" t="s">
        <v>19637</v>
      </c>
      <c r="Y122" s="187" t="s">
        <v>19638</v>
      </c>
      <c r="Z122" s="188" t="s">
        <v>3575</v>
      </c>
      <c r="AA122" s="184">
        <v>60</v>
      </c>
      <c r="AB122" s="184" t="s">
        <v>3669</v>
      </c>
      <c r="AC122" s="184"/>
      <c r="AD122" s="184"/>
      <c r="AE122" s="184" t="s">
        <v>3562</v>
      </c>
      <c r="AF122" s="184" t="s">
        <v>3710</v>
      </c>
      <c r="AG122" s="184"/>
      <c r="AH122" s="184"/>
      <c r="AI122" s="184"/>
      <c r="AJ122" s="184" t="s">
        <v>3563</v>
      </c>
      <c r="AK122" s="184">
        <v>158100</v>
      </c>
      <c r="AL122" s="184" t="s">
        <v>4717</v>
      </c>
      <c r="AM122" s="184" t="s">
        <v>4718</v>
      </c>
      <c r="AN122" s="184">
        <v>13634312016</v>
      </c>
      <c r="AO122" s="184" t="s">
        <v>19540</v>
      </c>
      <c r="AP122" s="184" t="s">
        <v>4839</v>
      </c>
      <c r="AQ122" s="184" t="s">
        <v>4838</v>
      </c>
      <c r="AR122" s="184" t="s">
        <v>19541</v>
      </c>
      <c r="AS122" s="184" t="s">
        <v>19542</v>
      </c>
      <c r="AT122" s="184">
        <v>13634312016</v>
      </c>
      <c r="AU122" s="184" t="s">
        <v>1442</v>
      </c>
      <c r="AV122" s="184" t="s">
        <v>1442</v>
      </c>
      <c r="AW122" s="190"/>
      <c r="AX122" s="185">
        <v>44558</v>
      </c>
      <c r="AY122" s="185">
        <v>43756</v>
      </c>
      <c r="AZ122" s="184" t="s">
        <v>3562</v>
      </c>
      <c r="BA122" s="184" t="s">
        <v>4840</v>
      </c>
      <c r="BB122" s="184">
        <v>1</v>
      </c>
      <c r="BC122" s="184"/>
      <c r="BD122" s="184"/>
      <c r="BE122" s="184"/>
      <c r="BF122" s="184" t="s">
        <v>3562</v>
      </c>
      <c r="BG122" s="184"/>
      <c r="BH122" s="184"/>
      <c r="BI122" s="184" t="s">
        <v>3568</v>
      </c>
      <c r="BJ122" s="184"/>
      <c r="BK122" s="184">
        <v>1</v>
      </c>
      <c r="BL122" s="184" t="s">
        <v>3493</v>
      </c>
      <c r="BM122" s="184"/>
      <c r="BN122" s="184"/>
      <c r="BO122" s="184" t="s">
        <v>3493</v>
      </c>
      <c r="BP122" s="184" t="s">
        <v>3493</v>
      </c>
      <c r="BQ122" s="184" t="str">
        <f t="shared" si="1"/>
        <v>√</v>
      </c>
      <c r="BR122" s="184"/>
      <c r="BS122" s="184"/>
      <c r="BT122" s="187" t="s">
        <v>3493</v>
      </c>
      <c r="BU122" s="184"/>
      <c r="BV122" s="190" t="e">
        <f>VLOOKUP(D:D,#REF!,2,0)</f>
        <v>#REF!</v>
      </c>
      <c r="BW122" s="190" t="e">
        <f>VLOOKUP(D:D,#REF!,3,0)</f>
        <v>#REF!</v>
      </c>
      <c r="BX122" s="190"/>
      <c r="BY122" s="190"/>
      <c r="BZ122" s="191" t="e">
        <f>VLOOKUP(D:D,#REF!,2,0)</f>
        <v>#REF!</v>
      </c>
      <c r="CA122" s="192" t="s">
        <v>18928</v>
      </c>
      <c r="CB122" s="192" t="s">
        <v>18928</v>
      </c>
      <c r="CC122" s="192" t="s">
        <v>18928</v>
      </c>
      <c r="CD122" s="190"/>
      <c r="CE122" s="184">
        <v>7003456</v>
      </c>
    </row>
    <row r="123" spans="1:83" ht="11.95" customHeight="1">
      <c r="A123" s="184">
        <v>7003457</v>
      </c>
      <c r="B123" s="184">
        <v>122</v>
      </c>
      <c r="C123" s="184" t="s">
        <v>19398</v>
      </c>
      <c r="D123" s="184" t="s">
        <v>42</v>
      </c>
      <c r="E123" s="184" t="s">
        <v>591</v>
      </c>
      <c r="F123" s="184" t="s">
        <v>4841</v>
      </c>
      <c r="G123" s="185">
        <v>42513</v>
      </c>
      <c r="H123" s="186" t="s">
        <v>19580</v>
      </c>
      <c r="I123" s="187">
        <v>21166</v>
      </c>
      <c r="J123" s="184" t="s">
        <v>4707</v>
      </c>
      <c r="K123" s="184">
        <v>7003457</v>
      </c>
      <c r="L123" s="184" t="s">
        <v>19639</v>
      </c>
      <c r="M123" s="184" t="s">
        <v>19640</v>
      </c>
      <c r="N123" s="188" t="s">
        <v>19641</v>
      </c>
      <c r="O123" s="189" t="s">
        <v>4842</v>
      </c>
      <c r="P123" s="187" t="s">
        <v>19642</v>
      </c>
      <c r="Q123" s="187" t="s">
        <v>19642</v>
      </c>
      <c r="R123" s="184" t="s">
        <v>4843</v>
      </c>
      <c r="S123" s="184" t="s">
        <v>4842</v>
      </c>
      <c r="T123" s="184" t="s">
        <v>4844</v>
      </c>
      <c r="U123" s="184" t="s">
        <v>19643</v>
      </c>
      <c r="V123" s="184" t="s">
        <v>4845</v>
      </c>
      <c r="W123" s="184" t="s">
        <v>19644</v>
      </c>
      <c r="X123" s="187" t="s">
        <v>19645</v>
      </c>
      <c r="Y123" s="187" t="s">
        <v>19646</v>
      </c>
      <c r="Z123" s="188" t="s">
        <v>3575</v>
      </c>
      <c r="AA123" s="184">
        <v>180</v>
      </c>
      <c r="AB123" s="184" t="s">
        <v>3561</v>
      </c>
      <c r="AC123" s="184"/>
      <c r="AD123" s="184"/>
      <c r="AE123" s="184" t="s">
        <v>3562</v>
      </c>
      <c r="AF123" s="184" t="s">
        <v>3710</v>
      </c>
      <c r="AG123" s="184"/>
      <c r="AH123" s="184"/>
      <c r="AI123" s="184"/>
      <c r="AJ123" s="184" t="s">
        <v>3593</v>
      </c>
      <c r="AK123" s="184">
        <v>163712</v>
      </c>
      <c r="AL123" s="184" t="s">
        <v>4717</v>
      </c>
      <c r="AM123" s="184" t="s">
        <v>4718</v>
      </c>
      <c r="AN123" s="184">
        <v>13634312016</v>
      </c>
      <c r="AO123" s="184" t="s">
        <v>19540</v>
      </c>
      <c r="AP123" s="184" t="s">
        <v>4844</v>
      </c>
      <c r="AQ123" s="184" t="s">
        <v>4842</v>
      </c>
      <c r="AR123" s="184" t="s">
        <v>19541</v>
      </c>
      <c r="AS123" s="184" t="s">
        <v>19542</v>
      </c>
      <c r="AT123" s="184">
        <v>13634312016</v>
      </c>
      <c r="AU123" s="184" t="s">
        <v>4846</v>
      </c>
      <c r="AV123" s="184" t="s">
        <v>4847</v>
      </c>
      <c r="AW123" s="190"/>
      <c r="AX123" s="185">
        <v>43921</v>
      </c>
      <c r="AY123" s="185">
        <v>43547</v>
      </c>
      <c r="AZ123" s="184" t="s">
        <v>19415</v>
      </c>
      <c r="BA123" s="184" t="s">
        <v>4848</v>
      </c>
      <c r="BB123" s="184">
        <v>1</v>
      </c>
      <c r="BC123" s="184"/>
      <c r="BD123" s="184"/>
      <c r="BE123" s="184"/>
      <c r="BF123" s="184" t="s">
        <v>3562</v>
      </c>
      <c r="BG123" s="184"/>
      <c r="BH123" s="184"/>
      <c r="BI123" s="184" t="s">
        <v>3568</v>
      </c>
      <c r="BJ123" s="184"/>
      <c r="BK123" s="184">
        <v>1</v>
      </c>
      <c r="BL123" s="184" t="s">
        <v>3493</v>
      </c>
      <c r="BM123" s="184"/>
      <c r="BN123" s="184"/>
      <c r="BO123" s="184" t="s">
        <v>3493</v>
      </c>
      <c r="BP123" s="184" t="s">
        <v>3493</v>
      </c>
      <c r="BQ123" s="184" t="str">
        <f t="shared" si="1"/>
        <v>√</v>
      </c>
      <c r="BR123" s="184"/>
      <c r="BS123" s="184"/>
      <c r="BT123" s="187" t="s">
        <v>3493</v>
      </c>
      <c r="BU123" s="184"/>
      <c r="BV123" s="190" t="e">
        <f>VLOOKUP(D:D,#REF!,2,0)</f>
        <v>#REF!</v>
      </c>
      <c r="BW123" s="190" t="e">
        <f>VLOOKUP(D:D,#REF!,3,0)</f>
        <v>#REF!</v>
      </c>
      <c r="BX123" s="190"/>
      <c r="BY123" s="190"/>
      <c r="BZ123" s="191" t="e">
        <f>VLOOKUP(D:D,#REF!,2,0)</f>
        <v>#REF!</v>
      </c>
      <c r="CA123" s="192" t="s">
        <v>18928</v>
      </c>
      <c r="CB123" s="192" t="s">
        <v>18928</v>
      </c>
      <c r="CC123" s="192" t="s">
        <v>18928</v>
      </c>
      <c r="CD123" s="190"/>
      <c r="CE123" s="184">
        <v>7003457</v>
      </c>
    </row>
    <row r="124" spans="1:83" ht="11.95" customHeight="1">
      <c r="A124" s="184">
        <v>7003458</v>
      </c>
      <c r="B124" s="184">
        <v>123</v>
      </c>
      <c r="C124" s="184" t="s">
        <v>19398</v>
      </c>
      <c r="D124" s="184" t="s">
        <v>42</v>
      </c>
      <c r="E124" s="184" t="s">
        <v>592</v>
      </c>
      <c r="F124" s="184" t="s">
        <v>4849</v>
      </c>
      <c r="G124" s="185">
        <v>42491</v>
      </c>
      <c r="H124" s="186" t="s">
        <v>19580</v>
      </c>
      <c r="I124" s="187">
        <v>21166</v>
      </c>
      <c r="J124" s="184" t="s">
        <v>4707</v>
      </c>
      <c r="K124" s="184">
        <v>7003458</v>
      </c>
      <c r="L124" s="184" t="s">
        <v>19647</v>
      </c>
      <c r="M124" s="184" t="s">
        <v>19648</v>
      </c>
      <c r="N124" s="188" t="s">
        <v>19649</v>
      </c>
      <c r="O124" s="189" t="s">
        <v>19650</v>
      </c>
      <c r="P124" s="187" t="s">
        <v>19651</v>
      </c>
      <c r="Q124" s="187" t="s">
        <v>19651</v>
      </c>
      <c r="R124" s="184" t="s">
        <v>19652</v>
      </c>
      <c r="S124" s="184" t="s">
        <v>4850</v>
      </c>
      <c r="T124" s="184" t="s">
        <v>4851</v>
      </c>
      <c r="U124" s="184" t="s">
        <v>19653</v>
      </c>
      <c r="V124" s="184" t="s">
        <v>3820</v>
      </c>
      <c r="W124" s="184">
        <v>13904538933</v>
      </c>
      <c r="X124" s="187" t="s">
        <v>19654</v>
      </c>
      <c r="Y124" s="187" t="s">
        <v>19655</v>
      </c>
      <c r="Z124" s="188" t="s">
        <v>19654</v>
      </c>
      <c r="AA124" s="184">
        <v>90</v>
      </c>
      <c r="AB124" s="184" t="s">
        <v>3561</v>
      </c>
      <c r="AC124" s="184" t="s">
        <v>19478</v>
      </c>
      <c r="AD124" s="184"/>
      <c r="AE124" s="184" t="s">
        <v>3562</v>
      </c>
      <c r="AF124" s="184"/>
      <c r="AG124" s="184"/>
      <c r="AH124" s="184"/>
      <c r="AI124" s="184"/>
      <c r="AJ124" s="184" t="s">
        <v>3563</v>
      </c>
      <c r="AK124" s="184">
        <v>157000</v>
      </c>
      <c r="AL124" s="184" t="s">
        <v>4717</v>
      </c>
      <c r="AM124" s="184" t="s">
        <v>4718</v>
      </c>
      <c r="AN124" s="184">
        <v>13634312016</v>
      </c>
      <c r="AO124" s="184" t="s">
        <v>19540</v>
      </c>
      <c r="AP124" s="184" t="s">
        <v>4851</v>
      </c>
      <c r="AQ124" s="184" t="s">
        <v>4850</v>
      </c>
      <c r="AR124" s="184" t="s">
        <v>19541</v>
      </c>
      <c r="AS124" s="184" t="s">
        <v>19542</v>
      </c>
      <c r="AT124" s="184">
        <v>13634312016</v>
      </c>
      <c r="AU124" s="184" t="s">
        <v>1197</v>
      </c>
      <c r="AV124" s="184" t="s">
        <v>4852</v>
      </c>
      <c r="AW124" s="190"/>
      <c r="AX124" s="185">
        <v>44829</v>
      </c>
      <c r="AY124" s="185">
        <v>43534</v>
      </c>
      <c r="AZ124" s="184" t="s">
        <v>19014</v>
      </c>
      <c r="BA124" s="184" t="s">
        <v>19656</v>
      </c>
      <c r="BB124" s="184"/>
      <c r="BC124" s="184"/>
      <c r="BD124" s="184"/>
      <c r="BE124" s="184"/>
      <c r="BF124" s="184" t="s">
        <v>3562</v>
      </c>
      <c r="BG124" s="184" t="s">
        <v>3710</v>
      </c>
      <c r="BH124" s="184"/>
      <c r="BI124" s="184" t="s">
        <v>3568</v>
      </c>
      <c r="BJ124" s="184"/>
      <c r="BK124" s="184">
        <v>1</v>
      </c>
      <c r="BL124" s="184" t="s">
        <v>3493</v>
      </c>
      <c r="BM124" s="184"/>
      <c r="BN124" s="184"/>
      <c r="BO124" s="184" t="s">
        <v>3493</v>
      </c>
      <c r="BP124" s="184" t="s">
        <v>3493</v>
      </c>
      <c r="BQ124" s="184" t="str">
        <f t="shared" si="1"/>
        <v>√</v>
      </c>
      <c r="BR124" s="184"/>
      <c r="BS124" s="184"/>
      <c r="BT124" s="187" t="s">
        <v>3493</v>
      </c>
      <c r="BU124" s="184"/>
      <c r="BV124" s="190" t="e">
        <f>VLOOKUP(D:D,#REF!,2,0)</f>
        <v>#REF!</v>
      </c>
      <c r="BW124" s="190" t="e">
        <f>VLOOKUP(D:D,#REF!,3,0)</f>
        <v>#REF!</v>
      </c>
      <c r="BX124" s="190"/>
      <c r="BY124" s="190"/>
      <c r="BZ124" s="191" t="e">
        <f>VLOOKUP(D:D,#REF!,2,0)</f>
        <v>#REF!</v>
      </c>
      <c r="CA124" s="192" t="s">
        <v>18928</v>
      </c>
      <c r="CB124" s="192" t="s">
        <v>18928</v>
      </c>
      <c r="CC124" s="192" t="s">
        <v>18928</v>
      </c>
      <c r="CD124" s="190"/>
      <c r="CE124" s="184">
        <v>7003458</v>
      </c>
    </row>
    <row r="125" spans="1:83" ht="11.95" customHeight="1">
      <c r="A125" s="184">
        <v>7003459</v>
      </c>
      <c r="B125" s="184">
        <v>124</v>
      </c>
      <c r="C125" s="184" t="s">
        <v>19398</v>
      </c>
      <c r="D125" s="184" t="s">
        <v>42</v>
      </c>
      <c r="E125" s="184" t="s">
        <v>592</v>
      </c>
      <c r="F125" s="184" t="s">
        <v>4853</v>
      </c>
      <c r="G125" s="185">
        <v>42491</v>
      </c>
      <c r="H125" s="186" t="s">
        <v>19580</v>
      </c>
      <c r="I125" s="187">
        <v>21166</v>
      </c>
      <c r="J125" s="184" t="s">
        <v>4707</v>
      </c>
      <c r="K125" s="184">
        <v>7003459</v>
      </c>
      <c r="L125" s="184" t="s">
        <v>19657</v>
      </c>
      <c r="M125" s="184" t="s">
        <v>19658</v>
      </c>
      <c r="N125" s="188" t="s">
        <v>19659</v>
      </c>
      <c r="O125" s="189" t="s">
        <v>4854</v>
      </c>
      <c r="P125" s="187" t="s">
        <v>19660</v>
      </c>
      <c r="Q125" s="187" t="s">
        <v>19660</v>
      </c>
      <c r="R125" s="184" t="s">
        <v>4855</v>
      </c>
      <c r="S125" s="184" t="s">
        <v>4854</v>
      </c>
      <c r="T125" s="184" t="s">
        <v>4856</v>
      </c>
      <c r="U125" s="184" t="s">
        <v>19661</v>
      </c>
      <c r="V125" s="184" t="s">
        <v>3820</v>
      </c>
      <c r="W125" s="184" t="s">
        <v>19661</v>
      </c>
      <c r="X125" s="187" t="s">
        <v>19662</v>
      </c>
      <c r="Y125" s="187" t="s">
        <v>19663</v>
      </c>
      <c r="Z125" s="188" t="s">
        <v>3575</v>
      </c>
      <c r="AA125" s="184">
        <v>90</v>
      </c>
      <c r="AB125" s="184" t="s">
        <v>3561</v>
      </c>
      <c r="AC125" s="184" t="s">
        <v>19478</v>
      </c>
      <c r="AD125" s="184"/>
      <c r="AE125" s="184" t="s">
        <v>3562</v>
      </c>
      <c r="AF125" s="184" t="s">
        <v>3710</v>
      </c>
      <c r="AG125" s="184"/>
      <c r="AH125" s="184"/>
      <c r="AI125" s="184"/>
      <c r="AJ125" s="184" t="s">
        <v>3563</v>
      </c>
      <c r="AK125" s="184">
        <v>157009</v>
      </c>
      <c r="AL125" s="184" t="s">
        <v>4717</v>
      </c>
      <c r="AM125" s="184" t="s">
        <v>4718</v>
      </c>
      <c r="AN125" s="184">
        <v>13634312016</v>
      </c>
      <c r="AO125" s="184" t="s">
        <v>19540</v>
      </c>
      <c r="AP125" s="184" t="s">
        <v>4856</v>
      </c>
      <c r="AQ125" s="184" t="s">
        <v>4854</v>
      </c>
      <c r="AR125" s="184" t="s">
        <v>19541</v>
      </c>
      <c r="AS125" s="184" t="s">
        <v>19542</v>
      </c>
      <c r="AT125" s="184">
        <v>13634312016</v>
      </c>
      <c r="AU125" s="184" t="s">
        <v>2336</v>
      </c>
      <c r="AV125" s="184" t="s">
        <v>19664</v>
      </c>
      <c r="AW125" s="190"/>
      <c r="AX125" s="185">
        <v>43903</v>
      </c>
      <c r="AY125" s="185">
        <v>43591</v>
      </c>
      <c r="AZ125" s="184" t="s">
        <v>19665</v>
      </c>
      <c r="BA125" s="184" t="s">
        <v>4857</v>
      </c>
      <c r="BB125" s="184"/>
      <c r="BC125" s="184"/>
      <c r="BD125" s="184"/>
      <c r="BE125" s="184"/>
      <c r="BF125" s="184" t="s">
        <v>3693</v>
      </c>
      <c r="BG125" s="184"/>
      <c r="BH125" s="184"/>
      <c r="BI125" s="184" t="s">
        <v>3562</v>
      </c>
      <c r="BJ125" s="184"/>
      <c r="BK125" s="184"/>
      <c r="BL125" s="184" t="s">
        <v>3493</v>
      </c>
      <c r="BM125" s="184"/>
      <c r="BN125" s="184"/>
      <c r="BO125" s="184" t="s">
        <v>3493</v>
      </c>
      <c r="BP125" s="184" t="s">
        <v>3493</v>
      </c>
      <c r="BQ125" s="184" t="str">
        <f t="shared" si="1"/>
        <v>√</v>
      </c>
      <c r="BR125" s="184"/>
      <c r="BS125" s="184"/>
      <c r="BT125" s="187" t="s">
        <v>3493</v>
      </c>
      <c r="BU125" s="184"/>
      <c r="BV125" s="190" t="e">
        <f>VLOOKUP(D:D,#REF!,2,0)</f>
        <v>#REF!</v>
      </c>
      <c r="BW125" s="190" t="e">
        <f>VLOOKUP(D:D,#REF!,3,0)</f>
        <v>#REF!</v>
      </c>
      <c r="BX125" s="190"/>
      <c r="BY125" s="190"/>
      <c r="BZ125" s="191" t="e">
        <f>VLOOKUP(D:D,#REF!,2,0)</f>
        <v>#REF!</v>
      </c>
      <c r="CA125" s="192" t="s">
        <v>18928</v>
      </c>
      <c r="CB125" s="192" t="s">
        <v>18928</v>
      </c>
      <c r="CC125" s="192" t="s">
        <v>18928</v>
      </c>
      <c r="CD125" s="190"/>
      <c r="CE125" s="184">
        <v>7003459</v>
      </c>
    </row>
    <row r="126" spans="1:83" ht="11.95" customHeight="1">
      <c r="A126" s="184">
        <v>7003460</v>
      </c>
      <c r="B126" s="184">
        <v>125</v>
      </c>
      <c r="C126" s="184" t="s">
        <v>19398</v>
      </c>
      <c r="D126" s="184" t="s">
        <v>42</v>
      </c>
      <c r="E126" s="184" t="s">
        <v>592</v>
      </c>
      <c r="F126" s="184" t="s">
        <v>4858</v>
      </c>
      <c r="G126" s="185">
        <v>42491</v>
      </c>
      <c r="H126" s="186" t="s">
        <v>19580</v>
      </c>
      <c r="I126" s="187">
        <v>21166</v>
      </c>
      <c r="J126" s="184" t="s">
        <v>4707</v>
      </c>
      <c r="K126" s="184">
        <v>7003460</v>
      </c>
      <c r="L126" s="184" t="s">
        <v>19666</v>
      </c>
      <c r="M126" s="184" t="s">
        <v>19667</v>
      </c>
      <c r="N126" s="188" t="s">
        <v>19668</v>
      </c>
      <c r="O126" s="189" t="s">
        <v>4859</v>
      </c>
      <c r="P126" s="187" t="s">
        <v>19669</v>
      </c>
      <c r="Q126" s="187" t="s">
        <v>19669</v>
      </c>
      <c r="R126" s="184" t="s">
        <v>19670</v>
      </c>
      <c r="S126" s="184" t="s">
        <v>4860</v>
      </c>
      <c r="T126" s="184" t="s">
        <v>4861</v>
      </c>
      <c r="U126" s="184" t="s">
        <v>19671</v>
      </c>
      <c r="V126" s="184" t="s">
        <v>3820</v>
      </c>
      <c r="W126" s="184" t="s">
        <v>19671</v>
      </c>
      <c r="X126" s="187" t="s">
        <v>19672</v>
      </c>
      <c r="Y126" s="187" t="s">
        <v>19673</v>
      </c>
      <c r="Z126" s="188" t="s">
        <v>3575</v>
      </c>
      <c r="AA126" s="184">
        <v>180</v>
      </c>
      <c r="AB126" s="184" t="s">
        <v>3561</v>
      </c>
      <c r="AC126" s="184" t="s">
        <v>19674</v>
      </c>
      <c r="AD126" s="184"/>
      <c r="AE126" s="184" t="s">
        <v>3562</v>
      </c>
      <c r="AF126" s="184"/>
      <c r="AG126" s="184"/>
      <c r="AH126" s="184"/>
      <c r="AI126" s="184"/>
      <c r="AJ126" s="184" t="s">
        <v>3563</v>
      </c>
      <c r="AK126" s="184">
        <v>157000</v>
      </c>
      <c r="AL126" s="184" t="s">
        <v>4717</v>
      </c>
      <c r="AM126" s="184" t="s">
        <v>4718</v>
      </c>
      <c r="AN126" s="184">
        <v>13634312016</v>
      </c>
      <c r="AO126" s="184" t="s">
        <v>19540</v>
      </c>
      <c r="AP126" s="184" t="s">
        <v>4861</v>
      </c>
      <c r="AQ126" s="184" t="s">
        <v>4860</v>
      </c>
      <c r="AR126" s="184" t="s">
        <v>19541</v>
      </c>
      <c r="AS126" s="184" t="s">
        <v>19542</v>
      </c>
      <c r="AT126" s="184">
        <v>13634312016</v>
      </c>
      <c r="AU126" s="184" t="s">
        <v>4862</v>
      </c>
      <c r="AV126" s="184" t="s">
        <v>4862</v>
      </c>
      <c r="AW126" s="190"/>
      <c r="AX126" s="185">
        <v>44767</v>
      </c>
      <c r="AY126" s="185">
        <v>43556</v>
      </c>
      <c r="AZ126" s="184" t="s">
        <v>19014</v>
      </c>
      <c r="BA126" s="184" t="s">
        <v>19675</v>
      </c>
      <c r="BB126" s="184"/>
      <c r="BC126" s="184"/>
      <c r="BD126" s="184"/>
      <c r="BE126" s="184"/>
      <c r="BF126" s="184" t="s">
        <v>3562</v>
      </c>
      <c r="BG126" s="184" t="s">
        <v>4863</v>
      </c>
      <c r="BH126" s="184"/>
      <c r="BI126" s="184" t="s">
        <v>3568</v>
      </c>
      <c r="BJ126" s="184"/>
      <c r="BK126" s="184">
        <v>1</v>
      </c>
      <c r="BL126" s="184" t="s">
        <v>3493</v>
      </c>
      <c r="BM126" s="184"/>
      <c r="BN126" s="184" t="s">
        <v>3493</v>
      </c>
      <c r="BO126" s="184" t="s">
        <v>3493</v>
      </c>
      <c r="BP126" s="184" t="s">
        <v>3493</v>
      </c>
      <c r="BQ126" s="184" t="str">
        <f t="shared" si="1"/>
        <v>√</v>
      </c>
      <c r="BR126" s="184"/>
      <c r="BS126" s="184"/>
      <c r="BT126" s="187" t="s">
        <v>3493</v>
      </c>
      <c r="BU126" s="184"/>
      <c r="BV126" s="190" t="e">
        <f>VLOOKUP(D:D,#REF!,2,0)</f>
        <v>#REF!</v>
      </c>
      <c r="BW126" s="190" t="e">
        <f>VLOOKUP(D:D,#REF!,3,0)</f>
        <v>#REF!</v>
      </c>
      <c r="BX126" s="190"/>
      <c r="BY126" s="190"/>
      <c r="BZ126" s="191" t="e">
        <f>VLOOKUP(D:D,#REF!,2,0)</f>
        <v>#REF!</v>
      </c>
      <c r="CA126" s="192" t="s">
        <v>18928</v>
      </c>
      <c r="CB126" s="192" t="s">
        <v>18928</v>
      </c>
      <c r="CC126" s="192" t="s">
        <v>18928</v>
      </c>
      <c r="CD126" s="190"/>
      <c r="CE126" s="184">
        <v>7003460</v>
      </c>
    </row>
    <row r="127" spans="1:83" ht="11.95" customHeight="1">
      <c r="A127" s="184">
        <v>7003461</v>
      </c>
      <c r="B127" s="184">
        <v>126</v>
      </c>
      <c r="C127" s="184" t="s">
        <v>19398</v>
      </c>
      <c r="D127" s="184" t="s">
        <v>42</v>
      </c>
      <c r="E127" s="184" t="s">
        <v>592</v>
      </c>
      <c r="F127" s="184" t="s">
        <v>4864</v>
      </c>
      <c r="G127" s="185">
        <v>42491</v>
      </c>
      <c r="H127" s="186" t="s">
        <v>19580</v>
      </c>
      <c r="I127" s="187">
        <v>21166</v>
      </c>
      <c r="J127" s="184" t="s">
        <v>4707</v>
      </c>
      <c r="K127" s="184">
        <v>7003461</v>
      </c>
      <c r="L127" s="184" t="s">
        <v>19676</v>
      </c>
      <c r="M127" s="184" t="s">
        <v>19677</v>
      </c>
      <c r="N127" s="188" t="s">
        <v>19678</v>
      </c>
      <c r="O127" s="189" t="s">
        <v>4865</v>
      </c>
      <c r="P127" s="187" t="s">
        <v>19679</v>
      </c>
      <c r="Q127" s="187" t="s">
        <v>19679</v>
      </c>
      <c r="R127" s="184" t="s">
        <v>4866</v>
      </c>
      <c r="S127" s="184" t="s">
        <v>4865</v>
      </c>
      <c r="T127" s="184" t="s">
        <v>4867</v>
      </c>
      <c r="U127" s="184" t="s">
        <v>19680</v>
      </c>
      <c r="V127" s="184" t="s">
        <v>3820</v>
      </c>
      <c r="W127" s="184" t="s">
        <v>19680</v>
      </c>
      <c r="X127" s="187" t="s">
        <v>19681</v>
      </c>
      <c r="Y127" s="187" t="s">
        <v>19682</v>
      </c>
      <c r="Z127" s="188" t="s">
        <v>3575</v>
      </c>
      <c r="AA127" s="184">
        <v>180</v>
      </c>
      <c r="AB127" s="184" t="s">
        <v>3669</v>
      </c>
      <c r="AC127" s="184" t="s">
        <v>19478</v>
      </c>
      <c r="AD127" s="184"/>
      <c r="AE127" s="184" t="s">
        <v>3562</v>
      </c>
      <c r="AF127" s="184" t="s">
        <v>3710</v>
      </c>
      <c r="AG127" s="184"/>
      <c r="AH127" s="184"/>
      <c r="AI127" s="184"/>
      <c r="AJ127" s="184" t="s">
        <v>3563</v>
      </c>
      <c r="AK127" s="184">
        <v>157600</v>
      </c>
      <c r="AL127" s="184" t="s">
        <v>4717</v>
      </c>
      <c r="AM127" s="184" t="s">
        <v>4718</v>
      </c>
      <c r="AN127" s="184">
        <v>13634312016</v>
      </c>
      <c r="AO127" s="184" t="s">
        <v>19540</v>
      </c>
      <c r="AP127" s="184" t="s">
        <v>4867</v>
      </c>
      <c r="AQ127" s="184" t="s">
        <v>4865</v>
      </c>
      <c r="AR127" s="184" t="s">
        <v>19541</v>
      </c>
      <c r="AS127" s="184" t="s">
        <v>19542</v>
      </c>
      <c r="AT127" s="184">
        <v>13634312016</v>
      </c>
      <c r="AU127" s="184" t="s">
        <v>4868</v>
      </c>
      <c r="AV127" s="184" t="s">
        <v>19683</v>
      </c>
      <c r="AW127" s="190"/>
      <c r="AX127" s="185">
        <v>43902</v>
      </c>
      <c r="AY127" s="185">
        <v>43571</v>
      </c>
      <c r="AZ127" s="184" t="s">
        <v>19415</v>
      </c>
      <c r="BA127" s="184" t="s">
        <v>4869</v>
      </c>
      <c r="BB127" s="184">
        <v>1</v>
      </c>
      <c r="BC127" s="184"/>
      <c r="BD127" s="184"/>
      <c r="BE127" s="184"/>
      <c r="BF127" s="184" t="s">
        <v>3562</v>
      </c>
      <c r="BG127" s="184" t="s">
        <v>3710</v>
      </c>
      <c r="BH127" s="184"/>
      <c r="BI127" s="184" t="s">
        <v>3568</v>
      </c>
      <c r="BJ127" s="184"/>
      <c r="BK127" s="184">
        <v>1</v>
      </c>
      <c r="BL127" s="184" t="s">
        <v>3493</v>
      </c>
      <c r="BM127" s="184"/>
      <c r="BN127" s="184"/>
      <c r="BO127" s="184" t="s">
        <v>3493</v>
      </c>
      <c r="BP127" s="184" t="s">
        <v>3493</v>
      </c>
      <c r="BQ127" s="184" t="str">
        <f t="shared" si="1"/>
        <v>√</v>
      </c>
      <c r="BR127" s="184"/>
      <c r="BS127" s="184"/>
      <c r="BT127" s="187" t="s">
        <v>19516</v>
      </c>
      <c r="BU127" s="184" t="s">
        <v>19517</v>
      </c>
      <c r="BV127" s="190" t="e">
        <f>VLOOKUP(D:D,#REF!,2,0)</f>
        <v>#REF!</v>
      </c>
      <c r="BW127" s="190" t="e">
        <f>VLOOKUP(D:D,#REF!,3,0)</f>
        <v>#REF!</v>
      </c>
      <c r="BX127" s="190"/>
      <c r="BY127" s="190"/>
      <c r="BZ127" s="191" t="e">
        <f>VLOOKUP(D:D,#REF!,2,0)</f>
        <v>#REF!</v>
      </c>
      <c r="CA127" s="192" t="s">
        <v>18928</v>
      </c>
      <c r="CB127" s="192" t="s">
        <v>18928</v>
      </c>
      <c r="CC127" s="192" t="s">
        <v>18928</v>
      </c>
      <c r="CD127" s="190"/>
      <c r="CE127" s="184">
        <v>7003461</v>
      </c>
    </row>
    <row r="128" spans="1:83" ht="11.95" customHeight="1">
      <c r="A128" s="184">
        <v>7003462</v>
      </c>
      <c r="B128" s="184">
        <v>127</v>
      </c>
      <c r="C128" s="184" t="s">
        <v>19398</v>
      </c>
      <c r="D128" s="184" t="s">
        <v>42</v>
      </c>
      <c r="E128" s="184" t="s">
        <v>592</v>
      </c>
      <c r="F128" s="184" t="s">
        <v>4870</v>
      </c>
      <c r="G128" s="185">
        <v>42492</v>
      </c>
      <c r="H128" s="186" t="s">
        <v>19580</v>
      </c>
      <c r="I128" s="187">
        <v>21166</v>
      </c>
      <c r="J128" s="184" t="s">
        <v>4707</v>
      </c>
      <c r="K128" s="184">
        <v>7003462</v>
      </c>
      <c r="L128" s="184" t="s">
        <v>19684</v>
      </c>
      <c r="M128" s="184" t="s">
        <v>19685</v>
      </c>
      <c r="N128" s="188" t="s">
        <v>19686</v>
      </c>
      <c r="O128" s="189" t="s">
        <v>4871</v>
      </c>
      <c r="P128" s="187" t="s">
        <v>19687</v>
      </c>
      <c r="Q128" s="187" t="s">
        <v>19687</v>
      </c>
      <c r="R128" s="184" t="s">
        <v>4872</v>
      </c>
      <c r="S128" s="184" t="s">
        <v>4873</v>
      </c>
      <c r="T128" s="184" t="s">
        <v>4874</v>
      </c>
      <c r="U128" s="184" t="s">
        <v>19688</v>
      </c>
      <c r="V128" s="184" t="s">
        <v>4874</v>
      </c>
      <c r="W128" s="184" t="s">
        <v>19688</v>
      </c>
      <c r="X128" s="187" t="s">
        <v>19689</v>
      </c>
      <c r="Y128" s="187" t="s">
        <v>19690</v>
      </c>
      <c r="Z128" s="188" t="s">
        <v>3575</v>
      </c>
      <c r="AA128" s="184">
        <v>180</v>
      </c>
      <c r="AB128" s="184" t="s">
        <v>3669</v>
      </c>
      <c r="AC128" s="184" t="s">
        <v>19478</v>
      </c>
      <c r="AD128" s="184"/>
      <c r="AE128" s="184" t="s">
        <v>3562</v>
      </c>
      <c r="AF128" s="184" t="s">
        <v>3710</v>
      </c>
      <c r="AG128" s="184"/>
      <c r="AH128" s="184"/>
      <c r="AI128" s="184"/>
      <c r="AJ128" s="184" t="s">
        <v>3563</v>
      </c>
      <c r="AK128" s="184">
        <v>157300</v>
      </c>
      <c r="AL128" s="184" t="s">
        <v>4717</v>
      </c>
      <c r="AM128" s="184" t="s">
        <v>4718</v>
      </c>
      <c r="AN128" s="184">
        <v>13634312016</v>
      </c>
      <c r="AO128" s="184" t="s">
        <v>19540</v>
      </c>
      <c r="AP128" s="184" t="s">
        <v>4874</v>
      </c>
      <c r="AQ128" s="184" t="s">
        <v>4873</v>
      </c>
      <c r="AR128" s="184" t="s">
        <v>19541</v>
      </c>
      <c r="AS128" s="184" t="s">
        <v>19542</v>
      </c>
      <c r="AT128" s="184">
        <v>13634312016</v>
      </c>
      <c r="AU128" s="184" t="s">
        <v>2346</v>
      </c>
      <c r="AV128" s="184" t="s">
        <v>2346</v>
      </c>
      <c r="AW128" s="190"/>
      <c r="AX128" s="185">
        <v>43913</v>
      </c>
      <c r="AY128" s="185">
        <v>43550</v>
      </c>
      <c r="AZ128" s="184" t="s">
        <v>19415</v>
      </c>
      <c r="BA128" s="184" t="s">
        <v>4875</v>
      </c>
      <c r="BB128" s="184">
        <v>1</v>
      </c>
      <c r="BC128" s="184"/>
      <c r="BD128" s="184"/>
      <c r="BE128" s="184"/>
      <c r="BF128" s="184" t="s">
        <v>3562</v>
      </c>
      <c r="BG128" s="184" t="s">
        <v>3710</v>
      </c>
      <c r="BH128" s="184"/>
      <c r="BI128" s="184" t="s">
        <v>3568</v>
      </c>
      <c r="BJ128" s="184"/>
      <c r="BK128" s="184">
        <v>1</v>
      </c>
      <c r="BL128" s="184" t="s">
        <v>3493</v>
      </c>
      <c r="BM128" s="184"/>
      <c r="BN128" s="184"/>
      <c r="BO128" s="184" t="s">
        <v>3493</v>
      </c>
      <c r="BP128" s="184" t="s">
        <v>3493</v>
      </c>
      <c r="BQ128" s="184" t="str">
        <f t="shared" si="1"/>
        <v>√</v>
      </c>
      <c r="BR128" s="184"/>
      <c r="BS128" s="184"/>
      <c r="BT128" s="187" t="s">
        <v>3493</v>
      </c>
      <c r="BU128" s="184"/>
      <c r="BV128" s="190" t="e">
        <f>VLOOKUP(D:D,#REF!,2,0)</f>
        <v>#REF!</v>
      </c>
      <c r="BW128" s="190" t="e">
        <f>VLOOKUP(D:D,#REF!,3,0)</f>
        <v>#REF!</v>
      </c>
      <c r="BX128" s="190"/>
      <c r="BY128" s="190"/>
      <c r="BZ128" s="191" t="e">
        <f>VLOOKUP(D:D,#REF!,2,0)</f>
        <v>#REF!</v>
      </c>
      <c r="CA128" s="192" t="s">
        <v>18928</v>
      </c>
      <c r="CB128" s="192" t="s">
        <v>18928</v>
      </c>
      <c r="CC128" s="192" t="s">
        <v>18928</v>
      </c>
      <c r="CD128" s="190"/>
      <c r="CE128" s="184">
        <v>7003462</v>
      </c>
    </row>
    <row r="129" spans="1:83" ht="11.95" customHeight="1">
      <c r="A129" s="184">
        <v>7003704</v>
      </c>
      <c r="B129" s="184">
        <v>128</v>
      </c>
      <c r="C129" s="184" t="s">
        <v>19398</v>
      </c>
      <c r="D129" s="184" t="s">
        <v>30</v>
      </c>
      <c r="E129" s="184" t="s">
        <v>101</v>
      </c>
      <c r="F129" s="184" t="s">
        <v>4876</v>
      </c>
      <c r="G129" s="185">
        <v>42503</v>
      </c>
      <c r="H129" s="186" t="s">
        <v>3467</v>
      </c>
      <c r="I129" s="187">
        <v>21180</v>
      </c>
      <c r="J129" s="184" t="s">
        <v>19691</v>
      </c>
      <c r="K129" s="184">
        <v>7003704</v>
      </c>
      <c r="L129" s="184" t="s">
        <v>19692</v>
      </c>
      <c r="M129" s="184" t="s">
        <v>19693</v>
      </c>
      <c r="N129" s="188" t="s">
        <v>19694</v>
      </c>
      <c r="O129" s="189">
        <v>66362572</v>
      </c>
      <c r="P129" s="187" t="s">
        <v>19695</v>
      </c>
      <c r="Q129" s="187" t="s">
        <v>19695</v>
      </c>
      <c r="R129" s="184" t="s">
        <v>4877</v>
      </c>
      <c r="S129" s="184">
        <v>13598061698</v>
      </c>
      <c r="T129" s="184" t="s">
        <v>4878</v>
      </c>
      <c r="U129" s="184" t="s">
        <v>19696</v>
      </c>
      <c r="V129" s="184" t="s">
        <v>4879</v>
      </c>
      <c r="W129" s="184" t="s">
        <v>19697</v>
      </c>
      <c r="X129" s="187" t="s">
        <v>19698</v>
      </c>
      <c r="Y129" s="187"/>
      <c r="Z129" s="188" t="s">
        <v>4880</v>
      </c>
      <c r="AA129" s="184">
        <v>180</v>
      </c>
      <c r="AB129" s="184" t="s">
        <v>3561</v>
      </c>
      <c r="AC129" s="184"/>
      <c r="AD129" s="184"/>
      <c r="AE129" s="184" t="s">
        <v>3562</v>
      </c>
      <c r="AF129" s="184"/>
      <c r="AG129" s="184"/>
      <c r="AH129" s="184"/>
      <c r="AI129" s="184"/>
      <c r="AJ129" s="184" t="s">
        <v>3593</v>
      </c>
      <c r="AK129" s="184">
        <v>450000</v>
      </c>
      <c r="AL129" s="184" t="s">
        <v>4881</v>
      </c>
      <c r="AM129" s="184" t="s">
        <v>4882</v>
      </c>
      <c r="AN129" s="184">
        <v>13733835127</v>
      </c>
      <c r="AO129" s="184" t="s">
        <v>19699</v>
      </c>
      <c r="AP129" s="184" t="s">
        <v>4878</v>
      </c>
      <c r="AQ129" s="184">
        <v>13592660088</v>
      </c>
      <c r="AR129" s="184" t="s">
        <v>19700</v>
      </c>
      <c r="AS129" s="184" t="s">
        <v>19701</v>
      </c>
      <c r="AT129" s="184">
        <v>13733835127</v>
      </c>
      <c r="AU129" s="184" t="s">
        <v>1408</v>
      </c>
      <c r="AV129" s="184" t="s">
        <v>19702</v>
      </c>
      <c r="AW129" s="190"/>
      <c r="AX129" s="185">
        <v>44286</v>
      </c>
      <c r="AY129" s="185"/>
      <c r="AZ129" s="184" t="s">
        <v>3562</v>
      </c>
      <c r="BA129" s="184" t="s">
        <v>4883</v>
      </c>
      <c r="BB129" s="184">
        <v>1</v>
      </c>
      <c r="BC129" s="184"/>
      <c r="BD129" s="184"/>
      <c r="BE129" s="184" t="s">
        <v>4884</v>
      </c>
      <c r="BF129" s="184" t="s">
        <v>3562</v>
      </c>
      <c r="BG129" s="184"/>
      <c r="BH129" s="184"/>
      <c r="BI129" s="184" t="s">
        <v>3568</v>
      </c>
      <c r="BJ129" s="184"/>
      <c r="BK129" s="184">
        <v>1</v>
      </c>
      <c r="BL129" s="184" t="s">
        <v>3493</v>
      </c>
      <c r="BM129" s="184" t="s">
        <v>3493</v>
      </c>
      <c r="BN129" s="184" t="s">
        <v>3493</v>
      </c>
      <c r="BO129" s="184"/>
      <c r="BP129" s="184" t="s">
        <v>3493</v>
      </c>
      <c r="BQ129" s="184" t="str">
        <f t="shared" si="1"/>
        <v>√</v>
      </c>
      <c r="BR129" s="184"/>
      <c r="BS129" s="184"/>
      <c r="BT129" s="187" t="s">
        <v>3493</v>
      </c>
      <c r="BU129" s="184"/>
      <c r="BV129" s="190" t="e">
        <f>VLOOKUP(D:D,#REF!,2,0)</f>
        <v>#REF!</v>
      </c>
      <c r="BW129" s="190" t="e">
        <f>VLOOKUP(D:D,#REF!,3,0)</f>
        <v>#REF!</v>
      </c>
      <c r="BX129" s="190"/>
      <c r="BY129" s="190"/>
      <c r="BZ129" s="191" t="e">
        <f>VLOOKUP(D:D,#REF!,2,0)</f>
        <v>#REF!</v>
      </c>
      <c r="CA129" s="192" t="s">
        <v>18928</v>
      </c>
      <c r="CB129" s="192" t="s">
        <v>18928</v>
      </c>
      <c r="CC129" s="192" t="s">
        <v>18928</v>
      </c>
      <c r="CD129" s="190"/>
      <c r="CE129" s="184">
        <v>7003704</v>
      </c>
    </row>
    <row r="130" spans="1:83" ht="11.95" customHeight="1">
      <c r="A130" s="184">
        <v>7003705</v>
      </c>
      <c r="B130" s="184">
        <v>129</v>
      </c>
      <c r="C130" s="184" t="s">
        <v>19398</v>
      </c>
      <c r="D130" s="184" t="s">
        <v>30</v>
      </c>
      <c r="E130" s="184" t="s">
        <v>101</v>
      </c>
      <c r="F130" s="184" t="s">
        <v>4885</v>
      </c>
      <c r="G130" s="185">
        <v>42536</v>
      </c>
      <c r="H130" s="186" t="s">
        <v>19703</v>
      </c>
      <c r="I130" s="187">
        <v>21177</v>
      </c>
      <c r="J130" s="184" t="s">
        <v>19704</v>
      </c>
      <c r="K130" s="184">
        <v>7003705</v>
      </c>
      <c r="L130" s="184" t="s">
        <v>19705</v>
      </c>
      <c r="M130" s="184" t="s">
        <v>19706</v>
      </c>
      <c r="N130" s="188" t="s">
        <v>19707</v>
      </c>
      <c r="O130" s="189" t="s">
        <v>19708</v>
      </c>
      <c r="P130" s="187" t="s">
        <v>19709</v>
      </c>
      <c r="Q130" s="187" t="s">
        <v>19709</v>
      </c>
      <c r="R130" s="184" t="s">
        <v>4888</v>
      </c>
      <c r="S130" s="184">
        <v>13703998838</v>
      </c>
      <c r="T130" s="184" t="s">
        <v>4889</v>
      </c>
      <c r="U130" s="184">
        <v>13608676862</v>
      </c>
      <c r="V130" s="184" t="s">
        <v>4890</v>
      </c>
      <c r="W130" s="184" t="s">
        <v>19710</v>
      </c>
      <c r="X130" s="187" t="s">
        <v>19711</v>
      </c>
      <c r="Y130" s="187"/>
      <c r="Z130" s="188" t="s">
        <v>19711</v>
      </c>
      <c r="AA130" s="184">
        <v>180</v>
      </c>
      <c r="AB130" s="184" t="s">
        <v>3561</v>
      </c>
      <c r="AC130" s="184"/>
      <c r="AD130" s="184"/>
      <c r="AE130" s="184" t="s">
        <v>3562</v>
      </c>
      <c r="AF130" s="184"/>
      <c r="AG130" s="184"/>
      <c r="AH130" s="184"/>
      <c r="AI130" s="184"/>
      <c r="AJ130" s="184" t="s">
        <v>3593</v>
      </c>
      <c r="AK130" s="184">
        <v>450041</v>
      </c>
      <c r="AL130" s="184" t="s">
        <v>4891</v>
      </c>
      <c r="AM130" s="184" t="s">
        <v>4892</v>
      </c>
      <c r="AN130" s="184">
        <v>13523713881</v>
      </c>
      <c r="AO130" s="184" t="s">
        <v>19712</v>
      </c>
      <c r="AP130" s="184" t="s">
        <v>4890</v>
      </c>
      <c r="AQ130" s="184" t="s">
        <v>4893</v>
      </c>
      <c r="AR130" s="184" t="s">
        <v>19713</v>
      </c>
      <c r="AS130" s="184" t="s">
        <v>19714</v>
      </c>
      <c r="AT130" s="184">
        <v>13523713881</v>
      </c>
      <c r="AU130" s="184" t="s">
        <v>1392</v>
      </c>
      <c r="AV130" s="184" t="s">
        <v>4895</v>
      </c>
      <c r="AW130" s="190"/>
      <c r="AX130" s="185">
        <v>44294</v>
      </c>
      <c r="AY130" s="185"/>
      <c r="AZ130" s="184" t="s">
        <v>3562</v>
      </c>
      <c r="BA130" s="184" t="s">
        <v>4896</v>
      </c>
      <c r="BB130" s="184">
        <v>1</v>
      </c>
      <c r="BC130" s="184"/>
      <c r="BD130" s="184"/>
      <c r="BE130" s="184" t="s">
        <v>4897</v>
      </c>
      <c r="BF130" s="184" t="s">
        <v>3562</v>
      </c>
      <c r="BG130" s="184"/>
      <c r="BH130" s="184"/>
      <c r="BI130" s="184" t="s">
        <v>3568</v>
      </c>
      <c r="BJ130" s="184"/>
      <c r="BK130" s="184">
        <v>1</v>
      </c>
      <c r="BL130" s="184" t="s">
        <v>3493</v>
      </c>
      <c r="BM130" s="184"/>
      <c r="BN130" s="184"/>
      <c r="BO130" s="184"/>
      <c r="BP130" s="184" t="s">
        <v>3493</v>
      </c>
      <c r="BQ130" s="184" t="str">
        <f t="shared" si="1"/>
        <v>√</v>
      </c>
      <c r="BR130" s="184"/>
      <c r="BS130" s="184"/>
      <c r="BT130" s="187" t="s">
        <v>3493</v>
      </c>
      <c r="BU130" s="184"/>
      <c r="BV130" s="190" t="e">
        <f>VLOOKUP(D:D,#REF!,2,0)</f>
        <v>#REF!</v>
      </c>
      <c r="BW130" s="190" t="e">
        <f>VLOOKUP(D:D,#REF!,3,0)</f>
        <v>#REF!</v>
      </c>
      <c r="BX130" s="190"/>
      <c r="BY130" s="190"/>
      <c r="BZ130" s="191" t="e">
        <f>VLOOKUP(D:D,#REF!,2,0)</f>
        <v>#REF!</v>
      </c>
      <c r="CA130" s="192" t="s">
        <v>18928</v>
      </c>
      <c r="CB130" s="192" t="s">
        <v>18928</v>
      </c>
      <c r="CC130" s="192" t="s">
        <v>18928</v>
      </c>
      <c r="CD130" s="190"/>
      <c r="CE130" s="184">
        <v>7003705</v>
      </c>
    </row>
    <row r="131" spans="1:83" ht="11.95" customHeight="1">
      <c r="A131" s="184">
        <v>7003706</v>
      </c>
      <c r="B131" s="184">
        <v>130</v>
      </c>
      <c r="C131" s="184" t="s">
        <v>19398</v>
      </c>
      <c r="D131" s="184" t="s">
        <v>30</v>
      </c>
      <c r="E131" s="184" t="s">
        <v>101</v>
      </c>
      <c r="F131" s="184" t="s">
        <v>4898</v>
      </c>
      <c r="G131" s="185">
        <v>42536</v>
      </c>
      <c r="H131" s="186" t="s">
        <v>19703</v>
      </c>
      <c r="I131" s="187">
        <v>21177</v>
      </c>
      <c r="J131" s="184" t="s">
        <v>19704</v>
      </c>
      <c r="K131" s="184">
        <v>7003706</v>
      </c>
      <c r="L131" s="184" t="s">
        <v>19715</v>
      </c>
      <c r="M131" s="184" t="s">
        <v>19716</v>
      </c>
      <c r="N131" s="188" t="s">
        <v>19717</v>
      </c>
      <c r="O131" s="189" t="s">
        <v>4899</v>
      </c>
      <c r="P131" s="187" t="s">
        <v>19718</v>
      </c>
      <c r="Q131" s="187" t="s">
        <v>19718</v>
      </c>
      <c r="R131" s="184" t="s">
        <v>4900</v>
      </c>
      <c r="S131" s="184">
        <v>13663716863</v>
      </c>
      <c r="T131" s="184" t="s">
        <v>4901</v>
      </c>
      <c r="U131" s="184">
        <v>15838380510</v>
      </c>
      <c r="V131" s="184" t="s">
        <v>4902</v>
      </c>
      <c r="W131" s="184">
        <v>15738315779</v>
      </c>
      <c r="X131" s="187" t="s">
        <v>19719</v>
      </c>
      <c r="Y131" s="187"/>
      <c r="Z131" s="188" t="s">
        <v>19719</v>
      </c>
      <c r="AA131" s="184">
        <v>180</v>
      </c>
      <c r="AB131" s="184" t="s">
        <v>3669</v>
      </c>
      <c r="AC131" s="184"/>
      <c r="AD131" s="184"/>
      <c r="AE131" s="184" t="s">
        <v>3562</v>
      </c>
      <c r="AF131" s="184"/>
      <c r="AG131" s="184"/>
      <c r="AH131" s="184"/>
      <c r="AI131" s="184"/>
      <c r="AJ131" s="184" t="s">
        <v>3593</v>
      </c>
      <c r="AK131" s="184">
        <v>450053</v>
      </c>
      <c r="AL131" s="184" t="s">
        <v>4891</v>
      </c>
      <c r="AM131" s="184" t="s">
        <v>4892</v>
      </c>
      <c r="AN131" s="184">
        <v>13523713881</v>
      </c>
      <c r="AO131" s="184" t="s">
        <v>19712</v>
      </c>
      <c r="AP131" s="184" t="s">
        <v>4902</v>
      </c>
      <c r="AQ131" s="184" t="s">
        <v>4903</v>
      </c>
      <c r="AR131" s="184" t="s">
        <v>19713</v>
      </c>
      <c r="AS131" s="184" t="s">
        <v>19714</v>
      </c>
      <c r="AT131" s="184">
        <v>13523713881</v>
      </c>
      <c r="AU131" s="184" t="s">
        <v>1509</v>
      </c>
      <c r="AV131" s="184" t="s">
        <v>4904</v>
      </c>
      <c r="AW131" s="190"/>
      <c r="AX131" s="185">
        <v>44354</v>
      </c>
      <c r="AY131" s="185"/>
      <c r="AZ131" s="184" t="s">
        <v>3562</v>
      </c>
      <c r="BA131" s="184" t="s">
        <v>4905</v>
      </c>
      <c r="BB131" s="184">
        <v>1</v>
      </c>
      <c r="BC131" s="184"/>
      <c r="BD131" s="184"/>
      <c r="BE131" s="184" t="s">
        <v>4897</v>
      </c>
      <c r="BF131" s="184" t="s">
        <v>3562</v>
      </c>
      <c r="BG131" s="184"/>
      <c r="BH131" s="184"/>
      <c r="BI131" s="184" t="s">
        <v>3568</v>
      </c>
      <c r="BJ131" s="184"/>
      <c r="BK131" s="184">
        <v>1</v>
      </c>
      <c r="BL131" s="184" t="s">
        <v>3493</v>
      </c>
      <c r="BM131" s="184"/>
      <c r="BN131" s="184" t="s">
        <v>3493</v>
      </c>
      <c r="BO131" s="184"/>
      <c r="BP131" s="184" t="s">
        <v>3493</v>
      </c>
      <c r="BQ131" s="184" t="str">
        <f t="shared" ref="BQ131:BQ194" si="2">IF(OR(M131="",M131="/")," ","√")</f>
        <v>√</v>
      </c>
      <c r="BR131" s="184"/>
      <c r="BS131" s="184"/>
      <c r="BT131" s="187" t="s">
        <v>3493</v>
      </c>
      <c r="BU131" s="184"/>
      <c r="BV131" s="190" t="e">
        <f>VLOOKUP(D:D,#REF!,2,0)</f>
        <v>#REF!</v>
      </c>
      <c r="BW131" s="190" t="e">
        <f>VLOOKUP(D:D,#REF!,3,0)</f>
        <v>#REF!</v>
      </c>
      <c r="BX131" s="190"/>
      <c r="BY131" s="190"/>
      <c r="BZ131" s="191" t="e">
        <f>VLOOKUP(D:D,#REF!,2,0)</f>
        <v>#REF!</v>
      </c>
      <c r="CA131" s="192" t="s">
        <v>18928</v>
      </c>
      <c r="CB131" s="192" t="s">
        <v>18928</v>
      </c>
      <c r="CC131" s="192" t="s">
        <v>18928</v>
      </c>
      <c r="CD131" s="190"/>
      <c r="CE131" s="184">
        <v>7003706</v>
      </c>
    </row>
    <row r="132" spans="1:83" ht="11.95" customHeight="1">
      <c r="A132" s="184">
        <v>7003707</v>
      </c>
      <c r="B132" s="184">
        <v>131</v>
      </c>
      <c r="C132" s="184" t="s">
        <v>19398</v>
      </c>
      <c r="D132" s="184" t="s">
        <v>30</v>
      </c>
      <c r="E132" s="184" t="s">
        <v>101</v>
      </c>
      <c r="F132" s="184" t="s">
        <v>4906</v>
      </c>
      <c r="G132" s="185">
        <v>42521</v>
      </c>
      <c r="H132" s="186" t="s">
        <v>19703</v>
      </c>
      <c r="I132" s="187">
        <v>21177</v>
      </c>
      <c r="J132" s="184" t="s">
        <v>19704</v>
      </c>
      <c r="K132" s="184">
        <v>7003707</v>
      </c>
      <c r="L132" s="184" t="s">
        <v>19720</v>
      </c>
      <c r="M132" s="184" t="s">
        <v>19721</v>
      </c>
      <c r="N132" s="188" t="s">
        <v>19722</v>
      </c>
      <c r="O132" s="189" t="s">
        <v>4907</v>
      </c>
      <c r="P132" s="187" t="s">
        <v>4908</v>
      </c>
      <c r="Q132" s="187" t="s">
        <v>4908</v>
      </c>
      <c r="R132" s="184" t="s">
        <v>4909</v>
      </c>
      <c r="S132" s="184">
        <v>13700874658</v>
      </c>
      <c r="T132" s="184" t="s">
        <v>4910</v>
      </c>
      <c r="U132" s="184">
        <v>15803861678</v>
      </c>
      <c r="V132" s="184" t="s">
        <v>4910</v>
      </c>
      <c r="W132" s="184">
        <v>15803861678</v>
      </c>
      <c r="X132" s="187" t="s">
        <v>19723</v>
      </c>
      <c r="Y132" s="187" t="s">
        <v>19724</v>
      </c>
      <c r="Z132" s="188" t="s">
        <v>3575</v>
      </c>
      <c r="AA132" s="184">
        <v>180</v>
      </c>
      <c r="AB132" s="184" t="s">
        <v>3669</v>
      </c>
      <c r="AC132" s="184"/>
      <c r="AD132" s="184"/>
      <c r="AE132" s="184" t="s">
        <v>3562</v>
      </c>
      <c r="AF132" s="184"/>
      <c r="AG132" s="184"/>
      <c r="AH132" s="184"/>
      <c r="AI132" s="184"/>
      <c r="AJ132" s="184" t="s">
        <v>3593</v>
      </c>
      <c r="AK132" s="184">
        <v>451450</v>
      </c>
      <c r="AL132" s="184" t="s">
        <v>4891</v>
      </c>
      <c r="AM132" s="184" t="s">
        <v>4892</v>
      </c>
      <c r="AN132" s="184">
        <v>13523713881</v>
      </c>
      <c r="AO132" s="184" t="s">
        <v>19712</v>
      </c>
      <c r="AP132" s="184" t="s">
        <v>4910</v>
      </c>
      <c r="AQ132" s="184" t="s">
        <v>4911</v>
      </c>
      <c r="AR132" s="184" t="s">
        <v>19713</v>
      </c>
      <c r="AS132" s="184" t="s">
        <v>19714</v>
      </c>
      <c r="AT132" s="184">
        <v>13523713881</v>
      </c>
      <c r="AU132" s="184" t="s">
        <v>2618</v>
      </c>
      <c r="AV132" s="184" t="s">
        <v>4912</v>
      </c>
      <c r="AW132" s="190"/>
      <c r="AX132" s="185">
        <v>44262</v>
      </c>
      <c r="AY132" s="185">
        <v>43535</v>
      </c>
      <c r="AZ132" s="184" t="s">
        <v>3562</v>
      </c>
      <c r="BA132" s="184" t="s">
        <v>4913</v>
      </c>
      <c r="BB132" s="184">
        <v>1</v>
      </c>
      <c r="BC132" s="184"/>
      <c r="BD132" s="184"/>
      <c r="BE132" s="184" t="s">
        <v>4884</v>
      </c>
      <c r="BF132" s="184" t="s">
        <v>3562</v>
      </c>
      <c r="BG132" s="184"/>
      <c r="BH132" s="184"/>
      <c r="BI132" s="184" t="s">
        <v>3568</v>
      </c>
      <c r="BJ132" s="184"/>
      <c r="BK132" s="184">
        <v>1</v>
      </c>
      <c r="BL132" s="184" t="s">
        <v>3493</v>
      </c>
      <c r="BM132" s="184"/>
      <c r="BN132" s="184" t="s">
        <v>3493</v>
      </c>
      <c r="BO132" s="184" t="s">
        <v>3493</v>
      </c>
      <c r="BP132" s="184" t="s">
        <v>3493</v>
      </c>
      <c r="BQ132" s="184" t="str">
        <f t="shared" si="2"/>
        <v>√</v>
      </c>
      <c r="BR132" s="184"/>
      <c r="BS132" s="184"/>
      <c r="BT132" s="187" t="s">
        <v>3493</v>
      </c>
      <c r="BU132" s="184"/>
      <c r="BV132" s="190" t="e">
        <f>VLOOKUP(D:D,#REF!,2,0)</f>
        <v>#REF!</v>
      </c>
      <c r="BW132" s="190" t="e">
        <f>VLOOKUP(D:D,#REF!,3,0)</f>
        <v>#REF!</v>
      </c>
      <c r="BX132" s="190"/>
      <c r="BY132" s="190"/>
      <c r="BZ132" s="191" t="e">
        <f>VLOOKUP(D:D,#REF!,2,0)</f>
        <v>#REF!</v>
      </c>
      <c r="CA132" s="192" t="s">
        <v>18928</v>
      </c>
      <c r="CB132" s="192" t="s">
        <v>18928</v>
      </c>
      <c r="CC132" s="192" t="s">
        <v>18928</v>
      </c>
      <c r="CD132" s="190"/>
      <c r="CE132" s="184">
        <v>7003707</v>
      </c>
    </row>
    <row r="133" spans="1:83" ht="11.95" customHeight="1">
      <c r="A133" s="184">
        <v>7003708</v>
      </c>
      <c r="B133" s="184">
        <v>132</v>
      </c>
      <c r="C133" s="184" t="s">
        <v>19398</v>
      </c>
      <c r="D133" s="184" t="s">
        <v>30</v>
      </c>
      <c r="E133" s="184" t="s">
        <v>101</v>
      </c>
      <c r="F133" s="184" t="s">
        <v>4914</v>
      </c>
      <c r="G133" s="185">
        <v>42521</v>
      </c>
      <c r="H133" s="186" t="s">
        <v>19703</v>
      </c>
      <c r="I133" s="187">
        <v>21177</v>
      </c>
      <c r="J133" s="184" t="s">
        <v>19704</v>
      </c>
      <c r="K133" s="184">
        <v>7003708</v>
      </c>
      <c r="L133" s="184" t="s">
        <v>19725</v>
      </c>
      <c r="M133" s="184" t="s">
        <v>19726</v>
      </c>
      <c r="N133" s="188" t="s">
        <v>19727</v>
      </c>
      <c r="O133" s="189" t="s">
        <v>4915</v>
      </c>
      <c r="P133" s="187" t="s">
        <v>19728</v>
      </c>
      <c r="Q133" s="187" t="s">
        <v>19728</v>
      </c>
      <c r="R133" s="184" t="s">
        <v>4916</v>
      </c>
      <c r="S133" s="184">
        <v>13592558599</v>
      </c>
      <c r="T133" s="184" t="s">
        <v>4917</v>
      </c>
      <c r="U133" s="184">
        <v>13783467201</v>
      </c>
      <c r="V133" s="184" t="s">
        <v>4918</v>
      </c>
      <c r="W133" s="184" t="s">
        <v>19729</v>
      </c>
      <c r="X133" s="187" t="s">
        <v>19730</v>
      </c>
      <c r="Y133" s="187"/>
      <c r="Z133" s="188" t="s">
        <v>19730</v>
      </c>
      <c r="AA133" s="184">
        <v>180</v>
      </c>
      <c r="AB133" s="184" t="s">
        <v>3561</v>
      </c>
      <c r="AC133" s="184"/>
      <c r="AD133" s="184"/>
      <c r="AE133" s="184" t="s">
        <v>3562</v>
      </c>
      <c r="AF133" s="184" t="s">
        <v>4919</v>
      </c>
      <c r="AG133" s="184"/>
      <c r="AH133" s="184"/>
      <c r="AI133" s="184"/>
      <c r="AJ133" s="184" t="s">
        <v>3563</v>
      </c>
      <c r="AK133" s="184">
        <v>451250</v>
      </c>
      <c r="AL133" s="184" t="s">
        <v>4891</v>
      </c>
      <c r="AM133" s="184" t="s">
        <v>4892</v>
      </c>
      <c r="AN133" s="184">
        <v>13523713881</v>
      </c>
      <c r="AO133" s="184" t="s">
        <v>19712</v>
      </c>
      <c r="AP133" s="184" t="s">
        <v>4920</v>
      </c>
      <c r="AQ133" s="184">
        <v>13683802790</v>
      </c>
      <c r="AR133" s="184" t="s">
        <v>19713</v>
      </c>
      <c r="AS133" s="184" t="s">
        <v>19714</v>
      </c>
      <c r="AT133" s="184">
        <v>13523713881</v>
      </c>
      <c r="AU133" s="184" t="s">
        <v>1173</v>
      </c>
      <c r="AV133" s="184" t="s">
        <v>4921</v>
      </c>
      <c r="AW133" s="190"/>
      <c r="AX133" s="185">
        <v>44262</v>
      </c>
      <c r="AY133" s="185"/>
      <c r="AZ133" s="184" t="s">
        <v>3562</v>
      </c>
      <c r="BA133" s="184" t="s">
        <v>4922</v>
      </c>
      <c r="BB133" s="184">
        <v>1</v>
      </c>
      <c r="BC133" s="184"/>
      <c r="BD133" s="184"/>
      <c r="BE133" s="184"/>
      <c r="BF133" s="184" t="s">
        <v>3562</v>
      </c>
      <c r="BG133" s="184"/>
      <c r="BH133" s="184"/>
      <c r="BI133" s="184" t="s">
        <v>3568</v>
      </c>
      <c r="BJ133" s="184"/>
      <c r="BK133" s="184">
        <v>1</v>
      </c>
      <c r="BL133" s="184" t="s">
        <v>3493</v>
      </c>
      <c r="BM133" s="184"/>
      <c r="BN133" s="184"/>
      <c r="BO133" s="184"/>
      <c r="BP133" s="184" t="s">
        <v>3493</v>
      </c>
      <c r="BQ133" s="184" t="str">
        <f t="shared" si="2"/>
        <v>√</v>
      </c>
      <c r="BR133" s="184"/>
      <c r="BS133" s="184"/>
      <c r="BT133" s="187" t="s">
        <v>3493</v>
      </c>
      <c r="BU133" s="184"/>
      <c r="BV133" s="190" t="e">
        <f>VLOOKUP(D:D,#REF!,2,0)</f>
        <v>#REF!</v>
      </c>
      <c r="BW133" s="190" t="e">
        <f>VLOOKUP(D:D,#REF!,3,0)</f>
        <v>#REF!</v>
      </c>
      <c r="BX133" s="190"/>
      <c r="BY133" s="190"/>
      <c r="BZ133" s="191" t="e">
        <f>VLOOKUP(D:D,#REF!,2,0)</f>
        <v>#REF!</v>
      </c>
      <c r="CA133" s="192" t="s">
        <v>18928</v>
      </c>
      <c r="CB133" s="192" t="s">
        <v>18928</v>
      </c>
      <c r="CC133" s="192" t="s">
        <v>18928</v>
      </c>
      <c r="CD133" s="190"/>
      <c r="CE133" s="184">
        <v>7003708</v>
      </c>
    </row>
    <row r="134" spans="1:83" ht="11.95" customHeight="1">
      <c r="A134" s="184">
        <v>7003709</v>
      </c>
      <c r="B134" s="184">
        <v>133</v>
      </c>
      <c r="C134" s="184" t="s">
        <v>19398</v>
      </c>
      <c r="D134" s="184" t="s">
        <v>30</v>
      </c>
      <c r="E134" s="184" t="s">
        <v>101</v>
      </c>
      <c r="F134" s="184" t="s">
        <v>4923</v>
      </c>
      <c r="G134" s="185">
        <v>42503</v>
      </c>
      <c r="H134" s="186" t="s">
        <v>19703</v>
      </c>
      <c r="I134" s="187">
        <v>21177</v>
      </c>
      <c r="J134" s="184" t="s">
        <v>19704</v>
      </c>
      <c r="K134" s="184">
        <v>7003709</v>
      </c>
      <c r="L134" s="184" t="s">
        <v>19731</v>
      </c>
      <c r="M134" s="184" t="s">
        <v>19732</v>
      </c>
      <c r="N134" s="188" t="s">
        <v>19733</v>
      </c>
      <c r="O134" s="189" t="s">
        <v>4924</v>
      </c>
      <c r="P134" s="187" t="s">
        <v>19734</v>
      </c>
      <c r="Q134" s="187" t="s">
        <v>19734</v>
      </c>
      <c r="R134" s="184" t="s">
        <v>4925</v>
      </c>
      <c r="S134" s="184">
        <v>13663825678</v>
      </c>
      <c r="T134" s="184" t="s">
        <v>4926</v>
      </c>
      <c r="U134" s="184">
        <v>13903867919</v>
      </c>
      <c r="V134" s="184" t="s">
        <v>4927</v>
      </c>
      <c r="W134" s="184">
        <v>15003832899</v>
      </c>
      <c r="X134" s="187" t="s">
        <v>19735</v>
      </c>
      <c r="Y134" s="187"/>
      <c r="Z134" s="188" t="s">
        <v>4928</v>
      </c>
      <c r="AA134" s="184">
        <v>180</v>
      </c>
      <c r="AB134" s="184" t="s">
        <v>3669</v>
      </c>
      <c r="AC134" s="184"/>
      <c r="AD134" s="184"/>
      <c r="AE134" s="184" t="s">
        <v>3562</v>
      </c>
      <c r="AF134" s="184"/>
      <c r="AG134" s="184"/>
      <c r="AH134" s="184"/>
      <c r="AI134" s="184"/>
      <c r="AJ134" s="184" t="s">
        <v>3593</v>
      </c>
      <c r="AK134" s="184">
        <v>450100</v>
      </c>
      <c r="AL134" s="184" t="s">
        <v>4891</v>
      </c>
      <c r="AM134" s="184" t="s">
        <v>4892</v>
      </c>
      <c r="AN134" s="184">
        <v>13523713881</v>
      </c>
      <c r="AO134" s="184" t="s">
        <v>19712</v>
      </c>
      <c r="AP134" s="184" t="s">
        <v>4926</v>
      </c>
      <c r="AQ134" s="184" t="s">
        <v>4929</v>
      </c>
      <c r="AR134" s="184" t="s">
        <v>19713</v>
      </c>
      <c r="AS134" s="184" t="s">
        <v>19714</v>
      </c>
      <c r="AT134" s="184">
        <v>13523713881</v>
      </c>
      <c r="AU134" s="184" t="s">
        <v>2435</v>
      </c>
      <c r="AV134" s="184" t="s">
        <v>2435</v>
      </c>
      <c r="AW134" s="190"/>
      <c r="AX134" s="185">
        <v>44258</v>
      </c>
      <c r="AY134" s="185"/>
      <c r="AZ134" s="184" t="s">
        <v>3562</v>
      </c>
      <c r="BA134" s="184" t="s">
        <v>4930</v>
      </c>
      <c r="BB134" s="184">
        <v>1</v>
      </c>
      <c r="BC134" s="184"/>
      <c r="BD134" s="184"/>
      <c r="BE134" s="184" t="s">
        <v>4884</v>
      </c>
      <c r="BF134" s="184" t="s">
        <v>3562</v>
      </c>
      <c r="BG134" s="184"/>
      <c r="BH134" s="184"/>
      <c r="BI134" s="184" t="s">
        <v>3568</v>
      </c>
      <c r="BJ134" s="184"/>
      <c r="BK134" s="184">
        <v>1</v>
      </c>
      <c r="BL134" s="184" t="s">
        <v>3493</v>
      </c>
      <c r="BM134" s="184"/>
      <c r="BN134" s="184" t="s">
        <v>3493</v>
      </c>
      <c r="BO134" s="184"/>
      <c r="BP134" s="184" t="s">
        <v>3493</v>
      </c>
      <c r="BQ134" s="184" t="str">
        <f t="shared" si="2"/>
        <v>√</v>
      </c>
      <c r="BR134" s="184"/>
      <c r="BS134" s="184"/>
      <c r="BT134" s="187" t="s">
        <v>3493</v>
      </c>
      <c r="BU134" s="184"/>
      <c r="BV134" s="190" t="e">
        <f>VLOOKUP(D:D,#REF!,2,0)</f>
        <v>#REF!</v>
      </c>
      <c r="BW134" s="190" t="e">
        <f>VLOOKUP(D:D,#REF!,3,0)</f>
        <v>#REF!</v>
      </c>
      <c r="BX134" s="190"/>
      <c r="BY134" s="190"/>
      <c r="BZ134" s="191" t="e">
        <f>VLOOKUP(D:D,#REF!,2,0)</f>
        <v>#REF!</v>
      </c>
      <c r="CA134" s="192" t="s">
        <v>18928</v>
      </c>
      <c r="CB134" s="192" t="s">
        <v>18928</v>
      </c>
      <c r="CC134" s="192" t="s">
        <v>18928</v>
      </c>
      <c r="CD134" s="190"/>
      <c r="CE134" s="184">
        <v>7003709</v>
      </c>
    </row>
    <row r="135" spans="1:83" ht="11.95" customHeight="1">
      <c r="A135" s="184">
        <v>7003710</v>
      </c>
      <c r="B135" s="184">
        <v>134</v>
      </c>
      <c r="C135" s="184" t="s">
        <v>19398</v>
      </c>
      <c r="D135" s="184" t="s">
        <v>30</v>
      </c>
      <c r="E135" s="184" t="s">
        <v>573</v>
      </c>
      <c r="F135" s="184" t="s">
        <v>4931</v>
      </c>
      <c r="G135" s="185">
        <v>42542</v>
      </c>
      <c r="H135" s="186" t="s">
        <v>19736</v>
      </c>
      <c r="I135" s="187">
        <v>21179</v>
      </c>
      <c r="J135" s="184" t="s">
        <v>19691</v>
      </c>
      <c r="K135" s="184">
        <v>7003710</v>
      </c>
      <c r="L135" s="184" t="s">
        <v>19737</v>
      </c>
      <c r="M135" s="184" t="s">
        <v>4933</v>
      </c>
      <c r="N135" s="188" t="s">
        <v>19738</v>
      </c>
      <c r="O135" s="189" t="s">
        <v>4934</v>
      </c>
      <c r="P135" s="187" t="s">
        <v>19739</v>
      </c>
      <c r="Q135" s="187" t="s">
        <v>19739</v>
      </c>
      <c r="R135" s="184" t="s">
        <v>4935</v>
      </c>
      <c r="S135" s="184">
        <v>13837879479</v>
      </c>
      <c r="T135" s="184" t="s">
        <v>4936</v>
      </c>
      <c r="U135" s="184">
        <v>13460650222</v>
      </c>
      <c r="V135" s="184" t="s">
        <v>4937</v>
      </c>
      <c r="W135" s="184" t="s">
        <v>19740</v>
      </c>
      <c r="X135" s="187" t="s">
        <v>19741</v>
      </c>
      <c r="Y135" s="187" t="s">
        <v>19742</v>
      </c>
      <c r="Z135" s="188" t="s">
        <v>3575</v>
      </c>
      <c r="AA135" s="184">
        <v>90</v>
      </c>
      <c r="AB135" s="184" t="s">
        <v>3669</v>
      </c>
      <c r="AC135" s="184"/>
      <c r="AD135" s="184"/>
      <c r="AE135" s="184" t="s">
        <v>3562</v>
      </c>
      <c r="AF135" s="184"/>
      <c r="AG135" s="184"/>
      <c r="AH135" s="184"/>
      <c r="AI135" s="184"/>
      <c r="AJ135" s="184" t="s">
        <v>3563</v>
      </c>
      <c r="AK135" s="184">
        <v>475200</v>
      </c>
      <c r="AL135" s="184" t="s">
        <v>1407</v>
      </c>
      <c r="AM135" s="184" t="s">
        <v>19743</v>
      </c>
      <c r="AN135" s="184">
        <v>13797067811</v>
      </c>
      <c r="AO135" s="184" t="s">
        <v>19744</v>
      </c>
      <c r="AP135" s="184" t="s">
        <v>4936</v>
      </c>
      <c r="AQ135" s="184">
        <v>13460650222</v>
      </c>
      <c r="AR135" s="184" t="s">
        <v>1407</v>
      </c>
      <c r="AS135" s="184" t="s">
        <v>4940</v>
      </c>
      <c r="AT135" s="184">
        <v>13797067811</v>
      </c>
      <c r="AU135" s="184" t="s">
        <v>2554</v>
      </c>
      <c r="AV135" s="184" t="s">
        <v>2554</v>
      </c>
      <c r="AW135" s="190"/>
      <c r="AX135" s="185">
        <v>43978</v>
      </c>
      <c r="AY135" s="185">
        <v>42903</v>
      </c>
      <c r="AZ135" s="184" t="s">
        <v>3562</v>
      </c>
      <c r="BA135" s="184" t="s">
        <v>4941</v>
      </c>
      <c r="BB135" s="184">
        <v>1</v>
      </c>
      <c r="BC135" s="184"/>
      <c r="BD135" s="184"/>
      <c r="BE135" s="184" t="s">
        <v>4897</v>
      </c>
      <c r="BF135" s="184" t="s">
        <v>3562</v>
      </c>
      <c r="BG135" s="184"/>
      <c r="BH135" s="184"/>
      <c r="BI135" s="184" t="s">
        <v>3568</v>
      </c>
      <c r="BJ135" s="184"/>
      <c r="BK135" s="184">
        <v>1</v>
      </c>
      <c r="BL135" s="184" t="s">
        <v>3493</v>
      </c>
      <c r="BM135" s="184"/>
      <c r="BN135" s="184"/>
      <c r="BO135" s="184" t="s">
        <v>3493</v>
      </c>
      <c r="BP135" s="184" t="s">
        <v>3493</v>
      </c>
      <c r="BQ135" s="184" t="str">
        <f t="shared" si="2"/>
        <v>√</v>
      </c>
      <c r="BR135" s="184"/>
      <c r="BS135" s="184"/>
      <c r="BT135" s="187" t="s">
        <v>3493</v>
      </c>
      <c r="BU135" s="184"/>
      <c r="BV135" s="190" t="e">
        <f>VLOOKUP(D:D,#REF!,2,0)</f>
        <v>#REF!</v>
      </c>
      <c r="BW135" s="190" t="e">
        <f>VLOOKUP(D:D,#REF!,3,0)</f>
        <v>#REF!</v>
      </c>
      <c r="BX135" s="190"/>
      <c r="BY135" s="190"/>
      <c r="BZ135" s="191" t="e">
        <f>VLOOKUP(D:D,#REF!,2,0)</f>
        <v>#REF!</v>
      </c>
      <c r="CA135" s="192" t="s">
        <v>18928</v>
      </c>
      <c r="CB135" s="192" t="s">
        <v>18928</v>
      </c>
      <c r="CC135" s="192" t="s">
        <v>18928</v>
      </c>
      <c r="CD135" s="190"/>
      <c r="CE135" s="184">
        <v>7003710</v>
      </c>
    </row>
    <row r="136" spans="1:83" ht="11.95" customHeight="1">
      <c r="A136" s="184">
        <v>7003711</v>
      </c>
      <c r="B136" s="184">
        <v>135</v>
      </c>
      <c r="C136" s="184" t="s">
        <v>19398</v>
      </c>
      <c r="D136" s="184" t="s">
        <v>30</v>
      </c>
      <c r="E136" s="184" t="s">
        <v>573</v>
      </c>
      <c r="F136" s="184" t="s">
        <v>4942</v>
      </c>
      <c r="G136" s="185">
        <v>42538</v>
      </c>
      <c r="H136" s="186" t="s">
        <v>19736</v>
      </c>
      <c r="I136" s="187">
        <v>21179</v>
      </c>
      <c r="J136" s="184" t="s">
        <v>19691</v>
      </c>
      <c r="K136" s="184">
        <v>7003711</v>
      </c>
      <c r="L136" s="184" t="s">
        <v>19745</v>
      </c>
      <c r="M136" s="184" t="s">
        <v>19746</v>
      </c>
      <c r="N136" s="188" t="s">
        <v>19747</v>
      </c>
      <c r="O136" s="189"/>
      <c r="P136" s="187" t="s">
        <v>19748</v>
      </c>
      <c r="Q136" s="187" t="s">
        <v>19748</v>
      </c>
      <c r="R136" s="184" t="s">
        <v>4943</v>
      </c>
      <c r="S136" s="184">
        <v>13598798118</v>
      </c>
      <c r="T136" s="184" t="s">
        <v>4944</v>
      </c>
      <c r="U136" s="184">
        <v>13903786652</v>
      </c>
      <c r="V136" s="184" t="s">
        <v>4945</v>
      </c>
      <c r="W136" s="184">
        <v>13837829635</v>
      </c>
      <c r="X136" s="187" t="s">
        <v>19749</v>
      </c>
      <c r="Y136" s="187" t="s">
        <v>19750</v>
      </c>
      <c r="Z136" s="188" t="s">
        <v>3575</v>
      </c>
      <c r="AA136" s="184">
        <v>120</v>
      </c>
      <c r="AB136" s="184" t="s">
        <v>3669</v>
      </c>
      <c r="AC136" s="184"/>
      <c r="AD136" s="184"/>
      <c r="AE136" s="184" t="s">
        <v>3562</v>
      </c>
      <c r="AF136" s="184"/>
      <c r="AG136" s="184"/>
      <c r="AH136" s="184"/>
      <c r="AI136" s="184"/>
      <c r="AJ136" s="184" t="s">
        <v>3563</v>
      </c>
      <c r="AK136" s="184">
        <v>475500</v>
      </c>
      <c r="AL136" s="184" t="s">
        <v>1407</v>
      </c>
      <c r="AM136" s="184" t="s">
        <v>19743</v>
      </c>
      <c r="AN136" s="184">
        <v>13797067811</v>
      </c>
      <c r="AO136" s="184" t="s">
        <v>19744</v>
      </c>
      <c r="AP136" s="184" t="s">
        <v>4944</v>
      </c>
      <c r="AQ136" s="184">
        <v>13903786652</v>
      </c>
      <c r="AR136" s="184" t="s">
        <v>1407</v>
      </c>
      <c r="AS136" s="184" t="s">
        <v>4940</v>
      </c>
      <c r="AT136" s="184">
        <v>13797067811</v>
      </c>
      <c r="AU136" s="184" t="s">
        <v>4946</v>
      </c>
      <c r="AV136" s="184" t="s">
        <v>19751</v>
      </c>
      <c r="AW136" s="190"/>
      <c r="AX136" s="185">
        <v>44056</v>
      </c>
      <c r="AY136" s="185">
        <v>43695</v>
      </c>
      <c r="AZ136" s="184" t="s">
        <v>3562</v>
      </c>
      <c r="BA136" s="184" t="s">
        <v>4947</v>
      </c>
      <c r="BB136" s="184">
        <v>1</v>
      </c>
      <c r="BC136" s="184"/>
      <c r="BD136" s="184"/>
      <c r="BE136" s="184" t="s">
        <v>4897</v>
      </c>
      <c r="BF136" s="184" t="s">
        <v>3562</v>
      </c>
      <c r="BG136" s="184"/>
      <c r="BH136" s="184"/>
      <c r="BI136" s="184" t="s">
        <v>3568</v>
      </c>
      <c r="BJ136" s="184"/>
      <c r="BK136" s="184">
        <v>1</v>
      </c>
      <c r="BL136" s="184" t="s">
        <v>3493</v>
      </c>
      <c r="BM136" s="184"/>
      <c r="BN136" s="184"/>
      <c r="BO136" s="184" t="s">
        <v>3493</v>
      </c>
      <c r="BP136" s="184" t="s">
        <v>3493</v>
      </c>
      <c r="BQ136" s="184" t="str">
        <f t="shared" si="2"/>
        <v>√</v>
      </c>
      <c r="BR136" s="184"/>
      <c r="BS136" s="184" t="s">
        <v>3493</v>
      </c>
      <c r="BT136" s="187" t="s">
        <v>3493</v>
      </c>
      <c r="BU136" s="184"/>
      <c r="BV136" s="190" t="e">
        <f>VLOOKUP(D:D,#REF!,2,0)</f>
        <v>#REF!</v>
      </c>
      <c r="BW136" s="190" t="e">
        <f>VLOOKUP(D:D,#REF!,3,0)</f>
        <v>#REF!</v>
      </c>
      <c r="BX136" s="190"/>
      <c r="BY136" s="190"/>
      <c r="BZ136" s="191" t="e">
        <f>VLOOKUP(D:D,#REF!,2,0)</f>
        <v>#REF!</v>
      </c>
      <c r="CA136" s="192" t="s">
        <v>18928</v>
      </c>
      <c r="CB136" s="192" t="s">
        <v>18928</v>
      </c>
      <c r="CC136" s="192" t="s">
        <v>18928</v>
      </c>
      <c r="CD136" s="190"/>
      <c r="CE136" s="184">
        <v>7003711</v>
      </c>
    </row>
    <row r="137" spans="1:83" ht="11.95" customHeight="1">
      <c r="A137" s="184">
        <v>7003712</v>
      </c>
      <c r="B137" s="184">
        <v>136</v>
      </c>
      <c r="C137" s="184" t="s">
        <v>19398</v>
      </c>
      <c r="D137" s="184" t="s">
        <v>30</v>
      </c>
      <c r="E137" s="184" t="s">
        <v>573</v>
      </c>
      <c r="F137" s="184" t="s">
        <v>4948</v>
      </c>
      <c r="G137" s="185">
        <v>42538</v>
      </c>
      <c r="H137" s="186" t="s">
        <v>19736</v>
      </c>
      <c r="I137" s="187">
        <v>21179</v>
      </c>
      <c r="J137" s="184" t="s">
        <v>19691</v>
      </c>
      <c r="K137" s="184">
        <v>7003712</v>
      </c>
      <c r="L137" s="184" t="s">
        <v>19752</v>
      </c>
      <c r="M137" s="184" t="s">
        <v>19753</v>
      </c>
      <c r="N137" s="188" t="s">
        <v>19754</v>
      </c>
      <c r="O137" s="189"/>
      <c r="P137" s="187" t="s">
        <v>19755</v>
      </c>
      <c r="Q137" s="187" t="s">
        <v>19755</v>
      </c>
      <c r="R137" s="184" t="s">
        <v>4949</v>
      </c>
      <c r="S137" s="184">
        <v>13837891555</v>
      </c>
      <c r="T137" s="184" t="s">
        <v>4950</v>
      </c>
      <c r="U137" s="184">
        <v>15890998566</v>
      </c>
      <c r="V137" s="184" t="s">
        <v>4951</v>
      </c>
      <c r="W137" s="184">
        <v>13839983160</v>
      </c>
      <c r="X137" s="187" t="s">
        <v>19756</v>
      </c>
      <c r="Y137" s="187"/>
      <c r="Z137" s="188" t="s">
        <v>3575</v>
      </c>
      <c r="AA137" s="184">
        <v>120</v>
      </c>
      <c r="AB137" s="184" t="s">
        <v>3669</v>
      </c>
      <c r="AC137" s="184"/>
      <c r="AD137" s="184"/>
      <c r="AE137" s="184" t="s">
        <v>3562</v>
      </c>
      <c r="AF137" s="184"/>
      <c r="AG137" s="184"/>
      <c r="AH137" s="184"/>
      <c r="AI137" s="184"/>
      <c r="AJ137" s="184" t="s">
        <v>3563</v>
      </c>
      <c r="AK137" s="184">
        <v>475100</v>
      </c>
      <c r="AL137" s="184" t="s">
        <v>1407</v>
      </c>
      <c r="AM137" s="184" t="s">
        <v>19743</v>
      </c>
      <c r="AN137" s="184">
        <v>13797067811</v>
      </c>
      <c r="AO137" s="184" t="s">
        <v>19744</v>
      </c>
      <c r="AP137" s="184" t="s">
        <v>19757</v>
      </c>
      <c r="AQ137" s="184">
        <v>15890998566</v>
      </c>
      <c r="AR137" s="184" t="s">
        <v>1407</v>
      </c>
      <c r="AS137" s="184" t="s">
        <v>4940</v>
      </c>
      <c r="AT137" s="184">
        <v>13797067811</v>
      </c>
      <c r="AU137" s="184" t="s">
        <v>19752</v>
      </c>
      <c r="AV137" s="184" t="s">
        <v>4952</v>
      </c>
      <c r="AW137" s="190"/>
      <c r="AX137" s="185">
        <v>44267</v>
      </c>
      <c r="AY137" s="185"/>
      <c r="AZ137" s="184" t="s">
        <v>3562</v>
      </c>
      <c r="BA137" s="184" t="s">
        <v>4953</v>
      </c>
      <c r="BB137" s="184">
        <v>1</v>
      </c>
      <c r="BC137" s="184"/>
      <c r="BD137" s="184"/>
      <c r="BE137" s="184" t="s">
        <v>4897</v>
      </c>
      <c r="BF137" s="184" t="s">
        <v>3562</v>
      </c>
      <c r="BG137" s="184"/>
      <c r="BH137" s="184"/>
      <c r="BI137" s="184" t="s">
        <v>3568</v>
      </c>
      <c r="BJ137" s="184"/>
      <c r="BK137" s="184">
        <v>1</v>
      </c>
      <c r="BL137" s="184" t="s">
        <v>3493</v>
      </c>
      <c r="BM137" s="184"/>
      <c r="BN137" s="184"/>
      <c r="BO137" s="184"/>
      <c r="BP137" s="184" t="s">
        <v>3493</v>
      </c>
      <c r="BQ137" s="184" t="str">
        <f t="shared" si="2"/>
        <v>√</v>
      </c>
      <c r="BR137" s="184"/>
      <c r="BS137" s="184" t="s">
        <v>3493</v>
      </c>
      <c r="BT137" s="187" t="s">
        <v>3493</v>
      </c>
      <c r="BU137" s="184"/>
      <c r="BV137" s="190" t="e">
        <f>VLOOKUP(D:D,#REF!,2,0)</f>
        <v>#REF!</v>
      </c>
      <c r="BW137" s="190" t="e">
        <f>VLOOKUP(D:D,#REF!,3,0)</f>
        <v>#REF!</v>
      </c>
      <c r="BX137" s="190"/>
      <c r="BY137" s="190"/>
      <c r="BZ137" s="191" t="e">
        <f>VLOOKUP(D:D,#REF!,2,0)</f>
        <v>#REF!</v>
      </c>
      <c r="CA137" s="192" t="s">
        <v>18928</v>
      </c>
      <c r="CB137" s="192" t="s">
        <v>18928</v>
      </c>
      <c r="CC137" s="192" t="s">
        <v>18928</v>
      </c>
      <c r="CD137" s="190"/>
      <c r="CE137" s="184">
        <v>7003712</v>
      </c>
    </row>
    <row r="138" spans="1:83" ht="11.95" customHeight="1">
      <c r="A138" s="184">
        <v>7003713</v>
      </c>
      <c r="B138" s="184">
        <v>137</v>
      </c>
      <c r="C138" s="184" t="s">
        <v>19398</v>
      </c>
      <c r="D138" s="184" t="s">
        <v>30</v>
      </c>
      <c r="E138" s="184" t="s">
        <v>576</v>
      </c>
      <c r="F138" s="184" t="s">
        <v>4954</v>
      </c>
      <c r="G138" s="185">
        <v>42503</v>
      </c>
      <c r="H138" s="186" t="s">
        <v>1735</v>
      </c>
      <c r="I138" s="187">
        <v>21178</v>
      </c>
      <c r="J138" s="184" t="s">
        <v>19758</v>
      </c>
      <c r="K138" s="184">
        <v>7003713</v>
      </c>
      <c r="L138" s="184" t="s">
        <v>19759</v>
      </c>
      <c r="M138" s="184" t="s">
        <v>19760</v>
      </c>
      <c r="N138" s="188" t="s">
        <v>19761</v>
      </c>
      <c r="O138" s="189"/>
      <c r="P138" s="187" t="s">
        <v>19762</v>
      </c>
      <c r="Q138" s="187" t="s">
        <v>19762</v>
      </c>
      <c r="R138" s="184" t="s">
        <v>4955</v>
      </c>
      <c r="S138" s="184">
        <v>13838850298</v>
      </c>
      <c r="T138" s="184" t="s">
        <v>4956</v>
      </c>
      <c r="U138" s="184">
        <v>13838838215</v>
      </c>
      <c r="V138" s="184" t="s">
        <v>4957</v>
      </c>
      <c r="W138" s="184" t="s">
        <v>19763</v>
      </c>
      <c r="X138" s="187" t="s">
        <v>19764</v>
      </c>
      <c r="Y138" s="187" t="s">
        <v>19765</v>
      </c>
      <c r="Z138" s="188" t="s">
        <v>3575</v>
      </c>
      <c r="AA138" s="184">
        <v>180</v>
      </c>
      <c r="AB138" s="184" t="s">
        <v>3561</v>
      </c>
      <c r="AC138" s="184"/>
      <c r="AD138" s="184"/>
      <c r="AE138" s="184" t="s">
        <v>3562</v>
      </c>
      <c r="AF138" s="184"/>
      <c r="AG138" s="184"/>
      <c r="AH138" s="184"/>
      <c r="AI138" s="184"/>
      <c r="AJ138" s="184" t="s">
        <v>3593</v>
      </c>
      <c r="AK138" s="184">
        <v>471000</v>
      </c>
      <c r="AL138" s="184" t="s">
        <v>4958</v>
      </c>
      <c r="AM138" s="184" t="s">
        <v>4959</v>
      </c>
      <c r="AN138" s="184">
        <v>13383883909</v>
      </c>
      <c r="AO138" s="184" t="s">
        <v>19766</v>
      </c>
      <c r="AP138" s="184" t="s">
        <v>4956</v>
      </c>
      <c r="AQ138" s="184" t="s">
        <v>4961</v>
      </c>
      <c r="AR138" s="184" t="s">
        <v>19767</v>
      </c>
      <c r="AS138" s="184" t="s">
        <v>19768</v>
      </c>
      <c r="AT138" s="184">
        <v>13383883909</v>
      </c>
      <c r="AU138" s="184" t="s">
        <v>976</v>
      </c>
      <c r="AV138" s="184" t="s">
        <v>19769</v>
      </c>
      <c r="AW138" s="190">
        <v>10.119999999999999</v>
      </c>
      <c r="AX138" s="185">
        <v>43876</v>
      </c>
      <c r="AY138" s="185">
        <v>43543</v>
      </c>
      <c r="AZ138" s="184" t="s">
        <v>3580</v>
      </c>
      <c r="BA138" s="184" t="s">
        <v>4962</v>
      </c>
      <c r="BB138" s="184">
        <v>1</v>
      </c>
      <c r="BC138" s="184"/>
      <c r="BD138" s="184"/>
      <c r="BE138" s="184" t="s">
        <v>4884</v>
      </c>
      <c r="BF138" s="184" t="s">
        <v>3562</v>
      </c>
      <c r="BG138" s="184"/>
      <c r="BH138" s="184"/>
      <c r="BI138" s="184" t="s">
        <v>3568</v>
      </c>
      <c r="BJ138" s="184"/>
      <c r="BK138" s="184">
        <v>1</v>
      </c>
      <c r="BL138" s="184" t="s">
        <v>3493</v>
      </c>
      <c r="BM138" s="184"/>
      <c r="BN138" s="184"/>
      <c r="BO138" s="184" t="s">
        <v>3493</v>
      </c>
      <c r="BP138" s="184" t="s">
        <v>3493</v>
      </c>
      <c r="BQ138" s="184" t="str">
        <f t="shared" si="2"/>
        <v>√</v>
      </c>
      <c r="BR138" s="184"/>
      <c r="BS138" s="184"/>
      <c r="BT138" s="187" t="s">
        <v>3493</v>
      </c>
      <c r="BU138" s="184"/>
      <c r="BV138" s="190" t="e">
        <f>VLOOKUP(D:D,#REF!,2,0)</f>
        <v>#REF!</v>
      </c>
      <c r="BW138" s="190" t="e">
        <f>VLOOKUP(D:D,#REF!,3,0)</f>
        <v>#REF!</v>
      </c>
      <c r="BX138" s="190"/>
      <c r="BY138" s="190"/>
      <c r="BZ138" s="191" t="e">
        <f>VLOOKUP(D:D,#REF!,2,0)</f>
        <v>#REF!</v>
      </c>
      <c r="CA138" s="192" t="s">
        <v>18928</v>
      </c>
      <c r="CB138" s="192" t="s">
        <v>18928</v>
      </c>
      <c r="CC138" s="192" t="s">
        <v>18928</v>
      </c>
      <c r="CD138" s="190"/>
      <c r="CE138" s="184">
        <v>7003713</v>
      </c>
    </row>
    <row r="139" spans="1:83" ht="11.95" customHeight="1">
      <c r="A139" s="184">
        <v>7003714</v>
      </c>
      <c r="B139" s="184">
        <v>138</v>
      </c>
      <c r="C139" s="184" t="s">
        <v>19398</v>
      </c>
      <c r="D139" s="184" t="s">
        <v>30</v>
      </c>
      <c r="E139" s="184" t="s">
        <v>576</v>
      </c>
      <c r="F139" s="184" t="s">
        <v>4963</v>
      </c>
      <c r="G139" s="185">
        <v>42503</v>
      </c>
      <c r="H139" s="186" t="s">
        <v>1735</v>
      </c>
      <c r="I139" s="187">
        <v>21178</v>
      </c>
      <c r="J139" s="184" t="s">
        <v>19758</v>
      </c>
      <c r="K139" s="184">
        <v>7003714</v>
      </c>
      <c r="L139" s="184" t="s">
        <v>19770</v>
      </c>
      <c r="M139" s="184" t="s">
        <v>19771</v>
      </c>
      <c r="N139" s="188" t="s">
        <v>19772</v>
      </c>
      <c r="O139" s="189" t="s">
        <v>4964</v>
      </c>
      <c r="P139" s="187" t="s">
        <v>19773</v>
      </c>
      <c r="Q139" s="187" t="s">
        <v>19773</v>
      </c>
      <c r="R139" s="184" t="s">
        <v>4965</v>
      </c>
      <c r="S139" s="184">
        <v>13592050093</v>
      </c>
      <c r="T139" s="184" t="s">
        <v>4966</v>
      </c>
      <c r="U139" s="184">
        <v>13837912711</v>
      </c>
      <c r="V139" s="184" t="s">
        <v>4967</v>
      </c>
      <c r="W139" s="184" t="s">
        <v>19774</v>
      </c>
      <c r="X139" s="187" t="s">
        <v>19775</v>
      </c>
      <c r="Y139" s="187" t="s">
        <v>19776</v>
      </c>
      <c r="Z139" s="188" t="s">
        <v>3575</v>
      </c>
      <c r="AA139" s="184">
        <v>120</v>
      </c>
      <c r="AB139" s="184" t="s">
        <v>3561</v>
      </c>
      <c r="AC139" s="184"/>
      <c r="AD139" s="184"/>
      <c r="AE139" s="184" t="s">
        <v>3562</v>
      </c>
      <c r="AF139" s="184"/>
      <c r="AG139" s="184"/>
      <c r="AH139" s="184"/>
      <c r="AI139" s="184"/>
      <c r="AJ139" s="184" t="s">
        <v>3593</v>
      </c>
      <c r="AK139" s="184">
        <v>471000</v>
      </c>
      <c r="AL139" s="184" t="s">
        <v>4968</v>
      </c>
      <c r="AM139" s="184" t="s">
        <v>4969</v>
      </c>
      <c r="AN139" s="184">
        <v>15036308266</v>
      </c>
      <c r="AO139" s="184" t="s">
        <v>19777</v>
      </c>
      <c r="AP139" s="184" t="s">
        <v>4966</v>
      </c>
      <c r="AQ139" s="184" t="s">
        <v>4970</v>
      </c>
      <c r="AR139" s="184" t="s">
        <v>19778</v>
      </c>
      <c r="AS139" s="184" t="s">
        <v>19779</v>
      </c>
      <c r="AT139" s="184">
        <v>15036308266</v>
      </c>
      <c r="AU139" s="184" t="s">
        <v>1390</v>
      </c>
      <c r="AV139" s="184" t="s">
        <v>4971</v>
      </c>
      <c r="AW139" s="190"/>
      <c r="AX139" s="185">
        <v>43901</v>
      </c>
      <c r="AY139" s="185">
        <v>43535</v>
      </c>
      <c r="AZ139" s="184" t="s">
        <v>3562</v>
      </c>
      <c r="BA139" s="184" t="s">
        <v>4972</v>
      </c>
      <c r="BB139" s="184">
        <v>1</v>
      </c>
      <c r="BC139" s="184"/>
      <c r="BD139" s="184"/>
      <c r="BE139" s="184" t="s">
        <v>4884</v>
      </c>
      <c r="BF139" s="184" t="s">
        <v>3562</v>
      </c>
      <c r="BG139" s="184"/>
      <c r="BH139" s="184"/>
      <c r="BI139" s="184" t="s">
        <v>3568</v>
      </c>
      <c r="BJ139" s="184"/>
      <c r="BK139" s="184">
        <v>1</v>
      </c>
      <c r="BL139" s="184" t="s">
        <v>3493</v>
      </c>
      <c r="BM139" s="184"/>
      <c r="BN139" s="184"/>
      <c r="BO139" s="184" t="s">
        <v>3493</v>
      </c>
      <c r="BP139" s="184" t="s">
        <v>3493</v>
      </c>
      <c r="BQ139" s="184" t="str">
        <f t="shared" si="2"/>
        <v>√</v>
      </c>
      <c r="BR139" s="184"/>
      <c r="BS139" s="184"/>
      <c r="BT139" s="187" t="s">
        <v>3493</v>
      </c>
      <c r="BU139" s="184"/>
      <c r="BV139" s="190" t="e">
        <f>VLOOKUP(D:D,#REF!,2,0)</f>
        <v>#REF!</v>
      </c>
      <c r="BW139" s="190" t="e">
        <f>VLOOKUP(D:D,#REF!,3,0)</f>
        <v>#REF!</v>
      </c>
      <c r="BX139" s="190"/>
      <c r="BY139" s="190"/>
      <c r="BZ139" s="191" t="e">
        <f>VLOOKUP(D:D,#REF!,2,0)</f>
        <v>#REF!</v>
      </c>
      <c r="CA139" s="192" t="s">
        <v>18928</v>
      </c>
      <c r="CB139" s="192" t="s">
        <v>18928</v>
      </c>
      <c r="CC139" s="192" t="s">
        <v>18928</v>
      </c>
      <c r="CD139" s="190"/>
      <c r="CE139" s="184">
        <v>7003714</v>
      </c>
    </row>
    <row r="140" spans="1:83" ht="11.95" customHeight="1">
      <c r="A140" s="184">
        <v>7003715</v>
      </c>
      <c r="B140" s="184">
        <v>139</v>
      </c>
      <c r="C140" s="184" t="s">
        <v>19398</v>
      </c>
      <c r="D140" s="184" t="s">
        <v>30</v>
      </c>
      <c r="E140" s="184" t="s">
        <v>576</v>
      </c>
      <c r="F140" s="184" t="s">
        <v>4973</v>
      </c>
      <c r="G140" s="185">
        <v>42492</v>
      </c>
      <c r="H140" s="186" t="s">
        <v>1735</v>
      </c>
      <c r="I140" s="187">
        <v>21178</v>
      </c>
      <c r="J140" s="184" t="s">
        <v>19758</v>
      </c>
      <c r="K140" s="184">
        <v>7003715</v>
      </c>
      <c r="L140" s="184" t="s">
        <v>19780</v>
      </c>
      <c r="M140" s="184" t="s">
        <v>19781</v>
      </c>
      <c r="N140" s="188" t="s">
        <v>19782</v>
      </c>
      <c r="O140" s="189" t="s">
        <v>4974</v>
      </c>
      <c r="P140" s="187" t="s">
        <v>19783</v>
      </c>
      <c r="Q140" s="187" t="s">
        <v>19783</v>
      </c>
      <c r="R140" s="184" t="s">
        <v>4975</v>
      </c>
      <c r="S140" s="184">
        <v>15537965666</v>
      </c>
      <c r="T140" s="184" t="s">
        <v>4976</v>
      </c>
      <c r="U140" s="184">
        <v>13523630777</v>
      </c>
      <c r="V140" s="184" t="s">
        <v>4977</v>
      </c>
      <c r="W140" s="184">
        <v>13837901556</v>
      </c>
      <c r="X140" s="187" t="s">
        <v>19784</v>
      </c>
      <c r="Y140" s="187" t="s">
        <v>19785</v>
      </c>
      <c r="Z140" s="188" t="s">
        <v>19786</v>
      </c>
      <c r="AA140" s="184">
        <v>240</v>
      </c>
      <c r="AB140" s="184" t="s">
        <v>3669</v>
      </c>
      <c r="AC140" s="184"/>
      <c r="AD140" s="184"/>
      <c r="AE140" s="184" t="s">
        <v>3562</v>
      </c>
      <c r="AF140" s="184"/>
      <c r="AG140" s="184"/>
      <c r="AH140" s="184"/>
      <c r="AI140" s="184"/>
      <c r="AJ140" s="184" t="s">
        <v>3593</v>
      </c>
      <c r="AK140" s="184">
        <v>471900</v>
      </c>
      <c r="AL140" s="184" t="s">
        <v>4968</v>
      </c>
      <c r="AM140" s="184" t="s">
        <v>4969</v>
      </c>
      <c r="AN140" s="184">
        <v>15036308266</v>
      </c>
      <c r="AO140" s="184" t="s">
        <v>19777</v>
      </c>
      <c r="AP140" s="184" t="s">
        <v>4976</v>
      </c>
      <c r="AQ140" s="184" t="s">
        <v>4978</v>
      </c>
      <c r="AR140" s="184" t="s">
        <v>19778</v>
      </c>
      <c r="AS140" s="184" t="s">
        <v>19779</v>
      </c>
      <c r="AT140" s="184">
        <v>15036308266</v>
      </c>
      <c r="AU140" s="184" t="s">
        <v>2226</v>
      </c>
      <c r="AV140" s="184" t="s">
        <v>4979</v>
      </c>
      <c r="AW140" s="190"/>
      <c r="AX140" s="185">
        <v>43923</v>
      </c>
      <c r="AY140" s="185">
        <v>43572</v>
      </c>
      <c r="AZ140" s="184" t="s">
        <v>3562</v>
      </c>
      <c r="BA140" s="184" t="s">
        <v>4980</v>
      </c>
      <c r="BB140" s="184">
        <v>1</v>
      </c>
      <c r="BC140" s="184"/>
      <c r="BD140" s="184"/>
      <c r="BE140" s="184" t="s">
        <v>4884</v>
      </c>
      <c r="BF140" s="184" t="s">
        <v>3562</v>
      </c>
      <c r="BG140" s="184"/>
      <c r="BH140" s="184"/>
      <c r="BI140" s="184" t="s">
        <v>3568</v>
      </c>
      <c r="BJ140" s="184"/>
      <c r="BK140" s="184">
        <v>1</v>
      </c>
      <c r="BL140" s="184" t="s">
        <v>3493</v>
      </c>
      <c r="BM140" s="184" t="s">
        <v>3493</v>
      </c>
      <c r="BN140" s="184"/>
      <c r="BO140" s="184" t="s">
        <v>3493</v>
      </c>
      <c r="BP140" s="184" t="s">
        <v>3493</v>
      </c>
      <c r="BQ140" s="184" t="str">
        <f t="shared" si="2"/>
        <v>√</v>
      </c>
      <c r="BR140" s="184"/>
      <c r="BS140" s="184"/>
      <c r="BT140" s="187" t="s">
        <v>3493</v>
      </c>
      <c r="BU140" s="184"/>
      <c r="BV140" s="190" t="e">
        <f>VLOOKUP(D:D,#REF!,2,0)</f>
        <v>#REF!</v>
      </c>
      <c r="BW140" s="190" t="e">
        <f>VLOOKUP(D:D,#REF!,3,0)</f>
        <v>#REF!</v>
      </c>
      <c r="BX140" s="190"/>
      <c r="BY140" s="190"/>
      <c r="BZ140" s="191" t="e">
        <f>VLOOKUP(D:D,#REF!,2,0)</f>
        <v>#REF!</v>
      </c>
      <c r="CA140" s="192" t="s">
        <v>18928</v>
      </c>
      <c r="CB140" s="192" t="s">
        <v>18928</v>
      </c>
      <c r="CC140" s="192" t="s">
        <v>18928</v>
      </c>
      <c r="CD140" s="190"/>
      <c r="CE140" s="184">
        <v>7003715</v>
      </c>
    </row>
    <row r="141" spans="1:83" ht="11.95" customHeight="1">
      <c r="A141" s="184">
        <v>7003716</v>
      </c>
      <c r="B141" s="184">
        <v>140</v>
      </c>
      <c r="C141" s="184" t="s">
        <v>19398</v>
      </c>
      <c r="D141" s="184" t="s">
        <v>30</v>
      </c>
      <c r="E141" s="184" t="s">
        <v>572</v>
      </c>
      <c r="F141" s="184" t="s">
        <v>4981</v>
      </c>
      <c r="G141" s="185">
        <v>42521</v>
      </c>
      <c r="H141" s="186" t="s">
        <v>3467</v>
      </c>
      <c r="I141" s="187">
        <v>21180</v>
      </c>
      <c r="J141" s="184" t="s">
        <v>19703</v>
      </c>
      <c r="K141" s="184">
        <v>7003716</v>
      </c>
      <c r="L141" s="184" t="s">
        <v>19787</v>
      </c>
      <c r="M141" s="184" t="s">
        <v>19788</v>
      </c>
      <c r="N141" s="188" t="s">
        <v>19789</v>
      </c>
      <c r="O141" s="189" t="s">
        <v>4982</v>
      </c>
      <c r="P141" s="187" t="s">
        <v>19790</v>
      </c>
      <c r="Q141" s="187" t="s">
        <v>19791</v>
      </c>
      <c r="R141" s="184" t="s">
        <v>4983</v>
      </c>
      <c r="S141" s="184">
        <v>13937505502</v>
      </c>
      <c r="T141" s="184" t="s">
        <v>4984</v>
      </c>
      <c r="U141" s="184">
        <v>13837590044</v>
      </c>
      <c r="V141" s="184" t="s">
        <v>4985</v>
      </c>
      <c r="W141" s="184" t="s">
        <v>19792</v>
      </c>
      <c r="X141" s="187" t="s">
        <v>19793</v>
      </c>
      <c r="Y141" s="187"/>
      <c r="Z141" s="188" t="s">
        <v>3575</v>
      </c>
      <c r="AA141" s="184">
        <v>180</v>
      </c>
      <c r="AB141" s="184" t="s">
        <v>3561</v>
      </c>
      <c r="AC141" s="184"/>
      <c r="AD141" s="184"/>
      <c r="AE141" s="184" t="s">
        <v>3562</v>
      </c>
      <c r="AF141" s="184"/>
      <c r="AG141" s="184"/>
      <c r="AH141" s="184"/>
      <c r="AI141" s="184"/>
      <c r="AJ141" s="184" t="s">
        <v>3563</v>
      </c>
      <c r="AK141" s="184">
        <v>467500</v>
      </c>
      <c r="AL141" s="184" t="s">
        <v>4986</v>
      </c>
      <c r="AM141" s="184" t="s">
        <v>4987</v>
      </c>
      <c r="AN141" s="184">
        <v>15938966102</v>
      </c>
      <c r="AO141" s="184" t="s">
        <v>19794</v>
      </c>
      <c r="AP141" s="184" t="s">
        <v>4988</v>
      </c>
      <c r="AQ141" s="184">
        <v>13592174984</v>
      </c>
      <c r="AR141" s="184" t="s">
        <v>19795</v>
      </c>
      <c r="AS141" s="184" t="s">
        <v>4989</v>
      </c>
      <c r="AT141" s="184">
        <v>15938966102</v>
      </c>
      <c r="AU141" s="184" t="s">
        <v>977</v>
      </c>
      <c r="AV141" s="184" t="s">
        <v>977</v>
      </c>
      <c r="AW141" s="190"/>
      <c r="AX141" s="185">
        <v>44210</v>
      </c>
      <c r="AY141" s="185"/>
      <c r="AZ141" s="184" t="s">
        <v>3562</v>
      </c>
      <c r="BA141" s="184" t="s">
        <v>4990</v>
      </c>
      <c r="BB141" s="184">
        <v>1</v>
      </c>
      <c r="BC141" s="184"/>
      <c r="BD141" s="184"/>
      <c r="BE141" s="184" t="s">
        <v>4884</v>
      </c>
      <c r="BF141" s="184" t="s">
        <v>3562</v>
      </c>
      <c r="BG141" s="184"/>
      <c r="BH141" s="184"/>
      <c r="BI141" s="184" t="s">
        <v>3568</v>
      </c>
      <c r="BJ141" s="184"/>
      <c r="BK141" s="184">
        <v>1</v>
      </c>
      <c r="BL141" s="184" t="s">
        <v>3493</v>
      </c>
      <c r="BM141" s="184"/>
      <c r="BN141" s="184"/>
      <c r="BO141" s="184"/>
      <c r="BP141" s="184" t="s">
        <v>3493</v>
      </c>
      <c r="BQ141" s="184" t="str">
        <f t="shared" si="2"/>
        <v>√</v>
      </c>
      <c r="BR141" s="184"/>
      <c r="BS141" s="184"/>
      <c r="BT141" s="187" t="s">
        <v>3493</v>
      </c>
      <c r="BU141" s="184"/>
      <c r="BV141" s="190" t="e">
        <f>VLOOKUP(D:D,#REF!,2,0)</f>
        <v>#REF!</v>
      </c>
      <c r="BW141" s="190" t="e">
        <f>VLOOKUP(D:D,#REF!,3,0)</f>
        <v>#REF!</v>
      </c>
      <c r="BX141" s="190"/>
      <c r="BY141" s="190"/>
      <c r="BZ141" s="191" t="e">
        <f>VLOOKUP(D:D,#REF!,2,0)</f>
        <v>#REF!</v>
      </c>
      <c r="CA141" s="192" t="s">
        <v>18928</v>
      </c>
      <c r="CB141" s="192" t="s">
        <v>18928</v>
      </c>
      <c r="CC141" s="192" t="s">
        <v>18928</v>
      </c>
      <c r="CD141" s="190"/>
      <c r="CE141" s="184">
        <v>7003716</v>
      </c>
    </row>
    <row r="142" spans="1:83" ht="11.95" customHeight="1">
      <c r="A142" s="184">
        <v>7003717</v>
      </c>
      <c r="B142" s="184">
        <v>141</v>
      </c>
      <c r="C142" s="184" t="s">
        <v>19398</v>
      </c>
      <c r="D142" s="184" t="s">
        <v>30</v>
      </c>
      <c r="E142" s="184" t="s">
        <v>571</v>
      </c>
      <c r="F142" s="184" t="s">
        <v>4991</v>
      </c>
      <c r="G142" s="185">
        <v>42503</v>
      </c>
      <c r="H142" s="186" t="s">
        <v>19796</v>
      </c>
      <c r="I142" s="187">
        <v>21176</v>
      </c>
      <c r="J142" s="184" t="s">
        <v>19758</v>
      </c>
      <c r="K142" s="184">
        <v>7003717</v>
      </c>
      <c r="L142" s="184" t="s">
        <v>19797</v>
      </c>
      <c r="M142" s="184" t="s">
        <v>19798</v>
      </c>
      <c r="N142" s="188" t="s">
        <v>19799</v>
      </c>
      <c r="O142" s="189" t="s">
        <v>4993</v>
      </c>
      <c r="P142" s="187" t="s">
        <v>19800</v>
      </c>
      <c r="Q142" s="187" t="s">
        <v>19800</v>
      </c>
      <c r="R142" s="184" t="s">
        <v>4994</v>
      </c>
      <c r="S142" s="184" t="s">
        <v>4993</v>
      </c>
      <c r="T142" s="184" t="s">
        <v>4995</v>
      </c>
      <c r="U142" s="184">
        <v>15936467650</v>
      </c>
      <c r="V142" s="184" t="s">
        <v>4996</v>
      </c>
      <c r="W142" s="184">
        <v>18803720708</v>
      </c>
      <c r="X142" s="187" t="s">
        <v>19801</v>
      </c>
      <c r="Y142" s="187" t="s">
        <v>19802</v>
      </c>
      <c r="Z142" s="188" t="s">
        <v>3575</v>
      </c>
      <c r="AA142" s="184">
        <v>180</v>
      </c>
      <c r="AB142" s="184" t="s">
        <v>3561</v>
      </c>
      <c r="AC142" s="184"/>
      <c r="AD142" s="184"/>
      <c r="AE142" s="184" t="s">
        <v>3562</v>
      </c>
      <c r="AF142" s="184"/>
      <c r="AG142" s="184"/>
      <c r="AH142" s="184"/>
      <c r="AI142" s="184"/>
      <c r="AJ142" s="184" t="s">
        <v>3593</v>
      </c>
      <c r="AK142" s="184">
        <v>455001</v>
      </c>
      <c r="AL142" s="184" t="s">
        <v>4997</v>
      </c>
      <c r="AM142" s="184" t="s">
        <v>4998</v>
      </c>
      <c r="AN142" s="184">
        <v>18637215799</v>
      </c>
      <c r="AO142" s="184" t="s">
        <v>19803</v>
      </c>
      <c r="AP142" s="184" t="s">
        <v>4999</v>
      </c>
      <c r="AQ142" s="184">
        <v>18937215868</v>
      </c>
      <c r="AR142" s="184" t="s">
        <v>19804</v>
      </c>
      <c r="AS142" s="184" t="s">
        <v>19805</v>
      </c>
      <c r="AT142" s="184">
        <v>18637215799</v>
      </c>
      <c r="AU142" s="184" t="s">
        <v>1411</v>
      </c>
      <c r="AV142" s="184" t="s">
        <v>5000</v>
      </c>
      <c r="AW142" s="190"/>
      <c r="AX142" s="185">
        <v>44279</v>
      </c>
      <c r="AY142" s="185">
        <v>43571</v>
      </c>
      <c r="AZ142" s="184" t="s">
        <v>3562</v>
      </c>
      <c r="BA142" s="184" t="s">
        <v>5001</v>
      </c>
      <c r="BB142" s="184">
        <v>1</v>
      </c>
      <c r="BC142" s="184"/>
      <c r="BD142" s="184"/>
      <c r="BE142" s="184" t="s">
        <v>4884</v>
      </c>
      <c r="BF142" s="184" t="s">
        <v>3562</v>
      </c>
      <c r="BG142" s="184"/>
      <c r="BH142" s="184"/>
      <c r="BI142" s="184" t="s">
        <v>3568</v>
      </c>
      <c r="BJ142" s="184"/>
      <c r="BK142" s="184">
        <v>1</v>
      </c>
      <c r="BL142" s="184" t="s">
        <v>3493</v>
      </c>
      <c r="BM142" s="184"/>
      <c r="BN142" s="184" t="s">
        <v>3493</v>
      </c>
      <c r="BO142" s="184" t="s">
        <v>3493</v>
      </c>
      <c r="BP142" s="184" t="s">
        <v>3493</v>
      </c>
      <c r="BQ142" s="184" t="str">
        <f t="shared" si="2"/>
        <v>√</v>
      </c>
      <c r="BR142" s="184"/>
      <c r="BS142" s="184"/>
      <c r="BT142" s="187" t="s">
        <v>3493</v>
      </c>
      <c r="BU142" s="184"/>
      <c r="BV142" s="190" t="e">
        <f>VLOOKUP(D:D,#REF!,2,0)</f>
        <v>#REF!</v>
      </c>
      <c r="BW142" s="190" t="e">
        <f>VLOOKUP(D:D,#REF!,3,0)</f>
        <v>#REF!</v>
      </c>
      <c r="BX142" s="190"/>
      <c r="BY142" s="190"/>
      <c r="BZ142" s="191" t="e">
        <f>VLOOKUP(D:D,#REF!,2,0)</f>
        <v>#REF!</v>
      </c>
      <c r="CA142" s="192" t="s">
        <v>18928</v>
      </c>
      <c r="CB142" s="192" t="s">
        <v>18928</v>
      </c>
      <c r="CC142" s="192" t="s">
        <v>18928</v>
      </c>
      <c r="CD142" s="190"/>
      <c r="CE142" s="184">
        <v>7003717</v>
      </c>
    </row>
    <row r="143" spans="1:83" ht="11.95" customHeight="1">
      <c r="A143" s="184">
        <v>7003718</v>
      </c>
      <c r="B143" s="184">
        <v>142</v>
      </c>
      <c r="C143" s="184" t="s">
        <v>19398</v>
      </c>
      <c r="D143" s="184" t="s">
        <v>30</v>
      </c>
      <c r="E143" s="184" t="s">
        <v>571</v>
      </c>
      <c r="F143" s="184" t="s">
        <v>5002</v>
      </c>
      <c r="G143" s="185">
        <v>42517</v>
      </c>
      <c r="H143" s="186" t="s">
        <v>19796</v>
      </c>
      <c r="I143" s="187">
        <v>21176</v>
      </c>
      <c r="J143" s="184" t="s">
        <v>19758</v>
      </c>
      <c r="K143" s="184">
        <v>7003718</v>
      </c>
      <c r="L143" s="184" t="s">
        <v>19806</v>
      </c>
      <c r="M143" s="184" t="s">
        <v>19807</v>
      </c>
      <c r="N143" s="188" t="s">
        <v>19808</v>
      </c>
      <c r="O143" s="189" t="s">
        <v>5003</v>
      </c>
      <c r="P143" s="187" t="s">
        <v>19809</v>
      </c>
      <c r="Q143" s="187" t="s">
        <v>19810</v>
      </c>
      <c r="R143" s="184" t="s">
        <v>5004</v>
      </c>
      <c r="S143" s="184">
        <v>13783831296</v>
      </c>
      <c r="T143" s="184" t="s">
        <v>5005</v>
      </c>
      <c r="U143" s="184">
        <v>18537221848</v>
      </c>
      <c r="V143" s="184" t="s">
        <v>5006</v>
      </c>
      <c r="W143" s="184">
        <v>13569075850</v>
      </c>
      <c r="X143" s="187" t="s">
        <v>19811</v>
      </c>
      <c r="Y143" s="187" t="s">
        <v>19812</v>
      </c>
      <c r="Z143" s="188" t="s">
        <v>3575</v>
      </c>
      <c r="AA143" s="184">
        <v>180</v>
      </c>
      <c r="AB143" s="184" t="s">
        <v>3561</v>
      </c>
      <c r="AC143" s="184"/>
      <c r="AD143" s="184"/>
      <c r="AE143" s="184" t="s">
        <v>3562</v>
      </c>
      <c r="AF143" s="184"/>
      <c r="AG143" s="184"/>
      <c r="AH143" s="184"/>
      <c r="AI143" s="184"/>
      <c r="AJ143" s="184" t="s">
        <v>3593</v>
      </c>
      <c r="AK143" s="184">
        <v>455004</v>
      </c>
      <c r="AL143" s="184" t="s">
        <v>4997</v>
      </c>
      <c r="AM143" s="184" t="s">
        <v>4998</v>
      </c>
      <c r="AN143" s="184">
        <v>18637215799</v>
      </c>
      <c r="AO143" s="184" t="s">
        <v>19803</v>
      </c>
      <c r="AP143" s="184" t="s">
        <v>5005</v>
      </c>
      <c r="AQ143" s="184" t="s">
        <v>5007</v>
      </c>
      <c r="AR143" s="184" t="s">
        <v>19804</v>
      </c>
      <c r="AS143" s="184" t="s">
        <v>19805</v>
      </c>
      <c r="AT143" s="184">
        <v>18637215799</v>
      </c>
      <c r="AU143" s="184" t="s">
        <v>2574</v>
      </c>
      <c r="AV143" s="184" t="s">
        <v>2574</v>
      </c>
      <c r="AW143" s="190"/>
      <c r="AX143" s="185">
        <v>43908</v>
      </c>
      <c r="AY143" s="185">
        <v>43547</v>
      </c>
      <c r="AZ143" s="184" t="s">
        <v>3562</v>
      </c>
      <c r="BA143" s="184" t="s">
        <v>5008</v>
      </c>
      <c r="BB143" s="184">
        <v>1</v>
      </c>
      <c r="BC143" s="184"/>
      <c r="BD143" s="184"/>
      <c r="BE143" s="184" t="s">
        <v>4884</v>
      </c>
      <c r="BF143" s="184" t="s">
        <v>3562</v>
      </c>
      <c r="BG143" s="184"/>
      <c r="BH143" s="184"/>
      <c r="BI143" s="184" t="s">
        <v>3568</v>
      </c>
      <c r="BJ143" s="184"/>
      <c r="BK143" s="184">
        <v>1</v>
      </c>
      <c r="BL143" s="184" t="s">
        <v>3493</v>
      </c>
      <c r="BM143" s="184"/>
      <c r="BN143" s="184"/>
      <c r="BO143" s="184" t="s">
        <v>3493</v>
      </c>
      <c r="BP143" s="184" t="s">
        <v>3493</v>
      </c>
      <c r="BQ143" s="184" t="str">
        <f t="shared" si="2"/>
        <v>√</v>
      </c>
      <c r="BR143" s="184"/>
      <c r="BS143" s="184"/>
      <c r="BT143" s="187" t="s">
        <v>3493</v>
      </c>
      <c r="BU143" s="184"/>
      <c r="BV143" s="190" t="e">
        <f>VLOOKUP(D:D,#REF!,2,0)</f>
        <v>#REF!</v>
      </c>
      <c r="BW143" s="190" t="e">
        <f>VLOOKUP(D:D,#REF!,3,0)</f>
        <v>#REF!</v>
      </c>
      <c r="BX143" s="190"/>
      <c r="BY143" s="190"/>
      <c r="BZ143" s="191" t="e">
        <f>VLOOKUP(D:D,#REF!,2,0)</f>
        <v>#REF!</v>
      </c>
      <c r="CA143" s="192" t="s">
        <v>18928</v>
      </c>
      <c r="CB143" s="192" t="s">
        <v>18928</v>
      </c>
      <c r="CC143" s="192" t="s">
        <v>18928</v>
      </c>
      <c r="CD143" s="190"/>
      <c r="CE143" s="184">
        <v>7003718</v>
      </c>
    </row>
    <row r="144" spans="1:83" ht="11.95" customHeight="1">
      <c r="A144" s="184">
        <v>7003719</v>
      </c>
      <c r="B144" s="184">
        <v>143</v>
      </c>
      <c r="C144" s="184" t="s">
        <v>19398</v>
      </c>
      <c r="D144" s="184" t="s">
        <v>30</v>
      </c>
      <c r="E144" s="184" t="s">
        <v>579</v>
      </c>
      <c r="F144" s="184" t="s">
        <v>5009</v>
      </c>
      <c r="G144" s="185">
        <v>42517</v>
      </c>
      <c r="H144" s="186" t="s">
        <v>3467</v>
      </c>
      <c r="I144" s="187">
        <v>21180</v>
      </c>
      <c r="J144" s="184" t="s">
        <v>19758</v>
      </c>
      <c r="K144" s="184">
        <v>7003719</v>
      </c>
      <c r="L144" s="184" t="s">
        <v>19813</v>
      </c>
      <c r="M144" s="184" t="s">
        <v>19814</v>
      </c>
      <c r="N144" s="188" t="s">
        <v>19815</v>
      </c>
      <c r="O144" s="189" t="s">
        <v>5010</v>
      </c>
      <c r="P144" s="187" t="s">
        <v>19816</v>
      </c>
      <c r="Q144" s="187" t="s">
        <v>19816</v>
      </c>
      <c r="R144" s="184" t="s">
        <v>5011</v>
      </c>
      <c r="S144" s="184">
        <v>13839181225</v>
      </c>
      <c r="T144" s="184" t="s">
        <v>5012</v>
      </c>
      <c r="U144" s="184">
        <v>13523216648</v>
      </c>
      <c r="V144" s="184" t="s">
        <v>5013</v>
      </c>
      <c r="W144" s="184" t="s">
        <v>19817</v>
      </c>
      <c r="X144" s="187" t="s">
        <v>19818</v>
      </c>
      <c r="Y144" s="187" t="s">
        <v>19819</v>
      </c>
      <c r="Z144" s="188" t="s">
        <v>5014</v>
      </c>
      <c r="AA144" s="184">
        <v>180</v>
      </c>
      <c r="AB144" s="184" t="s">
        <v>3561</v>
      </c>
      <c r="AC144" s="184"/>
      <c r="AD144" s="184"/>
      <c r="AE144" s="184" t="s">
        <v>3562</v>
      </c>
      <c r="AF144" s="184"/>
      <c r="AG144" s="184"/>
      <c r="AH144" s="184"/>
      <c r="AI144" s="184"/>
      <c r="AJ144" s="184" t="s">
        <v>3563</v>
      </c>
      <c r="AK144" s="184">
        <v>454550</v>
      </c>
      <c r="AL144" s="184" t="s">
        <v>5015</v>
      </c>
      <c r="AM144" s="184" t="s">
        <v>5016</v>
      </c>
      <c r="AN144" s="184">
        <v>15939142957</v>
      </c>
      <c r="AO144" s="184" t="s">
        <v>19820</v>
      </c>
      <c r="AP144" s="184" t="s">
        <v>19821</v>
      </c>
      <c r="AQ144" s="184">
        <v>13608631117</v>
      </c>
      <c r="AR144" s="184" t="s">
        <v>19822</v>
      </c>
      <c r="AS144" s="184" t="s">
        <v>19823</v>
      </c>
      <c r="AT144" s="184">
        <v>15939142957</v>
      </c>
      <c r="AU144" s="184" t="s">
        <v>2559</v>
      </c>
      <c r="AV144" s="184" t="s">
        <v>2559</v>
      </c>
      <c r="AW144" s="190"/>
      <c r="AX144" s="185">
        <v>44257</v>
      </c>
      <c r="AY144" s="185">
        <v>43546</v>
      </c>
      <c r="AZ144" s="184" t="s">
        <v>3562</v>
      </c>
      <c r="BA144" s="184" t="s">
        <v>5017</v>
      </c>
      <c r="BB144" s="184">
        <v>1</v>
      </c>
      <c r="BC144" s="184"/>
      <c r="BD144" s="184"/>
      <c r="BE144" s="184" t="s">
        <v>4884</v>
      </c>
      <c r="BF144" s="184" t="s">
        <v>3562</v>
      </c>
      <c r="BG144" s="184"/>
      <c r="BH144" s="184"/>
      <c r="BI144" s="184" t="s">
        <v>3568</v>
      </c>
      <c r="BJ144" s="184"/>
      <c r="BK144" s="184">
        <v>1</v>
      </c>
      <c r="BL144" s="184" t="s">
        <v>3493</v>
      </c>
      <c r="BM144" s="184"/>
      <c r="BN144" s="184"/>
      <c r="BO144" s="184" t="s">
        <v>3493</v>
      </c>
      <c r="BP144" s="184" t="s">
        <v>3493</v>
      </c>
      <c r="BQ144" s="184" t="str">
        <f t="shared" si="2"/>
        <v>√</v>
      </c>
      <c r="BR144" s="184"/>
      <c r="BS144" s="184"/>
      <c r="BT144" s="187" t="s">
        <v>3493</v>
      </c>
      <c r="BU144" s="184"/>
      <c r="BV144" s="190" t="e">
        <f>VLOOKUP(D:D,#REF!,2,0)</f>
        <v>#REF!</v>
      </c>
      <c r="BW144" s="190" t="e">
        <f>VLOOKUP(D:D,#REF!,3,0)</f>
        <v>#REF!</v>
      </c>
      <c r="BX144" s="190"/>
      <c r="BY144" s="190"/>
      <c r="BZ144" s="191" t="e">
        <f>VLOOKUP(D:D,#REF!,2,0)</f>
        <v>#REF!</v>
      </c>
      <c r="CA144" s="192" t="s">
        <v>18928</v>
      </c>
      <c r="CB144" s="192" t="s">
        <v>18928</v>
      </c>
      <c r="CC144" s="192" t="s">
        <v>18928</v>
      </c>
      <c r="CD144" s="190"/>
      <c r="CE144" s="184">
        <v>7003719</v>
      </c>
    </row>
    <row r="145" spans="1:83" ht="11.95" customHeight="1">
      <c r="A145" s="184">
        <v>7003720</v>
      </c>
      <c r="B145" s="184">
        <v>144</v>
      </c>
      <c r="C145" s="184" t="s">
        <v>19398</v>
      </c>
      <c r="D145" s="184" t="s">
        <v>30</v>
      </c>
      <c r="E145" s="184" t="s">
        <v>580</v>
      </c>
      <c r="F145" s="184" t="s">
        <v>5018</v>
      </c>
      <c r="G145" s="185">
        <v>42521</v>
      </c>
      <c r="H145" s="186" t="s">
        <v>19736</v>
      </c>
      <c r="I145" s="187">
        <v>21179</v>
      </c>
      <c r="J145" s="184" t="s">
        <v>19704</v>
      </c>
      <c r="K145" s="184">
        <v>7003720</v>
      </c>
      <c r="L145" s="184" t="s">
        <v>19824</v>
      </c>
      <c r="M145" s="184" t="s">
        <v>19825</v>
      </c>
      <c r="N145" s="188" t="s">
        <v>19826</v>
      </c>
      <c r="O145" s="189" t="s">
        <v>5019</v>
      </c>
      <c r="P145" s="187" t="s">
        <v>19827</v>
      </c>
      <c r="Q145" s="187" t="s">
        <v>19827</v>
      </c>
      <c r="R145" s="184" t="s">
        <v>5020</v>
      </c>
      <c r="S145" s="184">
        <v>13937467001</v>
      </c>
      <c r="T145" s="184" t="s">
        <v>5021</v>
      </c>
      <c r="U145" s="184">
        <v>13849880506</v>
      </c>
      <c r="V145" s="184" t="s">
        <v>5021</v>
      </c>
      <c r="W145" s="184">
        <v>13849880506</v>
      </c>
      <c r="X145" s="187" t="s">
        <v>19828</v>
      </c>
      <c r="Y145" s="187" t="s">
        <v>19829</v>
      </c>
      <c r="Z145" s="188" t="s">
        <v>3575</v>
      </c>
      <c r="AA145" s="184">
        <v>180</v>
      </c>
      <c r="AB145" s="184" t="s">
        <v>3669</v>
      </c>
      <c r="AC145" s="184"/>
      <c r="AD145" s="184"/>
      <c r="AE145" s="184" t="s">
        <v>3562</v>
      </c>
      <c r="AF145" s="184"/>
      <c r="AG145" s="184"/>
      <c r="AH145" s="184"/>
      <c r="AI145" s="184"/>
      <c r="AJ145" s="184" t="s">
        <v>3593</v>
      </c>
      <c r="AK145" s="184">
        <v>461000</v>
      </c>
      <c r="AL145" s="184" t="s">
        <v>1407</v>
      </c>
      <c r="AM145" s="184" t="s">
        <v>19743</v>
      </c>
      <c r="AN145" s="184">
        <v>13797067811</v>
      </c>
      <c r="AO145" s="184" t="s">
        <v>19744</v>
      </c>
      <c r="AP145" s="184" t="s">
        <v>5021</v>
      </c>
      <c r="AQ145" s="184" t="s">
        <v>5022</v>
      </c>
      <c r="AR145" s="184" t="s">
        <v>1407</v>
      </c>
      <c r="AS145" s="184" t="s">
        <v>4940</v>
      </c>
      <c r="AT145" s="184">
        <v>13797067811</v>
      </c>
      <c r="AU145" s="184" t="s">
        <v>1737</v>
      </c>
      <c r="AV145" s="184" t="s">
        <v>5023</v>
      </c>
      <c r="AW145" s="190"/>
      <c r="AX145" s="185">
        <v>43899</v>
      </c>
      <c r="AY145" s="185">
        <v>43534</v>
      </c>
      <c r="AZ145" s="184" t="s">
        <v>3562</v>
      </c>
      <c r="BA145" s="184" t="s">
        <v>5024</v>
      </c>
      <c r="BB145" s="184">
        <v>1</v>
      </c>
      <c r="BC145" s="184"/>
      <c r="BD145" s="184"/>
      <c r="BE145" s="184" t="s">
        <v>4884</v>
      </c>
      <c r="BF145" s="184" t="s">
        <v>3562</v>
      </c>
      <c r="BG145" s="184"/>
      <c r="BH145" s="184"/>
      <c r="BI145" s="184" t="s">
        <v>3568</v>
      </c>
      <c r="BJ145" s="184"/>
      <c r="BK145" s="184">
        <v>1</v>
      </c>
      <c r="BL145" s="184" t="s">
        <v>3493</v>
      </c>
      <c r="BM145" s="184"/>
      <c r="BN145" s="184"/>
      <c r="BO145" s="184" t="s">
        <v>3493</v>
      </c>
      <c r="BP145" s="184" t="s">
        <v>3493</v>
      </c>
      <c r="BQ145" s="184" t="str">
        <f t="shared" si="2"/>
        <v>√</v>
      </c>
      <c r="BR145" s="184"/>
      <c r="BS145" s="184"/>
      <c r="BT145" s="187" t="s">
        <v>3493</v>
      </c>
      <c r="BU145" s="184"/>
      <c r="BV145" s="190" t="e">
        <f>VLOOKUP(D:D,#REF!,2,0)</f>
        <v>#REF!</v>
      </c>
      <c r="BW145" s="190" t="e">
        <f>VLOOKUP(D:D,#REF!,3,0)</f>
        <v>#REF!</v>
      </c>
      <c r="BX145" s="190"/>
      <c r="BY145" s="190"/>
      <c r="BZ145" s="191" t="e">
        <f>VLOOKUP(D:D,#REF!,2,0)</f>
        <v>#REF!</v>
      </c>
      <c r="CA145" s="192" t="s">
        <v>18928</v>
      </c>
      <c r="CB145" s="192" t="s">
        <v>18928</v>
      </c>
      <c r="CC145" s="192" t="s">
        <v>18928</v>
      </c>
      <c r="CD145" s="190"/>
      <c r="CE145" s="184">
        <v>7003720</v>
      </c>
    </row>
    <row r="146" spans="1:83" ht="11.95" customHeight="1">
      <c r="A146" s="184">
        <v>7003721</v>
      </c>
      <c r="B146" s="184">
        <v>145</v>
      </c>
      <c r="C146" s="184" t="s">
        <v>19398</v>
      </c>
      <c r="D146" s="184" t="s">
        <v>30</v>
      </c>
      <c r="E146" s="184" t="s">
        <v>580</v>
      </c>
      <c r="F146" s="184" t="s">
        <v>5025</v>
      </c>
      <c r="G146" s="185">
        <v>42521</v>
      </c>
      <c r="H146" s="186" t="s">
        <v>19736</v>
      </c>
      <c r="I146" s="187">
        <v>21179</v>
      </c>
      <c r="J146" s="184" t="s">
        <v>19704</v>
      </c>
      <c r="K146" s="184">
        <v>7003721</v>
      </c>
      <c r="L146" s="184" t="s">
        <v>5026</v>
      </c>
      <c r="M146" s="184" t="s">
        <v>5027</v>
      </c>
      <c r="N146" s="188" t="s">
        <v>5028</v>
      </c>
      <c r="O146" s="189" t="s">
        <v>5029</v>
      </c>
      <c r="P146" s="187" t="s">
        <v>5030</v>
      </c>
      <c r="Q146" s="187" t="s">
        <v>5030</v>
      </c>
      <c r="R146" s="184" t="s">
        <v>5031</v>
      </c>
      <c r="S146" s="184" t="s">
        <v>2819</v>
      </c>
      <c r="T146" s="184" t="s">
        <v>5032</v>
      </c>
      <c r="U146" s="184">
        <v>13937426366</v>
      </c>
      <c r="V146" s="184" t="s">
        <v>5033</v>
      </c>
      <c r="W146" s="184">
        <v>13707607002</v>
      </c>
      <c r="X146" s="187" t="s">
        <v>19830</v>
      </c>
      <c r="Y146" s="187"/>
      <c r="Z146" s="188" t="s">
        <v>3575</v>
      </c>
      <c r="AA146" s="184">
        <v>180</v>
      </c>
      <c r="AB146" s="184" t="s">
        <v>3669</v>
      </c>
      <c r="AC146" s="184"/>
      <c r="AD146" s="184"/>
      <c r="AE146" s="184" t="s">
        <v>3562</v>
      </c>
      <c r="AF146" s="184"/>
      <c r="AG146" s="184"/>
      <c r="AH146" s="184"/>
      <c r="AI146" s="184"/>
      <c r="AJ146" s="184" t="s">
        <v>3563</v>
      </c>
      <c r="AK146" s="184">
        <v>461100</v>
      </c>
      <c r="AL146" s="184" t="s">
        <v>1407</v>
      </c>
      <c r="AM146" s="184" t="s">
        <v>19743</v>
      </c>
      <c r="AN146" s="184">
        <v>13797067811</v>
      </c>
      <c r="AO146" s="184" t="s">
        <v>19744</v>
      </c>
      <c r="AP146" s="184" t="s">
        <v>5033</v>
      </c>
      <c r="AQ146" s="184" t="s">
        <v>5034</v>
      </c>
      <c r="AR146" s="184" t="s">
        <v>1407</v>
      </c>
      <c r="AS146" s="184" t="s">
        <v>4940</v>
      </c>
      <c r="AT146" s="184">
        <v>13797067811</v>
      </c>
      <c r="AU146" s="184" t="s">
        <v>5035</v>
      </c>
      <c r="AV146" s="184" t="s">
        <v>5035</v>
      </c>
      <c r="AW146" s="190">
        <v>10.23</v>
      </c>
      <c r="AX146" s="185">
        <v>44531</v>
      </c>
      <c r="AY146" s="185"/>
      <c r="AZ146" s="184" t="s">
        <v>3562</v>
      </c>
      <c r="BA146" s="184" t="s">
        <v>5036</v>
      </c>
      <c r="BB146" s="184">
        <v>1</v>
      </c>
      <c r="BC146" s="184"/>
      <c r="BD146" s="184"/>
      <c r="BE146" s="184" t="s">
        <v>4884</v>
      </c>
      <c r="BF146" s="184" t="s">
        <v>3562</v>
      </c>
      <c r="BG146" s="184"/>
      <c r="BH146" s="184"/>
      <c r="BI146" s="184" t="s">
        <v>3568</v>
      </c>
      <c r="BJ146" s="184"/>
      <c r="BK146" s="184">
        <v>1</v>
      </c>
      <c r="BL146" s="184" t="s">
        <v>3493</v>
      </c>
      <c r="BM146" s="184"/>
      <c r="BN146" s="184"/>
      <c r="BO146" s="184"/>
      <c r="BP146" s="184" t="s">
        <v>3493</v>
      </c>
      <c r="BQ146" s="184" t="str">
        <f t="shared" si="2"/>
        <v>√</v>
      </c>
      <c r="BR146" s="184"/>
      <c r="BS146" s="184"/>
      <c r="BT146" s="187" t="s">
        <v>3493</v>
      </c>
      <c r="BU146" s="184"/>
      <c r="BV146" s="190" t="e">
        <f>VLOOKUP(D:D,#REF!,2,0)</f>
        <v>#REF!</v>
      </c>
      <c r="BW146" s="190" t="e">
        <f>VLOOKUP(D:D,#REF!,3,0)</f>
        <v>#REF!</v>
      </c>
      <c r="BX146" s="190"/>
      <c r="BY146" s="190"/>
      <c r="BZ146" s="191" t="e">
        <f>VLOOKUP(D:D,#REF!,2,0)</f>
        <v>#REF!</v>
      </c>
      <c r="CA146" s="192" t="s">
        <v>18928</v>
      </c>
      <c r="CB146" s="192" t="s">
        <v>18928</v>
      </c>
      <c r="CC146" s="192" t="s">
        <v>18928</v>
      </c>
      <c r="CD146" s="190"/>
      <c r="CE146" s="184">
        <v>7003721</v>
      </c>
    </row>
    <row r="147" spans="1:83" ht="11.95" customHeight="1">
      <c r="A147" s="184">
        <v>7003722</v>
      </c>
      <c r="B147" s="184">
        <v>146</v>
      </c>
      <c r="C147" s="184" t="s">
        <v>19398</v>
      </c>
      <c r="D147" s="184" t="s">
        <v>30</v>
      </c>
      <c r="E147" s="184" t="s">
        <v>577</v>
      </c>
      <c r="F147" s="184" t="s">
        <v>5037</v>
      </c>
      <c r="G147" s="185">
        <v>42517</v>
      </c>
      <c r="H147" s="186" t="s">
        <v>19736</v>
      </c>
      <c r="I147" s="187">
        <v>21179</v>
      </c>
      <c r="J147" s="184" t="s">
        <v>19703</v>
      </c>
      <c r="K147" s="184">
        <v>7003722</v>
      </c>
      <c r="L147" s="184" t="s">
        <v>19831</v>
      </c>
      <c r="M147" s="184" t="s">
        <v>19832</v>
      </c>
      <c r="N147" s="188" t="s">
        <v>19833</v>
      </c>
      <c r="O147" s="189" t="s">
        <v>5038</v>
      </c>
      <c r="P147" s="187" t="s">
        <v>19834</v>
      </c>
      <c r="Q147" s="187" t="s">
        <v>19835</v>
      </c>
      <c r="R147" s="184" t="s">
        <v>5039</v>
      </c>
      <c r="S147" s="184">
        <v>13939537276</v>
      </c>
      <c r="T147" s="184" t="s">
        <v>5040</v>
      </c>
      <c r="U147" s="184">
        <v>13783078228</v>
      </c>
      <c r="V147" s="184" t="s">
        <v>5041</v>
      </c>
      <c r="W147" s="184" t="s">
        <v>19836</v>
      </c>
      <c r="X147" s="187" t="s">
        <v>19837</v>
      </c>
      <c r="Y147" s="187" t="s">
        <v>19838</v>
      </c>
      <c r="Z147" s="188" t="s">
        <v>19837</v>
      </c>
      <c r="AA147" s="184">
        <v>150</v>
      </c>
      <c r="AB147" s="184" t="s">
        <v>3561</v>
      </c>
      <c r="AC147" s="184"/>
      <c r="AD147" s="184"/>
      <c r="AE147" s="184" t="s">
        <v>3562</v>
      </c>
      <c r="AF147" s="184"/>
      <c r="AG147" s="184"/>
      <c r="AH147" s="184"/>
      <c r="AI147" s="184"/>
      <c r="AJ147" s="184" t="s">
        <v>3593</v>
      </c>
      <c r="AK147" s="184">
        <v>462000</v>
      </c>
      <c r="AL147" s="184" t="s">
        <v>1407</v>
      </c>
      <c r="AM147" s="184" t="s">
        <v>19743</v>
      </c>
      <c r="AN147" s="184">
        <v>13797067811</v>
      </c>
      <c r="AO147" s="184" t="s">
        <v>19744</v>
      </c>
      <c r="AP147" s="184" t="s">
        <v>5042</v>
      </c>
      <c r="AQ147" s="184">
        <v>15939503266</v>
      </c>
      <c r="AR147" s="184" t="s">
        <v>1407</v>
      </c>
      <c r="AS147" s="184" t="s">
        <v>4940</v>
      </c>
      <c r="AT147" s="184">
        <v>13797067811</v>
      </c>
      <c r="AU147" s="184" t="s">
        <v>1877</v>
      </c>
      <c r="AV147" s="184" t="s">
        <v>1877</v>
      </c>
      <c r="AW147" s="190"/>
      <c r="AX147" s="185">
        <v>44619</v>
      </c>
      <c r="AY147" s="185">
        <v>43626</v>
      </c>
      <c r="AZ147" s="184" t="s">
        <v>3562</v>
      </c>
      <c r="BA147" s="184" t="s">
        <v>5043</v>
      </c>
      <c r="BB147" s="184">
        <v>1</v>
      </c>
      <c r="BC147" s="184"/>
      <c r="BD147" s="184"/>
      <c r="BE147" s="184" t="s">
        <v>4884</v>
      </c>
      <c r="BF147" s="184" t="s">
        <v>3562</v>
      </c>
      <c r="BG147" s="184"/>
      <c r="BH147" s="184"/>
      <c r="BI147" s="184" t="s">
        <v>3568</v>
      </c>
      <c r="BJ147" s="184"/>
      <c r="BK147" s="184">
        <v>1</v>
      </c>
      <c r="BL147" s="184" t="s">
        <v>3493</v>
      </c>
      <c r="BM147" s="184"/>
      <c r="BN147" s="184"/>
      <c r="BO147" s="184" t="s">
        <v>3493</v>
      </c>
      <c r="BP147" s="184" t="s">
        <v>3493</v>
      </c>
      <c r="BQ147" s="184" t="str">
        <f t="shared" si="2"/>
        <v>√</v>
      </c>
      <c r="BR147" s="184"/>
      <c r="BS147" s="184"/>
      <c r="BT147" s="187" t="s">
        <v>3493</v>
      </c>
      <c r="BU147" s="184"/>
      <c r="BV147" s="190" t="e">
        <f>VLOOKUP(D:D,#REF!,2,0)</f>
        <v>#REF!</v>
      </c>
      <c r="BW147" s="190" t="e">
        <f>VLOOKUP(D:D,#REF!,3,0)</f>
        <v>#REF!</v>
      </c>
      <c r="BX147" s="190"/>
      <c r="BY147" s="190"/>
      <c r="BZ147" s="191" t="e">
        <f>VLOOKUP(D:D,#REF!,2,0)</f>
        <v>#REF!</v>
      </c>
      <c r="CA147" s="192" t="s">
        <v>18928</v>
      </c>
      <c r="CB147" s="192" t="s">
        <v>18928</v>
      </c>
      <c r="CC147" s="192" t="s">
        <v>18928</v>
      </c>
      <c r="CD147" s="190"/>
      <c r="CE147" s="184">
        <v>7003722</v>
      </c>
    </row>
    <row r="148" spans="1:83" ht="11.95" customHeight="1">
      <c r="A148" s="184">
        <v>7003723</v>
      </c>
      <c r="B148" s="184">
        <v>147</v>
      </c>
      <c r="C148" s="184" t="s">
        <v>19398</v>
      </c>
      <c r="D148" s="184" t="s">
        <v>30</v>
      </c>
      <c r="E148" s="184" t="s">
        <v>577</v>
      </c>
      <c r="F148" s="184" t="s">
        <v>5044</v>
      </c>
      <c r="G148" s="185">
        <v>42543</v>
      </c>
      <c r="H148" s="186" t="s">
        <v>19736</v>
      </c>
      <c r="I148" s="187">
        <v>21179</v>
      </c>
      <c r="J148" s="184" t="s">
        <v>19703</v>
      </c>
      <c r="K148" s="184">
        <v>7003723</v>
      </c>
      <c r="L148" s="184" t="s">
        <v>19839</v>
      </c>
      <c r="M148" s="184" t="s">
        <v>19840</v>
      </c>
      <c r="N148" s="188" t="s">
        <v>19841</v>
      </c>
      <c r="O148" s="189" t="s">
        <v>5045</v>
      </c>
      <c r="P148" s="187" t="s">
        <v>19842</v>
      </c>
      <c r="Q148" s="187" t="s">
        <v>19842</v>
      </c>
      <c r="R148" s="184" t="s">
        <v>5046</v>
      </c>
      <c r="S148" s="184" t="s">
        <v>5047</v>
      </c>
      <c r="T148" s="184" t="s">
        <v>5048</v>
      </c>
      <c r="U148" s="184">
        <v>13733963831</v>
      </c>
      <c r="V148" s="184" t="s">
        <v>5049</v>
      </c>
      <c r="W148" s="184" t="s">
        <v>19843</v>
      </c>
      <c r="X148" s="187" t="s">
        <v>19844</v>
      </c>
      <c r="Y148" s="187" t="s">
        <v>19845</v>
      </c>
      <c r="Z148" s="188" t="s">
        <v>3575</v>
      </c>
      <c r="AA148" s="184">
        <v>90</v>
      </c>
      <c r="AB148" s="184" t="s">
        <v>3669</v>
      </c>
      <c r="AC148" s="184"/>
      <c r="AD148" s="184"/>
      <c r="AE148" s="184" t="s">
        <v>3562</v>
      </c>
      <c r="AF148" s="184"/>
      <c r="AG148" s="184"/>
      <c r="AH148" s="184"/>
      <c r="AI148" s="184"/>
      <c r="AJ148" s="184" t="s">
        <v>3563</v>
      </c>
      <c r="AK148" s="184">
        <v>462600</v>
      </c>
      <c r="AL148" s="184" t="s">
        <v>1407</v>
      </c>
      <c r="AM148" s="184" t="s">
        <v>19743</v>
      </c>
      <c r="AN148" s="184">
        <v>13797067811</v>
      </c>
      <c r="AO148" s="184" t="s">
        <v>19744</v>
      </c>
      <c r="AP148" s="184" t="s">
        <v>5048</v>
      </c>
      <c r="AQ148" s="184" t="s">
        <v>5050</v>
      </c>
      <c r="AR148" s="184" t="s">
        <v>1407</v>
      </c>
      <c r="AS148" s="184" t="s">
        <v>4940</v>
      </c>
      <c r="AT148" s="184">
        <v>13797067811</v>
      </c>
      <c r="AU148" s="184" t="s">
        <v>1756</v>
      </c>
      <c r="AV148" s="184" t="s">
        <v>1756</v>
      </c>
      <c r="AW148" s="190"/>
      <c r="AX148" s="185">
        <v>44641</v>
      </c>
      <c r="AY148" s="185">
        <v>42844</v>
      </c>
      <c r="AZ148" s="184" t="s">
        <v>19846</v>
      </c>
      <c r="BA148" s="184" t="s">
        <v>5051</v>
      </c>
      <c r="BB148" s="184">
        <v>1</v>
      </c>
      <c r="BC148" s="184"/>
      <c r="BD148" s="184"/>
      <c r="BE148" s="184" t="s">
        <v>4897</v>
      </c>
      <c r="BF148" s="184" t="s">
        <v>3562</v>
      </c>
      <c r="BG148" s="184"/>
      <c r="BH148" s="184"/>
      <c r="BI148" s="184" t="s">
        <v>3568</v>
      </c>
      <c r="BJ148" s="184"/>
      <c r="BK148" s="184">
        <v>1</v>
      </c>
      <c r="BL148" s="184" t="s">
        <v>3493</v>
      </c>
      <c r="BM148" s="184"/>
      <c r="BN148" s="184"/>
      <c r="BO148" s="184" t="s">
        <v>3493</v>
      </c>
      <c r="BP148" s="184" t="s">
        <v>3493</v>
      </c>
      <c r="BQ148" s="184" t="str">
        <f t="shared" si="2"/>
        <v>√</v>
      </c>
      <c r="BR148" s="184"/>
      <c r="BS148" s="184"/>
      <c r="BT148" s="187" t="s">
        <v>3493</v>
      </c>
      <c r="BU148" s="184"/>
      <c r="BV148" s="190" t="e">
        <f>VLOOKUP(D:D,#REF!,2,0)</f>
        <v>#REF!</v>
      </c>
      <c r="BW148" s="190" t="e">
        <f>VLOOKUP(D:D,#REF!,3,0)</f>
        <v>#REF!</v>
      </c>
      <c r="BX148" s="190"/>
      <c r="BY148" s="190"/>
      <c r="BZ148" s="191" t="e">
        <f>VLOOKUP(D:D,#REF!,2,0)</f>
        <v>#REF!</v>
      </c>
      <c r="CA148" s="192" t="s">
        <v>18928</v>
      </c>
      <c r="CB148" s="192" t="s">
        <v>18928</v>
      </c>
      <c r="CC148" s="192" t="s">
        <v>18928</v>
      </c>
      <c r="CD148" s="190"/>
      <c r="CE148" s="184">
        <v>7003723</v>
      </c>
    </row>
    <row r="149" spans="1:83" ht="11.95" customHeight="1">
      <c r="A149" s="184">
        <v>7003724</v>
      </c>
      <c r="B149" s="184">
        <v>148</v>
      </c>
      <c r="C149" s="184" t="s">
        <v>19398</v>
      </c>
      <c r="D149" s="184" t="s">
        <v>30</v>
      </c>
      <c r="E149" s="184" t="s">
        <v>566</v>
      </c>
      <c r="F149" s="184" t="s">
        <v>5052</v>
      </c>
      <c r="G149" s="185">
        <v>42503</v>
      </c>
      <c r="H149" s="186" t="s">
        <v>1735</v>
      </c>
      <c r="I149" s="187">
        <v>21178</v>
      </c>
      <c r="J149" s="184" t="s">
        <v>19758</v>
      </c>
      <c r="K149" s="184">
        <v>7003724</v>
      </c>
      <c r="L149" s="184" t="s">
        <v>19847</v>
      </c>
      <c r="M149" s="184" t="s">
        <v>19848</v>
      </c>
      <c r="N149" s="188" t="s">
        <v>19849</v>
      </c>
      <c r="O149" s="189" t="s">
        <v>5053</v>
      </c>
      <c r="P149" s="187" t="s">
        <v>19850</v>
      </c>
      <c r="Q149" s="187" t="s">
        <v>19850</v>
      </c>
      <c r="R149" s="184" t="s">
        <v>5054</v>
      </c>
      <c r="S149" s="184">
        <v>15239881982</v>
      </c>
      <c r="T149" s="184" t="s">
        <v>5054</v>
      </c>
      <c r="U149" s="184">
        <v>15239881982</v>
      </c>
      <c r="V149" s="184" t="s">
        <v>5055</v>
      </c>
      <c r="W149" s="184" t="s">
        <v>19851</v>
      </c>
      <c r="X149" s="187" t="s">
        <v>19852</v>
      </c>
      <c r="Y149" s="187" t="s">
        <v>19853</v>
      </c>
      <c r="Z149" s="188" t="s">
        <v>3575</v>
      </c>
      <c r="AA149" s="184">
        <v>180</v>
      </c>
      <c r="AB149" s="184" t="s">
        <v>3561</v>
      </c>
      <c r="AC149" s="184"/>
      <c r="AD149" s="184"/>
      <c r="AE149" s="184" t="s">
        <v>3562</v>
      </c>
      <c r="AF149" s="184"/>
      <c r="AG149" s="184"/>
      <c r="AH149" s="184"/>
      <c r="AI149" s="184"/>
      <c r="AJ149" s="184" t="s">
        <v>3593</v>
      </c>
      <c r="AK149" s="184">
        <v>472000</v>
      </c>
      <c r="AL149" s="184" t="s">
        <v>4958</v>
      </c>
      <c r="AM149" s="184" t="s">
        <v>4959</v>
      </c>
      <c r="AN149" s="184">
        <v>13383883909</v>
      </c>
      <c r="AO149" s="184" t="s">
        <v>19766</v>
      </c>
      <c r="AP149" s="184" t="s">
        <v>5056</v>
      </c>
      <c r="AQ149" s="184">
        <v>13938103699</v>
      </c>
      <c r="AR149" s="184" t="s">
        <v>19767</v>
      </c>
      <c r="AS149" s="184" t="s">
        <v>19768</v>
      </c>
      <c r="AT149" s="184">
        <v>13383883909</v>
      </c>
      <c r="AU149" s="184" t="s">
        <v>1409</v>
      </c>
      <c r="AV149" s="184" t="s">
        <v>1409</v>
      </c>
      <c r="AW149" s="190"/>
      <c r="AX149" s="185">
        <v>44032</v>
      </c>
      <c r="AY149" s="185">
        <v>43672</v>
      </c>
      <c r="AZ149" s="184" t="s">
        <v>3580</v>
      </c>
      <c r="BA149" s="184" t="s">
        <v>5057</v>
      </c>
      <c r="BB149" s="184">
        <v>1</v>
      </c>
      <c r="BC149" s="184"/>
      <c r="BD149" s="184"/>
      <c r="BE149" s="184" t="s">
        <v>4884</v>
      </c>
      <c r="BF149" s="184" t="s">
        <v>3562</v>
      </c>
      <c r="BG149" s="184"/>
      <c r="BH149" s="184"/>
      <c r="BI149" s="184" t="s">
        <v>3568</v>
      </c>
      <c r="BJ149" s="184"/>
      <c r="BK149" s="184">
        <v>1</v>
      </c>
      <c r="BL149" s="184" t="s">
        <v>3493</v>
      </c>
      <c r="BM149" s="184"/>
      <c r="BN149" s="184" t="s">
        <v>3493</v>
      </c>
      <c r="BO149" s="184" t="s">
        <v>3493</v>
      </c>
      <c r="BP149" s="184" t="s">
        <v>3493</v>
      </c>
      <c r="BQ149" s="184" t="str">
        <f t="shared" si="2"/>
        <v>√</v>
      </c>
      <c r="BR149" s="184"/>
      <c r="BS149" s="184"/>
      <c r="BT149" s="187" t="s">
        <v>3493</v>
      </c>
      <c r="BU149" s="184"/>
      <c r="BV149" s="190" t="e">
        <f>VLOOKUP(D:D,#REF!,2,0)</f>
        <v>#REF!</v>
      </c>
      <c r="BW149" s="190" t="e">
        <f>VLOOKUP(D:D,#REF!,3,0)</f>
        <v>#REF!</v>
      </c>
      <c r="BX149" s="190"/>
      <c r="BY149" s="190"/>
      <c r="BZ149" s="191" t="e">
        <f>VLOOKUP(D:D,#REF!,2,0)</f>
        <v>#REF!</v>
      </c>
      <c r="CA149" s="192" t="s">
        <v>18928</v>
      </c>
      <c r="CB149" s="192" t="s">
        <v>18928</v>
      </c>
      <c r="CC149" s="192" t="s">
        <v>18928</v>
      </c>
      <c r="CD149" s="190"/>
      <c r="CE149" s="184">
        <v>7003724</v>
      </c>
    </row>
    <row r="150" spans="1:83" ht="11.95" customHeight="1">
      <c r="A150" s="184">
        <v>7003725</v>
      </c>
      <c r="B150" s="184">
        <v>149</v>
      </c>
      <c r="C150" s="184" t="s">
        <v>19398</v>
      </c>
      <c r="D150" s="184" t="s">
        <v>30</v>
      </c>
      <c r="E150" s="184" t="s">
        <v>566</v>
      </c>
      <c r="F150" s="184" t="s">
        <v>5058</v>
      </c>
      <c r="G150" s="185">
        <v>42503</v>
      </c>
      <c r="H150" s="186" t="s">
        <v>1735</v>
      </c>
      <c r="I150" s="187">
        <v>21178</v>
      </c>
      <c r="J150" s="184" t="s">
        <v>19758</v>
      </c>
      <c r="K150" s="184">
        <v>7003725</v>
      </c>
      <c r="L150" s="184" t="s">
        <v>19854</v>
      </c>
      <c r="M150" s="184" t="s">
        <v>19855</v>
      </c>
      <c r="N150" s="188" t="s">
        <v>19856</v>
      </c>
      <c r="O150" s="189" t="s">
        <v>5059</v>
      </c>
      <c r="P150" s="187" t="s">
        <v>19857</v>
      </c>
      <c r="Q150" s="187" t="s">
        <v>19857</v>
      </c>
      <c r="R150" s="184" t="s">
        <v>5060</v>
      </c>
      <c r="S150" s="184">
        <v>13939836806</v>
      </c>
      <c r="T150" s="184" t="s">
        <v>5060</v>
      </c>
      <c r="U150" s="184">
        <v>13939836806</v>
      </c>
      <c r="V150" s="184" t="s">
        <v>5061</v>
      </c>
      <c r="W150" s="184" t="s">
        <v>19858</v>
      </c>
      <c r="X150" s="187" t="s">
        <v>19859</v>
      </c>
      <c r="Y150" s="187"/>
      <c r="Z150" s="188" t="s">
        <v>3575</v>
      </c>
      <c r="AA150" s="184">
        <v>180</v>
      </c>
      <c r="AB150" s="184" t="s">
        <v>3561</v>
      </c>
      <c r="AC150" s="184"/>
      <c r="AD150" s="184"/>
      <c r="AE150" s="184" t="s">
        <v>3562</v>
      </c>
      <c r="AF150" s="184"/>
      <c r="AG150" s="184"/>
      <c r="AH150" s="184"/>
      <c r="AI150" s="184"/>
      <c r="AJ150" s="184" t="s">
        <v>3563</v>
      </c>
      <c r="AK150" s="184">
        <v>472500</v>
      </c>
      <c r="AL150" s="184" t="s">
        <v>4958</v>
      </c>
      <c r="AM150" s="184" t="s">
        <v>4959</v>
      </c>
      <c r="AN150" s="184">
        <v>13383883909</v>
      </c>
      <c r="AO150" s="184" t="s">
        <v>19766</v>
      </c>
      <c r="AP150" s="184" t="s">
        <v>5062</v>
      </c>
      <c r="AQ150" s="184" t="s">
        <v>5063</v>
      </c>
      <c r="AR150" s="184" t="s">
        <v>19767</v>
      </c>
      <c r="AS150" s="184" t="s">
        <v>19768</v>
      </c>
      <c r="AT150" s="184">
        <v>13383883909</v>
      </c>
      <c r="AU150" s="184" t="s">
        <v>1967</v>
      </c>
      <c r="AV150" s="184" t="s">
        <v>1967</v>
      </c>
      <c r="AW150" s="190"/>
      <c r="AX150" s="185">
        <v>44253</v>
      </c>
      <c r="AY150" s="185"/>
      <c r="AZ150" s="184" t="s">
        <v>3562</v>
      </c>
      <c r="BA150" s="184" t="s">
        <v>5064</v>
      </c>
      <c r="BB150" s="184">
        <v>1</v>
      </c>
      <c r="BC150" s="184"/>
      <c r="BD150" s="184"/>
      <c r="BE150" s="184" t="s">
        <v>4884</v>
      </c>
      <c r="BF150" s="184" t="s">
        <v>3562</v>
      </c>
      <c r="BG150" s="184"/>
      <c r="BH150" s="184"/>
      <c r="BI150" s="184" t="s">
        <v>3568</v>
      </c>
      <c r="BJ150" s="184"/>
      <c r="BK150" s="184">
        <v>1</v>
      </c>
      <c r="BL150" s="184" t="s">
        <v>3493</v>
      </c>
      <c r="BM150" s="184"/>
      <c r="BN150" s="184" t="s">
        <v>3493</v>
      </c>
      <c r="BO150" s="184"/>
      <c r="BP150" s="184" t="s">
        <v>3493</v>
      </c>
      <c r="BQ150" s="184" t="str">
        <f t="shared" si="2"/>
        <v>√</v>
      </c>
      <c r="BR150" s="184"/>
      <c r="BS150" s="184"/>
      <c r="BT150" s="187" t="s">
        <v>3493</v>
      </c>
      <c r="BU150" s="184"/>
      <c r="BV150" s="190" t="e">
        <f>VLOOKUP(D:D,#REF!,2,0)</f>
        <v>#REF!</v>
      </c>
      <c r="BW150" s="190" t="e">
        <f>VLOOKUP(D:D,#REF!,3,0)</f>
        <v>#REF!</v>
      </c>
      <c r="BX150" s="190"/>
      <c r="BY150" s="190"/>
      <c r="BZ150" s="191" t="e">
        <f>VLOOKUP(D:D,#REF!,2,0)</f>
        <v>#REF!</v>
      </c>
      <c r="CA150" s="192" t="s">
        <v>18928</v>
      </c>
      <c r="CB150" s="192" t="s">
        <v>18928</v>
      </c>
      <c r="CC150" s="192" t="s">
        <v>18928</v>
      </c>
      <c r="CD150" s="190"/>
      <c r="CE150" s="184">
        <v>7003725</v>
      </c>
    </row>
    <row r="151" spans="1:83" ht="11.95" customHeight="1">
      <c r="A151" s="184">
        <v>7003726</v>
      </c>
      <c r="B151" s="184">
        <v>150</v>
      </c>
      <c r="C151" s="184" t="s">
        <v>19398</v>
      </c>
      <c r="D151" s="184" t="s">
        <v>30</v>
      </c>
      <c r="E151" s="184" t="s">
        <v>568</v>
      </c>
      <c r="F151" s="184" t="s">
        <v>5065</v>
      </c>
      <c r="G151" s="185">
        <v>42521</v>
      </c>
      <c r="H151" s="186" t="s">
        <v>1735</v>
      </c>
      <c r="I151" s="187">
        <v>21178</v>
      </c>
      <c r="J151" s="184" t="s">
        <v>19704</v>
      </c>
      <c r="K151" s="184">
        <v>7003726</v>
      </c>
      <c r="L151" s="184" t="s">
        <v>19860</v>
      </c>
      <c r="M151" s="184" t="s">
        <v>19861</v>
      </c>
      <c r="N151" s="188" t="s">
        <v>19862</v>
      </c>
      <c r="O151" s="189" t="s">
        <v>5066</v>
      </c>
      <c r="P151" s="187" t="s">
        <v>19863</v>
      </c>
      <c r="Q151" s="187" t="s">
        <v>19863</v>
      </c>
      <c r="R151" s="184" t="s">
        <v>5067</v>
      </c>
      <c r="S151" s="184">
        <v>13837767493</v>
      </c>
      <c r="T151" s="184" t="s">
        <v>5068</v>
      </c>
      <c r="U151" s="184">
        <v>13837715960</v>
      </c>
      <c r="V151" s="184" t="s">
        <v>5069</v>
      </c>
      <c r="W151" s="184">
        <v>13782130584</v>
      </c>
      <c r="X151" s="187" t="s">
        <v>19864</v>
      </c>
      <c r="Y151" s="187"/>
      <c r="Z151" s="188" t="s">
        <v>3575</v>
      </c>
      <c r="AA151" s="184">
        <v>90</v>
      </c>
      <c r="AB151" s="184" t="s">
        <v>3669</v>
      </c>
      <c r="AC151" s="184" t="s">
        <v>19865</v>
      </c>
      <c r="AD151" s="184"/>
      <c r="AE151" s="184" t="s">
        <v>3562</v>
      </c>
      <c r="AF151" s="184"/>
      <c r="AG151" s="184"/>
      <c r="AH151" s="184"/>
      <c r="AI151" s="184"/>
      <c r="AJ151" s="184" t="s">
        <v>3593</v>
      </c>
      <c r="AK151" s="184">
        <v>473003</v>
      </c>
      <c r="AL151" s="184" t="s">
        <v>4891</v>
      </c>
      <c r="AM151" s="184" t="s">
        <v>4892</v>
      </c>
      <c r="AN151" s="184">
        <v>13523713881</v>
      </c>
      <c r="AO151" s="184" t="s">
        <v>19712</v>
      </c>
      <c r="AP151" s="184" t="s">
        <v>5069</v>
      </c>
      <c r="AQ151" s="184" t="s">
        <v>5070</v>
      </c>
      <c r="AR151" s="184" t="s">
        <v>19713</v>
      </c>
      <c r="AS151" s="184" t="s">
        <v>19714</v>
      </c>
      <c r="AT151" s="184">
        <v>13523713881</v>
      </c>
      <c r="AU151" s="184" t="s">
        <v>2223</v>
      </c>
      <c r="AV151" s="184" t="s">
        <v>5071</v>
      </c>
      <c r="AW151" s="190"/>
      <c r="AX151" s="185">
        <v>43914</v>
      </c>
      <c r="AY151" s="185"/>
      <c r="AZ151" s="184" t="s">
        <v>3562</v>
      </c>
      <c r="BA151" s="184" t="s">
        <v>5072</v>
      </c>
      <c r="BB151" s="184">
        <v>1</v>
      </c>
      <c r="BC151" s="184"/>
      <c r="BD151" s="184"/>
      <c r="BE151" s="184" t="s">
        <v>4884</v>
      </c>
      <c r="BF151" s="184" t="s">
        <v>3562</v>
      </c>
      <c r="BG151" s="184"/>
      <c r="BH151" s="184"/>
      <c r="BI151" s="184" t="s">
        <v>3568</v>
      </c>
      <c r="BJ151" s="184"/>
      <c r="BK151" s="184">
        <v>1</v>
      </c>
      <c r="BL151" s="184" t="s">
        <v>3493</v>
      </c>
      <c r="BM151" s="184"/>
      <c r="BN151" s="184" t="s">
        <v>3493</v>
      </c>
      <c r="BO151" s="184"/>
      <c r="BP151" s="184" t="s">
        <v>3493</v>
      </c>
      <c r="BQ151" s="184" t="str">
        <f t="shared" si="2"/>
        <v>√</v>
      </c>
      <c r="BR151" s="184"/>
      <c r="BS151" s="184"/>
      <c r="BT151" s="187" t="s">
        <v>3493</v>
      </c>
      <c r="BU151" s="184"/>
      <c r="BV151" s="190" t="e">
        <f>VLOOKUP(D:D,#REF!,2,0)</f>
        <v>#REF!</v>
      </c>
      <c r="BW151" s="190" t="e">
        <f>VLOOKUP(D:D,#REF!,3,0)</f>
        <v>#REF!</v>
      </c>
      <c r="BX151" s="190"/>
      <c r="BY151" s="190"/>
      <c r="BZ151" s="191" t="e">
        <f>VLOOKUP(D:D,#REF!,2,0)</f>
        <v>#REF!</v>
      </c>
      <c r="CA151" s="192" t="s">
        <v>18928</v>
      </c>
      <c r="CB151" s="192" t="s">
        <v>18928</v>
      </c>
      <c r="CC151" s="192" t="s">
        <v>18928</v>
      </c>
      <c r="CD151" s="190"/>
      <c r="CE151" s="184">
        <v>7003726</v>
      </c>
    </row>
    <row r="152" spans="1:83" ht="11.95" customHeight="1">
      <c r="A152" s="184">
        <v>7003727</v>
      </c>
      <c r="B152" s="184">
        <v>151</v>
      </c>
      <c r="C152" s="184" t="s">
        <v>19398</v>
      </c>
      <c r="D152" s="184" t="s">
        <v>30</v>
      </c>
      <c r="E152" s="184" t="s">
        <v>570</v>
      </c>
      <c r="F152" s="184" t="s">
        <v>5073</v>
      </c>
      <c r="G152" s="185">
        <v>42503</v>
      </c>
      <c r="H152" s="186" t="s">
        <v>5074</v>
      </c>
      <c r="I152" s="187">
        <v>21181</v>
      </c>
      <c r="J152" s="184" t="s">
        <v>19758</v>
      </c>
      <c r="K152" s="184">
        <v>7003727</v>
      </c>
      <c r="L152" s="184" t="s">
        <v>19866</v>
      </c>
      <c r="M152" s="184" t="s">
        <v>19867</v>
      </c>
      <c r="N152" s="188" t="s">
        <v>19868</v>
      </c>
      <c r="O152" s="189" t="s">
        <v>5075</v>
      </c>
      <c r="P152" s="187" t="s">
        <v>19869</v>
      </c>
      <c r="Q152" s="187" t="s">
        <v>19869</v>
      </c>
      <c r="R152" s="184" t="s">
        <v>19870</v>
      </c>
      <c r="S152" s="184">
        <v>13598339827</v>
      </c>
      <c r="T152" s="184" t="s">
        <v>5076</v>
      </c>
      <c r="U152" s="184">
        <v>13803705611</v>
      </c>
      <c r="V152" s="184" t="s">
        <v>5077</v>
      </c>
      <c r="W152" s="184" t="s">
        <v>19871</v>
      </c>
      <c r="X152" s="187" t="s">
        <v>19872</v>
      </c>
      <c r="Y152" s="187" t="s">
        <v>19873</v>
      </c>
      <c r="Z152" s="188" t="s">
        <v>3575</v>
      </c>
      <c r="AA152" s="184">
        <v>180</v>
      </c>
      <c r="AB152" s="184" t="s">
        <v>3669</v>
      </c>
      <c r="AC152" s="184"/>
      <c r="AD152" s="184"/>
      <c r="AE152" s="184" t="s">
        <v>3562</v>
      </c>
      <c r="AF152" s="184"/>
      <c r="AG152" s="184"/>
      <c r="AH152" s="184"/>
      <c r="AI152" s="184" t="s">
        <v>5078</v>
      </c>
      <c r="AJ152" s="184" t="s">
        <v>3563</v>
      </c>
      <c r="AK152" s="184">
        <v>476300</v>
      </c>
      <c r="AL152" s="184" t="s">
        <v>5079</v>
      </c>
      <c r="AM152" s="184" t="s">
        <v>5080</v>
      </c>
      <c r="AN152" s="184">
        <v>13592390321</v>
      </c>
      <c r="AO152" s="184" t="s">
        <v>19874</v>
      </c>
      <c r="AP152" s="184" t="s">
        <v>5076</v>
      </c>
      <c r="AQ152" s="184" t="s">
        <v>5081</v>
      </c>
      <c r="AR152" s="184" t="s">
        <v>19875</v>
      </c>
      <c r="AS152" s="184" t="s">
        <v>19876</v>
      </c>
      <c r="AT152" s="184">
        <v>13592390321</v>
      </c>
      <c r="AU152" s="184" t="s">
        <v>1729</v>
      </c>
      <c r="AV152" s="184" t="s">
        <v>1729</v>
      </c>
      <c r="AW152" s="190"/>
      <c r="AX152" s="185">
        <v>44564</v>
      </c>
      <c r="AY152" s="185">
        <v>43491</v>
      </c>
      <c r="AZ152" s="184" t="s">
        <v>19014</v>
      </c>
      <c r="BA152" s="184" t="s">
        <v>19877</v>
      </c>
      <c r="BB152" s="184"/>
      <c r="BC152" s="184"/>
      <c r="BD152" s="184"/>
      <c r="BE152" s="184" t="s">
        <v>4884</v>
      </c>
      <c r="BF152" s="184" t="s">
        <v>3562</v>
      </c>
      <c r="BG152" s="184"/>
      <c r="BH152" s="184"/>
      <c r="BI152" s="184" t="s">
        <v>3568</v>
      </c>
      <c r="BJ152" s="184"/>
      <c r="BK152" s="184">
        <v>1</v>
      </c>
      <c r="BL152" s="184" t="s">
        <v>3493</v>
      </c>
      <c r="BM152" s="184"/>
      <c r="BN152" s="184"/>
      <c r="BO152" s="184" t="s">
        <v>3493</v>
      </c>
      <c r="BP152" s="184" t="s">
        <v>3493</v>
      </c>
      <c r="BQ152" s="184" t="str">
        <f t="shared" si="2"/>
        <v>√</v>
      </c>
      <c r="BR152" s="184"/>
      <c r="BS152" s="184"/>
      <c r="BT152" s="187" t="s">
        <v>3493</v>
      </c>
      <c r="BU152" s="184"/>
      <c r="BV152" s="190" t="e">
        <f>VLOOKUP(D:D,#REF!,2,0)</f>
        <v>#REF!</v>
      </c>
      <c r="BW152" s="190" t="e">
        <f>VLOOKUP(D:D,#REF!,3,0)</f>
        <v>#REF!</v>
      </c>
      <c r="BX152" s="190"/>
      <c r="BY152" s="190"/>
      <c r="BZ152" s="191" t="e">
        <f>VLOOKUP(D:D,#REF!,2,0)</f>
        <v>#REF!</v>
      </c>
      <c r="CA152" s="192" t="s">
        <v>18928</v>
      </c>
      <c r="CB152" s="192" t="s">
        <v>18928</v>
      </c>
      <c r="CC152" s="192" t="s">
        <v>18928</v>
      </c>
      <c r="CD152" s="190"/>
      <c r="CE152" s="184">
        <v>7003727</v>
      </c>
    </row>
    <row r="153" spans="1:83" ht="11.95" customHeight="1">
      <c r="A153" s="184">
        <v>7003728</v>
      </c>
      <c r="B153" s="184">
        <v>152</v>
      </c>
      <c r="C153" s="184" t="s">
        <v>19398</v>
      </c>
      <c r="D153" s="184" t="s">
        <v>30</v>
      </c>
      <c r="E153" s="184" t="s">
        <v>567</v>
      </c>
      <c r="F153" s="184" t="s">
        <v>5082</v>
      </c>
      <c r="G153" s="185">
        <v>42521</v>
      </c>
      <c r="H153" s="186" t="s">
        <v>19703</v>
      </c>
      <c r="I153" s="187">
        <v>21177</v>
      </c>
      <c r="J153" s="184" t="s">
        <v>19703</v>
      </c>
      <c r="K153" s="184">
        <v>7003728</v>
      </c>
      <c r="L153" s="184" t="s">
        <v>19878</v>
      </c>
      <c r="M153" s="184" t="s">
        <v>19879</v>
      </c>
      <c r="N153" s="188" t="s">
        <v>5083</v>
      </c>
      <c r="O153" s="189" t="s">
        <v>5084</v>
      </c>
      <c r="P153" s="187" t="s">
        <v>19880</v>
      </c>
      <c r="Q153" s="187" t="s">
        <v>19880</v>
      </c>
      <c r="R153" s="184" t="s">
        <v>5085</v>
      </c>
      <c r="S153" s="184">
        <v>13603768988</v>
      </c>
      <c r="T153" s="184" t="s">
        <v>5086</v>
      </c>
      <c r="U153" s="184">
        <v>13569797236</v>
      </c>
      <c r="V153" s="184" t="s">
        <v>5087</v>
      </c>
      <c r="W153" s="184" t="s">
        <v>19881</v>
      </c>
      <c r="X153" s="187" t="s">
        <v>19882</v>
      </c>
      <c r="Y153" s="187"/>
      <c r="Z153" s="188" t="s">
        <v>3575</v>
      </c>
      <c r="AA153" s="184">
        <v>90</v>
      </c>
      <c r="AB153" s="184" t="s">
        <v>3561</v>
      </c>
      <c r="AC153" s="184"/>
      <c r="AD153" s="184"/>
      <c r="AE153" s="184" t="s">
        <v>3562</v>
      </c>
      <c r="AF153" s="184"/>
      <c r="AG153" s="184"/>
      <c r="AH153" s="184"/>
      <c r="AI153" s="184" t="s">
        <v>5078</v>
      </c>
      <c r="AJ153" s="184" t="s">
        <v>3593</v>
      </c>
      <c r="AK153" s="184">
        <v>464000</v>
      </c>
      <c r="AL153" s="184" t="s">
        <v>5088</v>
      </c>
      <c r="AM153" s="184" t="s">
        <v>5089</v>
      </c>
      <c r="AN153" s="184">
        <v>18236918980</v>
      </c>
      <c r="AO153" s="184" t="s">
        <v>19883</v>
      </c>
      <c r="AP153" s="184" t="s">
        <v>5086</v>
      </c>
      <c r="AQ153" s="184" t="s">
        <v>5090</v>
      </c>
      <c r="AR153" s="184" t="s">
        <v>19884</v>
      </c>
      <c r="AS153" s="184" t="s">
        <v>19885</v>
      </c>
      <c r="AT153" s="184">
        <v>18236918980</v>
      </c>
      <c r="AU153" s="184" t="s">
        <v>2357</v>
      </c>
      <c r="AV153" s="184" t="s">
        <v>5091</v>
      </c>
      <c r="AW153" s="190"/>
      <c r="AX153" s="185">
        <v>43845</v>
      </c>
      <c r="AY153" s="185"/>
      <c r="AZ153" s="184" t="s">
        <v>3562</v>
      </c>
      <c r="BA153" s="184" t="s">
        <v>5092</v>
      </c>
      <c r="BB153" s="184">
        <v>1</v>
      </c>
      <c r="BC153" s="184"/>
      <c r="BD153" s="184"/>
      <c r="BE153" s="184" t="s">
        <v>4884</v>
      </c>
      <c r="BF153" s="184" t="s">
        <v>3562</v>
      </c>
      <c r="BG153" s="184"/>
      <c r="BH153" s="184"/>
      <c r="BI153" s="184" t="s">
        <v>3568</v>
      </c>
      <c r="BJ153" s="184"/>
      <c r="BK153" s="184">
        <v>1</v>
      </c>
      <c r="BL153" s="184" t="s">
        <v>3493</v>
      </c>
      <c r="BM153" s="184"/>
      <c r="BN153" s="184"/>
      <c r="BO153" s="184"/>
      <c r="BP153" s="184" t="s">
        <v>3493</v>
      </c>
      <c r="BQ153" s="184" t="str">
        <f t="shared" si="2"/>
        <v>√</v>
      </c>
      <c r="BR153" s="184"/>
      <c r="BS153" s="184"/>
      <c r="BT153" s="187" t="s">
        <v>3493</v>
      </c>
      <c r="BU153" s="184"/>
      <c r="BV153" s="190" t="e">
        <f>VLOOKUP(D:D,#REF!,2,0)</f>
        <v>#REF!</v>
      </c>
      <c r="BW153" s="190" t="e">
        <f>VLOOKUP(D:D,#REF!,3,0)</f>
        <v>#REF!</v>
      </c>
      <c r="BX153" s="190"/>
      <c r="BY153" s="190"/>
      <c r="BZ153" s="191" t="e">
        <f>VLOOKUP(D:D,#REF!,2,0)</f>
        <v>#REF!</v>
      </c>
      <c r="CA153" s="192" t="s">
        <v>18928</v>
      </c>
      <c r="CB153" s="192" t="s">
        <v>18928</v>
      </c>
      <c r="CC153" s="192" t="s">
        <v>18928</v>
      </c>
      <c r="CD153" s="190"/>
      <c r="CE153" s="184">
        <v>7003728</v>
      </c>
    </row>
    <row r="154" spans="1:83" ht="11.95" customHeight="1">
      <c r="A154" s="184">
        <v>7003729</v>
      </c>
      <c r="B154" s="184">
        <v>153</v>
      </c>
      <c r="C154" s="184" t="s">
        <v>19398</v>
      </c>
      <c r="D154" s="184" t="s">
        <v>30</v>
      </c>
      <c r="E154" s="184" t="s">
        <v>567</v>
      </c>
      <c r="F154" s="184" t="s">
        <v>5093</v>
      </c>
      <c r="G154" s="185">
        <v>42503</v>
      </c>
      <c r="H154" s="186" t="s">
        <v>19703</v>
      </c>
      <c r="I154" s="187">
        <v>21177</v>
      </c>
      <c r="J154" s="184" t="s">
        <v>19703</v>
      </c>
      <c r="K154" s="184">
        <v>7003729</v>
      </c>
      <c r="L154" s="184" t="s">
        <v>19886</v>
      </c>
      <c r="M154" s="184" t="s">
        <v>19887</v>
      </c>
      <c r="N154" s="188" t="s">
        <v>19888</v>
      </c>
      <c r="O154" s="189" t="s">
        <v>5094</v>
      </c>
      <c r="P154" s="187" t="s">
        <v>19889</v>
      </c>
      <c r="Q154" s="187" t="s">
        <v>19889</v>
      </c>
      <c r="R154" s="184" t="s">
        <v>5095</v>
      </c>
      <c r="S154" s="184">
        <v>13703767729</v>
      </c>
      <c r="T154" s="184" t="s">
        <v>5096</v>
      </c>
      <c r="U154" s="184">
        <v>13937671951</v>
      </c>
      <c r="V154" s="184" t="s">
        <v>5097</v>
      </c>
      <c r="W154" s="184" t="s">
        <v>19890</v>
      </c>
      <c r="X154" s="187" t="s">
        <v>19891</v>
      </c>
      <c r="Y154" s="187" t="s">
        <v>19892</v>
      </c>
      <c r="Z154" s="188" t="s">
        <v>3575</v>
      </c>
      <c r="AA154" s="184">
        <v>90</v>
      </c>
      <c r="AB154" s="184" t="s">
        <v>3561</v>
      </c>
      <c r="AC154" s="184"/>
      <c r="AD154" s="184"/>
      <c r="AE154" s="184" t="s">
        <v>3562</v>
      </c>
      <c r="AF154" s="184"/>
      <c r="AG154" s="184"/>
      <c r="AH154" s="184"/>
      <c r="AI154" s="184" t="s">
        <v>5078</v>
      </c>
      <c r="AJ154" s="184" t="s">
        <v>3593</v>
      </c>
      <c r="AK154" s="184">
        <v>464100</v>
      </c>
      <c r="AL154" s="184" t="s">
        <v>5088</v>
      </c>
      <c r="AM154" s="184" t="s">
        <v>5089</v>
      </c>
      <c r="AN154" s="184">
        <v>18236918980</v>
      </c>
      <c r="AO154" s="184" t="s">
        <v>19883</v>
      </c>
      <c r="AP154" s="184" t="s">
        <v>5096</v>
      </c>
      <c r="AQ154" s="184" t="s">
        <v>5098</v>
      </c>
      <c r="AR154" s="184" t="s">
        <v>19884</v>
      </c>
      <c r="AS154" s="184" t="s">
        <v>19885</v>
      </c>
      <c r="AT154" s="184">
        <v>18236918980</v>
      </c>
      <c r="AU154" s="184" t="s">
        <v>5099</v>
      </c>
      <c r="AV154" s="184" t="s">
        <v>2595</v>
      </c>
      <c r="AW154" s="190"/>
      <c r="AX154" s="185">
        <v>43898</v>
      </c>
      <c r="AY154" s="185">
        <v>43564</v>
      </c>
      <c r="AZ154" s="184" t="s">
        <v>3580</v>
      </c>
      <c r="BA154" s="184" t="s">
        <v>5100</v>
      </c>
      <c r="BB154" s="184">
        <v>1</v>
      </c>
      <c r="BC154" s="184"/>
      <c r="BD154" s="184"/>
      <c r="BE154" s="184" t="s">
        <v>4884</v>
      </c>
      <c r="BF154" s="184" t="s">
        <v>3562</v>
      </c>
      <c r="BG154" s="184"/>
      <c r="BH154" s="184"/>
      <c r="BI154" s="184" t="s">
        <v>3568</v>
      </c>
      <c r="BJ154" s="184"/>
      <c r="BK154" s="184">
        <v>1</v>
      </c>
      <c r="BL154" s="184" t="s">
        <v>3493</v>
      </c>
      <c r="BM154" s="184"/>
      <c r="BN154" s="184"/>
      <c r="BO154" s="184" t="s">
        <v>3493</v>
      </c>
      <c r="BP154" s="184" t="s">
        <v>3493</v>
      </c>
      <c r="BQ154" s="184" t="str">
        <f t="shared" si="2"/>
        <v>√</v>
      </c>
      <c r="BR154" s="184"/>
      <c r="BS154" s="184"/>
      <c r="BT154" s="187" t="s">
        <v>3493</v>
      </c>
      <c r="BU154" s="184"/>
      <c r="BV154" s="190" t="e">
        <f>VLOOKUP(D:D,#REF!,2,0)</f>
        <v>#REF!</v>
      </c>
      <c r="BW154" s="190" t="e">
        <f>VLOOKUP(D:D,#REF!,3,0)</f>
        <v>#REF!</v>
      </c>
      <c r="BX154" s="190"/>
      <c r="BY154" s="190"/>
      <c r="BZ154" s="191" t="e">
        <f>VLOOKUP(D:D,#REF!,2,0)</f>
        <v>#REF!</v>
      </c>
      <c r="CA154" s="192" t="s">
        <v>18928</v>
      </c>
      <c r="CB154" s="192" t="s">
        <v>18928</v>
      </c>
      <c r="CC154" s="192" t="s">
        <v>18928</v>
      </c>
      <c r="CD154" s="190"/>
      <c r="CE154" s="184">
        <v>7003729</v>
      </c>
    </row>
    <row r="155" spans="1:83" ht="11.95" customHeight="1">
      <c r="A155" s="184">
        <v>7003730</v>
      </c>
      <c r="B155" s="184">
        <v>154</v>
      </c>
      <c r="C155" s="184" t="s">
        <v>19398</v>
      </c>
      <c r="D155" s="184" t="s">
        <v>30</v>
      </c>
      <c r="E155" s="184" t="s">
        <v>567</v>
      </c>
      <c r="F155" s="184" t="s">
        <v>5101</v>
      </c>
      <c r="G155" s="185">
        <v>42503</v>
      </c>
      <c r="H155" s="186" t="s">
        <v>19703</v>
      </c>
      <c r="I155" s="187">
        <v>21177</v>
      </c>
      <c r="J155" s="184" t="s">
        <v>19703</v>
      </c>
      <c r="K155" s="184">
        <v>7003730</v>
      </c>
      <c r="L155" s="184" t="s">
        <v>19893</v>
      </c>
      <c r="M155" s="184" t="s">
        <v>19894</v>
      </c>
      <c r="N155" s="188" t="s">
        <v>19895</v>
      </c>
      <c r="O155" s="189" t="s">
        <v>5102</v>
      </c>
      <c r="P155" s="187" t="s">
        <v>19896</v>
      </c>
      <c r="Q155" s="187" t="s">
        <v>19896</v>
      </c>
      <c r="R155" s="184" t="s">
        <v>5103</v>
      </c>
      <c r="S155" s="184">
        <v>13903765321</v>
      </c>
      <c r="T155" s="184" t="s">
        <v>5104</v>
      </c>
      <c r="U155" s="184">
        <v>13569766594</v>
      </c>
      <c r="V155" s="184" t="s">
        <v>5105</v>
      </c>
      <c r="W155" s="184">
        <v>18738767653</v>
      </c>
      <c r="X155" s="187" t="s">
        <v>19897</v>
      </c>
      <c r="Y155" s="187" t="s">
        <v>19898</v>
      </c>
      <c r="Z155" s="188" t="s">
        <v>3575</v>
      </c>
      <c r="AA155" s="184">
        <v>90</v>
      </c>
      <c r="AB155" s="184" t="s">
        <v>3561</v>
      </c>
      <c r="AC155" s="184" t="s">
        <v>19899</v>
      </c>
      <c r="AD155" s="184"/>
      <c r="AE155" s="184" t="s">
        <v>3562</v>
      </c>
      <c r="AF155" s="184"/>
      <c r="AG155" s="184"/>
      <c r="AH155" s="184"/>
      <c r="AI155" s="184"/>
      <c r="AJ155" s="184" t="s">
        <v>3563</v>
      </c>
      <c r="AK155" s="184">
        <v>464200</v>
      </c>
      <c r="AL155" s="184" t="s">
        <v>5088</v>
      </c>
      <c r="AM155" s="184" t="s">
        <v>5089</v>
      </c>
      <c r="AN155" s="184">
        <v>18236918980</v>
      </c>
      <c r="AO155" s="184" t="s">
        <v>19883</v>
      </c>
      <c r="AP155" s="184" t="s">
        <v>5104</v>
      </c>
      <c r="AQ155" s="184" t="s">
        <v>5106</v>
      </c>
      <c r="AR155" s="184" t="s">
        <v>19884</v>
      </c>
      <c r="AS155" s="184" t="s">
        <v>19885</v>
      </c>
      <c r="AT155" s="184">
        <v>18236918980</v>
      </c>
      <c r="AU155" s="184" t="s">
        <v>2236</v>
      </c>
      <c r="AV155" s="184" t="s">
        <v>2236</v>
      </c>
      <c r="AW155" s="190"/>
      <c r="AX155" s="185">
        <v>43842</v>
      </c>
      <c r="AY155" s="185">
        <v>43561</v>
      </c>
      <c r="AZ155" s="184" t="s">
        <v>3562</v>
      </c>
      <c r="BA155" s="184" t="s">
        <v>5107</v>
      </c>
      <c r="BB155" s="184">
        <v>1</v>
      </c>
      <c r="BC155" s="184"/>
      <c r="BD155" s="184"/>
      <c r="BE155" s="184" t="s">
        <v>4884</v>
      </c>
      <c r="BF155" s="184" t="s">
        <v>3562</v>
      </c>
      <c r="BG155" s="184"/>
      <c r="BH155" s="184"/>
      <c r="BI155" s="184" t="s">
        <v>3568</v>
      </c>
      <c r="BJ155" s="184"/>
      <c r="BK155" s="184">
        <v>1</v>
      </c>
      <c r="BL155" s="184" t="s">
        <v>3493</v>
      </c>
      <c r="BM155" s="184"/>
      <c r="BN155" s="184"/>
      <c r="BO155" s="184" t="s">
        <v>3493</v>
      </c>
      <c r="BP155" s="184" t="s">
        <v>3493</v>
      </c>
      <c r="BQ155" s="184" t="str">
        <f t="shared" si="2"/>
        <v>√</v>
      </c>
      <c r="BR155" s="184"/>
      <c r="BS155" s="184"/>
      <c r="BT155" s="187"/>
      <c r="BU155" s="184" t="s">
        <v>3858</v>
      </c>
      <c r="BV155" s="190" t="e">
        <f>VLOOKUP(D:D,#REF!,2,0)</f>
        <v>#REF!</v>
      </c>
      <c r="BW155" s="190" t="e">
        <f>VLOOKUP(D:D,#REF!,3,0)</f>
        <v>#REF!</v>
      </c>
      <c r="BX155" s="190"/>
      <c r="BY155" s="190"/>
      <c r="BZ155" s="191" t="e">
        <f>VLOOKUP(D:D,#REF!,2,0)</f>
        <v>#REF!</v>
      </c>
      <c r="CA155" s="192" t="s">
        <v>18928</v>
      </c>
      <c r="CB155" s="192" t="s">
        <v>18928</v>
      </c>
      <c r="CC155" s="192" t="s">
        <v>18928</v>
      </c>
      <c r="CD155" s="190"/>
      <c r="CE155" s="184">
        <v>7003730</v>
      </c>
    </row>
    <row r="156" spans="1:83" ht="11.95" customHeight="1">
      <c r="A156" s="184">
        <v>7003731</v>
      </c>
      <c r="B156" s="184">
        <v>155</v>
      </c>
      <c r="C156" s="184" t="s">
        <v>19398</v>
      </c>
      <c r="D156" s="184" t="s">
        <v>30</v>
      </c>
      <c r="E156" s="184" t="s">
        <v>567</v>
      </c>
      <c r="F156" s="184" t="s">
        <v>5108</v>
      </c>
      <c r="G156" s="185">
        <v>42492</v>
      </c>
      <c r="H156" s="186" t="s">
        <v>19703</v>
      </c>
      <c r="I156" s="187">
        <v>21177</v>
      </c>
      <c r="J156" s="184" t="s">
        <v>19703</v>
      </c>
      <c r="K156" s="184">
        <v>7003731</v>
      </c>
      <c r="L156" s="184" t="s">
        <v>19900</v>
      </c>
      <c r="M156" s="184" t="s">
        <v>19901</v>
      </c>
      <c r="N156" s="188" t="s">
        <v>19902</v>
      </c>
      <c r="O156" s="189" t="s">
        <v>5109</v>
      </c>
      <c r="P156" s="187" t="s">
        <v>19903</v>
      </c>
      <c r="Q156" s="187" t="s">
        <v>19903</v>
      </c>
      <c r="R156" s="184" t="s">
        <v>5110</v>
      </c>
      <c r="S156" s="184">
        <v>13939798616</v>
      </c>
      <c r="T156" s="184" t="s">
        <v>5111</v>
      </c>
      <c r="U156" s="184">
        <v>13598550576</v>
      </c>
      <c r="V156" s="184" t="s">
        <v>4085</v>
      </c>
      <c r="W156" s="184">
        <v>13507614621</v>
      </c>
      <c r="X156" s="187" t="s">
        <v>19904</v>
      </c>
      <c r="Y156" s="187"/>
      <c r="Z156" s="188" t="s">
        <v>3575</v>
      </c>
      <c r="AA156" s="184">
        <v>90</v>
      </c>
      <c r="AB156" s="184" t="s">
        <v>3561</v>
      </c>
      <c r="AC156" s="184"/>
      <c r="AD156" s="184"/>
      <c r="AE156" s="184" t="s">
        <v>3562</v>
      </c>
      <c r="AF156" s="184"/>
      <c r="AG156" s="184"/>
      <c r="AH156" s="184"/>
      <c r="AI156" s="184"/>
      <c r="AJ156" s="184" t="s">
        <v>3593</v>
      </c>
      <c r="AK156" s="184">
        <v>464300</v>
      </c>
      <c r="AL156" s="184" t="s">
        <v>5088</v>
      </c>
      <c r="AM156" s="184" t="s">
        <v>5089</v>
      </c>
      <c r="AN156" s="184">
        <v>18236918980</v>
      </c>
      <c r="AO156" s="184" t="s">
        <v>19883</v>
      </c>
      <c r="AP156" s="184" t="s">
        <v>5111</v>
      </c>
      <c r="AQ156" s="184" t="s">
        <v>5112</v>
      </c>
      <c r="AR156" s="184" t="s">
        <v>19884</v>
      </c>
      <c r="AS156" s="184" t="s">
        <v>19885</v>
      </c>
      <c r="AT156" s="184">
        <v>18236918980</v>
      </c>
      <c r="AU156" s="184" t="s">
        <v>1488</v>
      </c>
      <c r="AV156" s="184" t="s">
        <v>1488</v>
      </c>
      <c r="AW156" s="190"/>
      <c r="AX156" s="185">
        <v>43923</v>
      </c>
      <c r="AY156" s="185"/>
      <c r="AZ156" s="184" t="s">
        <v>3562</v>
      </c>
      <c r="BA156" s="184" t="s">
        <v>5113</v>
      </c>
      <c r="BB156" s="184">
        <v>1</v>
      </c>
      <c r="BC156" s="184"/>
      <c r="BD156" s="184"/>
      <c r="BE156" s="184" t="s">
        <v>4884</v>
      </c>
      <c r="BF156" s="184" t="s">
        <v>3562</v>
      </c>
      <c r="BG156" s="184"/>
      <c r="BH156" s="184"/>
      <c r="BI156" s="184" t="s">
        <v>3568</v>
      </c>
      <c r="BJ156" s="184"/>
      <c r="BK156" s="184">
        <v>1</v>
      </c>
      <c r="BL156" s="184" t="s">
        <v>3493</v>
      </c>
      <c r="BM156" s="184"/>
      <c r="BN156" s="184"/>
      <c r="BO156" s="184"/>
      <c r="BP156" s="184" t="s">
        <v>3493</v>
      </c>
      <c r="BQ156" s="184" t="str">
        <f t="shared" si="2"/>
        <v>√</v>
      </c>
      <c r="BR156" s="184"/>
      <c r="BS156" s="184"/>
      <c r="BT156" s="187" t="s">
        <v>3493</v>
      </c>
      <c r="BU156" s="184"/>
      <c r="BV156" s="190" t="e">
        <f>VLOOKUP(D:D,#REF!,2,0)</f>
        <v>#REF!</v>
      </c>
      <c r="BW156" s="190" t="e">
        <f>VLOOKUP(D:D,#REF!,3,0)</f>
        <v>#REF!</v>
      </c>
      <c r="BX156" s="190"/>
      <c r="BY156" s="190"/>
      <c r="BZ156" s="191" t="e">
        <f>VLOOKUP(D:D,#REF!,2,0)</f>
        <v>#REF!</v>
      </c>
      <c r="CA156" s="192" t="s">
        <v>18928</v>
      </c>
      <c r="CB156" s="192" t="s">
        <v>18928</v>
      </c>
      <c r="CC156" s="192" t="s">
        <v>18928</v>
      </c>
      <c r="CD156" s="190"/>
      <c r="CE156" s="184">
        <v>7003731</v>
      </c>
    </row>
    <row r="157" spans="1:83" ht="11.95" customHeight="1">
      <c r="A157" s="184">
        <v>7003732</v>
      </c>
      <c r="B157" s="184">
        <v>156</v>
      </c>
      <c r="C157" s="184" t="s">
        <v>19398</v>
      </c>
      <c r="D157" s="184" t="s">
        <v>30</v>
      </c>
      <c r="E157" s="184" t="s">
        <v>569</v>
      </c>
      <c r="F157" s="184" t="s">
        <v>5114</v>
      </c>
      <c r="G157" s="185">
        <v>42538</v>
      </c>
      <c r="H157" s="186" t="s">
        <v>5074</v>
      </c>
      <c r="I157" s="187">
        <v>21181</v>
      </c>
      <c r="J157" s="184" t="s">
        <v>19703</v>
      </c>
      <c r="K157" s="184">
        <v>7003732</v>
      </c>
      <c r="L157" s="184" t="s">
        <v>19905</v>
      </c>
      <c r="M157" s="184" t="s">
        <v>19906</v>
      </c>
      <c r="N157" s="188" t="s">
        <v>19907</v>
      </c>
      <c r="O157" s="189" t="s">
        <v>5115</v>
      </c>
      <c r="P157" s="187" t="s">
        <v>19908</v>
      </c>
      <c r="Q157" s="187" t="s">
        <v>19908</v>
      </c>
      <c r="R157" s="184" t="s">
        <v>5116</v>
      </c>
      <c r="S157" s="184">
        <v>13938098278</v>
      </c>
      <c r="T157" s="184" t="s">
        <v>5117</v>
      </c>
      <c r="U157" s="184">
        <v>13603873762</v>
      </c>
      <c r="V157" s="184" t="s">
        <v>5118</v>
      </c>
      <c r="W157" s="184">
        <v>13781236678</v>
      </c>
      <c r="X157" s="187" t="s">
        <v>19909</v>
      </c>
      <c r="Y157" s="187" t="s">
        <v>19910</v>
      </c>
      <c r="Z157" s="188" t="s">
        <v>3575</v>
      </c>
      <c r="AA157" s="184">
        <v>180</v>
      </c>
      <c r="AB157" s="184" t="s">
        <v>3669</v>
      </c>
      <c r="AC157" s="184" t="s">
        <v>19911</v>
      </c>
      <c r="AD157" s="184"/>
      <c r="AE157" s="184" t="s">
        <v>3562</v>
      </c>
      <c r="AF157" s="184"/>
      <c r="AG157" s="184"/>
      <c r="AH157" s="184"/>
      <c r="AI157" s="184" t="s">
        <v>5119</v>
      </c>
      <c r="AJ157" s="184" t="s">
        <v>3593</v>
      </c>
      <c r="AK157" s="184">
        <v>466000</v>
      </c>
      <c r="AL157" s="184" t="s">
        <v>5120</v>
      </c>
      <c r="AM157" s="184" t="s">
        <v>5121</v>
      </c>
      <c r="AN157" s="184">
        <v>18839401895</v>
      </c>
      <c r="AO157" s="184" t="s">
        <v>19912</v>
      </c>
      <c r="AP157" s="184" t="s">
        <v>5122</v>
      </c>
      <c r="AQ157" s="184">
        <v>13803942345</v>
      </c>
      <c r="AR157" s="184" t="s">
        <v>19913</v>
      </c>
      <c r="AS157" s="184" t="s">
        <v>19914</v>
      </c>
      <c r="AT157" s="184">
        <v>18839401895</v>
      </c>
      <c r="AU157" s="184" t="s">
        <v>1852</v>
      </c>
      <c r="AV157" s="184" t="s">
        <v>1852</v>
      </c>
      <c r="AW157" s="190"/>
      <c r="AX157" s="185">
        <v>43901</v>
      </c>
      <c r="AY157" s="185">
        <v>43540</v>
      </c>
      <c r="AZ157" s="184" t="s">
        <v>3580</v>
      </c>
      <c r="BA157" s="184" t="s">
        <v>5123</v>
      </c>
      <c r="BB157" s="184">
        <v>1</v>
      </c>
      <c r="BC157" s="184"/>
      <c r="BD157" s="184"/>
      <c r="BE157" s="184" t="s">
        <v>4897</v>
      </c>
      <c r="BF157" s="184" t="s">
        <v>3562</v>
      </c>
      <c r="BG157" s="184"/>
      <c r="BH157" s="184"/>
      <c r="BI157" s="184" t="s">
        <v>3568</v>
      </c>
      <c r="BJ157" s="184"/>
      <c r="BK157" s="184">
        <v>1</v>
      </c>
      <c r="BL157" s="184" t="s">
        <v>3493</v>
      </c>
      <c r="BM157" s="184"/>
      <c r="BN157" s="184"/>
      <c r="BO157" s="184" t="s">
        <v>3493</v>
      </c>
      <c r="BP157" s="184" t="s">
        <v>3493</v>
      </c>
      <c r="BQ157" s="184" t="str">
        <f t="shared" si="2"/>
        <v>√</v>
      </c>
      <c r="BR157" s="184"/>
      <c r="BS157" s="184"/>
      <c r="BT157" s="187" t="s">
        <v>3493</v>
      </c>
      <c r="BU157" s="184"/>
      <c r="BV157" s="190" t="e">
        <f>VLOOKUP(D:D,#REF!,2,0)</f>
        <v>#REF!</v>
      </c>
      <c r="BW157" s="190" t="e">
        <f>VLOOKUP(D:D,#REF!,3,0)</f>
        <v>#REF!</v>
      </c>
      <c r="BX157" s="190"/>
      <c r="BY157" s="190"/>
      <c r="BZ157" s="191" t="e">
        <f>VLOOKUP(D:D,#REF!,2,0)</f>
        <v>#REF!</v>
      </c>
      <c r="CA157" s="192" t="s">
        <v>18928</v>
      </c>
      <c r="CB157" s="192" t="s">
        <v>18928</v>
      </c>
      <c r="CC157" s="192" t="s">
        <v>18928</v>
      </c>
      <c r="CD157" s="190"/>
      <c r="CE157" s="184">
        <v>7003732</v>
      </c>
    </row>
    <row r="158" spans="1:83" ht="11.95" customHeight="1">
      <c r="A158" s="184">
        <v>7003733</v>
      </c>
      <c r="B158" s="184">
        <v>157</v>
      </c>
      <c r="C158" s="184" t="s">
        <v>19398</v>
      </c>
      <c r="D158" s="184" t="s">
        <v>30</v>
      </c>
      <c r="E158" s="184" t="s">
        <v>569</v>
      </c>
      <c r="F158" s="184" t="s">
        <v>5124</v>
      </c>
      <c r="G158" s="185">
        <v>42538</v>
      </c>
      <c r="H158" s="186" t="s">
        <v>5074</v>
      </c>
      <c r="I158" s="187">
        <v>21181</v>
      </c>
      <c r="J158" s="184" t="s">
        <v>19703</v>
      </c>
      <c r="K158" s="184">
        <v>7003733</v>
      </c>
      <c r="L158" s="184" t="s">
        <v>19915</v>
      </c>
      <c r="M158" s="184" t="s">
        <v>19916</v>
      </c>
      <c r="N158" s="188" t="s">
        <v>19917</v>
      </c>
      <c r="O158" s="189" t="s">
        <v>5125</v>
      </c>
      <c r="P158" s="187" t="s">
        <v>19918</v>
      </c>
      <c r="Q158" s="187" t="s">
        <v>19918</v>
      </c>
      <c r="R158" s="184" t="s">
        <v>5126</v>
      </c>
      <c r="S158" s="184">
        <v>13938045273</v>
      </c>
      <c r="T158" s="184" t="s">
        <v>5127</v>
      </c>
      <c r="U158" s="184">
        <v>13949988196</v>
      </c>
      <c r="V158" s="184" t="s">
        <v>5128</v>
      </c>
      <c r="W158" s="184">
        <v>13781218199</v>
      </c>
      <c r="X158" s="187" t="s">
        <v>19919</v>
      </c>
      <c r="Y158" s="187"/>
      <c r="Z158" s="188" t="s">
        <v>3575</v>
      </c>
      <c r="AA158" s="184">
        <v>120</v>
      </c>
      <c r="AB158" s="184" t="s">
        <v>3561</v>
      </c>
      <c r="AC158" s="184" t="s">
        <v>19920</v>
      </c>
      <c r="AD158" s="184"/>
      <c r="AE158" s="184" t="s">
        <v>3562</v>
      </c>
      <c r="AF158" s="184"/>
      <c r="AG158" s="184"/>
      <c r="AH158" s="184"/>
      <c r="AI158" s="184"/>
      <c r="AJ158" s="184" t="s">
        <v>3563</v>
      </c>
      <c r="AK158" s="184">
        <v>466100</v>
      </c>
      <c r="AL158" s="184" t="s">
        <v>5120</v>
      </c>
      <c r="AM158" s="184" t="s">
        <v>5121</v>
      </c>
      <c r="AN158" s="184">
        <v>18839401895</v>
      </c>
      <c r="AO158" s="184" t="s">
        <v>19912</v>
      </c>
      <c r="AP158" s="184" t="s">
        <v>5127</v>
      </c>
      <c r="AQ158" s="184" t="s">
        <v>5129</v>
      </c>
      <c r="AR158" s="184" t="s">
        <v>19913</v>
      </c>
      <c r="AS158" s="184" t="s">
        <v>19914</v>
      </c>
      <c r="AT158" s="184">
        <v>18839401895</v>
      </c>
      <c r="AU158" s="184" t="s">
        <v>2413</v>
      </c>
      <c r="AV158" s="184" t="s">
        <v>2413</v>
      </c>
      <c r="AW158" s="190"/>
      <c r="AX158" s="185">
        <v>44244</v>
      </c>
      <c r="AY158" s="185"/>
      <c r="AZ158" s="184" t="s">
        <v>3562</v>
      </c>
      <c r="BA158" s="184" t="s">
        <v>5130</v>
      </c>
      <c r="BB158" s="184">
        <v>1</v>
      </c>
      <c r="BC158" s="184"/>
      <c r="BD158" s="184"/>
      <c r="BE158" s="184" t="s">
        <v>4897</v>
      </c>
      <c r="BF158" s="184" t="s">
        <v>3562</v>
      </c>
      <c r="BG158" s="184"/>
      <c r="BH158" s="184"/>
      <c r="BI158" s="184" t="s">
        <v>3568</v>
      </c>
      <c r="BJ158" s="184"/>
      <c r="BK158" s="184">
        <v>1</v>
      </c>
      <c r="BL158" s="184" t="s">
        <v>3493</v>
      </c>
      <c r="BM158" s="184"/>
      <c r="BN158" s="184"/>
      <c r="BO158" s="184"/>
      <c r="BP158" s="184" t="s">
        <v>3493</v>
      </c>
      <c r="BQ158" s="184" t="str">
        <f t="shared" si="2"/>
        <v>√</v>
      </c>
      <c r="BR158" s="184"/>
      <c r="BS158" s="184"/>
      <c r="BT158" s="187" t="s">
        <v>3493</v>
      </c>
      <c r="BU158" s="184"/>
      <c r="BV158" s="190" t="e">
        <f>VLOOKUP(D:D,#REF!,2,0)</f>
        <v>#REF!</v>
      </c>
      <c r="BW158" s="190" t="e">
        <f>VLOOKUP(D:D,#REF!,3,0)</f>
        <v>#REF!</v>
      </c>
      <c r="BX158" s="190"/>
      <c r="BY158" s="190"/>
      <c r="BZ158" s="191" t="e">
        <f>VLOOKUP(D:D,#REF!,2,0)</f>
        <v>#REF!</v>
      </c>
      <c r="CA158" s="192" t="s">
        <v>18928</v>
      </c>
      <c r="CB158" s="192" t="s">
        <v>18928</v>
      </c>
      <c r="CC158" s="192" t="s">
        <v>18928</v>
      </c>
      <c r="CD158" s="190"/>
      <c r="CE158" s="184">
        <v>7003733</v>
      </c>
    </row>
    <row r="159" spans="1:83" ht="11.95" customHeight="1">
      <c r="A159" s="184">
        <v>7003734</v>
      </c>
      <c r="B159" s="184">
        <v>158</v>
      </c>
      <c r="C159" s="184" t="s">
        <v>19398</v>
      </c>
      <c r="D159" s="184" t="s">
        <v>30</v>
      </c>
      <c r="E159" s="184" t="s">
        <v>569</v>
      </c>
      <c r="F159" s="184" t="s">
        <v>5131</v>
      </c>
      <c r="G159" s="185">
        <v>42538</v>
      </c>
      <c r="H159" s="186" t="s">
        <v>5074</v>
      </c>
      <c r="I159" s="187">
        <v>21181</v>
      </c>
      <c r="J159" s="184" t="s">
        <v>19703</v>
      </c>
      <c r="K159" s="184">
        <v>7003734</v>
      </c>
      <c r="L159" s="184" t="s">
        <v>19921</v>
      </c>
      <c r="M159" s="184" t="s">
        <v>19922</v>
      </c>
      <c r="N159" s="188" t="s">
        <v>19923</v>
      </c>
      <c r="O159" s="189" t="s">
        <v>5132</v>
      </c>
      <c r="P159" s="187" t="s">
        <v>19924</v>
      </c>
      <c r="Q159" s="187" t="s">
        <v>19924</v>
      </c>
      <c r="R159" s="184" t="s">
        <v>19925</v>
      </c>
      <c r="S159" s="184">
        <v>13507685916</v>
      </c>
      <c r="T159" s="184" t="s">
        <v>5133</v>
      </c>
      <c r="U159" s="184">
        <v>13849454681</v>
      </c>
      <c r="V159" s="184" t="s">
        <v>5134</v>
      </c>
      <c r="W159" s="184">
        <v>15938615398</v>
      </c>
      <c r="X159" s="187" t="s">
        <v>19926</v>
      </c>
      <c r="Y159" s="187"/>
      <c r="Z159" s="188" t="s">
        <v>3575</v>
      </c>
      <c r="AA159" s="184">
        <v>120</v>
      </c>
      <c r="AB159" s="184" t="s">
        <v>3669</v>
      </c>
      <c r="AC159" s="184"/>
      <c r="AD159" s="184"/>
      <c r="AE159" s="184" t="s">
        <v>3562</v>
      </c>
      <c r="AF159" s="184"/>
      <c r="AG159" s="184"/>
      <c r="AH159" s="184"/>
      <c r="AI159" s="184"/>
      <c r="AJ159" s="184" t="s">
        <v>3593</v>
      </c>
      <c r="AK159" s="184">
        <v>466700</v>
      </c>
      <c r="AL159" s="184" t="s">
        <v>5120</v>
      </c>
      <c r="AM159" s="184" t="s">
        <v>5121</v>
      </c>
      <c r="AN159" s="184">
        <v>18839401895</v>
      </c>
      <c r="AO159" s="184" t="s">
        <v>19912</v>
      </c>
      <c r="AP159" s="184" t="s">
        <v>5133</v>
      </c>
      <c r="AQ159" s="184" t="s">
        <v>5135</v>
      </c>
      <c r="AR159" s="184" t="s">
        <v>19913</v>
      </c>
      <c r="AS159" s="184" t="s">
        <v>19914</v>
      </c>
      <c r="AT159" s="184">
        <v>18839401895</v>
      </c>
      <c r="AU159" s="184" t="s">
        <v>1939</v>
      </c>
      <c r="AV159" s="184" t="s">
        <v>1939</v>
      </c>
      <c r="AW159" s="190"/>
      <c r="AX159" s="185">
        <v>44538</v>
      </c>
      <c r="AY159" s="185"/>
      <c r="AZ159" s="184" t="s">
        <v>3562</v>
      </c>
      <c r="BA159" s="184" t="s">
        <v>5136</v>
      </c>
      <c r="BB159" s="184">
        <v>1</v>
      </c>
      <c r="BC159" s="184"/>
      <c r="BD159" s="184"/>
      <c r="BE159" s="184" t="s">
        <v>4897</v>
      </c>
      <c r="BF159" s="184" t="s">
        <v>3562</v>
      </c>
      <c r="BG159" s="184"/>
      <c r="BH159" s="184"/>
      <c r="BI159" s="184" t="s">
        <v>3568</v>
      </c>
      <c r="BJ159" s="184"/>
      <c r="BK159" s="184">
        <v>1</v>
      </c>
      <c r="BL159" s="184" t="s">
        <v>3493</v>
      </c>
      <c r="BM159" s="184"/>
      <c r="BN159" s="184"/>
      <c r="BO159" s="184"/>
      <c r="BP159" s="184" t="s">
        <v>3493</v>
      </c>
      <c r="BQ159" s="184" t="str">
        <f t="shared" si="2"/>
        <v>√</v>
      </c>
      <c r="BR159" s="184"/>
      <c r="BS159" s="184"/>
      <c r="BT159" s="187" t="s">
        <v>3493</v>
      </c>
      <c r="BU159" s="184"/>
      <c r="BV159" s="190" t="e">
        <f>VLOOKUP(D:D,#REF!,2,0)</f>
        <v>#REF!</v>
      </c>
      <c r="BW159" s="190" t="e">
        <f>VLOOKUP(D:D,#REF!,3,0)</f>
        <v>#REF!</v>
      </c>
      <c r="BX159" s="190"/>
      <c r="BY159" s="190"/>
      <c r="BZ159" s="191" t="e">
        <f>VLOOKUP(D:D,#REF!,2,0)</f>
        <v>#REF!</v>
      </c>
      <c r="CA159" s="192" t="s">
        <v>18928</v>
      </c>
      <c r="CB159" s="192" t="s">
        <v>18928</v>
      </c>
      <c r="CC159" s="192" t="s">
        <v>18928</v>
      </c>
      <c r="CD159" s="190"/>
      <c r="CE159" s="184">
        <v>7003734</v>
      </c>
    </row>
    <row r="160" spans="1:83" ht="11.95" customHeight="1">
      <c r="A160" s="184">
        <v>7003848</v>
      </c>
      <c r="B160" s="184">
        <v>159</v>
      </c>
      <c r="C160" s="184" t="s">
        <v>19398</v>
      </c>
      <c r="D160" s="184" t="s">
        <v>22</v>
      </c>
      <c r="E160" s="184" t="s">
        <v>104</v>
      </c>
      <c r="F160" s="184" t="s">
        <v>5137</v>
      </c>
      <c r="G160" s="185">
        <v>42529</v>
      </c>
      <c r="H160" s="186" t="s">
        <v>19927</v>
      </c>
      <c r="I160" s="187">
        <v>21163</v>
      </c>
      <c r="J160" s="184" t="s">
        <v>19928</v>
      </c>
      <c r="K160" s="184">
        <v>7003848</v>
      </c>
      <c r="L160" s="184" t="s">
        <v>19929</v>
      </c>
      <c r="M160" s="184" t="s">
        <v>19930</v>
      </c>
      <c r="N160" s="188" t="s">
        <v>19931</v>
      </c>
      <c r="O160" s="189" t="s">
        <v>5138</v>
      </c>
      <c r="P160" s="187" t="s">
        <v>19932</v>
      </c>
      <c r="Q160" s="187" t="s">
        <v>19932</v>
      </c>
      <c r="R160" s="184" t="s">
        <v>5139</v>
      </c>
      <c r="S160" s="184" t="s">
        <v>5140</v>
      </c>
      <c r="T160" s="184" t="s">
        <v>5141</v>
      </c>
      <c r="U160" s="184">
        <v>13864081818</v>
      </c>
      <c r="V160" s="184" t="s">
        <v>5142</v>
      </c>
      <c r="W160" s="184" t="s">
        <v>19933</v>
      </c>
      <c r="X160" s="187" t="s">
        <v>19934</v>
      </c>
      <c r="Y160" s="187" t="s">
        <v>19935</v>
      </c>
      <c r="Z160" s="188" t="s">
        <v>3575</v>
      </c>
      <c r="AA160" s="184">
        <v>90</v>
      </c>
      <c r="AB160" s="184" t="s">
        <v>3669</v>
      </c>
      <c r="AC160" s="184"/>
      <c r="AD160" s="184"/>
      <c r="AE160" s="184" t="s">
        <v>3562</v>
      </c>
      <c r="AF160" s="184"/>
      <c r="AG160" s="184"/>
      <c r="AH160" s="184"/>
      <c r="AI160" s="184"/>
      <c r="AJ160" s="184" t="s">
        <v>3593</v>
      </c>
      <c r="AK160" s="184">
        <v>250013</v>
      </c>
      <c r="AL160" s="184" t="s">
        <v>5143</v>
      </c>
      <c r="AM160" s="184" t="s">
        <v>5144</v>
      </c>
      <c r="AN160" s="184">
        <v>15863158456</v>
      </c>
      <c r="AO160" s="184" t="s">
        <v>3577</v>
      </c>
      <c r="AP160" s="184" t="s">
        <v>5143</v>
      </c>
      <c r="AQ160" s="184" t="s">
        <v>5145</v>
      </c>
      <c r="AR160" s="184" t="s">
        <v>19936</v>
      </c>
      <c r="AS160" s="184" t="s">
        <v>19937</v>
      </c>
      <c r="AT160" s="184">
        <v>15863158456</v>
      </c>
      <c r="AU160" s="184" t="s">
        <v>19938</v>
      </c>
      <c r="AV160" s="184" t="s">
        <v>19938</v>
      </c>
      <c r="AW160" s="190"/>
      <c r="AX160" s="185">
        <v>44286</v>
      </c>
      <c r="AY160" s="185">
        <v>43596</v>
      </c>
      <c r="AZ160" s="184" t="s">
        <v>3562</v>
      </c>
      <c r="BA160" s="184" t="s">
        <v>5146</v>
      </c>
      <c r="BB160" s="184"/>
      <c r="BC160" s="184"/>
      <c r="BD160" s="184"/>
      <c r="BE160" s="184"/>
      <c r="BF160" s="184"/>
      <c r="BG160" s="184"/>
      <c r="BH160" s="184"/>
      <c r="BI160" s="184"/>
      <c r="BJ160" s="184"/>
      <c r="BK160" s="184"/>
      <c r="BL160" s="184" t="s">
        <v>3493</v>
      </c>
      <c r="BM160" s="184"/>
      <c r="BN160" s="184" t="s">
        <v>3493</v>
      </c>
      <c r="BO160" s="184" t="s">
        <v>3493</v>
      </c>
      <c r="BP160" s="184" t="s">
        <v>3493</v>
      </c>
      <c r="BQ160" s="184" t="str">
        <f t="shared" si="2"/>
        <v>√</v>
      </c>
      <c r="BR160" s="184"/>
      <c r="BS160" s="184"/>
      <c r="BT160" s="187" t="s">
        <v>3493</v>
      </c>
      <c r="BU160" s="184"/>
      <c r="BV160" s="190" t="e">
        <f>VLOOKUP(D:D,#REF!,2,0)</f>
        <v>#REF!</v>
      </c>
      <c r="BW160" s="190" t="e">
        <f>VLOOKUP(D:D,#REF!,3,0)</f>
        <v>#REF!</v>
      </c>
      <c r="BX160" s="190"/>
      <c r="BY160" s="190"/>
      <c r="BZ160" s="191" t="e">
        <f>VLOOKUP(D:D,#REF!,2,0)</f>
        <v>#REF!</v>
      </c>
      <c r="CA160" s="192" t="s">
        <v>18928</v>
      </c>
      <c r="CB160" s="192" t="s">
        <v>18928</v>
      </c>
      <c r="CC160" s="192" t="s">
        <v>18928</v>
      </c>
      <c r="CD160" s="190"/>
      <c r="CE160" s="184">
        <v>7003848</v>
      </c>
    </row>
    <row r="161" spans="1:83" ht="11.95" customHeight="1">
      <c r="A161" s="184">
        <v>7003849</v>
      </c>
      <c r="B161" s="184">
        <v>160</v>
      </c>
      <c r="C161" s="184" t="s">
        <v>19398</v>
      </c>
      <c r="D161" s="184" t="s">
        <v>22</v>
      </c>
      <c r="E161" s="184" t="s">
        <v>104</v>
      </c>
      <c r="F161" s="184" t="s">
        <v>5147</v>
      </c>
      <c r="G161" s="185">
        <v>42521</v>
      </c>
      <c r="H161" s="186" t="s">
        <v>19927</v>
      </c>
      <c r="I161" s="187">
        <v>21163</v>
      </c>
      <c r="J161" s="184" t="s">
        <v>16459</v>
      </c>
      <c r="K161" s="184">
        <v>7003849</v>
      </c>
      <c r="L161" s="184" t="s">
        <v>19939</v>
      </c>
      <c r="M161" s="184" t="s">
        <v>19940</v>
      </c>
      <c r="N161" s="188" t="s">
        <v>19941</v>
      </c>
      <c r="O161" s="189" t="s">
        <v>5148</v>
      </c>
      <c r="P161" s="187" t="s">
        <v>19942</v>
      </c>
      <c r="Q161" s="187" t="s">
        <v>19942</v>
      </c>
      <c r="R161" s="184" t="s">
        <v>5149</v>
      </c>
      <c r="S161" s="184" t="s">
        <v>5150</v>
      </c>
      <c r="T161" s="184" t="s">
        <v>5151</v>
      </c>
      <c r="U161" s="184" t="s">
        <v>19943</v>
      </c>
      <c r="V161" s="184" t="s">
        <v>5152</v>
      </c>
      <c r="W161" s="184" t="s">
        <v>19944</v>
      </c>
      <c r="X161" s="187" t="s">
        <v>19945</v>
      </c>
      <c r="Y161" s="187"/>
      <c r="Z161" s="188" t="s">
        <v>3575</v>
      </c>
      <c r="AA161" s="184">
        <v>90</v>
      </c>
      <c r="AB161" s="184" t="s">
        <v>3669</v>
      </c>
      <c r="AC161" s="184"/>
      <c r="AD161" s="184"/>
      <c r="AE161" s="184" t="s">
        <v>3562</v>
      </c>
      <c r="AF161" s="184"/>
      <c r="AG161" s="184"/>
      <c r="AH161" s="184"/>
      <c r="AI161" s="184"/>
      <c r="AJ161" s="184" t="s">
        <v>3593</v>
      </c>
      <c r="AK161" s="184">
        <v>250002</v>
      </c>
      <c r="AL161" s="184" t="s">
        <v>5151</v>
      </c>
      <c r="AM161" s="184" t="s">
        <v>5153</v>
      </c>
      <c r="AN161" s="184" t="s">
        <v>5154</v>
      </c>
      <c r="AO161" s="184" t="s">
        <v>3577</v>
      </c>
      <c r="AP161" s="184" t="s">
        <v>5151</v>
      </c>
      <c r="AQ161" s="184" t="s">
        <v>5154</v>
      </c>
      <c r="AR161" s="184" t="s">
        <v>19946</v>
      </c>
      <c r="AS161" s="184" t="s">
        <v>19947</v>
      </c>
      <c r="AT161" s="184" t="s">
        <v>19948</v>
      </c>
      <c r="AU161" s="184" t="s">
        <v>1358</v>
      </c>
      <c r="AV161" s="184" t="s">
        <v>1358</v>
      </c>
      <c r="AW161" s="190"/>
      <c r="AX161" s="185">
        <v>44286</v>
      </c>
      <c r="AY161" s="185"/>
      <c r="AZ161" s="184" t="s">
        <v>3562</v>
      </c>
      <c r="BA161" s="184" t="s">
        <v>5155</v>
      </c>
      <c r="BB161" s="184"/>
      <c r="BC161" s="184"/>
      <c r="BD161" s="184"/>
      <c r="BE161" s="184"/>
      <c r="BF161" s="184"/>
      <c r="BG161" s="184"/>
      <c r="BH161" s="184"/>
      <c r="BI161" s="184"/>
      <c r="BJ161" s="184"/>
      <c r="BK161" s="184"/>
      <c r="BL161" s="184" t="s">
        <v>3493</v>
      </c>
      <c r="BM161" s="184"/>
      <c r="BN161" s="184" t="s">
        <v>3493</v>
      </c>
      <c r="BO161" s="184"/>
      <c r="BP161" s="184" t="s">
        <v>3493</v>
      </c>
      <c r="BQ161" s="184" t="str">
        <f t="shared" si="2"/>
        <v>√</v>
      </c>
      <c r="BR161" s="184"/>
      <c r="BS161" s="184"/>
      <c r="BT161" s="187" t="s">
        <v>3493</v>
      </c>
      <c r="BU161" s="184"/>
      <c r="BV161" s="190" t="e">
        <f>VLOOKUP(D:D,#REF!,2,0)</f>
        <v>#REF!</v>
      </c>
      <c r="BW161" s="190" t="e">
        <f>VLOOKUP(D:D,#REF!,3,0)</f>
        <v>#REF!</v>
      </c>
      <c r="BX161" s="190"/>
      <c r="BY161" s="190"/>
      <c r="BZ161" s="191" t="e">
        <f>VLOOKUP(D:D,#REF!,2,0)</f>
        <v>#REF!</v>
      </c>
      <c r="CA161" s="192" t="s">
        <v>18928</v>
      </c>
      <c r="CB161" s="192" t="s">
        <v>18928</v>
      </c>
      <c r="CC161" s="192" t="s">
        <v>18928</v>
      </c>
      <c r="CD161" s="190"/>
      <c r="CE161" s="184">
        <v>7003849</v>
      </c>
    </row>
    <row r="162" spans="1:83" ht="11.95" customHeight="1">
      <c r="A162" s="184">
        <v>7003850</v>
      </c>
      <c r="B162" s="184">
        <v>161</v>
      </c>
      <c r="C162" s="184" t="s">
        <v>19398</v>
      </c>
      <c r="D162" s="184" t="s">
        <v>22</v>
      </c>
      <c r="E162" s="184" t="s">
        <v>104</v>
      </c>
      <c r="F162" s="184" t="s">
        <v>5156</v>
      </c>
      <c r="G162" s="185">
        <v>42521</v>
      </c>
      <c r="H162" s="186" t="s">
        <v>19927</v>
      </c>
      <c r="I162" s="187">
        <v>21163</v>
      </c>
      <c r="J162" s="184" t="s">
        <v>19949</v>
      </c>
      <c r="K162" s="184">
        <v>7003850</v>
      </c>
      <c r="L162" s="184" t="s">
        <v>19950</v>
      </c>
      <c r="M162" s="184" t="s">
        <v>19951</v>
      </c>
      <c r="N162" s="188" t="s">
        <v>19952</v>
      </c>
      <c r="O162" s="189" t="s">
        <v>5157</v>
      </c>
      <c r="P162" s="187" t="s">
        <v>19953</v>
      </c>
      <c r="Q162" s="187" t="s">
        <v>19953</v>
      </c>
      <c r="R162" s="184" t="s">
        <v>4045</v>
      </c>
      <c r="S162" s="184" t="s">
        <v>5158</v>
      </c>
      <c r="T162" s="184" t="s">
        <v>5159</v>
      </c>
      <c r="U162" s="184" t="s">
        <v>5160</v>
      </c>
      <c r="V162" s="184" t="s">
        <v>5161</v>
      </c>
      <c r="W162" s="184" t="s">
        <v>5162</v>
      </c>
      <c r="X162" s="187" t="s">
        <v>5163</v>
      </c>
      <c r="Y162" s="187" t="s">
        <v>5164</v>
      </c>
      <c r="Z162" s="188" t="s">
        <v>3575</v>
      </c>
      <c r="AA162" s="184" t="s">
        <v>3820</v>
      </c>
      <c r="AB162" s="184" t="s">
        <v>3669</v>
      </c>
      <c r="AC162" s="184"/>
      <c r="AD162" s="184"/>
      <c r="AE162" s="184" t="s">
        <v>3562</v>
      </c>
      <c r="AF162" s="184"/>
      <c r="AG162" s="184"/>
      <c r="AH162" s="184"/>
      <c r="AI162" s="184"/>
      <c r="AJ162" s="184" t="s">
        <v>3593</v>
      </c>
      <c r="AK162" s="184">
        <v>250021</v>
      </c>
      <c r="AL162" s="184" t="s">
        <v>5159</v>
      </c>
      <c r="AM162" s="184" t="s">
        <v>5165</v>
      </c>
      <c r="AN162" s="184" t="s">
        <v>5166</v>
      </c>
      <c r="AO162" s="184" t="s">
        <v>3577</v>
      </c>
      <c r="AP162" s="184" t="s">
        <v>5159</v>
      </c>
      <c r="AQ162" s="184" t="s">
        <v>5166</v>
      </c>
      <c r="AR162" s="184" t="s">
        <v>5167</v>
      </c>
      <c r="AS162" s="184" t="s">
        <v>19954</v>
      </c>
      <c r="AT162" s="184" t="s">
        <v>19955</v>
      </c>
      <c r="AU162" s="184" t="s">
        <v>5168</v>
      </c>
      <c r="AV162" s="184" t="s">
        <v>19956</v>
      </c>
      <c r="AW162" s="190"/>
      <c r="AX162" s="185">
        <v>44286</v>
      </c>
      <c r="AY162" s="185">
        <v>43547</v>
      </c>
      <c r="AZ162" s="184" t="s">
        <v>3562</v>
      </c>
      <c r="BA162" s="184" t="s">
        <v>5169</v>
      </c>
      <c r="BB162" s="184"/>
      <c r="BC162" s="184"/>
      <c r="BD162" s="184"/>
      <c r="BE162" s="184"/>
      <c r="BF162" s="184"/>
      <c r="BG162" s="184"/>
      <c r="BH162" s="184"/>
      <c r="BI162" s="184"/>
      <c r="BJ162" s="184"/>
      <c r="BK162" s="184"/>
      <c r="BL162" s="184" t="s">
        <v>3493</v>
      </c>
      <c r="BM162" s="184"/>
      <c r="BN162" s="184" t="s">
        <v>3493</v>
      </c>
      <c r="BO162" s="184"/>
      <c r="BP162" s="184" t="s">
        <v>3493</v>
      </c>
      <c r="BQ162" s="184" t="str">
        <f t="shared" si="2"/>
        <v>√</v>
      </c>
      <c r="BR162" s="184"/>
      <c r="BS162" s="184"/>
      <c r="BT162" s="187" t="s">
        <v>3493</v>
      </c>
      <c r="BU162" s="184"/>
      <c r="BV162" s="190" t="e">
        <f>VLOOKUP(D:D,#REF!,2,0)</f>
        <v>#REF!</v>
      </c>
      <c r="BW162" s="190" t="e">
        <f>VLOOKUP(D:D,#REF!,3,0)</f>
        <v>#REF!</v>
      </c>
      <c r="BX162" s="190"/>
      <c r="BY162" s="190"/>
      <c r="BZ162" s="191" t="e">
        <f>VLOOKUP(D:D,#REF!,2,0)</f>
        <v>#REF!</v>
      </c>
      <c r="CA162" s="192" t="s">
        <v>18928</v>
      </c>
      <c r="CB162" s="192" t="s">
        <v>18928</v>
      </c>
      <c r="CC162" s="192" t="s">
        <v>18928</v>
      </c>
      <c r="CD162" s="190"/>
      <c r="CE162" s="184">
        <v>7003850</v>
      </c>
    </row>
    <row r="163" spans="1:83" ht="11.95" customHeight="1">
      <c r="A163" s="184">
        <v>7003851</v>
      </c>
      <c r="B163" s="184">
        <v>162</v>
      </c>
      <c r="C163" s="184" t="s">
        <v>19398</v>
      </c>
      <c r="D163" s="184" t="s">
        <v>22</v>
      </c>
      <c r="E163" s="184" t="s">
        <v>104</v>
      </c>
      <c r="F163" s="184" t="s">
        <v>5170</v>
      </c>
      <c r="G163" s="185">
        <v>42521</v>
      </c>
      <c r="H163" s="186" t="s">
        <v>19927</v>
      </c>
      <c r="I163" s="187">
        <v>21163</v>
      </c>
      <c r="J163" s="184" t="s">
        <v>19957</v>
      </c>
      <c r="K163" s="184">
        <v>7003851</v>
      </c>
      <c r="L163" s="184" t="s">
        <v>19958</v>
      </c>
      <c r="M163" s="184" t="s">
        <v>19959</v>
      </c>
      <c r="N163" s="188" t="s">
        <v>19960</v>
      </c>
      <c r="O163" s="189" t="s">
        <v>5171</v>
      </c>
      <c r="P163" s="187" t="s">
        <v>19961</v>
      </c>
      <c r="Q163" s="187" t="s">
        <v>19961</v>
      </c>
      <c r="R163" s="184" t="s">
        <v>5172</v>
      </c>
      <c r="S163" s="184" t="s">
        <v>5173</v>
      </c>
      <c r="T163" s="184" t="s">
        <v>5174</v>
      </c>
      <c r="U163" s="184">
        <v>13953189139</v>
      </c>
      <c r="V163" s="184" t="s">
        <v>5175</v>
      </c>
      <c r="W163" s="184" t="s">
        <v>19962</v>
      </c>
      <c r="X163" s="187" t="s">
        <v>19963</v>
      </c>
      <c r="Y163" s="187" t="s">
        <v>19964</v>
      </c>
      <c r="Z163" s="188" t="s">
        <v>3575</v>
      </c>
      <c r="AA163" s="184">
        <v>90</v>
      </c>
      <c r="AB163" s="184" t="s">
        <v>3561</v>
      </c>
      <c r="AC163" s="184"/>
      <c r="AD163" s="184"/>
      <c r="AE163" s="184" t="s">
        <v>3562</v>
      </c>
      <c r="AF163" s="184"/>
      <c r="AG163" s="184"/>
      <c r="AH163" s="184"/>
      <c r="AI163" s="184"/>
      <c r="AJ163" s="184" t="s">
        <v>3593</v>
      </c>
      <c r="AK163" s="184">
        <v>250031</v>
      </c>
      <c r="AL163" s="184" t="s">
        <v>5174</v>
      </c>
      <c r="AM163" s="184" t="s">
        <v>5176</v>
      </c>
      <c r="AN163" s="184">
        <v>13953189139</v>
      </c>
      <c r="AO163" s="184" t="s">
        <v>3577</v>
      </c>
      <c r="AP163" s="184" t="s">
        <v>5174</v>
      </c>
      <c r="AQ163" s="184" t="s">
        <v>5177</v>
      </c>
      <c r="AR163" s="184" t="s">
        <v>19965</v>
      </c>
      <c r="AS163" s="184" t="s">
        <v>19966</v>
      </c>
      <c r="AT163" s="184">
        <v>13953189139</v>
      </c>
      <c r="AU163" s="184" t="s">
        <v>1726</v>
      </c>
      <c r="AV163" s="184" t="s">
        <v>1726</v>
      </c>
      <c r="AW163" s="190"/>
      <c r="AX163" s="185">
        <v>44286</v>
      </c>
      <c r="AY163" s="185">
        <v>43553</v>
      </c>
      <c r="AZ163" s="184" t="s">
        <v>3562</v>
      </c>
      <c r="BA163" s="184" t="s">
        <v>5178</v>
      </c>
      <c r="BB163" s="184"/>
      <c r="BC163" s="184"/>
      <c r="BD163" s="184"/>
      <c r="BE163" s="184"/>
      <c r="BF163" s="184"/>
      <c r="BG163" s="184"/>
      <c r="BH163" s="184"/>
      <c r="BI163" s="184"/>
      <c r="BJ163" s="184"/>
      <c r="BK163" s="184"/>
      <c r="BL163" s="184" t="s">
        <v>3493</v>
      </c>
      <c r="BM163" s="184"/>
      <c r="BN163" s="184" t="s">
        <v>3493</v>
      </c>
      <c r="BO163" s="184" t="s">
        <v>3493</v>
      </c>
      <c r="BP163" s="184" t="s">
        <v>3493</v>
      </c>
      <c r="BQ163" s="184" t="str">
        <f t="shared" si="2"/>
        <v>√</v>
      </c>
      <c r="BR163" s="184"/>
      <c r="BS163" s="184"/>
      <c r="BT163" s="187" t="s">
        <v>3493</v>
      </c>
      <c r="BU163" s="184"/>
      <c r="BV163" s="190" t="e">
        <f>VLOOKUP(D:D,#REF!,2,0)</f>
        <v>#REF!</v>
      </c>
      <c r="BW163" s="190" t="e">
        <f>VLOOKUP(D:D,#REF!,3,0)</f>
        <v>#REF!</v>
      </c>
      <c r="BX163" s="190"/>
      <c r="BY163" s="190"/>
      <c r="BZ163" s="191" t="e">
        <f>VLOOKUP(D:D,#REF!,2,0)</f>
        <v>#REF!</v>
      </c>
      <c r="CA163" s="192" t="s">
        <v>18928</v>
      </c>
      <c r="CB163" s="192" t="s">
        <v>18928</v>
      </c>
      <c r="CC163" s="192" t="s">
        <v>18928</v>
      </c>
      <c r="CD163" s="190"/>
      <c r="CE163" s="184">
        <v>7003851</v>
      </c>
    </row>
    <row r="164" spans="1:83" ht="11.95" customHeight="1">
      <c r="A164" s="184">
        <v>7003852</v>
      </c>
      <c r="B164" s="184">
        <v>163</v>
      </c>
      <c r="C164" s="184" t="s">
        <v>19398</v>
      </c>
      <c r="D164" s="184" t="s">
        <v>22</v>
      </c>
      <c r="E164" s="184" t="s">
        <v>104</v>
      </c>
      <c r="F164" s="184" t="s">
        <v>5179</v>
      </c>
      <c r="G164" s="185">
        <v>42521</v>
      </c>
      <c r="H164" s="186" t="s">
        <v>19927</v>
      </c>
      <c r="I164" s="187">
        <v>21163</v>
      </c>
      <c r="J164" s="184" t="s">
        <v>19967</v>
      </c>
      <c r="K164" s="184">
        <v>7003852</v>
      </c>
      <c r="L164" s="184" t="s">
        <v>19968</v>
      </c>
      <c r="M164" s="184" t="s">
        <v>19969</v>
      </c>
      <c r="N164" s="188" t="s">
        <v>19970</v>
      </c>
      <c r="O164" s="189" t="s">
        <v>5180</v>
      </c>
      <c r="P164" s="187" t="s">
        <v>19971</v>
      </c>
      <c r="Q164" s="187" t="s">
        <v>19971</v>
      </c>
      <c r="R164" s="184" t="s">
        <v>5181</v>
      </c>
      <c r="S164" s="184">
        <v>18953128796</v>
      </c>
      <c r="T164" s="184" t="s">
        <v>5182</v>
      </c>
      <c r="U164" s="184" t="s">
        <v>19972</v>
      </c>
      <c r="V164" s="184" t="s">
        <v>5183</v>
      </c>
      <c r="W164" s="184" t="s">
        <v>19973</v>
      </c>
      <c r="X164" s="187" t="s">
        <v>19974</v>
      </c>
      <c r="Y164" s="187" t="s">
        <v>19975</v>
      </c>
      <c r="Z164" s="188" t="s">
        <v>3575</v>
      </c>
      <c r="AA164" s="184">
        <v>90</v>
      </c>
      <c r="AB164" s="184" t="s">
        <v>3561</v>
      </c>
      <c r="AC164" s="184"/>
      <c r="AD164" s="184"/>
      <c r="AE164" s="184" t="s">
        <v>3562</v>
      </c>
      <c r="AF164" s="184"/>
      <c r="AG164" s="184"/>
      <c r="AH164" s="184"/>
      <c r="AI164" s="184"/>
      <c r="AJ164" s="184" t="s">
        <v>3593</v>
      </c>
      <c r="AK164" s="184">
        <v>250100</v>
      </c>
      <c r="AL164" s="184" t="s">
        <v>5182</v>
      </c>
      <c r="AM164" s="184" t="s">
        <v>5184</v>
      </c>
      <c r="AN164" s="184" t="s">
        <v>5185</v>
      </c>
      <c r="AO164" s="184" t="s">
        <v>3577</v>
      </c>
      <c r="AP164" s="184" t="s">
        <v>5182</v>
      </c>
      <c r="AQ164" s="184" t="s">
        <v>5185</v>
      </c>
      <c r="AR164" s="184" t="s">
        <v>19976</v>
      </c>
      <c r="AS164" s="184" t="s">
        <v>19977</v>
      </c>
      <c r="AT164" s="184" t="s">
        <v>19978</v>
      </c>
      <c r="AU164" s="184" t="s">
        <v>19979</v>
      </c>
      <c r="AV164" s="184" t="s">
        <v>19979</v>
      </c>
      <c r="AW164" s="190"/>
      <c r="AX164" s="185">
        <v>44286</v>
      </c>
      <c r="AY164" s="185">
        <v>43556</v>
      </c>
      <c r="AZ164" s="184" t="s">
        <v>3731</v>
      </c>
      <c r="BA164" s="184" t="s">
        <v>19980</v>
      </c>
      <c r="BB164" s="184"/>
      <c r="BC164" s="184"/>
      <c r="BD164" s="184"/>
      <c r="BE164" s="184"/>
      <c r="BF164" s="184"/>
      <c r="BG164" s="184"/>
      <c r="BH164" s="184"/>
      <c r="BI164" s="184"/>
      <c r="BJ164" s="184"/>
      <c r="BK164" s="184"/>
      <c r="BL164" s="184" t="s">
        <v>3493</v>
      </c>
      <c r="BM164" s="184"/>
      <c r="BN164" s="184" t="s">
        <v>3493</v>
      </c>
      <c r="BO164" s="184" t="s">
        <v>3493</v>
      </c>
      <c r="BP164" s="184" t="s">
        <v>3493</v>
      </c>
      <c r="BQ164" s="184" t="str">
        <f t="shared" si="2"/>
        <v>√</v>
      </c>
      <c r="BR164" s="184"/>
      <c r="BS164" s="184"/>
      <c r="BT164" s="187" t="s">
        <v>3493</v>
      </c>
      <c r="BU164" s="184"/>
      <c r="BV164" s="190" t="e">
        <f>VLOOKUP(D:D,#REF!,2,0)</f>
        <v>#REF!</v>
      </c>
      <c r="BW164" s="190" t="e">
        <f>VLOOKUP(D:D,#REF!,3,0)</f>
        <v>#REF!</v>
      </c>
      <c r="BX164" s="190"/>
      <c r="BY164" s="190"/>
      <c r="BZ164" s="191" t="e">
        <f>VLOOKUP(D:D,#REF!,2,0)</f>
        <v>#REF!</v>
      </c>
      <c r="CA164" s="192" t="s">
        <v>18928</v>
      </c>
      <c r="CB164" s="192" t="s">
        <v>18928</v>
      </c>
      <c r="CC164" s="192" t="s">
        <v>18928</v>
      </c>
      <c r="CD164" s="190"/>
      <c r="CE164" s="184">
        <v>7003852</v>
      </c>
    </row>
    <row r="165" spans="1:83" ht="11.95" customHeight="1">
      <c r="A165" s="184">
        <v>7003853</v>
      </c>
      <c r="B165" s="184">
        <v>164</v>
      </c>
      <c r="C165" s="184" t="s">
        <v>19398</v>
      </c>
      <c r="D165" s="184" t="s">
        <v>22</v>
      </c>
      <c r="E165" s="184" t="s">
        <v>104</v>
      </c>
      <c r="F165" s="184" t="s">
        <v>5186</v>
      </c>
      <c r="G165" s="185">
        <v>42521</v>
      </c>
      <c r="H165" s="186" t="s">
        <v>19927</v>
      </c>
      <c r="I165" s="187">
        <v>21163</v>
      </c>
      <c r="J165" s="184" t="s">
        <v>16459</v>
      </c>
      <c r="K165" s="184">
        <v>7003853</v>
      </c>
      <c r="L165" s="184" t="s">
        <v>19981</v>
      </c>
      <c r="M165" s="184" t="s">
        <v>19982</v>
      </c>
      <c r="N165" s="188" t="s">
        <v>5187</v>
      </c>
      <c r="O165" s="189" t="s">
        <v>5188</v>
      </c>
      <c r="P165" s="187" t="s">
        <v>19983</v>
      </c>
      <c r="Q165" s="187" t="s">
        <v>19983</v>
      </c>
      <c r="R165" s="184" t="s">
        <v>5189</v>
      </c>
      <c r="S165" s="184" t="s">
        <v>5190</v>
      </c>
      <c r="T165" s="184" t="s">
        <v>5191</v>
      </c>
      <c r="U165" s="184">
        <v>13011719078</v>
      </c>
      <c r="V165" s="184" t="s">
        <v>5192</v>
      </c>
      <c r="W165" s="184" t="s">
        <v>19984</v>
      </c>
      <c r="X165" s="187" t="s">
        <v>19985</v>
      </c>
      <c r="Y165" s="187" t="s">
        <v>19986</v>
      </c>
      <c r="Z165" s="188" t="s">
        <v>3575</v>
      </c>
      <c r="AA165" s="184">
        <v>90</v>
      </c>
      <c r="AB165" s="184" t="s">
        <v>3561</v>
      </c>
      <c r="AC165" s="184"/>
      <c r="AD165" s="184"/>
      <c r="AE165" s="184" t="s">
        <v>3562</v>
      </c>
      <c r="AF165" s="184"/>
      <c r="AG165" s="184"/>
      <c r="AH165" s="184"/>
      <c r="AI165" s="184"/>
      <c r="AJ165" s="184" t="s">
        <v>3593</v>
      </c>
      <c r="AK165" s="184">
        <v>250300</v>
      </c>
      <c r="AL165" s="184" t="s">
        <v>5191</v>
      </c>
      <c r="AM165" s="184" t="s">
        <v>5193</v>
      </c>
      <c r="AN165" s="184">
        <v>13011719078</v>
      </c>
      <c r="AO165" s="184" t="s">
        <v>3577</v>
      </c>
      <c r="AP165" s="184" t="s">
        <v>5191</v>
      </c>
      <c r="AQ165" s="184" t="s">
        <v>5194</v>
      </c>
      <c r="AR165" s="184" t="s">
        <v>19987</v>
      </c>
      <c r="AS165" s="184" t="s">
        <v>19988</v>
      </c>
      <c r="AT165" s="184">
        <v>13011719078</v>
      </c>
      <c r="AU165" s="184" t="s">
        <v>2592</v>
      </c>
      <c r="AV165" s="184" t="s">
        <v>2592</v>
      </c>
      <c r="AW165" s="190"/>
      <c r="AX165" s="185">
        <v>44286</v>
      </c>
      <c r="AY165" s="185">
        <v>43535</v>
      </c>
      <c r="AZ165" s="184" t="s">
        <v>3731</v>
      </c>
      <c r="BA165" s="184" t="s">
        <v>5195</v>
      </c>
      <c r="BB165" s="184"/>
      <c r="BC165" s="184"/>
      <c r="BD165" s="184"/>
      <c r="BE165" s="184"/>
      <c r="BF165" s="184"/>
      <c r="BG165" s="184"/>
      <c r="BH165" s="184"/>
      <c r="BI165" s="184"/>
      <c r="BJ165" s="184"/>
      <c r="BK165" s="184"/>
      <c r="BL165" s="184" t="s">
        <v>3493</v>
      </c>
      <c r="BM165" s="184"/>
      <c r="BN165" s="184" t="s">
        <v>3493</v>
      </c>
      <c r="BO165" s="184" t="s">
        <v>3493</v>
      </c>
      <c r="BP165" s="184" t="s">
        <v>3493</v>
      </c>
      <c r="BQ165" s="184" t="str">
        <f t="shared" si="2"/>
        <v>√</v>
      </c>
      <c r="BR165" s="184"/>
      <c r="BS165" s="184"/>
      <c r="BT165" s="187" t="s">
        <v>3493</v>
      </c>
      <c r="BU165" s="184"/>
      <c r="BV165" s="190" t="e">
        <f>VLOOKUP(D:D,#REF!,2,0)</f>
        <v>#REF!</v>
      </c>
      <c r="BW165" s="190" t="e">
        <f>VLOOKUP(D:D,#REF!,3,0)</f>
        <v>#REF!</v>
      </c>
      <c r="BX165" s="190"/>
      <c r="BY165" s="190"/>
      <c r="BZ165" s="191" t="e">
        <f>VLOOKUP(D:D,#REF!,2,0)</f>
        <v>#REF!</v>
      </c>
      <c r="CA165" s="192" t="s">
        <v>18928</v>
      </c>
      <c r="CB165" s="192" t="s">
        <v>18928</v>
      </c>
      <c r="CC165" s="192" t="s">
        <v>18928</v>
      </c>
      <c r="CD165" s="190"/>
      <c r="CE165" s="184">
        <v>7003853</v>
      </c>
    </row>
    <row r="166" spans="1:83" ht="11.95" customHeight="1">
      <c r="A166" s="184">
        <v>7003854</v>
      </c>
      <c r="B166" s="184">
        <v>165</v>
      </c>
      <c r="C166" s="184" t="s">
        <v>19398</v>
      </c>
      <c r="D166" s="184" t="s">
        <v>22</v>
      </c>
      <c r="E166" s="184" t="s">
        <v>104</v>
      </c>
      <c r="F166" s="184" t="s">
        <v>5196</v>
      </c>
      <c r="G166" s="185">
        <v>42521</v>
      </c>
      <c r="H166" s="186" t="s">
        <v>19927</v>
      </c>
      <c r="I166" s="187">
        <v>21163</v>
      </c>
      <c r="J166" s="184" t="s">
        <v>16459</v>
      </c>
      <c r="K166" s="184">
        <v>7003854</v>
      </c>
      <c r="L166" s="184" t="s">
        <v>19989</v>
      </c>
      <c r="M166" s="184" t="s">
        <v>19990</v>
      </c>
      <c r="N166" s="188" t="s">
        <v>19991</v>
      </c>
      <c r="O166" s="189" t="s">
        <v>5197</v>
      </c>
      <c r="P166" s="187" t="s">
        <v>19992</v>
      </c>
      <c r="Q166" s="187" t="s">
        <v>19992</v>
      </c>
      <c r="R166" s="184" t="s">
        <v>5198</v>
      </c>
      <c r="S166" s="184">
        <v>13065081556</v>
      </c>
      <c r="T166" s="184" t="s">
        <v>5199</v>
      </c>
      <c r="U166" s="184" t="s">
        <v>19993</v>
      </c>
      <c r="V166" s="184" t="s">
        <v>5200</v>
      </c>
      <c r="W166" s="184" t="s">
        <v>19994</v>
      </c>
      <c r="X166" s="187" t="s">
        <v>19995</v>
      </c>
      <c r="Y166" s="187"/>
      <c r="Z166" s="188" t="s">
        <v>3575</v>
      </c>
      <c r="AA166" s="184">
        <v>90</v>
      </c>
      <c r="AB166" s="184" t="s">
        <v>3561</v>
      </c>
      <c r="AC166" s="184"/>
      <c r="AD166" s="184"/>
      <c r="AE166" s="184" t="s">
        <v>3562</v>
      </c>
      <c r="AF166" s="184"/>
      <c r="AG166" s="184"/>
      <c r="AH166" s="184"/>
      <c r="AI166" s="184"/>
      <c r="AJ166" s="184" t="s">
        <v>3563</v>
      </c>
      <c r="AK166" s="184">
        <v>250400</v>
      </c>
      <c r="AL166" s="184" t="s">
        <v>5199</v>
      </c>
      <c r="AM166" s="184" t="s">
        <v>5201</v>
      </c>
      <c r="AN166" s="184" t="s">
        <v>5202</v>
      </c>
      <c r="AO166" s="184" t="s">
        <v>3577</v>
      </c>
      <c r="AP166" s="184" t="s">
        <v>5199</v>
      </c>
      <c r="AQ166" s="184" t="s">
        <v>5202</v>
      </c>
      <c r="AR166" s="184" t="s">
        <v>5203</v>
      </c>
      <c r="AS166" s="184" t="s">
        <v>19996</v>
      </c>
      <c r="AT166" s="184" t="s">
        <v>19997</v>
      </c>
      <c r="AU166" s="184" t="s">
        <v>2693</v>
      </c>
      <c r="AV166" s="184" t="s">
        <v>19998</v>
      </c>
      <c r="AW166" s="190"/>
      <c r="AX166" s="185">
        <v>44286</v>
      </c>
      <c r="AY166" s="185"/>
      <c r="AZ166" s="184" t="s">
        <v>3731</v>
      </c>
      <c r="BA166" s="184" t="s">
        <v>5204</v>
      </c>
      <c r="BB166" s="184"/>
      <c r="BC166" s="184"/>
      <c r="BD166" s="184"/>
      <c r="BE166" s="184"/>
      <c r="BF166" s="184"/>
      <c r="BG166" s="184"/>
      <c r="BH166" s="184"/>
      <c r="BI166" s="184"/>
      <c r="BJ166" s="184"/>
      <c r="BK166" s="184"/>
      <c r="BL166" s="184" t="s">
        <v>3493</v>
      </c>
      <c r="BM166" s="184"/>
      <c r="BN166" s="184" t="s">
        <v>3493</v>
      </c>
      <c r="BO166" s="184"/>
      <c r="BP166" s="184" t="s">
        <v>3493</v>
      </c>
      <c r="BQ166" s="184" t="str">
        <f t="shared" si="2"/>
        <v>√</v>
      </c>
      <c r="BR166" s="184"/>
      <c r="BS166" s="184"/>
      <c r="BT166" s="187" t="s">
        <v>3493</v>
      </c>
      <c r="BU166" s="184"/>
      <c r="BV166" s="190" t="e">
        <f>VLOOKUP(D:D,#REF!,2,0)</f>
        <v>#REF!</v>
      </c>
      <c r="BW166" s="190" t="e">
        <f>VLOOKUP(D:D,#REF!,3,0)</f>
        <v>#REF!</v>
      </c>
      <c r="BX166" s="190"/>
      <c r="BY166" s="190"/>
      <c r="BZ166" s="191" t="e">
        <f>VLOOKUP(D:D,#REF!,2,0)</f>
        <v>#REF!</v>
      </c>
      <c r="CA166" s="192" t="s">
        <v>18928</v>
      </c>
      <c r="CB166" s="192" t="s">
        <v>18928</v>
      </c>
      <c r="CC166" s="192" t="s">
        <v>18928</v>
      </c>
      <c r="CD166" s="190"/>
      <c r="CE166" s="184">
        <v>7003854</v>
      </c>
    </row>
    <row r="167" spans="1:83" ht="11.95" customHeight="1">
      <c r="A167" s="184">
        <v>7003855</v>
      </c>
      <c r="B167" s="184">
        <v>166</v>
      </c>
      <c r="C167" s="184" t="s">
        <v>19398</v>
      </c>
      <c r="D167" s="184" t="s">
        <v>22</v>
      </c>
      <c r="E167" s="184" t="s">
        <v>104</v>
      </c>
      <c r="F167" s="184" t="s">
        <v>5205</v>
      </c>
      <c r="G167" s="185">
        <v>42521</v>
      </c>
      <c r="H167" s="186" t="s">
        <v>19927</v>
      </c>
      <c r="I167" s="187">
        <v>21163</v>
      </c>
      <c r="J167" s="184" t="s">
        <v>19928</v>
      </c>
      <c r="K167" s="184">
        <v>7003855</v>
      </c>
      <c r="L167" s="184" t="s">
        <v>19999</v>
      </c>
      <c r="M167" s="184" t="s">
        <v>20000</v>
      </c>
      <c r="N167" s="188" t="s">
        <v>20001</v>
      </c>
      <c r="O167" s="189" t="s">
        <v>5206</v>
      </c>
      <c r="P167" s="187" t="s">
        <v>20002</v>
      </c>
      <c r="Q167" s="187" t="s">
        <v>20002</v>
      </c>
      <c r="R167" s="184" t="s">
        <v>5207</v>
      </c>
      <c r="S167" s="184">
        <v>13573164468</v>
      </c>
      <c r="T167" s="184" t="s">
        <v>5208</v>
      </c>
      <c r="U167" s="184">
        <v>15908081198</v>
      </c>
      <c r="V167" s="184" t="s">
        <v>5209</v>
      </c>
      <c r="W167" s="184" t="s">
        <v>20003</v>
      </c>
      <c r="X167" s="187" t="s">
        <v>20004</v>
      </c>
      <c r="Y167" s="187" t="s">
        <v>20005</v>
      </c>
      <c r="Z167" s="188" t="s">
        <v>3575</v>
      </c>
      <c r="AA167" s="184">
        <v>90</v>
      </c>
      <c r="AB167" s="184" t="s">
        <v>3669</v>
      </c>
      <c r="AC167" s="184"/>
      <c r="AD167" s="184"/>
      <c r="AE167" s="184" t="s">
        <v>3562</v>
      </c>
      <c r="AF167" s="184"/>
      <c r="AG167" s="184"/>
      <c r="AH167" s="184"/>
      <c r="AI167" s="184"/>
      <c r="AJ167" s="184" t="s">
        <v>3563</v>
      </c>
      <c r="AK167" s="184">
        <v>251400</v>
      </c>
      <c r="AL167" s="184" t="s">
        <v>5208</v>
      </c>
      <c r="AM167" s="184" t="s">
        <v>5210</v>
      </c>
      <c r="AN167" s="184">
        <v>15908081198</v>
      </c>
      <c r="AO167" s="184" t="s">
        <v>3577</v>
      </c>
      <c r="AP167" s="184" t="s">
        <v>5208</v>
      </c>
      <c r="AQ167" s="184">
        <v>15908081198</v>
      </c>
      <c r="AR167" s="184" t="s">
        <v>5208</v>
      </c>
      <c r="AS167" s="184" t="s">
        <v>5211</v>
      </c>
      <c r="AT167" s="184">
        <v>15908081198</v>
      </c>
      <c r="AU167" s="184" t="s">
        <v>1118</v>
      </c>
      <c r="AV167" s="184" t="s">
        <v>1118</v>
      </c>
      <c r="AW167" s="190"/>
      <c r="AX167" s="185">
        <v>44286</v>
      </c>
      <c r="AY167" s="185">
        <v>43536</v>
      </c>
      <c r="AZ167" s="184" t="s">
        <v>3731</v>
      </c>
      <c r="BA167" s="184" t="s">
        <v>5212</v>
      </c>
      <c r="BB167" s="184"/>
      <c r="BC167" s="184"/>
      <c r="BD167" s="184"/>
      <c r="BE167" s="184"/>
      <c r="BF167" s="184"/>
      <c r="BG167" s="184"/>
      <c r="BH167" s="184"/>
      <c r="BI167" s="184"/>
      <c r="BJ167" s="184"/>
      <c r="BK167" s="184"/>
      <c r="BL167" s="184" t="s">
        <v>3493</v>
      </c>
      <c r="BM167" s="184"/>
      <c r="BN167" s="184"/>
      <c r="BO167" s="184" t="s">
        <v>3493</v>
      </c>
      <c r="BP167" s="184" t="s">
        <v>3493</v>
      </c>
      <c r="BQ167" s="184" t="str">
        <f t="shared" si="2"/>
        <v>√</v>
      </c>
      <c r="BR167" s="184"/>
      <c r="BS167" s="184"/>
      <c r="BT167" s="187" t="s">
        <v>3493</v>
      </c>
      <c r="BU167" s="184"/>
      <c r="BV167" s="190" t="e">
        <f>VLOOKUP(D:D,#REF!,2,0)</f>
        <v>#REF!</v>
      </c>
      <c r="BW167" s="190" t="e">
        <f>VLOOKUP(D:D,#REF!,3,0)</f>
        <v>#REF!</v>
      </c>
      <c r="BX167" s="190"/>
      <c r="BY167" s="190"/>
      <c r="BZ167" s="191" t="e">
        <f>VLOOKUP(D:D,#REF!,2,0)</f>
        <v>#REF!</v>
      </c>
      <c r="CA167" s="192" t="s">
        <v>18928</v>
      </c>
      <c r="CB167" s="192" t="s">
        <v>18928</v>
      </c>
      <c r="CC167" s="192" t="s">
        <v>18928</v>
      </c>
      <c r="CD167" s="190"/>
      <c r="CE167" s="184">
        <v>7003855</v>
      </c>
    </row>
    <row r="168" spans="1:83" ht="11.95" customHeight="1">
      <c r="A168" s="184">
        <v>7003856</v>
      </c>
      <c r="B168" s="184">
        <v>167</v>
      </c>
      <c r="C168" s="184" t="s">
        <v>19398</v>
      </c>
      <c r="D168" s="184" t="s">
        <v>22</v>
      </c>
      <c r="E168" s="184" t="s">
        <v>104</v>
      </c>
      <c r="F168" s="184" t="s">
        <v>5213</v>
      </c>
      <c r="G168" s="185">
        <v>42521</v>
      </c>
      <c r="H168" s="186" t="s">
        <v>19927</v>
      </c>
      <c r="I168" s="187">
        <v>21163</v>
      </c>
      <c r="J168" s="184" t="s">
        <v>19949</v>
      </c>
      <c r="K168" s="184">
        <v>7003856</v>
      </c>
      <c r="L168" s="184" t="s">
        <v>5214</v>
      </c>
      <c r="M168" s="184" t="s">
        <v>20006</v>
      </c>
      <c r="N168" s="188" t="s">
        <v>5215</v>
      </c>
      <c r="O168" s="189" t="s">
        <v>5216</v>
      </c>
      <c r="P168" s="187" t="s">
        <v>5217</v>
      </c>
      <c r="Q168" s="187" t="s">
        <v>5217</v>
      </c>
      <c r="R168" s="184" t="s">
        <v>5218</v>
      </c>
      <c r="S168" s="184" t="s">
        <v>5219</v>
      </c>
      <c r="T168" s="184" t="s">
        <v>5220</v>
      </c>
      <c r="U168" s="184" t="s">
        <v>5221</v>
      </c>
      <c r="V168" s="184" t="s">
        <v>5222</v>
      </c>
      <c r="W168" s="184" t="s">
        <v>5223</v>
      </c>
      <c r="X168" s="187" t="s">
        <v>20007</v>
      </c>
      <c r="Y168" s="187" t="s">
        <v>20008</v>
      </c>
      <c r="Z168" s="188" t="s">
        <v>3575</v>
      </c>
      <c r="AA168" s="184">
        <v>90</v>
      </c>
      <c r="AB168" s="184" t="s">
        <v>3561</v>
      </c>
      <c r="AC168" s="184"/>
      <c r="AD168" s="184"/>
      <c r="AE168" s="184" t="s">
        <v>3562</v>
      </c>
      <c r="AF168" s="184"/>
      <c r="AG168" s="184"/>
      <c r="AH168" s="184"/>
      <c r="AI168" s="184"/>
      <c r="AJ168" s="184" t="s">
        <v>3563</v>
      </c>
      <c r="AK168" s="184">
        <v>250200</v>
      </c>
      <c r="AL168" s="184" t="s">
        <v>5220</v>
      </c>
      <c r="AM168" s="184" t="s">
        <v>5224</v>
      </c>
      <c r="AN168" s="184" t="s">
        <v>5225</v>
      </c>
      <c r="AO168" s="184" t="s">
        <v>3577</v>
      </c>
      <c r="AP168" s="184" t="s">
        <v>5220</v>
      </c>
      <c r="AQ168" s="184" t="s">
        <v>5225</v>
      </c>
      <c r="AR168" s="184" t="s">
        <v>5220</v>
      </c>
      <c r="AS168" s="184" t="s">
        <v>5224</v>
      </c>
      <c r="AT168" s="184" t="s">
        <v>5225</v>
      </c>
      <c r="AU168" s="184" t="s">
        <v>20009</v>
      </c>
      <c r="AV168" s="184" t="s">
        <v>20010</v>
      </c>
      <c r="AW168" s="190"/>
      <c r="AX168" s="185">
        <v>44286</v>
      </c>
      <c r="AY168" s="185">
        <v>43557</v>
      </c>
      <c r="AZ168" s="184" t="s">
        <v>3731</v>
      </c>
      <c r="BA168" s="184" t="s">
        <v>20011</v>
      </c>
      <c r="BB168" s="184"/>
      <c r="BC168" s="184"/>
      <c r="BD168" s="184"/>
      <c r="BE168" s="184"/>
      <c r="BF168" s="184"/>
      <c r="BG168" s="184"/>
      <c r="BH168" s="184"/>
      <c r="BI168" s="184"/>
      <c r="BJ168" s="184"/>
      <c r="BK168" s="184"/>
      <c r="BL168" s="184" t="s">
        <v>3493</v>
      </c>
      <c r="BM168" s="184"/>
      <c r="BN168" s="184" t="s">
        <v>3493</v>
      </c>
      <c r="BO168" s="184" t="s">
        <v>3493</v>
      </c>
      <c r="BP168" s="184" t="s">
        <v>3493</v>
      </c>
      <c r="BQ168" s="184" t="str">
        <f t="shared" si="2"/>
        <v>√</v>
      </c>
      <c r="BR168" s="184"/>
      <c r="BS168" s="184"/>
      <c r="BT168" s="187" t="s">
        <v>3493</v>
      </c>
      <c r="BU168" s="184" t="s">
        <v>4288</v>
      </c>
      <c r="BV168" s="190" t="e">
        <f>VLOOKUP(D:D,#REF!,2,0)</f>
        <v>#REF!</v>
      </c>
      <c r="BW168" s="190" t="e">
        <f>VLOOKUP(D:D,#REF!,3,0)</f>
        <v>#REF!</v>
      </c>
      <c r="BX168" s="190"/>
      <c r="BY168" s="190"/>
      <c r="BZ168" s="191" t="e">
        <f>VLOOKUP(D:D,#REF!,2,0)</f>
        <v>#REF!</v>
      </c>
      <c r="CA168" s="192" t="s">
        <v>18928</v>
      </c>
      <c r="CB168" s="192" t="s">
        <v>18928</v>
      </c>
      <c r="CC168" s="192" t="s">
        <v>18928</v>
      </c>
      <c r="CD168" s="190"/>
      <c r="CE168" s="184">
        <v>7003856</v>
      </c>
    </row>
    <row r="169" spans="1:83" ht="11.95" customHeight="1">
      <c r="A169" s="184">
        <v>7003857</v>
      </c>
      <c r="B169" s="184">
        <v>168</v>
      </c>
      <c r="C169" s="184" t="s">
        <v>19398</v>
      </c>
      <c r="D169" s="184" t="s">
        <v>22</v>
      </c>
      <c r="E169" s="184" t="s">
        <v>565</v>
      </c>
      <c r="F169" s="184" t="s">
        <v>5226</v>
      </c>
      <c r="G169" s="185">
        <v>42501</v>
      </c>
      <c r="H169" s="186" t="s">
        <v>20012</v>
      </c>
      <c r="I169" s="187">
        <v>21162</v>
      </c>
      <c r="J169" s="184" t="s">
        <v>20013</v>
      </c>
      <c r="K169" s="184">
        <v>7003857</v>
      </c>
      <c r="L169" s="184" t="s">
        <v>20014</v>
      </c>
      <c r="M169" s="184" t="s">
        <v>20015</v>
      </c>
      <c r="N169" s="188" t="s">
        <v>20016</v>
      </c>
      <c r="O169" s="189" t="s">
        <v>20017</v>
      </c>
      <c r="P169" s="187" t="s">
        <v>20018</v>
      </c>
      <c r="Q169" s="187" t="s">
        <v>20018</v>
      </c>
      <c r="R169" s="184" t="s">
        <v>5227</v>
      </c>
      <c r="S169" s="184">
        <v>13573220771</v>
      </c>
      <c r="T169" s="184" t="s">
        <v>5228</v>
      </c>
      <c r="U169" s="184">
        <v>18661936706</v>
      </c>
      <c r="V169" s="184" t="s">
        <v>5229</v>
      </c>
      <c r="W169" s="184">
        <v>13573255707</v>
      </c>
      <c r="X169" s="187" t="s">
        <v>20019</v>
      </c>
      <c r="Y169" s="187"/>
      <c r="Z169" s="188" t="s">
        <v>20019</v>
      </c>
      <c r="AA169" s="184" t="s">
        <v>3820</v>
      </c>
      <c r="AB169" s="184" t="s">
        <v>3561</v>
      </c>
      <c r="AC169" s="184"/>
      <c r="AD169" s="184"/>
      <c r="AE169" s="184" t="s">
        <v>3562</v>
      </c>
      <c r="AF169" s="184"/>
      <c r="AG169" s="184"/>
      <c r="AH169" s="184"/>
      <c r="AI169" s="184"/>
      <c r="AJ169" s="184" t="s">
        <v>3593</v>
      </c>
      <c r="AK169" s="184">
        <v>266001</v>
      </c>
      <c r="AL169" s="184" t="s">
        <v>20020</v>
      </c>
      <c r="AM169" s="184" t="s">
        <v>20021</v>
      </c>
      <c r="AN169" s="184">
        <v>13863999210</v>
      </c>
      <c r="AO169" s="184" t="s">
        <v>20022</v>
      </c>
      <c r="AP169" s="184" t="s">
        <v>5228</v>
      </c>
      <c r="AQ169" s="184" t="s">
        <v>5230</v>
      </c>
      <c r="AR169" s="184" t="s">
        <v>5228</v>
      </c>
      <c r="AS169" s="184" t="s">
        <v>5231</v>
      </c>
      <c r="AT169" s="184">
        <v>18661936706</v>
      </c>
      <c r="AU169" s="184" t="s">
        <v>5232</v>
      </c>
      <c r="AV169" s="184" t="s">
        <v>5232</v>
      </c>
      <c r="AW169" s="190"/>
      <c r="AX169" s="185">
        <v>43921</v>
      </c>
      <c r="AY169" s="185"/>
      <c r="AZ169" s="184" t="s">
        <v>3731</v>
      </c>
      <c r="BA169" s="184" t="s">
        <v>5233</v>
      </c>
      <c r="BB169" s="184"/>
      <c r="BC169" s="184"/>
      <c r="BD169" s="184"/>
      <c r="BE169" s="184"/>
      <c r="BF169" s="184"/>
      <c r="BG169" s="184"/>
      <c r="BH169" s="184"/>
      <c r="BI169" s="184"/>
      <c r="BJ169" s="184"/>
      <c r="BK169" s="184"/>
      <c r="BL169" s="184" t="s">
        <v>3493</v>
      </c>
      <c r="BM169" s="184"/>
      <c r="BN169" s="184" t="s">
        <v>3493</v>
      </c>
      <c r="BO169" s="184"/>
      <c r="BP169" s="184" t="s">
        <v>3493</v>
      </c>
      <c r="BQ169" s="184" t="str">
        <f t="shared" si="2"/>
        <v>√</v>
      </c>
      <c r="BR169" s="184"/>
      <c r="BS169" s="184"/>
      <c r="BT169" s="187" t="s">
        <v>3493</v>
      </c>
      <c r="BU169" s="184"/>
      <c r="BV169" s="190" t="e">
        <f>VLOOKUP(D:D,#REF!,2,0)</f>
        <v>#REF!</v>
      </c>
      <c r="BW169" s="190" t="e">
        <f>VLOOKUP(D:D,#REF!,3,0)</f>
        <v>#REF!</v>
      </c>
      <c r="BX169" s="190"/>
      <c r="BY169" s="190"/>
      <c r="BZ169" s="191" t="e">
        <f>VLOOKUP(D:D,#REF!,2,0)</f>
        <v>#REF!</v>
      </c>
      <c r="CA169" s="192" t="s">
        <v>18928</v>
      </c>
      <c r="CB169" s="192" t="s">
        <v>18928</v>
      </c>
      <c r="CC169" s="192" t="s">
        <v>18928</v>
      </c>
      <c r="CD169" s="190"/>
      <c r="CE169" s="184">
        <v>7003857</v>
      </c>
    </row>
    <row r="170" spans="1:83" ht="11.95" customHeight="1">
      <c r="A170" s="184">
        <v>7003858</v>
      </c>
      <c r="B170" s="184">
        <v>169</v>
      </c>
      <c r="C170" s="184" t="s">
        <v>19398</v>
      </c>
      <c r="D170" s="184" t="s">
        <v>22</v>
      </c>
      <c r="E170" s="184" t="s">
        <v>565</v>
      </c>
      <c r="F170" s="184" t="s">
        <v>5234</v>
      </c>
      <c r="G170" s="185">
        <v>42501</v>
      </c>
      <c r="H170" s="186" t="s">
        <v>20012</v>
      </c>
      <c r="I170" s="187">
        <v>21162</v>
      </c>
      <c r="J170" s="184" t="s">
        <v>20023</v>
      </c>
      <c r="K170" s="184">
        <v>7003858</v>
      </c>
      <c r="L170" s="184" t="s">
        <v>20024</v>
      </c>
      <c r="M170" s="184" t="s">
        <v>20025</v>
      </c>
      <c r="N170" s="188" t="s">
        <v>20026</v>
      </c>
      <c r="O170" s="189" t="s">
        <v>20027</v>
      </c>
      <c r="P170" s="187" t="s">
        <v>20028</v>
      </c>
      <c r="Q170" s="187" t="s">
        <v>20028</v>
      </c>
      <c r="R170" s="184" t="s">
        <v>5235</v>
      </c>
      <c r="S170" s="184" t="s">
        <v>5236</v>
      </c>
      <c r="T170" s="184" t="s">
        <v>5237</v>
      </c>
      <c r="U170" s="184" t="s">
        <v>20029</v>
      </c>
      <c r="V170" s="184" t="s">
        <v>5238</v>
      </c>
      <c r="W170" s="184" t="s">
        <v>20030</v>
      </c>
      <c r="X170" s="187" t="s">
        <v>20031</v>
      </c>
      <c r="Y170" s="187" t="s">
        <v>20032</v>
      </c>
      <c r="Z170" s="188" t="s">
        <v>5239</v>
      </c>
      <c r="AA170" s="184">
        <v>180</v>
      </c>
      <c r="AB170" s="184" t="s">
        <v>3561</v>
      </c>
      <c r="AC170" s="184"/>
      <c r="AD170" s="184"/>
      <c r="AE170" s="184" t="s">
        <v>3562</v>
      </c>
      <c r="AF170" s="184"/>
      <c r="AG170" s="184"/>
      <c r="AH170" s="184"/>
      <c r="AI170" s="184"/>
      <c r="AJ170" s="184" t="s">
        <v>3593</v>
      </c>
      <c r="AK170" s="184">
        <v>266011</v>
      </c>
      <c r="AL170" s="184" t="s">
        <v>20020</v>
      </c>
      <c r="AM170" s="184" t="s">
        <v>20021</v>
      </c>
      <c r="AN170" s="184">
        <v>13863999210</v>
      </c>
      <c r="AO170" s="184" t="s">
        <v>20022</v>
      </c>
      <c r="AP170" s="184" t="s">
        <v>5237</v>
      </c>
      <c r="AQ170" s="184" t="s">
        <v>5240</v>
      </c>
      <c r="AR170" s="184" t="s">
        <v>5237</v>
      </c>
      <c r="AS170" s="184" t="s">
        <v>5241</v>
      </c>
      <c r="AT170" s="184" t="s">
        <v>5242</v>
      </c>
      <c r="AU170" s="184" t="s">
        <v>1538</v>
      </c>
      <c r="AV170" s="184" t="s">
        <v>5243</v>
      </c>
      <c r="AW170" s="190"/>
      <c r="AX170" s="185">
        <v>44286</v>
      </c>
      <c r="AY170" s="185">
        <v>42913</v>
      </c>
      <c r="AZ170" s="184" t="s">
        <v>3731</v>
      </c>
      <c r="BA170" s="184" t="s">
        <v>5244</v>
      </c>
      <c r="BB170" s="184"/>
      <c r="BC170" s="184"/>
      <c r="BD170" s="184"/>
      <c r="BE170" s="184"/>
      <c r="BF170" s="184"/>
      <c r="BG170" s="184"/>
      <c r="BH170" s="184"/>
      <c r="BI170" s="184"/>
      <c r="BJ170" s="184"/>
      <c r="BK170" s="184"/>
      <c r="BL170" s="184" t="s">
        <v>3493</v>
      </c>
      <c r="BM170" s="184"/>
      <c r="BN170" s="184" t="s">
        <v>3493</v>
      </c>
      <c r="BO170" s="184" t="s">
        <v>3493</v>
      </c>
      <c r="BP170" s="184" t="s">
        <v>3493</v>
      </c>
      <c r="BQ170" s="184" t="str">
        <f t="shared" si="2"/>
        <v>√</v>
      </c>
      <c r="BR170" s="184"/>
      <c r="BS170" s="184"/>
      <c r="BT170" s="187" t="s">
        <v>3493</v>
      </c>
      <c r="BU170" s="184"/>
      <c r="BV170" s="190" t="e">
        <f>VLOOKUP(D:D,#REF!,2,0)</f>
        <v>#REF!</v>
      </c>
      <c r="BW170" s="190" t="e">
        <f>VLOOKUP(D:D,#REF!,3,0)</f>
        <v>#REF!</v>
      </c>
      <c r="BX170" s="190"/>
      <c r="BY170" s="190"/>
      <c r="BZ170" s="191" t="e">
        <f>VLOOKUP(D:D,#REF!,2,0)</f>
        <v>#REF!</v>
      </c>
      <c r="CA170" s="192" t="s">
        <v>18928</v>
      </c>
      <c r="CB170" s="192" t="s">
        <v>18928</v>
      </c>
      <c r="CC170" s="192" t="s">
        <v>18928</v>
      </c>
      <c r="CD170" s="190"/>
      <c r="CE170" s="184">
        <v>7003858</v>
      </c>
    </row>
    <row r="171" spans="1:83" ht="11.95" customHeight="1">
      <c r="A171" s="184">
        <v>7003859</v>
      </c>
      <c r="B171" s="184">
        <v>170</v>
      </c>
      <c r="C171" s="184" t="s">
        <v>19398</v>
      </c>
      <c r="D171" s="184" t="s">
        <v>22</v>
      </c>
      <c r="E171" s="184" t="s">
        <v>565</v>
      </c>
      <c r="F171" s="184" t="s">
        <v>20033</v>
      </c>
      <c r="G171" s="185">
        <v>42501</v>
      </c>
      <c r="H171" s="186" t="s">
        <v>20012</v>
      </c>
      <c r="I171" s="187">
        <v>21162</v>
      </c>
      <c r="J171" s="184" t="s">
        <v>20034</v>
      </c>
      <c r="K171" s="184">
        <v>7003859</v>
      </c>
      <c r="L171" s="184" t="s">
        <v>20035</v>
      </c>
      <c r="M171" s="184" t="s">
        <v>20036</v>
      </c>
      <c r="N171" s="188" t="s">
        <v>5245</v>
      </c>
      <c r="O171" s="189" t="s">
        <v>5246</v>
      </c>
      <c r="P171" s="187" t="s">
        <v>5247</v>
      </c>
      <c r="Q171" s="187" t="s">
        <v>5247</v>
      </c>
      <c r="R171" s="184" t="s">
        <v>5248</v>
      </c>
      <c r="S171" s="184">
        <v>13664207189</v>
      </c>
      <c r="T171" s="184" t="s">
        <v>5249</v>
      </c>
      <c r="U171" s="184">
        <v>13969646979</v>
      </c>
      <c r="V171" s="184" t="s">
        <v>5250</v>
      </c>
      <c r="W171" s="184" t="s">
        <v>5251</v>
      </c>
      <c r="X171" s="187" t="s">
        <v>5252</v>
      </c>
      <c r="Y171" s="187" t="s">
        <v>5253</v>
      </c>
      <c r="Z171" s="188" t="s">
        <v>5254</v>
      </c>
      <c r="AA171" s="184">
        <v>180</v>
      </c>
      <c r="AB171" s="184" t="s">
        <v>5255</v>
      </c>
      <c r="AC171" s="184"/>
      <c r="AD171" s="184"/>
      <c r="AE171" s="184" t="s">
        <v>3562</v>
      </c>
      <c r="AF171" s="184"/>
      <c r="AG171" s="184"/>
      <c r="AH171" s="184"/>
      <c r="AI171" s="184"/>
      <c r="AJ171" s="184" t="s">
        <v>3593</v>
      </c>
      <c r="AK171" s="184">
        <v>266500</v>
      </c>
      <c r="AL171" s="184" t="s">
        <v>20020</v>
      </c>
      <c r="AM171" s="184" t="s">
        <v>20021</v>
      </c>
      <c r="AN171" s="184">
        <v>13863999210</v>
      </c>
      <c r="AO171" s="184" t="s">
        <v>20022</v>
      </c>
      <c r="AP171" s="184" t="s">
        <v>5256</v>
      </c>
      <c r="AQ171" s="184" t="s">
        <v>5257</v>
      </c>
      <c r="AR171" s="184" t="s">
        <v>5256</v>
      </c>
      <c r="AS171" s="184" t="s">
        <v>5258</v>
      </c>
      <c r="AT171" s="184">
        <v>13969646979</v>
      </c>
      <c r="AU171" s="184" t="s">
        <v>5259</v>
      </c>
      <c r="AV171" s="184" t="s">
        <v>5260</v>
      </c>
      <c r="AW171" s="190"/>
      <c r="AX171" s="185">
        <v>44286</v>
      </c>
      <c r="AY171" s="185">
        <v>43120</v>
      </c>
      <c r="AZ171" s="184" t="s">
        <v>3731</v>
      </c>
      <c r="BA171" s="184" t="s">
        <v>5261</v>
      </c>
      <c r="BB171" s="184"/>
      <c r="BC171" s="184"/>
      <c r="BD171" s="184"/>
      <c r="BE171" s="184"/>
      <c r="BF171" s="184"/>
      <c r="BG171" s="184"/>
      <c r="BH171" s="184"/>
      <c r="BI171" s="184"/>
      <c r="BJ171" s="184"/>
      <c r="BK171" s="184"/>
      <c r="BL171" s="184" t="s">
        <v>3493</v>
      </c>
      <c r="BM171" s="184" t="s">
        <v>3493</v>
      </c>
      <c r="BN171" s="184" t="s">
        <v>3493</v>
      </c>
      <c r="BO171" s="184" t="s">
        <v>3493</v>
      </c>
      <c r="BP171" s="184" t="s">
        <v>3493</v>
      </c>
      <c r="BQ171" s="184" t="str">
        <f t="shared" si="2"/>
        <v>√</v>
      </c>
      <c r="BR171" s="184"/>
      <c r="BS171" s="184"/>
      <c r="BT171" s="187" t="s">
        <v>3493</v>
      </c>
      <c r="BU171" s="184"/>
      <c r="BV171" s="190" t="e">
        <f>VLOOKUP(D:D,#REF!,2,0)</f>
        <v>#REF!</v>
      </c>
      <c r="BW171" s="190" t="e">
        <f>VLOOKUP(D:D,#REF!,3,0)</f>
        <v>#REF!</v>
      </c>
      <c r="BX171" s="190"/>
      <c r="BY171" s="190"/>
      <c r="BZ171" s="191" t="e">
        <f>VLOOKUP(D:D,#REF!,2,0)</f>
        <v>#REF!</v>
      </c>
      <c r="CA171" s="192" t="s">
        <v>18928</v>
      </c>
      <c r="CB171" s="192" t="s">
        <v>18928</v>
      </c>
      <c r="CC171" s="192" t="s">
        <v>18928</v>
      </c>
      <c r="CD171" s="190"/>
      <c r="CE171" s="184">
        <v>7003859</v>
      </c>
    </row>
    <row r="172" spans="1:83" ht="11.95" customHeight="1">
      <c r="A172" s="184">
        <v>7003860</v>
      </c>
      <c r="B172" s="184">
        <v>171</v>
      </c>
      <c r="C172" s="184" t="s">
        <v>19398</v>
      </c>
      <c r="D172" s="184" t="s">
        <v>22</v>
      </c>
      <c r="E172" s="184" t="s">
        <v>565</v>
      </c>
      <c r="F172" s="184" t="s">
        <v>5262</v>
      </c>
      <c r="G172" s="185">
        <v>42501</v>
      </c>
      <c r="H172" s="186" t="s">
        <v>20012</v>
      </c>
      <c r="I172" s="187">
        <v>21162</v>
      </c>
      <c r="J172" s="184" t="s">
        <v>5263</v>
      </c>
      <c r="K172" s="184">
        <v>7003860</v>
      </c>
      <c r="L172" s="184" t="s">
        <v>5264</v>
      </c>
      <c r="M172" s="184" t="s">
        <v>5265</v>
      </c>
      <c r="N172" s="188" t="s">
        <v>5266</v>
      </c>
      <c r="O172" s="189">
        <v>66711315</v>
      </c>
      <c r="P172" s="187" t="s">
        <v>5267</v>
      </c>
      <c r="Q172" s="187" t="s">
        <v>5267</v>
      </c>
      <c r="R172" s="184" t="s">
        <v>5268</v>
      </c>
      <c r="S172" s="184">
        <v>13553080298</v>
      </c>
      <c r="T172" s="184" t="s">
        <v>5269</v>
      </c>
      <c r="U172" s="184">
        <v>13964291178</v>
      </c>
      <c r="V172" s="184" t="s">
        <v>5270</v>
      </c>
      <c r="W172" s="184" t="s">
        <v>5271</v>
      </c>
      <c r="X172" s="187" t="s">
        <v>5272</v>
      </c>
      <c r="Y172" s="187" t="s">
        <v>5273</v>
      </c>
      <c r="Z172" s="188" t="s">
        <v>5274</v>
      </c>
      <c r="AA172" s="184">
        <v>90</v>
      </c>
      <c r="AB172" s="184" t="s">
        <v>3561</v>
      </c>
      <c r="AC172" s="184"/>
      <c r="AD172" s="184"/>
      <c r="AE172" s="184" t="s">
        <v>3562</v>
      </c>
      <c r="AF172" s="184"/>
      <c r="AG172" s="184"/>
      <c r="AH172" s="184"/>
      <c r="AI172" s="184"/>
      <c r="AJ172" s="184" t="s">
        <v>3593</v>
      </c>
      <c r="AK172" s="184">
        <v>266100</v>
      </c>
      <c r="AL172" s="184" t="s">
        <v>20020</v>
      </c>
      <c r="AM172" s="184" t="s">
        <v>20021</v>
      </c>
      <c r="AN172" s="184">
        <v>13863999210</v>
      </c>
      <c r="AO172" s="184" t="s">
        <v>20022</v>
      </c>
      <c r="AP172" s="184" t="s">
        <v>5275</v>
      </c>
      <c r="AQ172" s="184">
        <v>13964291178</v>
      </c>
      <c r="AR172" s="184" t="s">
        <v>5275</v>
      </c>
      <c r="AS172" s="184" t="s">
        <v>5276</v>
      </c>
      <c r="AT172" s="184">
        <v>13964291178</v>
      </c>
      <c r="AU172" s="184" t="s">
        <v>1887</v>
      </c>
      <c r="AV172" s="184" t="s">
        <v>5277</v>
      </c>
      <c r="AW172" s="190"/>
      <c r="AX172" s="185">
        <v>44286</v>
      </c>
      <c r="AY172" s="185">
        <v>42479</v>
      </c>
      <c r="AZ172" s="184" t="s">
        <v>3731</v>
      </c>
      <c r="BA172" s="184" t="s">
        <v>5278</v>
      </c>
      <c r="BB172" s="184"/>
      <c r="BC172" s="184"/>
      <c r="BD172" s="184"/>
      <c r="BE172" s="184"/>
      <c r="BF172" s="184"/>
      <c r="BG172" s="184"/>
      <c r="BH172" s="184"/>
      <c r="BI172" s="184"/>
      <c r="BJ172" s="184"/>
      <c r="BK172" s="184"/>
      <c r="BL172" s="184" t="s">
        <v>3493</v>
      </c>
      <c r="BM172" s="184"/>
      <c r="BN172" s="184" t="s">
        <v>3493</v>
      </c>
      <c r="BO172" s="184" t="s">
        <v>3493</v>
      </c>
      <c r="BP172" s="184" t="s">
        <v>3493</v>
      </c>
      <c r="BQ172" s="184" t="str">
        <f t="shared" si="2"/>
        <v>√</v>
      </c>
      <c r="BR172" s="184"/>
      <c r="BS172" s="184"/>
      <c r="BT172" s="187" t="s">
        <v>3493</v>
      </c>
      <c r="BU172" s="184"/>
      <c r="BV172" s="190" t="e">
        <f>VLOOKUP(D:D,#REF!,2,0)</f>
        <v>#REF!</v>
      </c>
      <c r="BW172" s="190" t="e">
        <f>VLOOKUP(D:D,#REF!,3,0)</f>
        <v>#REF!</v>
      </c>
      <c r="BX172" s="190"/>
      <c r="BY172" s="190"/>
      <c r="BZ172" s="191" t="e">
        <f>VLOOKUP(D:D,#REF!,2,0)</f>
        <v>#REF!</v>
      </c>
      <c r="CA172" s="192" t="s">
        <v>18928</v>
      </c>
      <c r="CB172" s="192" t="s">
        <v>18928</v>
      </c>
      <c r="CC172" s="192" t="s">
        <v>18928</v>
      </c>
      <c r="CD172" s="190"/>
      <c r="CE172" s="184">
        <v>7003860</v>
      </c>
    </row>
    <row r="173" spans="1:83" ht="11.95" customHeight="1">
      <c r="A173" s="184">
        <v>7003861</v>
      </c>
      <c r="B173" s="184">
        <v>172</v>
      </c>
      <c r="C173" s="184" t="s">
        <v>19398</v>
      </c>
      <c r="D173" s="184" t="s">
        <v>22</v>
      </c>
      <c r="E173" s="184" t="s">
        <v>565</v>
      </c>
      <c r="F173" s="184" t="s">
        <v>5279</v>
      </c>
      <c r="G173" s="185">
        <v>42501</v>
      </c>
      <c r="H173" s="186" t="s">
        <v>20012</v>
      </c>
      <c r="I173" s="187">
        <v>21162</v>
      </c>
      <c r="J173" s="184" t="s">
        <v>20020</v>
      </c>
      <c r="K173" s="184">
        <v>7003861</v>
      </c>
      <c r="L173" s="184" t="s">
        <v>20037</v>
      </c>
      <c r="M173" s="184" t="s">
        <v>20038</v>
      </c>
      <c r="N173" s="188" t="s">
        <v>20039</v>
      </c>
      <c r="O173" s="189" t="s">
        <v>20040</v>
      </c>
      <c r="P173" s="187" t="s">
        <v>20041</v>
      </c>
      <c r="Q173" s="187" t="s">
        <v>20041</v>
      </c>
      <c r="R173" s="184" t="s">
        <v>5280</v>
      </c>
      <c r="S173" s="184" t="s">
        <v>5281</v>
      </c>
      <c r="T173" s="184" t="s">
        <v>5282</v>
      </c>
      <c r="U173" s="184">
        <v>13156265888</v>
      </c>
      <c r="V173" s="184" t="s">
        <v>5283</v>
      </c>
      <c r="W173" s="184">
        <v>13864859515</v>
      </c>
      <c r="X173" s="187" t="s">
        <v>5284</v>
      </c>
      <c r="Y173" s="187" t="s">
        <v>5285</v>
      </c>
      <c r="Z173" s="188" t="s">
        <v>5286</v>
      </c>
      <c r="AA173" s="184">
        <v>90</v>
      </c>
      <c r="AB173" s="184" t="s">
        <v>3561</v>
      </c>
      <c r="AC173" s="184"/>
      <c r="AD173" s="184"/>
      <c r="AE173" s="184" t="s">
        <v>3562</v>
      </c>
      <c r="AF173" s="184"/>
      <c r="AG173" s="184"/>
      <c r="AH173" s="184"/>
      <c r="AI173" s="184"/>
      <c r="AJ173" s="184" t="s">
        <v>3593</v>
      </c>
      <c r="AK173" s="184">
        <v>266021</v>
      </c>
      <c r="AL173" s="184" t="s">
        <v>20020</v>
      </c>
      <c r="AM173" s="184" t="s">
        <v>20021</v>
      </c>
      <c r="AN173" s="184">
        <v>13863999210</v>
      </c>
      <c r="AO173" s="184" t="s">
        <v>20022</v>
      </c>
      <c r="AP173" s="184" t="s">
        <v>5282</v>
      </c>
      <c r="AQ173" s="184" t="s">
        <v>5287</v>
      </c>
      <c r="AR173" s="184" t="s">
        <v>5282</v>
      </c>
      <c r="AS173" s="184" t="s">
        <v>5288</v>
      </c>
      <c r="AT173" s="184">
        <v>13156265888</v>
      </c>
      <c r="AU173" s="184" t="s">
        <v>2326</v>
      </c>
      <c r="AV173" s="184" t="s">
        <v>2326</v>
      </c>
      <c r="AW173" s="190"/>
      <c r="AX173" s="185">
        <v>44286</v>
      </c>
      <c r="AY173" s="185">
        <v>42932</v>
      </c>
      <c r="AZ173" s="184" t="s">
        <v>3562</v>
      </c>
      <c r="BA173" s="184" t="s">
        <v>5289</v>
      </c>
      <c r="BB173" s="184"/>
      <c r="BC173" s="184"/>
      <c r="BD173" s="184"/>
      <c r="BE173" s="184"/>
      <c r="BF173" s="184"/>
      <c r="BG173" s="184"/>
      <c r="BH173" s="184"/>
      <c r="BI173" s="184"/>
      <c r="BJ173" s="184"/>
      <c r="BK173" s="184"/>
      <c r="BL173" s="184" t="s">
        <v>3493</v>
      </c>
      <c r="BM173" s="184" t="s">
        <v>3493</v>
      </c>
      <c r="BN173" s="184" t="s">
        <v>3493</v>
      </c>
      <c r="BO173" s="184" t="s">
        <v>3493</v>
      </c>
      <c r="BP173" s="184" t="s">
        <v>3493</v>
      </c>
      <c r="BQ173" s="184" t="str">
        <f t="shared" si="2"/>
        <v>√</v>
      </c>
      <c r="BR173" s="184"/>
      <c r="BS173" s="184"/>
      <c r="BT173" s="187" t="s">
        <v>3493</v>
      </c>
      <c r="BU173" s="184"/>
      <c r="BV173" s="190" t="e">
        <f>VLOOKUP(D:D,#REF!,2,0)</f>
        <v>#REF!</v>
      </c>
      <c r="BW173" s="190" t="e">
        <f>VLOOKUP(D:D,#REF!,3,0)</f>
        <v>#REF!</v>
      </c>
      <c r="BX173" s="190"/>
      <c r="BY173" s="190"/>
      <c r="BZ173" s="191" t="e">
        <f>VLOOKUP(D:D,#REF!,2,0)</f>
        <v>#REF!</v>
      </c>
      <c r="CA173" s="192" t="s">
        <v>18928</v>
      </c>
      <c r="CB173" s="192" t="s">
        <v>18928</v>
      </c>
      <c r="CC173" s="192" t="s">
        <v>18928</v>
      </c>
      <c r="CD173" s="190"/>
      <c r="CE173" s="184">
        <v>7003861</v>
      </c>
    </row>
    <row r="174" spans="1:83" ht="11.95" customHeight="1">
      <c r="A174" s="184">
        <v>7003862</v>
      </c>
      <c r="B174" s="184">
        <v>173</v>
      </c>
      <c r="C174" s="184" t="s">
        <v>19398</v>
      </c>
      <c r="D174" s="184" t="s">
        <v>22</v>
      </c>
      <c r="E174" s="184" t="s">
        <v>565</v>
      </c>
      <c r="F174" s="184" t="s">
        <v>5290</v>
      </c>
      <c r="G174" s="185">
        <v>42501</v>
      </c>
      <c r="H174" s="186" t="s">
        <v>20012</v>
      </c>
      <c r="I174" s="187">
        <v>21162</v>
      </c>
      <c r="J174" s="184" t="s">
        <v>5291</v>
      </c>
      <c r="K174" s="184">
        <v>7003862</v>
      </c>
      <c r="L174" s="184" t="s">
        <v>5292</v>
      </c>
      <c r="M174" s="184" t="s">
        <v>5293</v>
      </c>
      <c r="N174" s="188" t="s">
        <v>5294</v>
      </c>
      <c r="O174" s="189" t="s">
        <v>5295</v>
      </c>
      <c r="P174" s="187" t="s">
        <v>5296</v>
      </c>
      <c r="Q174" s="187" t="s">
        <v>5296</v>
      </c>
      <c r="R174" s="184" t="s">
        <v>5297</v>
      </c>
      <c r="S174" s="184" t="s">
        <v>5298</v>
      </c>
      <c r="T174" s="184" t="s">
        <v>5299</v>
      </c>
      <c r="U174" s="184">
        <v>15966927772</v>
      </c>
      <c r="V174" s="184" t="s">
        <v>5300</v>
      </c>
      <c r="W174" s="184">
        <v>13863905130</v>
      </c>
      <c r="X174" s="187" t="s">
        <v>5301</v>
      </c>
      <c r="Y174" s="187" t="s">
        <v>5302</v>
      </c>
      <c r="Z174" s="188" t="s">
        <v>5303</v>
      </c>
      <c r="AA174" s="184">
        <v>180</v>
      </c>
      <c r="AB174" s="184" t="s">
        <v>3561</v>
      </c>
      <c r="AC174" s="184"/>
      <c r="AD174" s="184"/>
      <c r="AE174" s="184" t="s">
        <v>3562</v>
      </c>
      <c r="AF174" s="184"/>
      <c r="AG174" s="184"/>
      <c r="AH174" s="184"/>
      <c r="AI174" s="184"/>
      <c r="AJ174" s="184" t="s">
        <v>3593</v>
      </c>
      <c r="AK174" s="184">
        <v>266041</v>
      </c>
      <c r="AL174" s="184" t="s">
        <v>20020</v>
      </c>
      <c r="AM174" s="184" t="s">
        <v>20021</v>
      </c>
      <c r="AN174" s="184">
        <v>13863999210</v>
      </c>
      <c r="AO174" s="184" t="s">
        <v>20022</v>
      </c>
      <c r="AP174" s="184" t="s">
        <v>5300</v>
      </c>
      <c r="AQ174" s="184">
        <v>13863905130</v>
      </c>
      <c r="AR174" s="184" t="s">
        <v>5304</v>
      </c>
      <c r="AS174" s="184" t="s">
        <v>5305</v>
      </c>
      <c r="AT174" s="184">
        <v>15966927772</v>
      </c>
      <c r="AU174" s="184" t="s">
        <v>1555</v>
      </c>
      <c r="AV174" s="184" t="s">
        <v>5306</v>
      </c>
      <c r="AW174" s="190"/>
      <c r="AX174" s="185">
        <v>44286</v>
      </c>
      <c r="AY174" s="185">
        <v>43725</v>
      </c>
      <c r="AZ174" s="184" t="s">
        <v>3562</v>
      </c>
      <c r="BA174" s="184" t="s">
        <v>5307</v>
      </c>
      <c r="BB174" s="184"/>
      <c r="BC174" s="184"/>
      <c r="BD174" s="184"/>
      <c r="BE174" s="184"/>
      <c r="BF174" s="184"/>
      <c r="BG174" s="184"/>
      <c r="BH174" s="184"/>
      <c r="BI174" s="184"/>
      <c r="BJ174" s="184"/>
      <c r="BK174" s="184"/>
      <c r="BL174" s="184" t="s">
        <v>3493</v>
      </c>
      <c r="BM174" s="184"/>
      <c r="BN174" s="184"/>
      <c r="BO174" s="184" t="s">
        <v>3493</v>
      </c>
      <c r="BP174" s="184" t="s">
        <v>3493</v>
      </c>
      <c r="BQ174" s="184" t="str">
        <f t="shared" si="2"/>
        <v>√</v>
      </c>
      <c r="BR174" s="184"/>
      <c r="BS174" s="184"/>
      <c r="BT174" s="187" t="s">
        <v>3493</v>
      </c>
      <c r="BU174" s="184"/>
      <c r="BV174" s="190" t="e">
        <f>VLOOKUP(D:D,#REF!,2,0)</f>
        <v>#REF!</v>
      </c>
      <c r="BW174" s="190" t="e">
        <f>VLOOKUP(D:D,#REF!,3,0)</f>
        <v>#REF!</v>
      </c>
      <c r="BX174" s="190"/>
      <c r="BY174" s="190"/>
      <c r="BZ174" s="191" t="e">
        <f>VLOOKUP(D:D,#REF!,2,0)</f>
        <v>#REF!</v>
      </c>
      <c r="CA174" s="192" t="s">
        <v>18928</v>
      </c>
      <c r="CB174" s="192" t="s">
        <v>18928</v>
      </c>
      <c r="CC174" s="192" t="s">
        <v>18928</v>
      </c>
      <c r="CD174" s="190"/>
      <c r="CE174" s="184">
        <v>7003862</v>
      </c>
    </row>
    <row r="175" spans="1:83" ht="11.95" customHeight="1">
      <c r="A175" s="184">
        <v>7003863</v>
      </c>
      <c r="B175" s="184">
        <v>174</v>
      </c>
      <c r="C175" s="184" t="s">
        <v>19398</v>
      </c>
      <c r="D175" s="184" t="s">
        <v>22</v>
      </c>
      <c r="E175" s="184" t="s">
        <v>565</v>
      </c>
      <c r="F175" s="184" t="s">
        <v>5308</v>
      </c>
      <c r="G175" s="185">
        <v>42501</v>
      </c>
      <c r="H175" s="186" t="s">
        <v>20012</v>
      </c>
      <c r="I175" s="187">
        <v>21162</v>
      </c>
      <c r="J175" s="184" t="s">
        <v>5291</v>
      </c>
      <c r="K175" s="184">
        <v>7003863</v>
      </c>
      <c r="L175" s="184" t="s">
        <v>5309</v>
      </c>
      <c r="M175" s="184" t="s">
        <v>5310</v>
      </c>
      <c r="N175" s="188" t="s">
        <v>5311</v>
      </c>
      <c r="O175" s="189" t="s">
        <v>5312</v>
      </c>
      <c r="P175" s="187" t="s">
        <v>5313</v>
      </c>
      <c r="Q175" s="187" t="s">
        <v>5313</v>
      </c>
      <c r="R175" s="184" t="s">
        <v>5314</v>
      </c>
      <c r="S175" s="184" t="s">
        <v>5315</v>
      </c>
      <c r="T175" s="184" t="s">
        <v>5316</v>
      </c>
      <c r="U175" s="184">
        <v>18678921269</v>
      </c>
      <c r="V175" s="184" t="s">
        <v>5317</v>
      </c>
      <c r="W175" s="184">
        <v>17660900608</v>
      </c>
      <c r="X175" s="187" t="s">
        <v>5318</v>
      </c>
      <c r="Y175" s="187" t="s">
        <v>5319</v>
      </c>
      <c r="Z175" s="188" t="s">
        <v>5320</v>
      </c>
      <c r="AA175" s="184">
        <v>180</v>
      </c>
      <c r="AB175" s="184" t="s">
        <v>3561</v>
      </c>
      <c r="AC175" s="184"/>
      <c r="AD175" s="184"/>
      <c r="AE175" s="184" t="s">
        <v>3562</v>
      </c>
      <c r="AF175" s="184"/>
      <c r="AG175" s="184"/>
      <c r="AH175" s="184"/>
      <c r="AI175" s="184"/>
      <c r="AJ175" s="184" t="s">
        <v>3593</v>
      </c>
      <c r="AK175" s="184">
        <v>266300</v>
      </c>
      <c r="AL175" s="184" t="s">
        <v>20020</v>
      </c>
      <c r="AM175" s="184" t="s">
        <v>20021</v>
      </c>
      <c r="AN175" s="184">
        <v>13863999210</v>
      </c>
      <c r="AO175" s="184" t="s">
        <v>20022</v>
      </c>
      <c r="AP175" s="184" t="s">
        <v>5316</v>
      </c>
      <c r="AQ175" s="184" t="s">
        <v>5321</v>
      </c>
      <c r="AR175" s="184" t="s">
        <v>5316</v>
      </c>
      <c r="AS175" s="184" t="s">
        <v>5322</v>
      </c>
      <c r="AT175" s="184">
        <v>18678921269</v>
      </c>
      <c r="AU175" s="184" t="s">
        <v>1641</v>
      </c>
      <c r="AV175" s="184" t="s">
        <v>5323</v>
      </c>
      <c r="AW175" s="190"/>
      <c r="AX175" s="185">
        <v>44286</v>
      </c>
      <c r="AY175" s="185">
        <v>43191</v>
      </c>
      <c r="AZ175" s="184" t="s">
        <v>3731</v>
      </c>
      <c r="BA175" s="184" t="s">
        <v>5324</v>
      </c>
      <c r="BB175" s="184"/>
      <c r="BC175" s="184"/>
      <c r="BD175" s="184"/>
      <c r="BE175" s="184"/>
      <c r="BF175" s="184"/>
      <c r="BG175" s="184"/>
      <c r="BH175" s="184"/>
      <c r="BI175" s="184"/>
      <c r="BJ175" s="184"/>
      <c r="BK175" s="184"/>
      <c r="BL175" s="184" t="s">
        <v>3493</v>
      </c>
      <c r="BM175" s="184"/>
      <c r="BN175" s="184"/>
      <c r="BO175" s="184" t="s">
        <v>3493</v>
      </c>
      <c r="BP175" s="184" t="s">
        <v>3493</v>
      </c>
      <c r="BQ175" s="184" t="str">
        <f t="shared" si="2"/>
        <v>√</v>
      </c>
      <c r="BR175" s="184"/>
      <c r="BS175" s="184"/>
      <c r="BT175" s="187" t="s">
        <v>3493</v>
      </c>
      <c r="BU175" s="184"/>
      <c r="BV175" s="190" t="e">
        <f>VLOOKUP(D:D,#REF!,2,0)</f>
        <v>#REF!</v>
      </c>
      <c r="BW175" s="190" t="e">
        <f>VLOOKUP(D:D,#REF!,3,0)</f>
        <v>#REF!</v>
      </c>
      <c r="BX175" s="190"/>
      <c r="BY175" s="190"/>
      <c r="BZ175" s="191" t="e">
        <f>VLOOKUP(D:D,#REF!,2,0)</f>
        <v>#REF!</v>
      </c>
      <c r="CA175" s="192" t="s">
        <v>18928</v>
      </c>
      <c r="CB175" s="192" t="s">
        <v>18928</v>
      </c>
      <c r="CC175" s="192" t="s">
        <v>18928</v>
      </c>
      <c r="CD175" s="190"/>
      <c r="CE175" s="184">
        <v>7003863</v>
      </c>
    </row>
    <row r="176" spans="1:83" ht="11.95" customHeight="1">
      <c r="A176" s="184">
        <v>7003864</v>
      </c>
      <c r="B176" s="184">
        <v>175</v>
      </c>
      <c r="C176" s="184" t="s">
        <v>19398</v>
      </c>
      <c r="D176" s="184" t="s">
        <v>22</v>
      </c>
      <c r="E176" s="184" t="s">
        <v>565</v>
      </c>
      <c r="F176" s="184" t="s">
        <v>5325</v>
      </c>
      <c r="G176" s="185">
        <v>42501</v>
      </c>
      <c r="H176" s="186" t="s">
        <v>20012</v>
      </c>
      <c r="I176" s="187">
        <v>21162</v>
      </c>
      <c r="J176" s="184" t="s">
        <v>20013</v>
      </c>
      <c r="K176" s="184">
        <v>7003864</v>
      </c>
      <c r="L176" s="184" t="s">
        <v>5326</v>
      </c>
      <c r="M176" s="184" t="s">
        <v>5327</v>
      </c>
      <c r="N176" s="188" t="s">
        <v>5328</v>
      </c>
      <c r="O176" s="189" t="s">
        <v>5329</v>
      </c>
      <c r="P176" s="187" t="s">
        <v>5330</v>
      </c>
      <c r="Q176" s="187" t="s">
        <v>5330</v>
      </c>
      <c r="R176" s="184" t="s">
        <v>5331</v>
      </c>
      <c r="S176" s="184">
        <v>18905323689</v>
      </c>
      <c r="T176" s="184" t="s">
        <v>5332</v>
      </c>
      <c r="U176" s="184">
        <v>18300233699</v>
      </c>
      <c r="V176" s="184" t="s">
        <v>5333</v>
      </c>
      <c r="W176" s="184" t="s">
        <v>5334</v>
      </c>
      <c r="X176" s="187" t="s">
        <v>5335</v>
      </c>
      <c r="Y176" s="187" t="s">
        <v>5336</v>
      </c>
      <c r="Z176" s="188" t="s">
        <v>5337</v>
      </c>
      <c r="AA176" s="184">
        <v>90</v>
      </c>
      <c r="AB176" s="184" t="s">
        <v>3561</v>
      </c>
      <c r="AC176" s="184"/>
      <c r="AD176" s="184"/>
      <c r="AE176" s="184" t="s">
        <v>3562</v>
      </c>
      <c r="AF176" s="184"/>
      <c r="AG176" s="184"/>
      <c r="AH176" s="184"/>
      <c r="AI176" s="184"/>
      <c r="AJ176" s="184" t="s">
        <v>3593</v>
      </c>
      <c r="AK176" s="184">
        <v>266200</v>
      </c>
      <c r="AL176" s="184" t="s">
        <v>20020</v>
      </c>
      <c r="AM176" s="184" t="s">
        <v>20021</v>
      </c>
      <c r="AN176" s="184">
        <v>13863999210</v>
      </c>
      <c r="AO176" s="184" t="s">
        <v>20022</v>
      </c>
      <c r="AP176" s="184" t="s">
        <v>5332</v>
      </c>
      <c r="AQ176" s="184" t="s">
        <v>5338</v>
      </c>
      <c r="AR176" s="184" t="s">
        <v>5332</v>
      </c>
      <c r="AS176" s="184" t="s">
        <v>5339</v>
      </c>
      <c r="AT176" s="184">
        <v>18300233699</v>
      </c>
      <c r="AU176" s="184" t="s">
        <v>1543</v>
      </c>
      <c r="AV176" s="184" t="s">
        <v>5340</v>
      </c>
      <c r="AW176" s="190"/>
      <c r="AX176" s="185">
        <v>44286</v>
      </c>
      <c r="AY176" s="185">
        <v>43183</v>
      </c>
      <c r="AZ176" s="184" t="s">
        <v>3731</v>
      </c>
      <c r="BA176" s="184" t="s">
        <v>5341</v>
      </c>
      <c r="BB176" s="184"/>
      <c r="BC176" s="184"/>
      <c r="BD176" s="184"/>
      <c r="BE176" s="184"/>
      <c r="BF176" s="184"/>
      <c r="BG176" s="184"/>
      <c r="BH176" s="184"/>
      <c r="BI176" s="184"/>
      <c r="BJ176" s="184"/>
      <c r="BK176" s="184"/>
      <c r="BL176" s="184" t="s">
        <v>3493</v>
      </c>
      <c r="BM176" s="184"/>
      <c r="BN176" s="184"/>
      <c r="BO176" s="184" t="s">
        <v>3493</v>
      </c>
      <c r="BP176" s="184" t="s">
        <v>3493</v>
      </c>
      <c r="BQ176" s="184" t="str">
        <f t="shared" si="2"/>
        <v>√</v>
      </c>
      <c r="BR176" s="184"/>
      <c r="BS176" s="184"/>
      <c r="BT176" s="187" t="s">
        <v>3493</v>
      </c>
      <c r="BU176" s="184"/>
      <c r="BV176" s="190" t="e">
        <f>VLOOKUP(D:D,#REF!,2,0)</f>
        <v>#REF!</v>
      </c>
      <c r="BW176" s="190" t="e">
        <f>VLOOKUP(D:D,#REF!,3,0)</f>
        <v>#REF!</v>
      </c>
      <c r="BX176" s="190"/>
      <c r="BY176" s="190"/>
      <c r="BZ176" s="191" t="e">
        <f>VLOOKUP(D:D,#REF!,2,0)</f>
        <v>#REF!</v>
      </c>
      <c r="CA176" s="192" t="s">
        <v>18928</v>
      </c>
      <c r="CB176" s="192" t="s">
        <v>18928</v>
      </c>
      <c r="CC176" s="192" t="s">
        <v>18928</v>
      </c>
      <c r="CD176" s="190"/>
      <c r="CE176" s="184">
        <v>7003864</v>
      </c>
    </row>
    <row r="177" spans="1:83" ht="11.95" customHeight="1">
      <c r="A177" s="184">
        <v>7003865</v>
      </c>
      <c r="B177" s="184">
        <v>176</v>
      </c>
      <c r="C177" s="184" t="s">
        <v>19398</v>
      </c>
      <c r="D177" s="184" t="s">
        <v>22</v>
      </c>
      <c r="E177" s="184" t="s">
        <v>565</v>
      </c>
      <c r="F177" s="184" t="s">
        <v>5342</v>
      </c>
      <c r="G177" s="185">
        <v>42501</v>
      </c>
      <c r="H177" s="186" t="s">
        <v>20012</v>
      </c>
      <c r="I177" s="187">
        <v>21162</v>
      </c>
      <c r="J177" s="184" t="s">
        <v>5343</v>
      </c>
      <c r="K177" s="184">
        <v>7003865</v>
      </c>
      <c r="L177" s="184" t="s">
        <v>5344</v>
      </c>
      <c r="M177" s="184" t="s">
        <v>5345</v>
      </c>
      <c r="N177" s="188" t="s">
        <v>5346</v>
      </c>
      <c r="O177" s="189" t="s">
        <v>5347</v>
      </c>
      <c r="P177" s="187" t="s">
        <v>5348</v>
      </c>
      <c r="Q177" s="187" t="s">
        <v>5348</v>
      </c>
      <c r="R177" s="184" t="s">
        <v>5349</v>
      </c>
      <c r="S177" s="184">
        <v>13963953727</v>
      </c>
      <c r="T177" s="184" t="s">
        <v>5350</v>
      </c>
      <c r="U177" s="184">
        <v>13608980002</v>
      </c>
      <c r="V177" s="184" t="s">
        <v>5351</v>
      </c>
      <c r="W177" s="184">
        <v>13964805555</v>
      </c>
      <c r="X177" s="187" t="s">
        <v>5352</v>
      </c>
      <c r="Y177" s="187" t="s">
        <v>5353</v>
      </c>
      <c r="Z177" s="188" t="s">
        <v>5354</v>
      </c>
      <c r="AA177" s="184">
        <v>90</v>
      </c>
      <c r="AB177" s="184" t="s">
        <v>3561</v>
      </c>
      <c r="AC177" s="184"/>
      <c r="AD177" s="184"/>
      <c r="AE177" s="184" t="s">
        <v>3562</v>
      </c>
      <c r="AF177" s="184"/>
      <c r="AG177" s="184"/>
      <c r="AH177" s="184"/>
      <c r="AI177" s="184"/>
      <c r="AJ177" s="184" t="s">
        <v>3593</v>
      </c>
      <c r="AK177" s="184">
        <v>266700</v>
      </c>
      <c r="AL177" s="184" t="s">
        <v>5350</v>
      </c>
      <c r="AM177" s="184"/>
      <c r="AN177" s="184">
        <v>13608980002</v>
      </c>
      <c r="AO177" s="184"/>
      <c r="AP177" s="184" t="s">
        <v>5355</v>
      </c>
      <c r="AQ177" s="184">
        <v>13969823278</v>
      </c>
      <c r="AR177" s="184" t="s">
        <v>5355</v>
      </c>
      <c r="AS177" s="184"/>
      <c r="AT177" s="184">
        <v>13969823278</v>
      </c>
      <c r="AU177" s="184" t="s">
        <v>1328</v>
      </c>
      <c r="AV177" s="184" t="s">
        <v>1328</v>
      </c>
      <c r="AW177" s="190"/>
      <c r="AX177" s="185">
        <v>44286</v>
      </c>
      <c r="AY177" s="185">
        <v>42906</v>
      </c>
      <c r="AZ177" s="184" t="s">
        <v>3731</v>
      </c>
      <c r="BA177" s="184" t="s">
        <v>5356</v>
      </c>
      <c r="BB177" s="184"/>
      <c r="BC177" s="184"/>
      <c r="BD177" s="184"/>
      <c r="BE177" s="184"/>
      <c r="BF177" s="184"/>
      <c r="BG177" s="184"/>
      <c r="BH177" s="184"/>
      <c r="BI177" s="184"/>
      <c r="BJ177" s="184"/>
      <c r="BK177" s="184"/>
      <c r="BL177" s="184" t="s">
        <v>3493</v>
      </c>
      <c r="BM177" s="184"/>
      <c r="BN177" s="184" t="s">
        <v>3493</v>
      </c>
      <c r="BO177" s="184" t="s">
        <v>3493</v>
      </c>
      <c r="BP177" s="184" t="s">
        <v>3493</v>
      </c>
      <c r="BQ177" s="184" t="str">
        <f t="shared" si="2"/>
        <v>√</v>
      </c>
      <c r="BR177" s="184"/>
      <c r="BS177" s="184"/>
      <c r="BT177" s="187" t="s">
        <v>3493</v>
      </c>
      <c r="BU177" s="184"/>
      <c r="BV177" s="190" t="e">
        <f>VLOOKUP(D:D,#REF!,2,0)</f>
        <v>#REF!</v>
      </c>
      <c r="BW177" s="190" t="e">
        <f>VLOOKUP(D:D,#REF!,3,0)</f>
        <v>#REF!</v>
      </c>
      <c r="BX177" s="190"/>
      <c r="BY177" s="190"/>
      <c r="BZ177" s="191" t="e">
        <f>VLOOKUP(D:D,#REF!,2,0)</f>
        <v>#REF!</v>
      </c>
      <c r="CA177" s="192" t="s">
        <v>18928</v>
      </c>
      <c r="CB177" s="192" t="s">
        <v>18928</v>
      </c>
      <c r="CC177" s="192" t="s">
        <v>18928</v>
      </c>
      <c r="CD177" s="190"/>
      <c r="CE177" s="184">
        <v>7003865</v>
      </c>
    </row>
    <row r="178" spans="1:83" ht="11.95" customHeight="1">
      <c r="A178" s="184">
        <v>7003866</v>
      </c>
      <c r="B178" s="184">
        <v>177</v>
      </c>
      <c r="C178" s="184" t="s">
        <v>19398</v>
      </c>
      <c r="D178" s="184" t="s">
        <v>22</v>
      </c>
      <c r="E178" s="184" t="s">
        <v>565</v>
      </c>
      <c r="F178" s="184" t="s">
        <v>5357</v>
      </c>
      <c r="G178" s="185">
        <v>42501</v>
      </c>
      <c r="H178" s="186" t="s">
        <v>20012</v>
      </c>
      <c r="I178" s="187">
        <v>21162</v>
      </c>
      <c r="J178" s="184" t="s">
        <v>5343</v>
      </c>
      <c r="K178" s="184">
        <v>7003866</v>
      </c>
      <c r="L178" s="184" t="s">
        <v>5358</v>
      </c>
      <c r="M178" s="184" t="s">
        <v>5359</v>
      </c>
      <c r="N178" s="188" t="s">
        <v>5360</v>
      </c>
      <c r="O178" s="189" t="s">
        <v>5361</v>
      </c>
      <c r="P178" s="187" t="s">
        <v>5362</v>
      </c>
      <c r="Q178" s="187" t="s">
        <v>5362</v>
      </c>
      <c r="R178" s="184" t="s">
        <v>5363</v>
      </c>
      <c r="S178" s="184">
        <v>13964208279</v>
      </c>
      <c r="T178" s="184" t="s">
        <v>20042</v>
      </c>
      <c r="U178" s="184" t="s">
        <v>20043</v>
      </c>
      <c r="V178" s="184" t="s">
        <v>5364</v>
      </c>
      <c r="W178" s="184">
        <v>15315003376</v>
      </c>
      <c r="X178" s="187" t="s">
        <v>20044</v>
      </c>
      <c r="Y178" s="187" t="s">
        <v>20045</v>
      </c>
      <c r="Z178" s="188" t="s">
        <v>20046</v>
      </c>
      <c r="AA178" s="184">
        <v>90</v>
      </c>
      <c r="AB178" s="184" t="s">
        <v>3561</v>
      </c>
      <c r="AC178" s="184"/>
      <c r="AD178" s="184"/>
      <c r="AE178" s="184" t="s">
        <v>3562</v>
      </c>
      <c r="AF178" s="184"/>
      <c r="AG178" s="184"/>
      <c r="AH178" s="184"/>
      <c r="AI178" s="184"/>
      <c r="AJ178" s="184" t="s">
        <v>3593</v>
      </c>
      <c r="AK178" s="184">
        <v>266600</v>
      </c>
      <c r="AL178" s="184" t="s">
        <v>5365</v>
      </c>
      <c r="AM178" s="184" t="s">
        <v>5366</v>
      </c>
      <c r="AN178" s="184">
        <v>18563969638</v>
      </c>
      <c r="AO178" s="184"/>
      <c r="AP178" s="184" t="s">
        <v>5365</v>
      </c>
      <c r="AQ178" s="184" t="s">
        <v>5367</v>
      </c>
      <c r="AR178" s="184" t="s">
        <v>5365</v>
      </c>
      <c r="AS178" s="184" t="s">
        <v>5366</v>
      </c>
      <c r="AT178" s="184">
        <v>18563969638</v>
      </c>
      <c r="AU178" s="184" t="s">
        <v>20047</v>
      </c>
      <c r="AV178" s="184" t="s">
        <v>5368</v>
      </c>
      <c r="AW178" s="190"/>
      <c r="AX178" s="185">
        <v>44286</v>
      </c>
      <c r="AY178" s="185">
        <v>42444</v>
      </c>
      <c r="AZ178" s="184" t="s">
        <v>3731</v>
      </c>
      <c r="BA178" s="184" t="s">
        <v>20048</v>
      </c>
      <c r="BB178" s="184"/>
      <c r="BC178" s="184"/>
      <c r="BD178" s="184"/>
      <c r="BE178" s="184"/>
      <c r="BF178" s="184"/>
      <c r="BG178" s="184"/>
      <c r="BH178" s="184"/>
      <c r="BI178" s="184"/>
      <c r="BJ178" s="184"/>
      <c r="BK178" s="184"/>
      <c r="BL178" s="184" t="s">
        <v>3493</v>
      </c>
      <c r="BM178" s="184"/>
      <c r="BN178" s="184" t="s">
        <v>3493</v>
      </c>
      <c r="BO178" s="184" t="s">
        <v>3493</v>
      </c>
      <c r="BP178" s="184" t="s">
        <v>3493</v>
      </c>
      <c r="BQ178" s="184" t="str">
        <f t="shared" si="2"/>
        <v>√</v>
      </c>
      <c r="BR178" s="184"/>
      <c r="BS178" s="184"/>
      <c r="BT178" s="187" t="s">
        <v>3493</v>
      </c>
      <c r="BU178" s="184"/>
      <c r="BV178" s="190" t="e">
        <f>VLOOKUP(D:D,#REF!,2,0)</f>
        <v>#REF!</v>
      </c>
      <c r="BW178" s="190" t="e">
        <f>VLOOKUP(D:D,#REF!,3,0)</f>
        <v>#REF!</v>
      </c>
      <c r="BX178" s="190"/>
      <c r="BY178" s="190"/>
      <c r="BZ178" s="191" t="e">
        <f>VLOOKUP(D:D,#REF!,2,0)</f>
        <v>#REF!</v>
      </c>
      <c r="CA178" s="192" t="s">
        <v>18928</v>
      </c>
      <c r="CB178" s="192" t="s">
        <v>18928</v>
      </c>
      <c r="CC178" s="192" t="s">
        <v>18928</v>
      </c>
      <c r="CD178" s="190"/>
      <c r="CE178" s="184">
        <v>7003866</v>
      </c>
    </row>
    <row r="179" spans="1:83" ht="11.95" customHeight="1">
      <c r="A179" s="184">
        <v>7003867</v>
      </c>
      <c r="B179" s="184">
        <v>178</v>
      </c>
      <c r="C179" s="184" t="s">
        <v>19398</v>
      </c>
      <c r="D179" s="184" t="s">
        <v>22</v>
      </c>
      <c r="E179" s="184" t="s">
        <v>558</v>
      </c>
      <c r="F179" s="184" t="s">
        <v>5369</v>
      </c>
      <c r="G179" s="185">
        <v>42505</v>
      </c>
      <c r="H179" s="186" t="s">
        <v>20049</v>
      </c>
      <c r="I179" s="187">
        <v>21182</v>
      </c>
      <c r="J179" s="184" t="s">
        <v>20050</v>
      </c>
      <c r="K179" s="184">
        <v>7003867</v>
      </c>
      <c r="L179" s="184" t="s">
        <v>20051</v>
      </c>
      <c r="M179" s="184" t="s">
        <v>20052</v>
      </c>
      <c r="N179" s="188" t="s">
        <v>20053</v>
      </c>
      <c r="O179" s="189" t="s">
        <v>5370</v>
      </c>
      <c r="P179" s="187" t="s">
        <v>20054</v>
      </c>
      <c r="Q179" s="187" t="s">
        <v>20054</v>
      </c>
      <c r="R179" s="184" t="s">
        <v>5371</v>
      </c>
      <c r="S179" s="184" t="s">
        <v>5370</v>
      </c>
      <c r="T179" s="184" t="s">
        <v>5372</v>
      </c>
      <c r="U179" s="184" t="s">
        <v>20055</v>
      </c>
      <c r="V179" s="184" t="s">
        <v>5372</v>
      </c>
      <c r="W179" s="184" t="s">
        <v>20055</v>
      </c>
      <c r="X179" s="187" t="s">
        <v>20056</v>
      </c>
      <c r="Y179" s="187" t="s">
        <v>20057</v>
      </c>
      <c r="Z179" s="188" t="s">
        <v>20056</v>
      </c>
      <c r="AA179" s="184">
        <v>90</v>
      </c>
      <c r="AB179" s="184" t="s">
        <v>3669</v>
      </c>
      <c r="AC179" s="184"/>
      <c r="AD179" s="184"/>
      <c r="AE179" s="184" t="s">
        <v>3562</v>
      </c>
      <c r="AF179" s="184"/>
      <c r="AG179" s="184"/>
      <c r="AH179" s="184"/>
      <c r="AI179" s="184"/>
      <c r="AJ179" s="184" t="s">
        <v>3593</v>
      </c>
      <c r="AK179" s="184">
        <v>255022</v>
      </c>
      <c r="AL179" s="184" t="s">
        <v>20058</v>
      </c>
      <c r="AM179" s="184" t="s">
        <v>20054</v>
      </c>
      <c r="AN179" s="184" t="s">
        <v>5370</v>
      </c>
      <c r="AO179" s="184" t="s">
        <v>3577</v>
      </c>
      <c r="AP179" s="184" t="s">
        <v>5372</v>
      </c>
      <c r="AQ179" s="184" t="s">
        <v>5370</v>
      </c>
      <c r="AR179" s="184" t="s">
        <v>20059</v>
      </c>
      <c r="AS179" s="184" t="s">
        <v>20060</v>
      </c>
      <c r="AT179" s="184" t="s">
        <v>5370</v>
      </c>
      <c r="AU179" s="184" t="s">
        <v>1640</v>
      </c>
      <c r="AV179" s="184" t="s">
        <v>1640</v>
      </c>
      <c r="AW179" s="190"/>
      <c r="AX179" s="185">
        <v>44286</v>
      </c>
      <c r="AY179" s="185">
        <v>43536</v>
      </c>
      <c r="AZ179" s="184" t="s">
        <v>3731</v>
      </c>
      <c r="BA179" s="184" t="s">
        <v>5373</v>
      </c>
      <c r="BB179" s="184"/>
      <c r="BC179" s="184"/>
      <c r="BD179" s="184"/>
      <c r="BE179" s="184"/>
      <c r="BF179" s="184"/>
      <c r="BG179" s="184"/>
      <c r="BH179" s="184"/>
      <c r="BI179" s="184"/>
      <c r="BJ179" s="184"/>
      <c r="BK179" s="184"/>
      <c r="BL179" s="184" t="s">
        <v>3493</v>
      </c>
      <c r="BM179" s="184"/>
      <c r="BN179" s="184"/>
      <c r="BO179" s="184" t="s">
        <v>3493</v>
      </c>
      <c r="BP179" s="184" t="s">
        <v>3493</v>
      </c>
      <c r="BQ179" s="184" t="str">
        <f t="shared" si="2"/>
        <v>√</v>
      </c>
      <c r="BR179" s="184"/>
      <c r="BS179" s="184"/>
      <c r="BT179" s="187" t="s">
        <v>3493</v>
      </c>
      <c r="BU179" s="184"/>
      <c r="BV179" s="190" t="e">
        <f>VLOOKUP(D:D,#REF!,2,0)</f>
        <v>#REF!</v>
      </c>
      <c r="BW179" s="190" t="e">
        <f>VLOOKUP(D:D,#REF!,3,0)</f>
        <v>#REF!</v>
      </c>
      <c r="BX179" s="190"/>
      <c r="BY179" s="190"/>
      <c r="BZ179" s="191" t="e">
        <f>VLOOKUP(D:D,#REF!,2,0)</f>
        <v>#REF!</v>
      </c>
      <c r="CA179" s="192" t="s">
        <v>18928</v>
      </c>
      <c r="CB179" s="192" t="s">
        <v>18928</v>
      </c>
      <c r="CC179" s="192" t="s">
        <v>18928</v>
      </c>
      <c r="CD179" s="190"/>
      <c r="CE179" s="184">
        <v>7003867</v>
      </c>
    </row>
    <row r="180" spans="1:83" ht="11.95" customHeight="1">
      <c r="A180" s="184">
        <v>7003868</v>
      </c>
      <c r="B180" s="184">
        <v>179</v>
      </c>
      <c r="C180" s="184" t="s">
        <v>19398</v>
      </c>
      <c r="D180" s="184" t="s">
        <v>22</v>
      </c>
      <c r="E180" s="184" t="s">
        <v>558</v>
      </c>
      <c r="F180" s="184" t="s">
        <v>5374</v>
      </c>
      <c r="G180" s="185">
        <v>42505</v>
      </c>
      <c r="H180" s="186" t="s">
        <v>20049</v>
      </c>
      <c r="I180" s="187">
        <v>21182</v>
      </c>
      <c r="J180" s="184" t="s">
        <v>20050</v>
      </c>
      <c r="K180" s="184">
        <v>7003868</v>
      </c>
      <c r="L180" s="184" t="s">
        <v>20061</v>
      </c>
      <c r="M180" s="184" t="s">
        <v>20062</v>
      </c>
      <c r="N180" s="188" t="s">
        <v>20063</v>
      </c>
      <c r="O180" s="189" t="s">
        <v>5375</v>
      </c>
      <c r="P180" s="187" t="s">
        <v>20064</v>
      </c>
      <c r="Q180" s="187" t="s">
        <v>20064</v>
      </c>
      <c r="R180" s="184" t="s">
        <v>5376</v>
      </c>
      <c r="S180" s="184" t="s">
        <v>5375</v>
      </c>
      <c r="T180" s="184" t="s">
        <v>5377</v>
      </c>
      <c r="U180" s="184" t="s">
        <v>20065</v>
      </c>
      <c r="V180" s="184" t="s">
        <v>5377</v>
      </c>
      <c r="W180" s="184" t="s">
        <v>20065</v>
      </c>
      <c r="X180" s="187" t="s">
        <v>20066</v>
      </c>
      <c r="Y180" s="187"/>
      <c r="Z180" s="188" t="s">
        <v>3575</v>
      </c>
      <c r="AA180" s="184">
        <v>180</v>
      </c>
      <c r="AB180" s="184" t="s">
        <v>3669</v>
      </c>
      <c r="AC180" s="184"/>
      <c r="AD180" s="184"/>
      <c r="AE180" s="184" t="s">
        <v>3562</v>
      </c>
      <c r="AF180" s="184"/>
      <c r="AG180" s="184"/>
      <c r="AH180" s="184"/>
      <c r="AI180" s="184"/>
      <c r="AJ180" s="184" t="s">
        <v>3593</v>
      </c>
      <c r="AK180" s="184">
        <v>255300</v>
      </c>
      <c r="AL180" s="184" t="s">
        <v>20067</v>
      </c>
      <c r="AM180" s="184" t="s">
        <v>20068</v>
      </c>
      <c r="AN180" s="184" t="s">
        <v>5375</v>
      </c>
      <c r="AO180" s="184" t="s">
        <v>3577</v>
      </c>
      <c r="AP180" s="184" t="s">
        <v>5378</v>
      </c>
      <c r="AQ180" s="184">
        <v>18453352031</v>
      </c>
      <c r="AR180" s="184" t="s">
        <v>20069</v>
      </c>
      <c r="AS180" s="184" t="s">
        <v>20070</v>
      </c>
      <c r="AT180" s="184" t="s">
        <v>5375</v>
      </c>
      <c r="AU180" s="184" t="s">
        <v>20071</v>
      </c>
      <c r="AV180" s="184" t="s">
        <v>20071</v>
      </c>
      <c r="AW180" s="190"/>
      <c r="AX180" s="185">
        <v>43921</v>
      </c>
      <c r="AY180" s="185"/>
      <c r="AZ180" s="184" t="s">
        <v>3731</v>
      </c>
      <c r="BA180" s="184" t="s">
        <v>5379</v>
      </c>
      <c r="BB180" s="184"/>
      <c r="BC180" s="184"/>
      <c r="BD180" s="184"/>
      <c r="BE180" s="184"/>
      <c r="BF180" s="184"/>
      <c r="BG180" s="184"/>
      <c r="BH180" s="184"/>
      <c r="BI180" s="184"/>
      <c r="BJ180" s="184"/>
      <c r="BK180" s="184"/>
      <c r="BL180" s="184" t="s">
        <v>3493</v>
      </c>
      <c r="BM180" s="184"/>
      <c r="BN180" s="184" t="s">
        <v>3493</v>
      </c>
      <c r="BO180" s="184"/>
      <c r="BP180" s="184" t="s">
        <v>3493</v>
      </c>
      <c r="BQ180" s="184" t="str">
        <f t="shared" si="2"/>
        <v>√</v>
      </c>
      <c r="BR180" s="184"/>
      <c r="BS180" s="184"/>
      <c r="BT180" s="187" t="s">
        <v>3493</v>
      </c>
      <c r="BU180" s="184"/>
      <c r="BV180" s="190" t="e">
        <f>VLOOKUP(D:D,#REF!,2,0)</f>
        <v>#REF!</v>
      </c>
      <c r="BW180" s="190" t="e">
        <f>VLOOKUP(D:D,#REF!,3,0)</f>
        <v>#REF!</v>
      </c>
      <c r="BX180" s="190"/>
      <c r="BY180" s="190"/>
      <c r="BZ180" s="191" t="e">
        <f>VLOOKUP(D:D,#REF!,2,0)</f>
        <v>#REF!</v>
      </c>
      <c r="CA180" s="192" t="s">
        <v>18928</v>
      </c>
      <c r="CB180" s="192" t="s">
        <v>18928</v>
      </c>
      <c r="CC180" s="192" t="s">
        <v>18928</v>
      </c>
      <c r="CD180" s="190"/>
      <c r="CE180" s="184">
        <v>7003868</v>
      </c>
    </row>
    <row r="181" spans="1:83" ht="11.95" customHeight="1">
      <c r="A181" s="184">
        <v>7003869</v>
      </c>
      <c r="B181" s="184">
        <v>180</v>
      </c>
      <c r="C181" s="184" t="s">
        <v>19398</v>
      </c>
      <c r="D181" s="184" t="s">
        <v>22</v>
      </c>
      <c r="E181" s="184" t="s">
        <v>558</v>
      </c>
      <c r="F181" s="184" t="s">
        <v>5380</v>
      </c>
      <c r="G181" s="185">
        <v>42505</v>
      </c>
      <c r="H181" s="186" t="s">
        <v>20049</v>
      </c>
      <c r="I181" s="187">
        <v>21182</v>
      </c>
      <c r="J181" s="184" t="s">
        <v>20050</v>
      </c>
      <c r="K181" s="184">
        <v>7003869</v>
      </c>
      <c r="L181" s="184" t="s">
        <v>20072</v>
      </c>
      <c r="M181" s="184" t="s">
        <v>20073</v>
      </c>
      <c r="N181" s="188" t="s">
        <v>20074</v>
      </c>
      <c r="O181" s="189"/>
      <c r="P181" s="187" t="s">
        <v>20075</v>
      </c>
      <c r="Q181" s="187" t="s">
        <v>20075</v>
      </c>
      <c r="R181" s="184" t="s">
        <v>5381</v>
      </c>
      <c r="S181" s="184" t="s">
        <v>5382</v>
      </c>
      <c r="T181" s="184" t="s">
        <v>5383</v>
      </c>
      <c r="U181" s="184" t="s">
        <v>20076</v>
      </c>
      <c r="V181" s="184" t="s">
        <v>5384</v>
      </c>
      <c r="W181" s="184" t="s">
        <v>20077</v>
      </c>
      <c r="X181" s="187" t="s">
        <v>20078</v>
      </c>
      <c r="Y181" s="187"/>
      <c r="Z181" s="188" t="s">
        <v>3575</v>
      </c>
      <c r="AA181" s="184">
        <v>180</v>
      </c>
      <c r="AB181" s="184" t="s">
        <v>3669</v>
      </c>
      <c r="AC181" s="184"/>
      <c r="AD181" s="184"/>
      <c r="AE181" s="184" t="s">
        <v>3562</v>
      </c>
      <c r="AF181" s="184"/>
      <c r="AG181" s="184"/>
      <c r="AH181" s="184"/>
      <c r="AI181" s="184"/>
      <c r="AJ181" s="184" t="s">
        <v>3563</v>
      </c>
      <c r="AK181" s="184">
        <v>256400</v>
      </c>
      <c r="AL181" s="184" t="s">
        <v>20079</v>
      </c>
      <c r="AM181" s="184" t="s">
        <v>20075</v>
      </c>
      <c r="AN181" s="184" t="s">
        <v>20076</v>
      </c>
      <c r="AO181" s="184" t="s">
        <v>3577</v>
      </c>
      <c r="AP181" s="184" t="s">
        <v>5383</v>
      </c>
      <c r="AQ181" s="184" t="s">
        <v>5385</v>
      </c>
      <c r="AR181" s="184" t="s">
        <v>20080</v>
      </c>
      <c r="AS181" s="184" t="s">
        <v>20081</v>
      </c>
      <c r="AT181" s="184" t="s">
        <v>20077</v>
      </c>
      <c r="AU181" s="184" t="s">
        <v>5386</v>
      </c>
      <c r="AV181" s="184" t="s">
        <v>5386</v>
      </c>
      <c r="AW181" s="190"/>
      <c r="AX181" s="185">
        <v>44286</v>
      </c>
      <c r="AY181" s="185"/>
      <c r="AZ181" s="184" t="s">
        <v>3731</v>
      </c>
      <c r="BA181" s="184" t="s">
        <v>5387</v>
      </c>
      <c r="BB181" s="184"/>
      <c r="BC181" s="184"/>
      <c r="BD181" s="184"/>
      <c r="BE181" s="184"/>
      <c r="BF181" s="184"/>
      <c r="BG181" s="184"/>
      <c r="BH181" s="184"/>
      <c r="BI181" s="184"/>
      <c r="BJ181" s="184"/>
      <c r="BK181" s="184"/>
      <c r="BL181" s="184" t="s">
        <v>3493</v>
      </c>
      <c r="BM181" s="184"/>
      <c r="BN181" s="184"/>
      <c r="BO181" s="184"/>
      <c r="BP181" s="184" t="s">
        <v>3493</v>
      </c>
      <c r="BQ181" s="184" t="str">
        <f t="shared" si="2"/>
        <v>√</v>
      </c>
      <c r="BR181" s="184"/>
      <c r="BS181" s="184"/>
      <c r="BT181" s="187" t="s">
        <v>3493</v>
      </c>
      <c r="BU181" s="184"/>
      <c r="BV181" s="190" t="e">
        <f>VLOOKUP(D:D,#REF!,2,0)</f>
        <v>#REF!</v>
      </c>
      <c r="BW181" s="190" t="e">
        <f>VLOOKUP(D:D,#REF!,3,0)</f>
        <v>#REF!</v>
      </c>
      <c r="BX181" s="190"/>
      <c r="BY181" s="190"/>
      <c r="BZ181" s="191" t="e">
        <f>VLOOKUP(D:D,#REF!,2,0)</f>
        <v>#REF!</v>
      </c>
      <c r="CA181" s="192" t="s">
        <v>18928</v>
      </c>
      <c r="CB181" s="192" t="s">
        <v>18928</v>
      </c>
      <c r="CC181" s="192" t="s">
        <v>18928</v>
      </c>
      <c r="CD181" s="190"/>
      <c r="CE181" s="184">
        <v>7003869</v>
      </c>
    </row>
    <row r="182" spans="1:83" ht="11.95" customHeight="1">
      <c r="A182" s="184">
        <v>7003870</v>
      </c>
      <c r="B182" s="184">
        <v>181</v>
      </c>
      <c r="C182" s="184" t="s">
        <v>19398</v>
      </c>
      <c r="D182" s="184" t="s">
        <v>22</v>
      </c>
      <c r="E182" s="184" t="s">
        <v>558</v>
      </c>
      <c r="F182" s="184" t="s">
        <v>5388</v>
      </c>
      <c r="G182" s="185">
        <v>42505</v>
      </c>
      <c r="H182" s="186" t="s">
        <v>20049</v>
      </c>
      <c r="I182" s="187">
        <v>21182</v>
      </c>
      <c r="J182" s="184" t="s">
        <v>20050</v>
      </c>
      <c r="K182" s="184">
        <v>7003870</v>
      </c>
      <c r="L182" s="184" t="s">
        <v>20082</v>
      </c>
      <c r="M182" s="184" t="s">
        <v>20083</v>
      </c>
      <c r="N182" s="188" t="s">
        <v>20084</v>
      </c>
      <c r="O182" s="189" t="s">
        <v>5389</v>
      </c>
      <c r="P182" s="187" t="s">
        <v>20085</v>
      </c>
      <c r="Q182" s="187" t="s">
        <v>20085</v>
      </c>
      <c r="R182" s="184" t="s">
        <v>5390</v>
      </c>
      <c r="S182" s="184" t="s">
        <v>5389</v>
      </c>
      <c r="T182" s="184" t="s">
        <v>5391</v>
      </c>
      <c r="U182" s="184" t="s">
        <v>20086</v>
      </c>
      <c r="V182" s="184" t="s">
        <v>5391</v>
      </c>
      <c r="W182" s="184" t="s">
        <v>20086</v>
      </c>
      <c r="X182" s="187" t="s">
        <v>20087</v>
      </c>
      <c r="Y182" s="187" t="s">
        <v>20088</v>
      </c>
      <c r="Z182" s="188" t="s">
        <v>3575</v>
      </c>
      <c r="AA182" s="184">
        <v>120</v>
      </c>
      <c r="AB182" s="184" t="s">
        <v>3669</v>
      </c>
      <c r="AC182" s="184"/>
      <c r="AD182" s="184"/>
      <c r="AE182" s="184" t="s">
        <v>3562</v>
      </c>
      <c r="AF182" s="184"/>
      <c r="AG182" s="184"/>
      <c r="AH182" s="184"/>
      <c r="AI182" s="184"/>
      <c r="AJ182" s="184" t="s">
        <v>3563</v>
      </c>
      <c r="AK182" s="184">
        <v>256300</v>
      </c>
      <c r="AL182" s="184" t="s">
        <v>20089</v>
      </c>
      <c r="AM182" s="184" t="s">
        <v>20085</v>
      </c>
      <c r="AN182" s="184" t="s">
        <v>5389</v>
      </c>
      <c r="AO182" s="184" t="s">
        <v>3577</v>
      </c>
      <c r="AP182" s="184" t="s">
        <v>5391</v>
      </c>
      <c r="AQ182" s="184" t="s">
        <v>5389</v>
      </c>
      <c r="AR182" s="184" t="s">
        <v>20090</v>
      </c>
      <c r="AS182" s="184" t="s">
        <v>20091</v>
      </c>
      <c r="AT182" s="184" t="s">
        <v>5389</v>
      </c>
      <c r="AU182" s="184" t="s">
        <v>20092</v>
      </c>
      <c r="AV182" s="184" t="s">
        <v>20092</v>
      </c>
      <c r="AW182" s="190"/>
      <c r="AX182" s="185">
        <v>44286</v>
      </c>
      <c r="AY182" s="185">
        <v>43612</v>
      </c>
      <c r="AZ182" s="184" t="s">
        <v>3731</v>
      </c>
      <c r="BA182" s="184" t="s">
        <v>5392</v>
      </c>
      <c r="BB182" s="184"/>
      <c r="BC182" s="184"/>
      <c r="BD182" s="184"/>
      <c r="BE182" s="184"/>
      <c r="BF182" s="184"/>
      <c r="BG182" s="184"/>
      <c r="BH182" s="184"/>
      <c r="BI182" s="184"/>
      <c r="BJ182" s="184"/>
      <c r="BK182" s="184"/>
      <c r="BL182" s="184" t="s">
        <v>3493</v>
      </c>
      <c r="BM182" s="184"/>
      <c r="BN182" s="184" t="s">
        <v>3493</v>
      </c>
      <c r="BO182" s="184" t="s">
        <v>3493</v>
      </c>
      <c r="BP182" s="184" t="s">
        <v>3493</v>
      </c>
      <c r="BQ182" s="184" t="str">
        <f t="shared" si="2"/>
        <v>√</v>
      </c>
      <c r="BR182" s="184"/>
      <c r="BS182" s="184"/>
      <c r="BT182" s="187" t="s">
        <v>3493</v>
      </c>
      <c r="BU182" s="184"/>
      <c r="BV182" s="190" t="e">
        <f>VLOOKUP(D:D,#REF!,2,0)</f>
        <v>#REF!</v>
      </c>
      <c r="BW182" s="190" t="e">
        <f>VLOOKUP(D:D,#REF!,3,0)</f>
        <v>#REF!</v>
      </c>
      <c r="BX182" s="190"/>
      <c r="BY182" s="190"/>
      <c r="BZ182" s="191" t="e">
        <f>VLOOKUP(D:D,#REF!,2,0)</f>
        <v>#REF!</v>
      </c>
      <c r="CA182" s="192" t="s">
        <v>18928</v>
      </c>
      <c r="CB182" s="192" t="s">
        <v>18928</v>
      </c>
      <c r="CC182" s="192" t="s">
        <v>18928</v>
      </c>
      <c r="CD182" s="190"/>
      <c r="CE182" s="184">
        <v>7003870</v>
      </c>
    </row>
    <row r="183" spans="1:83" ht="11.95" customHeight="1">
      <c r="A183" s="184">
        <v>7003871</v>
      </c>
      <c r="B183" s="184">
        <v>182</v>
      </c>
      <c r="C183" s="184" t="s">
        <v>19398</v>
      </c>
      <c r="D183" s="184" t="s">
        <v>22</v>
      </c>
      <c r="E183" s="184" t="s">
        <v>550</v>
      </c>
      <c r="F183" s="184" t="s">
        <v>5393</v>
      </c>
      <c r="G183" s="185">
        <v>42518</v>
      </c>
      <c r="H183" s="186" t="s">
        <v>20049</v>
      </c>
      <c r="I183" s="187">
        <v>21182</v>
      </c>
      <c r="J183" s="184" t="s">
        <v>20093</v>
      </c>
      <c r="K183" s="184">
        <v>7003871</v>
      </c>
      <c r="L183" s="184" t="s">
        <v>20094</v>
      </c>
      <c r="M183" s="184" t="s">
        <v>20095</v>
      </c>
      <c r="N183" s="188" t="s">
        <v>20096</v>
      </c>
      <c r="O183" s="189" t="s">
        <v>5394</v>
      </c>
      <c r="P183" s="187" t="s">
        <v>20097</v>
      </c>
      <c r="Q183" s="187" t="s">
        <v>20097</v>
      </c>
      <c r="R183" s="184" t="s">
        <v>20098</v>
      </c>
      <c r="S183" s="184">
        <v>13864708636</v>
      </c>
      <c r="T183" s="184" t="s">
        <v>5395</v>
      </c>
      <c r="U183" s="184">
        <v>13589976536</v>
      </c>
      <c r="V183" s="184" t="s">
        <v>5396</v>
      </c>
      <c r="W183" s="184">
        <v>15698088916</v>
      </c>
      <c r="X183" s="187" t="s">
        <v>5397</v>
      </c>
      <c r="Y183" s="187" t="s">
        <v>5398</v>
      </c>
      <c r="Z183" s="188" t="s">
        <v>3575</v>
      </c>
      <c r="AA183" s="184">
        <v>180</v>
      </c>
      <c r="AB183" s="184" t="s">
        <v>3561</v>
      </c>
      <c r="AC183" s="184"/>
      <c r="AD183" s="184"/>
      <c r="AE183" s="184" t="s">
        <v>3562</v>
      </c>
      <c r="AF183" s="184"/>
      <c r="AG183" s="184"/>
      <c r="AH183" s="184"/>
      <c r="AI183" s="184"/>
      <c r="AJ183" s="184" t="s">
        <v>3593</v>
      </c>
      <c r="AK183" s="184">
        <v>257000</v>
      </c>
      <c r="AL183" s="184" t="s">
        <v>5399</v>
      </c>
      <c r="AM183" s="184" t="s">
        <v>20099</v>
      </c>
      <c r="AN183" s="184">
        <v>13589976536</v>
      </c>
      <c r="AO183" s="184" t="s">
        <v>20100</v>
      </c>
      <c r="AP183" s="184" t="s">
        <v>5395</v>
      </c>
      <c r="AQ183" s="184" t="s">
        <v>5400</v>
      </c>
      <c r="AR183" s="184" t="s">
        <v>20101</v>
      </c>
      <c r="AS183" s="184" t="s">
        <v>20102</v>
      </c>
      <c r="AT183" s="184">
        <v>13589976536</v>
      </c>
      <c r="AU183" s="184" t="s">
        <v>20103</v>
      </c>
      <c r="AV183" s="184" t="s">
        <v>20104</v>
      </c>
      <c r="AW183" s="190"/>
      <c r="AX183" s="185">
        <v>44286</v>
      </c>
      <c r="AY183" s="185">
        <v>43569</v>
      </c>
      <c r="AZ183" s="184" t="s">
        <v>3731</v>
      </c>
      <c r="BA183" s="184" t="s">
        <v>5401</v>
      </c>
      <c r="BB183" s="184"/>
      <c r="BC183" s="184"/>
      <c r="BD183" s="184"/>
      <c r="BE183" s="184"/>
      <c r="BF183" s="184"/>
      <c r="BG183" s="184"/>
      <c r="BH183" s="184"/>
      <c r="BI183" s="184"/>
      <c r="BJ183" s="184"/>
      <c r="BK183" s="184"/>
      <c r="BL183" s="184" t="s">
        <v>3493</v>
      </c>
      <c r="BM183" s="184"/>
      <c r="BN183" s="184"/>
      <c r="BO183" s="184" t="s">
        <v>3493</v>
      </c>
      <c r="BP183" s="184" t="s">
        <v>3493</v>
      </c>
      <c r="BQ183" s="184" t="str">
        <f t="shared" si="2"/>
        <v>√</v>
      </c>
      <c r="BR183" s="184"/>
      <c r="BS183" s="184"/>
      <c r="BT183" s="187" t="s">
        <v>3493</v>
      </c>
      <c r="BU183" s="184"/>
      <c r="BV183" s="190" t="e">
        <f>VLOOKUP(D:D,#REF!,2,0)</f>
        <v>#REF!</v>
      </c>
      <c r="BW183" s="190" t="e">
        <f>VLOOKUP(D:D,#REF!,3,0)</f>
        <v>#REF!</v>
      </c>
      <c r="BX183" s="190"/>
      <c r="BY183" s="190"/>
      <c r="BZ183" s="191" t="e">
        <f>VLOOKUP(D:D,#REF!,2,0)</f>
        <v>#REF!</v>
      </c>
      <c r="CA183" s="192" t="s">
        <v>18928</v>
      </c>
      <c r="CB183" s="192" t="s">
        <v>18928</v>
      </c>
      <c r="CC183" s="192" t="s">
        <v>18928</v>
      </c>
      <c r="CD183" s="190"/>
      <c r="CE183" s="184">
        <v>7003871</v>
      </c>
    </row>
    <row r="184" spans="1:83" ht="11.95" customHeight="1">
      <c r="A184" s="184">
        <v>7003872</v>
      </c>
      <c r="B184" s="184">
        <v>183</v>
      </c>
      <c r="C184" s="184" t="s">
        <v>19398</v>
      </c>
      <c r="D184" s="184" t="s">
        <v>22</v>
      </c>
      <c r="E184" s="184" t="s">
        <v>550</v>
      </c>
      <c r="F184" s="184" t="s">
        <v>5402</v>
      </c>
      <c r="G184" s="185">
        <v>42518</v>
      </c>
      <c r="H184" s="186" t="s">
        <v>20049</v>
      </c>
      <c r="I184" s="187">
        <v>21182</v>
      </c>
      <c r="J184" s="184" t="s">
        <v>20093</v>
      </c>
      <c r="K184" s="184">
        <v>7003872</v>
      </c>
      <c r="L184" s="184" t="s">
        <v>20105</v>
      </c>
      <c r="M184" s="184" t="s">
        <v>20106</v>
      </c>
      <c r="N184" s="188" t="s">
        <v>20107</v>
      </c>
      <c r="O184" s="189" t="s">
        <v>5403</v>
      </c>
      <c r="P184" s="187" t="s">
        <v>20108</v>
      </c>
      <c r="Q184" s="187" t="s">
        <v>20108</v>
      </c>
      <c r="R184" s="184" t="s">
        <v>5404</v>
      </c>
      <c r="S184" s="184">
        <v>18905465506</v>
      </c>
      <c r="T184" s="184" t="s">
        <v>5405</v>
      </c>
      <c r="U184" s="184">
        <v>18661388932</v>
      </c>
      <c r="V184" s="184" t="s">
        <v>5406</v>
      </c>
      <c r="W184" s="184">
        <v>13371526029</v>
      </c>
      <c r="X184" s="187" t="s">
        <v>20109</v>
      </c>
      <c r="Y184" s="187" t="s">
        <v>20110</v>
      </c>
      <c r="Z184" s="188" t="s">
        <v>3575</v>
      </c>
      <c r="AA184" s="184">
        <v>180</v>
      </c>
      <c r="AB184" s="184" t="s">
        <v>3561</v>
      </c>
      <c r="AC184" s="184"/>
      <c r="AD184" s="184"/>
      <c r="AE184" s="184" t="s">
        <v>3562</v>
      </c>
      <c r="AF184" s="184"/>
      <c r="AG184" s="184"/>
      <c r="AH184" s="184"/>
      <c r="AI184" s="184"/>
      <c r="AJ184" s="184" t="s">
        <v>3593</v>
      </c>
      <c r="AK184" s="184">
        <v>257200</v>
      </c>
      <c r="AL184" s="184" t="s">
        <v>20111</v>
      </c>
      <c r="AM184" s="184" t="s">
        <v>20112</v>
      </c>
      <c r="AN184" s="184">
        <v>18661388932</v>
      </c>
      <c r="AO184" s="184" t="s">
        <v>20113</v>
      </c>
      <c r="AP184" s="184" t="s">
        <v>5405</v>
      </c>
      <c r="AQ184" s="184" t="s">
        <v>5407</v>
      </c>
      <c r="AR184" s="184" t="s">
        <v>20114</v>
      </c>
      <c r="AS184" s="184" t="s">
        <v>20115</v>
      </c>
      <c r="AT184" s="184">
        <v>18661388932</v>
      </c>
      <c r="AU184" s="184" t="s">
        <v>20105</v>
      </c>
      <c r="AV184" s="184" t="s">
        <v>20116</v>
      </c>
      <c r="AW184" s="190"/>
      <c r="AX184" s="185">
        <v>44286</v>
      </c>
      <c r="AY184" s="185">
        <v>43526</v>
      </c>
      <c r="AZ184" s="184" t="s">
        <v>3731</v>
      </c>
      <c r="BA184" s="184" t="s">
        <v>5408</v>
      </c>
      <c r="BB184" s="184"/>
      <c r="BC184" s="184"/>
      <c r="BD184" s="184"/>
      <c r="BE184" s="184"/>
      <c r="BF184" s="184"/>
      <c r="BG184" s="184"/>
      <c r="BH184" s="184"/>
      <c r="BI184" s="184"/>
      <c r="BJ184" s="184"/>
      <c r="BK184" s="184"/>
      <c r="BL184" s="184" t="s">
        <v>3493</v>
      </c>
      <c r="BM184" s="184"/>
      <c r="BN184" s="184"/>
      <c r="BO184" s="184" t="s">
        <v>3493</v>
      </c>
      <c r="BP184" s="184" t="s">
        <v>3493</v>
      </c>
      <c r="BQ184" s="184" t="str">
        <f t="shared" si="2"/>
        <v>√</v>
      </c>
      <c r="BR184" s="184"/>
      <c r="BS184" s="184"/>
      <c r="BT184" s="187" t="s">
        <v>3493</v>
      </c>
      <c r="BU184" s="184"/>
      <c r="BV184" s="190" t="e">
        <f>VLOOKUP(D:D,#REF!,2,0)</f>
        <v>#REF!</v>
      </c>
      <c r="BW184" s="190" t="e">
        <f>VLOOKUP(D:D,#REF!,3,0)</f>
        <v>#REF!</v>
      </c>
      <c r="BX184" s="190"/>
      <c r="BY184" s="190"/>
      <c r="BZ184" s="191" t="e">
        <f>VLOOKUP(D:D,#REF!,2,0)</f>
        <v>#REF!</v>
      </c>
      <c r="CA184" s="192" t="s">
        <v>18928</v>
      </c>
      <c r="CB184" s="192" t="s">
        <v>18928</v>
      </c>
      <c r="CC184" s="192" t="s">
        <v>18928</v>
      </c>
      <c r="CD184" s="190"/>
      <c r="CE184" s="184">
        <v>7003872</v>
      </c>
    </row>
    <row r="185" spans="1:83" ht="11.95" customHeight="1">
      <c r="A185" s="184">
        <v>7003873</v>
      </c>
      <c r="B185" s="184">
        <v>184</v>
      </c>
      <c r="C185" s="184" t="s">
        <v>19398</v>
      </c>
      <c r="D185" s="184" t="s">
        <v>22</v>
      </c>
      <c r="E185" s="184" t="s">
        <v>550</v>
      </c>
      <c r="F185" s="184" t="s">
        <v>5409</v>
      </c>
      <c r="G185" s="185">
        <v>42518</v>
      </c>
      <c r="H185" s="186" t="s">
        <v>20049</v>
      </c>
      <c r="I185" s="187">
        <v>21182</v>
      </c>
      <c r="J185" s="184" t="s">
        <v>20093</v>
      </c>
      <c r="K185" s="184">
        <v>7003873</v>
      </c>
      <c r="L185" s="184" t="s">
        <v>20117</v>
      </c>
      <c r="M185" s="184" t="s">
        <v>20118</v>
      </c>
      <c r="N185" s="188" t="s">
        <v>20119</v>
      </c>
      <c r="O185" s="189" t="s">
        <v>5410</v>
      </c>
      <c r="P185" s="187" t="s">
        <v>20120</v>
      </c>
      <c r="Q185" s="187" t="s">
        <v>20120</v>
      </c>
      <c r="R185" s="184" t="s">
        <v>5411</v>
      </c>
      <c r="S185" s="184" t="s">
        <v>5412</v>
      </c>
      <c r="T185" s="184" t="s">
        <v>5413</v>
      </c>
      <c r="U185" s="184">
        <v>13561046675</v>
      </c>
      <c r="V185" s="184" t="s">
        <v>5414</v>
      </c>
      <c r="W185" s="184">
        <v>13561016570</v>
      </c>
      <c r="X185" s="187" t="s">
        <v>20121</v>
      </c>
      <c r="Y185" s="187" t="s">
        <v>20122</v>
      </c>
      <c r="Z185" s="188" t="s">
        <v>20123</v>
      </c>
      <c r="AA185" s="184">
        <v>180</v>
      </c>
      <c r="AB185" s="184" t="s">
        <v>3561</v>
      </c>
      <c r="AC185" s="184"/>
      <c r="AD185" s="184"/>
      <c r="AE185" s="184" t="s">
        <v>3562</v>
      </c>
      <c r="AF185" s="184"/>
      <c r="AG185" s="184"/>
      <c r="AH185" s="184"/>
      <c r="AI185" s="184"/>
      <c r="AJ185" s="184" t="s">
        <v>3563</v>
      </c>
      <c r="AK185" s="184">
        <v>257400</v>
      </c>
      <c r="AL185" s="184" t="s">
        <v>20124</v>
      </c>
      <c r="AM185" s="184" t="s">
        <v>20125</v>
      </c>
      <c r="AN185" s="184">
        <v>13561046675</v>
      </c>
      <c r="AO185" s="184" t="s">
        <v>20126</v>
      </c>
      <c r="AP185" s="184" t="s">
        <v>5413</v>
      </c>
      <c r="AQ185" s="184" t="s">
        <v>5415</v>
      </c>
      <c r="AR185" s="184" t="s">
        <v>20127</v>
      </c>
      <c r="AS185" s="184" t="s">
        <v>20128</v>
      </c>
      <c r="AT185" s="184">
        <v>13561046675</v>
      </c>
      <c r="AU185" s="184" t="s">
        <v>2407</v>
      </c>
      <c r="AV185" s="184" t="s">
        <v>2407</v>
      </c>
      <c r="AW185" s="190"/>
      <c r="AX185" s="185">
        <v>44286</v>
      </c>
      <c r="AY185" s="185">
        <v>43660</v>
      </c>
      <c r="AZ185" s="184" t="s">
        <v>3731</v>
      </c>
      <c r="BA185" s="184" t="s">
        <v>5416</v>
      </c>
      <c r="BB185" s="184"/>
      <c r="BC185" s="184"/>
      <c r="BD185" s="184"/>
      <c r="BE185" s="184"/>
      <c r="BF185" s="184"/>
      <c r="BG185" s="184"/>
      <c r="BH185" s="184"/>
      <c r="BI185" s="184"/>
      <c r="BJ185" s="184"/>
      <c r="BK185" s="184"/>
      <c r="BL185" s="184" t="s">
        <v>3493</v>
      </c>
      <c r="BM185" s="184" t="s">
        <v>3493</v>
      </c>
      <c r="BN185" s="184" t="s">
        <v>3493</v>
      </c>
      <c r="BO185" s="184" t="s">
        <v>3493</v>
      </c>
      <c r="BP185" s="184" t="s">
        <v>3493</v>
      </c>
      <c r="BQ185" s="184" t="str">
        <f t="shared" si="2"/>
        <v>√</v>
      </c>
      <c r="BR185" s="184"/>
      <c r="BS185" s="184"/>
      <c r="BT185" s="187" t="s">
        <v>3493</v>
      </c>
      <c r="BU185" s="184"/>
      <c r="BV185" s="190" t="e">
        <f>VLOOKUP(D:D,#REF!,2,0)</f>
        <v>#REF!</v>
      </c>
      <c r="BW185" s="190" t="e">
        <f>VLOOKUP(D:D,#REF!,3,0)</f>
        <v>#REF!</v>
      </c>
      <c r="BX185" s="190"/>
      <c r="BY185" s="190"/>
      <c r="BZ185" s="191" t="e">
        <f>VLOOKUP(D:D,#REF!,2,0)</f>
        <v>#REF!</v>
      </c>
      <c r="CA185" s="192" t="s">
        <v>18928</v>
      </c>
      <c r="CB185" s="192" t="s">
        <v>18928</v>
      </c>
      <c r="CC185" s="192" t="s">
        <v>18928</v>
      </c>
      <c r="CD185" s="190"/>
      <c r="CE185" s="184">
        <v>7003873</v>
      </c>
    </row>
    <row r="186" spans="1:83" ht="11.95" customHeight="1">
      <c r="A186" s="184">
        <v>7003874</v>
      </c>
      <c r="B186" s="184">
        <v>185</v>
      </c>
      <c r="C186" s="184" t="s">
        <v>19398</v>
      </c>
      <c r="D186" s="184" t="s">
        <v>22</v>
      </c>
      <c r="E186" s="184" t="s">
        <v>560</v>
      </c>
      <c r="F186" s="184" t="s">
        <v>5417</v>
      </c>
      <c r="G186" s="185">
        <v>42505</v>
      </c>
      <c r="H186" s="186" t="s">
        <v>20012</v>
      </c>
      <c r="I186" s="187">
        <v>21162</v>
      </c>
      <c r="J186" s="184" t="s">
        <v>20129</v>
      </c>
      <c r="K186" s="184">
        <v>7003874</v>
      </c>
      <c r="L186" s="184" t="s">
        <v>20130</v>
      </c>
      <c r="M186" s="184" t="s">
        <v>20131</v>
      </c>
      <c r="N186" s="188" t="s">
        <v>20132</v>
      </c>
      <c r="O186" s="189" t="s">
        <v>5418</v>
      </c>
      <c r="P186" s="187" t="s">
        <v>20133</v>
      </c>
      <c r="Q186" s="187" t="s">
        <v>20133</v>
      </c>
      <c r="R186" s="184" t="s">
        <v>5419</v>
      </c>
      <c r="S186" s="184" t="s">
        <v>5420</v>
      </c>
      <c r="T186" s="184" t="s">
        <v>5421</v>
      </c>
      <c r="U186" s="184" t="s">
        <v>20134</v>
      </c>
      <c r="V186" s="184" t="s">
        <v>5421</v>
      </c>
      <c r="W186" s="184" t="s">
        <v>20134</v>
      </c>
      <c r="X186" s="187" t="s">
        <v>20135</v>
      </c>
      <c r="Y186" s="187" t="s">
        <v>20136</v>
      </c>
      <c r="Z186" s="188" t="s">
        <v>5422</v>
      </c>
      <c r="AA186" s="184">
        <v>120</v>
      </c>
      <c r="AB186" s="184" t="s">
        <v>3669</v>
      </c>
      <c r="AC186" s="184"/>
      <c r="AD186" s="184"/>
      <c r="AE186" s="184" t="s">
        <v>3562</v>
      </c>
      <c r="AF186" s="184"/>
      <c r="AG186" s="184"/>
      <c r="AH186" s="184"/>
      <c r="AI186" s="184"/>
      <c r="AJ186" s="184" t="s">
        <v>3593</v>
      </c>
      <c r="AK186" s="184">
        <v>261021</v>
      </c>
      <c r="AL186" s="184" t="s">
        <v>20137</v>
      </c>
      <c r="AM186" s="184" t="s">
        <v>20133</v>
      </c>
      <c r="AN186" s="184" t="s">
        <v>5423</v>
      </c>
      <c r="AO186" s="184" t="s">
        <v>20138</v>
      </c>
      <c r="AP186" s="184" t="s">
        <v>5421</v>
      </c>
      <c r="AQ186" s="184" t="s">
        <v>20139</v>
      </c>
      <c r="AR186" s="184" t="s">
        <v>20140</v>
      </c>
      <c r="AS186" s="184" t="s">
        <v>20141</v>
      </c>
      <c r="AT186" s="184" t="s">
        <v>5423</v>
      </c>
      <c r="AU186" s="184" t="s">
        <v>20142</v>
      </c>
      <c r="AV186" s="184" t="s">
        <v>20143</v>
      </c>
      <c r="AW186" s="190"/>
      <c r="AX186" s="185">
        <v>44286</v>
      </c>
      <c r="AY186" s="185">
        <v>43771</v>
      </c>
      <c r="AZ186" s="184" t="s">
        <v>3731</v>
      </c>
      <c r="BA186" s="184" t="s">
        <v>5424</v>
      </c>
      <c r="BB186" s="184"/>
      <c r="BC186" s="184"/>
      <c r="BD186" s="184"/>
      <c r="BE186" s="184"/>
      <c r="BF186" s="184"/>
      <c r="BG186" s="184"/>
      <c r="BH186" s="184"/>
      <c r="BI186" s="184"/>
      <c r="BJ186" s="184"/>
      <c r="BK186" s="184"/>
      <c r="BL186" s="184" t="s">
        <v>3493</v>
      </c>
      <c r="BM186" s="184"/>
      <c r="BN186" s="184" t="s">
        <v>3493</v>
      </c>
      <c r="BO186" s="184" t="s">
        <v>3493</v>
      </c>
      <c r="BP186" s="184" t="s">
        <v>3493</v>
      </c>
      <c r="BQ186" s="184" t="str">
        <f t="shared" si="2"/>
        <v>√</v>
      </c>
      <c r="BR186" s="184"/>
      <c r="BS186" s="184"/>
      <c r="BT186" s="187" t="s">
        <v>3493</v>
      </c>
      <c r="BU186" s="184"/>
      <c r="BV186" s="190" t="e">
        <f>VLOOKUP(D:D,#REF!,2,0)</f>
        <v>#REF!</v>
      </c>
      <c r="BW186" s="190" t="e">
        <f>VLOOKUP(D:D,#REF!,3,0)</f>
        <v>#REF!</v>
      </c>
      <c r="BX186" s="190"/>
      <c r="BY186" s="190"/>
      <c r="BZ186" s="191" t="e">
        <f>VLOOKUP(D:D,#REF!,2,0)</f>
        <v>#REF!</v>
      </c>
      <c r="CA186" s="192" t="s">
        <v>18928</v>
      </c>
      <c r="CB186" s="192" t="s">
        <v>18928</v>
      </c>
      <c r="CC186" s="192" t="s">
        <v>18928</v>
      </c>
      <c r="CD186" s="190"/>
      <c r="CE186" s="184">
        <v>7003874</v>
      </c>
    </row>
    <row r="187" spans="1:83" ht="11.95" customHeight="1">
      <c r="A187" s="184">
        <v>7003875</v>
      </c>
      <c r="B187" s="184">
        <v>186</v>
      </c>
      <c r="C187" s="184" t="s">
        <v>19398</v>
      </c>
      <c r="D187" s="184" t="s">
        <v>22</v>
      </c>
      <c r="E187" s="184" t="s">
        <v>560</v>
      </c>
      <c r="F187" s="184" t="s">
        <v>5425</v>
      </c>
      <c r="G187" s="185">
        <v>42508</v>
      </c>
      <c r="H187" s="186" t="s">
        <v>20012</v>
      </c>
      <c r="I187" s="187">
        <v>21162</v>
      </c>
      <c r="J187" s="184" t="s">
        <v>5531</v>
      </c>
      <c r="K187" s="184">
        <v>7003875</v>
      </c>
      <c r="L187" s="184" t="s">
        <v>20144</v>
      </c>
      <c r="M187" s="184" t="s">
        <v>20145</v>
      </c>
      <c r="N187" s="188" t="s">
        <v>20146</v>
      </c>
      <c r="O187" s="189" t="s">
        <v>5426</v>
      </c>
      <c r="P187" s="187" t="s">
        <v>20147</v>
      </c>
      <c r="Q187" s="187" t="s">
        <v>20147</v>
      </c>
      <c r="R187" s="184" t="s">
        <v>5427</v>
      </c>
      <c r="S187" s="184">
        <v>13864697833</v>
      </c>
      <c r="T187" s="184" t="s">
        <v>20148</v>
      </c>
      <c r="U187" s="184">
        <v>13792697624</v>
      </c>
      <c r="V187" s="184" t="s">
        <v>5428</v>
      </c>
      <c r="W187" s="184" t="s">
        <v>20149</v>
      </c>
      <c r="X187" s="187" t="s">
        <v>20150</v>
      </c>
      <c r="Y187" s="187" t="s">
        <v>20151</v>
      </c>
      <c r="Z187" s="188" t="s">
        <v>20150</v>
      </c>
      <c r="AA187" s="184">
        <v>180</v>
      </c>
      <c r="AB187" s="184" t="s">
        <v>3561</v>
      </c>
      <c r="AC187" s="184"/>
      <c r="AD187" s="184"/>
      <c r="AE187" s="184" t="s">
        <v>3562</v>
      </c>
      <c r="AF187" s="184"/>
      <c r="AG187" s="184"/>
      <c r="AH187" s="184"/>
      <c r="AI187" s="184"/>
      <c r="AJ187" s="184" t="s">
        <v>3563</v>
      </c>
      <c r="AK187" s="184">
        <v>261100</v>
      </c>
      <c r="AL187" s="184" t="s">
        <v>5429</v>
      </c>
      <c r="AM187" s="184" t="s">
        <v>5430</v>
      </c>
      <c r="AN187" s="184">
        <v>13792697624</v>
      </c>
      <c r="AO187" s="184" t="s">
        <v>5431</v>
      </c>
      <c r="AP187" s="184" t="s">
        <v>5429</v>
      </c>
      <c r="AQ187" s="184">
        <v>13792697624</v>
      </c>
      <c r="AR187" s="184" t="s">
        <v>5429</v>
      </c>
      <c r="AS187" s="184" t="s">
        <v>5430</v>
      </c>
      <c r="AT187" s="184">
        <v>13792697624</v>
      </c>
      <c r="AU187" s="184" t="s">
        <v>5432</v>
      </c>
      <c r="AV187" s="184" t="s">
        <v>20152</v>
      </c>
      <c r="AW187" s="190"/>
      <c r="AX187" s="185">
        <v>44286</v>
      </c>
      <c r="AY187" s="185">
        <v>43792</v>
      </c>
      <c r="AZ187" s="184" t="s">
        <v>3731</v>
      </c>
      <c r="BA187" s="184" t="s">
        <v>5433</v>
      </c>
      <c r="BB187" s="184"/>
      <c r="BC187" s="184"/>
      <c r="BD187" s="184"/>
      <c r="BE187" s="184"/>
      <c r="BF187" s="184"/>
      <c r="BG187" s="184"/>
      <c r="BH187" s="184"/>
      <c r="BI187" s="184"/>
      <c r="BJ187" s="184"/>
      <c r="BK187" s="184"/>
      <c r="BL187" s="184" t="s">
        <v>3493</v>
      </c>
      <c r="BM187" s="184"/>
      <c r="BN187" s="184" t="s">
        <v>3493</v>
      </c>
      <c r="BO187" s="184" t="s">
        <v>3493</v>
      </c>
      <c r="BP187" s="184" t="s">
        <v>3493</v>
      </c>
      <c r="BQ187" s="184" t="str">
        <f t="shared" si="2"/>
        <v>√</v>
      </c>
      <c r="BR187" s="184"/>
      <c r="BS187" s="184"/>
      <c r="BT187" s="187" t="s">
        <v>3493</v>
      </c>
      <c r="BU187" s="184"/>
      <c r="BV187" s="190" t="e">
        <f>VLOOKUP(D:D,#REF!,2,0)</f>
        <v>#REF!</v>
      </c>
      <c r="BW187" s="190" t="e">
        <f>VLOOKUP(D:D,#REF!,3,0)</f>
        <v>#REF!</v>
      </c>
      <c r="BX187" s="190"/>
      <c r="BY187" s="190"/>
      <c r="BZ187" s="191" t="e">
        <f>VLOOKUP(D:D,#REF!,2,0)</f>
        <v>#REF!</v>
      </c>
      <c r="CA187" s="192" t="s">
        <v>18928</v>
      </c>
      <c r="CB187" s="192" t="s">
        <v>18928</v>
      </c>
      <c r="CC187" s="192" t="s">
        <v>18928</v>
      </c>
      <c r="CD187" s="190"/>
      <c r="CE187" s="184">
        <v>7003875</v>
      </c>
    </row>
    <row r="188" spans="1:83" ht="11.95" customHeight="1">
      <c r="A188" s="184">
        <v>7003876</v>
      </c>
      <c r="B188" s="184">
        <v>187</v>
      </c>
      <c r="C188" s="184" t="s">
        <v>19398</v>
      </c>
      <c r="D188" s="184" t="s">
        <v>22</v>
      </c>
      <c r="E188" s="184" t="s">
        <v>560</v>
      </c>
      <c r="F188" s="184" t="s">
        <v>5434</v>
      </c>
      <c r="G188" s="185">
        <v>42505</v>
      </c>
      <c r="H188" s="186" t="s">
        <v>20012</v>
      </c>
      <c r="I188" s="187">
        <v>21162</v>
      </c>
      <c r="J188" s="184" t="s">
        <v>20129</v>
      </c>
      <c r="K188" s="184">
        <v>7003876</v>
      </c>
      <c r="L188" s="184" t="s">
        <v>20153</v>
      </c>
      <c r="M188" s="184" t="s">
        <v>20154</v>
      </c>
      <c r="N188" s="188" t="s">
        <v>20155</v>
      </c>
      <c r="O188" s="189" t="s">
        <v>5435</v>
      </c>
      <c r="P188" s="187" t="s">
        <v>20156</v>
      </c>
      <c r="Q188" s="187" t="s">
        <v>20156</v>
      </c>
      <c r="R188" s="184" t="s">
        <v>5436</v>
      </c>
      <c r="S188" s="184">
        <v>13516360998</v>
      </c>
      <c r="T188" s="184" t="s">
        <v>20157</v>
      </c>
      <c r="U188" s="184">
        <v>15863633927</v>
      </c>
      <c r="V188" s="184" t="s">
        <v>5437</v>
      </c>
      <c r="W188" s="184" t="s">
        <v>5438</v>
      </c>
      <c r="X188" s="187" t="s">
        <v>20158</v>
      </c>
      <c r="Y188" s="187" t="s">
        <v>5439</v>
      </c>
      <c r="Z188" s="188" t="s">
        <v>5440</v>
      </c>
      <c r="AA188" s="184">
        <v>180</v>
      </c>
      <c r="AB188" s="184" t="s">
        <v>3669</v>
      </c>
      <c r="AC188" s="184"/>
      <c r="AD188" s="184"/>
      <c r="AE188" s="184" t="s">
        <v>3562</v>
      </c>
      <c r="AF188" s="184"/>
      <c r="AG188" s="184"/>
      <c r="AH188" s="184"/>
      <c r="AI188" s="184"/>
      <c r="AJ188" s="184" t="s">
        <v>3563</v>
      </c>
      <c r="AK188" s="184">
        <v>261200</v>
      </c>
      <c r="AL188" s="184" t="s">
        <v>5441</v>
      </c>
      <c r="AM188" s="184" t="s">
        <v>5442</v>
      </c>
      <c r="AN188" s="184">
        <v>15863633927</v>
      </c>
      <c r="AO188" s="184" t="s">
        <v>5431</v>
      </c>
      <c r="AP188" s="184" t="s">
        <v>20157</v>
      </c>
      <c r="AQ188" s="184">
        <v>15863633927</v>
      </c>
      <c r="AR188" s="184" t="s">
        <v>5441</v>
      </c>
      <c r="AS188" s="184" t="s">
        <v>5442</v>
      </c>
      <c r="AT188" s="184">
        <v>15863633927</v>
      </c>
      <c r="AU188" s="184" t="s">
        <v>2266</v>
      </c>
      <c r="AV188" s="184" t="s">
        <v>20159</v>
      </c>
      <c r="AW188" s="190"/>
      <c r="AX188" s="185">
        <v>43921</v>
      </c>
      <c r="AY188" s="185">
        <v>43554</v>
      </c>
      <c r="AZ188" s="184" t="s">
        <v>3731</v>
      </c>
      <c r="BA188" s="184" t="s">
        <v>5443</v>
      </c>
      <c r="BB188" s="184"/>
      <c r="BC188" s="184"/>
      <c r="BD188" s="184"/>
      <c r="BE188" s="184"/>
      <c r="BF188" s="184"/>
      <c r="BG188" s="184"/>
      <c r="BH188" s="184"/>
      <c r="BI188" s="184"/>
      <c r="BJ188" s="184"/>
      <c r="BK188" s="184"/>
      <c r="BL188" s="184" t="s">
        <v>3493</v>
      </c>
      <c r="BM188" s="184"/>
      <c r="BN188" s="184"/>
      <c r="BO188" s="184" t="s">
        <v>3493</v>
      </c>
      <c r="BP188" s="184" t="s">
        <v>3493</v>
      </c>
      <c r="BQ188" s="184" t="str">
        <f t="shared" si="2"/>
        <v>√</v>
      </c>
      <c r="BR188" s="184"/>
      <c r="BS188" s="184"/>
      <c r="BT188" s="187" t="s">
        <v>3493</v>
      </c>
      <c r="BU188" s="184"/>
      <c r="BV188" s="190" t="e">
        <f>VLOOKUP(D:D,#REF!,2,0)</f>
        <v>#REF!</v>
      </c>
      <c r="BW188" s="190" t="e">
        <f>VLOOKUP(D:D,#REF!,3,0)</f>
        <v>#REF!</v>
      </c>
      <c r="BX188" s="190"/>
      <c r="BY188" s="190"/>
      <c r="BZ188" s="191" t="e">
        <f>VLOOKUP(D:D,#REF!,2,0)</f>
        <v>#REF!</v>
      </c>
      <c r="CA188" s="192" t="s">
        <v>18928</v>
      </c>
      <c r="CB188" s="192" t="s">
        <v>18928</v>
      </c>
      <c r="CC188" s="192" t="s">
        <v>18928</v>
      </c>
      <c r="CD188" s="190"/>
      <c r="CE188" s="184">
        <v>7003876</v>
      </c>
    </row>
    <row r="189" spans="1:83" ht="11.95" customHeight="1">
      <c r="A189" s="184">
        <v>7003877</v>
      </c>
      <c r="B189" s="184">
        <v>188</v>
      </c>
      <c r="C189" s="184" t="s">
        <v>19398</v>
      </c>
      <c r="D189" s="184" t="s">
        <v>22</v>
      </c>
      <c r="E189" s="184" t="s">
        <v>560</v>
      </c>
      <c r="F189" s="184" t="s">
        <v>5444</v>
      </c>
      <c r="G189" s="185">
        <v>42528</v>
      </c>
      <c r="H189" s="186" t="s">
        <v>20012</v>
      </c>
      <c r="I189" s="187">
        <v>21162</v>
      </c>
      <c r="J189" s="184" t="s">
        <v>5445</v>
      </c>
      <c r="K189" s="184">
        <v>7003877</v>
      </c>
      <c r="L189" s="184" t="s">
        <v>20160</v>
      </c>
      <c r="M189" s="184" t="s">
        <v>5446</v>
      </c>
      <c r="N189" s="188" t="s">
        <v>20161</v>
      </c>
      <c r="O189" s="189"/>
      <c r="P189" s="187" t="s">
        <v>20162</v>
      </c>
      <c r="Q189" s="187" t="s">
        <v>20162</v>
      </c>
      <c r="R189" s="184" t="s">
        <v>5447</v>
      </c>
      <c r="S189" s="184" t="s">
        <v>5448</v>
      </c>
      <c r="T189" s="184" t="s">
        <v>5449</v>
      </c>
      <c r="U189" s="184" t="s">
        <v>5450</v>
      </c>
      <c r="V189" s="184" t="s">
        <v>5451</v>
      </c>
      <c r="W189" s="184">
        <v>13678669118</v>
      </c>
      <c r="X189" s="187" t="s">
        <v>20163</v>
      </c>
      <c r="Y189" s="187" t="s">
        <v>5452</v>
      </c>
      <c r="Z189" s="188" t="s">
        <v>5453</v>
      </c>
      <c r="AA189" s="184">
        <v>180</v>
      </c>
      <c r="AB189" s="184" t="s">
        <v>3669</v>
      </c>
      <c r="AC189" s="184" t="s">
        <v>20164</v>
      </c>
      <c r="AD189" s="184"/>
      <c r="AE189" s="184" t="s">
        <v>3562</v>
      </c>
      <c r="AF189" s="184"/>
      <c r="AG189" s="184"/>
      <c r="AH189" s="184"/>
      <c r="AI189" s="184"/>
      <c r="AJ189" s="184" t="s">
        <v>3593</v>
      </c>
      <c r="AK189" s="184">
        <v>261041</v>
      </c>
      <c r="AL189" s="184" t="s">
        <v>5449</v>
      </c>
      <c r="AM189" s="184" t="s">
        <v>20162</v>
      </c>
      <c r="AN189" s="184" t="s">
        <v>5454</v>
      </c>
      <c r="AO189" s="184" t="s">
        <v>3577</v>
      </c>
      <c r="AP189" s="184" t="s">
        <v>5455</v>
      </c>
      <c r="AQ189" s="184" t="s">
        <v>5456</v>
      </c>
      <c r="AR189" s="184" t="s">
        <v>5451</v>
      </c>
      <c r="AS189" s="184" t="s">
        <v>5457</v>
      </c>
      <c r="AT189" s="184">
        <v>13678669118</v>
      </c>
      <c r="AU189" s="184" t="s">
        <v>5458</v>
      </c>
      <c r="AV189" s="184" t="s">
        <v>20165</v>
      </c>
      <c r="AW189" s="190"/>
      <c r="AX189" s="185">
        <v>44286</v>
      </c>
      <c r="AY189" s="185">
        <v>43647</v>
      </c>
      <c r="AZ189" s="184" t="s">
        <v>3731</v>
      </c>
      <c r="BA189" s="184" t="s">
        <v>5459</v>
      </c>
      <c r="BB189" s="184"/>
      <c r="BC189" s="184"/>
      <c r="BD189" s="184"/>
      <c r="BE189" s="184"/>
      <c r="BF189" s="184"/>
      <c r="BG189" s="184"/>
      <c r="BH189" s="184"/>
      <c r="BI189" s="184"/>
      <c r="BJ189" s="184"/>
      <c r="BK189" s="184"/>
      <c r="BL189" s="184" t="s">
        <v>3493</v>
      </c>
      <c r="BM189" s="184"/>
      <c r="BN189" s="184"/>
      <c r="BO189" s="184" t="s">
        <v>3493</v>
      </c>
      <c r="BP189" s="184" t="s">
        <v>3493</v>
      </c>
      <c r="BQ189" s="184" t="str">
        <f t="shared" si="2"/>
        <v>√</v>
      </c>
      <c r="BR189" s="184"/>
      <c r="BS189" s="184"/>
      <c r="BT189" s="187" t="s">
        <v>3493</v>
      </c>
      <c r="BU189" s="184"/>
      <c r="BV189" s="190" t="e">
        <f>VLOOKUP(D:D,#REF!,2,0)</f>
        <v>#REF!</v>
      </c>
      <c r="BW189" s="190" t="e">
        <f>VLOOKUP(D:D,#REF!,3,0)</f>
        <v>#REF!</v>
      </c>
      <c r="BX189" s="190"/>
      <c r="BY189" s="190"/>
      <c r="BZ189" s="191" t="e">
        <f>VLOOKUP(D:D,#REF!,2,0)</f>
        <v>#REF!</v>
      </c>
      <c r="CA189" s="192" t="s">
        <v>18928</v>
      </c>
      <c r="CB189" s="192" t="s">
        <v>18928</v>
      </c>
      <c r="CC189" s="192" t="s">
        <v>18928</v>
      </c>
      <c r="CD189" s="190"/>
      <c r="CE189" s="184">
        <v>7003877</v>
      </c>
    </row>
    <row r="190" spans="1:83" ht="11.95" customHeight="1">
      <c r="A190" s="184">
        <v>7003878</v>
      </c>
      <c r="B190" s="184">
        <v>189</v>
      </c>
      <c r="C190" s="184" t="s">
        <v>19398</v>
      </c>
      <c r="D190" s="184" t="s">
        <v>22</v>
      </c>
      <c r="E190" s="184" t="s">
        <v>560</v>
      </c>
      <c r="F190" s="184" t="s">
        <v>5460</v>
      </c>
      <c r="G190" s="185">
        <v>42505</v>
      </c>
      <c r="H190" s="186" t="s">
        <v>20012</v>
      </c>
      <c r="I190" s="187">
        <v>21162</v>
      </c>
      <c r="J190" s="184" t="s">
        <v>20129</v>
      </c>
      <c r="K190" s="184">
        <v>7003878</v>
      </c>
      <c r="L190" s="184" t="s">
        <v>5461</v>
      </c>
      <c r="M190" s="184" t="s">
        <v>20166</v>
      </c>
      <c r="N190" s="188" t="s">
        <v>20167</v>
      </c>
      <c r="O190" s="189" t="s">
        <v>20168</v>
      </c>
      <c r="P190" s="187" t="s">
        <v>20169</v>
      </c>
      <c r="Q190" s="187" t="s">
        <v>20169</v>
      </c>
      <c r="R190" s="184" t="s">
        <v>5462</v>
      </c>
      <c r="S190" s="184" t="s">
        <v>5463</v>
      </c>
      <c r="T190" s="184" t="s">
        <v>5464</v>
      </c>
      <c r="U190" s="184">
        <v>13127173355</v>
      </c>
      <c r="V190" s="184" t="s">
        <v>5465</v>
      </c>
      <c r="W190" s="184" t="s">
        <v>20170</v>
      </c>
      <c r="X190" s="187" t="s">
        <v>5466</v>
      </c>
      <c r="Y190" s="187"/>
      <c r="Z190" s="188" t="s">
        <v>5466</v>
      </c>
      <c r="AA190" s="184">
        <v>180</v>
      </c>
      <c r="AB190" s="184" t="s">
        <v>3669</v>
      </c>
      <c r="AC190" s="184"/>
      <c r="AD190" s="184"/>
      <c r="AE190" s="184" t="s">
        <v>3562</v>
      </c>
      <c r="AF190" s="184"/>
      <c r="AG190" s="184"/>
      <c r="AH190" s="184"/>
      <c r="AI190" s="184"/>
      <c r="AJ190" s="184" t="s">
        <v>3593</v>
      </c>
      <c r="AK190" s="184">
        <v>262600</v>
      </c>
      <c r="AL190" s="184" t="s">
        <v>5464</v>
      </c>
      <c r="AM190" s="184" t="s">
        <v>5467</v>
      </c>
      <c r="AN190" s="184">
        <v>13127173355</v>
      </c>
      <c r="AO190" s="184" t="s">
        <v>5431</v>
      </c>
      <c r="AP190" s="184" t="s">
        <v>20171</v>
      </c>
      <c r="AQ190" s="184">
        <v>13127173355</v>
      </c>
      <c r="AR190" s="184" t="s">
        <v>20171</v>
      </c>
      <c r="AS190" s="184" t="s">
        <v>5467</v>
      </c>
      <c r="AT190" s="184">
        <v>13127173355</v>
      </c>
      <c r="AU190" s="184" t="s">
        <v>1324</v>
      </c>
      <c r="AV190" s="184" t="s">
        <v>5468</v>
      </c>
      <c r="AW190" s="190"/>
      <c r="AX190" s="185">
        <v>44286</v>
      </c>
      <c r="AY190" s="185">
        <v>43582</v>
      </c>
      <c r="AZ190" s="184" t="s">
        <v>3731</v>
      </c>
      <c r="BA190" s="184" t="s">
        <v>5469</v>
      </c>
      <c r="BB190" s="184"/>
      <c r="BC190" s="184"/>
      <c r="BD190" s="184"/>
      <c r="BE190" s="184"/>
      <c r="BF190" s="184"/>
      <c r="BG190" s="184"/>
      <c r="BH190" s="184"/>
      <c r="BI190" s="184"/>
      <c r="BJ190" s="184"/>
      <c r="BK190" s="184"/>
      <c r="BL190" s="184" t="s">
        <v>3493</v>
      </c>
      <c r="BM190" s="184"/>
      <c r="BN190" s="184" t="s">
        <v>3493</v>
      </c>
      <c r="BO190" s="184"/>
      <c r="BP190" s="184" t="s">
        <v>3493</v>
      </c>
      <c r="BQ190" s="184" t="str">
        <f t="shared" si="2"/>
        <v>√</v>
      </c>
      <c r="BR190" s="184"/>
      <c r="BS190" s="184"/>
      <c r="BT190" s="187" t="s">
        <v>3493</v>
      </c>
      <c r="BU190" s="184"/>
      <c r="BV190" s="190" t="e">
        <f>VLOOKUP(D:D,#REF!,2,0)</f>
        <v>#REF!</v>
      </c>
      <c r="BW190" s="190" t="e">
        <f>VLOOKUP(D:D,#REF!,3,0)</f>
        <v>#REF!</v>
      </c>
      <c r="BX190" s="190"/>
      <c r="BY190" s="190"/>
      <c r="BZ190" s="191" t="e">
        <f>VLOOKUP(D:D,#REF!,2,0)</f>
        <v>#REF!</v>
      </c>
      <c r="CA190" s="192" t="s">
        <v>18928</v>
      </c>
      <c r="CB190" s="192" t="s">
        <v>18928</v>
      </c>
      <c r="CC190" s="192" t="s">
        <v>18928</v>
      </c>
      <c r="CD190" s="190"/>
      <c r="CE190" s="184">
        <v>7003878</v>
      </c>
    </row>
    <row r="191" spans="1:83" ht="11.95" customHeight="1">
      <c r="A191" s="184">
        <v>7003879</v>
      </c>
      <c r="B191" s="184">
        <v>190</v>
      </c>
      <c r="C191" s="184" t="s">
        <v>19398</v>
      </c>
      <c r="D191" s="184" t="s">
        <v>22</v>
      </c>
      <c r="E191" s="184" t="s">
        <v>560</v>
      </c>
      <c r="F191" s="184" t="s">
        <v>5470</v>
      </c>
      <c r="G191" s="185">
        <v>42505</v>
      </c>
      <c r="H191" s="186" t="s">
        <v>20012</v>
      </c>
      <c r="I191" s="187">
        <v>21162</v>
      </c>
      <c r="J191" s="184" t="s">
        <v>5531</v>
      </c>
      <c r="K191" s="184">
        <v>7003879</v>
      </c>
      <c r="L191" s="184" t="s">
        <v>5471</v>
      </c>
      <c r="M191" s="184" t="s">
        <v>5472</v>
      </c>
      <c r="N191" s="188" t="s">
        <v>5473</v>
      </c>
      <c r="O191" s="189" t="s">
        <v>5474</v>
      </c>
      <c r="P191" s="187" t="s">
        <v>5475</v>
      </c>
      <c r="Q191" s="187" t="s">
        <v>5475</v>
      </c>
      <c r="R191" s="184" t="s">
        <v>5476</v>
      </c>
      <c r="S191" s="184">
        <v>15863681000</v>
      </c>
      <c r="T191" s="184" t="s">
        <v>5477</v>
      </c>
      <c r="U191" s="184">
        <v>13583640166</v>
      </c>
      <c r="V191" s="184" t="s">
        <v>5477</v>
      </c>
      <c r="W191" s="184" t="s">
        <v>20172</v>
      </c>
      <c r="X191" s="187" t="s">
        <v>20173</v>
      </c>
      <c r="Y191" s="187" t="s">
        <v>20174</v>
      </c>
      <c r="Z191" s="188" t="s">
        <v>20173</v>
      </c>
      <c r="AA191" s="184">
        <v>120</v>
      </c>
      <c r="AB191" s="184" t="s">
        <v>3669</v>
      </c>
      <c r="AC191" s="184"/>
      <c r="AD191" s="184"/>
      <c r="AE191" s="184" t="s">
        <v>3562</v>
      </c>
      <c r="AF191" s="184"/>
      <c r="AG191" s="184"/>
      <c r="AH191" s="184"/>
      <c r="AI191" s="184"/>
      <c r="AJ191" s="184" t="s">
        <v>3593</v>
      </c>
      <c r="AK191" s="184">
        <v>262400</v>
      </c>
      <c r="AL191" s="184" t="s">
        <v>20175</v>
      </c>
      <c r="AM191" s="184" t="s">
        <v>20176</v>
      </c>
      <c r="AN191" s="184">
        <v>13583640166</v>
      </c>
      <c r="AO191" s="184" t="s">
        <v>3577</v>
      </c>
      <c r="AP191" s="184" t="s">
        <v>5477</v>
      </c>
      <c r="AQ191" s="184" t="s">
        <v>5478</v>
      </c>
      <c r="AR191" s="184" t="s">
        <v>5479</v>
      </c>
      <c r="AS191" s="184" t="s">
        <v>20177</v>
      </c>
      <c r="AT191" s="184" t="s">
        <v>5474</v>
      </c>
      <c r="AU191" s="184" t="s">
        <v>20178</v>
      </c>
      <c r="AV191" s="184" t="s">
        <v>20178</v>
      </c>
      <c r="AW191" s="190"/>
      <c r="AX191" s="185">
        <v>44286</v>
      </c>
      <c r="AY191" s="185">
        <v>43556</v>
      </c>
      <c r="AZ191" s="184" t="s">
        <v>3731</v>
      </c>
      <c r="BA191" s="184" t="s">
        <v>5480</v>
      </c>
      <c r="BB191" s="184"/>
      <c r="BC191" s="184"/>
      <c r="BD191" s="184"/>
      <c r="BE191" s="184"/>
      <c r="BF191" s="184"/>
      <c r="BG191" s="184"/>
      <c r="BH191" s="184"/>
      <c r="BI191" s="184"/>
      <c r="BJ191" s="184"/>
      <c r="BK191" s="184"/>
      <c r="BL191" s="184" t="s">
        <v>3493</v>
      </c>
      <c r="BM191" s="184"/>
      <c r="BN191" s="184" t="s">
        <v>3493</v>
      </c>
      <c r="BO191" s="184" t="s">
        <v>3493</v>
      </c>
      <c r="BP191" s="184" t="s">
        <v>3493</v>
      </c>
      <c r="BQ191" s="184" t="str">
        <f t="shared" si="2"/>
        <v>√</v>
      </c>
      <c r="BR191" s="184"/>
      <c r="BS191" s="184"/>
      <c r="BT191" s="187" t="s">
        <v>3493</v>
      </c>
      <c r="BU191" s="184"/>
      <c r="BV191" s="190" t="e">
        <f>VLOOKUP(D:D,#REF!,2,0)</f>
        <v>#REF!</v>
      </c>
      <c r="BW191" s="190" t="e">
        <f>VLOOKUP(D:D,#REF!,3,0)</f>
        <v>#REF!</v>
      </c>
      <c r="BX191" s="190"/>
      <c r="BY191" s="190"/>
      <c r="BZ191" s="191" t="e">
        <f>VLOOKUP(D:D,#REF!,2,0)</f>
        <v>#REF!</v>
      </c>
      <c r="CA191" s="192" t="s">
        <v>18928</v>
      </c>
      <c r="CB191" s="192" t="s">
        <v>18928</v>
      </c>
      <c r="CC191" s="192" t="s">
        <v>18928</v>
      </c>
      <c r="CD191" s="190"/>
      <c r="CE191" s="184">
        <v>7003879</v>
      </c>
    </row>
    <row r="192" spans="1:83" ht="11.95" customHeight="1">
      <c r="A192" s="184">
        <v>7003880</v>
      </c>
      <c r="B192" s="184">
        <v>191</v>
      </c>
      <c r="C192" s="184" t="s">
        <v>19398</v>
      </c>
      <c r="D192" s="184" t="s">
        <v>22</v>
      </c>
      <c r="E192" s="184" t="s">
        <v>560</v>
      </c>
      <c r="F192" s="184" t="s">
        <v>5481</v>
      </c>
      <c r="G192" s="185">
        <v>42492</v>
      </c>
      <c r="H192" s="186" t="s">
        <v>20012</v>
      </c>
      <c r="I192" s="187">
        <v>21162</v>
      </c>
      <c r="J192" s="184" t="s">
        <v>20179</v>
      </c>
      <c r="K192" s="184">
        <v>7003880</v>
      </c>
      <c r="L192" s="184" t="s">
        <v>20180</v>
      </c>
      <c r="M192" s="184" t="s">
        <v>5482</v>
      </c>
      <c r="N192" s="188" t="s">
        <v>20181</v>
      </c>
      <c r="O192" s="189" t="s">
        <v>20182</v>
      </c>
      <c r="P192" s="187" t="s">
        <v>20183</v>
      </c>
      <c r="Q192" s="187" t="s">
        <v>20183</v>
      </c>
      <c r="R192" s="184" t="s">
        <v>5483</v>
      </c>
      <c r="S192" s="184">
        <v>13863697398</v>
      </c>
      <c r="T192" s="184" t="s">
        <v>5484</v>
      </c>
      <c r="U192" s="184">
        <v>18865367251</v>
      </c>
      <c r="V192" s="184" t="s">
        <v>5484</v>
      </c>
      <c r="W192" s="184" t="s">
        <v>5485</v>
      </c>
      <c r="X192" s="187" t="s">
        <v>20184</v>
      </c>
      <c r="Y192" s="187" t="s">
        <v>20185</v>
      </c>
      <c r="Z192" s="188" t="s">
        <v>5486</v>
      </c>
      <c r="AA192" s="184">
        <v>120</v>
      </c>
      <c r="AB192" s="184" t="s">
        <v>3561</v>
      </c>
      <c r="AC192" s="184"/>
      <c r="AD192" s="184"/>
      <c r="AE192" s="184" t="s">
        <v>3562</v>
      </c>
      <c r="AF192" s="184"/>
      <c r="AG192" s="184"/>
      <c r="AH192" s="184"/>
      <c r="AI192" s="184"/>
      <c r="AJ192" s="184" t="s">
        <v>3593</v>
      </c>
      <c r="AK192" s="184">
        <v>262500</v>
      </c>
      <c r="AL192" s="184" t="s">
        <v>20186</v>
      </c>
      <c r="AM192" s="184" t="s">
        <v>20187</v>
      </c>
      <c r="AN192" s="184">
        <v>18865367251</v>
      </c>
      <c r="AO192" s="184" t="s">
        <v>3577</v>
      </c>
      <c r="AP192" s="184" t="s">
        <v>5484</v>
      </c>
      <c r="AQ192" s="184" t="s">
        <v>5487</v>
      </c>
      <c r="AR192" s="184" t="s">
        <v>20188</v>
      </c>
      <c r="AS192" s="184" t="s">
        <v>20189</v>
      </c>
      <c r="AT192" s="184" t="s">
        <v>5488</v>
      </c>
      <c r="AU192" s="184" t="s">
        <v>5489</v>
      </c>
      <c r="AV192" s="184" t="s">
        <v>5490</v>
      </c>
      <c r="AW192" s="190"/>
      <c r="AX192" s="185">
        <v>44286</v>
      </c>
      <c r="AY192" s="185">
        <v>43556</v>
      </c>
      <c r="AZ192" s="184" t="s">
        <v>3731</v>
      </c>
      <c r="BA192" s="184" t="s">
        <v>5491</v>
      </c>
      <c r="BB192" s="184"/>
      <c r="BC192" s="184"/>
      <c r="BD192" s="184"/>
      <c r="BE192" s="184"/>
      <c r="BF192" s="184"/>
      <c r="BG192" s="184"/>
      <c r="BH192" s="184"/>
      <c r="BI192" s="184"/>
      <c r="BJ192" s="184"/>
      <c r="BK192" s="184"/>
      <c r="BL192" s="184" t="s">
        <v>3493</v>
      </c>
      <c r="BM192" s="184"/>
      <c r="BN192" s="184"/>
      <c r="BO192" s="184" t="s">
        <v>3493</v>
      </c>
      <c r="BP192" s="184" t="s">
        <v>3493</v>
      </c>
      <c r="BQ192" s="184" t="str">
        <f t="shared" si="2"/>
        <v>√</v>
      </c>
      <c r="BR192" s="184"/>
      <c r="BS192" s="184"/>
      <c r="BT192" s="187" t="s">
        <v>3493</v>
      </c>
      <c r="BU192" s="184"/>
      <c r="BV192" s="190" t="e">
        <f>VLOOKUP(D:D,#REF!,2,0)</f>
        <v>#REF!</v>
      </c>
      <c r="BW192" s="190" t="e">
        <f>VLOOKUP(D:D,#REF!,3,0)</f>
        <v>#REF!</v>
      </c>
      <c r="BX192" s="190"/>
      <c r="BY192" s="190"/>
      <c r="BZ192" s="191" t="e">
        <f>VLOOKUP(D:D,#REF!,2,0)</f>
        <v>#REF!</v>
      </c>
      <c r="CA192" s="192" t="s">
        <v>18928</v>
      </c>
      <c r="CB192" s="192" t="s">
        <v>18928</v>
      </c>
      <c r="CC192" s="192" t="s">
        <v>18928</v>
      </c>
      <c r="CD192" s="190"/>
      <c r="CE192" s="184">
        <v>7003880</v>
      </c>
    </row>
    <row r="193" spans="1:83" ht="11.95" customHeight="1">
      <c r="A193" s="184">
        <v>7003881</v>
      </c>
      <c r="B193" s="184">
        <v>192</v>
      </c>
      <c r="C193" s="184" t="s">
        <v>19398</v>
      </c>
      <c r="D193" s="184" t="s">
        <v>22</v>
      </c>
      <c r="E193" s="184" t="s">
        <v>560</v>
      </c>
      <c r="F193" s="184" t="s">
        <v>5492</v>
      </c>
      <c r="G193" s="185">
        <v>42505</v>
      </c>
      <c r="H193" s="186" t="s">
        <v>20012</v>
      </c>
      <c r="I193" s="187">
        <v>21162</v>
      </c>
      <c r="J193" s="184" t="s">
        <v>20190</v>
      </c>
      <c r="K193" s="184">
        <v>7003881</v>
      </c>
      <c r="L193" s="184" t="s">
        <v>20191</v>
      </c>
      <c r="M193" s="184" t="s">
        <v>20192</v>
      </c>
      <c r="N193" s="188" t="s">
        <v>20193</v>
      </c>
      <c r="O193" s="189" t="s">
        <v>5493</v>
      </c>
      <c r="P193" s="187" t="s">
        <v>20194</v>
      </c>
      <c r="Q193" s="187" t="s">
        <v>20194</v>
      </c>
      <c r="R193" s="184" t="s">
        <v>5494</v>
      </c>
      <c r="S193" s="184">
        <v>13505369369</v>
      </c>
      <c r="T193" s="184" t="s">
        <v>5495</v>
      </c>
      <c r="U193" s="184">
        <v>13583664513</v>
      </c>
      <c r="V193" s="184" t="s">
        <v>5496</v>
      </c>
      <c r="W193" s="184" t="s">
        <v>20195</v>
      </c>
      <c r="X193" s="187" t="s">
        <v>20196</v>
      </c>
      <c r="Y193" s="187" t="s">
        <v>20197</v>
      </c>
      <c r="Z193" s="188" t="s">
        <v>5497</v>
      </c>
      <c r="AA193" s="184">
        <v>180</v>
      </c>
      <c r="AB193" s="184" t="s">
        <v>3561</v>
      </c>
      <c r="AC193" s="184"/>
      <c r="AD193" s="184"/>
      <c r="AE193" s="184" t="s">
        <v>3562</v>
      </c>
      <c r="AF193" s="184"/>
      <c r="AG193" s="184"/>
      <c r="AH193" s="184"/>
      <c r="AI193" s="184"/>
      <c r="AJ193" s="184" t="s">
        <v>3593</v>
      </c>
      <c r="AK193" s="184">
        <v>262200</v>
      </c>
      <c r="AL193" s="184" t="s">
        <v>20198</v>
      </c>
      <c r="AM193" s="184" t="s">
        <v>20194</v>
      </c>
      <c r="AN193" s="184">
        <v>13583664513</v>
      </c>
      <c r="AO193" s="184" t="s">
        <v>3577</v>
      </c>
      <c r="AP193" s="184" t="s">
        <v>5495</v>
      </c>
      <c r="AQ193" s="184" t="s">
        <v>5498</v>
      </c>
      <c r="AR193" s="184" t="s">
        <v>20199</v>
      </c>
      <c r="AS193" s="184" t="s">
        <v>20200</v>
      </c>
      <c r="AT193" s="184" t="s">
        <v>5493</v>
      </c>
      <c r="AU193" s="184" t="s">
        <v>20191</v>
      </c>
      <c r="AV193" s="184" t="s">
        <v>20191</v>
      </c>
      <c r="AW193" s="190"/>
      <c r="AX193" s="185">
        <v>44286</v>
      </c>
      <c r="AY193" s="185">
        <v>43570</v>
      </c>
      <c r="AZ193" s="184" t="s">
        <v>3562</v>
      </c>
      <c r="BA193" s="184" t="s">
        <v>5499</v>
      </c>
      <c r="BB193" s="184"/>
      <c r="BC193" s="184"/>
      <c r="BD193" s="184"/>
      <c r="BE193" s="184"/>
      <c r="BF193" s="184"/>
      <c r="BG193" s="184"/>
      <c r="BH193" s="184"/>
      <c r="BI193" s="184"/>
      <c r="BJ193" s="184"/>
      <c r="BK193" s="184"/>
      <c r="BL193" s="184" t="s">
        <v>3493</v>
      </c>
      <c r="BM193" s="184"/>
      <c r="BN193" s="184" t="s">
        <v>3493</v>
      </c>
      <c r="BO193" s="184" t="s">
        <v>3493</v>
      </c>
      <c r="BP193" s="184" t="s">
        <v>3493</v>
      </c>
      <c r="BQ193" s="184" t="str">
        <f t="shared" si="2"/>
        <v>√</v>
      </c>
      <c r="BR193" s="184"/>
      <c r="BS193" s="184"/>
      <c r="BT193" s="187" t="s">
        <v>3493</v>
      </c>
      <c r="BU193" s="184"/>
      <c r="BV193" s="190" t="e">
        <f>VLOOKUP(D:D,#REF!,2,0)</f>
        <v>#REF!</v>
      </c>
      <c r="BW193" s="190" t="e">
        <f>VLOOKUP(D:D,#REF!,3,0)</f>
        <v>#REF!</v>
      </c>
      <c r="BX193" s="190"/>
      <c r="BY193" s="190"/>
      <c r="BZ193" s="191" t="e">
        <f>VLOOKUP(D:D,#REF!,2,0)</f>
        <v>#REF!</v>
      </c>
      <c r="CA193" s="192" t="s">
        <v>18928</v>
      </c>
      <c r="CB193" s="192" t="s">
        <v>18928</v>
      </c>
      <c r="CC193" s="192" t="s">
        <v>18928</v>
      </c>
      <c r="CD193" s="190"/>
      <c r="CE193" s="184">
        <v>7003881</v>
      </c>
    </row>
    <row r="194" spans="1:83" ht="11.95" customHeight="1">
      <c r="A194" s="184">
        <v>7003882</v>
      </c>
      <c r="B194" s="184">
        <v>193</v>
      </c>
      <c r="C194" s="184" t="s">
        <v>19398</v>
      </c>
      <c r="D194" s="184" t="s">
        <v>22</v>
      </c>
      <c r="E194" s="184" t="s">
        <v>560</v>
      </c>
      <c r="F194" s="184" t="s">
        <v>5500</v>
      </c>
      <c r="G194" s="185">
        <v>42533</v>
      </c>
      <c r="H194" s="186" t="s">
        <v>20012</v>
      </c>
      <c r="I194" s="187">
        <v>21162</v>
      </c>
      <c r="J194" s="184" t="s">
        <v>20179</v>
      </c>
      <c r="K194" s="184">
        <v>7003882</v>
      </c>
      <c r="L194" s="184" t="s">
        <v>20201</v>
      </c>
      <c r="M194" s="184" t="s">
        <v>20202</v>
      </c>
      <c r="N194" s="188" t="s">
        <v>5501</v>
      </c>
      <c r="O194" s="189"/>
      <c r="P194" s="187" t="s">
        <v>20203</v>
      </c>
      <c r="Q194" s="187" t="s">
        <v>20203</v>
      </c>
      <c r="R194" s="184" t="s">
        <v>5502</v>
      </c>
      <c r="S194" s="184" t="s">
        <v>5503</v>
      </c>
      <c r="T194" s="184" t="s">
        <v>5504</v>
      </c>
      <c r="U194" s="184" t="s">
        <v>5505</v>
      </c>
      <c r="V194" s="184" t="s">
        <v>5506</v>
      </c>
      <c r="W194" s="184" t="s">
        <v>5507</v>
      </c>
      <c r="X194" s="187" t="s">
        <v>5508</v>
      </c>
      <c r="Y194" s="187"/>
      <c r="Z194" s="188" t="s">
        <v>5509</v>
      </c>
      <c r="AA194" s="184">
        <v>180</v>
      </c>
      <c r="AB194" s="184" t="s">
        <v>3561</v>
      </c>
      <c r="AC194" s="184"/>
      <c r="AD194" s="184"/>
      <c r="AE194" s="184" t="s">
        <v>3562</v>
      </c>
      <c r="AF194" s="184"/>
      <c r="AG194" s="184"/>
      <c r="AH194" s="184"/>
      <c r="AI194" s="184"/>
      <c r="AJ194" s="184" t="s">
        <v>3593</v>
      </c>
      <c r="AK194" s="184">
        <v>262700</v>
      </c>
      <c r="AL194" s="184" t="s">
        <v>5510</v>
      </c>
      <c r="AM194" s="184" t="s">
        <v>20203</v>
      </c>
      <c r="AN194" s="184" t="s">
        <v>5505</v>
      </c>
      <c r="AO194" s="184" t="s">
        <v>3577</v>
      </c>
      <c r="AP194" s="184" t="s">
        <v>5504</v>
      </c>
      <c r="AQ194" s="184">
        <v>13953678759</v>
      </c>
      <c r="AR194" s="184" t="s">
        <v>20204</v>
      </c>
      <c r="AS194" s="184" t="s">
        <v>5511</v>
      </c>
      <c r="AT194" s="184" t="s">
        <v>5507</v>
      </c>
      <c r="AU194" s="184" t="s">
        <v>5512</v>
      </c>
      <c r="AV194" s="184" t="s">
        <v>5512</v>
      </c>
      <c r="AW194" s="190"/>
      <c r="AX194" s="185">
        <v>44286</v>
      </c>
      <c r="AY194" s="185"/>
      <c r="AZ194" s="184" t="s">
        <v>3731</v>
      </c>
      <c r="BA194" s="184" t="s">
        <v>5513</v>
      </c>
      <c r="BB194" s="184"/>
      <c r="BC194" s="184"/>
      <c r="BD194" s="184"/>
      <c r="BE194" s="184"/>
      <c r="BF194" s="184"/>
      <c r="BG194" s="184"/>
      <c r="BH194" s="184"/>
      <c r="BI194" s="184"/>
      <c r="BJ194" s="184"/>
      <c r="BK194" s="184"/>
      <c r="BL194" s="184" t="s">
        <v>3493</v>
      </c>
      <c r="BM194" s="184"/>
      <c r="BN194" s="184"/>
      <c r="BO194" s="184"/>
      <c r="BP194" s="184" t="s">
        <v>3493</v>
      </c>
      <c r="BQ194" s="184" t="str">
        <f t="shared" si="2"/>
        <v>√</v>
      </c>
      <c r="BR194" s="184"/>
      <c r="BS194" s="184"/>
      <c r="BT194" s="187" t="s">
        <v>3493</v>
      </c>
      <c r="BU194" s="184"/>
      <c r="BV194" s="190" t="e">
        <f>VLOOKUP(D:D,#REF!,2,0)</f>
        <v>#REF!</v>
      </c>
      <c r="BW194" s="190" t="e">
        <f>VLOOKUP(D:D,#REF!,3,0)</f>
        <v>#REF!</v>
      </c>
      <c r="BX194" s="190"/>
      <c r="BY194" s="190"/>
      <c r="BZ194" s="191" t="e">
        <f>VLOOKUP(D:D,#REF!,2,0)</f>
        <v>#REF!</v>
      </c>
      <c r="CA194" s="192" t="s">
        <v>18928</v>
      </c>
      <c r="CB194" s="192" t="s">
        <v>18928</v>
      </c>
      <c r="CC194" s="192" t="s">
        <v>18928</v>
      </c>
      <c r="CD194" s="190"/>
      <c r="CE194" s="184">
        <v>7003882</v>
      </c>
    </row>
    <row r="195" spans="1:83" ht="11.95" customHeight="1">
      <c r="A195" s="184">
        <v>7003883</v>
      </c>
      <c r="B195" s="184">
        <v>194</v>
      </c>
      <c r="C195" s="184" t="s">
        <v>19398</v>
      </c>
      <c r="D195" s="184" t="s">
        <v>22</v>
      </c>
      <c r="E195" s="184" t="s">
        <v>560</v>
      </c>
      <c r="F195" s="184" t="s">
        <v>5514</v>
      </c>
      <c r="G195" s="185">
        <v>42492</v>
      </c>
      <c r="H195" s="186" t="s">
        <v>20012</v>
      </c>
      <c r="I195" s="187">
        <v>21162</v>
      </c>
      <c r="J195" s="184" t="s">
        <v>20190</v>
      </c>
      <c r="K195" s="184">
        <v>7003883</v>
      </c>
      <c r="L195" s="184" t="s">
        <v>20205</v>
      </c>
      <c r="M195" s="184" t="s">
        <v>20206</v>
      </c>
      <c r="N195" s="188" t="s">
        <v>20207</v>
      </c>
      <c r="O195" s="189" t="s">
        <v>5515</v>
      </c>
      <c r="P195" s="187" t="s">
        <v>5516</v>
      </c>
      <c r="Q195" s="187" t="s">
        <v>5516</v>
      </c>
      <c r="R195" s="184" t="s">
        <v>5517</v>
      </c>
      <c r="S195" s="184" t="s">
        <v>5518</v>
      </c>
      <c r="T195" s="184" t="s">
        <v>5519</v>
      </c>
      <c r="U195" s="184">
        <v>13863622011</v>
      </c>
      <c r="V195" s="184" t="s">
        <v>20208</v>
      </c>
      <c r="W195" s="184">
        <v>15866185168</v>
      </c>
      <c r="X195" s="187" t="s">
        <v>5520</v>
      </c>
      <c r="Y195" s="187"/>
      <c r="Z195" s="188" t="s">
        <v>5521</v>
      </c>
      <c r="AA195" s="184">
        <v>13589152706</v>
      </c>
      <c r="AB195" s="184" t="s">
        <v>3669</v>
      </c>
      <c r="AC195" s="184"/>
      <c r="AD195" s="184"/>
      <c r="AE195" s="184" t="s">
        <v>3562</v>
      </c>
      <c r="AF195" s="184"/>
      <c r="AG195" s="184"/>
      <c r="AH195" s="184"/>
      <c r="AI195" s="184"/>
      <c r="AJ195" s="184" t="s">
        <v>3593</v>
      </c>
      <c r="AK195" s="184">
        <v>261500</v>
      </c>
      <c r="AL195" s="184" t="s">
        <v>5522</v>
      </c>
      <c r="AM195" s="184" t="s">
        <v>5523</v>
      </c>
      <c r="AN195" s="184">
        <v>13589152706</v>
      </c>
      <c r="AO195" s="184" t="s">
        <v>5431</v>
      </c>
      <c r="AP195" s="184" t="s">
        <v>5524</v>
      </c>
      <c r="AQ195" s="184">
        <v>13863622011</v>
      </c>
      <c r="AR195" s="184" t="s">
        <v>5519</v>
      </c>
      <c r="AS195" s="184" t="s">
        <v>5523</v>
      </c>
      <c r="AT195" s="184">
        <v>13863622011</v>
      </c>
      <c r="AU195" s="184" t="s">
        <v>1480</v>
      </c>
      <c r="AV195" s="184" t="s">
        <v>5525</v>
      </c>
      <c r="AW195" s="190"/>
      <c r="AX195" s="185">
        <v>44286</v>
      </c>
      <c r="AY195" s="185"/>
      <c r="AZ195" s="184" t="s">
        <v>3731</v>
      </c>
      <c r="BA195" s="184" t="s">
        <v>5526</v>
      </c>
      <c r="BB195" s="184"/>
      <c r="BC195" s="184"/>
      <c r="BD195" s="184"/>
      <c r="BE195" s="184"/>
      <c r="BF195" s="184"/>
      <c r="BG195" s="184"/>
      <c r="BH195" s="184"/>
      <c r="BI195" s="184"/>
      <c r="BJ195" s="184"/>
      <c r="BK195" s="184"/>
      <c r="BL195" s="184" t="s">
        <v>3493</v>
      </c>
      <c r="BM195" s="184"/>
      <c r="BN195" s="184" t="s">
        <v>3493</v>
      </c>
      <c r="BO195" s="184"/>
      <c r="BP195" s="184" t="s">
        <v>3493</v>
      </c>
      <c r="BQ195" s="184" t="str">
        <f t="shared" ref="BQ195:BQ258" si="3">IF(OR(M195="",M195="/")," ","√")</f>
        <v>√</v>
      </c>
      <c r="BR195" s="184"/>
      <c r="BS195" s="184"/>
      <c r="BT195" s="187" t="s">
        <v>3493</v>
      </c>
      <c r="BU195" s="184"/>
      <c r="BV195" s="190" t="e">
        <f>VLOOKUP(D:D,#REF!,2,0)</f>
        <v>#REF!</v>
      </c>
      <c r="BW195" s="190" t="e">
        <f>VLOOKUP(D:D,#REF!,3,0)</f>
        <v>#REF!</v>
      </c>
      <c r="BX195" s="190"/>
      <c r="BY195" s="190"/>
      <c r="BZ195" s="191" t="e">
        <f>VLOOKUP(D:D,#REF!,2,0)</f>
        <v>#REF!</v>
      </c>
      <c r="CA195" s="192" t="s">
        <v>5527</v>
      </c>
      <c r="CB195" s="192" t="s">
        <v>5527</v>
      </c>
      <c r="CC195" s="192" t="s">
        <v>5527</v>
      </c>
      <c r="CD195" s="190"/>
      <c r="CE195" s="184">
        <v>7003883</v>
      </c>
    </row>
    <row r="196" spans="1:83" ht="11.95" customHeight="1">
      <c r="A196" s="184">
        <v>7003884</v>
      </c>
      <c r="B196" s="184">
        <v>195</v>
      </c>
      <c r="C196" s="184" t="s">
        <v>20209</v>
      </c>
      <c r="D196" s="184" t="s">
        <v>22</v>
      </c>
      <c r="E196" s="184" t="s">
        <v>560</v>
      </c>
      <c r="F196" s="184" t="s">
        <v>5529</v>
      </c>
      <c r="G196" s="185">
        <v>42505</v>
      </c>
      <c r="H196" s="186" t="s">
        <v>20210</v>
      </c>
      <c r="I196" s="187">
        <v>21162</v>
      </c>
      <c r="J196" s="184" t="s">
        <v>5531</v>
      </c>
      <c r="K196" s="184">
        <v>7003884</v>
      </c>
      <c r="L196" s="184" t="s">
        <v>5532</v>
      </c>
      <c r="M196" s="184" t="s">
        <v>20211</v>
      </c>
      <c r="N196" s="188" t="s">
        <v>20212</v>
      </c>
      <c r="O196" s="189"/>
      <c r="P196" s="187" t="s">
        <v>20213</v>
      </c>
      <c r="Q196" s="187" t="s">
        <v>20213</v>
      </c>
      <c r="R196" s="184" t="s">
        <v>5533</v>
      </c>
      <c r="S196" s="184" t="s">
        <v>5534</v>
      </c>
      <c r="T196" s="184" t="s">
        <v>5535</v>
      </c>
      <c r="U196" s="184">
        <v>13562625297</v>
      </c>
      <c r="V196" s="184" t="s">
        <v>5536</v>
      </c>
      <c r="W196" s="184" t="s">
        <v>5537</v>
      </c>
      <c r="X196" s="187" t="s">
        <v>20214</v>
      </c>
      <c r="Y196" s="187" t="s">
        <v>20215</v>
      </c>
      <c r="Z196" s="188" t="s">
        <v>20214</v>
      </c>
      <c r="AA196" s="184">
        <v>180</v>
      </c>
      <c r="AB196" s="184" t="s">
        <v>3561</v>
      </c>
      <c r="AC196" s="184"/>
      <c r="AD196" s="184"/>
      <c r="AE196" s="184" t="s">
        <v>3562</v>
      </c>
      <c r="AF196" s="184"/>
      <c r="AG196" s="184"/>
      <c r="AH196" s="184"/>
      <c r="AI196" s="184"/>
      <c r="AJ196" s="184" t="s">
        <v>3593</v>
      </c>
      <c r="AK196" s="184">
        <v>261300</v>
      </c>
      <c r="AL196" s="184" t="s">
        <v>5538</v>
      </c>
      <c r="AM196" s="184" t="s">
        <v>20216</v>
      </c>
      <c r="AN196" s="184">
        <v>13562625297</v>
      </c>
      <c r="AO196" s="184" t="s">
        <v>3577</v>
      </c>
      <c r="AP196" s="184" t="s">
        <v>5535</v>
      </c>
      <c r="AQ196" s="184" t="s">
        <v>5539</v>
      </c>
      <c r="AR196" s="184" t="s">
        <v>20217</v>
      </c>
      <c r="AS196" s="184" t="s">
        <v>5540</v>
      </c>
      <c r="AT196" s="184" t="s">
        <v>5534</v>
      </c>
      <c r="AU196" s="184" t="s">
        <v>925</v>
      </c>
      <c r="AV196" s="184" t="s">
        <v>5541</v>
      </c>
      <c r="AW196" s="190"/>
      <c r="AX196" s="185">
        <v>44286</v>
      </c>
      <c r="AY196" s="185">
        <v>43554</v>
      </c>
      <c r="AZ196" s="184" t="s">
        <v>20218</v>
      </c>
      <c r="BA196" s="184" t="s">
        <v>20219</v>
      </c>
      <c r="BB196" s="184"/>
      <c r="BC196" s="184"/>
      <c r="BD196" s="184"/>
      <c r="BE196" s="184"/>
      <c r="BF196" s="184"/>
      <c r="BG196" s="184"/>
      <c r="BH196" s="184"/>
      <c r="BI196" s="184"/>
      <c r="BJ196" s="184"/>
      <c r="BK196" s="184"/>
      <c r="BL196" s="184" t="s">
        <v>3493</v>
      </c>
      <c r="BM196" s="184"/>
      <c r="BN196" s="184"/>
      <c r="BO196" s="184" t="s">
        <v>3493</v>
      </c>
      <c r="BP196" s="184" t="s">
        <v>3493</v>
      </c>
      <c r="BQ196" s="184" t="str">
        <f t="shared" si="3"/>
        <v>√</v>
      </c>
      <c r="BR196" s="184"/>
      <c r="BS196" s="184"/>
      <c r="BT196" s="187" t="s">
        <v>3493</v>
      </c>
      <c r="BU196" s="184"/>
      <c r="BV196" s="190" t="e">
        <f>VLOOKUP(D:D,#REF!,2,0)</f>
        <v>#REF!</v>
      </c>
      <c r="BW196" s="190" t="e">
        <f>VLOOKUP(D:D,#REF!,3,0)</f>
        <v>#REF!</v>
      </c>
      <c r="BX196" s="190"/>
      <c r="BY196" s="190"/>
      <c r="BZ196" s="191" t="e">
        <f>VLOOKUP(D:D,#REF!,2,0)</f>
        <v>#REF!</v>
      </c>
      <c r="CA196" s="192" t="s">
        <v>5527</v>
      </c>
      <c r="CB196" s="192" t="s">
        <v>5527</v>
      </c>
      <c r="CC196" s="192" t="s">
        <v>5527</v>
      </c>
      <c r="CD196" s="190"/>
      <c r="CE196" s="184">
        <v>7003884</v>
      </c>
    </row>
    <row r="197" spans="1:83" ht="11.95" customHeight="1">
      <c r="A197" s="184">
        <v>7003885</v>
      </c>
      <c r="B197" s="184">
        <v>196</v>
      </c>
      <c r="C197" s="184" t="s">
        <v>20209</v>
      </c>
      <c r="D197" s="184" t="s">
        <v>22</v>
      </c>
      <c r="E197" s="184" t="s">
        <v>557</v>
      </c>
      <c r="F197" s="184" t="s">
        <v>5542</v>
      </c>
      <c r="G197" s="185">
        <v>42529</v>
      </c>
      <c r="H197" s="186" t="s">
        <v>20220</v>
      </c>
      <c r="I197" s="187">
        <v>21183</v>
      </c>
      <c r="J197" s="184" t="s">
        <v>5544</v>
      </c>
      <c r="K197" s="184">
        <v>7003885</v>
      </c>
      <c r="L197" s="184" t="s">
        <v>20221</v>
      </c>
      <c r="M197" s="184" t="s">
        <v>20222</v>
      </c>
      <c r="N197" s="188" t="s">
        <v>20223</v>
      </c>
      <c r="O197" s="189" t="s">
        <v>5545</v>
      </c>
      <c r="P197" s="187" t="s">
        <v>20224</v>
      </c>
      <c r="Q197" s="187" t="s">
        <v>20224</v>
      </c>
      <c r="R197" s="184" t="s">
        <v>5546</v>
      </c>
      <c r="S197" s="184">
        <v>18653679776</v>
      </c>
      <c r="T197" s="184" t="s">
        <v>5547</v>
      </c>
      <c r="U197" s="184">
        <v>13905377620</v>
      </c>
      <c r="V197" s="184" t="s">
        <v>5548</v>
      </c>
      <c r="W197" s="184" t="s">
        <v>20225</v>
      </c>
      <c r="X197" s="187" t="s">
        <v>20226</v>
      </c>
      <c r="Y197" s="187" t="s">
        <v>20227</v>
      </c>
      <c r="Z197" s="188" t="s">
        <v>20228</v>
      </c>
      <c r="AA197" s="184">
        <v>180</v>
      </c>
      <c r="AB197" s="184" t="s">
        <v>3669</v>
      </c>
      <c r="AC197" s="184"/>
      <c r="AD197" s="184"/>
      <c r="AE197" s="184" t="s">
        <v>3562</v>
      </c>
      <c r="AF197" s="184"/>
      <c r="AG197" s="184"/>
      <c r="AH197" s="184"/>
      <c r="AI197" s="184"/>
      <c r="AJ197" s="184" t="s">
        <v>3593</v>
      </c>
      <c r="AK197" s="184">
        <v>272000</v>
      </c>
      <c r="AL197" s="184" t="s">
        <v>20229</v>
      </c>
      <c r="AM197" s="184" t="s">
        <v>20230</v>
      </c>
      <c r="AN197" s="184">
        <v>13905377620</v>
      </c>
      <c r="AO197" s="184" t="s">
        <v>3577</v>
      </c>
      <c r="AP197" s="184" t="s">
        <v>5547</v>
      </c>
      <c r="AQ197" s="184" t="s">
        <v>5549</v>
      </c>
      <c r="AR197" s="184" t="s">
        <v>20231</v>
      </c>
      <c r="AS197" s="184" t="s">
        <v>20232</v>
      </c>
      <c r="AT197" s="184">
        <v>13905377620</v>
      </c>
      <c r="AU197" s="184" t="s">
        <v>20233</v>
      </c>
      <c r="AV197" s="184" t="s">
        <v>20234</v>
      </c>
      <c r="AW197" s="190"/>
      <c r="AX197" s="185">
        <v>44286</v>
      </c>
      <c r="AY197" s="185">
        <v>43549</v>
      </c>
      <c r="AZ197" s="184" t="s">
        <v>20218</v>
      </c>
      <c r="BA197" s="184" t="s">
        <v>5550</v>
      </c>
      <c r="BB197" s="184"/>
      <c r="BC197" s="184"/>
      <c r="BD197" s="184"/>
      <c r="BE197" s="184"/>
      <c r="BF197" s="184"/>
      <c r="BG197" s="184"/>
      <c r="BH197" s="184"/>
      <c r="BI197" s="184"/>
      <c r="BJ197" s="184"/>
      <c r="BK197" s="184"/>
      <c r="BL197" s="184" t="s">
        <v>3493</v>
      </c>
      <c r="BM197" s="184"/>
      <c r="BN197" s="184" t="s">
        <v>3493</v>
      </c>
      <c r="BO197" s="184" t="s">
        <v>3493</v>
      </c>
      <c r="BP197" s="184" t="s">
        <v>3493</v>
      </c>
      <c r="BQ197" s="184" t="str">
        <f t="shared" si="3"/>
        <v>√</v>
      </c>
      <c r="BR197" s="184"/>
      <c r="BS197" s="184"/>
      <c r="BT197" s="187" t="s">
        <v>3493</v>
      </c>
      <c r="BU197" s="184"/>
      <c r="BV197" s="190" t="e">
        <f>VLOOKUP(D:D,#REF!,2,0)</f>
        <v>#REF!</v>
      </c>
      <c r="BW197" s="190" t="e">
        <f>VLOOKUP(D:D,#REF!,3,0)</f>
        <v>#REF!</v>
      </c>
      <c r="BX197" s="190"/>
      <c r="BY197" s="190"/>
      <c r="BZ197" s="191" t="e">
        <f>VLOOKUP(D:D,#REF!,2,0)</f>
        <v>#REF!</v>
      </c>
      <c r="CA197" s="192" t="s">
        <v>5527</v>
      </c>
      <c r="CB197" s="192" t="s">
        <v>5527</v>
      </c>
      <c r="CC197" s="192" t="s">
        <v>5527</v>
      </c>
      <c r="CD197" s="190"/>
      <c r="CE197" s="184">
        <v>7003885</v>
      </c>
    </row>
    <row r="198" spans="1:83" ht="11.95" customHeight="1">
      <c r="A198" s="184">
        <v>7003886</v>
      </c>
      <c r="B198" s="184">
        <v>197</v>
      </c>
      <c r="C198" s="184" t="s">
        <v>20209</v>
      </c>
      <c r="D198" s="184" t="s">
        <v>22</v>
      </c>
      <c r="E198" s="184" t="s">
        <v>557</v>
      </c>
      <c r="F198" s="184" t="s">
        <v>5551</v>
      </c>
      <c r="G198" s="185">
        <v>42504</v>
      </c>
      <c r="H198" s="186" t="s">
        <v>20220</v>
      </c>
      <c r="I198" s="187">
        <v>21183</v>
      </c>
      <c r="J198" s="184" t="s">
        <v>20235</v>
      </c>
      <c r="K198" s="184">
        <v>7003886</v>
      </c>
      <c r="L198" s="184" t="s">
        <v>20236</v>
      </c>
      <c r="M198" s="184" t="s">
        <v>20237</v>
      </c>
      <c r="N198" s="188" t="s">
        <v>20238</v>
      </c>
      <c r="O198" s="189" t="s">
        <v>5552</v>
      </c>
      <c r="P198" s="187" t="s">
        <v>20239</v>
      </c>
      <c r="Q198" s="187" t="s">
        <v>20239</v>
      </c>
      <c r="R198" s="184" t="s">
        <v>5553</v>
      </c>
      <c r="S198" s="184">
        <v>13953701101</v>
      </c>
      <c r="T198" s="184" t="s">
        <v>5554</v>
      </c>
      <c r="U198" s="184">
        <v>15689790809</v>
      </c>
      <c r="V198" s="184" t="s">
        <v>5555</v>
      </c>
      <c r="W198" s="184">
        <v>18678727808</v>
      </c>
      <c r="X198" s="187" t="s">
        <v>20240</v>
      </c>
      <c r="Y198" s="187" t="s">
        <v>20241</v>
      </c>
      <c r="Z198" s="188" t="s">
        <v>20242</v>
      </c>
      <c r="AA198" s="184">
        <v>60</v>
      </c>
      <c r="AB198" s="184" t="s">
        <v>3561</v>
      </c>
      <c r="AC198" s="184"/>
      <c r="AD198" s="184"/>
      <c r="AE198" s="184" t="s">
        <v>3562</v>
      </c>
      <c r="AF198" s="184"/>
      <c r="AG198" s="184"/>
      <c r="AH198" s="184"/>
      <c r="AI198" s="184"/>
      <c r="AJ198" s="184" t="s">
        <v>20243</v>
      </c>
      <c r="AK198" s="184">
        <v>277600</v>
      </c>
      <c r="AL198" s="184" t="s">
        <v>20244</v>
      </c>
      <c r="AM198" s="184" t="s">
        <v>5556</v>
      </c>
      <c r="AN198" s="184">
        <v>15689790809</v>
      </c>
      <c r="AO198" s="184" t="s">
        <v>3577</v>
      </c>
      <c r="AP198" s="184" t="s">
        <v>5554</v>
      </c>
      <c r="AQ198" s="184" t="s">
        <v>5557</v>
      </c>
      <c r="AR198" s="184" t="s">
        <v>20245</v>
      </c>
      <c r="AS198" s="184" t="s">
        <v>20246</v>
      </c>
      <c r="AT198" s="184">
        <v>15689790809</v>
      </c>
      <c r="AU198" s="184" t="s">
        <v>898</v>
      </c>
      <c r="AV198" s="184" t="s">
        <v>898</v>
      </c>
      <c r="AW198" s="190"/>
      <c r="AX198" s="185">
        <v>43921</v>
      </c>
      <c r="AY198" s="185">
        <v>43549</v>
      </c>
      <c r="AZ198" s="184" t="s">
        <v>20218</v>
      </c>
      <c r="BA198" s="184" t="s">
        <v>5558</v>
      </c>
      <c r="BB198" s="184"/>
      <c r="BC198" s="184"/>
      <c r="BD198" s="184"/>
      <c r="BE198" s="184"/>
      <c r="BF198" s="184"/>
      <c r="BG198" s="184"/>
      <c r="BH198" s="184"/>
      <c r="BI198" s="184"/>
      <c r="BJ198" s="184"/>
      <c r="BK198" s="184"/>
      <c r="BL198" s="184" t="s">
        <v>3493</v>
      </c>
      <c r="BM198" s="184" t="s">
        <v>3493</v>
      </c>
      <c r="BN198" s="184"/>
      <c r="BO198" s="184" t="s">
        <v>3493</v>
      </c>
      <c r="BP198" s="184" t="s">
        <v>3493</v>
      </c>
      <c r="BQ198" s="184" t="str">
        <f t="shared" si="3"/>
        <v>√</v>
      </c>
      <c r="BR198" s="184"/>
      <c r="BS198" s="184"/>
      <c r="BT198" s="187" t="s">
        <v>3493</v>
      </c>
      <c r="BU198" s="184"/>
      <c r="BV198" s="190" t="e">
        <f>VLOOKUP(D:D,#REF!,2,0)</f>
        <v>#REF!</v>
      </c>
      <c r="BW198" s="190" t="e">
        <f>VLOOKUP(D:D,#REF!,3,0)</f>
        <v>#REF!</v>
      </c>
      <c r="BX198" s="190"/>
      <c r="BY198" s="190"/>
      <c r="BZ198" s="191" t="e">
        <f>VLOOKUP(D:D,#REF!,2,0)</f>
        <v>#REF!</v>
      </c>
      <c r="CA198" s="192" t="s">
        <v>5527</v>
      </c>
      <c r="CB198" s="192" t="s">
        <v>5527</v>
      </c>
      <c r="CC198" s="192" t="s">
        <v>5527</v>
      </c>
      <c r="CD198" s="190"/>
      <c r="CE198" s="184">
        <v>7003886</v>
      </c>
    </row>
    <row r="199" spans="1:83" ht="11.95" customHeight="1">
      <c r="A199" s="184">
        <v>7003887</v>
      </c>
      <c r="B199" s="184">
        <v>198</v>
      </c>
      <c r="C199" s="184" t="s">
        <v>20209</v>
      </c>
      <c r="D199" s="184" t="s">
        <v>22</v>
      </c>
      <c r="E199" s="184" t="s">
        <v>557</v>
      </c>
      <c r="F199" s="184" t="s">
        <v>5559</v>
      </c>
      <c r="G199" s="185">
        <v>42509</v>
      </c>
      <c r="H199" s="186" t="s">
        <v>20220</v>
      </c>
      <c r="I199" s="187">
        <v>21183</v>
      </c>
      <c r="J199" s="184" t="s">
        <v>5544</v>
      </c>
      <c r="K199" s="184">
        <v>7003887</v>
      </c>
      <c r="L199" s="184" t="s">
        <v>20247</v>
      </c>
      <c r="M199" s="184" t="s">
        <v>20248</v>
      </c>
      <c r="N199" s="188" t="s">
        <v>20249</v>
      </c>
      <c r="O199" s="189" t="s">
        <v>5560</v>
      </c>
      <c r="P199" s="187" t="s">
        <v>5561</v>
      </c>
      <c r="Q199" s="187" t="s">
        <v>5561</v>
      </c>
      <c r="R199" s="184" t="s">
        <v>5562</v>
      </c>
      <c r="S199" s="184">
        <v>13001785199</v>
      </c>
      <c r="T199" s="184" t="s">
        <v>5563</v>
      </c>
      <c r="U199" s="184">
        <v>13405370530</v>
      </c>
      <c r="V199" s="184" t="s">
        <v>5563</v>
      </c>
      <c r="W199" s="184" t="s">
        <v>5564</v>
      </c>
      <c r="X199" s="187" t="s">
        <v>5565</v>
      </c>
      <c r="Y199" s="187" t="s">
        <v>20250</v>
      </c>
      <c r="Z199" s="188" t="s">
        <v>20228</v>
      </c>
      <c r="AA199" s="184">
        <v>180</v>
      </c>
      <c r="AB199" s="184" t="s">
        <v>3561</v>
      </c>
      <c r="AC199" s="184"/>
      <c r="AD199" s="184"/>
      <c r="AE199" s="184" t="s">
        <v>3562</v>
      </c>
      <c r="AF199" s="184"/>
      <c r="AG199" s="184"/>
      <c r="AH199" s="184"/>
      <c r="AI199" s="184"/>
      <c r="AJ199" s="184" t="s">
        <v>20243</v>
      </c>
      <c r="AK199" s="184">
        <v>272200</v>
      </c>
      <c r="AL199" s="184" t="s">
        <v>20251</v>
      </c>
      <c r="AM199" s="184" t="s">
        <v>20252</v>
      </c>
      <c r="AN199" s="184">
        <v>13405370530</v>
      </c>
      <c r="AO199" s="184" t="s">
        <v>20253</v>
      </c>
      <c r="AP199" s="184" t="s">
        <v>5563</v>
      </c>
      <c r="AQ199" s="184" t="s">
        <v>5566</v>
      </c>
      <c r="AR199" s="184" t="s">
        <v>5567</v>
      </c>
      <c r="AS199" s="184" t="s">
        <v>5568</v>
      </c>
      <c r="AT199" s="184">
        <v>13405370530</v>
      </c>
      <c r="AU199" s="184" t="s">
        <v>2196</v>
      </c>
      <c r="AV199" s="184" t="s">
        <v>2196</v>
      </c>
      <c r="AW199" s="190"/>
      <c r="AX199" s="185">
        <v>44286</v>
      </c>
      <c r="AY199" s="185">
        <v>43535</v>
      </c>
      <c r="AZ199" s="184" t="s">
        <v>20218</v>
      </c>
      <c r="BA199" s="184" t="s">
        <v>5569</v>
      </c>
      <c r="BB199" s="184"/>
      <c r="BC199" s="184"/>
      <c r="BD199" s="184"/>
      <c r="BE199" s="184"/>
      <c r="BF199" s="184"/>
      <c r="BG199" s="184"/>
      <c r="BH199" s="184"/>
      <c r="BI199" s="184"/>
      <c r="BJ199" s="184"/>
      <c r="BK199" s="184"/>
      <c r="BL199" s="184" t="s">
        <v>3493</v>
      </c>
      <c r="BM199" s="184"/>
      <c r="BN199" s="184"/>
      <c r="BO199" s="184" t="s">
        <v>3493</v>
      </c>
      <c r="BP199" s="184" t="s">
        <v>3493</v>
      </c>
      <c r="BQ199" s="184" t="str">
        <f t="shared" si="3"/>
        <v>√</v>
      </c>
      <c r="BR199" s="184"/>
      <c r="BS199" s="184"/>
      <c r="BT199" s="187" t="s">
        <v>3493</v>
      </c>
      <c r="BU199" s="184"/>
      <c r="BV199" s="190" t="e">
        <f>VLOOKUP(D:D,#REF!,2,0)</f>
        <v>#REF!</v>
      </c>
      <c r="BW199" s="190" t="e">
        <f>VLOOKUP(D:D,#REF!,3,0)</f>
        <v>#REF!</v>
      </c>
      <c r="BX199" s="190"/>
      <c r="BY199" s="190"/>
      <c r="BZ199" s="191" t="e">
        <f>VLOOKUP(D:D,#REF!,2,0)</f>
        <v>#REF!</v>
      </c>
      <c r="CA199" s="192" t="s">
        <v>5527</v>
      </c>
      <c r="CB199" s="192" t="s">
        <v>5527</v>
      </c>
      <c r="CC199" s="192" t="s">
        <v>5527</v>
      </c>
      <c r="CD199" s="190"/>
      <c r="CE199" s="184">
        <v>7003887</v>
      </c>
    </row>
    <row r="200" spans="1:83" ht="11.95" customHeight="1">
      <c r="A200" s="184">
        <v>7003888</v>
      </c>
      <c r="B200" s="184">
        <v>199</v>
      </c>
      <c r="C200" s="184" t="s">
        <v>20209</v>
      </c>
      <c r="D200" s="184" t="s">
        <v>22</v>
      </c>
      <c r="E200" s="184" t="s">
        <v>557</v>
      </c>
      <c r="F200" s="184" t="s">
        <v>5570</v>
      </c>
      <c r="G200" s="185">
        <v>42518</v>
      </c>
      <c r="H200" s="186" t="s">
        <v>20220</v>
      </c>
      <c r="I200" s="187">
        <v>21183</v>
      </c>
      <c r="J200" s="184" t="s">
        <v>5544</v>
      </c>
      <c r="K200" s="184">
        <v>7003888</v>
      </c>
      <c r="L200" s="184" t="s">
        <v>5571</v>
      </c>
      <c r="M200" s="184" t="s">
        <v>20254</v>
      </c>
      <c r="N200" s="188" t="s">
        <v>20255</v>
      </c>
      <c r="O200" s="189" t="s">
        <v>5572</v>
      </c>
      <c r="P200" s="187" t="s">
        <v>5573</v>
      </c>
      <c r="Q200" s="187" t="s">
        <v>5573</v>
      </c>
      <c r="R200" s="184" t="s">
        <v>5574</v>
      </c>
      <c r="S200" s="184">
        <v>13963788339</v>
      </c>
      <c r="T200" s="184" t="s">
        <v>5575</v>
      </c>
      <c r="U200" s="184">
        <v>13793759559</v>
      </c>
      <c r="V200" s="184" t="s">
        <v>5576</v>
      </c>
      <c r="W200" s="184" t="s">
        <v>20256</v>
      </c>
      <c r="X200" s="187" t="s">
        <v>20257</v>
      </c>
      <c r="Y200" s="187" t="s">
        <v>20258</v>
      </c>
      <c r="Z200" s="188" t="s">
        <v>20228</v>
      </c>
      <c r="AA200" s="184">
        <v>60</v>
      </c>
      <c r="AB200" s="184" t="s">
        <v>3561</v>
      </c>
      <c r="AC200" s="184"/>
      <c r="AD200" s="184"/>
      <c r="AE200" s="184" t="s">
        <v>3562</v>
      </c>
      <c r="AF200" s="184"/>
      <c r="AG200" s="184"/>
      <c r="AH200" s="184"/>
      <c r="AI200" s="184"/>
      <c r="AJ200" s="184" t="s">
        <v>20243</v>
      </c>
      <c r="AK200" s="184">
        <v>272400</v>
      </c>
      <c r="AL200" s="184" t="s">
        <v>20259</v>
      </c>
      <c r="AM200" s="184" t="s">
        <v>20260</v>
      </c>
      <c r="AN200" s="184">
        <v>13793759559</v>
      </c>
      <c r="AO200" s="184" t="s">
        <v>20261</v>
      </c>
      <c r="AP200" s="184" t="s">
        <v>5575</v>
      </c>
      <c r="AQ200" s="184" t="s">
        <v>5577</v>
      </c>
      <c r="AR200" s="184" t="s">
        <v>20262</v>
      </c>
      <c r="AS200" s="184" t="s">
        <v>5578</v>
      </c>
      <c r="AT200" s="184">
        <v>13793759559</v>
      </c>
      <c r="AU200" s="184" t="s">
        <v>20263</v>
      </c>
      <c r="AV200" s="184" t="s">
        <v>20263</v>
      </c>
      <c r="AW200" s="190"/>
      <c r="AX200" s="185">
        <v>44286</v>
      </c>
      <c r="AY200" s="185">
        <v>43269</v>
      </c>
      <c r="AZ200" s="184" t="s">
        <v>20218</v>
      </c>
      <c r="BA200" s="184" t="s">
        <v>5579</v>
      </c>
      <c r="BB200" s="184"/>
      <c r="BC200" s="184"/>
      <c r="BD200" s="184"/>
      <c r="BE200" s="184"/>
      <c r="BF200" s="184"/>
      <c r="BG200" s="184"/>
      <c r="BH200" s="184"/>
      <c r="BI200" s="184"/>
      <c r="BJ200" s="184"/>
      <c r="BK200" s="184"/>
      <c r="BL200" s="184" t="s">
        <v>3493</v>
      </c>
      <c r="BM200" s="184"/>
      <c r="BN200" s="184"/>
      <c r="BO200" s="184" t="s">
        <v>3493</v>
      </c>
      <c r="BP200" s="184" t="s">
        <v>3493</v>
      </c>
      <c r="BQ200" s="184" t="str">
        <f t="shared" si="3"/>
        <v>√</v>
      </c>
      <c r="BR200" s="184"/>
      <c r="BS200" s="184"/>
      <c r="BT200" s="187" t="s">
        <v>3493</v>
      </c>
      <c r="BU200" s="184"/>
      <c r="BV200" s="190" t="e">
        <f>VLOOKUP(D:D,#REF!,2,0)</f>
        <v>#REF!</v>
      </c>
      <c r="BW200" s="190" t="e">
        <f>VLOOKUP(D:D,#REF!,3,0)</f>
        <v>#REF!</v>
      </c>
      <c r="BX200" s="190"/>
      <c r="BY200" s="190"/>
      <c r="BZ200" s="191" t="e">
        <f>VLOOKUP(D:D,#REF!,2,0)</f>
        <v>#REF!</v>
      </c>
      <c r="CA200" s="192" t="s">
        <v>5527</v>
      </c>
      <c r="CB200" s="192" t="s">
        <v>5527</v>
      </c>
      <c r="CC200" s="192" t="s">
        <v>5527</v>
      </c>
      <c r="CD200" s="190"/>
      <c r="CE200" s="184">
        <v>7003888</v>
      </c>
    </row>
    <row r="201" spans="1:83" ht="11.95" customHeight="1">
      <c r="A201" s="184">
        <v>7003889</v>
      </c>
      <c r="B201" s="184">
        <v>200</v>
      </c>
      <c r="C201" s="184" t="s">
        <v>20209</v>
      </c>
      <c r="D201" s="184" t="s">
        <v>22</v>
      </c>
      <c r="E201" s="184" t="s">
        <v>557</v>
      </c>
      <c r="F201" s="184" t="s">
        <v>5580</v>
      </c>
      <c r="G201" s="185">
        <v>42529</v>
      </c>
      <c r="H201" s="186" t="s">
        <v>20220</v>
      </c>
      <c r="I201" s="187">
        <v>21183</v>
      </c>
      <c r="J201" s="184" t="s">
        <v>20264</v>
      </c>
      <c r="K201" s="184">
        <v>7003889</v>
      </c>
      <c r="L201" s="184" t="s">
        <v>20265</v>
      </c>
      <c r="M201" s="184" t="s">
        <v>20266</v>
      </c>
      <c r="N201" s="188" t="s">
        <v>20267</v>
      </c>
      <c r="O201" s="189" t="s">
        <v>5581</v>
      </c>
      <c r="P201" s="187" t="s">
        <v>20268</v>
      </c>
      <c r="Q201" s="187" t="s">
        <v>20268</v>
      </c>
      <c r="R201" s="184" t="s">
        <v>5582</v>
      </c>
      <c r="S201" s="184">
        <v>18859769888</v>
      </c>
      <c r="T201" s="184" t="s">
        <v>5583</v>
      </c>
      <c r="U201" s="184">
        <v>13791711648</v>
      </c>
      <c r="V201" s="184" t="s">
        <v>5584</v>
      </c>
      <c r="W201" s="184">
        <v>18863718788</v>
      </c>
      <c r="X201" s="187" t="s">
        <v>20269</v>
      </c>
      <c r="Y201" s="187" t="s">
        <v>20270</v>
      </c>
      <c r="Z201" s="188" t="s">
        <v>20228</v>
      </c>
      <c r="AA201" s="184">
        <v>60</v>
      </c>
      <c r="AB201" s="184" t="s">
        <v>3561</v>
      </c>
      <c r="AC201" s="184"/>
      <c r="AD201" s="184"/>
      <c r="AE201" s="184" t="s">
        <v>3562</v>
      </c>
      <c r="AF201" s="184"/>
      <c r="AG201" s="184"/>
      <c r="AH201" s="184"/>
      <c r="AI201" s="184"/>
      <c r="AJ201" s="184" t="s">
        <v>3593</v>
      </c>
      <c r="AK201" s="184">
        <v>272501</v>
      </c>
      <c r="AL201" s="184" t="s">
        <v>20271</v>
      </c>
      <c r="AM201" s="184" t="s">
        <v>20272</v>
      </c>
      <c r="AN201" s="184">
        <v>13791711648</v>
      </c>
      <c r="AO201" s="184" t="s">
        <v>3577</v>
      </c>
      <c r="AP201" s="184" t="s">
        <v>5583</v>
      </c>
      <c r="AQ201" s="184" t="s">
        <v>5585</v>
      </c>
      <c r="AR201" s="184" t="s">
        <v>20273</v>
      </c>
      <c r="AS201" s="184" t="s">
        <v>20274</v>
      </c>
      <c r="AT201" s="184">
        <v>13791711648</v>
      </c>
      <c r="AU201" s="184" t="s">
        <v>20275</v>
      </c>
      <c r="AV201" s="184" t="s">
        <v>20276</v>
      </c>
      <c r="AW201" s="190"/>
      <c r="AX201" s="185">
        <v>44286</v>
      </c>
      <c r="AY201" s="185">
        <v>42869</v>
      </c>
      <c r="AZ201" s="184" t="s">
        <v>3562</v>
      </c>
      <c r="BA201" s="184" t="s">
        <v>5586</v>
      </c>
      <c r="BB201" s="184"/>
      <c r="BC201" s="184"/>
      <c r="BD201" s="184"/>
      <c r="BE201" s="184"/>
      <c r="BF201" s="184"/>
      <c r="BG201" s="184"/>
      <c r="BH201" s="184"/>
      <c r="BI201" s="184"/>
      <c r="BJ201" s="184"/>
      <c r="BK201" s="184"/>
      <c r="BL201" s="184" t="s">
        <v>3493</v>
      </c>
      <c r="BM201" s="184"/>
      <c r="BN201" s="184" t="s">
        <v>3493</v>
      </c>
      <c r="BO201" s="184" t="s">
        <v>3493</v>
      </c>
      <c r="BP201" s="184" t="s">
        <v>3493</v>
      </c>
      <c r="BQ201" s="184" t="str">
        <f t="shared" si="3"/>
        <v>√</v>
      </c>
      <c r="BR201" s="184"/>
      <c r="BS201" s="184"/>
      <c r="BT201" s="187" t="s">
        <v>3493</v>
      </c>
      <c r="BU201" s="184"/>
      <c r="BV201" s="190" t="e">
        <f>VLOOKUP(D:D,#REF!,2,0)</f>
        <v>#REF!</v>
      </c>
      <c r="BW201" s="190" t="e">
        <f>VLOOKUP(D:D,#REF!,3,0)</f>
        <v>#REF!</v>
      </c>
      <c r="BX201" s="190"/>
      <c r="BY201" s="190"/>
      <c r="BZ201" s="191" t="e">
        <f>VLOOKUP(D:D,#REF!,2,0)</f>
        <v>#REF!</v>
      </c>
      <c r="CA201" s="192" t="s">
        <v>5527</v>
      </c>
      <c r="CB201" s="192" t="s">
        <v>5527</v>
      </c>
      <c r="CC201" s="192" t="s">
        <v>5527</v>
      </c>
      <c r="CD201" s="190"/>
      <c r="CE201" s="184">
        <v>7003889</v>
      </c>
    </row>
    <row r="202" spans="1:83" ht="11.95" customHeight="1">
      <c r="A202" s="184">
        <v>7003890</v>
      </c>
      <c r="B202" s="184">
        <v>201</v>
      </c>
      <c r="C202" s="184" t="s">
        <v>20209</v>
      </c>
      <c r="D202" s="184" t="s">
        <v>22</v>
      </c>
      <c r="E202" s="184" t="s">
        <v>557</v>
      </c>
      <c r="F202" s="184" t="s">
        <v>5587</v>
      </c>
      <c r="G202" s="185">
        <v>42492</v>
      </c>
      <c r="H202" s="186" t="s">
        <v>20220</v>
      </c>
      <c r="I202" s="187">
        <v>21183</v>
      </c>
      <c r="J202" s="184" t="s">
        <v>20235</v>
      </c>
      <c r="K202" s="184">
        <v>7003890</v>
      </c>
      <c r="L202" s="184" t="s">
        <v>20277</v>
      </c>
      <c r="M202" s="184" t="s">
        <v>20278</v>
      </c>
      <c r="N202" s="188" t="s">
        <v>20279</v>
      </c>
      <c r="O202" s="189" t="s">
        <v>5588</v>
      </c>
      <c r="P202" s="187" t="s">
        <v>20280</v>
      </c>
      <c r="Q202" s="187" t="s">
        <v>20280</v>
      </c>
      <c r="R202" s="184" t="s">
        <v>5589</v>
      </c>
      <c r="S202" s="184" t="s">
        <v>5590</v>
      </c>
      <c r="T202" s="184" t="s">
        <v>5591</v>
      </c>
      <c r="U202" s="184">
        <v>17853706223</v>
      </c>
      <c r="V202" s="184" t="s">
        <v>5592</v>
      </c>
      <c r="W202" s="184" t="s">
        <v>20281</v>
      </c>
      <c r="X202" s="187" t="s">
        <v>20282</v>
      </c>
      <c r="Y202" s="187" t="s">
        <v>20283</v>
      </c>
      <c r="Z202" s="188" t="s">
        <v>20228</v>
      </c>
      <c r="AA202" s="184">
        <v>60</v>
      </c>
      <c r="AB202" s="184" t="s">
        <v>3561</v>
      </c>
      <c r="AC202" s="184"/>
      <c r="AD202" s="184"/>
      <c r="AE202" s="184" t="s">
        <v>3562</v>
      </c>
      <c r="AF202" s="184"/>
      <c r="AG202" s="184"/>
      <c r="AH202" s="184"/>
      <c r="AI202" s="184"/>
      <c r="AJ202" s="184" t="s">
        <v>20243</v>
      </c>
      <c r="AK202" s="184">
        <v>273200</v>
      </c>
      <c r="AL202" s="184" t="s">
        <v>20284</v>
      </c>
      <c r="AM202" s="184" t="s">
        <v>20285</v>
      </c>
      <c r="AN202" s="184">
        <v>17853706223</v>
      </c>
      <c r="AO202" s="184" t="s">
        <v>3577</v>
      </c>
      <c r="AP202" s="184" t="s">
        <v>5591</v>
      </c>
      <c r="AQ202" s="184" t="s">
        <v>5593</v>
      </c>
      <c r="AR202" s="184" t="s">
        <v>20286</v>
      </c>
      <c r="AS202" s="184" t="s">
        <v>20287</v>
      </c>
      <c r="AT202" s="184">
        <v>17853706223</v>
      </c>
      <c r="AU202" s="184" t="s">
        <v>2777</v>
      </c>
      <c r="AV202" s="184" t="s">
        <v>20288</v>
      </c>
      <c r="AW202" s="190"/>
      <c r="AX202" s="185">
        <v>44286</v>
      </c>
      <c r="AY202" s="185">
        <v>43550</v>
      </c>
      <c r="AZ202" s="184" t="s">
        <v>20218</v>
      </c>
      <c r="BA202" s="184" t="s">
        <v>5594</v>
      </c>
      <c r="BB202" s="184"/>
      <c r="BC202" s="184"/>
      <c r="BD202" s="184"/>
      <c r="BE202" s="184"/>
      <c r="BF202" s="184"/>
      <c r="BG202" s="184"/>
      <c r="BH202" s="184"/>
      <c r="BI202" s="184"/>
      <c r="BJ202" s="184"/>
      <c r="BK202" s="184"/>
      <c r="BL202" s="184" t="s">
        <v>3493</v>
      </c>
      <c r="BM202" s="184"/>
      <c r="BN202" s="184" t="s">
        <v>3493</v>
      </c>
      <c r="BO202" s="184" t="s">
        <v>3493</v>
      </c>
      <c r="BP202" s="184" t="s">
        <v>3493</v>
      </c>
      <c r="BQ202" s="184" t="str">
        <f t="shared" si="3"/>
        <v>√</v>
      </c>
      <c r="BR202" s="184"/>
      <c r="BS202" s="184"/>
      <c r="BT202" s="187" t="s">
        <v>3493</v>
      </c>
      <c r="BU202" s="184"/>
      <c r="BV202" s="190" t="e">
        <f>VLOOKUP(D:D,#REF!,2,0)</f>
        <v>#REF!</v>
      </c>
      <c r="BW202" s="190" t="e">
        <f>VLOOKUP(D:D,#REF!,3,0)</f>
        <v>#REF!</v>
      </c>
      <c r="BX202" s="190"/>
      <c r="BY202" s="190"/>
      <c r="BZ202" s="191" t="e">
        <f>VLOOKUP(D:D,#REF!,2,0)</f>
        <v>#REF!</v>
      </c>
      <c r="CA202" s="192" t="s">
        <v>5527</v>
      </c>
      <c r="CB202" s="192" t="s">
        <v>5527</v>
      </c>
      <c r="CC202" s="192" t="s">
        <v>5527</v>
      </c>
      <c r="CD202" s="190"/>
      <c r="CE202" s="184">
        <v>7003890</v>
      </c>
    </row>
    <row r="203" spans="1:83" ht="11.95" customHeight="1">
      <c r="A203" s="184">
        <v>7003891</v>
      </c>
      <c r="B203" s="184">
        <v>202</v>
      </c>
      <c r="C203" s="184" t="s">
        <v>20209</v>
      </c>
      <c r="D203" s="184" t="s">
        <v>22</v>
      </c>
      <c r="E203" s="184" t="s">
        <v>557</v>
      </c>
      <c r="F203" s="184" t="s">
        <v>5595</v>
      </c>
      <c r="G203" s="185">
        <v>42504</v>
      </c>
      <c r="H203" s="186" t="s">
        <v>20220</v>
      </c>
      <c r="I203" s="187">
        <v>21183</v>
      </c>
      <c r="J203" s="184" t="s">
        <v>14279</v>
      </c>
      <c r="K203" s="184">
        <v>7003891</v>
      </c>
      <c r="L203" s="184" t="s">
        <v>20289</v>
      </c>
      <c r="M203" s="184" t="s">
        <v>20290</v>
      </c>
      <c r="N203" s="188" t="s">
        <v>20291</v>
      </c>
      <c r="O203" s="189" t="s">
        <v>5596</v>
      </c>
      <c r="P203" s="187" t="s">
        <v>20292</v>
      </c>
      <c r="Q203" s="187" t="s">
        <v>20292</v>
      </c>
      <c r="R203" s="184" t="s">
        <v>5597</v>
      </c>
      <c r="S203" s="184">
        <v>13863710707</v>
      </c>
      <c r="T203" s="184" t="s">
        <v>5598</v>
      </c>
      <c r="U203" s="184">
        <v>13953791398</v>
      </c>
      <c r="V203" s="184" t="s">
        <v>5599</v>
      </c>
      <c r="W203" s="184">
        <v>13963793096</v>
      </c>
      <c r="X203" s="187" t="s">
        <v>20293</v>
      </c>
      <c r="Y203" s="187" t="s">
        <v>20294</v>
      </c>
      <c r="Z203" s="188" t="s">
        <v>20228</v>
      </c>
      <c r="AA203" s="184">
        <v>180</v>
      </c>
      <c r="AB203" s="184" t="s">
        <v>3561</v>
      </c>
      <c r="AC203" s="184"/>
      <c r="AD203" s="184"/>
      <c r="AE203" s="184" t="s">
        <v>3562</v>
      </c>
      <c r="AF203" s="184"/>
      <c r="AG203" s="184"/>
      <c r="AH203" s="184"/>
      <c r="AI203" s="184"/>
      <c r="AJ203" s="184" t="s">
        <v>3593</v>
      </c>
      <c r="AK203" s="184">
        <v>273500</v>
      </c>
      <c r="AL203" s="184" t="s">
        <v>5598</v>
      </c>
      <c r="AM203" s="184" t="s">
        <v>5600</v>
      </c>
      <c r="AN203" s="184">
        <v>13953791398</v>
      </c>
      <c r="AO203" s="184" t="s">
        <v>5601</v>
      </c>
      <c r="AP203" s="184" t="s">
        <v>5598</v>
      </c>
      <c r="AQ203" s="184">
        <v>13953791398</v>
      </c>
      <c r="AR203" s="184" t="s">
        <v>5598</v>
      </c>
      <c r="AS203" s="184" t="s">
        <v>5600</v>
      </c>
      <c r="AT203" s="184">
        <v>13953791398</v>
      </c>
      <c r="AU203" s="184" t="s">
        <v>1327</v>
      </c>
      <c r="AV203" s="184" t="s">
        <v>5602</v>
      </c>
      <c r="AW203" s="190"/>
      <c r="AX203" s="185">
        <v>44286</v>
      </c>
      <c r="AY203" s="185">
        <v>43504</v>
      </c>
      <c r="AZ203" s="184" t="s">
        <v>20218</v>
      </c>
      <c r="BA203" s="184" t="s">
        <v>5603</v>
      </c>
      <c r="BB203" s="184"/>
      <c r="BC203" s="184"/>
      <c r="BD203" s="184"/>
      <c r="BE203" s="184"/>
      <c r="BF203" s="184"/>
      <c r="BG203" s="184"/>
      <c r="BH203" s="184"/>
      <c r="BI203" s="184"/>
      <c r="BJ203" s="184"/>
      <c r="BK203" s="184"/>
      <c r="BL203" s="184" t="s">
        <v>3493</v>
      </c>
      <c r="BM203" s="184"/>
      <c r="BN203" s="184"/>
      <c r="BO203" s="184" t="s">
        <v>3493</v>
      </c>
      <c r="BP203" s="184" t="s">
        <v>3493</v>
      </c>
      <c r="BQ203" s="184" t="str">
        <f t="shared" si="3"/>
        <v>√</v>
      </c>
      <c r="BR203" s="184"/>
      <c r="BS203" s="184"/>
      <c r="BT203" s="187" t="s">
        <v>3493</v>
      </c>
      <c r="BU203" s="184"/>
      <c r="BV203" s="190" t="e">
        <f>VLOOKUP(D:D,#REF!,2,0)</f>
        <v>#REF!</v>
      </c>
      <c r="BW203" s="190" t="e">
        <f>VLOOKUP(D:D,#REF!,3,0)</f>
        <v>#REF!</v>
      </c>
      <c r="BX203" s="190"/>
      <c r="BY203" s="190"/>
      <c r="BZ203" s="191" t="e">
        <f>VLOOKUP(D:D,#REF!,2,0)</f>
        <v>#REF!</v>
      </c>
      <c r="CA203" s="192" t="s">
        <v>5527</v>
      </c>
      <c r="CB203" s="192" t="s">
        <v>5527</v>
      </c>
      <c r="CC203" s="192" t="s">
        <v>5527</v>
      </c>
      <c r="CD203" s="190"/>
      <c r="CE203" s="184">
        <v>7003891</v>
      </c>
    </row>
    <row r="204" spans="1:83" ht="11.95" customHeight="1">
      <c r="A204" s="184">
        <v>7003892</v>
      </c>
      <c r="B204" s="184">
        <v>203</v>
      </c>
      <c r="C204" s="184" t="s">
        <v>20209</v>
      </c>
      <c r="D204" s="184" t="s">
        <v>22</v>
      </c>
      <c r="E204" s="184" t="s">
        <v>556</v>
      </c>
      <c r="F204" s="184" t="s">
        <v>5604</v>
      </c>
      <c r="G204" s="185">
        <v>42506</v>
      </c>
      <c r="H204" s="186" t="s">
        <v>19927</v>
      </c>
      <c r="I204" s="187">
        <v>21163</v>
      </c>
      <c r="J204" s="184" t="s">
        <v>20295</v>
      </c>
      <c r="K204" s="184">
        <v>7003892</v>
      </c>
      <c r="L204" s="184" t="s">
        <v>20296</v>
      </c>
      <c r="M204" s="184" t="s">
        <v>20297</v>
      </c>
      <c r="N204" s="188" t="s">
        <v>20298</v>
      </c>
      <c r="O204" s="189" t="s">
        <v>5605</v>
      </c>
      <c r="P204" s="187" t="s">
        <v>20299</v>
      </c>
      <c r="Q204" s="187" t="s">
        <v>20299</v>
      </c>
      <c r="R204" s="184" t="s">
        <v>5606</v>
      </c>
      <c r="S204" s="184" t="s">
        <v>5605</v>
      </c>
      <c r="T204" s="184" t="s">
        <v>5607</v>
      </c>
      <c r="U204" s="184">
        <v>15653807612</v>
      </c>
      <c r="V204" s="184" t="s">
        <v>5608</v>
      </c>
      <c r="W204" s="184" t="s">
        <v>20300</v>
      </c>
      <c r="X204" s="187" t="s">
        <v>20301</v>
      </c>
      <c r="Y204" s="187"/>
      <c r="Z204" s="188" t="s">
        <v>20228</v>
      </c>
      <c r="AA204" s="184">
        <v>90</v>
      </c>
      <c r="AB204" s="184" t="s">
        <v>3669</v>
      </c>
      <c r="AC204" s="184"/>
      <c r="AD204" s="184"/>
      <c r="AE204" s="184" t="s">
        <v>3562</v>
      </c>
      <c r="AF204" s="184"/>
      <c r="AG204" s="184"/>
      <c r="AH204" s="184"/>
      <c r="AI204" s="184"/>
      <c r="AJ204" s="184" t="s">
        <v>3593</v>
      </c>
      <c r="AK204" s="184">
        <v>271000</v>
      </c>
      <c r="AL204" s="184" t="s">
        <v>5607</v>
      </c>
      <c r="AM204" s="184" t="s">
        <v>20299</v>
      </c>
      <c r="AN204" s="184">
        <v>15653807612</v>
      </c>
      <c r="AO204" s="184" t="s">
        <v>3577</v>
      </c>
      <c r="AP204" s="184" t="s">
        <v>5607</v>
      </c>
      <c r="AQ204" s="184">
        <v>15653807612</v>
      </c>
      <c r="AR204" s="184" t="s">
        <v>5607</v>
      </c>
      <c r="AS204" s="184" t="s">
        <v>20302</v>
      </c>
      <c r="AT204" s="184">
        <v>15653807612</v>
      </c>
      <c r="AU204" s="184" t="s">
        <v>1459</v>
      </c>
      <c r="AV204" s="184" t="s">
        <v>1459</v>
      </c>
      <c r="AW204" s="190"/>
      <c r="AX204" s="185">
        <v>44286</v>
      </c>
      <c r="AY204" s="185"/>
      <c r="AZ204" s="184" t="s">
        <v>20218</v>
      </c>
      <c r="BA204" s="184" t="s">
        <v>5609</v>
      </c>
      <c r="BB204" s="184"/>
      <c r="BC204" s="184"/>
      <c r="BD204" s="184"/>
      <c r="BE204" s="184"/>
      <c r="BF204" s="184"/>
      <c r="BG204" s="184"/>
      <c r="BH204" s="184"/>
      <c r="BI204" s="184"/>
      <c r="BJ204" s="184"/>
      <c r="BK204" s="184"/>
      <c r="BL204" s="184" t="s">
        <v>3493</v>
      </c>
      <c r="BM204" s="184"/>
      <c r="BN204" s="184" t="s">
        <v>3493</v>
      </c>
      <c r="BO204" s="184"/>
      <c r="BP204" s="184" t="s">
        <v>3493</v>
      </c>
      <c r="BQ204" s="184" t="str">
        <f t="shared" si="3"/>
        <v>√</v>
      </c>
      <c r="BR204" s="184"/>
      <c r="BS204" s="184"/>
      <c r="BT204" s="187" t="s">
        <v>3493</v>
      </c>
      <c r="BU204" s="184"/>
      <c r="BV204" s="190" t="e">
        <f>VLOOKUP(D:D,#REF!,2,0)</f>
        <v>#REF!</v>
      </c>
      <c r="BW204" s="190" t="e">
        <f>VLOOKUP(D:D,#REF!,3,0)</f>
        <v>#REF!</v>
      </c>
      <c r="BX204" s="190"/>
      <c r="BY204" s="190"/>
      <c r="BZ204" s="191" t="e">
        <f>VLOOKUP(D:D,#REF!,2,0)</f>
        <v>#REF!</v>
      </c>
      <c r="CA204" s="192" t="s">
        <v>5527</v>
      </c>
      <c r="CB204" s="192" t="s">
        <v>5527</v>
      </c>
      <c r="CC204" s="192" t="s">
        <v>5527</v>
      </c>
      <c r="CD204" s="190"/>
      <c r="CE204" s="184">
        <v>7003892</v>
      </c>
    </row>
    <row r="205" spans="1:83" ht="11.95" customHeight="1">
      <c r="A205" s="184">
        <v>7003893</v>
      </c>
      <c r="B205" s="184">
        <v>204</v>
      </c>
      <c r="C205" s="184" t="s">
        <v>20209</v>
      </c>
      <c r="D205" s="184" t="s">
        <v>22</v>
      </c>
      <c r="E205" s="184" t="s">
        <v>556</v>
      </c>
      <c r="F205" s="184" t="s">
        <v>5610</v>
      </c>
      <c r="G205" s="185">
        <v>42515</v>
      </c>
      <c r="H205" s="186" t="s">
        <v>19927</v>
      </c>
      <c r="I205" s="187">
        <v>21163</v>
      </c>
      <c r="J205" s="184" t="s">
        <v>8651</v>
      </c>
      <c r="K205" s="184">
        <v>7003893</v>
      </c>
      <c r="L205" s="184" t="s">
        <v>20303</v>
      </c>
      <c r="M205" s="184" t="s">
        <v>20304</v>
      </c>
      <c r="N205" s="188" t="s">
        <v>20305</v>
      </c>
      <c r="O205" s="189" t="s">
        <v>5611</v>
      </c>
      <c r="P205" s="187" t="s">
        <v>20306</v>
      </c>
      <c r="Q205" s="187" t="s">
        <v>20306</v>
      </c>
      <c r="R205" s="184" t="s">
        <v>5612</v>
      </c>
      <c r="S205" s="184">
        <v>15666937085</v>
      </c>
      <c r="T205" s="184" t="s">
        <v>5613</v>
      </c>
      <c r="U205" s="184" t="s">
        <v>20307</v>
      </c>
      <c r="V205" s="184" t="s">
        <v>5614</v>
      </c>
      <c r="W205" s="184" t="s">
        <v>20308</v>
      </c>
      <c r="X205" s="187" t="s">
        <v>20309</v>
      </c>
      <c r="Y205" s="187"/>
      <c r="Z205" s="188" t="s">
        <v>20228</v>
      </c>
      <c r="AA205" s="184">
        <v>90</v>
      </c>
      <c r="AB205" s="184" t="s">
        <v>3669</v>
      </c>
      <c r="AC205" s="184"/>
      <c r="AD205" s="184"/>
      <c r="AE205" s="184" t="s">
        <v>3562</v>
      </c>
      <c r="AF205" s="184"/>
      <c r="AG205" s="184"/>
      <c r="AH205" s="184"/>
      <c r="AI205" s="184"/>
      <c r="AJ205" s="184" t="s">
        <v>3593</v>
      </c>
      <c r="AK205" s="184">
        <v>271000</v>
      </c>
      <c r="AL205" s="184" t="s">
        <v>20310</v>
      </c>
      <c r="AM205" s="184" t="s">
        <v>20311</v>
      </c>
      <c r="AN205" s="184" t="s">
        <v>5611</v>
      </c>
      <c r="AO205" s="184" t="s">
        <v>3577</v>
      </c>
      <c r="AP205" s="184" t="s">
        <v>5613</v>
      </c>
      <c r="AQ205" s="184" t="s">
        <v>5611</v>
      </c>
      <c r="AR205" s="184" t="s">
        <v>20312</v>
      </c>
      <c r="AS205" s="184" t="s">
        <v>20313</v>
      </c>
      <c r="AT205" s="184" t="s">
        <v>5611</v>
      </c>
      <c r="AU205" s="184" t="s">
        <v>20303</v>
      </c>
      <c r="AV205" s="184" t="s">
        <v>20314</v>
      </c>
      <c r="AW205" s="190"/>
      <c r="AX205" s="185">
        <v>43921</v>
      </c>
      <c r="AY205" s="185"/>
      <c r="AZ205" s="184" t="s">
        <v>20218</v>
      </c>
      <c r="BA205" s="184" t="s">
        <v>5615</v>
      </c>
      <c r="BB205" s="184"/>
      <c r="BC205" s="184"/>
      <c r="BD205" s="184"/>
      <c r="BE205" s="184"/>
      <c r="BF205" s="184"/>
      <c r="BG205" s="184"/>
      <c r="BH205" s="184"/>
      <c r="BI205" s="184"/>
      <c r="BJ205" s="184"/>
      <c r="BK205" s="184"/>
      <c r="BL205" s="184" t="s">
        <v>3493</v>
      </c>
      <c r="BM205" s="184"/>
      <c r="BN205" s="184"/>
      <c r="BO205" s="184"/>
      <c r="BP205" s="184" t="s">
        <v>3493</v>
      </c>
      <c r="BQ205" s="184" t="str">
        <f t="shared" si="3"/>
        <v>√</v>
      </c>
      <c r="BR205" s="184"/>
      <c r="BS205" s="184"/>
      <c r="BT205" s="187" t="s">
        <v>3493</v>
      </c>
      <c r="BU205" s="184"/>
      <c r="BV205" s="190" t="e">
        <f>VLOOKUP(D:D,#REF!,2,0)</f>
        <v>#REF!</v>
      </c>
      <c r="BW205" s="190" t="e">
        <f>VLOOKUP(D:D,#REF!,3,0)</f>
        <v>#REF!</v>
      </c>
      <c r="BX205" s="190"/>
      <c r="BY205" s="190"/>
      <c r="BZ205" s="191" t="e">
        <f>VLOOKUP(D:D,#REF!,2,0)</f>
        <v>#REF!</v>
      </c>
      <c r="CA205" s="192" t="s">
        <v>5527</v>
      </c>
      <c r="CB205" s="192" t="s">
        <v>5527</v>
      </c>
      <c r="CC205" s="192" t="s">
        <v>5527</v>
      </c>
      <c r="CD205" s="190"/>
      <c r="CE205" s="184">
        <v>7003893</v>
      </c>
    </row>
    <row r="206" spans="1:83" ht="11.95" customHeight="1">
      <c r="A206" s="184">
        <v>7003894</v>
      </c>
      <c r="B206" s="184">
        <v>205</v>
      </c>
      <c r="C206" s="184" t="s">
        <v>20209</v>
      </c>
      <c r="D206" s="184" t="s">
        <v>22</v>
      </c>
      <c r="E206" s="184" t="s">
        <v>556</v>
      </c>
      <c r="F206" s="184" t="s">
        <v>5616</v>
      </c>
      <c r="G206" s="185">
        <v>42521</v>
      </c>
      <c r="H206" s="186" t="s">
        <v>19927</v>
      </c>
      <c r="I206" s="187">
        <v>21163</v>
      </c>
      <c r="J206" s="184" t="s">
        <v>20295</v>
      </c>
      <c r="K206" s="184">
        <v>7003894</v>
      </c>
      <c r="L206" s="184" t="s">
        <v>20315</v>
      </c>
      <c r="M206" s="184" t="s">
        <v>20316</v>
      </c>
      <c r="N206" s="188" t="s">
        <v>20317</v>
      </c>
      <c r="O206" s="189" t="s">
        <v>5617</v>
      </c>
      <c r="P206" s="187" t="s">
        <v>20318</v>
      </c>
      <c r="Q206" s="187" t="s">
        <v>20318</v>
      </c>
      <c r="R206" s="184" t="s">
        <v>5618</v>
      </c>
      <c r="S206" s="184" t="s">
        <v>5619</v>
      </c>
      <c r="T206" s="184" t="s">
        <v>5620</v>
      </c>
      <c r="U206" s="184">
        <v>13954822116</v>
      </c>
      <c r="V206" s="184" t="s">
        <v>5620</v>
      </c>
      <c r="W206" s="184">
        <v>13954822116</v>
      </c>
      <c r="X206" s="187" t="s">
        <v>20319</v>
      </c>
      <c r="Y206" s="187" t="s">
        <v>20320</v>
      </c>
      <c r="Z206" s="188" t="s">
        <v>20228</v>
      </c>
      <c r="AA206" s="184">
        <v>90</v>
      </c>
      <c r="AB206" s="184" t="s">
        <v>3669</v>
      </c>
      <c r="AC206" s="184"/>
      <c r="AD206" s="184"/>
      <c r="AE206" s="184" t="s">
        <v>3562</v>
      </c>
      <c r="AF206" s="184"/>
      <c r="AG206" s="184"/>
      <c r="AH206" s="184"/>
      <c r="AI206" s="184"/>
      <c r="AJ206" s="184" t="s">
        <v>3593</v>
      </c>
      <c r="AK206" s="184">
        <v>271500</v>
      </c>
      <c r="AL206" s="184" t="s">
        <v>20321</v>
      </c>
      <c r="AM206" s="184" t="s">
        <v>20318</v>
      </c>
      <c r="AN206" s="184">
        <v>13954822116</v>
      </c>
      <c r="AO206" s="184" t="s">
        <v>3577</v>
      </c>
      <c r="AP206" s="184" t="s">
        <v>5620</v>
      </c>
      <c r="AQ206" s="184" t="s">
        <v>5621</v>
      </c>
      <c r="AR206" s="184" t="s">
        <v>20322</v>
      </c>
      <c r="AS206" s="184" t="s">
        <v>20323</v>
      </c>
      <c r="AT206" s="184">
        <v>13954822116</v>
      </c>
      <c r="AU206" s="184" t="s">
        <v>1184</v>
      </c>
      <c r="AV206" s="184" t="s">
        <v>1184</v>
      </c>
      <c r="AW206" s="190"/>
      <c r="AX206" s="185">
        <v>44286</v>
      </c>
      <c r="AY206" s="185">
        <v>43553</v>
      </c>
      <c r="AZ206" s="184" t="s">
        <v>20218</v>
      </c>
      <c r="BA206" s="184" t="s">
        <v>5622</v>
      </c>
      <c r="BB206" s="184"/>
      <c r="BC206" s="184"/>
      <c r="BD206" s="184"/>
      <c r="BE206" s="184"/>
      <c r="BF206" s="184"/>
      <c r="BG206" s="184"/>
      <c r="BH206" s="184"/>
      <c r="BI206" s="184"/>
      <c r="BJ206" s="184"/>
      <c r="BK206" s="184"/>
      <c r="BL206" s="184" t="s">
        <v>3493</v>
      </c>
      <c r="BM206" s="184"/>
      <c r="BN206" s="184"/>
      <c r="BO206" s="184" t="s">
        <v>3493</v>
      </c>
      <c r="BP206" s="184" t="s">
        <v>3493</v>
      </c>
      <c r="BQ206" s="184" t="str">
        <f t="shared" si="3"/>
        <v>√</v>
      </c>
      <c r="BR206" s="184"/>
      <c r="BS206" s="184"/>
      <c r="BT206" s="187" t="s">
        <v>3493</v>
      </c>
      <c r="BU206" s="184"/>
      <c r="BV206" s="190" t="e">
        <f>VLOOKUP(D:D,#REF!,2,0)</f>
        <v>#REF!</v>
      </c>
      <c r="BW206" s="190" t="e">
        <f>VLOOKUP(D:D,#REF!,3,0)</f>
        <v>#REF!</v>
      </c>
      <c r="BX206" s="190"/>
      <c r="BY206" s="190"/>
      <c r="BZ206" s="191" t="e">
        <f>VLOOKUP(D:D,#REF!,2,0)</f>
        <v>#REF!</v>
      </c>
      <c r="CA206" s="192" t="s">
        <v>5527</v>
      </c>
      <c r="CB206" s="192" t="s">
        <v>5527</v>
      </c>
      <c r="CC206" s="192" t="s">
        <v>5527</v>
      </c>
      <c r="CD206" s="190"/>
      <c r="CE206" s="184">
        <v>7003894</v>
      </c>
    </row>
    <row r="207" spans="1:83" ht="11.95" customHeight="1">
      <c r="A207" s="184">
        <v>7003895</v>
      </c>
      <c r="B207" s="184">
        <v>206</v>
      </c>
      <c r="C207" s="184" t="s">
        <v>20209</v>
      </c>
      <c r="D207" s="184" t="s">
        <v>22</v>
      </c>
      <c r="E207" s="184" t="s">
        <v>554</v>
      </c>
      <c r="F207" s="184" t="s">
        <v>5623</v>
      </c>
      <c r="G207" s="185">
        <v>42505</v>
      </c>
      <c r="H207" s="186" t="s">
        <v>5624</v>
      </c>
      <c r="I207" s="187">
        <v>21185</v>
      </c>
      <c r="J207" s="184" t="s">
        <v>5625</v>
      </c>
      <c r="K207" s="184">
        <v>7003895</v>
      </c>
      <c r="L207" s="184" t="s">
        <v>5626</v>
      </c>
      <c r="M207" s="184" t="s">
        <v>20324</v>
      </c>
      <c r="N207" s="188" t="s">
        <v>5627</v>
      </c>
      <c r="O207" s="189" t="s">
        <v>5628</v>
      </c>
      <c r="P207" s="187" t="s">
        <v>20325</v>
      </c>
      <c r="Q207" s="187" t="s">
        <v>20325</v>
      </c>
      <c r="R207" s="184" t="s">
        <v>5629</v>
      </c>
      <c r="S207" s="184">
        <v>13001587986</v>
      </c>
      <c r="T207" s="184" t="s">
        <v>5630</v>
      </c>
      <c r="U207" s="184">
        <v>13963318519</v>
      </c>
      <c r="V207" s="184" t="s">
        <v>5631</v>
      </c>
      <c r="W207" s="184" t="s">
        <v>5632</v>
      </c>
      <c r="X207" s="187" t="s">
        <v>5633</v>
      </c>
      <c r="Y207" s="187"/>
      <c r="Z207" s="188" t="s">
        <v>5634</v>
      </c>
      <c r="AA207" s="184">
        <v>90</v>
      </c>
      <c r="AB207" s="184" t="s">
        <v>3561</v>
      </c>
      <c r="AC207" s="184"/>
      <c r="AD207" s="184"/>
      <c r="AE207" s="184" t="s">
        <v>3562</v>
      </c>
      <c r="AF207" s="184"/>
      <c r="AG207" s="184"/>
      <c r="AH207" s="184"/>
      <c r="AI207" s="184"/>
      <c r="AJ207" s="184" t="s">
        <v>3593</v>
      </c>
      <c r="AK207" s="184">
        <v>276800</v>
      </c>
      <c r="AL207" s="184" t="s">
        <v>5635</v>
      </c>
      <c r="AM207" s="184" t="s">
        <v>20325</v>
      </c>
      <c r="AN207" s="184">
        <v>13963318519</v>
      </c>
      <c r="AO207" s="184" t="s">
        <v>3577</v>
      </c>
      <c r="AP207" s="184" t="s">
        <v>5630</v>
      </c>
      <c r="AQ207" s="184" t="s">
        <v>5636</v>
      </c>
      <c r="AR207" s="184" t="s">
        <v>5637</v>
      </c>
      <c r="AS207" s="184" t="s">
        <v>5638</v>
      </c>
      <c r="AT207" s="184">
        <v>13963318519</v>
      </c>
      <c r="AU207" s="184" t="s">
        <v>985</v>
      </c>
      <c r="AV207" s="184" t="s">
        <v>5639</v>
      </c>
      <c r="AW207" s="190"/>
      <c r="AX207" s="185">
        <v>44286</v>
      </c>
      <c r="AY207" s="185"/>
      <c r="AZ207" s="184" t="s">
        <v>20218</v>
      </c>
      <c r="BA207" s="184" t="s">
        <v>5640</v>
      </c>
      <c r="BB207" s="184"/>
      <c r="BC207" s="184"/>
      <c r="BD207" s="184"/>
      <c r="BE207" s="184"/>
      <c r="BF207" s="184"/>
      <c r="BG207" s="184"/>
      <c r="BH207" s="184"/>
      <c r="BI207" s="184"/>
      <c r="BJ207" s="184"/>
      <c r="BK207" s="184"/>
      <c r="BL207" s="184" t="s">
        <v>3493</v>
      </c>
      <c r="BM207" s="184"/>
      <c r="BN207" s="184" t="s">
        <v>3493</v>
      </c>
      <c r="BO207" s="184"/>
      <c r="BP207" s="184" t="s">
        <v>3493</v>
      </c>
      <c r="BQ207" s="184" t="str">
        <f t="shared" si="3"/>
        <v>√</v>
      </c>
      <c r="BR207" s="184"/>
      <c r="BS207" s="184"/>
      <c r="BT207" s="187" t="s">
        <v>3493</v>
      </c>
      <c r="BU207" s="184"/>
      <c r="BV207" s="190" t="e">
        <f>VLOOKUP(D:D,#REF!,2,0)</f>
        <v>#REF!</v>
      </c>
      <c r="BW207" s="190" t="e">
        <f>VLOOKUP(D:D,#REF!,3,0)</f>
        <v>#REF!</v>
      </c>
      <c r="BX207" s="190"/>
      <c r="BY207" s="190"/>
      <c r="BZ207" s="191" t="e">
        <f>VLOOKUP(D:D,#REF!,2,0)</f>
        <v>#REF!</v>
      </c>
      <c r="CA207" s="192" t="s">
        <v>5527</v>
      </c>
      <c r="CB207" s="192" t="s">
        <v>5527</v>
      </c>
      <c r="CC207" s="192" t="s">
        <v>5527</v>
      </c>
      <c r="CD207" s="190"/>
      <c r="CE207" s="184">
        <v>7003895</v>
      </c>
    </row>
    <row r="208" spans="1:83" ht="11.95" customHeight="1">
      <c r="A208" s="184">
        <v>7003896</v>
      </c>
      <c r="B208" s="184">
        <v>207</v>
      </c>
      <c r="C208" s="184" t="s">
        <v>20209</v>
      </c>
      <c r="D208" s="184" t="s">
        <v>22</v>
      </c>
      <c r="E208" s="184" t="s">
        <v>554</v>
      </c>
      <c r="F208" s="184" t="s">
        <v>5641</v>
      </c>
      <c r="G208" s="185">
        <v>42516</v>
      </c>
      <c r="H208" s="186" t="s">
        <v>5624</v>
      </c>
      <c r="I208" s="187">
        <v>21185</v>
      </c>
      <c r="J208" s="184" t="s">
        <v>5625</v>
      </c>
      <c r="K208" s="184">
        <v>7003896</v>
      </c>
      <c r="L208" s="184" t="s">
        <v>20326</v>
      </c>
      <c r="M208" s="184" t="s">
        <v>5642</v>
      </c>
      <c r="N208" s="188" t="s">
        <v>20327</v>
      </c>
      <c r="O208" s="189" t="s">
        <v>5643</v>
      </c>
      <c r="P208" s="187" t="s">
        <v>20328</v>
      </c>
      <c r="Q208" s="187" t="s">
        <v>20328</v>
      </c>
      <c r="R208" s="184" t="s">
        <v>5644</v>
      </c>
      <c r="S208" s="184" t="s">
        <v>5645</v>
      </c>
      <c r="T208" s="184" t="s">
        <v>5646</v>
      </c>
      <c r="U208" s="184">
        <v>15969901667</v>
      </c>
      <c r="V208" s="184" t="s">
        <v>5647</v>
      </c>
      <c r="W208" s="184" t="s">
        <v>20329</v>
      </c>
      <c r="X208" s="187" t="s">
        <v>5648</v>
      </c>
      <c r="Y208" s="187" t="s">
        <v>20330</v>
      </c>
      <c r="Z208" s="188" t="s">
        <v>20228</v>
      </c>
      <c r="AA208" s="184">
        <v>90</v>
      </c>
      <c r="AB208" s="184" t="s">
        <v>3669</v>
      </c>
      <c r="AC208" s="184"/>
      <c r="AD208" s="184"/>
      <c r="AE208" s="184" t="s">
        <v>3562</v>
      </c>
      <c r="AF208" s="184"/>
      <c r="AG208" s="184"/>
      <c r="AH208" s="184"/>
      <c r="AI208" s="184"/>
      <c r="AJ208" s="184" t="s">
        <v>20243</v>
      </c>
      <c r="AK208" s="184">
        <v>262300</v>
      </c>
      <c r="AL208" s="184" t="s">
        <v>5649</v>
      </c>
      <c r="AM208" s="184" t="s">
        <v>20331</v>
      </c>
      <c r="AN208" s="184">
        <v>15969901667</v>
      </c>
      <c r="AO208" s="184" t="s">
        <v>3577</v>
      </c>
      <c r="AP208" s="184" t="s">
        <v>5650</v>
      </c>
      <c r="AQ208" s="184">
        <v>13863339222</v>
      </c>
      <c r="AR208" s="184" t="s">
        <v>20332</v>
      </c>
      <c r="AS208" s="184" t="s">
        <v>5651</v>
      </c>
      <c r="AT208" s="184">
        <v>15969901667</v>
      </c>
      <c r="AU208" s="184" t="s">
        <v>1084</v>
      </c>
      <c r="AV208" s="184" t="s">
        <v>5652</v>
      </c>
      <c r="AW208" s="190"/>
      <c r="AX208" s="185">
        <v>44286</v>
      </c>
      <c r="AY208" s="185">
        <v>43770</v>
      </c>
      <c r="AZ208" s="184" t="s">
        <v>20218</v>
      </c>
      <c r="BA208" s="184" t="s">
        <v>5653</v>
      </c>
      <c r="BB208" s="184"/>
      <c r="BC208" s="184"/>
      <c r="BD208" s="184"/>
      <c r="BE208" s="184"/>
      <c r="BF208" s="184"/>
      <c r="BG208" s="184"/>
      <c r="BH208" s="184"/>
      <c r="BI208" s="184"/>
      <c r="BJ208" s="184"/>
      <c r="BK208" s="184"/>
      <c r="BL208" s="184" t="s">
        <v>3493</v>
      </c>
      <c r="BM208" s="184"/>
      <c r="BN208" s="184" t="s">
        <v>3493</v>
      </c>
      <c r="BO208" s="184" t="s">
        <v>3493</v>
      </c>
      <c r="BP208" s="184" t="s">
        <v>3493</v>
      </c>
      <c r="BQ208" s="184" t="str">
        <f t="shared" si="3"/>
        <v>√</v>
      </c>
      <c r="BR208" s="184"/>
      <c r="BS208" s="184"/>
      <c r="BT208" s="187" t="s">
        <v>3493</v>
      </c>
      <c r="BU208" s="184"/>
      <c r="BV208" s="190" t="e">
        <f>VLOOKUP(D:D,#REF!,2,0)</f>
        <v>#REF!</v>
      </c>
      <c r="BW208" s="190" t="e">
        <f>VLOOKUP(D:D,#REF!,3,0)</f>
        <v>#REF!</v>
      </c>
      <c r="BX208" s="190"/>
      <c r="BY208" s="190"/>
      <c r="BZ208" s="191" t="e">
        <f>VLOOKUP(D:D,#REF!,2,0)</f>
        <v>#REF!</v>
      </c>
      <c r="CA208" s="192" t="s">
        <v>5527</v>
      </c>
      <c r="CB208" s="192" t="s">
        <v>5527</v>
      </c>
      <c r="CC208" s="192" t="s">
        <v>5527</v>
      </c>
      <c r="CD208" s="190"/>
      <c r="CE208" s="184">
        <v>7003896</v>
      </c>
    </row>
    <row r="209" spans="1:83" ht="11.95" customHeight="1">
      <c r="A209" s="184">
        <v>7003897</v>
      </c>
      <c r="B209" s="184">
        <v>208</v>
      </c>
      <c r="C209" s="184" t="s">
        <v>20209</v>
      </c>
      <c r="D209" s="184" t="s">
        <v>22</v>
      </c>
      <c r="E209" s="184" t="s">
        <v>554</v>
      </c>
      <c r="F209" s="184" t="s">
        <v>5654</v>
      </c>
      <c r="G209" s="185">
        <v>42537</v>
      </c>
      <c r="H209" s="186" t="s">
        <v>5624</v>
      </c>
      <c r="I209" s="187">
        <v>21185</v>
      </c>
      <c r="J209" s="184" t="s">
        <v>5625</v>
      </c>
      <c r="K209" s="184">
        <v>7003897</v>
      </c>
      <c r="L209" s="184" t="s">
        <v>5655</v>
      </c>
      <c r="M209" s="184" t="s">
        <v>5656</v>
      </c>
      <c r="N209" s="188" t="s">
        <v>20333</v>
      </c>
      <c r="O209" s="189" t="s">
        <v>20334</v>
      </c>
      <c r="P209" s="187" t="s">
        <v>20335</v>
      </c>
      <c r="Q209" s="187" t="s">
        <v>5657</v>
      </c>
      <c r="R209" s="184" t="s">
        <v>5658</v>
      </c>
      <c r="S209" s="184">
        <v>13563330511</v>
      </c>
      <c r="T209" s="184" t="s">
        <v>5659</v>
      </c>
      <c r="U209" s="184">
        <v>13561965177</v>
      </c>
      <c r="V209" s="184" t="s">
        <v>5660</v>
      </c>
      <c r="W209" s="184" t="s">
        <v>5661</v>
      </c>
      <c r="X209" s="187" t="s">
        <v>5662</v>
      </c>
      <c r="Y209" s="187" t="s">
        <v>20336</v>
      </c>
      <c r="Z209" s="188" t="s">
        <v>5663</v>
      </c>
      <c r="AA209" s="184">
        <v>90</v>
      </c>
      <c r="AB209" s="184" t="s">
        <v>3669</v>
      </c>
      <c r="AC209" s="184"/>
      <c r="AD209" s="184"/>
      <c r="AE209" s="184" t="s">
        <v>3562</v>
      </c>
      <c r="AF209" s="184"/>
      <c r="AG209" s="184"/>
      <c r="AH209" s="184"/>
      <c r="AI209" s="184"/>
      <c r="AJ209" s="184" t="s">
        <v>3593</v>
      </c>
      <c r="AK209" s="184">
        <v>276500</v>
      </c>
      <c r="AL209" s="184" t="s">
        <v>20337</v>
      </c>
      <c r="AM209" s="184" t="s">
        <v>20335</v>
      </c>
      <c r="AN209" s="184">
        <v>13561965177</v>
      </c>
      <c r="AO209" s="184" t="s">
        <v>3577</v>
      </c>
      <c r="AP209" s="184" t="s">
        <v>5664</v>
      </c>
      <c r="AQ209" s="184">
        <v>13626331286</v>
      </c>
      <c r="AR209" s="184" t="s">
        <v>5665</v>
      </c>
      <c r="AS209" s="184" t="s">
        <v>20338</v>
      </c>
      <c r="AT209" s="184">
        <v>13561965177</v>
      </c>
      <c r="AU209" s="184" t="s">
        <v>20339</v>
      </c>
      <c r="AV209" s="184" t="s">
        <v>5666</v>
      </c>
      <c r="AW209" s="190"/>
      <c r="AX209" s="185">
        <v>44286</v>
      </c>
      <c r="AY209" s="185">
        <v>43555</v>
      </c>
      <c r="AZ209" s="184" t="s">
        <v>20218</v>
      </c>
      <c r="BA209" s="184" t="s">
        <v>5667</v>
      </c>
      <c r="BB209" s="184"/>
      <c r="BC209" s="184"/>
      <c r="BD209" s="184"/>
      <c r="BE209" s="184"/>
      <c r="BF209" s="184"/>
      <c r="BG209" s="184"/>
      <c r="BH209" s="184"/>
      <c r="BI209" s="184"/>
      <c r="BJ209" s="184"/>
      <c r="BK209" s="184"/>
      <c r="BL209" s="184" t="s">
        <v>3493</v>
      </c>
      <c r="BM209" s="184"/>
      <c r="BN209" s="184" t="s">
        <v>3493</v>
      </c>
      <c r="BO209" s="184" t="s">
        <v>3493</v>
      </c>
      <c r="BP209" s="184" t="s">
        <v>3493</v>
      </c>
      <c r="BQ209" s="184" t="str">
        <f t="shared" si="3"/>
        <v>√</v>
      </c>
      <c r="BR209" s="184"/>
      <c r="BS209" s="184"/>
      <c r="BT209" s="187" t="s">
        <v>3493</v>
      </c>
      <c r="BU209" s="184"/>
      <c r="BV209" s="190" t="e">
        <f>VLOOKUP(D:D,#REF!,2,0)</f>
        <v>#REF!</v>
      </c>
      <c r="BW209" s="190" t="e">
        <f>VLOOKUP(D:D,#REF!,3,0)</f>
        <v>#REF!</v>
      </c>
      <c r="BX209" s="190"/>
      <c r="BY209" s="190"/>
      <c r="BZ209" s="191" t="e">
        <f>VLOOKUP(D:D,#REF!,2,0)</f>
        <v>#REF!</v>
      </c>
      <c r="CA209" s="192" t="s">
        <v>5527</v>
      </c>
      <c r="CB209" s="192" t="s">
        <v>5527</v>
      </c>
      <c r="CC209" s="192" t="s">
        <v>5527</v>
      </c>
      <c r="CD209" s="190"/>
      <c r="CE209" s="184">
        <v>7003897</v>
      </c>
    </row>
    <row r="210" spans="1:83" ht="11.95" customHeight="1">
      <c r="A210" s="184">
        <v>7003898</v>
      </c>
      <c r="B210" s="184">
        <v>209</v>
      </c>
      <c r="C210" s="184" t="s">
        <v>20209</v>
      </c>
      <c r="D210" s="184" t="s">
        <v>22</v>
      </c>
      <c r="E210" s="184" t="s">
        <v>563</v>
      </c>
      <c r="F210" s="184" t="s">
        <v>5668</v>
      </c>
      <c r="G210" s="185">
        <v>42492</v>
      </c>
      <c r="H210" s="186" t="s">
        <v>19927</v>
      </c>
      <c r="I210" s="187">
        <v>21163</v>
      </c>
      <c r="J210" s="184" t="s">
        <v>5669</v>
      </c>
      <c r="K210" s="184">
        <v>7003898</v>
      </c>
      <c r="L210" s="184" t="s">
        <v>20340</v>
      </c>
      <c r="M210" s="184" t="s">
        <v>5670</v>
      </c>
      <c r="N210" s="188" t="s">
        <v>20341</v>
      </c>
      <c r="O210" s="189" t="s">
        <v>5671</v>
      </c>
      <c r="P210" s="187" t="s">
        <v>20342</v>
      </c>
      <c r="Q210" s="187" t="s">
        <v>20342</v>
      </c>
      <c r="R210" s="184" t="s">
        <v>5672</v>
      </c>
      <c r="S210" s="184" t="s">
        <v>5673</v>
      </c>
      <c r="T210" s="184" t="s">
        <v>5674</v>
      </c>
      <c r="U210" s="184" t="s">
        <v>5675</v>
      </c>
      <c r="V210" s="184" t="s">
        <v>5672</v>
      </c>
      <c r="W210" s="184">
        <v>6346212318</v>
      </c>
      <c r="X210" s="187" t="s">
        <v>5676</v>
      </c>
      <c r="Y210" s="187" t="s">
        <v>20343</v>
      </c>
      <c r="Z210" s="188" t="s">
        <v>20228</v>
      </c>
      <c r="AA210" s="184">
        <v>90</v>
      </c>
      <c r="AB210" s="184" t="s">
        <v>3561</v>
      </c>
      <c r="AC210" s="184"/>
      <c r="AD210" s="184"/>
      <c r="AE210" s="184" t="s">
        <v>3562</v>
      </c>
      <c r="AF210" s="184"/>
      <c r="AG210" s="184"/>
      <c r="AH210" s="184"/>
      <c r="AI210" s="184"/>
      <c r="AJ210" s="184" t="s">
        <v>3593</v>
      </c>
      <c r="AK210" s="184">
        <v>271100</v>
      </c>
      <c r="AL210" s="184" t="s">
        <v>5677</v>
      </c>
      <c r="AM210" s="184" t="s">
        <v>20342</v>
      </c>
      <c r="AN210" s="184">
        <v>13666348689</v>
      </c>
      <c r="AO210" s="184" t="s">
        <v>3577</v>
      </c>
      <c r="AP210" s="184" t="s">
        <v>5674</v>
      </c>
      <c r="AQ210" s="184" t="s">
        <v>5678</v>
      </c>
      <c r="AR210" s="184" t="s">
        <v>5679</v>
      </c>
      <c r="AS210" s="184" t="s">
        <v>5680</v>
      </c>
      <c r="AT210" s="184">
        <v>13666348689</v>
      </c>
      <c r="AU210" s="184" t="s">
        <v>1329</v>
      </c>
      <c r="AV210" s="184" t="s">
        <v>5681</v>
      </c>
      <c r="AW210" s="190"/>
      <c r="AX210" s="185">
        <v>44286</v>
      </c>
      <c r="AY210" s="185">
        <v>43599</v>
      </c>
      <c r="AZ210" s="184" t="s">
        <v>20218</v>
      </c>
      <c r="BA210" s="184" t="s">
        <v>5682</v>
      </c>
      <c r="BB210" s="184"/>
      <c r="BC210" s="184"/>
      <c r="BD210" s="184"/>
      <c r="BE210" s="184"/>
      <c r="BF210" s="184"/>
      <c r="BG210" s="184"/>
      <c r="BH210" s="184"/>
      <c r="BI210" s="184"/>
      <c r="BJ210" s="184"/>
      <c r="BK210" s="184"/>
      <c r="BL210" s="184" t="s">
        <v>3493</v>
      </c>
      <c r="BM210" s="184"/>
      <c r="BN210" s="184"/>
      <c r="BO210" s="184" t="s">
        <v>3493</v>
      </c>
      <c r="BP210" s="184" t="s">
        <v>3493</v>
      </c>
      <c r="BQ210" s="184" t="str">
        <f t="shared" si="3"/>
        <v>√</v>
      </c>
      <c r="BR210" s="184"/>
      <c r="BS210" s="184"/>
      <c r="BT210" s="187" t="s">
        <v>3493</v>
      </c>
      <c r="BU210" s="184"/>
      <c r="BV210" s="190" t="e">
        <f>VLOOKUP(D:D,#REF!,2,0)</f>
        <v>#REF!</v>
      </c>
      <c r="BW210" s="190" t="e">
        <f>VLOOKUP(D:D,#REF!,3,0)</f>
        <v>#REF!</v>
      </c>
      <c r="BX210" s="190"/>
      <c r="BY210" s="190"/>
      <c r="BZ210" s="191" t="e">
        <f>VLOOKUP(D:D,#REF!,2,0)</f>
        <v>#REF!</v>
      </c>
      <c r="CA210" s="192" t="s">
        <v>5527</v>
      </c>
      <c r="CB210" s="192" t="s">
        <v>5527</v>
      </c>
      <c r="CC210" s="192" t="s">
        <v>5527</v>
      </c>
      <c r="CD210" s="190"/>
      <c r="CE210" s="184">
        <v>7003898</v>
      </c>
    </row>
    <row r="211" spans="1:83" ht="11.95" customHeight="1">
      <c r="A211" s="184">
        <v>7003899</v>
      </c>
      <c r="B211" s="184">
        <v>210</v>
      </c>
      <c r="C211" s="184" t="s">
        <v>20209</v>
      </c>
      <c r="D211" s="184" t="s">
        <v>22</v>
      </c>
      <c r="E211" s="184" t="s">
        <v>563</v>
      </c>
      <c r="F211" s="184" t="s">
        <v>5683</v>
      </c>
      <c r="G211" s="185">
        <v>42492</v>
      </c>
      <c r="H211" s="186" t="s">
        <v>19927</v>
      </c>
      <c r="I211" s="187">
        <v>21163</v>
      </c>
      <c r="J211" s="184" t="s">
        <v>5669</v>
      </c>
      <c r="K211" s="184">
        <v>7003899</v>
      </c>
      <c r="L211" s="184" t="s">
        <v>20344</v>
      </c>
      <c r="M211" s="184" t="s">
        <v>5684</v>
      </c>
      <c r="N211" s="188" t="s">
        <v>20345</v>
      </c>
      <c r="O211" s="189"/>
      <c r="P211" s="187" t="s">
        <v>20346</v>
      </c>
      <c r="Q211" s="187" t="s">
        <v>20346</v>
      </c>
      <c r="R211" s="184" t="s">
        <v>5685</v>
      </c>
      <c r="S211" s="184">
        <v>15006349897</v>
      </c>
      <c r="T211" s="184" t="s">
        <v>5686</v>
      </c>
      <c r="U211" s="184">
        <v>13863490811</v>
      </c>
      <c r="V211" s="184" t="s">
        <v>5686</v>
      </c>
      <c r="W211" s="184">
        <v>13863490811</v>
      </c>
      <c r="X211" s="187" t="s">
        <v>20347</v>
      </c>
      <c r="Y211" s="187" t="s">
        <v>20348</v>
      </c>
      <c r="Z211" s="188" t="s">
        <v>20228</v>
      </c>
      <c r="AA211" s="184">
        <v>90</v>
      </c>
      <c r="AB211" s="184" t="s">
        <v>3561</v>
      </c>
      <c r="AC211" s="184"/>
      <c r="AD211" s="184"/>
      <c r="AE211" s="184" t="s">
        <v>3562</v>
      </c>
      <c r="AF211" s="184"/>
      <c r="AG211" s="184"/>
      <c r="AH211" s="184"/>
      <c r="AI211" s="184"/>
      <c r="AJ211" s="184" t="s">
        <v>3593</v>
      </c>
      <c r="AK211" s="184">
        <v>271100</v>
      </c>
      <c r="AL211" s="184" t="s">
        <v>20349</v>
      </c>
      <c r="AM211" s="184" t="s">
        <v>20350</v>
      </c>
      <c r="AN211" s="184">
        <v>13863490811</v>
      </c>
      <c r="AO211" s="184" t="s">
        <v>3577</v>
      </c>
      <c r="AP211" s="184" t="s">
        <v>5686</v>
      </c>
      <c r="AQ211" s="184" t="s">
        <v>5687</v>
      </c>
      <c r="AR211" s="184" t="s">
        <v>20351</v>
      </c>
      <c r="AS211" s="184" t="s">
        <v>20352</v>
      </c>
      <c r="AT211" s="184">
        <v>13863490811</v>
      </c>
      <c r="AU211" s="184" t="s">
        <v>2468</v>
      </c>
      <c r="AV211" s="184" t="s">
        <v>2468</v>
      </c>
      <c r="AW211" s="190"/>
      <c r="AX211" s="185">
        <v>44286</v>
      </c>
      <c r="AY211" s="185">
        <v>43562</v>
      </c>
      <c r="AZ211" s="184" t="s">
        <v>20218</v>
      </c>
      <c r="BA211" s="184" t="s">
        <v>5688</v>
      </c>
      <c r="BB211" s="184"/>
      <c r="BC211" s="184"/>
      <c r="BD211" s="184"/>
      <c r="BE211" s="184"/>
      <c r="BF211" s="184"/>
      <c r="BG211" s="184"/>
      <c r="BH211" s="184"/>
      <c r="BI211" s="184"/>
      <c r="BJ211" s="184"/>
      <c r="BK211" s="184"/>
      <c r="BL211" s="184" t="s">
        <v>3493</v>
      </c>
      <c r="BM211" s="184"/>
      <c r="BN211" s="184"/>
      <c r="BO211" s="184" t="s">
        <v>3493</v>
      </c>
      <c r="BP211" s="184" t="s">
        <v>3493</v>
      </c>
      <c r="BQ211" s="184" t="str">
        <f t="shared" si="3"/>
        <v>√</v>
      </c>
      <c r="BR211" s="184"/>
      <c r="BS211" s="184"/>
      <c r="BT211" s="187" t="s">
        <v>3493</v>
      </c>
      <c r="BU211" s="184"/>
      <c r="BV211" s="190" t="e">
        <f>VLOOKUP(D:D,#REF!,2,0)</f>
        <v>#REF!</v>
      </c>
      <c r="BW211" s="190" t="e">
        <f>VLOOKUP(D:D,#REF!,3,0)</f>
        <v>#REF!</v>
      </c>
      <c r="BX211" s="190"/>
      <c r="BY211" s="190"/>
      <c r="BZ211" s="191" t="e">
        <f>VLOOKUP(D:D,#REF!,2,0)</f>
        <v>#REF!</v>
      </c>
      <c r="CA211" s="192" t="s">
        <v>5527</v>
      </c>
      <c r="CB211" s="192" t="s">
        <v>5527</v>
      </c>
      <c r="CC211" s="192" t="s">
        <v>5527</v>
      </c>
      <c r="CD211" s="190"/>
      <c r="CE211" s="184">
        <v>7003899</v>
      </c>
    </row>
    <row r="212" spans="1:83" ht="11.95" customHeight="1">
      <c r="A212" s="184">
        <v>7003900</v>
      </c>
      <c r="B212" s="184">
        <v>211</v>
      </c>
      <c r="C212" s="184" t="s">
        <v>20209</v>
      </c>
      <c r="D212" s="184" t="s">
        <v>22</v>
      </c>
      <c r="E212" s="184" t="s">
        <v>551</v>
      </c>
      <c r="F212" s="184" t="s">
        <v>5689</v>
      </c>
      <c r="G212" s="185">
        <v>42506</v>
      </c>
      <c r="H212" s="186" t="s">
        <v>5624</v>
      </c>
      <c r="I212" s="187">
        <v>21185</v>
      </c>
      <c r="J212" s="184" t="s">
        <v>20353</v>
      </c>
      <c r="K212" s="184">
        <v>7003900</v>
      </c>
      <c r="L212" s="184" t="s">
        <v>20354</v>
      </c>
      <c r="M212" s="184" t="s">
        <v>20355</v>
      </c>
      <c r="N212" s="188" t="s">
        <v>20356</v>
      </c>
      <c r="O212" s="189" t="s">
        <v>5690</v>
      </c>
      <c r="P212" s="187" t="s">
        <v>20357</v>
      </c>
      <c r="Q212" s="187" t="s">
        <v>20357</v>
      </c>
      <c r="R212" s="184" t="s">
        <v>5691</v>
      </c>
      <c r="S212" s="184" t="s">
        <v>5692</v>
      </c>
      <c r="T212" s="184" t="s">
        <v>5693</v>
      </c>
      <c r="U212" s="184" t="s">
        <v>20358</v>
      </c>
      <c r="V212" s="184" t="s">
        <v>5694</v>
      </c>
      <c r="W212" s="184" t="s">
        <v>20359</v>
      </c>
      <c r="X212" s="187" t="s">
        <v>20360</v>
      </c>
      <c r="Y212" s="187" t="s">
        <v>20361</v>
      </c>
      <c r="Z212" s="188" t="s">
        <v>20228</v>
      </c>
      <c r="AA212" s="184">
        <v>90</v>
      </c>
      <c r="AB212" s="184" t="s">
        <v>3669</v>
      </c>
      <c r="AC212" s="184"/>
      <c r="AD212" s="184"/>
      <c r="AE212" s="184" t="s">
        <v>3562</v>
      </c>
      <c r="AF212" s="184"/>
      <c r="AG212" s="184"/>
      <c r="AH212" s="184"/>
      <c r="AI212" s="184"/>
      <c r="AJ212" s="184" t="s">
        <v>3593</v>
      </c>
      <c r="AK212" s="184">
        <v>276002</v>
      </c>
      <c r="AL212" s="184" t="s">
        <v>20362</v>
      </c>
      <c r="AM212" s="184" t="s">
        <v>20363</v>
      </c>
      <c r="AN212" s="184">
        <v>15965396612</v>
      </c>
      <c r="AO212" s="184" t="s">
        <v>3577</v>
      </c>
      <c r="AP212" s="184" t="s">
        <v>5693</v>
      </c>
      <c r="AQ212" s="184" t="s">
        <v>5695</v>
      </c>
      <c r="AR212" s="184" t="s">
        <v>20364</v>
      </c>
      <c r="AS212" s="184" t="s">
        <v>20365</v>
      </c>
      <c r="AT212" s="184">
        <v>15965396612</v>
      </c>
      <c r="AU212" s="184" t="s">
        <v>1145</v>
      </c>
      <c r="AV212" s="184" t="s">
        <v>5696</v>
      </c>
      <c r="AW212" s="190"/>
      <c r="AX212" s="185">
        <v>43190</v>
      </c>
      <c r="AY212" s="185">
        <v>43247</v>
      </c>
      <c r="AZ212" s="184" t="s">
        <v>20218</v>
      </c>
      <c r="BA212" s="184" t="s">
        <v>5697</v>
      </c>
      <c r="BB212" s="184"/>
      <c r="BC212" s="184"/>
      <c r="BD212" s="184"/>
      <c r="BE212" s="184"/>
      <c r="BF212" s="184"/>
      <c r="BG212" s="184"/>
      <c r="BH212" s="184"/>
      <c r="BI212" s="184"/>
      <c r="BJ212" s="184"/>
      <c r="BK212" s="184"/>
      <c r="BL212" s="184" t="s">
        <v>3493</v>
      </c>
      <c r="BM212" s="184"/>
      <c r="BN212" s="184" t="s">
        <v>3493</v>
      </c>
      <c r="BO212" s="184" t="s">
        <v>3493</v>
      </c>
      <c r="BP212" s="184" t="s">
        <v>3493</v>
      </c>
      <c r="BQ212" s="184" t="str">
        <f t="shared" si="3"/>
        <v>√</v>
      </c>
      <c r="BR212" s="184"/>
      <c r="BS212" s="184"/>
      <c r="BT212" s="187" t="s">
        <v>3493</v>
      </c>
      <c r="BU212" s="184"/>
      <c r="BV212" s="190" t="e">
        <f>VLOOKUP(D:D,#REF!,2,0)</f>
        <v>#REF!</v>
      </c>
      <c r="BW212" s="190" t="e">
        <f>VLOOKUP(D:D,#REF!,3,0)</f>
        <v>#REF!</v>
      </c>
      <c r="BX212" s="190"/>
      <c r="BY212" s="190"/>
      <c r="BZ212" s="191" t="e">
        <f>VLOOKUP(D:D,#REF!,2,0)</f>
        <v>#REF!</v>
      </c>
      <c r="CA212" s="192" t="s">
        <v>5527</v>
      </c>
      <c r="CB212" s="192" t="s">
        <v>5527</v>
      </c>
      <c r="CC212" s="192" t="s">
        <v>5527</v>
      </c>
      <c r="CD212" s="190"/>
      <c r="CE212" s="184">
        <v>7003900</v>
      </c>
    </row>
    <row r="213" spans="1:83" ht="11.95" customHeight="1">
      <c r="A213" s="184">
        <v>7003901</v>
      </c>
      <c r="B213" s="184">
        <v>212</v>
      </c>
      <c r="C213" s="184" t="s">
        <v>20209</v>
      </c>
      <c r="D213" s="184" t="s">
        <v>22</v>
      </c>
      <c r="E213" s="184" t="s">
        <v>551</v>
      </c>
      <c r="F213" s="184" t="s">
        <v>5698</v>
      </c>
      <c r="G213" s="185">
        <v>42521</v>
      </c>
      <c r="H213" s="186" t="s">
        <v>5624</v>
      </c>
      <c r="I213" s="187">
        <v>21185</v>
      </c>
      <c r="J213" s="184" t="s">
        <v>20366</v>
      </c>
      <c r="K213" s="184">
        <v>7003901</v>
      </c>
      <c r="L213" s="184" t="s">
        <v>20367</v>
      </c>
      <c r="M213" s="184" t="s">
        <v>20368</v>
      </c>
      <c r="N213" s="188" t="s">
        <v>20369</v>
      </c>
      <c r="O213" s="189" t="s">
        <v>20370</v>
      </c>
      <c r="P213" s="187" t="s">
        <v>20371</v>
      </c>
      <c r="Q213" s="187" t="s">
        <v>20371</v>
      </c>
      <c r="R213" s="184" t="s">
        <v>5699</v>
      </c>
      <c r="S213" s="184">
        <v>13515397655</v>
      </c>
      <c r="T213" s="184" t="s">
        <v>20372</v>
      </c>
      <c r="U213" s="184">
        <v>13678691655</v>
      </c>
      <c r="V213" s="184" t="s">
        <v>5700</v>
      </c>
      <c r="W213" s="184" t="s">
        <v>20373</v>
      </c>
      <c r="X213" s="187" t="s">
        <v>20374</v>
      </c>
      <c r="Y213" s="187" t="s">
        <v>20375</v>
      </c>
      <c r="Z213" s="188" t="s">
        <v>5701</v>
      </c>
      <c r="AA213" s="184">
        <v>90</v>
      </c>
      <c r="AB213" s="184" t="s">
        <v>3561</v>
      </c>
      <c r="AC213" s="184"/>
      <c r="AD213" s="184"/>
      <c r="AE213" s="184" t="s">
        <v>3562</v>
      </c>
      <c r="AF213" s="184"/>
      <c r="AG213" s="184"/>
      <c r="AH213" s="184"/>
      <c r="AI213" s="184"/>
      <c r="AJ213" s="184" t="s">
        <v>3593</v>
      </c>
      <c r="AK213" s="184">
        <v>276034</v>
      </c>
      <c r="AL213" s="184" t="s">
        <v>5702</v>
      </c>
      <c r="AM213" s="184" t="s">
        <v>20376</v>
      </c>
      <c r="AN213" s="184" t="s">
        <v>5454</v>
      </c>
      <c r="AO213" s="184" t="s">
        <v>3577</v>
      </c>
      <c r="AP213" s="184" t="s">
        <v>5702</v>
      </c>
      <c r="AQ213" s="184" t="s">
        <v>5703</v>
      </c>
      <c r="AR213" s="184" t="s">
        <v>5702</v>
      </c>
      <c r="AS213" s="184" t="s">
        <v>20377</v>
      </c>
      <c r="AT213" s="184">
        <v>13853976278</v>
      </c>
      <c r="AU213" s="184" t="s">
        <v>1261</v>
      </c>
      <c r="AV213" s="184" t="s">
        <v>5704</v>
      </c>
      <c r="AW213" s="190"/>
      <c r="AX213" s="185">
        <v>44286</v>
      </c>
      <c r="AY213" s="185">
        <v>43550</v>
      </c>
      <c r="AZ213" s="184" t="s">
        <v>20218</v>
      </c>
      <c r="BA213" s="184" t="s">
        <v>5705</v>
      </c>
      <c r="BB213" s="184"/>
      <c r="BC213" s="184"/>
      <c r="BD213" s="184"/>
      <c r="BE213" s="184"/>
      <c r="BF213" s="184"/>
      <c r="BG213" s="184"/>
      <c r="BH213" s="184"/>
      <c r="BI213" s="184"/>
      <c r="BJ213" s="184"/>
      <c r="BK213" s="184"/>
      <c r="BL213" s="184" t="s">
        <v>3493</v>
      </c>
      <c r="BM213" s="184"/>
      <c r="BN213" s="184" t="s">
        <v>3493</v>
      </c>
      <c r="BO213" s="184" t="s">
        <v>3493</v>
      </c>
      <c r="BP213" s="184" t="s">
        <v>3493</v>
      </c>
      <c r="BQ213" s="184" t="str">
        <f t="shared" si="3"/>
        <v>√</v>
      </c>
      <c r="BR213" s="184"/>
      <c r="BS213" s="184"/>
      <c r="BT213" s="187" t="s">
        <v>3493</v>
      </c>
      <c r="BU213" s="184"/>
      <c r="BV213" s="190" t="e">
        <f>VLOOKUP(D:D,#REF!,2,0)</f>
        <v>#REF!</v>
      </c>
      <c r="BW213" s="190" t="e">
        <f>VLOOKUP(D:D,#REF!,3,0)</f>
        <v>#REF!</v>
      </c>
      <c r="BX213" s="190"/>
      <c r="BY213" s="190"/>
      <c r="BZ213" s="191" t="e">
        <f>VLOOKUP(D:D,#REF!,2,0)</f>
        <v>#REF!</v>
      </c>
      <c r="CA213" s="192" t="s">
        <v>5527</v>
      </c>
      <c r="CB213" s="192" t="s">
        <v>5527</v>
      </c>
      <c r="CC213" s="192" t="s">
        <v>5527</v>
      </c>
      <c r="CD213" s="190"/>
      <c r="CE213" s="184">
        <v>7003901</v>
      </c>
    </row>
    <row r="214" spans="1:83" ht="11.95" customHeight="1">
      <c r="A214" s="184">
        <v>7003902</v>
      </c>
      <c r="B214" s="184">
        <v>213</v>
      </c>
      <c r="C214" s="184" t="s">
        <v>20209</v>
      </c>
      <c r="D214" s="184" t="s">
        <v>22</v>
      </c>
      <c r="E214" s="184" t="s">
        <v>551</v>
      </c>
      <c r="F214" s="184" t="s">
        <v>5706</v>
      </c>
      <c r="G214" s="185">
        <v>42518</v>
      </c>
      <c r="H214" s="186" t="s">
        <v>5624</v>
      </c>
      <c r="I214" s="187">
        <v>21185</v>
      </c>
      <c r="J214" s="184" t="s">
        <v>20378</v>
      </c>
      <c r="K214" s="184">
        <v>7003902</v>
      </c>
      <c r="L214" s="184" t="s">
        <v>20379</v>
      </c>
      <c r="M214" s="184" t="s">
        <v>20380</v>
      </c>
      <c r="N214" s="188" t="s">
        <v>20381</v>
      </c>
      <c r="O214" s="189"/>
      <c r="P214" s="187" t="s">
        <v>20382</v>
      </c>
      <c r="Q214" s="187" t="s">
        <v>20382</v>
      </c>
      <c r="R214" s="184" t="s">
        <v>20383</v>
      </c>
      <c r="S214" s="184">
        <v>18653967761</v>
      </c>
      <c r="T214" s="184" t="s">
        <v>5707</v>
      </c>
      <c r="U214" s="184">
        <v>13375699976</v>
      </c>
      <c r="V214" s="184" t="s">
        <v>5708</v>
      </c>
      <c r="W214" s="184" t="s">
        <v>20384</v>
      </c>
      <c r="X214" s="187" t="s">
        <v>20385</v>
      </c>
      <c r="Y214" s="187" t="s">
        <v>20386</v>
      </c>
      <c r="Z214" s="188" t="s">
        <v>20228</v>
      </c>
      <c r="AA214" s="184">
        <v>90</v>
      </c>
      <c r="AB214" s="184" t="s">
        <v>3561</v>
      </c>
      <c r="AC214" s="184"/>
      <c r="AD214" s="184"/>
      <c r="AE214" s="184" t="s">
        <v>3562</v>
      </c>
      <c r="AF214" s="184"/>
      <c r="AG214" s="184"/>
      <c r="AH214" s="184"/>
      <c r="AI214" s="184"/>
      <c r="AJ214" s="184" t="s">
        <v>3593</v>
      </c>
      <c r="AK214" s="184">
        <v>276300</v>
      </c>
      <c r="AL214" s="184" t="s">
        <v>20387</v>
      </c>
      <c r="AM214" s="184" t="s">
        <v>20382</v>
      </c>
      <c r="AN214" s="184">
        <v>13375699976</v>
      </c>
      <c r="AO214" s="184" t="s">
        <v>3577</v>
      </c>
      <c r="AP214" s="184" t="s">
        <v>5707</v>
      </c>
      <c r="AQ214" s="184" t="s">
        <v>5709</v>
      </c>
      <c r="AR214" s="184" t="s">
        <v>20388</v>
      </c>
      <c r="AS214" s="184" t="s">
        <v>20389</v>
      </c>
      <c r="AT214" s="184">
        <v>13375699976</v>
      </c>
      <c r="AU214" s="184" t="s">
        <v>1185</v>
      </c>
      <c r="AV214" s="184" t="s">
        <v>1185</v>
      </c>
      <c r="AW214" s="190"/>
      <c r="AX214" s="185">
        <v>44286</v>
      </c>
      <c r="AY214" s="185">
        <v>43548</v>
      </c>
      <c r="AZ214" s="184" t="s">
        <v>20218</v>
      </c>
      <c r="BA214" s="184" t="s">
        <v>5710</v>
      </c>
      <c r="BB214" s="184"/>
      <c r="BC214" s="184"/>
      <c r="BD214" s="184"/>
      <c r="BE214" s="184"/>
      <c r="BF214" s="184"/>
      <c r="BG214" s="184"/>
      <c r="BH214" s="184"/>
      <c r="BI214" s="184"/>
      <c r="BJ214" s="184"/>
      <c r="BK214" s="184"/>
      <c r="BL214" s="184" t="s">
        <v>3493</v>
      </c>
      <c r="BM214" s="184"/>
      <c r="BN214" s="184" t="s">
        <v>3493</v>
      </c>
      <c r="BO214" s="184" t="s">
        <v>3493</v>
      </c>
      <c r="BP214" s="184" t="s">
        <v>3493</v>
      </c>
      <c r="BQ214" s="184" t="str">
        <f t="shared" si="3"/>
        <v>√</v>
      </c>
      <c r="BR214" s="184"/>
      <c r="BS214" s="184"/>
      <c r="BT214" s="187" t="s">
        <v>3493</v>
      </c>
      <c r="BU214" s="184"/>
      <c r="BV214" s="190" t="e">
        <f>VLOOKUP(D:D,#REF!,2,0)</f>
        <v>#REF!</v>
      </c>
      <c r="BW214" s="190" t="e">
        <f>VLOOKUP(D:D,#REF!,3,0)</f>
        <v>#REF!</v>
      </c>
      <c r="BX214" s="190"/>
      <c r="BY214" s="190"/>
      <c r="BZ214" s="191" t="e">
        <f>VLOOKUP(D:D,#REF!,2,0)</f>
        <v>#REF!</v>
      </c>
      <c r="CA214" s="192" t="s">
        <v>5527</v>
      </c>
      <c r="CB214" s="192" t="s">
        <v>5527</v>
      </c>
      <c r="CC214" s="192" t="s">
        <v>5527</v>
      </c>
      <c r="CD214" s="190"/>
      <c r="CE214" s="184">
        <v>7003902</v>
      </c>
    </row>
    <row r="215" spans="1:83" ht="11.95" customHeight="1">
      <c r="A215" s="184">
        <v>7003903</v>
      </c>
      <c r="B215" s="184">
        <v>214</v>
      </c>
      <c r="C215" s="184" t="s">
        <v>20209</v>
      </c>
      <c r="D215" s="184" t="s">
        <v>22</v>
      </c>
      <c r="E215" s="184" t="s">
        <v>551</v>
      </c>
      <c r="F215" s="184" t="s">
        <v>5711</v>
      </c>
      <c r="G215" s="185">
        <v>42521</v>
      </c>
      <c r="H215" s="186" t="s">
        <v>5624</v>
      </c>
      <c r="I215" s="187">
        <v>21185</v>
      </c>
      <c r="J215" s="184" t="s">
        <v>20390</v>
      </c>
      <c r="K215" s="184">
        <v>7003903</v>
      </c>
      <c r="L215" s="184" t="s">
        <v>20391</v>
      </c>
      <c r="M215" s="184" t="s">
        <v>20392</v>
      </c>
      <c r="N215" s="188" t="s">
        <v>20393</v>
      </c>
      <c r="O215" s="189" t="s">
        <v>5712</v>
      </c>
      <c r="P215" s="187" t="s">
        <v>20394</v>
      </c>
      <c r="Q215" s="187" t="s">
        <v>20394</v>
      </c>
      <c r="R215" s="184" t="s">
        <v>5713</v>
      </c>
      <c r="S215" s="184">
        <v>13002798506</v>
      </c>
      <c r="T215" s="184" t="s">
        <v>5714</v>
      </c>
      <c r="U215" s="184">
        <v>13953995838</v>
      </c>
      <c r="V215" s="184" t="s">
        <v>5715</v>
      </c>
      <c r="W215" s="184" t="s">
        <v>20395</v>
      </c>
      <c r="X215" s="187" t="s">
        <v>20396</v>
      </c>
      <c r="Y215" s="187" t="s">
        <v>20397</v>
      </c>
      <c r="Z215" s="188" t="s">
        <v>20228</v>
      </c>
      <c r="AA215" s="184">
        <v>90</v>
      </c>
      <c r="AB215" s="184" t="s">
        <v>3561</v>
      </c>
      <c r="AC215" s="184"/>
      <c r="AD215" s="184"/>
      <c r="AE215" s="184" t="s">
        <v>3562</v>
      </c>
      <c r="AF215" s="184"/>
      <c r="AG215" s="184"/>
      <c r="AH215" s="184"/>
      <c r="AI215" s="184"/>
      <c r="AJ215" s="184" t="s">
        <v>20243</v>
      </c>
      <c r="AK215" s="184">
        <v>276100</v>
      </c>
      <c r="AL215" s="184" t="s">
        <v>20398</v>
      </c>
      <c r="AM215" s="184" t="s">
        <v>20394</v>
      </c>
      <c r="AN215" s="184">
        <v>13002798506</v>
      </c>
      <c r="AO215" s="184" t="s">
        <v>3577</v>
      </c>
      <c r="AP215" s="184" t="s">
        <v>5713</v>
      </c>
      <c r="AQ215" s="184" t="s">
        <v>5716</v>
      </c>
      <c r="AR215" s="184" t="s">
        <v>20399</v>
      </c>
      <c r="AS215" s="184" t="s">
        <v>20400</v>
      </c>
      <c r="AT215" s="184">
        <v>13002798506</v>
      </c>
      <c r="AU215" s="184" t="s">
        <v>5717</v>
      </c>
      <c r="AV215" s="184" t="s">
        <v>5717</v>
      </c>
      <c r="AW215" s="190"/>
      <c r="AX215" s="185">
        <v>44286</v>
      </c>
      <c r="AY215" s="185">
        <v>43526</v>
      </c>
      <c r="AZ215" s="184" t="s">
        <v>20218</v>
      </c>
      <c r="BA215" s="184" t="s">
        <v>5718</v>
      </c>
      <c r="BB215" s="184"/>
      <c r="BC215" s="184"/>
      <c r="BD215" s="184"/>
      <c r="BE215" s="184"/>
      <c r="BF215" s="184"/>
      <c r="BG215" s="184"/>
      <c r="BH215" s="184"/>
      <c r="BI215" s="184"/>
      <c r="BJ215" s="184"/>
      <c r="BK215" s="184"/>
      <c r="BL215" s="184" t="s">
        <v>3493</v>
      </c>
      <c r="BM215" s="184"/>
      <c r="BN215" s="184" t="s">
        <v>3493</v>
      </c>
      <c r="BO215" s="184" t="s">
        <v>3493</v>
      </c>
      <c r="BP215" s="184" t="s">
        <v>3493</v>
      </c>
      <c r="BQ215" s="184" t="str">
        <f t="shared" si="3"/>
        <v>√</v>
      </c>
      <c r="BR215" s="184"/>
      <c r="BS215" s="184"/>
      <c r="BT215" s="187" t="s">
        <v>3493</v>
      </c>
      <c r="BU215" s="184"/>
      <c r="BV215" s="190" t="e">
        <f>VLOOKUP(D:D,#REF!,2,0)</f>
        <v>#REF!</v>
      </c>
      <c r="BW215" s="190" t="e">
        <f>VLOOKUP(D:D,#REF!,3,0)</f>
        <v>#REF!</v>
      </c>
      <c r="BX215" s="190"/>
      <c r="BY215" s="190"/>
      <c r="BZ215" s="191" t="e">
        <f>VLOOKUP(D:D,#REF!,2,0)</f>
        <v>#REF!</v>
      </c>
      <c r="CA215" s="192" t="s">
        <v>5527</v>
      </c>
      <c r="CB215" s="192" t="s">
        <v>5527</v>
      </c>
      <c r="CC215" s="192" t="s">
        <v>5527</v>
      </c>
      <c r="CD215" s="190"/>
      <c r="CE215" s="184">
        <v>7003903</v>
      </c>
    </row>
    <row r="216" spans="1:83" ht="11.95" customHeight="1">
      <c r="A216" s="184">
        <v>7003904</v>
      </c>
      <c r="B216" s="184">
        <v>215</v>
      </c>
      <c r="C216" s="184" t="s">
        <v>20209</v>
      </c>
      <c r="D216" s="184" t="s">
        <v>22</v>
      </c>
      <c r="E216" s="184" t="s">
        <v>551</v>
      </c>
      <c r="F216" s="184" t="s">
        <v>5719</v>
      </c>
      <c r="G216" s="185">
        <v>42518</v>
      </c>
      <c r="H216" s="186" t="s">
        <v>5624</v>
      </c>
      <c r="I216" s="187">
        <v>21185</v>
      </c>
      <c r="J216" s="184" t="s">
        <v>20378</v>
      </c>
      <c r="K216" s="184">
        <v>7003904</v>
      </c>
      <c r="L216" s="184" t="s">
        <v>20401</v>
      </c>
      <c r="M216" s="184" t="s">
        <v>20402</v>
      </c>
      <c r="N216" s="188" t="s">
        <v>20403</v>
      </c>
      <c r="O216" s="189" t="s">
        <v>5720</v>
      </c>
      <c r="P216" s="187" t="s">
        <v>20404</v>
      </c>
      <c r="Q216" s="187" t="s">
        <v>20404</v>
      </c>
      <c r="R216" s="184" t="s">
        <v>5721</v>
      </c>
      <c r="S216" s="184">
        <v>13505497326</v>
      </c>
      <c r="T216" s="184" t="s">
        <v>5722</v>
      </c>
      <c r="U216" s="184">
        <v>13864935614</v>
      </c>
      <c r="V216" s="184" t="s">
        <v>5723</v>
      </c>
      <c r="W216" s="184">
        <v>13515393047</v>
      </c>
      <c r="X216" s="187" t="s">
        <v>20405</v>
      </c>
      <c r="Y216" s="187" t="s">
        <v>20406</v>
      </c>
      <c r="Z216" s="188" t="s">
        <v>20228</v>
      </c>
      <c r="AA216" s="184">
        <v>90</v>
      </c>
      <c r="AB216" s="184" t="s">
        <v>3561</v>
      </c>
      <c r="AC216" s="184"/>
      <c r="AD216" s="184"/>
      <c r="AE216" s="184" t="s">
        <v>3562</v>
      </c>
      <c r="AF216" s="184"/>
      <c r="AG216" s="184"/>
      <c r="AH216" s="184"/>
      <c r="AI216" s="184"/>
      <c r="AJ216" s="184" t="s">
        <v>3593</v>
      </c>
      <c r="AK216" s="184">
        <v>276400</v>
      </c>
      <c r="AL216" s="184" t="s">
        <v>20407</v>
      </c>
      <c r="AM216" s="184" t="s">
        <v>20404</v>
      </c>
      <c r="AN216" s="184">
        <v>13864935614</v>
      </c>
      <c r="AO216" s="184" t="s">
        <v>3577</v>
      </c>
      <c r="AP216" s="184" t="s">
        <v>5722</v>
      </c>
      <c r="AQ216" s="184" t="s">
        <v>5724</v>
      </c>
      <c r="AR216" s="184" t="s">
        <v>20408</v>
      </c>
      <c r="AS216" s="184" t="s">
        <v>20409</v>
      </c>
      <c r="AT216" s="184">
        <v>13864935614</v>
      </c>
      <c r="AU216" s="184" t="s">
        <v>1796</v>
      </c>
      <c r="AV216" s="184" t="s">
        <v>1796</v>
      </c>
      <c r="AW216" s="190"/>
      <c r="AX216" s="185">
        <v>44286</v>
      </c>
      <c r="AY216" s="185">
        <v>43547</v>
      </c>
      <c r="AZ216" s="184" t="s">
        <v>20218</v>
      </c>
      <c r="BA216" s="184" t="s">
        <v>5725</v>
      </c>
      <c r="BB216" s="184"/>
      <c r="BC216" s="184"/>
      <c r="BD216" s="184"/>
      <c r="BE216" s="184"/>
      <c r="BF216" s="184"/>
      <c r="BG216" s="184"/>
      <c r="BH216" s="184"/>
      <c r="BI216" s="184"/>
      <c r="BJ216" s="184"/>
      <c r="BK216" s="184"/>
      <c r="BL216" s="184" t="s">
        <v>3493</v>
      </c>
      <c r="BM216" s="184"/>
      <c r="BN216" s="184"/>
      <c r="BO216" s="184" t="s">
        <v>3493</v>
      </c>
      <c r="BP216" s="184" t="s">
        <v>3493</v>
      </c>
      <c r="BQ216" s="184" t="str">
        <f t="shared" si="3"/>
        <v>√</v>
      </c>
      <c r="BR216" s="184"/>
      <c r="BS216" s="184"/>
      <c r="BT216" s="187" t="s">
        <v>3493</v>
      </c>
      <c r="BU216" s="184"/>
      <c r="BV216" s="190" t="e">
        <f>VLOOKUP(D:D,#REF!,2,0)</f>
        <v>#REF!</v>
      </c>
      <c r="BW216" s="190" t="e">
        <f>VLOOKUP(D:D,#REF!,3,0)</f>
        <v>#REF!</v>
      </c>
      <c r="BX216" s="190"/>
      <c r="BY216" s="190"/>
      <c r="BZ216" s="191" t="e">
        <f>VLOOKUP(D:D,#REF!,2,0)</f>
        <v>#REF!</v>
      </c>
      <c r="CA216" s="192" t="s">
        <v>5527</v>
      </c>
      <c r="CB216" s="192" t="s">
        <v>5527</v>
      </c>
      <c r="CC216" s="192" t="s">
        <v>5527</v>
      </c>
      <c r="CD216" s="190"/>
      <c r="CE216" s="184">
        <v>7003904</v>
      </c>
    </row>
    <row r="217" spans="1:83" ht="11.95" customHeight="1">
      <c r="A217" s="184">
        <v>7003905</v>
      </c>
      <c r="B217" s="184">
        <v>216</v>
      </c>
      <c r="C217" s="184" t="s">
        <v>20209</v>
      </c>
      <c r="D217" s="184" t="s">
        <v>22</v>
      </c>
      <c r="E217" s="184" t="s">
        <v>551</v>
      </c>
      <c r="F217" s="184" t="s">
        <v>5726</v>
      </c>
      <c r="G217" s="185">
        <v>42502</v>
      </c>
      <c r="H217" s="186" t="s">
        <v>5624</v>
      </c>
      <c r="I217" s="187">
        <v>21185</v>
      </c>
      <c r="J217" s="184" t="s">
        <v>20353</v>
      </c>
      <c r="K217" s="184">
        <v>7003905</v>
      </c>
      <c r="L217" s="184" t="s">
        <v>20410</v>
      </c>
      <c r="M217" s="184" t="s">
        <v>20411</v>
      </c>
      <c r="N217" s="188" t="s">
        <v>20412</v>
      </c>
      <c r="O217" s="189" t="s">
        <v>5727</v>
      </c>
      <c r="P217" s="187" t="s">
        <v>20413</v>
      </c>
      <c r="Q217" s="187" t="s">
        <v>20413</v>
      </c>
      <c r="R217" s="184" t="s">
        <v>5728</v>
      </c>
      <c r="S217" s="184" t="s">
        <v>5729</v>
      </c>
      <c r="T217" s="184" t="s">
        <v>5730</v>
      </c>
      <c r="U217" s="184" t="s">
        <v>20414</v>
      </c>
      <c r="V217" s="184" t="s">
        <v>5731</v>
      </c>
      <c r="W217" s="184" t="s">
        <v>20414</v>
      </c>
      <c r="X217" s="187" t="s">
        <v>20415</v>
      </c>
      <c r="Y217" s="187" t="s">
        <v>20416</v>
      </c>
      <c r="Z217" s="188" t="s">
        <v>20228</v>
      </c>
      <c r="AA217" s="184">
        <v>90</v>
      </c>
      <c r="AB217" s="184" t="s">
        <v>3669</v>
      </c>
      <c r="AC217" s="184"/>
      <c r="AD217" s="184"/>
      <c r="AE217" s="184" t="s">
        <v>3562</v>
      </c>
      <c r="AF217" s="184"/>
      <c r="AG217" s="184"/>
      <c r="AH217" s="184"/>
      <c r="AI217" s="184"/>
      <c r="AJ217" s="184" t="s">
        <v>3593</v>
      </c>
      <c r="AK217" s="184">
        <v>277700</v>
      </c>
      <c r="AL217" s="184" t="s">
        <v>20417</v>
      </c>
      <c r="AM217" s="184" t="s">
        <v>20418</v>
      </c>
      <c r="AN217" s="184">
        <v>13697804186</v>
      </c>
      <c r="AO217" s="184" t="s">
        <v>3577</v>
      </c>
      <c r="AP217" s="184" t="s">
        <v>5730</v>
      </c>
      <c r="AQ217" s="184" t="s">
        <v>5732</v>
      </c>
      <c r="AR217" s="184" t="s">
        <v>20419</v>
      </c>
      <c r="AS217" s="184" t="s">
        <v>20420</v>
      </c>
      <c r="AT217" s="184">
        <v>13697804186</v>
      </c>
      <c r="AU217" s="184" t="s">
        <v>2704</v>
      </c>
      <c r="AV217" s="184" t="s">
        <v>2704</v>
      </c>
      <c r="AW217" s="190"/>
      <c r="AX217" s="185">
        <v>43921</v>
      </c>
      <c r="AY217" s="185">
        <v>43567</v>
      </c>
      <c r="AZ217" s="184" t="s">
        <v>16659</v>
      </c>
      <c r="BA217" s="184" t="s">
        <v>5733</v>
      </c>
      <c r="BB217" s="184"/>
      <c r="BC217" s="184"/>
      <c r="BD217" s="184"/>
      <c r="BE217" s="184"/>
      <c r="BF217" s="184"/>
      <c r="BG217" s="184"/>
      <c r="BH217" s="184"/>
      <c r="BI217" s="184"/>
      <c r="BJ217" s="184"/>
      <c r="BK217" s="184"/>
      <c r="BL217" s="184" t="s">
        <v>3493</v>
      </c>
      <c r="BM217" s="184"/>
      <c r="BN217" s="184" t="s">
        <v>3493</v>
      </c>
      <c r="BO217" s="184" t="s">
        <v>3493</v>
      </c>
      <c r="BP217" s="184" t="s">
        <v>3493</v>
      </c>
      <c r="BQ217" s="184" t="str">
        <f t="shared" si="3"/>
        <v>√</v>
      </c>
      <c r="BR217" s="184"/>
      <c r="BS217" s="184"/>
      <c r="BT217" s="187" t="s">
        <v>3493</v>
      </c>
      <c r="BU217" s="184"/>
      <c r="BV217" s="190" t="e">
        <f>VLOOKUP(D:D,#REF!,2,0)</f>
        <v>#REF!</v>
      </c>
      <c r="BW217" s="190" t="e">
        <f>VLOOKUP(D:D,#REF!,3,0)</f>
        <v>#REF!</v>
      </c>
      <c r="BX217" s="190"/>
      <c r="BY217" s="190"/>
      <c r="BZ217" s="191" t="e">
        <f>VLOOKUP(D:D,#REF!,2,0)</f>
        <v>#REF!</v>
      </c>
      <c r="CA217" s="192" t="s">
        <v>5527</v>
      </c>
      <c r="CB217" s="192" t="s">
        <v>5527</v>
      </c>
      <c r="CC217" s="192" t="s">
        <v>5527</v>
      </c>
      <c r="CD217" s="190"/>
      <c r="CE217" s="184">
        <v>7003905</v>
      </c>
    </row>
    <row r="218" spans="1:83" ht="11.95" customHeight="1">
      <c r="A218" s="184">
        <v>7003906</v>
      </c>
      <c r="B218" s="184">
        <v>217</v>
      </c>
      <c r="C218" s="184" t="s">
        <v>20209</v>
      </c>
      <c r="D218" s="184" t="s">
        <v>22</v>
      </c>
      <c r="E218" s="184" t="s">
        <v>551</v>
      </c>
      <c r="F218" s="184" t="s">
        <v>5734</v>
      </c>
      <c r="G218" s="185">
        <v>42502</v>
      </c>
      <c r="H218" s="186" t="s">
        <v>5624</v>
      </c>
      <c r="I218" s="187">
        <v>21185</v>
      </c>
      <c r="J218" s="184" t="s">
        <v>20366</v>
      </c>
      <c r="K218" s="184">
        <v>7003906</v>
      </c>
      <c r="L218" s="184" t="s">
        <v>20421</v>
      </c>
      <c r="M218" s="184" t="s">
        <v>20422</v>
      </c>
      <c r="N218" s="188" t="s">
        <v>20423</v>
      </c>
      <c r="O218" s="189" t="s">
        <v>5735</v>
      </c>
      <c r="P218" s="187" t="s">
        <v>20424</v>
      </c>
      <c r="Q218" s="187" t="s">
        <v>20424</v>
      </c>
      <c r="R218" s="184" t="s">
        <v>5736</v>
      </c>
      <c r="S218" s="184">
        <v>13583962168</v>
      </c>
      <c r="T218" s="184" t="s">
        <v>5737</v>
      </c>
      <c r="U218" s="184" t="s">
        <v>20425</v>
      </c>
      <c r="V218" s="184" t="s">
        <v>5738</v>
      </c>
      <c r="W218" s="184" t="s">
        <v>20425</v>
      </c>
      <c r="X218" s="187" t="s">
        <v>20426</v>
      </c>
      <c r="Y218" s="187"/>
      <c r="Z218" s="188" t="s">
        <v>20228</v>
      </c>
      <c r="AA218" s="184">
        <v>90</v>
      </c>
      <c r="AB218" s="184" t="s">
        <v>3669</v>
      </c>
      <c r="AC218" s="184"/>
      <c r="AD218" s="184"/>
      <c r="AE218" s="184" t="s">
        <v>3562</v>
      </c>
      <c r="AF218" s="184"/>
      <c r="AG218" s="184"/>
      <c r="AH218" s="184"/>
      <c r="AI218" s="184"/>
      <c r="AJ218" s="184" t="s">
        <v>3593</v>
      </c>
      <c r="AK218" s="184">
        <v>273400</v>
      </c>
      <c r="AL218" s="184" t="s">
        <v>20427</v>
      </c>
      <c r="AM218" s="184" t="s">
        <v>20424</v>
      </c>
      <c r="AN218" s="184">
        <v>13583962168</v>
      </c>
      <c r="AO218" s="184" t="s">
        <v>3577</v>
      </c>
      <c r="AP218" s="184" t="s">
        <v>5737</v>
      </c>
      <c r="AQ218" s="184" t="s">
        <v>5735</v>
      </c>
      <c r="AR218" s="184" t="s">
        <v>20428</v>
      </c>
      <c r="AS218" s="184" t="s">
        <v>20429</v>
      </c>
      <c r="AT218" s="184">
        <v>13583962168</v>
      </c>
      <c r="AU218" s="184" t="s">
        <v>1594</v>
      </c>
      <c r="AV218" s="184" t="s">
        <v>1594</v>
      </c>
      <c r="AW218" s="190"/>
      <c r="AX218" s="185">
        <v>44286</v>
      </c>
      <c r="AY218" s="185"/>
      <c r="AZ218" s="184" t="s">
        <v>20218</v>
      </c>
      <c r="BA218" s="184" t="s">
        <v>5739</v>
      </c>
      <c r="BB218" s="184"/>
      <c r="BC218" s="184"/>
      <c r="BD218" s="184"/>
      <c r="BE218" s="184"/>
      <c r="BF218" s="184"/>
      <c r="BG218" s="184"/>
      <c r="BH218" s="184"/>
      <c r="BI218" s="184"/>
      <c r="BJ218" s="184"/>
      <c r="BK218" s="184"/>
      <c r="BL218" s="184" t="s">
        <v>3493</v>
      </c>
      <c r="BM218" s="184"/>
      <c r="BN218" s="184" t="s">
        <v>3493</v>
      </c>
      <c r="BO218" s="184"/>
      <c r="BP218" s="184" t="s">
        <v>3493</v>
      </c>
      <c r="BQ218" s="184" t="str">
        <f t="shared" si="3"/>
        <v>√</v>
      </c>
      <c r="BR218" s="184"/>
      <c r="BS218" s="184"/>
      <c r="BT218" s="187" t="s">
        <v>3493</v>
      </c>
      <c r="BU218" s="184"/>
      <c r="BV218" s="190" t="e">
        <f>VLOOKUP(D:D,#REF!,2,0)</f>
        <v>#REF!</v>
      </c>
      <c r="BW218" s="190" t="e">
        <f>VLOOKUP(D:D,#REF!,3,0)</f>
        <v>#REF!</v>
      </c>
      <c r="BX218" s="190"/>
      <c r="BY218" s="190"/>
      <c r="BZ218" s="191" t="e">
        <f>VLOOKUP(D:D,#REF!,2,0)</f>
        <v>#REF!</v>
      </c>
      <c r="CA218" s="192" t="s">
        <v>5527</v>
      </c>
      <c r="CB218" s="192" t="s">
        <v>5527</v>
      </c>
      <c r="CC218" s="192" t="s">
        <v>5527</v>
      </c>
      <c r="CD218" s="190"/>
      <c r="CE218" s="184">
        <v>7003906</v>
      </c>
    </row>
    <row r="219" spans="1:83" ht="11.95" customHeight="1">
      <c r="A219" s="184">
        <v>7003907</v>
      </c>
      <c r="B219" s="184">
        <v>218</v>
      </c>
      <c r="C219" s="184" t="s">
        <v>20209</v>
      </c>
      <c r="D219" s="184" t="s">
        <v>22</v>
      </c>
      <c r="E219" s="184" t="s">
        <v>551</v>
      </c>
      <c r="F219" s="184" t="s">
        <v>5740</v>
      </c>
      <c r="G219" s="185">
        <v>42502</v>
      </c>
      <c r="H219" s="186" t="s">
        <v>5624</v>
      </c>
      <c r="I219" s="187">
        <v>21185</v>
      </c>
      <c r="J219" s="184" t="s">
        <v>20366</v>
      </c>
      <c r="K219" s="184">
        <v>7003907</v>
      </c>
      <c r="L219" s="184" t="s">
        <v>20430</v>
      </c>
      <c r="M219" s="184" t="s">
        <v>20431</v>
      </c>
      <c r="N219" s="188" t="s">
        <v>20432</v>
      </c>
      <c r="O219" s="189" t="s">
        <v>5741</v>
      </c>
      <c r="P219" s="187" t="s">
        <v>20433</v>
      </c>
      <c r="Q219" s="187" t="s">
        <v>20433</v>
      </c>
      <c r="R219" s="184" t="s">
        <v>5742</v>
      </c>
      <c r="S219" s="184" t="s">
        <v>5743</v>
      </c>
      <c r="T219" s="184" t="s">
        <v>5744</v>
      </c>
      <c r="U219" s="184" t="s">
        <v>20434</v>
      </c>
      <c r="V219" s="184" t="s">
        <v>5745</v>
      </c>
      <c r="W219" s="184" t="s">
        <v>20434</v>
      </c>
      <c r="X219" s="187" t="s">
        <v>20435</v>
      </c>
      <c r="Y219" s="187" t="s">
        <v>20436</v>
      </c>
      <c r="Z219" s="188" t="s">
        <v>20228</v>
      </c>
      <c r="AA219" s="184">
        <v>90</v>
      </c>
      <c r="AB219" s="184" t="s">
        <v>3669</v>
      </c>
      <c r="AC219" s="184"/>
      <c r="AD219" s="184"/>
      <c r="AE219" s="184" t="s">
        <v>3562</v>
      </c>
      <c r="AF219" s="184"/>
      <c r="AG219" s="184"/>
      <c r="AH219" s="184"/>
      <c r="AI219" s="184"/>
      <c r="AJ219" s="184" t="s">
        <v>3593</v>
      </c>
      <c r="AK219" s="184">
        <v>273300</v>
      </c>
      <c r="AL219" s="184" t="s">
        <v>20437</v>
      </c>
      <c r="AM219" s="184" t="s">
        <v>20433</v>
      </c>
      <c r="AN219" s="184">
        <v>13355087615</v>
      </c>
      <c r="AO219" s="184" t="s">
        <v>3577</v>
      </c>
      <c r="AP219" s="184" t="s">
        <v>5746</v>
      </c>
      <c r="AQ219" s="184">
        <v>13608903039</v>
      </c>
      <c r="AR219" s="184" t="s">
        <v>20438</v>
      </c>
      <c r="AS219" s="184" t="s">
        <v>20439</v>
      </c>
      <c r="AT219" s="184">
        <v>13355087615</v>
      </c>
      <c r="AU219" s="184" t="s">
        <v>2410</v>
      </c>
      <c r="AV219" s="184" t="s">
        <v>2410</v>
      </c>
      <c r="AW219" s="190"/>
      <c r="AX219" s="185">
        <v>44286</v>
      </c>
      <c r="AY219" s="185">
        <v>43553</v>
      </c>
      <c r="AZ219" s="184" t="s">
        <v>20218</v>
      </c>
      <c r="BA219" s="184" t="s">
        <v>5747</v>
      </c>
      <c r="BB219" s="184"/>
      <c r="BC219" s="184"/>
      <c r="BD219" s="184"/>
      <c r="BE219" s="184"/>
      <c r="BF219" s="184"/>
      <c r="BG219" s="184"/>
      <c r="BH219" s="184"/>
      <c r="BI219" s="184"/>
      <c r="BJ219" s="184"/>
      <c r="BK219" s="184"/>
      <c r="BL219" s="184" t="s">
        <v>3493</v>
      </c>
      <c r="BM219" s="184"/>
      <c r="BN219" s="184" t="s">
        <v>3493</v>
      </c>
      <c r="BO219" s="184" t="s">
        <v>3493</v>
      </c>
      <c r="BP219" s="184" t="s">
        <v>3493</v>
      </c>
      <c r="BQ219" s="184" t="str">
        <f t="shared" si="3"/>
        <v>√</v>
      </c>
      <c r="BR219" s="184"/>
      <c r="BS219" s="184"/>
      <c r="BT219" s="187" t="s">
        <v>3493</v>
      </c>
      <c r="BU219" s="184"/>
      <c r="BV219" s="190" t="e">
        <f>VLOOKUP(D:D,#REF!,2,0)</f>
        <v>#REF!</v>
      </c>
      <c r="BW219" s="190" t="e">
        <f>VLOOKUP(D:D,#REF!,3,0)</f>
        <v>#REF!</v>
      </c>
      <c r="BX219" s="190"/>
      <c r="BY219" s="190"/>
      <c r="BZ219" s="191" t="e">
        <f>VLOOKUP(D:D,#REF!,2,0)</f>
        <v>#REF!</v>
      </c>
      <c r="CA219" s="192" t="s">
        <v>5527</v>
      </c>
      <c r="CB219" s="192" t="s">
        <v>5527</v>
      </c>
      <c r="CC219" s="192" t="s">
        <v>5527</v>
      </c>
      <c r="CD219" s="190"/>
      <c r="CE219" s="184">
        <v>7003907</v>
      </c>
    </row>
    <row r="220" spans="1:83" ht="11.95" customHeight="1">
      <c r="A220" s="184">
        <v>7003908</v>
      </c>
      <c r="B220" s="184">
        <v>219</v>
      </c>
      <c r="C220" s="184" t="s">
        <v>20209</v>
      </c>
      <c r="D220" s="184" t="s">
        <v>22</v>
      </c>
      <c r="E220" s="184" t="s">
        <v>551</v>
      </c>
      <c r="F220" s="184" t="s">
        <v>5748</v>
      </c>
      <c r="G220" s="185">
        <v>42506</v>
      </c>
      <c r="H220" s="186" t="s">
        <v>5624</v>
      </c>
      <c r="I220" s="187">
        <v>21185</v>
      </c>
      <c r="J220" s="184" t="s">
        <v>20378</v>
      </c>
      <c r="K220" s="184">
        <v>7003908</v>
      </c>
      <c r="L220" s="184" t="s">
        <v>20440</v>
      </c>
      <c r="M220" s="184" t="s">
        <v>20441</v>
      </c>
      <c r="N220" s="188" t="s">
        <v>20442</v>
      </c>
      <c r="O220" s="189"/>
      <c r="P220" s="187" t="s">
        <v>20443</v>
      </c>
      <c r="Q220" s="187" t="s">
        <v>20443</v>
      </c>
      <c r="R220" s="184" t="s">
        <v>5749</v>
      </c>
      <c r="S220" s="184">
        <v>13953910162</v>
      </c>
      <c r="T220" s="184" t="s">
        <v>5750</v>
      </c>
      <c r="U220" s="184">
        <v>13953981825</v>
      </c>
      <c r="V220" s="184" t="s">
        <v>5751</v>
      </c>
      <c r="W220" s="184">
        <v>13953981825</v>
      </c>
      <c r="X220" s="187" t="s">
        <v>20444</v>
      </c>
      <c r="Y220" s="187"/>
      <c r="Z220" s="188" t="s">
        <v>20228</v>
      </c>
      <c r="AA220" s="184">
        <v>120</v>
      </c>
      <c r="AB220" s="184" t="s">
        <v>3561</v>
      </c>
      <c r="AC220" s="184"/>
      <c r="AD220" s="184"/>
      <c r="AE220" s="184" t="s">
        <v>3562</v>
      </c>
      <c r="AF220" s="184"/>
      <c r="AG220" s="184"/>
      <c r="AH220" s="184"/>
      <c r="AI220" s="184"/>
      <c r="AJ220" s="184" t="s">
        <v>3593</v>
      </c>
      <c r="AK220" s="184">
        <v>276600</v>
      </c>
      <c r="AL220" s="184" t="s">
        <v>20445</v>
      </c>
      <c r="AM220" s="184" t="s">
        <v>20446</v>
      </c>
      <c r="AN220" s="184">
        <v>13953981825</v>
      </c>
      <c r="AO220" s="184" t="s">
        <v>3577</v>
      </c>
      <c r="AP220" s="184" t="s">
        <v>5750</v>
      </c>
      <c r="AQ220" s="184" t="s">
        <v>5752</v>
      </c>
      <c r="AR220" s="184" t="s">
        <v>20447</v>
      </c>
      <c r="AS220" s="184" t="s">
        <v>20448</v>
      </c>
      <c r="AT220" s="184">
        <v>13953981825</v>
      </c>
      <c r="AU220" s="184" t="s">
        <v>1479</v>
      </c>
      <c r="AV220" s="184" t="s">
        <v>1479</v>
      </c>
      <c r="AW220" s="190"/>
      <c r="AX220" s="185">
        <v>44286</v>
      </c>
      <c r="AY220" s="185"/>
      <c r="AZ220" s="184" t="s">
        <v>20218</v>
      </c>
      <c r="BA220" s="184" t="s">
        <v>5753</v>
      </c>
      <c r="BB220" s="184"/>
      <c r="BC220" s="184"/>
      <c r="BD220" s="184"/>
      <c r="BE220" s="184"/>
      <c r="BF220" s="184"/>
      <c r="BG220" s="184"/>
      <c r="BH220" s="184"/>
      <c r="BI220" s="184"/>
      <c r="BJ220" s="184"/>
      <c r="BK220" s="184"/>
      <c r="BL220" s="184" t="s">
        <v>3493</v>
      </c>
      <c r="BM220" s="184"/>
      <c r="BN220" s="184" t="s">
        <v>3493</v>
      </c>
      <c r="BO220" s="184"/>
      <c r="BP220" s="184" t="s">
        <v>3493</v>
      </c>
      <c r="BQ220" s="184" t="str">
        <f t="shared" si="3"/>
        <v>√</v>
      </c>
      <c r="BR220" s="184"/>
      <c r="BS220" s="184"/>
      <c r="BT220" s="187" t="s">
        <v>3493</v>
      </c>
      <c r="BU220" s="184"/>
      <c r="BV220" s="190" t="e">
        <f>VLOOKUP(D:D,#REF!,2,0)</f>
        <v>#REF!</v>
      </c>
      <c r="BW220" s="190" t="e">
        <f>VLOOKUP(D:D,#REF!,3,0)</f>
        <v>#REF!</v>
      </c>
      <c r="BX220" s="190"/>
      <c r="BY220" s="190"/>
      <c r="BZ220" s="191" t="e">
        <f>VLOOKUP(D:D,#REF!,2,0)</f>
        <v>#REF!</v>
      </c>
      <c r="CA220" s="192" t="s">
        <v>5527</v>
      </c>
      <c r="CB220" s="192" t="s">
        <v>5527</v>
      </c>
      <c r="CC220" s="192" t="s">
        <v>5527</v>
      </c>
      <c r="CD220" s="190"/>
      <c r="CE220" s="184">
        <v>7003908</v>
      </c>
    </row>
    <row r="221" spans="1:83" ht="11.95" customHeight="1">
      <c r="A221" s="184">
        <v>7003909</v>
      </c>
      <c r="B221" s="184">
        <v>220</v>
      </c>
      <c r="C221" s="184" t="s">
        <v>20209</v>
      </c>
      <c r="D221" s="184" t="s">
        <v>22</v>
      </c>
      <c r="E221" s="184" t="s">
        <v>551</v>
      </c>
      <c r="F221" s="184" t="s">
        <v>5754</v>
      </c>
      <c r="G221" s="185">
        <v>42502</v>
      </c>
      <c r="H221" s="186" t="s">
        <v>5624</v>
      </c>
      <c r="I221" s="187">
        <v>21185</v>
      </c>
      <c r="J221" s="184" t="s">
        <v>20449</v>
      </c>
      <c r="K221" s="184">
        <v>7003909</v>
      </c>
      <c r="L221" s="184" t="s">
        <v>20450</v>
      </c>
      <c r="M221" s="184" t="s">
        <v>20451</v>
      </c>
      <c r="N221" s="188" t="s">
        <v>20452</v>
      </c>
      <c r="O221" s="189" t="s">
        <v>5755</v>
      </c>
      <c r="P221" s="187" t="s">
        <v>20453</v>
      </c>
      <c r="Q221" s="187" t="s">
        <v>20453</v>
      </c>
      <c r="R221" s="184" t="s">
        <v>5756</v>
      </c>
      <c r="S221" s="184">
        <v>13589667089</v>
      </c>
      <c r="T221" s="184" t="s">
        <v>5757</v>
      </c>
      <c r="U221" s="184">
        <v>18653982560</v>
      </c>
      <c r="V221" s="184" t="s">
        <v>5758</v>
      </c>
      <c r="W221" s="184" t="s">
        <v>20454</v>
      </c>
      <c r="X221" s="187" t="s">
        <v>20455</v>
      </c>
      <c r="Y221" s="187" t="s">
        <v>20456</v>
      </c>
      <c r="Z221" s="188" t="s">
        <v>20228</v>
      </c>
      <c r="AA221" s="184">
        <v>90</v>
      </c>
      <c r="AB221" s="184" t="s">
        <v>3669</v>
      </c>
      <c r="AC221" s="184"/>
      <c r="AD221" s="184"/>
      <c r="AE221" s="184" t="s">
        <v>3562</v>
      </c>
      <c r="AF221" s="184"/>
      <c r="AG221" s="184"/>
      <c r="AH221" s="184"/>
      <c r="AI221" s="184"/>
      <c r="AJ221" s="184" t="s">
        <v>3593</v>
      </c>
      <c r="AK221" s="184">
        <v>276200</v>
      </c>
      <c r="AL221" s="184" t="s">
        <v>20457</v>
      </c>
      <c r="AM221" s="184" t="s">
        <v>20453</v>
      </c>
      <c r="AN221" s="184">
        <v>18653982560</v>
      </c>
      <c r="AO221" s="184" t="s">
        <v>3577</v>
      </c>
      <c r="AP221" s="184" t="s">
        <v>5757</v>
      </c>
      <c r="AQ221" s="184" t="s">
        <v>5759</v>
      </c>
      <c r="AR221" s="184" t="s">
        <v>20458</v>
      </c>
      <c r="AS221" s="184" t="s">
        <v>20459</v>
      </c>
      <c r="AT221" s="184">
        <v>18653982560</v>
      </c>
      <c r="AU221" s="184" t="s">
        <v>1643</v>
      </c>
      <c r="AV221" s="184" t="s">
        <v>1643</v>
      </c>
      <c r="AW221" s="190"/>
      <c r="AX221" s="185">
        <v>44286</v>
      </c>
      <c r="AY221" s="185">
        <v>42094</v>
      </c>
      <c r="AZ221" s="184" t="s">
        <v>3562</v>
      </c>
      <c r="BA221" s="184" t="s">
        <v>5760</v>
      </c>
      <c r="BB221" s="184"/>
      <c r="BC221" s="184"/>
      <c r="BD221" s="184"/>
      <c r="BE221" s="184"/>
      <c r="BF221" s="184"/>
      <c r="BG221" s="184"/>
      <c r="BH221" s="184"/>
      <c r="BI221" s="184"/>
      <c r="BJ221" s="184"/>
      <c r="BK221" s="184"/>
      <c r="BL221" s="184" t="s">
        <v>3493</v>
      </c>
      <c r="BM221" s="184"/>
      <c r="BN221" s="184" t="s">
        <v>3493</v>
      </c>
      <c r="BO221" s="184" t="s">
        <v>3493</v>
      </c>
      <c r="BP221" s="184" t="s">
        <v>3493</v>
      </c>
      <c r="BQ221" s="184" t="str">
        <f t="shared" si="3"/>
        <v>√</v>
      </c>
      <c r="BR221" s="184"/>
      <c r="BS221" s="184"/>
      <c r="BT221" s="187" t="s">
        <v>3493</v>
      </c>
      <c r="BU221" s="184"/>
      <c r="BV221" s="190" t="e">
        <f>VLOOKUP(D:D,#REF!,2,0)</f>
        <v>#REF!</v>
      </c>
      <c r="BW221" s="190" t="e">
        <f>VLOOKUP(D:D,#REF!,3,0)</f>
        <v>#REF!</v>
      </c>
      <c r="BX221" s="190" t="s">
        <v>5761</v>
      </c>
      <c r="BY221" s="190"/>
      <c r="BZ221" s="191" t="e">
        <f>VLOOKUP(D:D,#REF!,2,0)</f>
        <v>#REF!</v>
      </c>
      <c r="CA221" s="192" t="s">
        <v>5527</v>
      </c>
      <c r="CB221" s="192" t="s">
        <v>5527</v>
      </c>
      <c r="CC221" s="192" t="s">
        <v>5527</v>
      </c>
      <c r="CD221" s="190"/>
      <c r="CE221" s="184">
        <v>7003909</v>
      </c>
    </row>
    <row r="222" spans="1:83" ht="11.95" customHeight="1">
      <c r="A222" s="184">
        <v>7003910</v>
      </c>
      <c r="B222" s="184">
        <v>221</v>
      </c>
      <c r="C222" s="184" t="s">
        <v>20209</v>
      </c>
      <c r="D222" s="184" t="s">
        <v>22</v>
      </c>
      <c r="E222" s="184" t="s">
        <v>551</v>
      </c>
      <c r="F222" s="184" t="s">
        <v>5762</v>
      </c>
      <c r="G222" s="185">
        <v>42521</v>
      </c>
      <c r="H222" s="186" t="s">
        <v>5624</v>
      </c>
      <c r="I222" s="187">
        <v>21185</v>
      </c>
      <c r="J222" s="184" t="s">
        <v>20390</v>
      </c>
      <c r="K222" s="184">
        <v>7003910</v>
      </c>
      <c r="L222" s="184" t="s">
        <v>20460</v>
      </c>
      <c r="M222" s="184" t="s">
        <v>20461</v>
      </c>
      <c r="N222" s="188" t="s">
        <v>20462</v>
      </c>
      <c r="O222" s="189" t="s">
        <v>5763</v>
      </c>
      <c r="P222" s="187" t="s">
        <v>20463</v>
      </c>
      <c r="Q222" s="187" t="s">
        <v>20463</v>
      </c>
      <c r="R222" s="184" t="s">
        <v>5764</v>
      </c>
      <c r="S222" s="184">
        <v>13562922668</v>
      </c>
      <c r="T222" s="184" t="s">
        <v>5765</v>
      </c>
      <c r="U222" s="184">
        <v>13869999444</v>
      </c>
      <c r="V222" s="184" t="s">
        <v>5766</v>
      </c>
      <c r="W222" s="184">
        <v>15263992366</v>
      </c>
      <c r="X222" s="187" t="s">
        <v>20464</v>
      </c>
      <c r="Y222" s="187" t="s">
        <v>20465</v>
      </c>
      <c r="Z222" s="188" t="s">
        <v>20228</v>
      </c>
      <c r="AA222" s="184">
        <v>90</v>
      </c>
      <c r="AB222" s="184" t="s">
        <v>3561</v>
      </c>
      <c r="AC222" s="184"/>
      <c r="AD222" s="184"/>
      <c r="AE222" s="184" t="s">
        <v>3562</v>
      </c>
      <c r="AF222" s="184"/>
      <c r="AG222" s="184"/>
      <c r="AH222" s="184"/>
      <c r="AI222" s="184"/>
      <c r="AJ222" s="184" t="s">
        <v>20243</v>
      </c>
      <c r="AK222" s="184">
        <v>276700</v>
      </c>
      <c r="AL222" s="184" t="s">
        <v>20466</v>
      </c>
      <c r="AM222" s="184" t="s">
        <v>20463</v>
      </c>
      <c r="AN222" s="184">
        <v>13562922668</v>
      </c>
      <c r="AO222" s="184" t="s">
        <v>3577</v>
      </c>
      <c r="AP222" s="184" t="s">
        <v>5764</v>
      </c>
      <c r="AQ222" s="184" t="s">
        <v>5767</v>
      </c>
      <c r="AR222" s="184" t="s">
        <v>20467</v>
      </c>
      <c r="AS222" s="184" t="s">
        <v>5768</v>
      </c>
      <c r="AT222" s="184">
        <v>13562922668</v>
      </c>
      <c r="AU222" s="184" t="s">
        <v>5769</v>
      </c>
      <c r="AV222" s="184" t="s">
        <v>5769</v>
      </c>
      <c r="AW222" s="190"/>
      <c r="AX222" s="185">
        <v>44286</v>
      </c>
      <c r="AY222" s="185">
        <v>43654</v>
      </c>
      <c r="AZ222" s="184" t="s">
        <v>20218</v>
      </c>
      <c r="BA222" s="184" t="s">
        <v>5770</v>
      </c>
      <c r="BB222" s="184"/>
      <c r="BC222" s="184"/>
      <c r="BD222" s="184"/>
      <c r="BE222" s="184"/>
      <c r="BF222" s="184"/>
      <c r="BG222" s="184"/>
      <c r="BH222" s="184"/>
      <c r="BI222" s="184"/>
      <c r="BJ222" s="184"/>
      <c r="BK222" s="184"/>
      <c r="BL222" s="184" t="s">
        <v>3493</v>
      </c>
      <c r="BM222" s="184"/>
      <c r="BN222" s="184" t="s">
        <v>3493</v>
      </c>
      <c r="BO222" s="184" t="s">
        <v>3493</v>
      </c>
      <c r="BP222" s="184" t="s">
        <v>3493</v>
      </c>
      <c r="BQ222" s="184" t="str">
        <f t="shared" si="3"/>
        <v>√</v>
      </c>
      <c r="BR222" s="184"/>
      <c r="BS222" s="184"/>
      <c r="BT222" s="187" t="s">
        <v>2819</v>
      </c>
      <c r="BU222" s="184" t="s">
        <v>3823</v>
      </c>
      <c r="BV222" s="190" t="e">
        <f>VLOOKUP(D:D,#REF!,2,0)</f>
        <v>#REF!</v>
      </c>
      <c r="BW222" s="190" t="e">
        <f>VLOOKUP(D:D,#REF!,3,0)</f>
        <v>#REF!</v>
      </c>
      <c r="BX222" s="190"/>
      <c r="BY222" s="190"/>
      <c r="BZ222" s="191" t="e">
        <f>VLOOKUP(D:D,#REF!,2,0)</f>
        <v>#REF!</v>
      </c>
      <c r="CA222" s="192" t="s">
        <v>5527</v>
      </c>
      <c r="CB222" s="192" t="s">
        <v>5527</v>
      </c>
      <c r="CC222" s="192" t="s">
        <v>5527</v>
      </c>
      <c r="CD222" s="190"/>
      <c r="CE222" s="184">
        <v>7003910</v>
      </c>
    </row>
    <row r="223" spans="1:83" ht="11.95" customHeight="1">
      <c r="A223" s="184">
        <v>7003911</v>
      </c>
      <c r="B223" s="184">
        <v>222</v>
      </c>
      <c r="C223" s="184" t="s">
        <v>20209</v>
      </c>
      <c r="D223" s="184" t="s">
        <v>22</v>
      </c>
      <c r="E223" s="184" t="s">
        <v>553</v>
      </c>
      <c r="F223" s="184" t="s">
        <v>5771</v>
      </c>
      <c r="G223" s="185">
        <v>42518</v>
      </c>
      <c r="H223" s="186" t="s">
        <v>5772</v>
      </c>
      <c r="I223" s="187">
        <v>21161</v>
      </c>
      <c r="J223" s="184"/>
      <c r="K223" s="184">
        <v>7003911</v>
      </c>
      <c r="L223" s="184" t="s">
        <v>20468</v>
      </c>
      <c r="M223" s="184" t="s">
        <v>5773</v>
      </c>
      <c r="N223" s="188" t="s">
        <v>5774</v>
      </c>
      <c r="O223" s="189" t="s">
        <v>5775</v>
      </c>
      <c r="P223" s="187" t="s">
        <v>5776</v>
      </c>
      <c r="Q223" s="187" t="s">
        <v>5776</v>
      </c>
      <c r="R223" s="184" t="s">
        <v>5777</v>
      </c>
      <c r="S223" s="184" t="s">
        <v>5778</v>
      </c>
      <c r="T223" s="184" t="s">
        <v>5779</v>
      </c>
      <c r="U223" s="184" t="s">
        <v>5780</v>
      </c>
      <c r="V223" s="184" t="s">
        <v>5781</v>
      </c>
      <c r="W223" s="184" t="s">
        <v>20469</v>
      </c>
      <c r="X223" s="187" t="s">
        <v>5782</v>
      </c>
      <c r="Y223" s="187" t="s">
        <v>20470</v>
      </c>
      <c r="Z223" s="188" t="s">
        <v>5783</v>
      </c>
      <c r="AA223" s="184">
        <v>90</v>
      </c>
      <c r="AB223" s="184" t="s">
        <v>3669</v>
      </c>
      <c r="AC223" s="184"/>
      <c r="AD223" s="184"/>
      <c r="AE223" s="184" t="s">
        <v>3562</v>
      </c>
      <c r="AF223" s="184"/>
      <c r="AG223" s="184"/>
      <c r="AH223" s="184"/>
      <c r="AI223" s="184"/>
      <c r="AJ223" s="184" t="s">
        <v>3593</v>
      </c>
      <c r="AK223" s="184">
        <v>253011</v>
      </c>
      <c r="AL223" s="184" t="s">
        <v>20471</v>
      </c>
      <c r="AM223" s="184" t="s">
        <v>5784</v>
      </c>
      <c r="AN223" s="184">
        <v>17705348331</v>
      </c>
      <c r="AO223" s="184" t="s">
        <v>3577</v>
      </c>
      <c r="AP223" s="184" t="s">
        <v>5785</v>
      </c>
      <c r="AQ223" s="184">
        <v>18705348595</v>
      </c>
      <c r="AR223" s="184" t="s">
        <v>5786</v>
      </c>
      <c r="AS223" s="184" t="s">
        <v>5787</v>
      </c>
      <c r="AT223" s="184">
        <v>17705348331</v>
      </c>
      <c r="AU223" s="184" t="s">
        <v>1008</v>
      </c>
      <c r="AV223" s="184" t="s">
        <v>5788</v>
      </c>
      <c r="AW223" s="190"/>
      <c r="AX223" s="185">
        <v>44286</v>
      </c>
      <c r="AY223" s="185">
        <v>42876</v>
      </c>
      <c r="AZ223" s="184" t="s">
        <v>20218</v>
      </c>
      <c r="BA223" s="184" t="s">
        <v>5789</v>
      </c>
      <c r="BB223" s="184"/>
      <c r="BC223" s="184"/>
      <c r="BD223" s="184"/>
      <c r="BE223" s="184"/>
      <c r="BF223" s="184"/>
      <c r="BG223" s="184"/>
      <c r="BH223" s="184"/>
      <c r="BI223" s="184"/>
      <c r="BJ223" s="184"/>
      <c r="BK223" s="184"/>
      <c r="BL223" s="184" t="s">
        <v>3493</v>
      </c>
      <c r="BM223" s="184"/>
      <c r="BN223" s="184" t="s">
        <v>3493</v>
      </c>
      <c r="BO223" s="184" t="s">
        <v>3493</v>
      </c>
      <c r="BP223" s="184" t="s">
        <v>3493</v>
      </c>
      <c r="BQ223" s="184" t="str">
        <f t="shared" si="3"/>
        <v>√</v>
      </c>
      <c r="BR223" s="184"/>
      <c r="BS223" s="184"/>
      <c r="BT223" s="187" t="s">
        <v>3493</v>
      </c>
      <c r="BU223" s="184"/>
      <c r="BV223" s="190" t="e">
        <f>VLOOKUP(D:D,#REF!,2,0)</f>
        <v>#REF!</v>
      </c>
      <c r="BW223" s="190" t="e">
        <f>VLOOKUP(D:D,#REF!,3,0)</f>
        <v>#REF!</v>
      </c>
      <c r="BX223" s="190"/>
      <c r="BY223" s="190"/>
      <c r="BZ223" s="191" t="e">
        <f>VLOOKUP(D:D,#REF!,2,0)</f>
        <v>#REF!</v>
      </c>
      <c r="CA223" s="192" t="s">
        <v>5527</v>
      </c>
      <c r="CB223" s="192" t="s">
        <v>5527</v>
      </c>
      <c r="CC223" s="192" t="s">
        <v>5527</v>
      </c>
      <c r="CD223" s="190"/>
      <c r="CE223" s="184">
        <v>7003911</v>
      </c>
    </row>
    <row r="224" spans="1:83" ht="11.95" customHeight="1">
      <c r="A224" s="184">
        <v>7003912</v>
      </c>
      <c r="B224" s="184">
        <v>223</v>
      </c>
      <c r="C224" s="184" t="s">
        <v>20209</v>
      </c>
      <c r="D224" s="184" t="s">
        <v>22</v>
      </c>
      <c r="E224" s="184" t="s">
        <v>553</v>
      </c>
      <c r="F224" s="184" t="s">
        <v>5790</v>
      </c>
      <c r="G224" s="185">
        <v>42505</v>
      </c>
      <c r="H224" s="186" t="s">
        <v>5772</v>
      </c>
      <c r="I224" s="187">
        <v>21161</v>
      </c>
      <c r="J224" s="184" t="s">
        <v>5791</v>
      </c>
      <c r="K224" s="184">
        <v>7003912</v>
      </c>
      <c r="L224" s="184" t="s">
        <v>5792</v>
      </c>
      <c r="M224" s="184" t="s">
        <v>20472</v>
      </c>
      <c r="N224" s="188" t="s">
        <v>5793</v>
      </c>
      <c r="O224" s="189" t="s">
        <v>5794</v>
      </c>
      <c r="P224" s="187" t="s">
        <v>20473</v>
      </c>
      <c r="Q224" s="187" t="s">
        <v>20473</v>
      </c>
      <c r="R224" s="184" t="s">
        <v>5795</v>
      </c>
      <c r="S224" s="184">
        <v>13853480808</v>
      </c>
      <c r="T224" s="184" t="s">
        <v>5796</v>
      </c>
      <c r="U224" s="184">
        <v>13869223578</v>
      </c>
      <c r="V224" s="184" t="s">
        <v>5797</v>
      </c>
      <c r="W224" s="184">
        <v>18366101297</v>
      </c>
      <c r="X224" s="187" t="s">
        <v>20474</v>
      </c>
      <c r="Y224" s="187" t="s">
        <v>5798</v>
      </c>
      <c r="Z224" s="188" t="s">
        <v>20228</v>
      </c>
      <c r="AA224" s="184">
        <v>180</v>
      </c>
      <c r="AB224" s="184" t="s">
        <v>3669</v>
      </c>
      <c r="AC224" s="184"/>
      <c r="AD224" s="184"/>
      <c r="AE224" s="184" t="s">
        <v>3562</v>
      </c>
      <c r="AF224" s="184"/>
      <c r="AG224" s="184"/>
      <c r="AH224" s="184"/>
      <c r="AI224" s="184"/>
      <c r="AJ224" s="184" t="s">
        <v>20243</v>
      </c>
      <c r="AK224" s="184">
        <v>253500</v>
      </c>
      <c r="AL224" s="184" t="s">
        <v>5799</v>
      </c>
      <c r="AM224" s="184" t="s">
        <v>20473</v>
      </c>
      <c r="AN224" s="184">
        <v>13869223578</v>
      </c>
      <c r="AO224" s="184" t="s">
        <v>3577</v>
      </c>
      <c r="AP224" s="184" t="s">
        <v>5796</v>
      </c>
      <c r="AQ224" s="184" t="s">
        <v>5800</v>
      </c>
      <c r="AR224" s="184" t="s">
        <v>5801</v>
      </c>
      <c r="AS224" s="184" t="s">
        <v>5802</v>
      </c>
      <c r="AT224" s="184">
        <v>13869223578</v>
      </c>
      <c r="AU224" s="184" t="s">
        <v>2677</v>
      </c>
      <c r="AV224" s="184" t="s">
        <v>2677</v>
      </c>
      <c r="AW224" s="190"/>
      <c r="AX224" s="185">
        <v>44286</v>
      </c>
      <c r="AY224" s="185">
        <v>43501</v>
      </c>
      <c r="AZ224" s="184" t="s">
        <v>20218</v>
      </c>
      <c r="BA224" s="184" t="s">
        <v>5803</v>
      </c>
      <c r="BB224" s="184"/>
      <c r="BC224" s="184"/>
      <c r="BD224" s="184"/>
      <c r="BE224" s="184"/>
      <c r="BF224" s="184"/>
      <c r="BG224" s="184"/>
      <c r="BH224" s="184"/>
      <c r="BI224" s="184"/>
      <c r="BJ224" s="184"/>
      <c r="BK224" s="184"/>
      <c r="BL224" s="184" t="s">
        <v>3493</v>
      </c>
      <c r="BM224" s="184"/>
      <c r="BN224" s="184" t="s">
        <v>3493</v>
      </c>
      <c r="BO224" s="184" t="s">
        <v>3493</v>
      </c>
      <c r="BP224" s="184" t="s">
        <v>3493</v>
      </c>
      <c r="BQ224" s="184" t="str">
        <f t="shared" si="3"/>
        <v>√</v>
      </c>
      <c r="BR224" s="184"/>
      <c r="BS224" s="184"/>
      <c r="BT224" s="187" t="s">
        <v>3493</v>
      </c>
      <c r="BU224" s="184"/>
      <c r="BV224" s="190" t="e">
        <f>VLOOKUP(D:D,#REF!,2,0)</f>
        <v>#REF!</v>
      </c>
      <c r="BW224" s="190" t="e">
        <f>VLOOKUP(D:D,#REF!,3,0)</f>
        <v>#REF!</v>
      </c>
      <c r="BX224" s="190"/>
      <c r="BY224" s="190"/>
      <c r="BZ224" s="191" t="e">
        <f>VLOOKUP(D:D,#REF!,2,0)</f>
        <v>#REF!</v>
      </c>
      <c r="CA224" s="192" t="s">
        <v>5527</v>
      </c>
      <c r="CB224" s="192" t="s">
        <v>5527</v>
      </c>
      <c r="CC224" s="192" t="s">
        <v>5527</v>
      </c>
      <c r="CD224" s="190"/>
      <c r="CE224" s="184">
        <v>7003912</v>
      </c>
    </row>
    <row r="225" spans="1:83" ht="11.95" customHeight="1">
      <c r="A225" s="184">
        <v>7003913</v>
      </c>
      <c r="B225" s="184">
        <v>224</v>
      </c>
      <c r="C225" s="184" t="s">
        <v>20209</v>
      </c>
      <c r="D225" s="184" t="s">
        <v>22</v>
      </c>
      <c r="E225" s="184" t="s">
        <v>553</v>
      </c>
      <c r="F225" s="184" t="s">
        <v>5804</v>
      </c>
      <c r="G225" s="185">
        <v>42505</v>
      </c>
      <c r="H225" s="186" t="s">
        <v>5772</v>
      </c>
      <c r="I225" s="187">
        <v>21161</v>
      </c>
      <c r="J225" s="184" t="s">
        <v>5805</v>
      </c>
      <c r="K225" s="184">
        <v>7003913</v>
      </c>
      <c r="L225" s="184" t="s">
        <v>5806</v>
      </c>
      <c r="M225" s="184" t="s">
        <v>5807</v>
      </c>
      <c r="N225" s="188" t="s">
        <v>5808</v>
      </c>
      <c r="O225" s="189" t="s">
        <v>5809</v>
      </c>
      <c r="P225" s="187" t="s">
        <v>5810</v>
      </c>
      <c r="Q225" s="187" t="s">
        <v>5810</v>
      </c>
      <c r="R225" s="184" t="s">
        <v>5811</v>
      </c>
      <c r="S225" s="184" t="s">
        <v>5809</v>
      </c>
      <c r="T225" s="184" t="s">
        <v>5812</v>
      </c>
      <c r="U225" s="184">
        <v>13969297486</v>
      </c>
      <c r="V225" s="184" t="s">
        <v>5813</v>
      </c>
      <c r="W225" s="184" t="s">
        <v>20475</v>
      </c>
      <c r="X225" s="187" t="s">
        <v>20476</v>
      </c>
      <c r="Y225" s="187" t="s">
        <v>5814</v>
      </c>
      <c r="Z225" s="188" t="s">
        <v>20228</v>
      </c>
      <c r="AA225" s="184">
        <v>180</v>
      </c>
      <c r="AB225" s="184" t="s">
        <v>3669</v>
      </c>
      <c r="AC225" s="184"/>
      <c r="AD225" s="184"/>
      <c r="AE225" s="184" t="s">
        <v>3562</v>
      </c>
      <c r="AF225" s="184"/>
      <c r="AG225" s="184"/>
      <c r="AH225" s="184"/>
      <c r="AI225" s="184"/>
      <c r="AJ225" s="184" t="s">
        <v>3593</v>
      </c>
      <c r="AK225" s="184">
        <v>251100</v>
      </c>
      <c r="AL225" s="184" t="s">
        <v>20477</v>
      </c>
      <c r="AM225" s="184" t="s">
        <v>5815</v>
      </c>
      <c r="AN225" s="184">
        <v>13969297486</v>
      </c>
      <c r="AO225" s="184" t="s">
        <v>3577</v>
      </c>
      <c r="AP225" s="184" t="s">
        <v>5816</v>
      </c>
      <c r="AQ225" s="184">
        <v>13573408064</v>
      </c>
      <c r="AR225" s="184" t="s">
        <v>20478</v>
      </c>
      <c r="AS225" s="184" t="s">
        <v>20479</v>
      </c>
      <c r="AT225" s="184">
        <v>13969297486</v>
      </c>
      <c r="AU225" s="184" t="s">
        <v>880</v>
      </c>
      <c r="AV225" s="184" t="s">
        <v>5817</v>
      </c>
      <c r="AW225" s="190"/>
      <c r="AX225" s="185">
        <v>44286</v>
      </c>
      <c r="AY225" s="185">
        <v>43569</v>
      </c>
      <c r="AZ225" s="184" t="s">
        <v>20218</v>
      </c>
      <c r="BA225" s="184" t="s">
        <v>5818</v>
      </c>
      <c r="BB225" s="184"/>
      <c r="BC225" s="184"/>
      <c r="BD225" s="184"/>
      <c r="BE225" s="184"/>
      <c r="BF225" s="184"/>
      <c r="BG225" s="184"/>
      <c r="BH225" s="184"/>
      <c r="BI225" s="184"/>
      <c r="BJ225" s="184"/>
      <c r="BK225" s="184"/>
      <c r="BL225" s="184" t="s">
        <v>3493</v>
      </c>
      <c r="BM225" s="184"/>
      <c r="BN225" s="184" t="s">
        <v>3493</v>
      </c>
      <c r="BO225" s="184" t="s">
        <v>3493</v>
      </c>
      <c r="BP225" s="184" t="s">
        <v>3493</v>
      </c>
      <c r="BQ225" s="184" t="str">
        <f t="shared" si="3"/>
        <v>√</v>
      </c>
      <c r="BR225" s="184"/>
      <c r="BS225" s="184"/>
      <c r="BT225" s="187" t="s">
        <v>3493</v>
      </c>
      <c r="BU225" s="184"/>
      <c r="BV225" s="190" t="e">
        <f>VLOOKUP(D:D,#REF!,2,0)</f>
        <v>#REF!</v>
      </c>
      <c r="BW225" s="190" t="e">
        <f>VLOOKUP(D:D,#REF!,3,0)</f>
        <v>#REF!</v>
      </c>
      <c r="BX225" s="190"/>
      <c r="BY225" s="190"/>
      <c r="BZ225" s="191" t="e">
        <f>VLOOKUP(D:D,#REF!,2,0)</f>
        <v>#REF!</v>
      </c>
      <c r="CA225" s="192" t="s">
        <v>5527</v>
      </c>
      <c r="CB225" s="192" t="s">
        <v>5527</v>
      </c>
      <c r="CC225" s="192" t="s">
        <v>5527</v>
      </c>
      <c r="CD225" s="190"/>
      <c r="CE225" s="184">
        <v>7003913</v>
      </c>
    </row>
    <row r="226" spans="1:83" ht="11.95" customHeight="1">
      <c r="A226" s="184">
        <v>7003914</v>
      </c>
      <c r="B226" s="184">
        <v>225</v>
      </c>
      <c r="C226" s="184" t="s">
        <v>20209</v>
      </c>
      <c r="D226" s="184" t="s">
        <v>22</v>
      </c>
      <c r="E226" s="184" t="s">
        <v>553</v>
      </c>
      <c r="F226" s="184" t="s">
        <v>5819</v>
      </c>
      <c r="G226" s="185">
        <v>42518</v>
      </c>
      <c r="H226" s="186" t="s">
        <v>5772</v>
      </c>
      <c r="I226" s="187">
        <v>21161</v>
      </c>
      <c r="J226" s="184" t="s">
        <v>5791</v>
      </c>
      <c r="K226" s="184">
        <v>7003914</v>
      </c>
      <c r="L226" s="184" t="s">
        <v>20480</v>
      </c>
      <c r="M226" s="184" t="s">
        <v>5820</v>
      </c>
      <c r="N226" s="188" t="s">
        <v>20481</v>
      </c>
      <c r="O226" s="189" t="s">
        <v>5821</v>
      </c>
      <c r="P226" s="187" t="s">
        <v>20482</v>
      </c>
      <c r="Q226" s="187" t="s">
        <v>20482</v>
      </c>
      <c r="R226" s="184" t="s">
        <v>5822</v>
      </c>
      <c r="S226" s="184">
        <v>13505447768</v>
      </c>
      <c r="T226" s="184" t="s">
        <v>5823</v>
      </c>
      <c r="U226" s="184">
        <v>13853465569</v>
      </c>
      <c r="V226" s="184" t="s">
        <v>5824</v>
      </c>
      <c r="W226" s="184">
        <v>13969201032</v>
      </c>
      <c r="X226" s="187" t="s">
        <v>20483</v>
      </c>
      <c r="Y226" s="187"/>
      <c r="Z226" s="188" t="s">
        <v>20228</v>
      </c>
      <c r="AA226" s="184">
        <v>60</v>
      </c>
      <c r="AB226" s="184" t="s">
        <v>3669</v>
      </c>
      <c r="AC226" s="184"/>
      <c r="AD226" s="184"/>
      <c r="AE226" s="184" t="s">
        <v>3562</v>
      </c>
      <c r="AF226" s="184"/>
      <c r="AG226" s="184"/>
      <c r="AH226" s="184"/>
      <c r="AI226" s="184"/>
      <c r="AJ226" s="184" t="s">
        <v>20243</v>
      </c>
      <c r="AK226" s="184">
        <v>253100</v>
      </c>
      <c r="AL226" s="184" t="s">
        <v>20484</v>
      </c>
      <c r="AM226" s="184" t="s">
        <v>20485</v>
      </c>
      <c r="AN226" s="184">
        <v>13792241135</v>
      </c>
      <c r="AO226" s="184" t="s">
        <v>3577</v>
      </c>
      <c r="AP226" s="184" t="s">
        <v>5823</v>
      </c>
      <c r="AQ226" s="184">
        <v>13853465569</v>
      </c>
      <c r="AR226" s="184" t="s">
        <v>20486</v>
      </c>
      <c r="AS226" s="184" t="s">
        <v>20487</v>
      </c>
      <c r="AT226" s="184">
        <v>13792241135</v>
      </c>
      <c r="AU226" s="184" t="s">
        <v>891</v>
      </c>
      <c r="AV226" s="184" t="s">
        <v>891</v>
      </c>
      <c r="AW226" s="190"/>
      <c r="AX226" s="185">
        <v>44286</v>
      </c>
      <c r="AY226" s="185"/>
      <c r="AZ226" s="184" t="s">
        <v>20218</v>
      </c>
      <c r="BA226" s="184" t="s">
        <v>5825</v>
      </c>
      <c r="BB226" s="184"/>
      <c r="BC226" s="184"/>
      <c r="BD226" s="184"/>
      <c r="BE226" s="184"/>
      <c r="BF226" s="184"/>
      <c r="BG226" s="184"/>
      <c r="BH226" s="184"/>
      <c r="BI226" s="184"/>
      <c r="BJ226" s="184"/>
      <c r="BK226" s="184"/>
      <c r="BL226" s="184" t="s">
        <v>3493</v>
      </c>
      <c r="BM226" s="184"/>
      <c r="BN226" s="184" t="s">
        <v>3493</v>
      </c>
      <c r="BO226" s="184"/>
      <c r="BP226" s="184" t="s">
        <v>3493</v>
      </c>
      <c r="BQ226" s="184" t="str">
        <f t="shared" si="3"/>
        <v>√</v>
      </c>
      <c r="BR226" s="184"/>
      <c r="BS226" s="184"/>
      <c r="BT226" s="187" t="s">
        <v>3493</v>
      </c>
      <c r="BU226" s="184"/>
      <c r="BV226" s="190" t="e">
        <f>VLOOKUP(D:D,#REF!,2,0)</f>
        <v>#REF!</v>
      </c>
      <c r="BW226" s="190" t="e">
        <f>VLOOKUP(D:D,#REF!,3,0)</f>
        <v>#REF!</v>
      </c>
      <c r="BX226" s="190"/>
      <c r="BY226" s="190"/>
      <c r="BZ226" s="191" t="e">
        <f>VLOOKUP(D:D,#REF!,2,0)</f>
        <v>#REF!</v>
      </c>
      <c r="CA226" s="192" t="s">
        <v>5527</v>
      </c>
      <c r="CB226" s="192" t="s">
        <v>5527</v>
      </c>
      <c r="CC226" s="192" t="s">
        <v>5527</v>
      </c>
      <c r="CD226" s="190"/>
      <c r="CE226" s="184">
        <v>7003914</v>
      </c>
    </row>
    <row r="227" spans="1:83" ht="11.95" customHeight="1">
      <c r="A227" s="184">
        <v>7003915</v>
      </c>
      <c r="B227" s="184">
        <v>226</v>
      </c>
      <c r="C227" s="184" t="s">
        <v>20209</v>
      </c>
      <c r="D227" s="184" t="s">
        <v>22</v>
      </c>
      <c r="E227" s="184" t="s">
        <v>553</v>
      </c>
      <c r="F227" s="184" t="s">
        <v>5826</v>
      </c>
      <c r="G227" s="185">
        <v>42518</v>
      </c>
      <c r="H227" s="186" t="s">
        <v>5772</v>
      </c>
      <c r="I227" s="187">
        <v>21161</v>
      </c>
      <c r="J227" s="184" t="s">
        <v>5805</v>
      </c>
      <c r="K227" s="184">
        <v>7003915</v>
      </c>
      <c r="L227" s="184" t="s">
        <v>20488</v>
      </c>
      <c r="M227" s="184" t="s">
        <v>20489</v>
      </c>
      <c r="N227" s="188" t="s">
        <v>20490</v>
      </c>
      <c r="O227" s="189" t="s">
        <v>5827</v>
      </c>
      <c r="P227" s="187" t="s">
        <v>20491</v>
      </c>
      <c r="Q227" s="187" t="s">
        <v>20491</v>
      </c>
      <c r="R227" s="184" t="s">
        <v>5828</v>
      </c>
      <c r="S227" s="184" t="s">
        <v>5827</v>
      </c>
      <c r="T227" s="184" t="s">
        <v>5829</v>
      </c>
      <c r="U227" s="184">
        <v>13305446576</v>
      </c>
      <c r="V227" s="184" t="s">
        <v>5830</v>
      </c>
      <c r="W227" s="184" t="s">
        <v>5831</v>
      </c>
      <c r="X227" s="187" t="s">
        <v>5832</v>
      </c>
      <c r="Y227" s="187" t="s">
        <v>5833</v>
      </c>
      <c r="Z227" s="188" t="s">
        <v>20228</v>
      </c>
      <c r="AA227" s="184">
        <v>90</v>
      </c>
      <c r="AB227" s="184" t="s">
        <v>3561</v>
      </c>
      <c r="AC227" s="184"/>
      <c r="AD227" s="184"/>
      <c r="AE227" s="184" t="s">
        <v>3562</v>
      </c>
      <c r="AF227" s="184"/>
      <c r="AG227" s="184"/>
      <c r="AH227" s="184"/>
      <c r="AI227" s="184"/>
      <c r="AJ227" s="184" t="s">
        <v>20243</v>
      </c>
      <c r="AK227" s="184">
        <v>253200</v>
      </c>
      <c r="AL227" s="184" t="s">
        <v>5834</v>
      </c>
      <c r="AM227" s="184" t="s">
        <v>20492</v>
      </c>
      <c r="AN227" s="184">
        <v>13305446576</v>
      </c>
      <c r="AO227" s="184" t="s">
        <v>3577</v>
      </c>
      <c r="AP227" s="184" t="s">
        <v>5829</v>
      </c>
      <c r="AQ227" s="184" t="s">
        <v>5835</v>
      </c>
      <c r="AR227" s="184" t="s">
        <v>5836</v>
      </c>
      <c r="AS227" s="184" t="s">
        <v>5837</v>
      </c>
      <c r="AT227" s="184">
        <v>13305446576</v>
      </c>
      <c r="AU227" s="184" t="s">
        <v>899</v>
      </c>
      <c r="AV227" s="184" t="s">
        <v>899</v>
      </c>
      <c r="AW227" s="190"/>
      <c r="AX227" s="185">
        <v>44286</v>
      </c>
      <c r="AY227" s="185">
        <v>42455</v>
      </c>
      <c r="AZ227" s="184" t="s">
        <v>3562</v>
      </c>
      <c r="BA227" s="184" t="s">
        <v>5838</v>
      </c>
      <c r="BB227" s="184"/>
      <c r="BC227" s="184"/>
      <c r="BD227" s="184"/>
      <c r="BE227" s="184"/>
      <c r="BF227" s="184"/>
      <c r="BG227" s="184"/>
      <c r="BH227" s="184"/>
      <c r="BI227" s="184"/>
      <c r="BJ227" s="184"/>
      <c r="BK227" s="184"/>
      <c r="BL227" s="184" t="s">
        <v>3493</v>
      </c>
      <c r="BM227" s="184"/>
      <c r="BN227" s="184"/>
      <c r="BO227" s="184" t="s">
        <v>3493</v>
      </c>
      <c r="BP227" s="184" t="s">
        <v>3493</v>
      </c>
      <c r="BQ227" s="184" t="str">
        <f t="shared" si="3"/>
        <v>√</v>
      </c>
      <c r="BR227" s="184"/>
      <c r="BS227" s="184"/>
      <c r="BT227" s="187" t="str">
        <f t="shared" ref="BT227" si="4">IF(OR(Q227="",Q227="/")," ","√")</f>
        <v>√</v>
      </c>
      <c r="BU227" s="184" t="s">
        <v>3823</v>
      </c>
      <c r="BV227" s="190" t="e">
        <f>VLOOKUP(D:D,#REF!,2,0)</f>
        <v>#REF!</v>
      </c>
      <c r="BW227" s="190" t="e">
        <f>VLOOKUP(D:D,#REF!,3,0)</f>
        <v>#REF!</v>
      </c>
      <c r="BX227" s="190"/>
      <c r="BY227" s="190"/>
      <c r="BZ227" s="191" t="e">
        <f>VLOOKUP(D:D,#REF!,2,0)</f>
        <v>#REF!</v>
      </c>
      <c r="CA227" s="192" t="s">
        <v>5527</v>
      </c>
      <c r="CB227" s="192" t="s">
        <v>5527</v>
      </c>
      <c r="CC227" s="192" t="s">
        <v>5527</v>
      </c>
      <c r="CD227" s="190"/>
      <c r="CE227" s="184">
        <v>7003915</v>
      </c>
    </row>
    <row r="228" spans="1:83" ht="11.95" customHeight="1">
      <c r="A228" s="184">
        <v>7003916</v>
      </c>
      <c r="B228" s="184">
        <v>227</v>
      </c>
      <c r="C228" s="184" t="s">
        <v>20209</v>
      </c>
      <c r="D228" s="184" t="s">
        <v>22</v>
      </c>
      <c r="E228" s="184" t="s">
        <v>553</v>
      </c>
      <c r="F228" s="184" t="s">
        <v>5839</v>
      </c>
      <c r="G228" s="185">
        <v>42518</v>
      </c>
      <c r="H228" s="186" t="s">
        <v>5772</v>
      </c>
      <c r="I228" s="187">
        <v>21161</v>
      </c>
      <c r="J228" s="184" t="s">
        <v>5805</v>
      </c>
      <c r="K228" s="184">
        <v>7003916</v>
      </c>
      <c r="L228" s="184" t="s">
        <v>5840</v>
      </c>
      <c r="M228" s="184" t="s">
        <v>20228</v>
      </c>
      <c r="N228" s="188" t="s">
        <v>20228</v>
      </c>
      <c r="O228" s="189"/>
      <c r="P228" s="187" t="s">
        <v>5841</v>
      </c>
      <c r="Q228" s="187" t="s">
        <v>5841</v>
      </c>
      <c r="R228" s="184" t="s">
        <v>5842</v>
      </c>
      <c r="S228" s="184" t="s">
        <v>5843</v>
      </c>
      <c r="T228" s="184" t="s">
        <v>5844</v>
      </c>
      <c r="U228" s="184">
        <v>13465186686</v>
      </c>
      <c r="V228" s="184" t="s">
        <v>5845</v>
      </c>
      <c r="W228" s="184" t="s">
        <v>20493</v>
      </c>
      <c r="X228" s="187" t="s">
        <v>20494</v>
      </c>
      <c r="Y228" s="187" t="s">
        <v>5846</v>
      </c>
      <c r="Z228" s="188" t="s">
        <v>20228</v>
      </c>
      <c r="AA228" s="184">
        <v>90</v>
      </c>
      <c r="AB228" s="184" t="s">
        <v>3561</v>
      </c>
      <c r="AC228" s="184" t="s">
        <v>5847</v>
      </c>
      <c r="AD228" s="184"/>
      <c r="AE228" s="184" t="s">
        <v>3562</v>
      </c>
      <c r="AF228" s="184"/>
      <c r="AG228" s="184"/>
      <c r="AH228" s="184"/>
      <c r="AI228" s="184"/>
      <c r="AJ228" s="184" t="s">
        <v>20243</v>
      </c>
      <c r="AK228" s="184">
        <v>253300</v>
      </c>
      <c r="AL228" s="184" t="s">
        <v>5848</v>
      </c>
      <c r="AM228" s="184" t="s">
        <v>5849</v>
      </c>
      <c r="AN228" s="184">
        <v>13465186686</v>
      </c>
      <c r="AO228" s="184" t="s">
        <v>3577</v>
      </c>
      <c r="AP228" s="184" t="s">
        <v>5850</v>
      </c>
      <c r="AQ228" s="184">
        <v>13884692898</v>
      </c>
      <c r="AR228" s="184" t="s">
        <v>5851</v>
      </c>
      <c r="AS228" s="184" t="s">
        <v>5852</v>
      </c>
      <c r="AT228" s="184">
        <v>13465186686</v>
      </c>
      <c r="AU228" s="184" t="s">
        <v>1766</v>
      </c>
      <c r="AV228" s="184" t="s">
        <v>1766</v>
      </c>
      <c r="AW228" s="190"/>
      <c r="AX228" s="185">
        <v>43921</v>
      </c>
      <c r="AY228" s="185">
        <v>43564</v>
      </c>
      <c r="AZ228" s="184" t="s">
        <v>16659</v>
      </c>
      <c r="BA228" s="184" t="s">
        <v>5853</v>
      </c>
      <c r="BB228" s="184"/>
      <c r="BC228" s="184"/>
      <c r="BD228" s="184"/>
      <c r="BE228" s="184"/>
      <c r="BF228" s="184"/>
      <c r="BG228" s="184"/>
      <c r="BH228" s="184"/>
      <c r="BI228" s="184"/>
      <c r="BJ228" s="184"/>
      <c r="BK228" s="184"/>
      <c r="BL228" s="184" t="s">
        <v>3493</v>
      </c>
      <c r="BM228" s="184"/>
      <c r="BN228" s="184"/>
      <c r="BO228" s="184" t="s">
        <v>3493</v>
      </c>
      <c r="BP228" s="184" t="s">
        <v>3493</v>
      </c>
      <c r="BQ228" s="184" t="str">
        <f t="shared" si="3"/>
        <v xml:space="preserve"> </v>
      </c>
      <c r="BR228" s="184"/>
      <c r="BS228" s="184"/>
      <c r="BT228" s="187" t="s">
        <v>3493</v>
      </c>
      <c r="BU228" s="184"/>
      <c r="BV228" s="190" t="e">
        <f>VLOOKUP(D:D,#REF!,2,0)</f>
        <v>#REF!</v>
      </c>
      <c r="BW228" s="190" t="e">
        <f>VLOOKUP(D:D,#REF!,3,0)</f>
        <v>#REF!</v>
      </c>
      <c r="BX228" s="190"/>
      <c r="BY228" s="190"/>
      <c r="BZ228" s="191" t="e">
        <f>VLOOKUP(D:D,#REF!,2,0)</f>
        <v>#REF!</v>
      </c>
      <c r="CA228" s="192" t="s">
        <v>5527</v>
      </c>
      <c r="CB228" s="192" t="s">
        <v>5527</v>
      </c>
      <c r="CC228" s="192" t="s">
        <v>5527</v>
      </c>
      <c r="CD228" s="190"/>
      <c r="CE228" s="184">
        <v>7003916</v>
      </c>
    </row>
    <row r="229" spans="1:83" ht="11.95" customHeight="1">
      <c r="A229" s="184">
        <v>7003917</v>
      </c>
      <c r="B229" s="184">
        <v>228</v>
      </c>
      <c r="C229" s="184" t="s">
        <v>20209</v>
      </c>
      <c r="D229" s="184" t="s">
        <v>22</v>
      </c>
      <c r="E229" s="184" t="s">
        <v>553</v>
      </c>
      <c r="F229" s="184" t="s">
        <v>5854</v>
      </c>
      <c r="G229" s="185">
        <v>42518</v>
      </c>
      <c r="H229" s="186" t="s">
        <v>5772</v>
      </c>
      <c r="I229" s="187">
        <v>21161</v>
      </c>
      <c r="J229" s="184" t="s">
        <v>5791</v>
      </c>
      <c r="K229" s="184">
        <v>7003917</v>
      </c>
      <c r="L229" s="184" t="s">
        <v>20495</v>
      </c>
      <c r="M229" s="184" t="s">
        <v>5855</v>
      </c>
      <c r="N229" s="188" t="s">
        <v>5856</v>
      </c>
      <c r="O229" s="189" t="s">
        <v>5857</v>
      </c>
      <c r="P229" s="187" t="s">
        <v>20485</v>
      </c>
      <c r="Q229" s="187" t="s">
        <v>20485</v>
      </c>
      <c r="R229" s="184" t="s">
        <v>5858</v>
      </c>
      <c r="S229" s="184" t="s">
        <v>5859</v>
      </c>
      <c r="T229" s="184" t="s">
        <v>5860</v>
      </c>
      <c r="U229" s="184">
        <v>13792241135</v>
      </c>
      <c r="V229" s="184" t="s">
        <v>5861</v>
      </c>
      <c r="W229" s="184">
        <v>15092547228</v>
      </c>
      <c r="X229" s="187" t="s">
        <v>20496</v>
      </c>
      <c r="Y229" s="187" t="s">
        <v>5862</v>
      </c>
      <c r="Z229" s="188" t="s">
        <v>20228</v>
      </c>
      <c r="AA229" s="184">
        <v>60</v>
      </c>
      <c r="AB229" s="184" t="s">
        <v>3669</v>
      </c>
      <c r="AC229" s="184"/>
      <c r="AD229" s="184"/>
      <c r="AE229" s="184" t="s">
        <v>3562</v>
      </c>
      <c r="AF229" s="184"/>
      <c r="AG229" s="184"/>
      <c r="AH229" s="184"/>
      <c r="AI229" s="184"/>
      <c r="AJ229" s="184" t="s">
        <v>3593</v>
      </c>
      <c r="AK229" s="184">
        <v>253600</v>
      </c>
      <c r="AL229" s="184" t="s">
        <v>20484</v>
      </c>
      <c r="AM229" s="184" t="s">
        <v>20485</v>
      </c>
      <c r="AN229" s="184">
        <v>13792241135</v>
      </c>
      <c r="AO229" s="184" t="s">
        <v>3577</v>
      </c>
      <c r="AP229" s="184" t="s">
        <v>5860</v>
      </c>
      <c r="AQ229" s="184" t="s">
        <v>5863</v>
      </c>
      <c r="AR229" s="184" t="s">
        <v>20486</v>
      </c>
      <c r="AS229" s="184" t="s">
        <v>20487</v>
      </c>
      <c r="AT229" s="184">
        <v>13792241135</v>
      </c>
      <c r="AU229" s="184" t="s">
        <v>1764</v>
      </c>
      <c r="AV229" s="184" t="s">
        <v>1764</v>
      </c>
      <c r="AW229" s="190"/>
      <c r="AX229" s="185">
        <v>44286</v>
      </c>
      <c r="AY229" s="185">
        <v>42456</v>
      </c>
      <c r="AZ229" s="184" t="s">
        <v>20218</v>
      </c>
      <c r="BA229" s="184" t="s">
        <v>5864</v>
      </c>
      <c r="BB229" s="184"/>
      <c r="BC229" s="184"/>
      <c r="BD229" s="184"/>
      <c r="BE229" s="184"/>
      <c r="BF229" s="184"/>
      <c r="BG229" s="184"/>
      <c r="BH229" s="184"/>
      <c r="BI229" s="184"/>
      <c r="BJ229" s="184"/>
      <c r="BK229" s="184"/>
      <c r="BL229" s="184" t="s">
        <v>3493</v>
      </c>
      <c r="BM229" s="184"/>
      <c r="BN229" s="184" t="s">
        <v>3493</v>
      </c>
      <c r="BO229" s="184" t="s">
        <v>3493</v>
      </c>
      <c r="BP229" s="184" t="s">
        <v>3493</v>
      </c>
      <c r="BQ229" s="184" t="str">
        <f t="shared" si="3"/>
        <v>√</v>
      </c>
      <c r="BR229" s="184"/>
      <c r="BS229" s="184"/>
      <c r="BT229" s="187" t="s">
        <v>3493</v>
      </c>
      <c r="BU229" s="184"/>
      <c r="BV229" s="190" t="e">
        <f>VLOOKUP(D:D,#REF!,2,0)</f>
        <v>#REF!</v>
      </c>
      <c r="BW229" s="190" t="e">
        <f>VLOOKUP(D:D,#REF!,3,0)</f>
        <v>#REF!</v>
      </c>
      <c r="BX229" s="190"/>
      <c r="BY229" s="190"/>
      <c r="BZ229" s="191" t="e">
        <f>VLOOKUP(D:D,#REF!,2,0)</f>
        <v>#REF!</v>
      </c>
      <c r="CA229" s="192" t="s">
        <v>5527</v>
      </c>
      <c r="CB229" s="192" t="s">
        <v>5527</v>
      </c>
      <c r="CC229" s="192" t="s">
        <v>5527</v>
      </c>
      <c r="CD229" s="190"/>
      <c r="CE229" s="184">
        <v>7003917</v>
      </c>
    </row>
    <row r="230" spans="1:83" ht="11.95" customHeight="1">
      <c r="A230" s="184">
        <v>7003918</v>
      </c>
      <c r="B230" s="184">
        <v>229</v>
      </c>
      <c r="C230" s="184" t="s">
        <v>20209</v>
      </c>
      <c r="D230" s="184" t="s">
        <v>22</v>
      </c>
      <c r="E230" s="184" t="s">
        <v>553</v>
      </c>
      <c r="F230" s="184" t="s">
        <v>5865</v>
      </c>
      <c r="G230" s="185">
        <v>42518</v>
      </c>
      <c r="H230" s="186" t="s">
        <v>5772</v>
      </c>
      <c r="I230" s="187">
        <v>21161</v>
      </c>
      <c r="J230" s="184" t="s">
        <v>5805</v>
      </c>
      <c r="K230" s="184">
        <v>7003918</v>
      </c>
      <c r="L230" s="184" t="s">
        <v>5866</v>
      </c>
      <c r="M230" s="184" t="s">
        <v>20497</v>
      </c>
      <c r="N230" s="188" t="s">
        <v>5867</v>
      </c>
      <c r="O230" s="189" t="s">
        <v>5868</v>
      </c>
      <c r="P230" s="187" t="s">
        <v>5869</v>
      </c>
      <c r="Q230" s="187" t="s">
        <v>5869</v>
      </c>
      <c r="R230" s="184" t="s">
        <v>5870</v>
      </c>
      <c r="S230" s="184" t="s">
        <v>5868</v>
      </c>
      <c r="T230" s="184" t="s">
        <v>5871</v>
      </c>
      <c r="U230" s="184">
        <v>15589162116</v>
      </c>
      <c r="V230" s="184" t="s">
        <v>5872</v>
      </c>
      <c r="W230" s="184" t="s">
        <v>20498</v>
      </c>
      <c r="X230" s="187" t="s">
        <v>5873</v>
      </c>
      <c r="Y230" s="187" t="s">
        <v>20499</v>
      </c>
      <c r="Z230" s="188" t="s">
        <v>20228</v>
      </c>
      <c r="AA230" s="184">
        <v>90</v>
      </c>
      <c r="AB230" s="184" t="s">
        <v>3669</v>
      </c>
      <c r="AC230" s="184"/>
      <c r="AD230" s="184"/>
      <c r="AE230" s="184" t="s">
        <v>3562</v>
      </c>
      <c r="AF230" s="184"/>
      <c r="AG230" s="184"/>
      <c r="AH230" s="184"/>
      <c r="AI230" s="184"/>
      <c r="AJ230" s="184" t="s">
        <v>3593</v>
      </c>
      <c r="AK230" s="184">
        <v>251200</v>
      </c>
      <c r="AL230" s="184" t="s">
        <v>20500</v>
      </c>
      <c r="AM230" s="184" t="s">
        <v>5874</v>
      </c>
      <c r="AN230" s="184">
        <v>15589162116</v>
      </c>
      <c r="AO230" s="184" t="s">
        <v>3577</v>
      </c>
      <c r="AP230" s="184" t="s">
        <v>5871</v>
      </c>
      <c r="AQ230" s="184" t="s">
        <v>5875</v>
      </c>
      <c r="AR230" s="184" t="s">
        <v>20501</v>
      </c>
      <c r="AS230" s="184" t="s">
        <v>5876</v>
      </c>
      <c r="AT230" s="184">
        <v>15589162116</v>
      </c>
      <c r="AU230" s="184" t="s">
        <v>2555</v>
      </c>
      <c r="AV230" s="184" t="s">
        <v>5877</v>
      </c>
      <c r="AW230" s="190"/>
      <c r="AX230" s="185">
        <v>44286</v>
      </c>
      <c r="AY230" s="185">
        <v>42085</v>
      </c>
      <c r="AZ230" s="184" t="s">
        <v>20218</v>
      </c>
      <c r="BA230" s="184" t="s">
        <v>5878</v>
      </c>
      <c r="BB230" s="184"/>
      <c r="BC230" s="184"/>
      <c r="BD230" s="184"/>
      <c r="BE230" s="184"/>
      <c r="BF230" s="184"/>
      <c r="BG230" s="184"/>
      <c r="BH230" s="184"/>
      <c r="BI230" s="184"/>
      <c r="BJ230" s="184"/>
      <c r="BK230" s="184"/>
      <c r="BL230" s="184" t="s">
        <v>3493</v>
      </c>
      <c r="BM230" s="184"/>
      <c r="BN230" s="184" t="s">
        <v>3493</v>
      </c>
      <c r="BO230" s="184" t="s">
        <v>3493</v>
      </c>
      <c r="BP230" s="184" t="s">
        <v>3493</v>
      </c>
      <c r="BQ230" s="184" t="str">
        <f t="shared" si="3"/>
        <v>√</v>
      </c>
      <c r="BR230" s="184"/>
      <c r="BS230" s="184"/>
      <c r="BT230" s="187" t="s">
        <v>3493</v>
      </c>
      <c r="BU230" s="184"/>
      <c r="BV230" s="190" t="e">
        <f>VLOOKUP(D:D,#REF!,2,0)</f>
        <v>#REF!</v>
      </c>
      <c r="BW230" s="190" t="e">
        <f>VLOOKUP(D:D,#REF!,3,0)</f>
        <v>#REF!</v>
      </c>
      <c r="BX230" s="190"/>
      <c r="BY230" s="190"/>
      <c r="BZ230" s="191" t="e">
        <f>VLOOKUP(D:D,#REF!,2,0)</f>
        <v>#REF!</v>
      </c>
      <c r="CA230" s="192" t="s">
        <v>5527</v>
      </c>
      <c r="CB230" s="192" t="s">
        <v>5527</v>
      </c>
      <c r="CC230" s="192" t="s">
        <v>5527</v>
      </c>
      <c r="CD230" s="190"/>
      <c r="CE230" s="184">
        <v>7003918</v>
      </c>
    </row>
    <row r="231" spans="1:83" ht="11.95" customHeight="1">
      <c r="A231" s="184">
        <v>7003919</v>
      </c>
      <c r="B231" s="184">
        <v>230</v>
      </c>
      <c r="C231" s="184" t="s">
        <v>20209</v>
      </c>
      <c r="D231" s="184" t="s">
        <v>22</v>
      </c>
      <c r="E231" s="184" t="s">
        <v>562</v>
      </c>
      <c r="F231" s="184" t="s">
        <v>5879</v>
      </c>
      <c r="G231" s="185">
        <v>42505</v>
      </c>
      <c r="H231" s="186" t="s">
        <v>5772</v>
      </c>
      <c r="I231" s="187">
        <v>21161</v>
      </c>
      <c r="J231" s="184" t="s">
        <v>5880</v>
      </c>
      <c r="K231" s="184">
        <v>7003919</v>
      </c>
      <c r="L231" s="184" t="s">
        <v>20502</v>
      </c>
      <c r="M231" s="184" t="s">
        <v>20503</v>
      </c>
      <c r="N231" s="188" t="s">
        <v>20504</v>
      </c>
      <c r="O231" s="189" t="s">
        <v>5881</v>
      </c>
      <c r="P231" s="187" t="s">
        <v>5882</v>
      </c>
      <c r="Q231" s="187" t="s">
        <v>5882</v>
      </c>
      <c r="R231" s="184" t="s">
        <v>5883</v>
      </c>
      <c r="S231" s="184">
        <v>18106359000</v>
      </c>
      <c r="T231" s="184" t="s">
        <v>5884</v>
      </c>
      <c r="U231" s="184">
        <v>18106359088</v>
      </c>
      <c r="V231" s="184" t="s">
        <v>5885</v>
      </c>
      <c r="W231" s="184">
        <v>18106359005</v>
      </c>
      <c r="X231" s="187" t="s">
        <v>5886</v>
      </c>
      <c r="Y231" s="187" t="s">
        <v>5887</v>
      </c>
      <c r="Z231" s="187" t="s">
        <v>5886</v>
      </c>
      <c r="AA231" s="184">
        <v>180</v>
      </c>
      <c r="AB231" s="184" t="s">
        <v>3561</v>
      </c>
      <c r="AC231" s="184"/>
      <c r="AD231" s="184"/>
      <c r="AE231" s="184" t="s">
        <v>3562</v>
      </c>
      <c r="AF231" s="184"/>
      <c r="AG231" s="184"/>
      <c r="AH231" s="184"/>
      <c r="AI231" s="184"/>
      <c r="AJ231" s="184" t="s">
        <v>20243</v>
      </c>
      <c r="AK231" s="184">
        <v>252300</v>
      </c>
      <c r="AL231" s="184" t="s">
        <v>5888</v>
      </c>
      <c r="AM231" s="184" t="s">
        <v>5889</v>
      </c>
      <c r="AN231" s="184">
        <v>18106359088</v>
      </c>
      <c r="AO231" s="184" t="s">
        <v>3577</v>
      </c>
      <c r="AP231" s="184" t="s">
        <v>5890</v>
      </c>
      <c r="AQ231" s="184">
        <v>18606356380</v>
      </c>
      <c r="AR231" s="184" t="s">
        <v>5891</v>
      </c>
      <c r="AS231" s="184" t="s">
        <v>5892</v>
      </c>
      <c r="AT231" s="184">
        <v>18106359088</v>
      </c>
      <c r="AU231" s="184" t="s">
        <v>2428</v>
      </c>
      <c r="AV231" s="184" t="s">
        <v>2428</v>
      </c>
      <c r="AW231" s="190"/>
      <c r="AX231" s="185">
        <v>43921</v>
      </c>
      <c r="AY231" s="185">
        <v>43773</v>
      </c>
      <c r="AZ231" s="184" t="s">
        <v>3562</v>
      </c>
      <c r="BA231" s="184" t="s">
        <v>5893</v>
      </c>
      <c r="BB231" s="184"/>
      <c r="BC231" s="184"/>
      <c r="BD231" s="184"/>
      <c r="BE231" s="184"/>
      <c r="BF231" s="184"/>
      <c r="BG231" s="184"/>
      <c r="BH231" s="184"/>
      <c r="BI231" s="184"/>
      <c r="BJ231" s="184"/>
      <c r="BK231" s="184"/>
      <c r="BL231" s="184" t="s">
        <v>3493</v>
      </c>
      <c r="BM231" s="184"/>
      <c r="BN231" s="184"/>
      <c r="BO231" s="184" t="s">
        <v>3493</v>
      </c>
      <c r="BP231" s="184" t="s">
        <v>3493</v>
      </c>
      <c r="BQ231" s="184" t="str">
        <f t="shared" si="3"/>
        <v>√</v>
      </c>
      <c r="BR231" s="184"/>
      <c r="BS231" s="184"/>
      <c r="BT231" s="187" t="s">
        <v>3493</v>
      </c>
      <c r="BU231" s="184"/>
      <c r="BV231" s="190" t="e">
        <f>VLOOKUP(D:D,#REF!,2,0)</f>
        <v>#REF!</v>
      </c>
      <c r="BW231" s="190" t="e">
        <f>VLOOKUP(D:D,#REF!,3,0)</f>
        <v>#REF!</v>
      </c>
      <c r="BX231" s="190"/>
      <c r="BY231" s="190"/>
      <c r="BZ231" s="191" t="e">
        <f>VLOOKUP(D:D,#REF!,2,0)</f>
        <v>#REF!</v>
      </c>
      <c r="CA231" s="192" t="s">
        <v>5527</v>
      </c>
      <c r="CB231" s="192" t="s">
        <v>5527</v>
      </c>
      <c r="CC231" s="192" t="s">
        <v>5527</v>
      </c>
      <c r="CD231" s="190"/>
      <c r="CE231" s="184">
        <v>7003919</v>
      </c>
    </row>
    <row r="232" spans="1:83" ht="11.95" customHeight="1">
      <c r="A232" s="184">
        <v>7003920</v>
      </c>
      <c r="B232" s="184">
        <v>231</v>
      </c>
      <c r="C232" s="184" t="s">
        <v>20209</v>
      </c>
      <c r="D232" s="184" t="s">
        <v>22</v>
      </c>
      <c r="E232" s="184" t="s">
        <v>562</v>
      </c>
      <c r="F232" s="184" t="s">
        <v>5894</v>
      </c>
      <c r="G232" s="185">
        <v>42505</v>
      </c>
      <c r="H232" s="186" t="s">
        <v>5772</v>
      </c>
      <c r="I232" s="187">
        <v>21161</v>
      </c>
      <c r="J232" s="184" t="s">
        <v>5880</v>
      </c>
      <c r="K232" s="184">
        <v>7003920</v>
      </c>
      <c r="L232" s="184" t="s">
        <v>20505</v>
      </c>
      <c r="M232" s="184" t="s">
        <v>20506</v>
      </c>
      <c r="N232" s="188" t="s">
        <v>20507</v>
      </c>
      <c r="O232" s="189" t="s">
        <v>5895</v>
      </c>
      <c r="P232" s="187" t="s">
        <v>20508</v>
      </c>
      <c r="Q232" s="187" t="s">
        <v>20508</v>
      </c>
      <c r="R232" s="184" t="s">
        <v>5896</v>
      </c>
      <c r="S232" s="184" t="s">
        <v>5897</v>
      </c>
      <c r="T232" s="184" t="s">
        <v>5898</v>
      </c>
      <c r="U232" s="184" t="s">
        <v>20509</v>
      </c>
      <c r="V232" s="184" t="s">
        <v>5899</v>
      </c>
      <c r="W232" s="184" t="s">
        <v>20510</v>
      </c>
      <c r="X232" s="187" t="s">
        <v>20511</v>
      </c>
      <c r="Y232" s="187" t="s">
        <v>20512</v>
      </c>
      <c r="Z232" s="188" t="s">
        <v>20228</v>
      </c>
      <c r="AA232" s="184">
        <v>180</v>
      </c>
      <c r="AB232" s="184" t="s">
        <v>3561</v>
      </c>
      <c r="AC232" s="184"/>
      <c r="AD232" s="184"/>
      <c r="AE232" s="184" t="s">
        <v>3562</v>
      </c>
      <c r="AF232" s="184"/>
      <c r="AG232" s="184"/>
      <c r="AH232" s="184"/>
      <c r="AI232" s="184"/>
      <c r="AJ232" s="184" t="s">
        <v>3593</v>
      </c>
      <c r="AK232" s="184">
        <v>252400</v>
      </c>
      <c r="AL232" s="184" t="s">
        <v>20513</v>
      </c>
      <c r="AM232" s="184" t="s">
        <v>20514</v>
      </c>
      <c r="AN232" s="184" t="s">
        <v>5900</v>
      </c>
      <c r="AO232" s="184" t="s">
        <v>3577</v>
      </c>
      <c r="AP232" s="184" t="s">
        <v>5901</v>
      </c>
      <c r="AQ232" s="184">
        <v>13562076905</v>
      </c>
      <c r="AR232" s="184" t="s">
        <v>20515</v>
      </c>
      <c r="AS232" s="184" t="s">
        <v>20516</v>
      </c>
      <c r="AT232" s="184" t="s">
        <v>5900</v>
      </c>
      <c r="AU232" s="184" t="s">
        <v>1542</v>
      </c>
      <c r="AV232" s="184" t="s">
        <v>1542</v>
      </c>
      <c r="AW232" s="190"/>
      <c r="AX232" s="185">
        <v>44286</v>
      </c>
      <c r="AY232" s="185">
        <v>43549</v>
      </c>
      <c r="AZ232" s="184" t="s">
        <v>3562</v>
      </c>
      <c r="BA232" s="184" t="s">
        <v>5902</v>
      </c>
      <c r="BB232" s="184"/>
      <c r="BC232" s="184"/>
      <c r="BD232" s="184"/>
      <c r="BE232" s="184"/>
      <c r="BF232" s="184"/>
      <c r="BG232" s="184"/>
      <c r="BH232" s="184"/>
      <c r="BI232" s="184"/>
      <c r="BJ232" s="184"/>
      <c r="BK232" s="184"/>
      <c r="BL232" s="184" t="s">
        <v>3493</v>
      </c>
      <c r="BM232" s="184"/>
      <c r="BN232" s="184"/>
      <c r="BO232" s="184" t="s">
        <v>3493</v>
      </c>
      <c r="BP232" s="184" t="s">
        <v>3493</v>
      </c>
      <c r="BQ232" s="184" t="str">
        <f t="shared" si="3"/>
        <v>√</v>
      </c>
      <c r="BR232" s="184"/>
      <c r="BS232" s="184"/>
      <c r="BT232" s="187" t="s">
        <v>3493</v>
      </c>
      <c r="BU232" s="184"/>
      <c r="BV232" s="190" t="e">
        <f>VLOOKUP(D:D,#REF!,2,0)</f>
        <v>#REF!</v>
      </c>
      <c r="BW232" s="190" t="e">
        <f>VLOOKUP(D:D,#REF!,3,0)</f>
        <v>#REF!</v>
      </c>
      <c r="BX232" s="190"/>
      <c r="BY232" s="190"/>
      <c r="BZ232" s="191" t="e">
        <f>VLOOKUP(D:D,#REF!,2,0)</f>
        <v>#REF!</v>
      </c>
      <c r="CA232" s="192" t="s">
        <v>5527</v>
      </c>
      <c r="CB232" s="192" t="s">
        <v>5527</v>
      </c>
      <c r="CC232" s="192" t="s">
        <v>5527</v>
      </c>
      <c r="CD232" s="190"/>
      <c r="CE232" s="184">
        <v>7003920</v>
      </c>
    </row>
    <row r="233" spans="1:83" ht="11.95" customHeight="1">
      <c r="A233" s="184">
        <v>7003921</v>
      </c>
      <c r="B233" s="184">
        <v>232</v>
      </c>
      <c r="C233" s="184" t="s">
        <v>20209</v>
      </c>
      <c r="D233" s="184" t="s">
        <v>22</v>
      </c>
      <c r="E233" s="184" t="s">
        <v>562</v>
      </c>
      <c r="F233" s="184" t="s">
        <v>5903</v>
      </c>
      <c r="G233" s="185">
        <v>42518</v>
      </c>
      <c r="H233" s="186" t="s">
        <v>5772</v>
      </c>
      <c r="I233" s="187">
        <v>21161</v>
      </c>
      <c r="J233" s="184" t="s">
        <v>5880</v>
      </c>
      <c r="K233" s="184">
        <v>7003921</v>
      </c>
      <c r="L233" s="184" t="s">
        <v>20517</v>
      </c>
      <c r="M233" s="184" t="s">
        <v>5904</v>
      </c>
      <c r="N233" s="188" t="s">
        <v>20518</v>
      </c>
      <c r="O233" s="189" t="s">
        <v>5905</v>
      </c>
      <c r="P233" s="187" t="s">
        <v>20519</v>
      </c>
      <c r="Q233" s="187" t="s">
        <v>20519</v>
      </c>
      <c r="R233" s="184" t="s">
        <v>5906</v>
      </c>
      <c r="S233" s="184">
        <v>13963019922</v>
      </c>
      <c r="T233" s="184" t="s">
        <v>5907</v>
      </c>
      <c r="U233" s="184">
        <v>15653117896</v>
      </c>
      <c r="V233" s="184" t="s">
        <v>1110</v>
      </c>
      <c r="W233" s="184" t="s">
        <v>20520</v>
      </c>
      <c r="X233" s="187" t="s">
        <v>20521</v>
      </c>
      <c r="Y233" s="187" t="s">
        <v>20522</v>
      </c>
      <c r="Z233" s="187" t="s">
        <v>20521</v>
      </c>
      <c r="AA233" s="184">
        <v>180</v>
      </c>
      <c r="AB233" s="184" t="s">
        <v>3669</v>
      </c>
      <c r="AC233" s="184"/>
      <c r="AD233" s="184"/>
      <c r="AE233" s="184" t="s">
        <v>3562</v>
      </c>
      <c r="AF233" s="184"/>
      <c r="AG233" s="184"/>
      <c r="AH233" s="184"/>
      <c r="AI233" s="184"/>
      <c r="AJ233" s="184" t="s">
        <v>20243</v>
      </c>
      <c r="AK233" s="184">
        <v>252100</v>
      </c>
      <c r="AL233" s="184" t="s">
        <v>20523</v>
      </c>
      <c r="AM233" s="184" t="s">
        <v>20524</v>
      </c>
      <c r="AN233" s="184">
        <v>15653117896</v>
      </c>
      <c r="AO233" s="184" t="s">
        <v>3577</v>
      </c>
      <c r="AP233" s="184" t="s">
        <v>5908</v>
      </c>
      <c r="AQ233" s="184">
        <v>18769560719</v>
      </c>
      <c r="AR233" s="184" t="s">
        <v>20525</v>
      </c>
      <c r="AS233" s="184" t="s">
        <v>20526</v>
      </c>
      <c r="AT233" s="184" t="s">
        <v>5909</v>
      </c>
      <c r="AU233" s="184" t="s">
        <v>1233</v>
      </c>
      <c r="AV233" s="184" t="s">
        <v>1233</v>
      </c>
      <c r="AW233" s="190"/>
      <c r="AX233" s="185">
        <v>44286</v>
      </c>
      <c r="AY233" s="185">
        <v>43553</v>
      </c>
      <c r="AZ233" s="184" t="s">
        <v>20218</v>
      </c>
      <c r="BA233" s="184" t="s">
        <v>5910</v>
      </c>
      <c r="BB233" s="184"/>
      <c r="BC233" s="184"/>
      <c r="BD233" s="184"/>
      <c r="BE233" s="184"/>
      <c r="BF233" s="184"/>
      <c r="BG233" s="184"/>
      <c r="BH233" s="184"/>
      <c r="BI233" s="184"/>
      <c r="BJ233" s="184"/>
      <c r="BK233" s="184"/>
      <c r="BL233" s="184" t="s">
        <v>3493</v>
      </c>
      <c r="BM233" s="184"/>
      <c r="BN233" s="184" t="s">
        <v>3493</v>
      </c>
      <c r="BO233" s="184" t="s">
        <v>3493</v>
      </c>
      <c r="BP233" s="184" t="s">
        <v>3493</v>
      </c>
      <c r="BQ233" s="184" t="str">
        <f t="shared" si="3"/>
        <v>√</v>
      </c>
      <c r="BR233" s="184"/>
      <c r="BS233" s="184"/>
      <c r="BT233" s="187" t="s">
        <v>3493</v>
      </c>
      <c r="BU233" s="184"/>
      <c r="BV233" s="190" t="e">
        <f>VLOOKUP(D:D,#REF!,2,0)</f>
        <v>#REF!</v>
      </c>
      <c r="BW233" s="190" t="e">
        <f>VLOOKUP(D:D,#REF!,3,0)</f>
        <v>#REF!</v>
      </c>
      <c r="BX233" s="190"/>
      <c r="BY233" s="190"/>
      <c r="BZ233" s="191" t="e">
        <f>VLOOKUP(D:D,#REF!,2,0)</f>
        <v>#REF!</v>
      </c>
      <c r="CA233" s="192" t="s">
        <v>5527</v>
      </c>
      <c r="CB233" s="192" t="s">
        <v>5527</v>
      </c>
      <c r="CC233" s="192" t="s">
        <v>5527</v>
      </c>
      <c r="CD233" s="190"/>
      <c r="CE233" s="184">
        <v>7003921</v>
      </c>
    </row>
    <row r="234" spans="1:83" ht="11.95" customHeight="1">
      <c r="A234" s="184">
        <v>7003922</v>
      </c>
      <c r="B234" s="184">
        <v>233</v>
      </c>
      <c r="C234" s="184" t="s">
        <v>20209</v>
      </c>
      <c r="D234" s="184" t="s">
        <v>22</v>
      </c>
      <c r="E234" s="184" t="s">
        <v>562</v>
      </c>
      <c r="F234" s="184" t="s">
        <v>5911</v>
      </c>
      <c r="G234" s="185">
        <v>42523</v>
      </c>
      <c r="H234" s="186" t="s">
        <v>5772</v>
      </c>
      <c r="I234" s="187">
        <v>21161</v>
      </c>
      <c r="J234" s="184" t="s">
        <v>5880</v>
      </c>
      <c r="K234" s="184">
        <v>7003922</v>
      </c>
      <c r="L234" s="184" t="s">
        <v>20527</v>
      </c>
      <c r="M234" s="184" t="s">
        <v>20528</v>
      </c>
      <c r="N234" s="188" t="s">
        <v>5912</v>
      </c>
      <c r="O234" s="189" t="s">
        <v>5913</v>
      </c>
      <c r="P234" s="187" t="s">
        <v>20529</v>
      </c>
      <c r="Q234" s="187" t="s">
        <v>20529</v>
      </c>
      <c r="R234" s="184" t="s">
        <v>5914</v>
      </c>
      <c r="S234" s="184" t="s">
        <v>5915</v>
      </c>
      <c r="T234" s="184" t="s">
        <v>5916</v>
      </c>
      <c r="U234" s="184">
        <v>15265558333</v>
      </c>
      <c r="V234" s="184" t="s">
        <v>5917</v>
      </c>
      <c r="W234" s="184" t="s">
        <v>20530</v>
      </c>
      <c r="X234" s="187" t="s">
        <v>20531</v>
      </c>
      <c r="Y234" s="187" t="s">
        <v>20532</v>
      </c>
      <c r="Z234" s="188" t="s">
        <v>20228</v>
      </c>
      <c r="AA234" s="184">
        <v>180</v>
      </c>
      <c r="AB234" s="184" t="s">
        <v>3669</v>
      </c>
      <c r="AC234" s="184"/>
      <c r="AD234" s="184"/>
      <c r="AE234" s="184" t="s">
        <v>3562</v>
      </c>
      <c r="AF234" s="184"/>
      <c r="AG234" s="184"/>
      <c r="AH234" s="184"/>
      <c r="AI234" s="184"/>
      <c r="AJ234" s="184" t="s">
        <v>20243</v>
      </c>
      <c r="AK234" s="184">
        <v>252200</v>
      </c>
      <c r="AL234" s="184" t="s">
        <v>20533</v>
      </c>
      <c r="AM234" s="184" t="s">
        <v>5918</v>
      </c>
      <c r="AN234" s="184">
        <v>15265558333</v>
      </c>
      <c r="AO234" s="184" t="s">
        <v>3577</v>
      </c>
      <c r="AP234" s="184" t="s">
        <v>5608</v>
      </c>
      <c r="AQ234" s="184">
        <v>17753369558</v>
      </c>
      <c r="AR234" s="184" t="s">
        <v>5919</v>
      </c>
      <c r="AS234" s="184" t="s">
        <v>20534</v>
      </c>
      <c r="AT234" s="184">
        <v>15265558333</v>
      </c>
      <c r="AU234" s="184" t="s">
        <v>879</v>
      </c>
      <c r="AV234" s="184" t="s">
        <v>879</v>
      </c>
      <c r="AW234" s="190"/>
      <c r="AX234" s="185">
        <v>44286</v>
      </c>
      <c r="AY234" s="185">
        <v>43554</v>
      </c>
      <c r="AZ234" s="184" t="s">
        <v>3562</v>
      </c>
      <c r="BA234" s="184" t="s">
        <v>5920</v>
      </c>
      <c r="BB234" s="184"/>
      <c r="BC234" s="184"/>
      <c r="BD234" s="184"/>
      <c r="BE234" s="184"/>
      <c r="BF234" s="184"/>
      <c r="BG234" s="184"/>
      <c r="BH234" s="184"/>
      <c r="BI234" s="184"/>
      <c r="BJ234" s="184"/>
      <c r="BK234" s="184"/>
      <c r="BL234" s="184" t="s">
        <v>3493</v>
      </c>
      <c r="BM234" s="184"/>
      <c r="BN234" s="184"/>
      <c r="BO234" s="184" t="s">
        <v>3493</v>
      </c>
      <c r="BP234" s="184" t="s">
        <v>3493</v>
      </c>
      <c r="BQ234" s="184" t="str">
        <f t="shared" si="3"/>
        <v>√</v>
      </c>
      <c r="BR234" s="184"/>
      <c r="BS234" s="184"/>
      <c r="BT234" s="187" t="s">
        <v>3493</v>
      </c>
      <c r="BU234" s="184"/>
      <c r="BV234" s="190" t="e">
        <f>VLOOKUP(D:D,#REF!,2,0)</f>
        <v>#REF!</v>
      </c>
      <c r="BW234" s="190" t="e">
        <f>VLOOKUP(D:D,#REF!,3,0)</f>
        <v>#REF!</v>
      </c>
      <c r="BX234" s="190"/>
      <c r="BY234" s="190"/>
      <c r="BZ234" s="191" t="e">
        <f>VLOOKUP(D:D,#REF!,2,0)</f>
        <v>#REF!</v>
      </c>
      <c r="CA234" s="192" t="s">
        <v>5527</v>
      </c>
      <c r="CB234" s="192" t="s">
        <v>5527</v>
      </c>
      <c r="CC234" s="192" t="s">
        <v>5527</v>
      </c>
      <c r="CD234" s="190"/>
      <c r="CE234" s="184">
        <v>7003922</v>
      </c>
    </row>
    <row r="235" spans="1:83" ht="11.95" customHeight="1">
      <c r="A235" s="184">
        <v>7003923</v>
      </c>
      <c r="B235" s="184">
        <v>234</v>
      </c>
      <c r="C235" s="184" t="s">
        <v>20209</v>
      </c>
      <c r="D235" s="184" t="s">
        <v>22</v>
      </c>
      <c r="E235" s="184" t="s">
        <v>562</v>
      </c>
      <c r="F235" s="184" t="s">
        <v>5921</v>
      </c>
      <c r="G235" s="185">
        <v>42509</v>
      </c>
      <c r="H235" s="186" t="s">
        <v>5772</v>
      </c>
      <c r="I235" s="187">
        <v>21161</v>
      </c>
      <c r="J235" s="184" t="s">
        <v>5880</v>
      </c>
      <c r="K235" s="184">
        <v>7003923</v>
      </c>
      <c r="L235" s="184" t="s">
        <v>20535</v>
      </c>
      <c r="M235" s="184" t="s">
        <v>20536</v>
      </c>
      <c r="N235" s="188" t="s">
        <v>5922</v>
      </c>
      <c r="O235" s="189" t="s">
        <v>5923</v>
      </c>
      <c r="P235" s="187" t="s">
        <v>5924</v>
      </c>
      <c r="Q235" s="187" t="s">
        <v>5924</v>
      </c>
      <c r="R235" s="184" t="s">
        <v>5925</v>
      </c>
      <c r="S235" s="184" t="s">
        <v>5926</v>
      </c>
      <c r="T235" s="184" t="s">
        <v>5927</v>
      </c>
      <c r="U235" s="184" t="s">
        <v>5928</v>
      </c>
      <c r="V235" s="184" t="s">
        <v>5927</v>
      </c>
      <c r="W235" s="184" t="s">
        <v>20537</v>
      </c>
      <c r="X235" s="187" t="s">
        <v>5929</v>
      </c>
      <c r="Y235" s="187"/>
      <c r="Z235" s="188" t="s">
        <v>20228</v>
      </c>
      <c r="AA235" s="184">
        <v>180</v>
      </c>
      <c r="AB235" s="184" t="s">
        <v>3561</v>
      </c>
      <c r="AC235" s="184"/>
      <c r="AD235" s="184"/>
      <c r="AE235" s="184" t="s">
        <v>3562</v>
      </c>
      <c r="AF235" s="184"/>
      <c r="AG235" s="184"/>
      <c r="AH235" s="184"/>
      <c r="AI235" s="184"/>
      <c r="AJ235" s="184" t="s">
        <v>20243</v>
      </c>
      <c r="AK235" s="184">
        <v>252500</v>
      </c>
      <c r="AL235" s="184" t="s">
        <v>5930</v>
      </c>
      <c r="AM235" s="184" t="s">
        <v>5931</v>
      </c>
      <c r="AN235" s="184" t="s">
        <v>5932</v>
      </c>
      <c r="AO235" s="184" t="s">
        <v>3577</v>
      </c>
      <c r="AP235" s="184" t="s">
        <v>5933</v>
      </c>
      <c r="AQ235" s="184" t="s">
        <v>5932</v>
      </c>
      <c r="AR235" s="184" t="s">
        <v>5934</v>
      </c>
      <c r="AS235" s="184" t="s">
        <v>20538</v>
      </c>
      <c r="AT235" s="184" t="s">
        <v>5932</v>
      </c>
      <c r="AU235" s="184" t="s">
        <v>5935</v>
      </c>
      <c r="AV235" s="184" t="s">
        <v>5936</v>
      </c>
      <c r="AW235" s="190"/>
      <c r="AX235" s="185">
        <v>44286</v>
      </c>
      <c r="AY235" s="185"/>
      <c r="AZ235" s="184" t="s">
        <v>20218</v>
      </c>
      <c r="BA235" s="184" t="s">
        <v>5937</v>
      </c>
      <c r="BB235" s="184"/>
      <c r="BC235" s="184"/>
      <c r="BD235" s="184"/>
      <c r="BE235" s="184"/>
      <c r="BF235" s="184"/>
      <c r="BG235" s="184"/>
      <c r="BH235" s="184"/>
      <c r="BI235" s="184"/>
      <c r="BJ235" s="184"/>
      <c r="BK235" s="184"/>
      <c r="BL235" s="184" t="s">
        <v>3493</v>
      </c>
      <c r="BM235" s="184"/>
      <c r="BN235" s="184"/>
      <c r="BO235" s="184"/>
      <c r="BP235" s="184" t="s">
        <v>3493</v>
      </c>
      <c r="BQ235" s="184" t="str">
        <f t="shared" si="3"/>
        <v>√</v>
      </c>
      <c r="BR235" s="184"/>
      <c r="BS235" s="184"/>
      <c r="BT235" s="187" t="s">
        <v>3493</v>
      </c>
      <c r="BU235" s="184"/>
      <c r="BV235" s="190" t="e">
        <f>VLOOKUP(D:D,#REF!,2,0)</f>
        <v>#REF!</v>
      </c>
      <c r="BW235" s="190" t="e">
        <f>VLOOKUP(D:D,#REF!,3,0)</f>
        <v>#REF!</v>
      </c>
      <c r="BX235" s="190"/>
      <c r="BY235" s="190"/>
      <c r="BZ235" s="191" t="e">
        <f>VLOOKUP(D:D,#REF!,2,0)</f>
        <v>#REF!</v>
      </c>
      <c r="CA235" s="192" t="s">
        <v>5527</v>
      </c>
      <c r="CB235" s="192" t="s">
        <v>5527</v>
      </c>
      <c r="CC235" s="192" t="s">
        <v>5527</v>
      </c>
      <c r="CD235" s="190"/>
      <c r="CE235" s="184">
        <v>7003923</v>
      </c>
    </row>
    <row r="236" spans="1:83" ht="11.95" customHeight="1">
      <c r="A236" s="184">
        <v>7003924</v>
      </c>
      <c r="B236" s="184">
        <v>235</v>
      </c>
      <c r="C236" s="184" t="s">
        <v>20209</v>
      </c>
      <c r="D236" s="184" t="s">
        <v>22</v>
      </c>
      <c r="E236" s="184" t="s">
        <v>562</v>
      </c>
      <c r="F236" s="184" t="s">
        <v>5938</v>
      </c>
      <c r="G236" s="185">
        <v>42523</v>
      </c>
      <c r="H236" s="186" t="s">
        <v>5772</v>
      </c>
      <c r="I236" s="187">
        <v>21161</v>
      </c>
      <c r="J236" s="184" t="s">
        <v>5880</v>
      </c>
      <c r="K236" s="184">
        <v>7003924</v>
      </c>
      <c r="L236" s="184" t="s">
        <v>20539</v>
      </c>
      <c r="M236" s="184" t="s">
        <v>5939</v>
      </c>
      <c r="N236" s="188" t="s">
        <v>20540</v>
      </c>
      <c r="O236" s="189" t="s">
        <v>5940</v>
      </c>
      <c r="P236" s="187" t="s">
        <v>20541</v>
      </c>
      <c r="Q236" s="187" t="s">
        <v>20541</v>
      </c>
      <c r="R236" s="184" t="s">
        <v>5941</v>
      </c>
      <c r="S236" s="184">
        <v>13581189707</v>
      </c>
      <c r="T236" s="184" t="s">
        <v>5942</v>
      </c>
      <c r="U236" s="184">
        <v>13963542783</v>
      </c>
      <c r="V236" s="184" t="s">
        <v>5942</v>
      </c>
      <c r="W236" s="184" t="s">
        <v>5943</v>
      </c>
      <c r="X236" s="187" t="s">
        <v>20542</v>
      </c>
      <c r="Y236" s="187" t="s">
        <v>5944</v>
      </c>
      <c r="Z236" s="188" t="s">
        <v>20228</v>
      </c>
      <c r="AA236" s="184">
        <v>180</v>
      </c>
      <c r="AB236" s="184" t="s">
        <v>3669</v>
      </c>
      <c r="AC236" s="184"/>
      <c r="AD236" s="184"/>
      <c r="AE236" s="184" t="s">
        <v>3562</v>
      </c>
      <c r="AF236" s="184"/>
      <c r="AG236" s="184"/>
      <c r="AH236" s="184"/>
      <c r="AI236" s="184"/>
      <c r="AJ236" s="184" t="s">
        <v>3593</v>
      </c>
      <c r="AK236" s="184">
        <v>252800</v>
      </c>
      <c r="AL236" s="184" t="s">
        <v>20543</v>
      </c>
      <c r="AM236" s="184" t="s">
        <v>20544</v>
      </c>
      <c r="AN236" s="184">
        <v>13963542783</v>
      </c>
      <c r="AO236" s="184" t="s">
        <v>3577</v>
      </c>
      <c r="AP236" s="184" t="s">
        <v>5945</v>
      </c>
      <c r="AQ236" s="184">
        <v>13562003003</v>
      </c>
      <c r="AR236" s="184" t="s">
        <v>20545</v>
      </c>
      <c r="AS236" s="184" t="s">
        <v>20546</v>
      </c>
      <c r="AT236" s="184">
        <v>13963542783</v>
      </c>
      <c r="AU236" s="184" t="s">
        <v>1269</v>
      </c>
      <c r="AV236" s="184" t="s">
        <v>5946</v>
      </c>
      <c r="AW236" s="190">
        <v>10.23</v>
      </c>
      <c r="AX236" s="185">
        <v>44286</v>
      </c>
      <c r="AY236" s="185">
        <v>43149</v>
      </c>
      <c r="AZ236" s="184" t="s">
        <v>20218</v>
      </c>
      <c r="BA236" s="184" t="s">
        <v>5947</v>
      </c>
      <c r="BB236" s="184"/>
      <c r="BC236" s="184"/>
      <c r="BD236" s="184"/>
      <c r="BE236" s="184"/>
      <c r="BF236" s="184"/>
      <c r="BG236" s="184"/>
      <c r="BH236" s="184"/>
      <c r="BI236" s="184"/>
      <c r="BJ236" s="184"/>
      <c r="BK236" s="184"/>
      <c r="BL236" s="184" t="s">
        <v>3493</v>
      </c>
      <c r="BM236" s="184"/>
      <c r="BN236" s="184" t="s">
        <v>3493</v>
      </c>
      <c r="BO236" s="184" t="s">
        <v>3493</v>
      </c>
      <c r="BP236" s="184" t="s">
        <v>3493</v>
      </c>
      <c r="BQ236" s="184" t="str">
        <f t="shared" si="3"/>
        <v>√</v>
      </c>
      <c r="BR236" s="184"/>
      <c r="BS236" s="184"/>
      <c r="BT236" s="187" t="s">
        <v>3493</v>
      </c>
      <c r="BU236" s="184"/>
      <c r="BV236" s="190" t="e">
        <f>VLOOKUP(D:D,#REF!,2,0)</f>
        <v>#REF!</v>
      </c>
      <c r="BW236" s="190" t="e">
        <f>VLOOKUP(D:D,#REF!,3,0)</f>
        <v>#REF!</v>
      </c>
      <c r="BX236" s="190"/>
      <c r="BY236" s="190"/>
      <c r="BZ236" s="191" t="e">
        <f>VLOOKUP(D:D,#REF!,2,0)</f>
        <v>#REF!</v>
      </c>
      <c r="CA236" s="192" t="s">
        <v>5527</v>
      </c>
      <c r="CB236" s="192" t="s">
        <v>5527</v>
      </c>
      <c r="CC236" s="192" t="s">
        <v>5527</v>
      </c>
      <c r="CD236" s="190"/>
      <c r="CE236" s="184">
        <v>7003924</v>
      </c>
    </row>
    <row r="237" spans="1:83" ht="11.95" customHeight="1">
      <c r="A237" s="184">
        <v>7003925</v>
      </c>
      <c r="B237" s="184">
        <v>236</v>
      </c>
      <c r="C237" s="184" t="s">
        <v>20209</v>
      </c>
      <c r="D237" s="184" t="s">
        <v>22</v>
      </c>
      <c r="E237" s="184" t="s">
        <v>559</v>
      </c>
      <c r="F237" s="184" t="s">
        <v>5948</v>
      </c>
      <c r="G237" s="185">
        <v>42505</v>
      </c>
      <c r="H237" s="186" t="s">
        <v>20547</v>
      </c>
      <c r="I237" s="187">
        <v>21182</v>
      </c>
      <c r="J237" s="184" t="s">
        <v>8945</v>
      </c>
      <c r="K237" s="184">
        <v>7003925</v>
      </c>
      <c r="L237" s="184" t="s">
        <v>20548</v>
      </c>
      <c r="M237" s="184" t="s">
        <v>20549</v>
      </c>
      <c r="N237" s="188" t="s">
        <v>20550</v>
      </c>
      <c r="O237" s="189"/>
      <c r="P237" s="187" t="s">
        <v>20551</v>
      </c>
      <c r="Q237" s="187" t="s">
        <v>20551</v>
      </c>
      <c r="R237" s="184" t="s">
        <v>5949</v>
      </c>
      <c r="S237" s="184">
        <v>15054307999</v>
      </c>
      <c r="T237" s="184" t="s">
        <v>5950</v>
      </c>
      <c r="U237" s="184">
        <v>18266566909</v>
      </c>
      <c r="V237" s="184" t="s">
        <v>5951</v>
      </c>
      <c r="W237" s="184" t="s">
        <v>20552</v>
      </c>
      <c r="X237" s="187" t="s">
        <v>20553</v>
      </c>
      <c r="Y237" s="187"/>
      <c r="Z237" s="188" t="s">
        <v>20228</v>
      </c>
      <c r="AA237" s="184">
        <v>180</v>
      </c>
      <c r="AB237" s="184" t="s">
        <v>3561</v>
      </c>
      <c r="AC237" s="184" t="s">
        <v>20554</v>
      </c>
      <c r="AD237" s="184"/>
      <c r="AE237" s="184" t="s">
        <v>3562</v>
      </c>
      <c r="AF237" s="184"/>
      <c r="AG237" s="184"/>
      <c r="AH237" s="184"/>
      <c r="AI237" s="184"/>
      <c r="AJ237" s="184" t="s">
        <v>20243</v>
      </c>
      <c r="AK237" s="184">
        <v>251900</v>
      </c>
      <c r="AL237" s="184" t="s">
        <v>5950</v>
      </c>
      <c r="AM237" s="184" t="s">
        <v>5952</v>
      </c>
      <c r="AN237" s="184">
        <v>18266566909</v>
      </c>
      <c r="AO237" s="184" t="s">
        <v>5953</v>
      </c>
      <c r="AP237" s="184" t="s">
        <v>5950</v>
      </c>
      <c r="AQ237" s="184">
        <v>18266566909</v>
      </c>
      <c r="AR237" s="184" t="s">
        <v>5950</v>
      </c>
      <c r="AS237" s="184" t="s">
        <v>5952</v>
      </c>
      <c r="AT237" s="184">
        <v>18266566909</v>
      </c>
      <c r="AU237" s="184" t="s">
        <v>2639</v>
      </c>
      <c r="AV237" s="184" t="s">
        <v>2639</v>
      </c>
      <c r="AW237" s="190"/>
      <c r="AX237" s="185">
        <v>44286</v>
      </c>
      <c r="AY237" s="185"/>
      <c r="AZ237" s="184" t="s">
        <v>20218</v>
      </c>
      <c r="BA237" s="184" t="s">
        <v>5954</v>
      </c>
      <c r="BB237" s="184"/>
      <c r="BC237" s="184"/>
      <c r="BD237" s="184"/>
      <c r="BE237" s="184"/>
      <c r="BF237" s="184"/>
      <c r="BG237" s="184"/>
      <c r="BH237" s="184"/>
      <c r="BI237" s="184"/>
      <c r="BJ237" s="184"/>
      <c r="BK237" s="184"/>
      <c r="BL237" s="184" t="s">
        <v>3493</v>
      </c>
      <c r="BM237" s="184"/>
      <c r="BN237" s="184"/>
      <c r="BO237" s="184"/>
      <c r="BP237" s="184" t="s">
        <v>3493</v>
      </c>
      <c r="BQ237" s="184" t="str">
        <f t="shared" si="3"/>
        <v>√</v>
      </c>
      <c r="BR237" s="184"/>
      <c r="BS237" s="184"/>
      <c r="BT237" s="187" t="s">
        <v>3493</v>
      </c>
      <c r="BU237" s="184"/>
      <c r="BV237" s="190" t="e">
        <f>VLOOKUP(D:D,#REF!,2,0)</f>
        <v>#REF!</v>
      </c>
      <c r="BW237" s="190" t="e">
        <f>VLOOKUP(D:D,#REF!,3,0)</f>
        <v>#REF!</v>
      </c>
      <c r="BX237" s="190"/>
      <c r="BY237" s="190"/>
      <c r="BZ237" s="191" t="e">
        <f>VLOOKUP(D:D,#REF!,2,0)</f>
        <v>#REF!</v>
      </c>
      <c r="CA237" s="192" t="s">
        <v>5527</v>
      </c>
      <c r="CB237" s="192" t="s">
        <v>5527</v>
      </c>
      <c r="CC237" s="192" t="s">
        <v>5527</v>
      </c>
      <c r="CD237" s="190"/>
      <c r="CE237" s="184">
        <v>7003925</v>
      </c>
    </row>
    <row r="238" spans="1:83" ht="11.95" customHeight="1">
      <c r="A238" s="184">
        <v>7003926</v>
      </c>
      <c r="B238" s="184">
        <v>237</v>
      </c>
      <c r="C238" s="184" t="s">
        <v>20209</v>
      </c>
      <c r="D238" s="184" t="s">
        <v>22</v>
      </c>
      <c r="E238" s="184" t="s">
        <v>559</v>
      </c>
      <c r="F238" s="184" t="s">
        <v>5955</v>
      </c>
      <c r="G238" s="185">
        <v>42522</v>
      </c>
      <c r="H238" s="186" t="s">
        <v>20547</v>
      </c>
      <c r="I238" s="187">
        <v>21182</v>
      </c>
      <c r="J238" s="184" t="s">
        <v>8945</v>
      </c>
      <c r="K238" s="184">
        <v>7003926</v>
      </c>
      <c r="L238" s="184" t="s">
        <v>20555</v>
      </c>
      <c r="M238" s="184" t="s">
        <v>20556</v>
      </c>
      <c r="N238" s="188" t="s">
        <v>20557</v>
      </c>
      <c r="O238" s="189" t="s">
        <v>5956</v>
      </c>
      <c r="P238" s="187" t="s">
        <v>20558</v>
      </c>
      <c r="Q238" s="187" t="s">
        <v>20558</v>
      </c>
      <c r="R238" s="184" t="s">
        <v>5957</v>
      </c>
      <c r="S238" s="184" t="s">
        <v>5958</v>
      </c>
      <c r="T238" s="184" t="s">
        <v>5959</v>
      </c>
      <c r="U238" s="184">
        <v>18266560777</v>
      </c>
      <c r="V238" s="184" t="s">
        <v>5960</v>
      </c>
      <c r="W238" s="184" t="s">
        <v>20559</v>
      </c>
      <c r="X238" s="187" t="s">
        <v>20560</v>
      </c>
      <c r="Y238" s="187"/>
      <c r="Z238" s="188" t="s">
        <v>20228</v>
      </c>
      <c r="AA238" s="184">
        <v>180</v>
      </c>
      <c r="AB238" s="184" t="s">
        <v>3561</v>
      </c>
      <c r="AC238" s="184"/>
      <c r="AD238" s="184"/>
      <c r="AE238" s="184" t="s">
        <v>3562</v>
      </c>
      <c r="AF238" s="184"/>
      <c r="AG238" s="184"/>
      <c r="AH238" s="184"/>
      <c r="AI238" s="184"/>
      <c r="AJ238" s="184" t="s">
        <v>20243</v>
      </c>
      <c r="AK238" s="184">
        <v>256500</v>
      </c>
      <c r="AL238" s="184" t="s">
        <v>20561</v>
      </c>
      <c r="AM238" s="184" t="s">
        <v>20558</v>
      </c>
      <c r="AN238" s="184">
        <v>18266560777</v>
      </c>
      <c r="AO238" s="184" t="s">
        <v>20562</v>
      </c>
      <c r="AP238" s="184" t="s">
        <v>5959</v>
      </c>
      <c r="AQ238" s="184" t="s">
        <v>5961</v>
      </c>
      <c r="AR238" s="184" t="s">
        <v>20563</v>
      </c>
      <c r="AS238" s="184" t="s">
        <v>20564</v>
      </c>
      <c r="AT238" s="184" t="s">
        <v>5962</v>
      </c>
      <c r="AU238" s="184" t="s">
        <v>1085</v>
      </c>
      <c r="AV238" s="184" t="s">
        <v>1085</v>
      </c>
      <c r="AW238" s="190"/>
      <c r="AX238" s="185">
        <v>44286</v>
      </c>
      <c r="AY238" s="185"/>
      <c r="AZ238" s="184" t="s">
        <v>20218</v>
      </c>
      <c r="BA238" s="184" t="s">
        <v>5963</v>
      </c>
      <c r="BB238" s="184"/>
      <c r="BC238" s="184"/>
      <c r="BD238" s="184"/>
      <c r="BE238" s="184"/>
      <c r="BF238" s="184"/>
      <c r="BG238" s="184"/>
      <c r="BH238" s="184"/>
      <c r="BI238" s="184"/>
      <c r="BJ238" s="184"/>
      <c r="BK238" s="184"/>
      <c r="BL238" s="184" t="s">
        <v>3493</v>
      </c>
      <c r="BM238" s="184"/>
      <c r="BN238" s="184"/>
      <c r="BO238" s="184"/>
      <c r="BP238" s="184" t="s">
        <v>3493</v>
      </c>
      <c r="BQ238" s="184" t="str">
        <f t="shared" si="3"/>
        <v>√</v>
      </c>
      <c r="BR238" s="184"/>
      <c r="BS238" s="184"/>
      <c r="BT238" s="187" t="s">
        <v>3493</v>
      </c>
      <c r="BU238" s="184"/>
      <c r="BV238" s="190" t="e">
        <f>VLOOKUP(D:D,#REF!,2,0)</f>
        <v>#REF!</v>
      </c>
      <c r="BW238" s="190" t="e">
        <f>VLOOKUP(D:D,#REF!,3,0)</f>
        <v>#REF!</v>
      </c>
      <c r="BX238" s="190"/>
      <c r="BY238" s="190"/>
      <c r="BZ238" s="191" t="e">
        <f>VLOOKUP(D:D,#REF!,2,0)</f>
        <v>#REF!</v>
      </c>
      <c r="CA238" s="192" t="s">
        <v>5527</v>
      </c>
      <c r="CB238" s="192" t="s">
        <v>5527</v>
      </c>
      <c r="CC238" s="192" t="s">
        <v>5527</v>
      </c>
      <c r="CD238" s="190"/>
      <c r="CE238" s="184">
        <v>7003926</v>
      </c>
    </row>
    <row r="239" spans="1:83" ht="11.95" customHeight="1">
      <c r="A239" s="184">
        <v>7003927</v>
      </c>
      <c r="B239" s="184">
        <v>238</v>
      </c>
      <c r="C239" s="184" t="s">
        <v>20209</v>
      </c>
      <c r="D239" s="184" t="s">
        <v>22</v>
      </c>
      <c r="E239" s="184" t="s">
        <v>559</v>
      </c>
      <c r="F239" s="184" t="s">
        <v>5964</v>
      </c>
      <c r="G239" s="185">
        <v>42518</v>
      </c>
      <c r="H239" s="186" t="s">
        <v>20547</v>
      </c>
      <c r="I239" s="187">
        <v>21182</v>
      </c>
      <c r="J239" s="184" t="s">
        <v>8945</v>
      </c>
      <c r="K239" s="184">
        <v>7003927</v>
      </c>
      <c r="L239" s="184" t="s">
        <v>20565</v>
      </c>
      <c r="M239" s="184" t="s">
        <v>20566</v>
      </c>
      <c r="N239" s="188" t="s">
        <v>20567</v>
      </c>
      <c r="O239" s="189" t="s">
        <v>5965</v>
      </c>
      <c r="P239" s="187" t="s">
        <v>20568</v>
      </c>
      <c r="Q239" s="187" t="s">
        <v>20568</v>
      </c>
      <c r="R239" s="184" t="s">
        <v>5966</v>
      </c>
      <c r="S239" s="184">
        <v>13954302986</v>
      </c>
      <c r="T239" s="184" t="s">
        <v>5967</v>
      </c>
      <c r="U239" s="184">
        <v>18678318361</v>
      </c>
      <c r="V239" s="184" t="s">
        <v>5968</v>
      </c>
      <c r="W239" s="184">
        <v>18678318318</v>
      </c>
      <c r="X239" s="187" t="s">
        <v>20569</v>
      </c>
      <c r="Y239" s="187" t="s">
        <v>20570</v>
      </c>
      <c r="Z239" s="188" t="s">
        <v>20228</v>
      </c>
      <c r="AA239" s="184">
        <v>180</v>
      </c>
      <c r="AB239" s="184" t="s">
        <v>3669</v>
      </c>
      <c r="AC239" s="184"/>
      <c r="AD239" s="184"/>
      <c r="AE239" s="184" t="s">
        <v>3562</v>
      </c>
      <c r="AF239" s="184"/>
      <c r="AG239" s="184"/>
      <c r="AH239" s="184"/>
      <c r="AI239" s="184"/>
      <c r="AJ239" s="184" t="s">
        <v>3593</v>
      </c>
      <c r="AK239" s="184">
        <v>256200</v>
      </c>
      <c r="AL239" s="184" t="s">
        <v>5967</v>
      </c>
      <c r="AM239" s="184" t="s">
        <v>5969</v>
      </c>
      <c r="AN239" s="184">
        <v>18678318361</v>
      </c>
      <c r="AO239" s="184" t="s">
        <v>5953</v>
      </c>
      <c r="AP239" s="184" t="s">
        <v>5970</v>
      </c>
      <c r="AQ239" s="184" t="s">
        <v>5971</v>
      </c>
      <c r="AR239" s="184" t="s">
        <v>5967</v>
      </c>
      <c r="AS239" s="184" t="s">
        <v>5969</v>
      </c>
      <c r="AT239" s="184" t="s">
        <v>5972</v>
      </c>
      <c r="AU239" s="184" t="s">
        <v>5973</v>
      </c>
      <c r="AV239" s="184" t="s">
        <v>5973</v>
      </c>
      <c r="AW239" s="190"/>
      <c r="AX239" s="185">
        <v>44286</v>
      </c>
      <c r="AY239" s="185">
        <v>43553</v>
      </c>
      <c r="AZ239" s="184" t="s">
        <v>3562</v>
      </c>
      <c r="BA239" s="184" t="s">
        <v>5974</v>
      </c>
      <c r="BB239" s="184"/>
      <c r="BC239" s="184"/>
      <c r="BD239" s="184"/>
      <c r="BE239" s="184"/>
      <c r="BF239" s="184"/>
      <c r="BG239" s="184"/>
      <c r="BH239" s="184"/>
      <c r="BI239" s="184"/>
      <c r="BJ239" s="184"/>
      <c r="BK239" s="184"/>
      <c r="BL239" s="184" t="s">
        <v>3493</v>
      </c>
      <c r="BM239" s="184"/>
      <c r="BN239" s="184" t="s">
        <v>3493</v>
      </c>
      <c r="BO239" s="184" t="s">
        <v>3493</v>
      </c>
      <c r="BP239" s="184" t="s">
        <v>3493</v>
      </c>
      <c r="BQ239" s="184" t="str">
        <f t="shared" si="3"/>
        <v>√</v>
      </c>
      <c r="BR239" s="184"/>
      <c r="BS239" s="184"/>
      <c r="BT239" s="187" t="s">
        <v>3493</v>
      </c>
      <c r="BU239" s="184"/>
      <c r="BV239" s="190" t="e">
        <f>VLOOKUP(D:D,#REF!,2,0)</f>
        <v>#REF!</v>
      </c>
      <c r="BW239" s="190" t="e">
        <f>VLOOKUP(D:D,#REF!,3,0)</f>
        <v>#REF!</v>
      </c>
      <c r="BX239" s="190"/>
      <c r="BY239" s="190"/>
      <c r="BZ239" s="191" t="e">
        <f>VLOOKUP(D:D,#REF!,2,0)</f>
        <v>#REF!</v>
      </c>
      <c r="CA239" s="192" t="s">
        <v>5527</v>
      </c>
      <c r="CB239" s="192" t="s">
        <v>5527</v>
      </c>
      <c r="CC239" s="192" t="s">
        <v>5527</v>
      </c>
      <c r="CD239" s="190"/>
      <c r="CE239" s="184">
        <v>7003927</v>
      </c>
    </row>
    <row r="240" spans="1:83" ht="11.95" customHeight="1">
      <c r="A240" s="184">
        <v>7003928</v>
      </c>
      <c r="B240" s="184">
        <v>239</v>
      </c>
      <c r="C240" s="184" t="s">
        <v>20209</v>
      </c>
      <c r="D240" s="184" t="s">
        <v>22</v>
      </c>
      <c r="E240" s="184" t="s">
        <v>564</v>
      </c>
      <c r="F240" s="184" t="s">
        <v>5975</v>
      </c>
      <c r="G240" s="185">
        <v>42502</v>
      </c>
      <c r="H240" s="186" t="s">
        <v>20220</v>
      </c>
      <c r="I240" s="187">
        <v>21183</v>
      </c>
      <c r="J240" s="184" t="s">
        <v>8752</v>
      </c>
      <c r="K240" s="184">
        <v>7003928</v>
      </c>
      <c r="L240" s="184" t="s">
        <v>20571</v>
      </c>
      <c r="M240" s="184" t="s">
        <v>20572</v>
      </c>
      <c r="N240" s="188" t="s">
        <v>20573</v>
      </c>
      <c r="O240" s="189" t="s">
        <v>5976</v>
      </c>
      <c r="P240" s="187" t="s">
        <v>20574</v>
      </c>
      <c r="Q240" s="187" t="s">
        <v>20574</v>
      </c>
      <c r="R240" s="184" t="s">
        <v>5977</v>
      </c>
      <c r="S240" s="184">
        <v>15505307098</v>
      </c>
      <c r="T240" s="184" t="s">
        <v>5978</v>
      </c>
      <c r="U240" s="184">
        <v>15505307098</v>
      </c>
      <c r="V240" s="184" t="s">
        <v>5978</v>
      </c>
      <c r="W240" s="184" t="s">
        <v>20575</v>
      </c>
      <c r="X240" s="187" t="s">
        <v>20576</v>
      </c>
      <c r="Y240" s="187" t="s">
        <v>20577</v>
      </c>
      <c r="Z240" s="188" t="s">
        <v>20228</v>
      </c>
      <c r="AA240" s="184">
        <v>90</v>
      </c>
      <c r="AB240" s="184" t="s">
        <v>3669</v>
      </c>
      <c r="AC240" s="184"/>
      <c r="AD240" s="184"/>
      <c r="AE240" s="184" t="s">
        <v>3562</v>
      </c>
      <c r="AF240" s="184"/>
      <c r="AG240" s="184"/>
      <c r="AH240" s="184"/>
      <c r="AI240" s="184"/>
      <c r="AJ240" s="184" t="s">
        <v>3593</v>
      </c>
      <c r="AK240" s="184">
        <v>274009</v>
      </c>
      <c r="AL240" s="184" t="s">
        <v>20578</v>
      </c>
      <c r="AM240" s="184" t="s">
        <v>20579</v>
      </c>
      <c r="AN240" s="184">
        <v>15505307190</v>
      </c>
      <c r="AO240" s="184" t="s">
        <v>3577</v>
      </c>
      <c r="AP240" s="184" t="s">
        <v>5979</v>
      </c>
      <c r="AQ240" s="184" t="s">
        <v>5980</v>
      </c>
      <c r="AR240" s="184"/>
      <c r="AS240" s="184" t="s">
        <v>20580</v>
      </c>
      <c r="AT240" s="184">
        <v>15505307190</v>
      </c>
      <c r="AU240" s="184" t="s">
        <v>897</v>
      </c>
      <c r="AV240" s="184" t="s">
        <v>897</v>
      </c>
      <c r="AW240" s="190"/>
      <c r="AX240" s="185">
        <v>44286</v>
      </c>
      <c r="AY240" s="185">
        <v>42512</v>
      </c>
      <c r="AZ240" s="184" t="s">
        <v>20218</v>
      </c>
      <c r="BA240" s="184" t="s">
        <v>20581</v>
      </c>
      <c r="BB240" s="184"/>
      <c r="BC240" s="184"/>
      <c r="BD240" s="184"/>
      <c r="BE240" s="184"/>
      <c r="BF240" s="184"/>
      <c r="BG240" s="184"/>
      <c r="BH240" s="184"/>
      <c r="BI240" s="184"/>
      <c r="BJ240" s="184"/>
      <c r="BK240" s="184"/>
      <c r="BL240" s="184" t="s">
        <v>3493</v>
      </c>
      <c r="BM240" s="184"/>
      <c r="BN240" s="184"/>
      <c r="BO240" s="184" t="s">
        <v>3493</v>
      </c>
      <c r="BP240" s="184" t="s">
        <v>3493</v>
      </c>
      <c r="BQ240" s="184" t="str">
        <f t="shared" si="3"/>
        <v>√</v>
      </c>
      <c r="BR240" s="184"/>
      <c r="BS240" s="184"/>
      <c r="BT240" s="187" t="s">
        <v>3493</v>
      </c>
      <c r="BU240" s="184"/>
      <c r="BV240" s="190" t="e">
        <f>VLOOKUP(D:D,#REF!,2,0)</f>
        <v>#REF!</v>
      </c>
      <c r="BW240" s="190" t="e">
        <f>VLOOKUP(D:D,#REF!,3,0)</f>
        <v>#REF!</v>
      </c>
      <c r="BX240" s="190"/>
      <c r="BY240" s="190"/>
      <c r="BZ240" s="191" t="e">
        <f>VLOOKUP(D:D,#REF!,2,0)</f>
        <v>#REF!</v>
      </c>
      <c r="CA240" s="192" t="s">
        <v>5527</v>
      </c>
      <c r="CB240" s="192" t="s">
        <v>5527</v>
      </c>
      <c r="CC240" s="192" t="s">
        <v>5527</v>
      </c>
      <c r="CD240" s="190"/>
      <c r="CE240" s="184">
        <v>7003928</v>
      </c>
    </row>
    <row r="241" spans="1:83" ht="11.95" customHeight="1">
      <c r="A241" s="184">
        <v>7003929</v>
      </c>
      <c r="B241" s="184">
        <v>240</v>
      </c>
      <c r="C241" s="184" t="s">
        <v>20209</v>
      </c>
      <c r="D241" s="184" t="s">
        <v>22</v>
      </c>
      <c r="E241" s="184" t="s">
        <v>564</v>
      </c>
      <c r="F241" s="184" t="s">
        <v>5981</v>
      </c>
      <c r="G241" s="185">
        <v>42521</v>
      </c>
      <c r="H241" s="186" t="s">
        <v>20220</v>
      </c>
      <c r="I241" s="187">
        <v>21183</v>
      </c>
      <c r="J241" s="184" t="s">
        <v>8752</v>
      </c>
      <c r="K241" s="184">
        <v>7003929</v>
      </c>
      <c r="L241" s="184" t="s">
        <v>20582</v>
      </c>
      <c r="M241" s="184" t="s">
        <v>20583</v>
      </c>
      <c r="N241" s="188" t="s">
        <v>20584</v>
      </c>
      <c r="O241" s="189" t="s">
        <v>5982</v>
      </c>
      <c r="P241" s="187" t="s">
        <v>20585</v>
      </c>
      <c r="Q241" s="187" t="s">
        <v>20585</v>
      </c>
      <c r="R241" s="184" t="s">
        <v>20586</v>
      </c>
      <c r="S241" s="184">
        <v>18805302689</v>
      </c>
      <c r="T241" s="184" t="s">
        <v>5983</v>
      </c>
      <c r="U241" s="184">
        <v>18805302929</v>
      </c>
      <c r="V241" s="184" t="s">
        <v>5984</v>
      </c>
      <c r="W241" s="184">
        <v>18805302990</v>
      </c>
      <c r="X241" s="187" t="s">
        <v>20587</v>
      </c>
      <c r="Y241" s="187" t="s">
        <v>20588</v>
      </c>
      <c r="Z241" s="188" t="s">
        <v>20228</v>
      </c>
      <c r="AA241" s="184">
        <v>90</v>
      </c>
      <c r="AB241" s="184" t="s">
        <v>3669</v>
      </c>
      <c r="AC241" s="184"/>
      <c r="AD241" s="184"/>
      <c r="AE241" s="184" t="s">
        <v>3562</v>
      </c>
      <c r="AF241" s="184"/>
      <c r="AG241" s="184"/>
      <c r="AH241" s="184"/>
      <c r="AI241" s="184"/>
      <c r="AJ241" s="184" t="s">
        <v>3593</v>
      </c>
      <c r="AK241" s="184">
        <v>274300</v>
      </c>
      <c r="AL241" s="184" t="s">
        <v>5985</v>
      </c>
      <c r="AM241" s="184" t="s">
        <v>5986</v>
      </c>
      <c r="AN241" s="184">
        <v>18805302993</v>
      </c>
      <c r="AO241" s="184" t="s">
        <v>5601</v>
      </c>
      <c r="AP241" s="184" t="s">
        <v>5985</v>
      </c>
      <c r="AQ241" s="184" t="s">
        <v>5987</v>
      </c>
      <c r="AR241" s="184" t="s">
        <v>5985</v>
      </c>
      <c r="AS241" s="184" t="s">
        <v>5986</v>
      </c>
      <c r="AT241" s="184">
        <v>18805302993</v>
      </c>
      <c r="AU241" s="184" t="s">
        <v>5988</v>
      </c>
      <c r="AV241" s="184" t="s">
        <v>5988</v>
      </c>
      <c r="AW241" s="190"/>
      <c r="AX241" s="185">
        <v>44286</v>
      </c>
      <c r="AY241" s="185">
        <v>43192</v>
      </c>
      <c r="AZ241" s="184" t="s">
        <v>20218</v>
      </c>
      <c r="BA241" s="184" t="s">
        <v>20589</v>
      </c>
      <c r="BB241" s="184"/>
      <c r="BC241" s="184"/>
      <c r="BD241" s="184"/>
      <c r="BE241" s="184"/>
      <c r="BF241" s="184"/>
      <c r="BG241" s="184"/>
      <c r="BH241" s="184"/>
      <c r="BI241" s="184"/>
      <c r="BJ241" s="184"/>
      <c r="BK241" s="184"/>
      <c r="BL241" s="184" t="s">
        <v>3493</v>
      </c>
      <c r="BM241" s="184"/>
      <c r="BN241" s="184"/>
      <c r="BO241" s="184" t="s">
        <v>3493</v>
      </c>
      <c r="BP241" s="184" t="s">
        <v>3493</v>
      </c>
      <c r="BQ241" s="184" t="str">
        <f t="shared" si="3"/>
        <v>√</v>
      </c>
      <c r="BR241" s="184"/>
      <c r="BS241" s="184"/>
      <c r="BT241" s="187" t="s">
        <v>3493</v>
      </c>
      <c r="BU241" s="184"/>
      <c r="BV241" s="190" t="e">
        <f>VLOOKUP(D:D,#REF!,2,0)</f>
        <v>#REF!</v>
      </c>
      <c r="BW241" s="190" t="e">
        <f>VLOOKUP(D:D,#REF!,3,0)</f>
        <v>#REF!</v>
      </c>
      <c r="BX241" s="190"/>
      <c r="BY241" s="190"/>
      <c r="BZ241" s="191" t="e">
        <f>VLOOKUP(D:D,#REF!,2,0)</f>
        <v>#REF!</v>
      </c>
      <c r="CA241" s="192" t="s">
        <v>5527</v>
      </c>
      <c r="CB241" s="192" t="s">
        <v>5527</v>
      </c>
      <c r="CC241" s="192" t="s">
        <v>5527</v>
      </c>
      <c r="CD241" s="190"/>
      <c r="CE241" s="184">
        <v>7003929</v>
      </c>
    </row>
    <row r="242" spans="1:83" ht="11.95" customHeight="1">
      <c r="A242" s="184">
        <v>7003930</v>
      </c>
      <c r="B242" s="184">
        <v>241</v>
      </c>
      <c r="C242" s="184" t="s">
        <v>20209</v>
      </c>
      <c r="D242" s="184" t="s">
        <v>22</v>
      </c>
      <c r="E242" s="184" t="s">
        <v>564</v>
      </c>
      <c r="F242" s="184" t="s">
        <v>5989</v>
      </c>
      <c r="G242" s="185">
        <v>42504</v>
      </c>
      <c r="H242" s="186" t="s">
        <v>20220</v>
      </c>
      <c r="I242" s="187">
        <v>21183</v>
      </c>
      <c r="J242" s="184" t="s">
        <v>20590</v>
      </c>
      <c r="K242" s="184">
        <v>7003930</v>
      </c>
      <c r="L242" s="184" t="s">
        <v>20591</v>
      </c>
      <c r="M242" s="184" t="s">
        <v>20592</v>
      </c>
      <c r="N242" s="188" t="s">
        <v>20593</v>
      </c>
      <c r="O242" s="189" t="s">
        <v>5990</v>
      </c>
      <c r="P242" s="187" t="s">
        <v>20594</v>
      </c>
      <c r="Q242" s="187" t="s">
        <v>20594</v>
      </c>
      <c r="R242" s="184" t="s">
        <v>5991</v>
      </c>
      <c r="S242" s="184" t="s">
        <v>5992</v>
      </c>
      <c r="T242" s="184" t="s">
        <v>5993</v>
      </c>
      <c r="U242" s="184" t="s">
        <v>20595</v>
      </c>
      <c r="V242" s="184" t="s">
        <v>5994</v>
      </c>
      <c r="W242" s="184" t="s">
        <v>20596</v>
      </c>
      <c r="X242" s="187" t="s">
        <v>20597</v>
      </c>
      <c r="Y242" s="187"/>
      <c r="Z242" s="188" t="s">
        <v>20228</v>
      </c>
      <c r="AA242" s="184">
        <v>90</v>
      </c>
      <c r="AB242" s="184" t="s">
        <v>3561</v>
      </c>
      <c r="AC242" s="184"/>
      <c r="AD242" s="184"/>
      <c r="AE242" s="184" t="s">
        <v>3562</v>
      </c>
      <c r="AF242" s="184"/>
      <c r="AG242" s="184"/>
      <c r="AH242" s="184"/>
      <c r="AI242" s="184"/>
      <c r="AJ242" s="184" t="s">
        <v>20243</v>
      </c>
      <c r="AK242" s="184">
        <v>274900</v>
      </c>
      <c r="AL242" s="184" t="s">
        <v>20598</v>
      </c>
      <c r="AM242" s="184" t="s">
        <v>20599</v>
      </c>
      <c r="AN242" s="184">
        <v>18853005059</v>
      </c>
      <c r="AO242" s="184" t="s">
        <v>20600</v>
      </c>
      <c r="AP242" s="184" t="s">
        <v>5993</v>
      </c>
      <c r="AQ242" s="184" t="s">
        <v>5995</v>
      </c>
      <c r="AR242" s="184" t="s">
        <v>20601</v>
      </c>
      <c r="AS242" s="184" t="s">
        <v>20602</v>
      </c>
      <c r="AT242" s="184">
        <v>18853005059</v>
      </c>
      <c r="AU242" s="184" t="s">
        <v>1260</v>
      </c>
      <c r="AV242" s="184" t="s">
        <v>5996</v>
      </c>
      <c r="AW242" s="190"/>
      <c r="AX242" s="185">
        <v>44286</v>
      </c>
      <c r="AY242" s="185"/>
      <c r="AZ242" s="184" t="s">
        <v>20218</v>
      </c>
      <c r="BA242" s="184" t="s">
        <v>5997</v>
      </c>
      <c r="BB242" s="184"/>
      <c r="BC242" s="184"/>
      <c r="BD242" s="184"/>
      <c r="BE242" s="184"/>
      <c r="BF242" s="184"/>
      <c r="BG242" s="184"/>
      <c r="BH242" s="184"/>
      <c r="BI242" s="184"/>
      <c r="BJ242" s="184"/>
      <c r="BK242" s="184"/>
      <c r="BL242" s="184" t="s">
        <v>3493</v>
      </c>
      <c r="BM242" s="184"/>
      <c r="BN242" s="184"/>
      <c r="BO242" s="184"/>
      <c r="BP242" s="184" t="s">
        <v>3493</v>
      </c>
      <c r="BQ242" s="184" t="str">
        <f t="shared" si="3"/>
        <v>√</v>
      </c>
      <c r="BR242" s="184"/>
      <c r="BS242" s="184"/>
      <c r="BT242" s="187" t="s">
        <v>3493</v>
      </c>
      <c r="BU242" s="184"/>
      <c r="BV242" s="190" t="e">
        <f>VLOOKUP(D:D,#REF!,2,0)</f>
        <v>#REF!</v>
      </c>
      <c r="BW242" s="190" t="e">
        <f>VLOOKUP(D:D,#REF!,3,0)</f>
        <v>#REF!</v>
      </c>
      <c r="BX242" s="190"/>
      <c r="BY242" s="190"/>
      <c r="BZ242" s="191" t="e">
        <f>VLOOKUP(D:D,#REF!,2,0)</f>
        <v>#REF!</v>
      </c>
      <c r="CA242" s="192" t="s">
        <v>5527</v>
      </c>
      <c r="CB242" s="192" t="s">
        <v>5527</v>
      </c>
      <c r="CC242" s="192" t="s">
        <v>5527</v>
      </c>
      <c r="CD242" s="190"/>
      <c r="CE242" s="184">
        <v>7003930</v>
      </c>
    </row>
    <row r="243" spans="1:83" ht="11.95" customHeight="1">
      <c r="A243" s="184">
        <v>7003931</v>
      </c>
      <c r="B243" s="184">
        <v>242</v>
      </c>
      <c r="C243" s="184" t="s">
        <v>20209</v>
      </c>
      <c r="D243" s="184" t="s">
        <v>22</v>
      </c>
      <c r="E243" s="184" t="s">
        <v>564</v>
      </c>
      <c r="F243" s="184" t="s">
        <v>5998</v>
      </c>
      <c r="G243" s="185">
        <v>42517</v>
      </c>
      <c r="H243" s="186" t="s">
        <v>20220</v>
      </c>
      <c r="I243" s="187">
        <v>21183</v>
      </c>
      <c r="J243" s="184" t="s">
        <v>20590</v>
      </c>
      <c r="K243" s="184">
        <v>7003931</v>
      </c>
      <c r="L243" s="184" t="s">
        <v>20603</v>
      </c>
      <c r="M243" s="184" t="s">
        <v>20604</v>
      </c>
      <c r="N243" s="188" t="s">
        <v>20605</v>
      </c>
      <c r="O243" s="189" t="s">
        <v>5999</v>
      </c>
      <c r="P243" s="187" t="s">
        <v>20606</v>
      </c>
      <c r="Q243" s="187" t="s">
        <v>20606</v>
      </c>
      <c r="R243" s="184" t="s">
        <v>6000</v>
      </c>
      <c r="S243" s="184" t="s">
        <v>5999</v>
      </c>
      <c r="T243" s="184" t="s">
        <v>6001</v>
      </c>
      <c r="U243" s="184">
        <v>18354015789</v>
      </c>
      <c r="V243" s="184" t="s">
        <v>6002</v>
      </c>
      <c r="W243" s="184" t="s">
        <v>20607</v>
      </c>
      <c r="X243" s="187" t="s">
        <v>20608</v>
      </c>
      <c r="Y243" s="187" t="s">
        <v>20609</v>
      </c>
      <c r="Z243" s="188" t="s">
        <v>20228</v>
      </c>
      <c r="AA243" s="184">
        <v>180</v>
      </c>
      <c r="AB243" s="184" t="s">
        <v>3561</v>
      </c>
      <c r="AC243" s="184"/>
      <c r="AD243" s="184"/>
      <c r="AE243" s="184" t="s">
        <v>3562</v>
      </c>
      <c r="AF243" s="184"/>
      <c r="AG243" s="184"/>
      <c r="AH243" s="184"/>
      <c r="AI243" s="184"/>
      <c r="AJ243" s="184" t="s">
        <v>20243</v>
      </c>
      <c r="AK243" s="184">
        <v>274500</v>
      </c>
      <c r="AL243" s="184" t="s">
        <v>6001</v>
      </c>
      <c r="AM243" s="184" t="s">
        <v>6003</v>
      </c>
      <c r="AN243" s="184">
        <v>18354015789</v>
      </c>
      <c r="AO243" s="184" t="s">
        <v>5601</v>
      </c>
      <c r="AP243" s="184" t="s">
        <v>6004</v>
      </c>
      <c r="AQ243" s="184" t="s">
        <v>6005</v>
      </c>
      <c r="AR243" s="184" t="s">
        <v>6001</v>
      </c>
      <c r="AS243" s="184" t="s">
        <v>6003</v>
      </c>
      <c r="AT243" s="184">
        <v>18354015789</v>
      </c>
      <c r="AU243" s="184" t="s">
        <v>2690</v>
      </c>
      <c r="AV243" s="184" t="s">
        <v>2690</v>
      </c>
      <c r="AW243" s="190"/>
      <c r="AX243" s="185">
        <v>44286</v>
      </c>
      <c r="AY243" s="185">
        <v>42820</v>
      </c>
      <c r="AZ243" s="184" t="s">
        <v>3562</v>
      </c>
      <c r="BA243" s="184" t="s">
        <v>6006</v>
      </c>
      <c r="BB243" s="184"/>
      <c r="BC243" s="184"/>
      <c r="BD243" s="184"/>
      <c r="BE243" s="184"/>
      <c r="BF243" s="184"/>
      <c r="BG243" s="184"/>
      <c r="BH243" s="184"/>
      <c r="BI243" s="184"/>
      <c r="BJ243" s="184"/>
      <c r="BK243" s="184"/>
      <c r="BL243" s="184" t="s">
        <v>3493</v>
      </c>
      <c r="BM243" s="184"/>
      <c r="BN243" s="184"/>
      <c r="BO243" s="184" t="s">
        <v>3493</v>
      </c>
      <c r="BP243" s="184" t="s">
        <v>3493</v>
      </c>
      <c r="BQ243" s="184" t="str">
        <f t="shared" si="3"/>
        <v>√</v>
      </c>
      <c r="BR243" s="184"/>
      <c r="BS243" s="184"/>
      <c r="BT243" s="187" t="s">
        <v>3493</v>
      </c>
      <c r="BU243" s="184"/>
      <c r="BV243" s="190" t="e">
        <f>VLOOKUP(D:D,#REF!,2,0)</f>
        <v>#REF!</v>
      </c>
      <c r="BW243" s="190" t="e">
        <f>VLOOKUP(D:D,#REF!,3,0)</f>
        <v>#REF!</v>
      </c>
      <c r="BX243" s="190"/>
      <c r="BY243" s="190"/>
      <c r="BZ243" s="191" t="e">
        <f>VLOOKUP(D:D,#REF!,2,0)</f>
        <v>#REF!</v>
      </c>
      <c r="CA243" s="192" t="s">
        <v>5527</v>
      </c>
      <c r="CB243" s="192" t="s">
        <v>5527</v>
      </c>
      <c r="CC243" s="192" t="s">
        <v>5527</v>
      </c>
      <c r="CD243" s="190"/>
      <c r="CE243" s="184">
        <v>7003931</v>
      </c>
    </row>
    <row r="244" spans="1:83" ht="11.95" customHeight="1">
      <c r="A244" s="184">
        <v>7003464</v>
      </c>
      <c r="B244" s="184">
        <v>243</v>
      </c>
      <c r="C244" s="184" t="s">
        <v>20610</v>
      </c>
      <c r="D244" s="184" t="s">
        <v>13</v>
      </c>
      <c r="E244" s="184" t="s">
        <v>13</v>
      </c>
      <c r="F244" s="184" t="s">
        <v>6007</v>
      </c>
      <c r="G244" s="185">
        <v>42512</v>
      </c>
      <c r="H244" s="186" t="s">
        <v>20611</v>
      </c>
      <c r="I244" s="187">
        <v>21091</v>
      </c>
      <c r="J244" s="184" t="s">
        <v>13315</v>
      </c>
      <c r="K244" s="184">
        <v>7003464</v>
      </c>
      <c r="L244" s="184" t="s">
        <v>20612</v>
      </c>
      <c r="M244" s="184" t="s">
        <v>20613</v>
      </c>
      <c r="N244" s="188" t="s">
        <v>20614</v>
      </c>
      <c r="O244" s="189"/>
      <c r="P244" s="187" t="s">
        <v>20615</v>
      </c>
      <c r="Q244" s="187" t="s">
        <v>20616</v>
      </c>
      <c r="R244" s="184" t="s">
        <v>6008</v>
      </c>
      <c r="S244" s="184">
        <v>53023825</v>
      </c>
      <c r="T244" s="184" t="s">
        <v>6009</v>
      </c>
      <c r="U244" s="184">
        <v>15921589998</v>
      </c>
      <c r="V244" s="184" t="s">
        <v>6010</v>
      </c>
      <c r="W244" s="184">
        <v>53023825</v>
      </c>
      <c r="X244" s="187" t="s">
        <v>20617</v>
      </c>
      <c r="Y244" s="187" t="s">
        <v>20618</v>
      </c>
      <c r="Z244" s="188" t="s">
        <v>6011</v>
      </c>
      <c r="AA244" s="184">
        <v>180</v>
      </c>
      <c r="AB244" s="184" t="s">
        <v>3561</v>
      </c>
      <c r="AC244" s="184" t="s">
        <v>20619</v>
      </c>
      <c r="AD244" s="184"/>
      <c r="AE244" s="184" t="s">
        <v>3562</v>
      </c>
      <c r="AF244" s="184"/>
      <c r="AG244" s="184"/>
      <c r="AH244" s="184"/>
      <c r="AI244" s="184"/>
      <c r="AJ244" s="184" t="s">
        <v>3593</v>
      </c>
      <c r="AK244" s="184">
        <v>200001</v>
      </c>
      <c r="AL244" s="184" t="s">
        <v>1013</v>
      </c>
      <c r="AM244" s="184" t="s">
        <v>6012</v>
      </c>
      <c r="AN244" s="184">
        <v>13917242900</v>
      </c>
      <c r="AO244" s="184" t="s">
        <v>6013</v>
      </c>
      <c r="AP244" s="184" t="s">
        <v>6014</v>
      </c>
      <c r="AQ244" s="184" t="s">
        <v>6015</v>
      </c>
      <c r="AR244" s="184" t="s">
        <v>1013</v>
      </c>
      <c r="AS244" s="184" t="s">
        <v>6012</v>
      </c>
      <c r="AT244" s="184">
        <v>13917242900</v>
      </c>
      <c r="AU244" s="184" t="s">
        <v>1012</v>
      </c>
      <c r="AV244" s="184" t="s">
        <v>1012</v>
      </c>
      <c r="AW244" s="190"/>
      <c r="AX244" s="185">
        <v>44322</v>
      </c>
      <c r="AY244" s="185">
        <v>42622</v>
      </c>
      <c r="AZ244" s="184" t="s">
        <v>3562</v>
      </c>
      <c r="BA244" s="184" t="s">
        <v>6016</v>
      </c>
      <c r="BB244" s="184">
        <v>1</v>
      </c>
      <c r="BC244" s="184"/>
      <c r="BD244" s="184"/>
      <c r="BE244" s="184"/>
      <c r="BF244" s="184" t="s">
        <v>3562</v>
      </c>
      <c r="BG244" s="184"/>
      <c r="BH244" s="184"/>
      <c r="BI244" s="184" t="s">
        <v>3568</v>
      </c>
      <c r="BJ244" s="184"/>
      <c r="BK244" s="184">
        <v>1</v>
      </c>
      <c r="BL244" s="184" t="s">
        <v>3493</v>
      </c>
      <c r="BM244" s="184" t="s">
        <v>3493</v>
      </c>
      <c r="BN244" s="184" t="s">
        <v>3493</v>
      </c>
      <c r="BO244" s="184" t="s">
        <v>3493</v>
      </c>
      <c r="BP244" s="184" t="s">
        <v>3493</v>
      </c>
      <c r="BQ244" s="184" t="s">
        <v>3493</v>
      </c>
      <c r="BR244" s="184"/>
      <c r="BS244" s="184"/>
      <c r="BT244" s="187" t="s">
        <v>3493</v>
      </c>
      <c r="BU244" s="184"/>
      <c r="BV244" s="190" t="e">
        <f>VLOOKUP(D:D,#REF!,2,0)</f>
        <v>#REF!</v>
      </c>
      <c r="BW244" s="190" t="e">
        <f>VLOOKUP(D:D,#REF!,3,0)</f>
        <v>#REF!</v>
      </c>
      <c r="BX244" s="190"/>
      <c r="BY244" s="190"/>
      <c r="BZ244" s="191" t="e">
        <f>VLOOKUP(D:D,#REF!,2,0)</f>
        <v>#REF!</v>
      </c>
      <c r="CA244" s="192" t="s">
        <v>5527</v>
      </c>
      <c r="CB244" s="192" t="s">
        <v>5527</v>
      </c>
      <c r="CC244" s="192" t="s">
        <v>5527</v>
      </c>
      <c r="CD244" s="190"/>
      <c r="CE244" s="184">
        <v>7003464</v>
      </c>
    </row>
    <row r="245" spans="1:83" ht="11.95" customHeight="1">
      <c r="A245" s="184">
        <v>7003465</v>
      </c>
      <c r="B245" s="184">
        <v>244</v>
      </c>
      <c r="C245" s="184" t="s">
        <v>20610</v>
      </c>
      <c r="D245" s="184" t="s">
        <v>13</v>
      </c>
      <c r="E245" s="184" t="s">
        <v>13</v>
      </c>
      <c r="F245" s="184" t="s">
        <v>6017</v>
      </c>
      <c r="G245" s="185">
        <v>42527</v>
      </c>
      <c r="H245" s="186" t="s">
        <v>20611</v>
      </c>
      <c r="I245" s="187">
        <v>21091</v>
      </c>
      <c r="J245" s="184" t="s">
        <v>13315</v>
      </c>
      <c r="K245" s="184">
        <v>7003465</v>
      </c>
      <c r="L245" s="184" t="s">
        <v>20620</v>
      </c>
      <c r="M245" s="184" t="s">
        <v>20621</v>
      </c>
      <c r="N245" s="188" t="s">
        <v>20622</v>
      </c>
      <c r="O245" s="189"/>
      <c r="P245" s="187" t="s">
        <v>20623</v>
      </c>
      <c r="Q245" s="187" t="s">
        <v>20616</v>
      </c>
      <c r="R245" s="184" t="s">
        <v>6018</v>
      </c>
      <c r="S245" s="184">
        <v>52065959</v>
      </c>
      <c r="T245" s="184" t="s">
        <v>6019</v>
      </c>
      <c r="U245" s="184">
        <v>13918922842</v>
      </c>
      <c r="V245" s="184" t="s">
        <v>6020</v>
      </c>
      <c r="W245" s="184">
        <v>52065959</v>
      </c>
      <c r="X245" s="187" t="s">
        <v>20624</v>
      </c>
      <c r="Y245" s="187" t="s">
        <v>20625</v>
      </c>
      <c r="Z245" s="188" t="s">
        <v>6021</v>
      </c>
      <c r="AA245" s="184">
        <v>180</v>
      </c>
      <c r="AB245" s="184" t="s">
        <v>3561</v>
      </c>
      <c r="AC245" s="184"/>
      <c r="AD245" s="184"/>
      <c r="AE245" s="184" t="s">
        <v>3562</v>
      </c>
      <c r="AF245" s="184"/>
      <c r="AG245" s="184"/>
      <c r="AH245" s="184"/>
      <c r="AI245" s="184"/>
      <c r="AJ245" s="184" t="s">
        <v>3593</v>
      </c>
      <c r="AK245" s="184">
        <v>200050</v>
      </c>
      <c r="AL245" s="184" t="s">
        <v>1013</v>
      </c>
      <c r="AM245" s="184" t="s">
        <v>6012</v>
      </c>
      <c r="AN245" s="184">
        <v>13917242900</v>
      </c>
      <c r="AO245" s="184" t="s">
        <v>6013</v>
      </c>
      <c r="AP245" s="184" t="s">
        <v>6014</v>
      </c>
      <c r="AQ245" s="184" t="s">
        <v>6015</v>
      </c>
      <c r="AR245" s="184" t="s">
        <v>1013</v>
      </c>
      <c r="AS245" s="184" t="s">
        <v>6012</v>
      </c>
      <c r="AT245" s="184">
        <v>13917242900</v>
      </c>
      <c r="AU245" s="184" t="s">
        <v>1399</v>
      </c>
      <c r="AV245" s="184" t="s">
        <v>1399</v>
      </c>
      <c r="AW245" s="190"/>
      <c r="AX245" s="185">
        <v>44265</v>
      </c>
      <c r="AY245" s="185">
        <v>43620</v>
      </c>
      <c r="AZ245" s="184" t="s">
        <v>3562</v>
      </c>
      <c r="BA245" s="184" t="s">
        <v>6022</v>
      </c>
      <c r="BB245" s="184">
        <v>1</v>
      </c>
      <c r="BC245" s="184"/>
      <c r="BD245" s="184"/>
      <c r="BE245" s="184"/>
      <c r="BF245" s="184" t="s">
        <v>3562</v>
      </c>
      <c r="BG245" s="184"/>
      <c r="BH245" s="184"/>
      <c r="BI245" s="184" t="s">
        <v>3568</v>
      </c>
      <c r="BJ245" s="184"/>
      <c r="BK245" s="184">
        <v>1</v>
      </c>
      <c r="BL245" s="184" t="s">
        <v>3493</v>
      </c>
      <c r="BM245" s="184"/>
      <c r="BN245" s="184" t="s">
        <v>3493</v>
      </c>
      <c r="BO245" s="184" t="s">
        <v>3493</v>
      </c>
      <c r="BP245" s="184" t="s">
        <v>3493</v>
      </c>
      <c r="BQ245" s="184" t="s">
        <v>3493</v>
      </c>
      <c r="BR245" s="184"/>
      <c r="BS245" s="184"/>
      <c r="BT245" s="187" t="s">
        <v>3493</v>
      </c>
      <c r="BU245" s="184"/>
      <c r="BV245" s="190" t="e">
        <f>VLOOKUP(D:D,#REF!,2,0)</f>
        <v>#REF!</v>
      </c>
      <c r="BW245" s="190" t="e">
        <f>VLOOKUP(D:D,#REF!,3,0)</f>
        <v>#REF!</v>
      </c>
      <c r="BX245" s="190"/>
      <c r="BY245" s="190"/>
      <c r="BZ245" s="191" t="e">
        <f>VLOOKUP(D:D,#REF!,2,0)</f>
        <v>#REF!</v>
      </c>
      <c r="CA245" s="192" t="s">
        <v>5527</v>
      </c>
      <c r="CB245" s="192" t="s">
        <v>5527</v>
      </c>
      <c r="CC245" s="192" t="s">
        <v>5527</v>
      </c>
      <c r="CD245" s="190"/>
      <c r="CE245" s="184">
        <v>7003465</v>
      </c>
    </row>
    <row r="246" spans="1:83" ht="11.95" customHeight="1">
      <c r="A246" s="184">
        <v>7003466</v>
      </c>
      <c r="B246" s="184">
        <v>245</v>
      </c>
      <c r="C246" s="184" t="s">
        <v>20610</v>
      </c>
      <c r="D246" s="184" t="s">
        <v>13</v>
      </c>
      <c r="E246" s="184" t="s">
        <v>13</v>
      </c>
      <c r="F246" s="184" t="s">
        <v>6023</v>
      </c>
      <c r="G246" s="185">
        <v>42512</v>
      </c>
      <c r="H246" s="186" t="s">
        <v>20611</v>
      </c>
      <c r="I246" s="187">
        <v>21091</v>
      </c>
      <c r="J246" s="184" t="s">
        <v>13315</v>
      </c>
      <c r="K246" s="184">
        <v>7003466</v>
      </c>
      <c r="L246" s="184" t="s">
        <v>20626</v>
      </c>
      <c r="M246" s="184" t="s">
        <v>20627</v>
      </c>
      <c r="N246" s="188" t="s">
        <v>20628</v>
      </c>
      <c r="O246" s="189"/>
      <c r="P246" s="187" t="s">
        <v>20629</v>
      </c>
      <c r="Q246" s="187" t="s">
        <v>20616</v>
      </c>
      <c r="R246" s="184" t="s">
        <v>6024</v>
      </c>
      <c r="S246" s="184">
        <v>25010032</v>
      </c>
      <c r="T246" s="184" t="s">
        <v>6025</v>
      </c>
      <c r="U246" s="184">
        <v>13801986850</v>
      </c>
      <c r="V246" s="184" t="s">
        <v>6026</v>
      </c>
      <c r="W246" s="184" t="s">
        <v>20630</v>
      </c>
      <c r="X246" s="187" t="s">
        <v>20631</v>
      </c>
      <c r="Y246" s="187" t="s">
        <v>20632</v>
      </c>
      <c r="Z246" s="188" t="s">
        <v>6027</v>
      </c>
      <c r="AA246" s="184">
        <v>180</v>
      </c>
      <c r="AB246" s="184" t="s">
        <v>3561</v>
      </c>
      <c r="AC246" s="184" t="s">
        <v>20619</v>
      </c>
      <c r="AD246" s="184"/>
      <c r="AE246" s="184" t="s">
        <v>3562</v>
      </c>
      <c r="AF246" s="184"/>
      <c r="AG246" s="184"/>
      <c r="AH246" s="184"/>
      <c r="AI246" s="184"/>
      <c r="AJ246" s="184" t="s">
        <v>3593</v>
      </c>
      <c r="AK246" s="184">
        <v>200082</v>
      </c>
      <c r="AL246" s="184" t="s">
        <v>1013</v>
      </c>
      <c r="AM246" s="184" t="s">
        <v>6012</v>
      </c>
      <c r="AN246" s="184">
        <v>13917242900</v>
      </c>
      <c r="AO246" s="184" t="s">
        <v>6013</v>
      </c>
      <c r="AP246" s="184" t="s">
        <v>6014</v>
      </c>
      <c r="AQ246" s="184" t="s">
        <v>6015</v>
      </c>
      <c r="AR246" s="184" t="s">
        <v>1013</v>
      </c>
      <c r="AS246" s="184" t="s">
        <v>6012</v>
      </c>
      <c r="AT246" s="184">
        <v>13917242900</v>
      </c>
      <c r="AU246" s="184" t="s">
        <v>1440</v>
      </c>
      <c r="AV246" s="184" t="s">
        <v>6028</v>
      </c>
      <c r="AW246" s="190"/>
      <c r="AX246" s="185">
        <v>44261</v>
      </c>
      <c r="AY246" s="185">
        <v>42672</v>
      </c>
      <c r="AZ246" s="184" t="s">
        <v>3562</v>
      </c>
      <c r="BA246" s="184" t="s">
        <v>6029</v>
      </c>
      <c r="BB246" s="184">
        <v>1</v>
      </c>
      <c r="BC246" s="184"/>
      <c r="BD246" s="184"/>
      <c r="BE246" s="184"/>
      <c r="BF246" s="184" t="s">
        <v>3562</v>
      </c>
      <c r="BG246" s="184"/>
      <c r="BH246" s="184"/>
      <c r="BI246" s="184" t="s">
        <v>3568</v>
      </c>
      <c r="BJ246" s="184"/>
      <c r="BK246" s="184">
        <v>1</v>
      </c>
      <c r="BL246" s="184" t="s">
        <v>3493</v>
      </c>
      <c r="BM246" s="184" t="s">
        <v>3493</v>
      </c>
      <c r="BN246" s="184" t="s">
        <v>3493</v>
      </c>
      <c r="BO246" s="184" t="s">
        <v>3493</v>
      </c>
      <c r="BP246" s="184" t="s">
        <v>3493</v>
      </c>
      <c r="BQ246" s="184" t="s">
        <v>3493</v>
      </c>
      <c r="BR246" s="184"/>
      <c r="BS246" s="184"/>
      <c r="BT246" s="187" t="s">
        <v>3493</v>
      </c>
      <c r="BU246" s="184"/>
      <c r="BV246" s="190" t="e">
        <f>VLOOKUP(D:D,#REF!,2,0)</f>
        <v>#REF!</v>
      </c>
      <c r="BW246" s="190" t="e">
        <f>VLOOKUP(D:D,#REF!,3,0)</f>
        <v>#REF!</v>
      </c>
      <c r="BX246" s="190"/>
      <c r="BY246" s="190"/>
      <c r="BZ246" s="191" t="e">
        <f>VLOOKUP(D:D,#REF!,2,0)</f>
        <v>#REF!</v>
      </c>
      <c r="CA246" s="192" t="s">
        <v>5527</v>
      </c>
      <c r="CB246" s="192" t="s">
        <v>5527</v>
      </c>
      <c r="CC246" s="192" t="s">
        <v>5527</v>
      </c>
      <c r="CD246" s="190"/>
      <c r="CE246" s="184">
        <v>7003466</v>
      </c>
    </row>
    <row r="247" spans="1:83" ht="11.95" customHeight="1">
      <c r="A247" s="184">
        <v>7003467</v>
      </c>
      <c r="B247" s="184">
        <v>246</v>
      </c>
      <c r="C247" s="184" t="s">
        <v>20610</v>
      </c>
      <c r="D247" s="184" t="s">
        <v>13</v>
      </c>
      <c r="E247" s="184" t="s">
        <v>13</v>
      </c>
      <c r="F247" s="184" t="s">
        <v>6030</v>
      </c>
      <c r="G247" s="185">
        <v>42503</v>
      </c>
      <c r="H247" s="186" t="s">
        <v>20611</v>
      </c>
      <c r="I247" s="187">
        <v>21091</v>
      </c>
      <c r="J247" s="184" t="s">
        <v>13315</v>
      </c>
      <c r="K247" s="184">
        <v>7003467</v>
      </c>
      <c r="L247" s="184" t="s">
        <v>20633</v>
      </c>
      <c r="M247" s="184" t="s">
        <v>20634</v>
      </c>
      <c r="N247" s="188" t="s">
        <v>20635</v>
      </c>
      <c r="O247" s="189"/>
      <c r="P247" s="187" t="s">
        <v>20636</v>
      </c>
      <c r="Q247" s="187" t="s">
        <v>20616</v>
      </c>
      <c r="R247" s="184" t="s">
        <v>6031</v>
      </c>
      <c r="S247" s="184">
        <v>37731097</v>
      </c>
      <c r="T247" s="184" t="s">
        <v>6032</v>
      </c>
      <c r="U247" s="184">
        <v>18918791115</v>
      </c>
      <c r="V247" s="184" t="s">
        <v>6033</v>
      </c>
      <c r="W247" s="184">
        <v>67700625</v>
      </c>
      <c r="X247" s="187" t="s">
        <v>20637</v>
      </c>
      <c r="Y247" s="187" t="s">
        <v>20638</v>
      </c>
      <c r="Z247" s="188" t="s">
        <v>6034</v>
      </c>
      <c r="AA247" s="184">
        <v>180</v>
      </c>
      <c r="AB247" s="184" t="s">
        <v>3561</v>
      </c>
      <c r="AC247" s="184"/>
      <c r="AD247" s="184"/>
      <c r="AE247" s="184" t="s">
        <v>3562</v>
      </c>
      <c r="AF247" s="184"/>
      <c r="AG247" s="184"/>
      <c r="AH247" s="184"/>
      <c r="AI247" s="184"/>
      <c r="AJ247" s="184" t="s">
        <v>3593</v>
      </c>
      <c r="AK247" s="184">
        <v>201600</v>
      </c>
      <c r="AL247" s="184" t="s">
        <v>1013</v>
      </c>
      <c r="AM247" s="184" t="s">
        <v>6012</v>
      </c>
      <c r="AN247" s="184">
        <v>13917242900</v>
      </c>
      <c r="AO247" s="184" t="s">
        <v>6013</v>
      </c>
      <c r="AP247" s="184" t="s">
        <v>6014</v>
      </c>
      <c r="AQ247" s="184" t="s">
        <v>6015</v>
      </c>
      <c r="AR247" s="184" t="s">
        <v>1013</v>
      </c>
      <c r="AS247" s="184" t="s">
        <v>6012</v>
      </c>
      <c r="AT247" s="184">
        <v>13917242900</v>
      </c>
      <c r="AU247" s="184" t="s">
        <v>1045</v>
      </c>
      <c r="AV247" s="184" t="s">
        <v>1045</v>
      </c>
      <c r="AW247" s="190"/>
      <c r="AX247" s="185">
        <v>44318</v>
      </c>
      <c r="AY247" s="185">
        <v>43647</v>
      </c>
      <c r="AZ247" s="184" t="s">
        <v>3562</v>
      </c>
      <c r="BA247" s="184" t="s">
        <v>6035</v>
      </c>
      <c r="BB247" s="184">
        <v>1</v>
      </c>
      <c r="BC247" s="184"/>
      <c r="BD247" s="184"/>
      <c r="BE247" s="184"/>
      <c r="BF247" s="184" t="s">
        <v>3562</v>
      </c>
      <c r="BG247" s="184"/>
      <c r="BH247" s="184"/>
      <c r="BI247" s="184" t="s">
        <v>3568</v>
      </c>
      <c r="BJ247" s="184"/>
      <c r="BK247" s="184">
        <v>1</v>
      </c>
      <c r="BL247" s="184" t="s">
        <v>3493</v>
      </c>
      <c r="BM247" s="184"/>
      <c r="BN247" s="184" t="s">
        <v>3493</v>
      </c>
      <c r="BO247" s="184" t="s">
        <v>3493</v>
      </c>
      <c r="BP247" s="184" t="s">
        <v>3493</v>
      </c>
      <c r="BQ247" s="184" t="s">
        <v>3493</v>
      </c>
      <c r="BR247" s="184"/>
      <c r="BS247" s="184"/>
      <c r="BT247" s="187" t="s">
        <v>3493</v>
      </c>
      <c r="BU247" s="184"/>
      <c r="BV247" s="190" t="e">
        <f>VLOOKUP(D:D,#REF!,2,0)</f>
        <v>#REF!</v>
      </c>
      <c r="BW247" s="190" t="e">
        <f>VLOOKUP(D:D,#REF!,3,0)</f>
        <v>#REF!</v>
      </c>
      <c r="BX247" s="190"/>
      <c r="BY247" s="190"/>
      <c r="BZ247" s="191" t="e">
        <f>VLOOKUP(D:D,#REF!,2,0)</f>
        <v>#REF!</v>
      </c>
      <c r="CA247" s="192" t="s">
        <v>5527</v>
      </c>
      <c r="CB247" s="192" t="s">
        <v>5527</v>
      </c>
      <c r="CC247" s="192" t="s">
        <v>5527</v>
      </c>
      <c r="CD247" s="190"/>
      <c r="CE247" s="184">
        <v>7003467</v>
      </c>
    </row>
    <row r="248" spans="1:83" ht="11.95" customHeight="1">
      <c r="A248" s="184">
        <v>7003468</v>
      </c>
      <c r="B248" s="184">
        <v>247</v>
      </c>
      <c r="C248" s="184" t="s">
        <v>20610</v>
      </c>
      <c r="D248" s="184" t="s">
        <v>13</v>
      </c>
      <c r="E248" s="184" t="s">
        <v>13</v>
      </c>
      <c r="F248" s="184" t="s">
        <v>6036</v>
      </c>
      <c r="G248" s="185">
        <v>42503</v>
      </c>
      <c r="H248" s="186" t="s">
        <v>20611</v>
      </c>
      <c r="I248" s="187">
        <v>21091</v>
      </c>
      <c r="J248" s="184" t="s">
        <v>13315</v>
      </c>
      <c r="K248" s="184">
        <v>7003468</v>
      </c>
      <c r="L248" s="184" t="s">
        <v>20639</v>
      </c>
      <c r="M248" s="184" t="s">
        <v>20640</v>
      </c>
      <c r="N248" s="188" t="s">
        <v>20641</v>
      </c>
      <c r="O248" s="189"/>
      <c r="P248" s="187" t="s">
        <v>20642</v>
      </c>
      <c r="Q248" s="187" t="s">
        <v>20616</v>
      </c>
      <c r="R248" s="184" t="s">
        <v>6037</v>
      </c>
      <c r="S248" s="184">
        <v>33860590</v>
      </c>
      <c r="T248" s="184" t="s">
        <v>6038</v>
      </c>
      <c r="U248" s="184" t="s">
        <v>20228</v>
      </c>
      <c r="V248" s="184" t="s">
        <v>6039</v>
      </c>
      <c r="W248" s="184">
        <v>33860590</v>
      </c>
      <c r="X248" s="187" t="s">
        <v>20643</v>
      </c>
      <c r="Y248" s="187" t="s">
        <v>20644</v>
      </c>
      <c r="Z248" s="188" t="s">
        <v>6040</v>
      </c>
      <c r="AA248" s="184">
        <v>180</v>
      </c>
      <c r="AB248" s="184" t="s">
        <v>3561</v>
      </c>
      <c r="AC248" s="184"/>
      <c r="AD248" s="184"/>
      <c r="AE248" s="184" t="s">
        <v>3562</v>
      </c>
      <c r="AF248" s="184"/>
      <c r="AG248" s="184"/>
      <c r="AH248" s="184"/>
      <c r="AI248" s="184"/>
      <c r="AJ248" s="184" t="s">
        <v>3593</v>
      </c>
      <c r="AK248" s="184">
        <v>201700</v>
      </c>
      <c r="AL248" s="184" t="s">
        <v>1013</v>
      </c>
      <c r="AM248" s="184" t="s">
        <v>6012</v>
      </c>
      <c r="AN248" s="184">
        <v>13917242900</v>
      </c>
      <c r="AO248" s="184" t="s">
        <v>6013</v>
      </c>
      <c r="AP248" s="184" t="s">
        <v>6014</v>
      </c>
      <c r="AQ248" s="184" t="s">
        <v>6015</v>
      </c>
      <c r="AR248" s="184" t="s">
        <v>1013</v>
      </c>
      <c r="AS248" s="184" t="s">
        <v>6012</v>
      </c>
      <c r="AT248" s="184">
        <v>13917242900</v>
      </c>
      <c r="AU248" s="184" t="s">
        <v>1098</v>
      </c>
      <c r="AV248" s="184" t="s">
        <v>1098</v>
      </c>
      <c r="AW248" s="190"/>
      <c r="AX248" s="185">
        <v>44298</v>
      </c>
      <c r="AY248" s="185">
        <v>43663</v>
      </c>
      <c r="AZ248" s="184" t="s">
        <v>3562</v>
      </c>
      <c r="BA248" s="184" t="s">
        <v>6041</v>
      </c>
      <c r="BB248" s="184">
        <v>1</v>
      </c>
      <c r="BC248" s="184"/>
      <c r="BD248" s="184"/>
      <c r="BE248" s="184"/>
      <c r="BF248" s="184" t="s">
        <v>3562</v>
      </c>
      <c r="BG248" s="184"/>
      <c r="BH248" s="184"/>
      <c r="BI248" s="184" t="s">
        <v>3568</v>
      </c>
      <c r="BJ248" s="184"/>
      <c r="BK248" s="184">
        <v>1</v>
      </c>
      <c r="BL248" s="184" t="s">
        <v>3493</v>
      </c>
      <c r="BM248" s="184"/>
      <c r="BN248" s="184" t="s">
        <v>3493</v>
      </c>
      <c r="BO248" s="184" t="s">
        <v>3493</v>
      </c>
      <c r="BP248" s="184" t="s">
        <v>3493</v>
      </c>
      <c r="BQ248" s="184" t="s">
        <v>3493</v>
      </c>
      <c r="BR248" s="184"/>
      <c r="BS248" s="184"/>
      <c r="BT248" s="187" t="s">
        <v>3493</v>
      </c>
      <c r="BU248" s="184"/>
      <c r="BV248" s="190" t="e">
        <f>VLOOKUP(D:D,#REF!,2,0)</f>
        <v>#REF!</v>
      </c>
      <c r="BW248" s="190" t="e">
        <f>VLOOKUP(D:D,#REF!,3,0)</f>
        <v>#REF!</v>
      </c>
      <c r="BX248" s="190"/>
      <c r="BY248" s="190"/>
      <c r="BZ248" s="191" t="e">
        <f>VLOOKUP(D:D,#REF!,2,0)</f>
        <v>#REF!</v>
      </c>
      <c r="CA248" s="192" t="s">
        <v>5527</v>
      </c>
      <c r="CB248" s="192" t="s">
        <v>5527</v>
      </c>
      <c r="CC248" s="192" t="s">
        <v>5527</v>
      </c>
      <c r="CD248" s="190"/>
      <c r="CE248" s="184">
        <v>7003468</v>
      </c>
    </row>
    <row r="249" spans="1:83" ht="11.95" customHeight="1">
      <c r="A249" s="184">
        <v>7003469</v>
      </c>
      <c r="B249" s="184">
        <v>248</v>
      </c>
      <c r="C249" s="184" t="s">
        <v>20610</v>
      </c>
      <c r="D249" s="184" t="s">
        <v>13</v>
      </c>
      <c r="E249" s="184" t="s">
        <v>13</v>
      </c>
      <c r="F249" s="184" t="s">
        <v>6042</v>
      </c>
      <c r="G249" s="185">
        <v>42524</v>
      </c>
      <c r="H249" s="186" t="s">
        <v>20611</v>
      </c>
      <c r="I249" s="187">
        <v>21091</v>
      </c>
      <c r="J249" s="184" t="s">
        <v>13854</v>
      </c>
      <c r="K249" s="184">
        <v>7003469</v>
      </c>
      <c r="L249" s="184" t="s">
        <v>20645</v>
      </c>
      <c r="M249" s="184" t="s">
        <v>20646</v>
      </c>
      <c r="N249" s="188" t="s">
        <v>20647</v>
      </c>
      <c r="O249" s="189"/>
      <c r="P249" s="187" t="s">
        <v>20648</v>
      </c>
      <c r="Q249" s="187" t="s">
        <v>20616</v>
      </c>
      <c r="R249" s="184" t="s">
        <v>6043</v>
      </c>
      <c r="S249" s="184">
        <v>13901862989</v>
      </c>
      <c r="T249" s="184" t="s">
        <v>6044</v>
      </c>
      <c r="U249" s="184" t="s">
        <v>20228</v>
      </c>
      <c r="V249" s="184" t="s">
        <v>6045</v>
      </c>
      <c r="W249" s="184" t="s">
        <v>20228</v>
      </c>
      <c r="X249" s="187" t="s">
        <v>20649</v>
      </c>
      <c r="Y249" s="187" t="s">
        <v>20650</v>
      </c>
      <c r="Z249" s="188" t="s">
        <v>6046</v>
      </c>
      <c r="AA249" s="184">
        <v>180</v>
      </c>
      <c r="AB249" s="184" t="s">
        <v>3561</v>
      </c>
      <c r="AC249" s="184" t="s">
        <v>20651</v>
      </c>
      <c r="AD249" s="184"/>
      <c r="AE249" s="184" t="s">
        <v>3562</v>
      </c>
      <c r="AF249" s="184"/>
      <c r="AG249" s="184"/>
      <c r="AH249" s="184"/>
      <c r="AI249" s="184"/>
      <c r="AJ249" s="184" t="s">
        <v>3593</v>
      </c>
      <c r="AK249" s="184">
        <v>200030</v>
      </c>
      <c r="AL249" s="184" t="s">
        <v>1013</v>
      </c>
      <c r="AM249" s="184" t="s">
        <v>6012</v>
      </c>
      <c r="AN249" s="184">
        <v>13917242900</v>
      </c>
      <c r="AO249" s="184" t="s">
        <v>6013</v>
      </c>
      <c r="AP249" s="184" t="s">
        <v>6014</v>
      </c>
      <c r="AQ249" s="184" t="s">
        <v>6015</v>
      </c>
      <c r="AR249" s="184" t="s">
        <v>1013</v>
      </c>
      <c r="AS249" s="184" t="s">
        <v>6012</v>
      </c>
      <c r="AT249" s="184">
        <v>13917242900</v>
      </c>
      <c r="AU249" s="184" t="s">
        <v>6047</v>
      </c>
      <c r="AV249" s="184" t="s">
        <v>6048</v>
      </c>
      <c r="AW249" s="190"/>
      <c r="AX249" s="185">
        <v>44345</v>
      </c>
      <c r="AY249" s="185">
        <v>42527</v>
      </c>
      <c r="AZ249" s="184" t="s">
        <v>3562</v>
      </c>
      <c r="BA249" s="184" t="s">
        <v>6049</v>
      </c>
      <c r="BB249" s="184">
        <v>1</v>
      </c>
      <c r="BC249" s="184"/>
      <c r="BD249" s="184"/>
      <c r="BE249" s="184"/>
      <c r="BF249" s="184" t="s">
        <v>3562</v>
      </c>
      <c r="BG249" s="184"/>
      <c r="BH249" s="184"/>
      <c r="BI249" s="184" t="s">
        <v>3568</v>
      </c>
      <c r="BJ249" s="184"/>
      <c r="BK249" s="184">
        <v>1</v>
      </c>
      <c r="BL249" s="184" t="s">
        <v>3493</v>
      </c>
      <c r="BM249" s="184"/>
      <c r="BN249" s="184" t="s">
        <v>3493</v>
      </c>
      <c r="BO249" s="184" t="s">
        <v>3493</v>
      </c>
      <c r="BP249" s="184" t="s">
        <v>2819</v>
      </c>
      <c r="BQ249" s="184" t="s">
        <v>3493</v>
      </c>
      <c r="BR249" s="184"/>
      <c r="BS249" s="184"/>
      <c r="BT249" s="187" t="s">
        <v>3493</v>
      </c>
      <c r="BU249" s="184"/>
      <c r="BV249" s="190" t="e">
        <f>VLOOKUP(D:D,#REF!,2,0)</f>
        <v>#REF!</v>
      </c>
      <c r="BW249" s="190" t="e">
        <f>VLOOKUP(D:D,#REF!,3,0)</f>
        <v>#REF!</v>
      </c>
      <c r="BX249" s="190"/>
      <c r="BY249" s="190"/>
      <c r="BZ249" s="191" t="e">
        <f>VLOOKUP(D:D,#REF!,2,0)</f>
        <v>#REF!</v>
      </c>
      <c r="CA249" s="192" t="s">
        <v>5527</v>
      </c>
      <c r="CB249" s="192" t="s">
        <v>5527</v>
      </c>
      <c r="CC249" s="192" t="s">
        <v>5527</v>
      </c>
      <c r="CD249" s="190"/>
      <c r="CE249" s="184">
        <v>7003469</v>
      </c>
    </row>
    <row r="250" spans="1:83" ht="11.95" customHeight="1">
      <c r="A250" s="184">
        <v>7003789</v>
      </c>
      <c r="B250" s="184">
        <v>249</v>
      </c>
      <c r="C250" s="184" t="s">
        <v>20610</v>
      </c>
      <c r="D250" s="184" t="s">
        <v>27</v>
      </c>
      <c r="E250" s="184" t="s">
        <v>534</v>
      </c>
      <c r="F250" s="184" t="s">
        <v>6050</v>
      </c>
      <c r="G250" s="185">
        <v>42492</v>
      </c>
      <c r="H250" s="186" t="s">
        <v>14040</v>
      </c>
      <c r="I250" s="187">
        <v>21139</v>
      </c>
      <c r="J250" s="184" t="s">
        <v>20652</v>
      </c>
      <c r="K250" s="184">
        <v>7003789</v>
      </c>
      <c r="L250" s="184" t="s">
        <v>20653</v>
      </c>
      <c r="M250" s="184" t="s">
        <v>20654</v>
      </c>
      <c r="N250" s="188" t="s">
        <v>20655</v>
      </c>
      <c r="O250" s="189" t="s">
        <v>6051</v>
      </c>
      <c r="P250" s="187" t="s">
        <v>20656</v>
      </c>
      <c r="Q250" s="187" t="s">
        <v>20656</v>
      </c>
      <c r="R250" s="184" t="s">
        <v>6052</v>
      </c>
      <c r="S250" s="184" t="s">
        <v>6051</v>
      </c>
      <c r="T250" s="184" t="s">
        <v>6053</v>
      </c>
      <c r="U250" s="184" t="s">
        <v>20657</v>
      </c>
      <c r="V250" s="184" t="s">
        <v>6053</v>
      </c>
      <c r="W250" s="184" t="s">
        <v>20657</v>
      </c>
      <c r="X250" s="187" t="s">
        <v>20658</v>
      </c>
      <c r="Y250" s="187" t="s">
        <v>20659</v>
      </c>
      <c r="Z250" s="188" t="s">
        <v>20228</v>
      </c>
      <c r="AA250" s="184">
        <v>120</v>
      </c>
      <c r="AB250" s="184" t="s">
        <v>3561</v>
      </c>
      <c r="AC250" s="184"/>
      <c r="AD250" s="184" t="s">
        <v>6054</v>
      </c>
      <c r="AE250" s="184" t="s">
        <v>3562</v>
      </c>
      <c r="AF250" s="184"/>
      <c r="AG250" s="184"/>
      <c r="AH250" s="184"/>
      <c r="AI250" s="184"/>
      <c r="AJ250" s="184" t="s">
        <v>3593</v>
      </c>
      <c r="AK250" s="184">
        <v>215131</v>
      </c>
      <c r="AL250" s="184"/>
      <c r="AM250" s="184"/>
      <c r="AN250" s="184"/>
      <c r="AO250" s="184" t="s">
        <v>3577</v>
      </c>
      <c r="AP250" s="184" t="s">
        <v>6055</v>
      </c>
      <c r="AQ250" s="184">
        <v>13913700515</v>
      </c>
      <c r="AR250" s="184"/>
      <c r="AS250" s="184"/>
      <c r="AT250" s="184"/>
      <c r="AU250" s="184" t="s">
        <v>6056</v>
      </c>
      <c r="AV250" s="184" t="s">
        <v>6056</v>
      </c>
      <c r="AW250" s="190"/>
      <c r="AX250" s="185">
        <v>44291</v>
      </c>
      <c r="AY250" s="185">
        <v>43589</v>
      </c>
      <c r="AZ250" s="184" t="s">
        <v>20218</v>
      </c>
      <c r="BA250" s="184" t="s">
        <v>6057</v>
      </c>
      <c r="BB250" s="184">
        <v>1</v>
      </c>
      <c r="BC250" s="184"/>
      <c r="BD250" s="184"/>
      <c r="BE250" s="184"/>
      <c r="BF250" s="184" t="s">
        <v>3562</v>
      </c>
      <c r="BG250" s="184"/>
      <c r="BH250" s="184"/>
      <c r="BI250" s="184" t="s">
        <v>3568</v>
      </c>
      <c r="BJ250" s="184"/>
      <c r="BK250" s="184">
        <v>1</v>
      </c>
      <c r="BL250" s="184" t="s">
        <v>3493</v>
      </c>
      <c r="BM250" s="184"/>
      <c r="BN250" s="184"/>
      <c r="BO250" s="184" t="s">
        <v>3493</v>
      </c>
      <c r="BP250" s="184" t="s">
        <v>3493</v>
      </c>
      <c r="BQ250" s="184" t="str">
        <f t="shared" si="3"/>
        <v>√</v>
      </c>
      <c r="BR250" s="184"/>
      <c r="BS250" s="184"/>
      <c r="BT250" s="187" t="s">
        <v>3493</v>
      </c>
      <c r="BU250" s="184"/>
      <c r="BV250" s="190" t="e">
        <f>VLOOKUP(D:D,#REF!,2,0)</f>
        <v>#REF!</v>
      </c>
      <c r="BW250" s="190" t="e">
        <f>VLOOKUP(D:D,#REF!,3,0)</f>
        <v>#REF!</v>
      </c>
      <c r="BX250" s="190"/>
      <c r="BY250" s="190"/>
      <c r="BZ250" s="191" t="e">
        <f>VLOOKUP(D:D,#REF!,2,0)</f>
        <v>#REF!</v>
      </c>
      <c r="CA250" s="192" t="s">
        <v>5527</v>
      </c>
      <c r="CB250" s="192" t="s">
        <v>5527</v>
      </c>
      <c r="CC250" s="192" t="s">
        <v>5527</v>
      </c>
      <c r="CD250" s="190"/>
      <c r="CE250" s="184">
        <v>7003789</v>
      </c>
    </row>
    <row r="251" spans="1:83" ht="11.95" customHeight="1">
      <c r="A251" s="184">
        <v>7004054</v>
      </c>
      <c r="B251" s="184">
        <v>250</v>
      </c>
      <c r="C251" s="184" t="s">
        <v>20610</v>
      </c>
      <c r="D251" s="184" t="s">
        <v>27</v>
      </c>
      <c r="E251" s="184" t="s">
        <v>113</v>
      </c>
      <c r="F251" s="184" t="s">
        <v>6058</v>
      </c>
      <c r="G251" s="185"/>
      <c r="H251" s="186" t="s">
        <v>20660</v>
      </c>
      <c r="I251" s="187">
        <v>21140</v>
      </c>
      <c r="J251" s="184" t="s">
        <v>20661</v>
      </c>
      <c r="K251" s="184">
        <v>7004054</v>
      </c>
      <c r="L251" s="184" t="s">
        <v>20662</v>
      </c>
      <c r="M251" s="184" t="s">
        <v>20663</v>
      </c>
      <c r="N251" s="188" t="s">
        <v>20664</v>
      </c>
      <c r="O251" s="189"/>
      <c r="P251" s="187" t="s">
        <v>20665</v>
      </c>
      <c r="Q251" s="187" t="s">
        <v>20666</v>
      </c>
      <c r="R251" s="184" t="s">
        <v>6059</v>
      </c>
      <c r="S251" s="184">
        <v>18951691723</v>
      </c>
      <c r="T251" s="184" t="s">
        <v>6060</v>
      </c>
      <c r="U251" s="184">
        <v>13405879109</v>
      </c>
      <c r="V251" s="184" t="s">
        <v>6061</v>
      </c>
      <c r="W251" s="184">
        <v>13002585266</v>
      </c>
      <c r="X251" s="187" t="s">
        <v>20667</v>
      </c>
      <c r="Y251" s="187"/>
      <c r="Z251" s="188" t="s">
        <v>6062</v>
      </c>
      <c r="AA251" s="184">
        <v>90</v>
      </c>
      <c r="AB251" s="184" t="s">
        <v>3561</v>
      </c>
      <c r="AC251" s="184"/>
      <c r="AD251" s="184" t="s">
        <v>20668</v>
      </c>
      <c r="AE251" s="184" t="s">
        <v>3562</v>
      </c>
      <c r="AF251" s="184" t="s">
        <v>3710</v>
      </c>
      <c r="AG251" s="184"/>
      <c r="AH251" s="184"/>
      <c r="AI251" s="184"/>
      <c r="AJ251" s="184" t="s">
        <v>3593</v>
      </c>
      <c r="AK251" s="184">
        <v>210018</v>
      </c>
      <c r="AL251" s="184"/>
      <c r="AM251" s="184"/>
      <c r="AN251" s="184"/>
      <c r="AO251" s="184" t="s">
        <v>3577</v>
      </c>
      <c r="AP251" s="184" t="s">
        <v>6060</v>
      </c>
      <c r="AQ251" s="184">
        <v>13405879109</v>
      </c>
      <c r="AR251" s="184" t="s">
        <v>971</v>
      </c>
      <c r="AS251" s="184" t="s">
        <v>6063</v>
      </c>
      <c r="AT251" s="184">
        <v>18652993511</v>
      </c>
      <c r="AU251" s="184" t="s">
        <v>20669</v>
      </c>
      <c r="AV251" s="184" t="s">
        <v>20669</v>
      </c>
      <c r="AW251" s="190"/>
      <c r="AX251" s="185">
        <v>44285</v>
      </c>
      <c r="AY251" s="185"/>
      <c r="AZ251" s="184" t="s">
        <v>20218</v>
      </c>
      <c r="BA251" s="184" t="s">
        <v>6064</v>
      </c>
      <c r="BB251" s="184">
        <v>1</v>
      </c>
      <c r="BC251" s="184"/>
      <c r="BD251" s="184"/>
      <c r="BE251" s="184"/>
      <c r="BF251" s="184" t="s">
        <v>3562</v>
      </c>
      <c r="BG251" s="184" t="s">
        <v>6065</v>
      </c>
      <c r="BH251" s="184"/>
      <c r="BI251" s="184"/>
      <c r="BJ251" s="184"/>
      <c r="BK251" s="184">
        <v>1</v>
      </c>
      <c r="BL251" s="184" t="s">
        <v>3493</v>
      </c>
      <c r="BM251" s="184"/>
      <c r="BN251" s="184"/>
      <c r="BO251" s="184"/>
      <c r="BP251" s="184" t="s">
        <v>3493</v>
      </c>
      <c r="BQ251" s="184" t="str">
        <f t="shared" si="3"/>
        <v>√</v>
      </c>
      <c r="BR251" s="184"/>
      <c r="BS251" s="184"/>
      <c r="BT251" s="187" t="s">
        <v>3493</v>
      </c>
      <c r="BU251" s="184"/>
      <c r="BV251" s="190" t="e">
        <f>VLOOKUP(D:D,#REF!,2,0)</f>
        <v>#REF!</v>
      </c>
      <c r="BW251" s="190" t="e">
        <f>VLOOKUP(D:D,#REF!,3,0)</f>
        <v>#REF!</v>
      </c>
      <c r="BX251" s="190"/>
      <c r="BY251" s="190"/>
      <c r="BZ251" s="191" t="e">
        <f>VLOOKUP(D:D,#REF!,2,0)</f>
        <v>#REF!</v>
      </c>
      <c r="CA251" s="192" t="s">
        <v>5527</v>
      </c>
      <c r="CB251" s="192" t="s">
        <v>5527</v>
      </c>
      <c r="CC251" s="192" t="s">
        <v>5527</v>
      </c>
      <c r="CD251" s="190"/>
      <c r="CE251" s="184">
        <v>7004054</v>
      </c>
    </row>
    <row r="252" spans="1:83" ht="11.95" customHeight="1">
      <c r="A252" s="184">
        <v>7003677</v>
      </c>
      <c r="B252" s="184">
        <v>251</v>
      </c>
      <c r="C252" s="184" t="s">
        <v>20670</v>
      </c>
      <c r="D252" s="184" t="s">
        <v>25</v>
      </c>
      <c r="E252" s="184" t="s">
        <v>122</v>
      </c>
      <c r="F252" s="184" t="s">
        <v>6066</v>
      </c>
      <c r="G252" s="185">
        <v>42522</v>
      </c>
      <c r="H252" s="186" t="s">
        <v>20671</v>
      </c>
      <c r="I252" s="187">
        <v>21050</v>
      </c>
      <c r="J252" s="184" t="s">
        <v>12646</v>
      </c>
      <c r="K252" s="184">
        <v>7003677</v>
      </c>
      <c r="L252" s="184" t="s">
        <v>20672</v>
      </c>
      <c r="M252" s="184" t="s">
        <v>20673</v>
      </c>
      <c r="N252" s="188" t="s">
        <v>20674</v>
      </c>
      <c r="O252" s="189" t="s">
        <v>6067</v>
      </c>
      <c r="P252" s="187" t="s">
        <v>20675</v>
      </c>
      <c r="Q252" s="187" t="s">
        <v>20676</v>
      </c>
      <c r="R252" s="184" t="s">
        <v>6068</v>
      </c>
      <c r="S252" s="184">
        <v>13978152255</v>
      </c>
      <c r="T252" s="184" t="s">
        <v>6069</v>
      </c>
      <c r="U252" s="184">
        <v>13978716998</v>
      </c>
      <c r="V252" s="184" t="s">
        <v>6070</v>
      </c>
      <c r="W252" s="184">
        <v>13788508223</v>
      </c>
      <c r="X252" s="187" t="s">
        <v>20677</v>
      </c>
      <c r="Y252" s="187" t="s">
        <v>20678</v>
      </c>
      <c r="Z252" s="188" t="s">
        <v>20228</v>
      </c>
      <c r="AA252" s="184">
        <v>180</v>
      </c>
      <c r="AB252" s="184" t="s">
        <v>3561</v>
      </c>
      <c r="AC252" s="184" t="s">
        <v>20679</v>
      </c>
      <c r="AD252" s="184"/>
      <c r="AE252" s="184" t="s">
        <v>3562</v>
      </c>
      <c r="AF252" s="184"/>
      <c r="AG252" s="184"/>
      <c r="AH252" s="184"/>
      <c r="AI252" s="184"/>
      <c r="AJ252" s="184" t="s">
        <v>20243</v>
      </c>
      <c r="AK252" s="184">
        <v>530600</v>
      </c>
      <c r="AL252" s="184" t="s">
        <v>6069</v>
      </c>
      <c r="AM252" s="184" t="s">
        <v>6071</v>
      </c>
      <c r="AN252" s="184">
        <v>18376164997</v>
      </c>
      <c r="AO252" s="184" t="s">
        <v>6072</v>
      </c>
      <c r="AP252" s="184" t="s">
        <v>6069</v>
      </c>
      <c r="AQ252" s="184">
        <v>18376164997</v>
      </c>
      <c r="AR252" s="184" t="s">
        <v>6069</v>
      </c>
      <c r="AS252" s="184" t="s">
        <v>6071</v>
      </c>
      <c r="AT252" s="184">
        <v>18376164997</v>
      </c>
      <c r="AU252" s="184" t="s">
        <v>2179</v>
      </c>
      <c r="AV252" s="184" t="s">
        <v>6073</v>
      </c>
      <c r="AW252" s="190"/>
      <c r="AX252" s="185">
        <v>43921</v>
      </c>
      <c r="AY252" s="185">
        <v>42624</v>
      </c>
      <c r="AZ252" s="184" t="s">
        <v>16659</v>
      </c>
      <c r="BA252" s="184" t="s">
        <v>6074</v>
      </c>
      <c r="BB252" s="184">
        <v>1</v>
      </c>
      <c r="BC252" s="184"/>
      <c r="BD252" s="184"/>
      <c r="BE252" s="184">
        <v>1</v>
      </c>
      <c r="BF252" s="184" t="s">
        <v>3562</v>
      </c>
      <c r="BG252" s="184"/>
      <c r="BH252" s="184"/>
      <c r="BI252" s="184" t="s">
        <v>3568</v>
      </c>
      <c r="BJ252" s="184"/>
      <c r="BK252" s="184">
        <v>1</v>
      </c>
      <c r="BL252" s="184" t="s">
        <v>3493</v>
      </c>
      <c r="BM252" s="184"/>
      <c r="BN252" s="184"/>
      <c r="BO252" s="184" t="s">
        <v>3493</v>
      </c>
      <c r="BP252" s="184" t="s">
        <v>3493</v>
      </c>
      <c r="BQ252" s="184" t="str">
        <f t="shared" si="3"/>
        <v>√</v>
      </c>
      <c r="BR252" s="184"/>
      <c r="BS252" s="184"/>
      <c r="BT252" s="187" t="s">
        <v>3493</v>
      </c>
      <c r="BU252" s="184" t="s">
        <v>3823</v>
      </c>
      <c r="BV252" s="190" t="e">
        <f>VLOOKUP(D:D,#REF!,2,0)</f>
        <v>#REF!</v>
      </c>
      <c r="BW252" s="190" t="e">
        <f>VLOOKUP(D:D,#REF!,3,0)</f>
        <v>#REF!</v>
      </c>
      <c r="BX252" s="190"/>
      <c r="BY252" s="190"/>
      <c r="BZ252" s="191" t="e">
        <f>VLOOKUP(D:D,#REF!,2,0)</f>
        <v>#REF!</v>
      </c>
      <c r="CA252" s="192" t="s">
        <v>5527</v>
      </c>
      <c r="CB252" s="192" t="s">
        <v>5527</v>
      </c>
      <c r="CC252" s="192" t="s">
        <v>5527</v>
      </c>
      <c r="CD252" s="190"/>
      <c r="CE252" s="184">
        <v>7003677</v>
      </c>
    </row>
    <row r="253" spans="1:83" ht="11.95" customHeight="1">
      <c r="A253" s="184">
        <v>7003678</v>
      </c>
      <c r="B253" s="184">
        <v>252</v>
      </c>
      <c r="C253" s="184" t="s">
        <v>20670</v>
      </c>
      <c r="D253" s="184" t="s">
        <v>25</v>
      </c>
      <c r="E253" s="184" t="s">
        <v>122</v>
      </c>
      <c r="F253" s="184" t="s">
        <v>6075</v>
      </c>
      <c r="G253" s="185">
        <v>42522</v>
      </c>
      <c r="H253" s="186" t="s">
        <v>20680</v>
      </c>
      <c r="I253" s="187">
        <v>21145</v>
      </c>
      <c r="J253" s="184" t="s">
        <v>18048</v>
      </c>
      <c r="K253" s="184">
        <v>7003678</v>
      </c>
      <c r="L253" s="184" t="s">
        <v>20681</v>
      </c>
      <c r="M253" s="184" t="s">
        <v>20682</v>
      </c>
      <c r="N253" s="188" t="s">
        <v>20683</v>
      </c>
      <c r="O253" s="189" t="s">
        <v>6076</v>
      </c>
      <c r="P253" s="187" t="s">
        <v>20684</v>
      </c>
      <c r="Q253" s="187" t="s">
        <v>20684</v>
      </c>
      <c r="R253" s="184" t="s">
        <v>6077</v>
      </c>
      <c r="S253" s="184">
        <v>18078178998</v>
      </c>
      <c r="T253" s="184" t="s">
        <v>6078</v>
      </c>
      <c r="U253" s="184">
        <v>13807873770</v>
      </c>
      <c r="V253" s="184" t="s">
        <v>6078</v>
      </c>
      <c r="W253" s="184" t="s">
        <v>20685</v>
      </c>
      <c r="X253" s="187" t="s">
        <v>20686</v>
      </c>
      <c r="Y253" s="187" t="s">
        <v>20687</v>
      </c>
      <c r="Z253" s="188" t="s">
        <v>6079</v>
      </c>
      <c r="AA253" s="184">
        <v>180</v>
      </c>
      <c r="AB253" s="184" t="s">
        <v>3561</v>
      </c>
      <c r="AC253" s="184"/>
      <c r="AD253" s="184"/>
      <c r="AE253" s="184" t="s">
        <v>3562</v>
      </c>
      <c r="AF253" s="184"/>
      <c r="AG253" s="184"/>
      <c r="AH253" s="184"/>
      <c r="AI253" s="184"/>
      <c r="AJ253" s="184" t="s">
        <v>3593</v>
      </c>
      <c r="AK253" s="184">
        <v>530500</v>
      </c>
      <c r="AL253" s="184" t="s">
        <v>6078</v>
      </c>
      <c r="AM253" s="184" t="s">
        <v>6080</v>
      </c>
      <c r="AN253" s="184">
        <v>13807873770</v>
      </c>
      <c r="AO253" s="184" t="s">
        <v>6081</v>
      </c>
      <c r="AP253" s="184" t="s">
        <v>6078</v>
      </c>
      <c r="AQ253" s="184">
        <v>13807873770</v>
      </c>
      <c r="AR253" s="184" t="s">
        <v>6078</v>
      </c>
      <c r="AS253" s="184" t="s">
        <v>6080</v>
      </c>
      <c r="AT253" s="184">
        <v>13807873770</v>
      </c>
      <c r="AU253" s="184" t="s">
        <v>2577</v>
      </c>
      <c r="AV253" s="184" t="s">
        <v>6082</v>
      </c>
      <c r="AW253" s="190"/>
      <c r="AX253" s="185">
        <v>44399</v>
      </c>
      <c r="AY253" s="185">
        <v>43533</v>
      </c>
      <c r="AZ253" s="184" t="s">
        <v>20218</v>
      </c>
      <c r="BA253" s="184" t="s">
        <v>6083</v>
      </c>
      <c r="BB253" s="184">
        <v>1</v>
      </c>
      <c r="BC253" s="184"/>
      <c r="BD253" s="184"/>
      <c r="BE253" s="184">
        <v>1</v>
      </c>
      <c r="BF253" s="184" t="s">
        <v>3562</v>
      </c>
      <c r="BG253" s="184"/>
      <c r="BH253" s="184"/>
      <c r="BI253" s="184" t="s">
        <v>3568</v>
      </c>
      <c r="BJ253" s="184"/>
      <c r="BK253" s="184">
        <v>1</v>
      </c>
      <c r="BL253" s="184" t="s">
        <v>3493</v>
      </c>
      <c r="BM253" s="184"/>
      <c r="BN253" s="184"/>
      <c r="BO253" s="184" t="s">
        <v>3493</v>
      </c>
      <c r="BP253" s="184" t="s">
        <v>3493</v>
      </c>
      <c r="BQ253" s="184" t="str">
        <f t="shared" si="3"/>
        <v>√</v>
      </c>
      <c r="BR253" s="184"/>
      <c r="BS253" s="184"/>
      <c r="BT253" s="187" t="s">
        <v>3493</v>
      </c>
      <c r="BU253" s="184"/>
      <c r="BV253" s="190" t="e">
        <f>VLOOKUP(D:D,#REF!,2,0)</f>
        <v>#REF!</v>
      </c>
      <c r="BW253" s="190" t="e">
        <f>VLOOKUP(D:D,#REF!,3,0)</f>
        <v>#REF!</v>
      </c>
      <c r="BX253" s="190"/>
      <c r="BY253" s="190"/>
      <c r="BZ253" s="191" t="e">
        <f>VLOOKUP(D:D,#REF!,2,0)</f>
        <v>#REF!</v>
      </c>
      <c r="CA253" s="192" t="s">
        <v>5527</v>
      </c>
      <c r="CB253" s="192" t="s">
        <v>5527</v>
      </c>
      <c r="CC253" s="192" t="s">
        <v>5527</v>
      </c>
      <c r="CD253" s="190"/>
      <c r="CE253" s="184">
        <v>7003678</v>
      </c>
    </row>
    <row r="254" spans="1:83" ht="11.95" customHeight="1">
      <c r="A254" s="184">
        <v>7004055</v>
      </c>
      <c r="B254" s="184">
        <v>253</v>
      </c>
      <c r="C254" s="184" t="s">
        <v>20670</v>
      </c>
      <c r="D254" s="184" t="s">
        <v>25</v>
      </c>
      <c r="E254" s="184" t="s">
        <v>638</v>
      </c>
      <c r="F254" s="184" t="s">
        <v>6084</v>
      </c>
      <c r="G254" s="185">
        <v>42877</v>
      </c>
      <c r="H254" s="186" t="s">
        <v>20688</v>
      </c>
      <c r="I254" s="187">
        <v>21147</v>
      </c>
      <c r="J254" s="184" t="s">
        <v>20689</v>
      </c>
      <c r="K254" s="184">
        <v>7004055</v>
      </c>
      <c r="L254" s="184" t="s">
        <v>20690</v>
      </c>
      <c r="M254" s="184" t="s">
        <v>20691</v>
      </c>
      <c r="N254" s="188" t="s">
        <v>20692</v>
      </c>
      <c r="O254" s="189" t="s">
        <v>20693</v>
      </c>
      <c r="P254" s="187" t="s">
        <v>20694</v>
      </c>
      <c r="Q254" s="187" t="s">
        <v>20694</v>
      </c>
      <c r="R254" s="184" t="s">
        <v>6085</v>
      </c>
      <c r="S254" s="184">
        <v>18978061905</v>
      </c>
      <c r="T254" s="184" t="s">
        <v>6086</v>
      </c>
      <c r="U254" s="184">
        <v>18978063660</v>
      </c>
      <c r="V254" s="184" t="s">
        <v>6087</v>
      </c>
      <c r="W254" s="184" t="s">
        <v>20693</v>
      </c>
      <c r="X254" s="187" t="s">
        <v>20695</v>
      </c>
      <c r="Y254" s="187" t="s">
        <v>20696</v>
      </c>
      <c r="Z254" s="188" t="s">
        <v>6088</v>
      </c>
      <c r="AA254" s="184">
        <v>180</v>
      </c>
      <c r="AB254" s="184" t="s">
        <v>6089</v>
      </c>
      <c r="AC254" s="184"/>
      <c r="AD254" s="184"/>
      <c r="AE254" s="184" t="s">
        <v>3562</v>
      </c>
      <c r="AF254" s="184"/>
      <c r="AG254" s="184"/>
      <c r="AH254" s="184"/>
      <c r="AI254" s="184"/>
      <c r="AJ254" s="184" t="s">
        <v>20243</v>
      </c>
      <c r="AK254" s="184">
        <v>545300</v>
      </c>
      <c r="AL254" s="184" t="s">
        <v>6086</v>
      </c>
      <c r="AM254" s="184" t="s">
        <v>6090</v>
      </c>
      <c r="AN254" s="184">
        <v>18978063660</v>
      </c>
      <c r="AO254" s="184" t="s">
        <v>6091</v>
      </c>
      <c r="AP254" s="184" t="s">
        <v>6092</v>
      </c>
      <c r="AQ254" s="184">
        <v>13878230260</v>
      </c>
      <c r="AR254" s="184" t="s">
        <v>6092</v>
      </c>
      <c r="AS254" s="184" t="s">
        <v>6090</v>
      </c>
      <c r="AT254" s="184">
        <v>13878230260</v>
      </c>
      <c r="AU254" s="184" t="s">
        <v>1958</v>
      </c>
      <c r="AV254" s="184" t="s">
        <v>6093</v>
      </c>
      <c r="AW254" s="190"/>
      <c r="AX254" s="185">
        <v>43895</v>
      </c>
      <c r="AY254" s="185">
        <v>43394</v>
      </c>
      <c r="AZ254" s="184" t="s">
        <v>20218</v>
      </c>
      <c r="BA254" s="184" t="s">
        <v>6094</v>
      </c>
      <c r="BB254" s="184">
        <v>1</v>
      </c>
      <c r="BC254" s="184"/>
      <c r="BD254" s="184"/>
      <c r="BE254" s="184">
        <v>1</v>
      </c>
      <c r="BF254" s="184" t="s">
        <v>3562</v>
      </c>
      <c r="BG254" s="184"/>
      <c r="BH254" s="184"/>
      <c r="BI254" s="184" t="s">
        <v>3568</v>
      </c>
      <c r="BJ254" s="184"/>
      <c r="BK254" s="184">
        <v>1</v>
      </c>
      <c r="BL254" s="184" t="s">
        <v>3493</v>
      </c>
      <c r="BM254" s="184"/>
      <c r="BN254" s="184" t="s">
        <v>3493</v>
      </c>
      <c r="BO254" s="184" t="s">
        <v>3493</v>
      </c>
      <c r="BP254" s="184" t="s">
        <v>3493</v>
      </c>
      <c r="BQ254" s="184" t="str">
        <f t="shared" si="3"/>
        <v>√</v>
      </c>
      <c r="BR254" s="184"/>
      <c r="BS254" s="184"/>
      <c r="BT254" s="187" t="s">
        <v>3493</v>
      </c>
      <c r="BU254" s="184"/>
      <c r="BV254" s="190" t="e">
        <f>VLOOKUP(D:D,#REF!,2,0)</f>
        <v>#REF!</v>
      </c>
      <c r="BW254" s="190" t="e">
        <f>VLOOKUP(D:D,#REF!,3,0)</f>
        <v>#REF!</v>
      </c>
      <c r="BX254" s="190"/>
      <c r="BY254" s="190"/>
      <c r="BZ254" s="191" t="e">
        <f>VLOOKUP(D:D,#REF!,2,0)</f>
        <v>#REF!</v>
      </c>
      <c r="CA254" s="192" t="s">
        <v>5527</v>
      </c>
      <c r="CB254" s="192" t="s">
        <v>5527</v>
      </c>
      <c r="CC254" s="192" t="s">
        <v>5527</v>
      </c>
      <c r="CD254" s="190"/>
      <c r="CE254" s="184">
        <v>7004055</v>
      </c>
    </row>
    <row r="255" spans="1:83" ht="11.95" customHeight="1">
      <c r="A255" s="184">
        <v>7003679</v>
      </c>
      <c r="B255" s="184">
        <v>254</v>
      </c>
      <c r="C255" s="184" t="s">
        <v>20670</v>
      </c>
      <c r="D255" s="184" t="s">
        <v>25</v>
      </c>
      <c r="E255" s="184" t="s">
        <v>641</v>
      </c>
      <c r="F255" s="184" t="s">
        <v>6095</v>
      </c>
      <c r="G255" s="185">
        <v>42514</v>
      </c>
      <c r="H255" s="186" t="s">
        <v>20671</v>
      </c>
      <c r="I255" s="187">
        <v>21050</v>
      </c>
      <c r="J255" s="184" t="s">
        <v>20697</v>
      </c>
      <c r="K255" s="184">
        <v>7003679</v>
      </c>
      <c r="L255" s="184" t="s">
        <v>20698</v>
      </c>
      <c r="M255" s="184" t="s">
        <v>20699</v>
      </c>
      <c r="N255" s="188" t="s">
        <v>20700</v>
      </c>
      <c r="O255" s="189" t="s">
        <v>6096</v>
      </c>
      <c r="P255" s="187" t="s">
        <v>20701</v>
      </c>
      <c r="Q255" s="187" t="s">
        <v>20701</v>
      </c>
      <c r="R255" s="184" t="s">
        <v>6097</v>
      </c>
      <c r="S255" s="184">
        <v>18977888718</v>
      </c>
      <c r="T255" s="184" t="s">
        <v>6098</v>
      </c>
      <c r="U255" s="184">
        <v>18278837650</v>
      </c>
      <c r="V255" s="184" t="s">
        <v>6099</v>
      </c>
      <c r="W255" s="184" t="s">
        <v>20702</v>
      </c>
      <c r="X255" s="187" t="s">
        <v>20703</v>
      </c>
      <c r="Y255" s="187" t="s">
        <v>20704</v>
      </c>
      <c r="Z255" s="188" t="s">
        <v>6100</v>
      </c>
      <c r="AA255" s="184">
        <v>90</v>
      </c>
      <c r="AB255" s="184" t="s">
        <v>3561</v>
      </c>
      <c r="AC255" s="184"/>
      <c r="AD255" s="184"/>
      <c r="AE255" s="184" t="s">
        <v>3562</v>
      </c>
      <c r="AF255" s="184"/>
      <c r="AG255" s="184"/>
      <c r="AH255" s="184"/>
      <c r="AI255" s="184"/>
      <c r="AJ255" s="184" t="s">
        <v>3593</v>
      </c>
      <c r="AK255" s="184">
        <v>547000</v>
      </c>
      <c r="AL255" s="184" t="s">
        <v>20705</v>
      </c>
      <c r="AM255" s="184" t="s">
        <v>6101</v>
      </c>
      <c r="AN255" s="184">
        <v>18278837650</v>
      </c>
      <c r="AO255" s="184" t="s">
        <v>6102</v>
      </c>
      <c r="AP255" s="184" t="s">
        <v>20705</v>
      </c>
      <c r="AQ255" s="184">
        <v>18278837650</v>
      </c>
      <c r="AR255" s="184" t="s">
        <v>20705</v>
      </c>
      <c r="AS255" s="184" t="s">
        <v>6101</v>
      </c>
      <c r="AT255" s="184">
        <v>18278837650</v>
      </c>
      <c r="AU255" s="184" t="s">
        <v>2491</v>
      </c>
      <c r="AV255" s="184" t="s">
        <v>6103</v>
      </c>
      <c r="AW255" s="190"/>
      <c r="AX255" s="185">
        <v>43858</v>
      </c>
      <c r="AY255" s="185">
        <v>43533</v>
      </c>
      <c r="AZ255" s="184" t="s">
        <v>16659</v>
      </c>
      <c r="BA255" s="184" t="s">
        <v>6104</v>
      </c>
      <c r="BB255" s="184">
        <v>1</v>
      </c>
      <c r="BC255" s="184"/>
      <c r="BD255" s="184"/>
      <c r="BE255" s="184">
        <v>1</v>
      </c>
      <c r="BF255" s="184" t="s">
        <v>3562</v>
      </c>
      <c r="BG255" s="184"/>
      <c r="BH255" s="184"/>
      <c r="BI255" s="184" t="s">
        <v>3568</v>
      </c>
      <c r="BJ255" s="184"/>
      <c r="BK255" s="184">
        <v>1</v>
      </c>
      <c r="BL255" s="184" t="s">
        <v>3493</v>
      </c>
      <c r="BM255" s="184"/>
      <c r="BN255" s="184" t="s">
        <v>3493</v>
      </c>
      <c r="BO255" s="184" t="s">
        <v>3493</v>
      </c>
      <c r="BP255" s="184" t="s">
        <v>3493</v>
      </c>
      <c r="BQ255" s="184" t="str">
        <f t="shared" si="3"/>
        <v>√</v>
      </c>
      <c r="BR255" s="184"/>
      <c r="BS255" s="184"/>
      <c r="BT255" s="187" t="s">
        <v>3493</v>
      </c>
      <c r="BU255" s="184"/>
      <c r="BV255" s="190" t="e">
        <f>VLOOKUP(D:D,#REF!,2,0)</f>
        <v>#REF!</v>
      </c>
      <c r="BW255" s="190" t="e">
        <f>VLOOKUP(D:D,#REF!,3,0)</f>
        <v>#REF!</v>
      </c>
      <c r="BX255" s="190"/>
      <c r="BY255" s="190"/>
      <c r="BZ255" s="191" t="e">
        <f>VLOOKUP(D:D,#REF!,2,0)</f>
        <v>#REF!</v>
      </c>
      <c r="CA255" s="192" t="s">
        <v>5527</v>
      </c>
      <c r="CB255" s="192" t="s">
        <v>5527</v>
      </c>
      <c r="CC255" s="192" t="s">
        <v>5527</v>
      </c>
      <c r="CD255" s="190"/>
      <c r="CE255" s="184">
        <v>7003679</v>
      </c>
    </row>
    <row r="256" spans="1:83" ht="11.95" customHeight="1">
      <c r="A256" s="184">
        <v>7003680</v>
      </c>
      <c r="B256" s="184">
        <v>255</v>
      </c>
      <c r="C256" s="184" t="s">
        <v>20670</v>
      </c>
      <c r="D256" s="184" t="s">
        <v>25</v>
      </c>
      <c r="E256" s="184" t="s">
        <v>641</v>
      </c>
      <c r="F256" s="184" t="s">
        <v>6105</v>
      </c>
      <c r="G256" s="185">
        <v>42508</v>
      </c>
      <c r="H256" s="186" t="s">
        <v>20671</v>
      </c>
      <c r="I256" s="187">
        <v>21050</v>
      </c>
      <c r="J256" s="184" t="s">
        <v>20697</v>
      </c>
      <c r="K256" s="184">
        <v>7003680</v>
      </c>
      <c r="L256" s="184" t="s">
        <v>20706</v>
      </c>
      <c r="M256" s="184" t="s">
        <v>20707</v>
      </c>
      <c r="N256" s="188" t="s">
        <v>20708</v>
      </c>
      <c r="O256" s="189" t="s">
        <v>6106</v>
      </c>
      <c r="P256" s="187" t="s">
        <v>20709</v>
      </c>
      <c r="Q256" s="187" t="s">
        <v>20709</v>
      </c>
      <c r="R256" s="184" t="s">
        <v>6107</v>
      </c>
      <c r="S256" s="184">
        <v>13507784167</v>
      </c>
      <c r="T256" s="184" t="s">
        <v>6108</v>
      </c>
      <c r="U256" s="184">
        <v>18077814722</v>
      </c>
      <c r="V256" s="184" t="s">
        <v>6109</v>
      </c>
      <c r="W256" s="184" t="s">
        <v>20710</v>
      </c>
      <c r="X256" s="187" t="s">
        <v>20711</v>
      </c>
      <c r="Y256" s="187" t="s">
        <v>20712</v>
      </c>
      <c r="Z256" s="188" t="s">
        <v>6110</v>
      </c>
      <c r="AA256" s="184">
        <v>120</v>
      </c>
      <c r="AB256" s="184" t="s">
        <v>3561</v>
      </c>
      <c r="AC256" s="184"/>
      <c r="AD256" s="184"/>
      <c r="AE256" s="184" t="s">
        <v>3562</v>
      </c>
      <c r="AF256" s="184"/>
      <c r="AG256" s="184"/>
      <c r="AH256" s="184"/>
      <c r="AI256" s="184"/>
      <c r="AJ256" s="184" t="s">
        <v>20243</v>
      </c>
      <c r="AK256" s="184">
        <v>547500</v>
      </c>
      <c r="AL256" s="184" t="s">
        <v>6108</v>
      </c>
      <c r="AM256" s="184" t="s">
        <v>6111</v>
      </c>
      <c r="AN256" s="184">
        <v>18077814722</v>
      </c>
      <c r="AO256" s="184" t="s">
        <v>6112</v>
      </c>
      <c r="AP256" s="184" t="s">
        <v>6108</v>
      </c>
      <c r="AQ256" s="184">
        <v>18077814722</v>
      </c>
      <c r="AR256" s="184" t="s">
        <v>6108</v>
      </c>
      <c r="AS256" s="184" t="s">
        <v>6111</v>
      </c>
      <c r="AT256" s="184">
        <v>18077814722</v>
      </c>
      <c r="AU256" s="184" t="s">
        <v>6113</v>
      </c>
      <c r="AV256" s="184" t="s">
        <v>6113</v>
      </c>
      <c r="AW256" s="190"/>
      <c r="AX256" s="185">
        <v>43923</v>
      </c>
      <c r="AY256" s="185">
        <v>43166</v>
      </c>
      <c r="AZ256" s="184" t="s">
        <v>16659</v>
      </c>
      <c r="BA256" s="184" t="s">
        <v>6114</v>
      </c>
      <c r="BB256" s="184">
        <v>1</v>
      </c>
      <c r="BC256" s="184"/>
      <c r="BD256" s="184"/>
      <c r="BE256" s="184">
        <v>1</v>
      </c>
      <c r="BF256" s="184" t="s">
        <v>3562</v>
      </c>
      <c r="BG256" s="184"/>
      <c r="BH256" s="184"/>
      <c r="BI256" s="184" t="s">
        <v>3568</v>
      </c>
      <c r="BJ256" s="184"/>
      <c r="BK256" s="184">
        <v>1</v>
      </c>
      <c r="BL256" s="184" t="s">
        <v>3493</v>
      </c>
      <c r="BM256" s="184"/>
      <c r="BN256" s="184" t="s">
        <v>3493</v>
      </c>
      <c r="BO256" s="184" t="s">
        <v>3493</v>
      </c>
      <c r="BP256" s="184" t="s">
        <v>3493</v>
      </c>
      <c r="BQ256" s="184" t="str">
        <f t="shared" si="3"/>
        <v>√</v>
      </c>
      <c r="BR256" s="184"/>
      <c r="BS256" s="184"/>
      <c r="BT256" s="187" t="s">
        <v>2819</v>
      </c>
      <c r="BU256" s="184" t="s">
        <v>3823</v>
      </c>
      <c r="BV256" s="190" t="e">
        <f>VLOOKUP(D:D,#REF!,2,0)</f>
        <v>#REF!</v>
      </c>
      <c r="BW256" s="190" t="e">
        <f>VLOOKUP(D:D,#REF!,3,0)</f>
        <v>#REF!</v>
      </c>
      <c r="BX256" s="190"/>
      <c r="BY256" s="190"/>
      <c r="BZ256" s="191" t="e">
        <f>VLOOKUP(D:D,#REF!,2,0)</f>
        <v>#REF!</v>
      </c>
      <c r="CA256" s="192" t="s">
        <v>5527</v>
      </c>
      <c r="CB256" s="192" t="s">
        <v>5527</v>
      </c>
      <c r="CC256" s="192" t="s">
        <v>5527</v>
      </c>
      <c r="CD256" s="190"/>
      <c r="CE256" s="184">
        <v>7003680</v>
      </c>
    </row>
    <row r="257" spans="1:83" ht="11.95" customHeight="1">
      <c r="A257" s="184">
        <v>7003681</v>
      </c>
      <c r="B257" s="184">
        <v>256</v>
      </c>
      <c r="C257" s="184" t="s">
        <v>20670</v>
      </c>
      <c r="D257" s="184" t="s">
        <v>25</v>
      </c>
      <c r="E257" s="184" t="s">
        <v>641</v>
      </c>
      <c r="F257" s="184" t="s">
        <v>6115</v>
      </c>
      <c r="G257" s="185">
        <v>42509</v>
      </c>
      <c r="H257" s="186" t="s">
        <v>20671</v>
      </c>
      <c r="I257" s="187">
        <v>21050</v>
      </c>
      <c r="J257" s="184" t="s">
        <v>20697</v>
      </c>
      <c r="K257" s="184">
        <v>7003681</v>
      </c>
      <c r="L257" s="184" t="s">
        <v>20713</v>
      </c>
      <c r="M257" s="184" t="s">
        <v>20714</v>
      </c>
      <c r="N257" s="188" t="s">
        <v>20715</v>
      </c>
      <c r="O257" s="189" t="s">
        <v>6116</v>
      </c>
      <c r="P257" s="187" t="s">
        <v>20716</v>
      </c>
      <c r="Q257" s="187" t="s">
        <v>20716</v>
      </c>
      <c r="R257" s="184" t="s">
        <v>6117</v>
      </c>
      <c r="S257" s="184">
        <v>13607785678</v>
      </c>
      <c r="T257" s="184" t="s">
        <v>6118</v>
      </c>
      <c r="U257" s="184">
        <v>13877866875</v>
      </c>
      <c r="V257" s="184" t="s">
        <v>6119</v>
      </c>
      <c r="W257" s="184" t="s">
        <v>20717</v>
      </c>
      <c r="X257" s="187" t="s">
        <v>20718</v>
      </c>
      <c r="Y257" s="187" t="s">
        <v>20719</v>
      </c>
      <c r="Z257" s="188" t="s">
        <v>6120</v>
      </c>
      <c r="AA257" s="184">
        <v>120</v>
      </c>
      <c r="AB257" s="184" t="s">
        <v>3561</v>
      </c>
      <c r="AC257" s="184"/>
      <c r="AD257" s="184"/>
      <c r="AE257" s="184" t="s">
        <v>3562</v>
      </c>
      <c r="AF257" s="184"/>
      <c r="AG257" s="184"/>
      <c r="AH257" s="184"/>
      <c r="AI257" s="184"/>
      <c r="AJ257" s="184" t="s">
        <v>20243</v>
      </c>
      <c r="AK257" s="184">
        <v>546300</v>
      </c>
      <c r="AL257" s="184" t="s">
        <v>6121</v>
      </c>
      <c r="AM257" s="184" t="s">
        <v>6122</v>
      </c>
      <c r="AN257" s="184">
        <v>13481860661</v>
      </c>
      <c r="AO257" s="184" t="s">
        <v>20720</v>
      </c>
      <c r="AP257" s="184" t="s">
        <v>6121</v>
      </c>
      <c r="AQ257" s="184">
        <v>13481860661</v>
      </c>
      <c r="AR257" s="184" t="s">
        <v>6121</v>
      </c>
      <c r="AS257" s="184" t="s">
        <v>6122</v>
      </c>
      <c r="AT257" s="184">
        <v>13481860661</v>
      </c>
      <c r="AU257" s="184" t="s">
        <v>1043</v>
      </c>
      <c r="AV257" s="184" t="s">
        <v>1043</v>
      </c>
      <c r="AW257" s="190"/>
      <c r="AX257" s="185">
        <v>43895</v>
      </c>
      <c r="AY257" s="185">
        <v>42843</v>
      </c>
      <c r="AZ257" s="184" t="s">
        <v>3562</v>
      </c>
      <c r="BA257" s="184" t="s">
        <v>6123</v>
      </c>
      <c r="BB257" s="184">
        <v>1</v>
      </c>
      <c r="BC257" s="184"/>
      <c r="BD257" s="184"/>
      <c r="BE257" s="184">
        <v>1</v>
      </c>
      <c r="BF257" s="184" t="s">
        <v>3562</v>
      </c>
      <c r="BG257" s="184"/>
      <c r="BH257" s="184"/>
      <c r="BI257" s="184" t="s">
        <v>3568</v>
      </c>
      <c r="BJ257" s="184"/>
      <c r="BK257" s="184">
        <v>1</v>
      </c>
      <c r="BL257" s="184" t="s">
        <v>3493</v>
      </c>
      <c r="BM257" s="184"/>
      <c r="BN257" s="184" t="s">
        <v>3493</v>
      </c>
      <c r="BO257" s="184" t="s">
        <v>3493</v>
      </c>
      <c r="BP257" s="184" t="s">
        <v>3493</v>
      </c>
      <c r="BQ257" s="184" t="str">
        <f t="shared" si="3"/>
        <v>√</v>
      </c>
      <c r="BR257" s="184"/>
      <c r="BS257" s="184"/>
      <c r="BT257" s="187" t="s">
        <v>3493</v>
      </c>
      <c r="BU257" s="184"/>
      <c r="BV257" s="190" t="e">
        <f>VLOOKUP(D:D,#REF!,2,0)</f>
        <v>#REF!</v>
      </c>
      <c r="BW257" s="190" t="e">
        <f>VLOOKUP(D:D,#REF!,3,0)</f>
        <v>#REF!</v>
      </c>
      <c r="BX257" s="190"/>
      <c r="BY257" s="190"/>
      <c r="BZ257" s="191" t="e">
        <f>VLOOKUP(D:D,#REF!,2,0)</f>
        <v>#REF!</v>
      </c>
      <c r="CA257" s="192" t="s">
        <v>5527</v>
      </c>
      <c r="CB257" s="192" t="s">
        <v>5527</v>
      </c>
      <c r="CC257" s="192" t="s">
        <v>5527</v>
      </c>
      <c r="CD257" s="190"/>
      <c r="CE257" s="184">
        <v>7003681</v>
      </c>
    </row>
    <row r="258" spans="1:83" ht="11.95" customHeight="1">
      <c r="A258" s="184">
        <v>7003682</v>
      </c>
      <c r="B258" s="184">
        <v>257</v>
      </c>
      <c r="C258" s="184" t="s">
        <v>20670</v>
      </c>
      <c r="D258" s="184" t="s">
        <v>25</v>
      </c>
      <c r="E258" s="184" t="s">
        <v>639</v>
      </c>
      <c r="F258" s="184" t="s">
        <v>6124</v>
      </c>
      <c r="G258" s="185">
        <v>42509</v>
      </c>
      <c r="H258" s="186" t="s">
        <v>20688</v>
      </c>
      <c r="I258" s="187">
        <v>21147</v>
      </c>
      <c r="J258" s="184" t="s">
        <v>20721</v>
      </c>
      <c r="K258" s="184">
        <v>7003682</v>
      </c>
      <c r="L258" s="184" t="s">
        <v>20722</v>
      </c>
      <c r="M258" s="184" t="s">
        <v>20723</v>
      </c>
      <c r="N258" s="188" t="s">
        <v>20724</v>
      </c>
      <c r="O258" s="189" t="s">
        <v>6125</v>
      </c>
      <c r="P258" s="187" t="s">
        <v>20725</v>
      </c>
      <c r="Q258" s="187" t="s">
        <v>20725</v>
      </c>
      <c r="R258" s="184" t="s">
        <v>6126</v>
      </c>
      <c r="S258" s="184">
        <v>18978301559</v>
      </c>
      <c r="T258" s="184" t="s">
        <v>6126</v>
      </c>
      <c r="U258" s="184">
        <v>18978301559</v>
      </c>
      <c r="V258" s="184" t="s">
        <v>6126</v>
      </c>
      <c r="W258" s="184" t="s">
        <v>20726</v>
      </c>
      <c r="X258" s="187" t="s">
        <v>20727</v>
      </c>
      <c r="Y258" s="187" t="s">
        <v>20728</v>
      </c>
      <c r="Z258" s="188" t="s">
        <v>6127</v>
      </c>
      <c r="AA258" s="184" t="s">
        <v>20729</v>
      </c>
      <c r="AB258" s="184" t="s">
        <v>3561</v>
      </c>
      <c r="AC258" s="184"/>
      <c r="AD258" s="184"/>
      <c r="AE258" s="184" t="s">
        <v>3562</v>
      </c>
      <c r="AF258" s="184"/>
      <c r="AG258" s="184"/>
      <c r="AH258" s="184"/>
      <c r="AI258" s="184"/>
      <c r="AJ258" s="184" t="s">
        <v>20243</v>
      </c>
      <c r="AK258" s="184">
        <v>541700</v>
      </c>
      <c r="AL258" s="184" t="s">
        <v>6126</v>
      </c>
      <c r="AM258" s="184" t="s">
        <v>6128</v>
      </c>
      <c r="AN258" s="184">
        <v>18978301559</v>
      </c>
      <c r="AO258" s="184" t="s">
        <v>6129</v>
      </c>
      <c r="AP258" s="184" t="s">
        <v>6130</v>
      </c>
      <c r="AQ258" s="184">
        <v>18077300016</v>
      </c>
      <c r="AR258" s="184" t="s">
        <v>6126</v>
      </c>
      <c r="AS258" s="184" t="s">
        <v>6128</v>
      </c>
      <c r="AT258" s="184">
        <v>18978301559</v>
      </c>
      <c r="AU258" s="184" t="s">
        <v>2330</v>
      </c>
      <c r="AV258" s="184" t="s">
        <v>20730</v>
      </c>
      <c r="AW258" s="190"/>
      <c r="AX258" s="185">
        <v>44347</v>
      </c>
      <c r="AY258" s="185">
        <v>42814</v>
      </c>
      <c r="AZ258" s="184" t="s">
        <v>20218</v>
      </c>
      <c r="BA258" s="184" t="s">
        <v>6131</v>
      </c>
      <c r="BB258" s="184">
        <v>1</v>
      </c>
      <c r="BC258" s="184"/>
      <c r="BD258" s="184"/>
      <c r="BE258" s="184">
        <v>1</v>
      </c>
      <c r="BF258" s="184" t="s">
        <v>3562</v>
      </c>
      <c r="BG258" s="184"/>
      <c r="BH258" s="184"/>
      <c r="BI258" s="184" t="s">
        <v>3568</v>
      </c>
      <c r="BJ258" s="184"/>
      <c r="BK258" s="184">
        <v>1</v>
      </c>
      <c r="BL258" s="184" t="s">
        <v>3493</v>
      </c>
      <c r="BM258" s="184"/>
      <c r="BN258" s="184" t="s">
        <v>3493</v>
      </c>
      <c r="BO258" s="184" t="s">
        <v>3493</v>
      </c>
      <c r="BP258" s="184" t="s">
        <v>3493</v>
      </c>
      <c r="BQ258" s="184" t="str">
        <f t="shared" si="3"/>
        <v>√</v>
      </c>
      <c r="BR258" s="184"/>
      <c r="BS258" s="184"/>
      <c r="BT258" s="187" t="s">
        <v>3493</v>
      </c>
      <c r="BU258" s="184"/>
      <c r="BV258" s="190" t="e">
        <f>VLOOKUP(D:D,#REF!,2,0)</f>
        <v>#REF!</v>
      </c>
      <c r="BW258" s="190" t="e">
        <f>VLOOKUP(D:D,#REF!,3,0)</f>
        <v>#REF!</v>
      </c>
      <c r="BX258" s="190"/>
      <c r="BY258" s="190"/>
      <c r="BZ258" s="191" t="e">
        <f>VLOOKUP(D:D,#REF!,2,0)</f>
        <v>#REF!</v>
      </c>
      <c r="CA258" s="192" t="s">
        <v>5527</v>
      </c>
      <c r="CB258" s="192" t="s">
        <v>5527</v>
      </c>
      <c r="CC258" s="192" t="s">
        <v>5527</v>
      </c>
      <c r="CD258" s="190"/>
      <c r="CE258" s="184">
        <v>7003682</v>
      </c>
    </row>
    <row r="259" spans="1:83" ht="11.95" customHeight="1">
      <c r="A259" s="184">
        <v>7003683</v>
      </c>
      <c r="B259" s="184">
        <v>258</v>
      </c>
      <c r="C259" s="184" t="s">
        <v>20670</v>
      </c>
      <c r="D259" s="184" t="s">
        <v>25</v>
      </c>
      <c r="E259" s="184" t="s">
        <v>639</v>
      </c>
      <c r="F259" s="184" t="s">
        <v>6132</v>
      </c>
      <c r="G259" s="185">
        <v>42533</v>
      </c>
      <c r="H259" s="186" t="s">
        <v>20688</v>
      </c>
      <c r="I259" s="187">
        <v>21147</v>
      </c>
      <c r="J259" s="184" t="s">
        <v>20731</v>
      </c>
      <c r="K259" s="184">
        <v>7003683</v>
      </c>
      <c r="L259" s="184" t="s">
        <v>20732</v>
      </c>
      <c r="M259" s="184" t="s">
        <v>20733</v>
      </c>
      <c r="N259" s="188" t="s">
        <v>20734</v>
      </c>
      <c r="O259" s="189">
        <v>7214222</v>
      </c>
      <c r="P259" s="187" t="s">
        <v>20735</v>
      </c>
      <c r="Q259" s="187" t="s">
        <v>20735</v>
      </c>
      <c r="R259" s="184" t="s">
        <v>6133</v>
      </c>
      <c r="S259" s="184">
        <v>13517869061</v>
      </c>
      <c r="T259" s="184" t="s">
        <v>6134</v>
      </c>
      <c r="U259" s="184">
        <v>18977358318</v>
      </c>
      <c r="V259" s="184" t="s">
        <v>6134</v>
      </c>
      <c r="W259" s="184">
        <v>18977358318</v>
      </c>
      <c r="X259" s="187" t="s">
        <v>20736</v>
      </c>
      <c r="Y259" s="187" t="s">
        <v>20737</v>
      </c>
      <c r="Z259" s="188" t="s">
        <v>6135</v>
      </c>
      <c r="AA259" s="184">
        <v>120</v>
      </c>
      <c r="AB259" s="184" t="s">
        <v>3561</v>
      </c>
      <c r="AC259" s="184"/>
      <c r="AD259" s="184"/>
      <c r="AE259" s="184" t="s">
        <v>3562</v>
      </c>
      <c r="AF259" s="184"/>
      <c r="AG259" s="184"/>
      <c r="AH259" s="184"/>
      <c r="AI259" s="184"/>
      <c r="AJ259" s="184" t="s">
        <v>20243</v>
      </c>
      <c r="AK259" s="184">
        <v>546600</v>
      </c>
      <c r="AL259" s="184" t="s">
        <v>6136</v>
      </c>
      <c r="AM259" s="184" t="s">
        <v>6137</v>
      </c>
      <c r="AN259" s="184">
        <v>18677367008</v>
      </c>
      <c r="AO259" s="184" t="s">
        <v>6138</v>
      </c>
      <c r="AP259" s="184" t="s">
        <v>6136</v>
      </c>
      <c r="AQ259" s="184">
        <v>18677367008</v>
      </c>
      <c r="AR259" s="184" t="s">
        <v>6136</v>
      </c>
      <c r="AS259" s="184" t="s">
        <v>6137</v>
      </c>
      <c r="AT259" s="184">
        <v>18677367008</v>
      </c>
      <c r="AU259" s="184" t="s">
        <v>2304</v>
      </c>
      <c r="AV259" s="184" t="s">
        <v>2304</v>
      </c>
      <c r="AW259" s="190"/>
      <c r="AX259" s="185">
        <v>43903</v>
      </c>
      <c r="AY259" s="185">
        <v>43542</v>
      </c>
      <c r="AZ259" s="184" t="s">
        <v>16659</v>
      </c>
      <c r="BA259" s="184" t="s">
        <v>6139</v>
      </c>
      <c r="BB259" s="184">
        <v>1</v>
      </c>
      <c r="BC259" s="184"/>
      <c r="BD259" s="184"/>
      <c r="BE259" s="184">
        <v>1</v>
      </c>
      <c r="BF259" s="184" t="s">
        <v>3562</v>
      </c>
      <c r="BG259" s="184"/>
      <c r="BH259" s="184"/>
      <c r="BI259" s="184" t="s">
        <v>3568</v>
      </c>
      <c r="BJ259" s="184"/>
      <c r="BK259" s="184">
        <v>1</v>
      </c>
      <c r="BL259" s="184" t="s">
        <v>3493</v>
      </c>
      <c r="BM259" s="184"/>
      <c r="BN259" s="184" t="s">
        <v>3493</v>
      </c>
      <c r="BO259" s="184" t="s">
        <v>3493</v>
      </c>
      <c r="BP259" s="184" t="s">
        <v>3493</v>
      </c>
      <c r="BQ259" s="184" t="str">
        <f t="shared" ref="BQ259:BQ322" si="5">IF(OR(M259="",M259="/")," ","√")</f>
        <v>√</v>
      </c>
      <c r="BR259" s="184"/>
      <c r="BS259" s="184"/>
      <c r="BT259" s="187" t="s">
        <v>3493</v>
      </c>
      <c r="BU259" s="184"/>
      <c r="BV259" s="190" t="e">
        <f>VLOOKUP(D:D,#REF!,2,0)</f>
        <v>#REF!</v>
      </c>
      <c r="BW259" s="190" t="e">
        <f>VLOOKUP(D:D,#REF!,3,0)</f>
        <v>#REF!</v>
      </c>
      <c r="BX259" s="190"/>
      <c r="BY259" s="190"/>
      <c r="BZ259" s="191" t="e">
        <f>VLOOKUP(D:D,#REF!,2,0)</f>
        <v>#REF!</v>
      </c>
      <c r="CA259" s="192" t="s">
        <v>5527</v>
      </c>
      <c r="CB259" s="192" t="s">
        <v>5527</v>
      </c>
      <c r="CC259" s="192" t="s">
        <v>5527</v>
      </c>
      <c r="CD259" s="190"/>
      <c r="CE259" s="184">
        <v>7003683</v>
      </c>
    </row>
    <row r="260" spans="1:83" ht="11.95" customHeight="1">
      <c r="A260" s="184">
        <v>7003684</v>
      </c>
      <c r="B260" s="184">
        <v>259</v>
      </c>
      <c r="C260" s="184" t="s">
        <v>20670</v>
      </c>
      <c r="D260" s="184" t="s">
        <v>25</v>
      </c>
      <c r="E260" s="184" t="s">
        <v>644</v>
      </c>
      <c r="F260" s="184" t="s">
        <v>6140</v>
      </c>
      <c r="G260" s="185">
        <v>42540</v>
      </c>
      <c r="H260" s="186" t="s">
        <v>20738</v>
      </c>
      <c r="I260" s="187">
        <v>21146</v>
      </c>
      <c r="J260" s="184" t="s">
        <v>20739</v>
      </c>
      <c r="K260" s="184">
        <v>7003684</v>
      </c>
      <c r="L260" s="184" t="s">
        <v>20740</v>
      </c>
      <c r="M260" s="184" t="s">
        <v>20741</v>
      </c>
      <c r="N260" s="188" t="s">
        <v>20742</v>
      </c>
      <c r="O260" s="189" t="s">
        <v>6141</v>
      </c>
      <c r="P260" s="187" t="s">
        <v>20743</v>
      </c>
      <c r="Q260" s="187" t="s">
        <v>20743</v>
      </c>
      <c r="R260" s="184" t="s">
        <v>6142</v>
      </c>
      <c r="S260" s="184">
        <v>13977590598</v>
      </c>
      <c r="T260" s="184" t="s">
        <v>6143</v>
      </c>
      <c r="U260" s="184">
        <v>13557258381</v>
      </c>
      <c r="V260" s="184" t="s">
        <v>6144</v>
      </c>
      <c r="W260" s="184" t="s">
        <v>20744</v>
      </c>
      <c r="X260" s="187" t="s">
        <v>20745</v>
      </c>
      <c r="Y260" s="187" t="s">
        <v>20746</v>
      </c>
      <c r="Z260" s="188" t="s">
        <v>20228</v>
      </c>
      <c r="AA260" s="184">
        <v>120</v>
      </c>
      <c r="AB260" s="184" t="s">
        <v>3561</v>
      </c>
      <c r="AC260" s="184" t="s">
        <v>20747</v>
      </c>
      <c r="AD260" s="184"/>
      <c r="AE260" s="184" t="s">
        <v>3562</v>
      </c>
      <c r="AF260" s="184"/>
      <c r="AG260" s="184"/>
      <c r="AH260" s="184"/>
      <c r="AI260" s="184"/>
      <c r="AJ260" s="184" t="s">
        <v>3593</v>
      </c>
      <c r="AK260" s="184">
        <v>537121</v>
      </c>
      <c r="AL260" s="184" t="s">
        <v>6145</v>
      </c>
      <c r="AM260" s="184" t="s">
        <v>2778</v>
      </c>
      <c r="AN260" s="184">
        <v>13132990832</v>
      </c>
      <c r="AO260" s="184" t="s">
        <v>6146</v>
      </c>
      <c r="AP260" s="184" t="s">
        <v>6143</v>
      </c>
      <c r="AQ260" s="184">
        <v>13557258381</v>
      </c>
      <c r="AR260" s="184" t="s">
        <v>6143</v>
      </c>
      <c r="AS260" s="184" t="s">
        <v>2778</v>
      </c>
      <c r="AT260" s="184">
        <v>13557258381</v>
      </c>
      <c r="AU260" s="184" t="s">
        <v>2778</v>
      </c>
      <c r="AV260" s="184" t="s">
        <v>2778</v>
      </c>
      <c r="AW260" s="190"/>
      <c r="AX260" s="185">
        <v>43917</v>
      </c>
      <c r="AY260" s="185">
        <v>43590</v>
      </c>
      <c r="AZ260" s="184" t="s">
        <v>16659</v>
      </c>
      <c r="BA260" s="184" t="s">
        <v>6147</v>
      </c>
      <c r="BB260" s="184">
        <v>1</v>
      </c>
      <c r="BC260" s="184"/>
      <c r="BD260" s="184"/>
      <c r="BE260" s="184">
        <v>1</v>
      </c>
      <c r="BF260" s="184" t="s">
        <v>3562</v>
      </c>
      <c r="BG260" s="184"/>
      <c r="BH260" s="184"/>
      <c r="BI260" s="184" t="s">
        <v>3568</v>
      </c>
      <c r="BJ260" s="184"/>
      <c r="BK260" s="184">
        <v>1</v>
      </c>
      <c r="BL260" s="184" t="s">
        <v>3493</v>
      </c>
      <c r="BM260" s="184"/>
      <c r="BN260" s="184"/>
      <c r="BO260" s="184" t="s">
        <v>3493</v>
      </c>
      <c r="BP260" s="184" t="s">
        <v>3493</v>
      </c>
      <c r="BQ260" s="184" t="str">
        <f t="shared" si="5"/>
        <v>√</v>
      </c>
      <c r="BR260" s="184"/>
      <c r="BS260" s="184"/>
      <c r="BT260" s="187" t="s">
        <v>20748</v>
      </c>
      <c r="BU260" s="184" t="s">
        <v>3823</v>
      </c>
      <c r="BV260" s="190" t="e">
        <f>VLOOKUP(D:D,#REF!,2,0)</f>
        <v>#REF!</v>
      </c>
      <c r="BW260" s="190" t="e">
        <f>VLOOKUP(D:D,#REF!,3,0)</f>
        <v>#REF!</v>
      </c>
      <c r="BX260" s="190"/>
      <c r="BY260" s="190"/>
      <c r="BZ260" s="191" t="e">
        <f>VLOOKUP(D:D,#REF!,2,0)</f>
        <v>#REF!</v>
      </c>
      <c r="CA260" s="192" t="s">
        <v>5527</v>
      </c>
      <c r="CB260" s="192" t="s">
        <v>5527</v>
      </c>
      <c r="CC260" s="192" t="s">
        <v>5527</v>
      </c>
      <c r="CD260" s="190"/>
      <c r="CE260" s="184">
        <v>7003684</v>
      </c>
    </row>
    <row r="261" spans="1:83" ht="11.95" customHeight="1">
      <c r="A261" s="184">
        <v>7003685</v>
      </c>
      <c r="B261" s="184">
        <v>260</v>
      </c>
      <c r="C261" s="184" t="s">
        <v>20670</v>
      </c>
      <c r="D261" s="184" t="s">
        <v>25</v>
      </c>
      <c r="E261" s="184" t="s">
        <v>647</v>
      </c>
      <c r="F261" s="184" t="s">
        <v>6148</v>
      </c>
      <c r="G261" s="185">
        <v>42521</v>
      </c>
      <c r="H261" s="186" t="s">
        <v>20680</v>
      </c>
      <c r="I261" s="187">
        <v>21145</v>
      </c>
      <c r="J261" s="184" t="s">
        <v>20739</v>
      </c>
      <c r="K261" s="184">
        <v>7003685</v>
      </c>
      <c r="L261" s="184" t="s">
        <v>20749</v>
      </c>
      <c r="M261" s="184" t="s">
        <v>20750</v>
      </c>
      <c r="N261" s="188" t="s">
        <v>20751</v>
      </c>
      <c r="O261" s="189" t="s">
        <v>6149</v>
      </c>
      <c r="P261" s="187" t="s">
        <v>20752</v>
      </c>
      <c r="Q261" s="187" t="s">
        <v>20752</v>
      </c>
      <c r="R261" s="184" t="s">
        <v>6150</v>
      </c>
      <c r="S261" s="184">
        <v>13877001689</v>
      </c>
      <c r="T261" s="184" t="s">
        <v>6151</v>
      </c>
      <c r="U261" s="184">
        <v>13877007858</v>
      </c>
      <c r="V261" s="184" t="s">
        <v>6152</v>
      </c>
      <c r="W261" s="184">
        <v>15907807781</v>
      </c>
      <c r="X261" s="187" t="s">
        <v>20753</v>
      </c>
      <c r="Y261" s="187" t="s">
        <v>20754</v>
      </c>
      <c r="Z261" s="188" t="s">
        <v>6153</v>
      </c>
      <c r="AA261" s="184">
        <v>180</v>
      </c>
      <c r="AB261" s="184" t="s">
        <v>3561</v>
      </c>
      <c r="AC261" s="184"/>
      <c r="AD261" s="184"/>
      <c r="AE261" s="184" t="s">
        <v>3562</v>
      </c>
      <c r="AF261" s="184"/>
      <c r="AG261" s="184"/>
      <c r="AH261" s="184"/>
      <c r="AI261" s="184"/>
      <c r="AJ261" s="184" t="s">
        <v>20243</v>
      </c>
      <c r="AK261" s="184">
        <v>535500</v>
      </c>
      <c r="AL261" s="184" t="s">
        <v>6151</v>
      </c>
      <c r="AM261" s="184" t="s">
        <v>6154</v>
      </c>
      <c r="AN261" s="184">
        <v>15907807781</v>
      </c>
      <c r="AO261" s="184" t="s">
        <v>3577</v>
      </c>
      <c r="AP261" s="184" t="s">
        <v>6151</v>
      </c>
      <c r="AQ261" s="184">
        <v>15907807781</v>
      </c>
      <c r="AR261" s="184" t="s">
        <v>6151</v>
      </c>
      <c r="AS261" s="184" t="s">
        <v>6154</v>
      </c>
      <c r="AT261" s="184">
        <v>15907807781</v>
      </c>
      <c r="AU261" s="184" t="s">
        <v>6155</v>
      </c>
      <c r="AV261" s="184" t="s">
        <v>6155</v>
      </c>
      <c r="AW261" s="190"/>
      <c r="AX261" s="185">
        <v>43899</v>
      </c>
      <c r="AY261" s="185">
        <v>43264</v>
      </c>
      <c r="AZ261" s="184" t="s">
        <v>20218</v>
      </c>
      <c r="BA261" s="184" t="s">
        <v>6156</v>
      </c>
      <c r="BB261" s="184">
        <v>1</v>
      </c>
      <c r="BC261" s="184"/>
      <c r="BD261" s="184"/>
      <c r="BE261" s="184">
        <v>1</v>
      </c>
      <c r="BF261" s="184" t="s">
        <v>3562</v>
      </c>
      <c r="BG261" s="184"/>
      <c r="BH261" s="184"/>
      <c r="BI261" s="184" t="s">
        <v>3568</v>
      </c>
      <c r="BJ261" s="184"/>
      <c r="BK261" s="184">
        <v>1</v>
      </c>
      <c r="BL261" s="184" t="s">
        <v>3493</v>
      </c>
      <c r="BM261" s="184"/>
      <c r="BN261" s="184" t="s">
        <v>3493</v>
      </c>
      <c r="BO261" s="184" t="s">
        <v>3493</v>
      </c>
      <c r="BP261" s="184" t="s">
        <v>3493</v>
      </c>
      <c r="BQ261" s="184" t="str">
        <f t="shared" si="5"/>
        <v>√</v>
      </c>
      <c r="BR261" s="184"/>
      <c r="BS261" s="184"/>
      <c r="BT261" s="187" t="s">
        <v>2819</v>
      </c>
      <c r="BU261" s="184" t="s">
        <v>3823</v>
      </c>
      <c r="BV261" s="190" t="e">
        <f>VLOOKUP(D:D,#REF!,2,0)</f>
        <v>#REF!</v>
      </c>
      <c r="BW261" s="190" t="e">
        <f>VLOOKUP(D:D,#REF!,3,0)</f>
        <v>#REF!</v>
      </c>
      <c r="BX261" s="190"/>
      <c r="BY261" s="190"/>
      <c r="BZ261" s="191" t="e">
        <f>VLOOKUP(D:D,#REF!,2,0)</f>
        <v>#REF!</v>
      </c>
      <c r="CA261" s="192" t="s">
        <v>5527</v>
      </c>
      <c r="CB261" s="192" t="s">
        <v>5527</v>
      </c>
      <c r="CC261" s="192" t="s">
        <v>5527</v>
      </c>
      <c r="CD261" s="190"/>
      <c r="CE261" s="184">
        <v>7003685</v>
      </c>
    </row>
    <row r="262" spans="1:83" ht="11.95" customHeight="1">
      <c r="A262" s="184">
        <v>7003686</v>
      </c>
      <c r="B262" s="184">
        <v>261</v>
      </c>
      <c r="C262" s="184" t="s">
        <v>20670</v>
      </c>
      <c r="D262" s="184" t="s">
        <v>25</v>
      </c>
      <c r="E262" s="184" t="s">
        <v>636</v>
      </c>
      <c r="F262" s="184" t="s">
        <v>6157</v>
      </c>
      <c r="G262" s="185">
        <v>42521</v>
      </c>
      <c r="H262" s="186" t="s">
        <v>20680</v>
      </c>
      <c r="I262" s="187">
        <v>21145</v>
      </c>
      <c r="J262" s="184" t="s">
        <v>20739</v>
      </c>
      <c r="K262" s="184">
        <v>7003686</v>
      </c>
      <c r="L262" s="184" t="s">
        <v>20755</v>
      </c>
      <c r="M262" s="184" t="s">
        <v>20756</v>
      </c>
      <c r="N262" s="188" t="s">
        <v>20757</v>
      </c>
      <c r="O262" s="189" t="s">
        <v>6158</v>
      </c>
      <c r="P262" s="187" t="s">
        <v>20758</v>
      </c>
      <c r="Q262" s="187" t="s">
        <v>20758</v>
      </c>
      <c r="R262" s="184" t="s">
        <v>6159</v>
      </c>
      <c r="S262" s="184">
        <v>18978190388</v>
      </c>
      <c r="T262" s="184" t="s">
        <v>6160</v>
      </c>
      <c r="U262" s="184">
        <v>13788210879</v>
      </c>
      <c r="V262" s="184" t="s">
        <v>6161</v>
      </c>
      <c r="W262" s="184" t="s">
        <v>20759</v>
      </c>
      <c r="X262" s="187" t="s">
        <v>20760</v>
      </c>
      <c r="Y262" s="187" t="s">
        <v>20761</v>
      </c>
      <c r="Z262" s="188" t="s">
        <v>20762</v>
      </c>
      <c r="AA262" s="184">
        <v>180</v>
      </c>
      <c r="AB262" s="184" t="s">
        <v>3561</v>
      </c>
      <c r="AC262" s="184"/>
      <c r="AD262" s="184"/>
      <c r="AE262" s="184" t="s">
        <v>3562</v>
      </c>
      <c r="AF262" s="184"/>
      <c r="AG262" s="184"/>
      <c r="AH262" s="184"/>
      <c r="AI262" s="184"/>
      <c r="AJ262" s="184" t="s">
        <v>3593</v>
      </c>
      <c r="AK262" s="184">
        <v>532500</v>
      </c>
      <c r="AL262" s="184" t="s">
        <v>6160</v>
      </c>
      <c r="AM262" s="184" t="s">
        <v>6162</v>
      </c>
      <c r="AN262" s="184">
        <v>13788210879</v>
      </c>
      <c r="AO262" s="184" t="s">
        <v>3577</v>
      </c>
      <c r="AP262" s="184" t="s">
        <v>6160</v>
      </c>
      <c r="AQ262" s="184">
        <v>13788210879</v>
      </c>
      <c r="AR262" s="184" t="s">
        <v>6160</v>
      </c>
      <c r="AS262" s="184" t="s">
        <v>6162</v>
      </c>
      <c r="AT262" s="184">
        <v>13788210879</v>
      </c>
      <c r="AU262" s="184" t="s">
        <v>2291</v>
      </c>
      <c r="AV262" s="184" t="s">
        <v>2291</v>
      </c>
      <c r="AW262" s="190"/>
      <c r="AX262" s="185">
        <v>43877</v>
      </c>
      <c r="AY262" s="185">
        <v>43527</v>
      </c>
      <c r="AZ262" s="184" t="s">
        <v>20218</v>
      </c>
      <c r="BA262" s="184" t="s">
        <v>6163</v>
      </c>
      <c r="BB262" s="184">
        <v>1</v>
      </c>
      <c r="BC262" s="184"/>
      <c r="BD262" s="184"/>
      <c r="BE262" s="184">
        <v>1</v>
      </c>
      <c r="BF262" s="184" t="s">
        <v>3562</v>
      </c>
      <c r="BG262" s="184"/>
      <c r="BH262" s="184"/>
      <c r="BI262" s="184" t="s">
        <v>3568</v>
      </c>
      <c r="BJ262" s="184"/>
      <c r="BK262" s="184">
        <v>1</v>
      </c>
      <c r="BL262" s="184" t="s">
        <v>3493</v>
      </c>
      <c r="BM262" s="184" t="s">
        <v>3493</v>
      </c>
      <c r="BN262" s="184" t="s">
        <v>3493</v>
      </c>
      <c r="BO262" s="184" t="s">
        <v>3493</v>
      </c>
      <c r="BP262" s="184" t="s">
        <v>3493</v>
      </c>
      <c r="BQ262" s="184" t="str">
        <f t="shared" si="5"/>
        <v>√</v>
      </c>
      <c r="BR262" s="184"/>
      <c r="BS262" s="184"/>
      <c r="BT262" s="187" t="s">
        <v>20748</v>
      </c>
      <c r="BU262" s="184" t="s">
        <v>3823</v>
      </c>
      <c r="BV262" s="190" t="e">
        <f>VLOOKUP(D:D,#REF!,2,0)</f>
        <v>#REF!</v>
      </c>
      <c r="BW262" s="190" t="e">
        <f>VLOOKUP(D:D,#REF!,3,0)</f>
        <v>#REF!</v>
      </c>
      <c r="BX262" s="190"/>
      <c r="BY262" s="190"/>
      <c r="BZ262" s="191" t="e">
        <f>VLOOKUP(D:D,#REF!,2,0)</f>
        <v>#REF!</v>
      </c>
      <c r="CA262" s="192" t="s">
        <v>5527</v>
      </c>
      <c r="CB262" s="192" t="s">
        <v>5527</v>
      </c>
      <c r="CC262" s="192" t="s">
        <v>5527</v>
      </c>
      <c r="CD262" s="190"/>
      <c r="CE262" s="184">
        <v>7003686</v>
      </c>
    </row>
    <row r="263" spans="1:83" ht="11.95" customHeight="1">
      <c r="A263" s="184">
        <v>7003687</v>
      </c>
      <c r="B263" s="184">
        <v>262</v>
      </c>
      <c r="C263" s="184" t="s">
        <v>20670</v>
      </c>
      <c r="D263" s="184" t="s">
        <v>25</v>
      </c>
      <c r="E263" s="184" t="s">
        <v>636</v>
      </c>
      <c r="F263" s="184" t="s">
        <v>6164</v>
      </c>
      <c r="G263" s="185">
        <v>42521</v>
      </c>
      <c r="H263" s="186" t="s">
        <v>20680</v>
      </c>
      <c r="I263" s="187">
        <v>21145</v>
      </c>
      <c r="J263" s="184" t="s">
        <v>20739</v>
      </c>
      <c r="K263" s="184">
        <v>7003687</v>
      </c>
      <c r="L263" s="184" t="s">
        <v>20763</v>
      </c>
      <c r="M263" s="184" t="s">
        <v>20764</v>
      </c>
      <c r="N263" s="188" t="s">
        <v>20765</v>
      </c>
      <c r="O263" s="189" t="s">
        <v>20766</v>
      </c>
      <c r="P263" s="187" t="s">
        <v>20767</v>
      </c>
      <c r="Q263" s="187" t="s">
        <v>20767</v>
      </c>
      <c r="R263" s="184" t="s">
        <v>6165</v>
      </c>
      <c r="S263" s="184">
        <v>13367514811</v>
      </c>
      <c r="T263" s="184" t="s">
        <v>6166</v>
      </c>
      <c r="U263" s="184">
        <v>13878704388</v>
      </c>
      <c r="V263" s="184" t="s">
        <v>6167</v>
      </c>
      <c r="W263" s="184" t="s">
        <v>20768</v>
      </c>
      <c r="X263" s="187" t="s">
        <v>20769</v>
      </c>
      <c r="Y263" s="187" t="s">
        <v>20770</v>
      </c>
      <c r="Z263" s="188" t="s">
        <v>20771</v>
      </c>
      <c r="AA263" s="184">
        <v>180</v>
      </c>
      <c r="AB263" s="184" t="s">
        <v>3561</v>
      </c>
      <c r="AC263" s="184"/>
      <c r="AD263" s="184"/>
      <c r="AE263" s="184" t="s">
        <v>3562</v>
      </c>
      <c r="AF263" s="184"/>
      <c r="AG263" s="184"/>
      <c r="AH263" s="184"/>
      <c r="AI263" s="184"/>
      <c r="AJ263" s="184" t="s">
        <v>20243</v>
      </c>
      <c r="AK263" s="184">
        <v>532400</v>
      </c>
      <c r="AL263" s="184" t="s">
        <v>6168</v>
      </c>
      <c r="AM263" s="184" t="s">
        <v>6169</v>
      </c>
      <c r="AN263" s="184">
        <v>18978192133</v>
      </c>
      <c r="AO263" s="184" t="s">
        <v>6170</v>
      </c>
      <c r="AP263" s="184" t="s">
        <v>6168</v>
      </c>
      <c r="AQ263" s="184">
        <v>18978192133</v>
      </c>
      <c r="AR263" s="184" t="s">
        <v>6168</v>
      </c>
      <c r="AS263" s="184" t="s">
        <v>6169</v>
      </c>
      <c r="AT263" s="184">
        <v>18978192133</v>
      </c>
      <c r="AU263" s="184" t="s">
        <v>1904</v>
      </c>
      <c r="AV263" s="184" t="s">
        <v>1904</v>
      </c>
      <c r="AW263" s="190"/>
      <c r="AX263" s="185">
        <v>44156</v>
      </c>
      <c r="AY263" s="185">
        <v>42627</v>
      </c>
      <c r="AZ263" s="184" t="s">
        <v>20218</v>
      </c>
      <c r="BA263" s="184" t="s">
        <v>6171</v>
      </c>
      <c r="BB263" s="184">
        <v>1</v>
      </c>
      <c r="BC263" s="184"/>
      <c r="BD263" s="184"/>
      <c r="BE263" s="184">
        <v>1</v>
      </c>
      <c r="BF263" s="184" t="s">
        <v>3562</v>
      </c>
      <c r="BG263" s="184"/>
      <c r="BH263" s="184"/>
      <c r="BI263" s="184" t="s">
        <v>3568</v>
      </c>
      <c r="BJ263" s="184"/>
      <c r="BK263" s="184">
        <v>1</v>
      </c>
      <c r="BL263" s="184" t="s">
        <v>3493</v>
      </c>
      <c r="BM263" s="184"/>
      <c r="BN263" s="184" t="s">
        <v>3493</v>
      </c>
      <c r="BO263" s="184" t="s">
        <v>3493</v>
      </c>
      <c r="BP263" s="184" t="s">
        <v>3493</v>
      </c>
      <c r="BQ263" s="184" t="str">
        <f t="shared" si="5"/>
        <v>√</v>
      </c>
      <c r="BR263" s="184"/>
      <c r="BS263" s="184"/>
      <c r="BT263" s="187" t="s">
        <v>3493</v>
      </c>
      <c r="BU263" s="184"/>
      <c r="BV263" s="190" t="e">
        <f>VLOOKUP(D:D,#REF!,2,0)</f>
        <v>#REF!</v>
      </c>
      <c r="BW263" s="190" t="e">
        <f>VLOOKUP(D:D,#REF!,3,0)</f>
        <v>#REF!</v>
      </c>
      <c r="BX263" s="190"/>
      <c r="BY263" s="190"/>
      <c r="BZ263" s="191" t="e">
        <f>VLOOKUP(D:D,#REF!,2,0)</f>
        <v>#REF!</v>
      </c>
      <c r="CA263" s="192" t="s">
        <v>5527</v>
      </c>
      <c r="CB263" s="192" t="s">
        <v>5527</v>
      </c>
      <c r="CC263" s="192" t="s">
        <v>5527</v>
      </c>
      <c r="CD263" s="190"/>
      <c r="CE263" s="184">
        <v>7003687</v>
      </c>
    </row>
    <row r="264" spans="1:83" ht="11.95" customHeight="1">
      <c r="A264" s="184">
        <v>7003688</v>
      </c>
      <c r="B264" s="184">
        <v>263</v>
      </c>
      <c r="C264" s="184" t="s">
        <v>20670</v>
      </c>
      <c r="D264" s="184" t="s">
        <v>25</v>
      </c>
      <c r="E264" s="184" t="s">
        <v>636</v>
      </c>
      <c r="F264" s="184" t="s">
        <v>6172</v>
      </c>
      <c r="G264" s="185">
        <v>42521</v>
      </c>
      <c r="H264" s="186" t="s">
        <v>20680</v>
      </c>
      <c r="I264" s="187">
        <v>21145</v>
      </c>
      <c r="J264" s="184" t="s">
        <v>20772</v>
      </c>
      <c r="K264" s="184">
        <v>7003688</v>
      </c>
      <c r="L264" s="184" t="s">
        <v>20773</v>
      </c>
      <c r="M264" s="184" t="s">
        <v>20774</v>
      </c>
      <c r="N264" s="188" t="s">
        <v>20775</v>
      </c>
      <c r="O264" s="189" t="s">
        <v>6173</v>
      </c>
      <c r="P264" s="187" t="s">
        <v>20776</v>
      </c>
      <c r="Q264" s="187" t="s">
        <v>20776</v>
      </c>
      <c r="R264" s="184" t="s">
        <v>6174</v>
      </c>
      <c r="S264" s="184">
        <v>13978162679</v>
      </c>
      <c r="T264" s="184" t="s">
        <v>6175</v>
      </c>
      <c r="U264" s="184">
        <v>13517511225</v>
      </c>
      <c r="V264" s="184" t="s">
        <v>6176</v>
      </c>
      <c r="W264" s="184" t="s">
        <v>20777</v>
      </c>
      <c r="X264" s="187" t="s">
        <v>20778</v>
      </c>
      <c r="Y264" s="187" t="s">
        <v>20779</v>
      </c>
      <c r="Z264" s="188" t="s">
        <v>6177</v>
      </c>
      <c r="AA264" s="184">
        <v>180</v>
      </c>
      <c r="AB264" s="184" t="s">
        <v>3561</v>
      </c>
      <c r="AC264" s="184"/>
      <c r="AD264" s="184"/>
      <c r="AE264" s="184" t="s">
        <v>3562</v>
      </c>
      <c r="AF264" s="184"/>
      <c r="AG264" s="184"/>
      <c r="AH264" s="184"/>
      <c r="AI264" s="184"/>
      <c r="AJ264" s="184" t="s">
        <v>20243</v>
      </c>
      <c r="AK264" s="184">
        <v>532600</v>
      </c>
      <c r="AL264" s="184" t="s">
        <v>6178</v>
      </c>
      <c r="AM264" s="184" t="s">
        <v>6179</v>
      </c>
      <c r="AN264" s="184">
        <v>18707737491</v>
      </c>
      <c r="AO264" s="184" t="s">
        <v>6180</v>
      </c>
      <c r="AP264" s="184" t="s">
        <v>6178</v>
      </c>
      <c r="AQ264" s="184">
        <v>18707737491</v>
      </c>
      <c r="AR264" s="184" t="s">
        <v>6178</v>
      </c>
      <c r="AS264" s="184" t="s">
        <v>6179</v>
      </c>
      <c r="AT264" s="184">
        <v>18707737491</v>
      </c>
      <c r="AU264" s="184" t="s">
        <v>1921</v>
      </c>
      <c r="AV264" s="184" t="s">
        <v>1921</v>
      </c>
      <c r="AW264" s="190"/>
      <c r="AX264" s="185">
        <v>43900</v>
      </c>
      <c r="AY264" s="185">
        <v>43248</v>
      </c>
      <c r="AZ264" s="184" t="s">
        <v>20218</v>
      </c>
      <c r="BA264" s="184" t="s">
        <v>6181</v>
      </c>
      <c r="BB264" s="184">
        <v>1</v>
      </c>
      <c r="BC264" s="184"/>
      <c r="BD264" s="184"/>
      <c r="BE264" s="184">
        <v>1</v>
      </c>
      <c r="BF264" s="184" t="s">
        <v>3562</v>
      </c>
      <c r="BG264" s="184"/>
      <c r="BH264" s="184"/>
      <c r="BI264" s="184" t="s">
        <v>3568</v>
      </c>
      <c r="BJ264" s="184"/>
      <c r="BK264" s="184">
        <v>1</v>
      </c>
      <c r="BL264" s="184" t="s">
        <v>3493</v>
      </c>
      <c r="BM264" s="184"/>
      <c r="BN264" s="184" t="s">
        <v>3493</v>
      </c>
      <c r="BO264" s="184" t="s">
        <v>3493</v>
      </c>
      <c r="BP264" s="184" t="s">
        <v>3493</v>
      </c>
      <c r="BQ264" s="184" t="str">
        <f t="shared" si="5"/>
        <v>√</v>
      </c>
      <c r="BR264" s="184"/>
      <c r="BS264" s="184"/>
      <c r="BT264" s="187" t="s">
        <v>3493</v>
      </c>
      <c r="BU264" s="184"/>
      <c r="BV264" s="190" t="e">
        <f>VLOOKUP(D:D,#REF!,2,0)</f>
        <v>#REF!</v>
      </c>
      <c r="BW264" s="190" t="e">
        <f>VLOOKUP(D:D,#REF!,3,0)</f>
        <v>#REF!</v>
      </c>
      <c r="BX264" s="190"/>
      <c r="BY264" s="190"/>
      <c r="BZ264" s="191" t="e">
        <f>VLOOKUP(D:D,#REF!,2,0)</f>
        <v>#REF!</v>
      </c>
      <c r="CA264" s="192" t="s">
        <v>5527</v>
      </c>
      <c r="CB264" s="192" t="s">
        <v>5527</v>
      </c>
      <c r="CC264" s="192" t="s">
        <v>5527</v>
      </c>
      <c r="CD264" s="190"/>
      <c r="CE264" s="184">
        <v>7003688</v>
      </c>
    </row>
    <row r="265" spans="1:83" ht="11.95" customHeight="1">
      <c r="A265" s="184">
        <v>7003689</v>
      </c>
      <c r="B265" s="184">
        <v>264</v>
      </c>
      <c r="C265" s="184" t="s">
        <v>20670</v>
      </c>
      <c r="D265" s="184" t="s">
        <v>25</v>
      </c>
      <c r="E265" s="184" t="s">
        <v>643</v>
      </c>
      <c r="F265" s="184" t="s">
        <v>6182</v>
      </c>
      <c r="G265" s="185">
        <v>42522</v>
      </c>
      <c r="H265" s="186" t="s">
        <v>20671</v>
      </c>
      <c r="I265" s="187">
        <v>21050</v>
      </c>
      <c r="J265" s="184" t="s">
        <v>20780</v>
      </c>
      <c r="K265" s="184">
        <v>7003689</v>
      </c>
      <c r="L265" s="184" t="s">
        <v>20781</v>
      </c>
      <c r="M265" s="184" t="s">
        <v>20782</v>
      </c>
      <c r="N265" s="188" t="s">
        <v>20783</v>
      </c>
      <c r="O265" s="189" t="s">
        <v>6183</v>
      </c>
      <c r="P265" s="187" t="s">
        <v>20784</v>
      </c>
      <c r="Q265" s="187" t="s">
        <v>20784</v>
      </c>
      <c r="R265" s="184" t="s">
        <v>20785</v>
      </c>
      <c r="S265" s="184">
        <v>13977621605</v>
      </c>
      <c r="T265" s="184" t="s">
        <v>6184</v>
      </c>
      <c r="U265" s="184">
        <v>13977621605</v>
      </c>
      <c r="V265" s="184" t="s">
        <v>6184</v>
      </c>
      <c r="W265" s="184">
        <v>13977621605</v>
      </c>
      <c r="X265" s="187" t="s">
        <v>20786</v>
      </c>
      <c r="Y265" s="187" t="s">
        <v>20787</v>
      </c>
      <c r="Z265" s="188" t="s">
        <v>6185</v>
      </c>
      <c r="AA265" s="184">
        <v>180</v>
      </c>
      <c r="AB265" s="184" t="s">
        <v>3561</v>
      </c>
      <c r="AC265" s="184"/>
      <c r="AD265" s="184"/>
      <c r="AE265" s="184" t="s">
        <v>3562</v>
      </c>
      <c r="AF265" s="184"/>
      <c r="AG265" s="184"/>
      <c r="AH265" s="184"/>
      <c r="AI265" s="184"/>
      <c r="AJ265" s="184" t="s">
        <v>3593</v>
      </c>
      <c r="AK265" s="184">
        <v>533600</v>
      </c>
      <c r="AL265" s="184" t="s">
        <v>6186</v>
      </c>
      <c r="AM265" s="184" t="s">
        <v>6187</v>
      </c>
      <c r="AN265" s="184">
        <v>13877606858</v>
      </c>
      <c r="AO265" s="184" t="s">
        <v>6188</v>
      </c>
      <c r="AP265" s="184" t="s">
        <v>6186</v>
      </c>
      <c r="AQ265" s="184">
        <v>13877606858</v>
      </c>
      <c r="AR265" s="184" t="s">
        <v>6186</v>
      </c>
      <c r="AS265" s="184" t="s">
        <v>6187</v>
      </c>
      <c r="AT265" s="184">
        <v>13877606858</v>
      </c>
      <c r="AU265" s="184" t="s">
        <v>1954</v>
      </c>
      <c r="AV265" s="184" t="s">
        <v>1954</v>
      </c>
      <c r="AW265" s="190"/>
      <c r="AX265" s="185">
        <v>44661</v>
      </c>
      <c r="AY265" s="185">
        <v>43213</v>
      </c>
      <c r="AZ265" s="184" t="s">
        <v>20218</v>
      </c>
      <c r="BA265" s="184" t="s">
        <v>20788</v>
      </c>
      <c r="BB265" s="184">
        <v>1</v>
      </c>
      <c r="BC265" s="184"/>
      <c r="BD265" s="184"/>
      <c r="BE265" s="184">
        <v>1</v>
      </c>
      <c r="BF265" s="184" t="s">
        <v>3562</v>
      </c>
      <c r="BG265" s="184"/>
      <c r="BH265" s="184"/>
      <c r="BI265" s="184" t="s">
        <v>3568</v>
      </c>
      <c r="BJ265" s="184"/>
      <c r="BK265" s="184">
        <v>1</v>
      </c>
      <c r="BL265" s="184" t="s">
        <v>3493</v>
      </c>
      <c r="BM265" s="184"/>
      <c r="BN265" s="184" t="s">
        <v>3493</v>
      </c>
      <c r="BO265" s="184" t="s">
        <v>3493</v>
      </c>
      <c r="BP265" s="184" t="s">
        <v>3493</v>
      </c>
      <c r="BQ265" s="184" t="str">
        <f t="shared" si="5"/>
        <v>√</v>
      </c>
      <c r="BR265" s="184"/>
      <c r="BS265" s="184"/>
      <c r="BT265" s="187" t="s">
        <v>3493</v>
      </c>
      <c r="BU265" s="184"/>
      <c r="BV265" s="190" t="e">
        <f>VLOOKUP(D:D,#REF!,2,0)</f>
        <v>#REF!</v>
      </c>
      <c r="BW265" s="190" t="e">
        <f>VLOOKUP(D:D,#REF!,3,0)</f>
        <v>#REF!</v>
      </c>
      <c r="BX265" s="190"/>
      <c r="BY265" s="190"/>
      <c r="BZ265" s="191" t="e">
        <f>VLOOKUP(D:D,#REF!,2,0)</f>
        <v>#REF!</v>
      </c>
      <c r="CA265" s="192" t="s">
        <v>5527</v>
      </c>
      <c r="CB265" s="192" t="s">
        <v>5527</v>
      </c>
      <c r="CC265" s="192" t="s">
        <v>5527</v>
      </c>
      <c r="CD265" s="190"/>
      <c r="CE265" s="184">
        <v>7003689</v>
      </c>
    </row>
    <row r="266" spans="1:83" ht="11.95" customHeight="1">
      <c r="A266" s="184">
        <v>7003690</v>
      </c>
      <c r="B266" s="184">
        <v>265</v>
      </c>
      <c r="C266" s="184" t="s">
        <v>20670</v>
      </c>
      <c r="D266" s="184" t="s">
        <v>25</v>
      </c>
      <c r="E266" s="184" t="s">
        <v>643</v>
      </c>
      <c r="F266" s="184" t="s">
        <v>6189</v>
      </c>
      <c r="G266" s="185">
        <v>42522</v>
      </c>
      <c r="H266" s="186" t="s">
        <v>20671</v>
      </c>
      <c r="I266" s="187">
        <v>21050</v>
      </c>
      <c r="J266" s="184" t="s">
        <v>20780</v>
      </c>
      <c r="K266" s="184">
        <v>7003690</v>
      </c>
      <c r="L266" s="184" t="s">
        <v>20789</v>
      </c>
      <c r="M266" s="184" t="s">
        <v>20790</v>
      </c>
      <c r="N266" s="188" t="s">
        <v>20791</v>
      </c>
      <c r="O266" s="189" t="s">
        <v>6190</v>
      </c>
      <c r="P266" s="187" t="s">
        <v>20792</v>
      </c>
      <c r="Q266" s="187" t="s">
        <v>20792</v>
      </c>
      <c r="R266" s="184" t="s">
        <v>6191</v>
      </c>
      <c r="S266" s="184">
        <v>18977632068</v>
      </c>
      <c r="T266" s="184" t="s">
        <v>6191</v>
      </c>
      <c r="U266" s="184">
        <v>18977632068</v>
      </c>
      <c r="V266" s="184" t="s">
        <v>6191</v>
      </c>
      <c r="W266" s="184">
        <v>18977632068</v>
      </c>
      <c r="X266" s="187" t="s">
        <v>20793</v>
      </c>
      <c r="Y266" s="187" t="s">
        <v>20794</v>
      </c>
      <c r="Z266" s="188" t="s">
        <v>6192</v>
      </c>
      <c r="AA266" s="184">
        <v>180</v>
      </c>
      <c r="AB266" s="184" t="s">
        <v>3561</v>
      </c>
      <c r="AC266" s="184"/>
      <c r="AD266" s="184"/>
      <c r="AE266" s="184" t="s">
        <v>3562</v>
      </c>
      <c r="AF266" s="184"/>
      <c r="AG266" s="184"/>
      <c r="AH266" s="184"/>
      <c r="AI266" s="184"/>
      <c r="AJ266" s="184" t="s">
        <v>20243</v>
      </c>
      <c r="AK266" s="184">
        <v>531500</v>
      </c>
      <c r="AL266" s="184" t="s">
        <v>6191</v>
      </c>
      <c r="AM266" s="184" t="s">
        <v>6193</v>
      </c>
      <c r="AN266" s="184">
        <v>18977632068</v>
      </c>
      <c r="AO266" s="184" t="s">
        <v>6194</v>
      </c>
      <c r="AP266" s="184" t="s">
        <v>6191</v>
      </c>
      <c r="AQ266" s="184">
        <v>18977632068</v>
      </c>
      <c r="AR266" s="184" t="s">
        <v>6191</v>
      </c>
      <c r="AS266" s="184" t="s">
        <v>6193</v>
      </c>
      <c r="AT266" s="184">
        <v>18977632068</v>
      </c>
      <c r="AU266" s="184" t="s">
        <v>2596</v>
      </c>
      <c r="AV266" s="184" t="s">
        <v>2596</v>
      </c>
      <c r="AW266" s="190"/>
      <c r="AX266" s="185">
        <v>43902</v>
      </c>
      <c r="AY266" s="185">
        <v>43256</v>
      </c>
      <c r="AZ266" s="184" t="s">
        <v>20218</v>
      </c>
      <c r="BA266" s="184" t="s">
        <v>20795</v>
      </c>
      <c r="BB266" s="184">
        <v>1</v>
      </c>
      <c r="BC266" s="184"/>
      <c r="BD266" s="184"/>
      <c r="BE266" s="184">
        <v>1</v>
      </c>
      <c r="BF266" s="184" t="s">
        <v>3562</v>
      </c>
      <c r="BG266" s="184"/>
      <c r="BH266" s="184"/>
      <c r="BI266" s="184" t="s">
        <v>3568</v>
      </c>
      <c r="BJ266" s="184"/>
      <c r="BK266" s="184">
        <v>1</v>
      </c>
      <c r="BL266" s="184" t="s">
        <v>3493</v>
      </c>
      <c r="BM266" s="184"/>
      <c r="BN266" s="184" t="s">
        <v>3493</v>
      </c>
      <c r="BO266" s="184" t="s">
        <v>3493</v>
      </c>
      <c r="BP266" s="184" t="s">
        <v>3493</v>
      </c>
      <c r="BQ266" s="184" t="str">
        <f t="shared" si="5"/>
        <v>√</v>
      </c>
      <c r="BR266" s="184"/>
      <c r="BS266" s="184"/>
      <c r="BT266" s="187" t="s">
        <v>3493</v>
      </c>
      <c r="BU266" s="184"/>
      <c r="BV266" s="190" t="e">
        <f>VLOOKUP(D:D,#REF!,2,0)</f>
        <v>#REF!</v>
      </c>
      <c r="BW266" s="190" t="e">
        <f>VLOOKUP(D:D,#REF!,3,0)</f>
        <v>#REF!</v>
      </c>
      <c r="BX266" s="190"/>
      <c r="BY266" s="190"/>
      <c r="BZ266" s="191" t="e">
        <f>VLOOKUP(D:D,#REF!,2,0)</f>
        <v>#REF!</v>
      </c>
      <c r="CA266" s="192" t="s">
        <v>5527</v>
      </c>
      <c r="CB266" s="192" t="s">
        <v>5527</v>
      </c>
      <c r="CC266" s="192" t="s">
        <v>5527</v>
      </c>
      <c r="CD266" s="190"/>
      <c r="CE266" s="184">
        <v>7003690</v>
      </c>
    </row>
    <row r="267" spans="1:83" ht="11.95" customHeight="1">
      <c r="A267" s="184">
        <v>7003691</v>
      </c>
      <c r="B267" s="184">
        <v>266</v>
      </c>
      <c r="C267" s="184" t="s">
        <v>20670</v>
      </c>
      <c r="D267" s="184" t="s">
        <v>25</v>
      </c>
      <c r="E267" s="184" t="s">
        <v>643</v>
      </c>
      <c r="F267" s="184" t="s">
        <v>6195</v>
      </c>
      <c r="G267" s="185">
        <v>42522</v>
      </c>
      <c r="H267" s="186" t="s">
        <v>20671</v>
      </c>
      <c r="I267" s="187">
        <v>21050</v>
      </c>
      <c r="J267" s="184" t="s">
        <v>20780</v>
      </c>
      <c r="K267" s="184">
        <v>7003691</v>
      </c>
      <c r="L267" s="184" t="s">
        <v>20796</v>
      </c>
      <c r="M267" s="184" t="s">
        <v>20797</v>
      </c>
      <c r="N267" s="188" t="s">
        <v>20798</v>
      </c>
      <c r="O267" s="189" t="s">
        <v>6196</v>
      </c>
      <c r="P267" s="187" t="s">
        <v>20799</v>
      </c>
      <c r="Q267" s="187" t="s">
        <v>20799</v>
      </c>
      <c r="R267" s="184" t="s">
        <v>6197</v>
      </c>
      <c r="S267" s="184">
        <v>18077615898</v>
      </c>
      <c r="T267" s="184" t="s">
        <v>6197</v>
      </c>
      <c r="U267" s="184">
        <v>18077615898</v>
      </c>
      <c r="V267" s="184" t="s">
        <v>6197</v>
      </c>
      <c r="W267" s="184">
        <v>18077615898</v>
      </c>
      <c r="X267" s="187" t="s">
        <v>20800</v>
      </c>
      <c r="Y267" s="187" t="s">
        <v>20801</v>
      </c>
      <c r="Z267" s="188" t="s">
        <v>6198</v>
      </c>
      <c r="AA267" s="184">
        <v>180</v>
      </c>
      <c r="AB267" s="184" t="s">
        <v>3561</v>
      </c>
      <c r="AC267" s="184"/>
      <c r="AD267" s="184"/>
      <c r="AE267" s="184" t="s">
        <v>3562</v>
      </c>
      <c r="AF267" s="184"/>
      <c r="AG267" s="184"/>
      <c r="AH267" s="184"/>
      <c r="AI267" s="184"/>
      <c r="AJ267" s="184" t="s">
        <v>20243</v>
      </c>
      <c r="AK267" s="184">
        <v>531400</v>
      </c>
      <c r="AL267" s="184" t="s">
        <v>6199</v>
      </c>
      <c r="AM267" s="184" t="s">
        <v>6200</v>
      </c>
      <c r="AN267" s="184">
        <v>13471649190</v>
      </c>
      <c r="AO267" s="184" t="s">
        <v>6201</v>
      </c>
      <c r="AP267" s="184" t="s">
        <v>6199</v>
      </c>
      <c r="AQ267" s="184">
        <v>13471649190</v>
      </c>
      <c r="AR267" s="184" t="s">
        <v>6199</v>
      </c>
      <c r="AS267" s="184" t="s">
        <v>6200</v>
      </c>
      <c r="AT267" s="184">
        <v>13471649190</v>
      </c>
      <c r="AU267" s="184" t="s">
        <v>1893</v>
      </c>
      <c r="AV267" s="184" t="s">
        <v>1893</v>
      </c>
      <c r="AW267" s="190"/>
      <c r="AX267" s="185">
        <v>44355</v>
      </c>
      <c r="AY267" s="185">
        <v>43605</v>
      </c>
      <c r="AZ267" s="184" t="s">
        <v>20218</v>
      </c>
      <c r="BA267" s="184" t="s">
        <v>6202</v>
      </c>
      <c r="BB267" s="184">
        <v>1</v>
      </c>
      <c r="BC267" s="184"/>
      <c r="BD267" s="184"/>
      <c r="BE267" s="184">
        <v>1</v>
      </c>
      <c r="BF267" s="184" t="s">
        <v>3562</v>
      </c>
      <c r="BG267" s="184"/>
      <c r="BH267" s="184"/>
      <c r="BI267" s="184" t="s">
        <v>3568</v>
      </c>
      <c r="BJ267" s="184"/>
      <c r="BK267" s="184">
        <v>1</v>
      </c>
      <c r="BL267" s="184" t="s">
        <v>3493</v>
      </c>
      <c r="BM267" s="184"/>
      <c r="BN267" s="184" t="s">
        <v>3493</v>
      </c>
      <c r="BO267" s="184" t="s">
        <v>3493</v>
      </c>
      <c r="BP267" s="184" t="s">
        <v>3493</v>
      </c>
      <c r="BQ267" s="184" t="str">
        <f t="shared" si="5"/>
        <v>√</v>
      </c>
      <c r="BR267" s="184"/>
      <c r="BS267" s="184"/>
      <c r="BT267" s="187" t="s">
        <v>3493</v>
      </c>
      <c r="BU267" s="184"/>
      <c r="BV267" s="190" t="e">
        <f>VLOOKUP(D:D,#REF!,2,0)</f>
        <v>#REF!</v>
      </c>
      <c r="BW267" s="190" t="e">
        <f>VLOOKUP(D:D,#REF!,3,0)</f>
        <v>#REF!</v>
      </c>
      <c r="BX267" s="190"/>
      <c r="BY267" s="190"/>
      <c r="BZ267" s="191" t="e">
        <f>VLOOKUP(D:D,#REF!,2,0)</f>
        <v>#REF!</v>
      </c>
      <c r="CA267" s="192" t="s">
        <v>5527</v>
      </c>
      <c r="CB267" s="192" t="s">
        <v>5527</v>
      </c>
      <c r="CC267" s="192" t="s">
        <v>5527</v>
      </c>
      <c r="CD267" s="190"/>
      <c r="CE267" s="184">
        <v>7003691</v>
      </c>
    </row>
    <row r="268" spans="1:83" ht="11.95" customHeight="1">
      <c r="A268" s="184">
        <v>7003692</v>
      </c>
      <c r="B268" s="184">
        <v>267</v>
      </c>
      <c r="C268" s="184" t="s">
        <v>20670</v>
      </c>
      <c r="D268" s="184" t="s">
        <v>25</v>
      </c>
      <c r="E268" s="184" t="s">
        <v>643</v>
      </c>
      <c r="F268" s="184" t="s">
        <v>6203</v>
      </c>
      <c r="G268" s="185">
        <v>42522</v>
      </c>
      <c r="H268" s="186" t="s">
        <v>20671</v>
      </c>
      <c r="I268" s="187">
        <v>21050</v>
      </c>
      <c r="J268" s="184" t="s">
        <v>20780</v>
      </c>
      <c r="K268" s="184">
        <v>7003692</v>
      </c>
      <c r="L268" s="184" t="s">
        <v>20802</v>
      </c>
      <c r="M268" s="184" t="s">
        <v>20803</v>
      </c>
      <c r="N268" s="188" t="s">
        <v>20804</v>
      </c>
      <c r="O268" s="189" t="s">
        <v>6204</v>
      </c>
      <c r="P268" s="187" t="s">
        <v>20805</v>
      </c>
      <c r="Q268" s="187" t="s">
        <v>20805</v>
      </c>
      <c r="R268" s="184" t="s">
        <v>6205</v>
      </c>
      <c r="S268" s="184">
        <v>13877666230</v>
      </c>
      <c r="T268" s="184" t="s">
        <v>6205</v>
      </c>
      <c r="U268" s="184">
        <v>13877666230</v>
      </c>
      <c r="V268" s="184" t="s">
        <v>6205</v>
      </c>
      <c r="W268" s="184">
        <v>13877666230</v>
      </c>
      <c r="X268" s="187" t="s">
        <v>20806</v>
      </c>
      <c r="Y268" s="187" t="s">
        <v>20807</v>
      </c>
      <c r="Z268" s="188" t="s">
        <v>6206</v>
      </c>
      <c r="AA268" s="184">
        <v>180</v>
      </c>
      <c r="AB268" s="184" t="s">
        <v>3561</v>
      </c>
      <c r="AC268" s="184"/>
      <c r="AD268" s="184"/>
      <c r="AE268" s="184" t="s">
        <v>3562</v>
      </c>
      <c r="AF268" s="184"/>
      <c r="AG268" s="184"/>
      <c r="AH268" s="184"/>
      <c r="AI268" s="184"/>
      <c r="AJ268" s="184" t="s">
        <v>20243</v>
      </c>
      <c r="AK268" s="184">
        <v>533300</v>
      </c>
      <c r="AL268" s="184" t="s">
        <v>6205</v>
      </c>
      <c r="AM268" s="184" t="s">
        <v>6207</v>
      </c>
      <c r="AN268" s="184">
        <v>13877666230</v>
      </c>
      <c r="AO268" s="184" t="s">
        <v>6208</v>
      </c>
      <c r="AP268" s="184" t="s">
        <v>6205</v>
      </c>
      <c r="AQ268" s="184">
        <v>13877666230</v>
      </c>
      <c r="AR268" s="184" t="s">
        <v>6205</v>
      </c>
      <c r="AS268" s="184" t="s">
        <v>6207</v>
      </c>
      <c r="AT268" s="184">
        <v>13877666230</v>
      </c>
      <c r="AU268" s="184" t="s">
        <v>6209</v>
      </c>
      <c r="AV268" s="184" t="s">
        <v>6209</v>
      </c>
      <c r="AW268" s="190"/>
      <c r="AX268" s="185">
        <v>43901</v>
      </c>
      <c r="AY268" s="185">
        <v>42815</v>
      </c>
      <c r="AZ268" s="184" t="s">
        <v>16659</v>
      </c>
      <c r="BA268" s="184" t="s">
        <v>6210</v>
      </c>
      <c r="BB268" s="184">
        <v>1</v>
      </c>
      <c r="BC268" s="184"/>
      <c r="BD268" s="184"/>
      <c r="BE268" s="184">
        <v>1</v>
      </c>
      <c r="BF268" s="184" t="s">
        <v>3562</v>
      </c>
      <c r="BG268" s="184"/>
      <c r="BH268" s="184"/>
      <c r="BI268" s="184" t="s">
        <v>3568</v>
      </c>
      <c r="BJ268" s="184"/>
      <c r="BK268" s="184">
        <v>1</v>
      </c>
      <c r="BL268" s="184" t="s">
        <v>3493</v>
      </c>
      <c r="BM268" s="184"/>
      <c r="BN268" s="184" t="s">
        <v>3493</v>
      </c>
      <c r="BO268" s="184" t="s">
        <v>3493</v>
      </c>
      <c r="BP268" s="184" t="s">
        <v>3493</v>
      </c>
      <c r="BQ268" s="184" t="str">
        <f t="shared" si="5"/>
        <v>√</v>
      </c>
      <c r="BR268" s="184"/>
      <c r="BS268" s="184"/>
      <c r="BT268" s="187" t="s">
        <v>2819</v>
      </c>
      <c r="BU268" s="184" t="s">
        <v>3823</v>
      </c>
      <c r="BV268" s="190" t="e">
        <f>VLOOKUP(D:D,#REF!,2,0)</f>
        <v>#REF!</v>
      </c>
      <c r="BW268" s="190" t="e">
        <f>VLOOKUP(D:D,#REF!,3,0)</f>
        <v>#REF!</v>
      </c>
      <c r="BX268" s="190"/>
      <c r="BY268" s="190"/>
      <c r="BZ268" s="191" t="e">
        <f>VLOOKUP(D:D,#REF!,2,0)</f>
        <v>#REF!</v>
      </c>
      <c r="CA268" s="192" t="s">
        <v>5527</v>
      </c>
      <c r="CB268" s="192" t="s">
        <v>5527</v>
      </c>
      <c r="CC268" s="192" t="s">
        <v>5527</v>
      </c>
      <c r="CD268" s="190"/>
      <c r="CE268" s="184">
        <v>7003692</v>
      </c>
    </row>
    <row r="269" spans="1:83" ht="11.95" customHeight="1">
      <c r="A269" s="184">
        <v>7003470</v>
      </c>
      <c r="B269" s="184">
        <v>268</v>
      </c>
      <c r="C269" s="184" t="s">
        <v>20808</v>
      </c>
      <c r="D269" s="184" t="s">
        <v>14</v>
      </c>
      <c r="E269" s="184" t="s">
        <v>119</v>
      </c>
      <c r="F269" s="184" t="s">
        <v>6211</v>
      </c>
      <c r="G269" s="185">
        <v>42544</v>
      </c>
      <c r="H269" s="186" t="s">
        <v>20809</v>
      </c>
      <c r="I269" s="187">
        <v>21089</v>
      </c>
      <c r="J269" s="184" t="s">
        <v>20810</v>
      </c>
      <c r="K269" s="184">
        <v>7003470</v>
      </c>
      <c r="L269" s="184" t="s">
        <v>20811</v>
      </c>
      <c r="M269" s="184" t="s">
        <v>20812</v>
      </c>
      <c r="N269" s="188" t="s">
        <v>20813</v>
      </c>
      <c r="O269" s="189"/>
      <c r="P269" s="187" t="s">
        <v>20814</v>
      </c>
      <c r="Q269" s="187" t="s">
        <v>20814</v>
      </c>
      <c r="R269" s="184" t="s">
        <v>6212</v>
      </c>
      <c r="S269" s="184">
        <v>15911591362</v>
      </c>
      <c r="T269" s="184" t="s">
        <v>6213</v>
      </c>
      <c r="U269" s="184">
        <v>15911591362</v>
      </c>
      <c r="V269" s="184" t="s">
        <v>6213</v>
      </c>
      <c r="W269" s="184">
        <v>15911591362</v>
      </c>
      <c r="X269" s="187" t="s">
        <v>20815</v>
      </c>
      <c r="Y269" s="187"/>
      <c r="Z269" s="188" t="s">
        <v>6214</v>
      </c>
      <c r="AA269" s="184">
        <v>180</v>
      </c>
      <c r="AB269" s="184" t="s">
        <v>3669</v>
      </c>
      <c r="AC269" s="184"/>
      <c r="AD269" s="184"/>
      <c r="AE269" s="184" t="s">
        <v>3562</v>
      </c>
      <c r="AF269" s="184"/>
      <c r="AG269" s="184"/>
      <c r="AH269" s="184"/>
      <c r="AI269" s="184"/>
      <c r="AJ269" s="184" t="s">
        <v>20243</v>
      </c>
      <c r="AK269" s="184">
        <v>652100</v>
      </c>
      <c r="AL269" s="184" t="s">
        <v>825</v>
      </c>
      <c r="AM269" s="184" t="s">
        <v>6215</v>
      </c>
      <c r="AN269" s="184">
        <v>13033345728</v>
      </c>
      <c r="AO269" s="184" t="s">
        <v>6216</v>
      </c>
      <c r="AP269" s="184" t="s">
        <v>6213</v>
      </c>
      <c r="AQ269" s="184">
        <v>15911591362</v>
      </c>
      <c r="AR269" s="184" t="s">
        <v>825</v>
      </c>
      <c r="AS269" s="184" t="s">
        <v>6215</v>
      </c>
      <c r="AT269" s="184">
        <v>13033345728</v>
      </c>
      <c r="AU269" s="184" t="s">
        <v>828</v>
      </c>
      <c r="AV269" s="184" t="s">
        <v>6217</v>
      </c>
      <c r="AW269" s="190"/>
      <c r="AX269" s="185">
        <v>44265</v>
      </c>
      <c r="AY269" s="185"/>
      <c r="AZ269" s="184" t="s">
        <v>3562</v>
      </c>
      <c r="BA269" s="184" t="s">
        <v>6218</v>
      </c>
      <c r="BB269" s="184">
        <v>1</v>
      </c>
      <c r="BC269" s="184"/>
      <c r="BD269" s="184"/>
      <c r="BE269" s="184"/>
      <c r="BF269" s="184" t="s">
        <v>3562</v>
      </c>
      <c r="BG269" s="184"/>
      <c r="BH269" s="184"/>
      <c r="BI269" s="184" t="s">
        <v>3568</v>
      </c>
      <c r="BJ269" s="184"/>
      <c r="BK269" s="184">
        <v>1</v>
      </c>
      <c r="BL269" s="184" t="s">
        <v>3493</v>
      </c>
      <c r="BM269" s="184" t="s">
        <v>3493</v>
      </c>
      <c r="BN269" s="184" t="s">
        <v>3493</v>
      </c>
      <c r="BO269" s="184"/>
      <c r="BP269" s="184" t="s">
        <v>3493</v>
      </c>
      <c r="BQ269" s="184" t="s">
        <v>3493</v>
      </c>
      <c r="BR269" s="184"/>
      <c r="BS269" s="184"/>
      <c r="BT269" s="187" t="s">
        <v>3493</v>
      </c>
      <c r="BU269" s="184"/>
      <c r="BV269" s="190" t="e">
        <f>VLOOKUP(D:D,#REF!,2,0)</f>
        <v>#REF!</v>
      </c>
      <c r="BW269" s="190" t="e">
        <f>VLOOKUP(D:D,#REF!,3,0)</f>
        <v>#REF!</v>
      </c>
      <c r="BX269" s="190"/>
      <c r="BY269" s="190"/>
      <c r="BZ269" s="191" t="e">
        <f>VLOOKUP(D:D,#REF!,2,0)</f>
        <v>#REF!</v>
      </c>
      <c r="CA269" s="192" t="s">
        <v>5527</v>
      </c>
      <c r="CB269" s="192" t="s">
        <v>5527</v>
      </c>
      <c r="CC269" s="192" t="s">
        <v>5527</v>
      </c>
      <c r="CD269" s="190"/>
      <c r="CE269" s="184">
        <v>7003470</v>
      </c>
    </row>
    <row r="270" spans="1:83" ht="11.95" customHeight="1">
      <c r="A270" s="184">
        <v>7003471</v>
      </c>
      <c r="B270" s="184">
        <v>269</v>
      </c>
      <c r="C270" s="184" t="s">
        <v>20808</v>
      </c>
      <c r="D270" s="184" t="s">
        <v>14</v>
      </c>
      <c r="E270" s="184" t="s">
        <v>119</v>
      </c>
      <c r="F270" s="184" t="s">
        <v>6219</v>
      </c>
      <c r="G270" s="185">
        <v>42544</v>
      </c>
      <c r="H270" s="186" t="s">
        <v>20809</v>
      </c>
      <c r="I270" s="187">
        <v>21089</v>
      </c>
      <c r="J270" s="184" t="s">
        <v>20810</v>
      </c>
      <c r="K270" s="184">
        <v>7003471</v>
      </c>
      <c r="L270" s="184" t="s">
        <v>20816</v>
      </c>
      <c r="M270" s="184" t="s">
        <v>20817</v>
      </c>
      <c r="N270" s="188" t="s">
        <v>20818</v>
      </c>
      <c r="O270" s="189"/>
      <c r="P270" s="187" t="s">
        <v>20819</v>
      </c>
      <c r="Q270" s="187" t="s">
        <v>20819</v>
      </c>
      <c r="R270" s="184" t="s">
        <v>6220</v>
      </c>
      <c r="S270" s="184">
        <v>13888902206</v>
      </c>
      <c r="T270" s="184" t="s">
        <v>3945</v>
      </c>
      <c r="U270" s="184">
        <v>13888902206</v>
      </c>
      <c r="V270" s="184" t="s">
        <v>3945</v>
      </c>
      <c r="W270" s="184">
        <v>13888902206</v>
      </c>
      <c r="X270" s="187" t="s">
        <v>20820</v>
      </c>
      <c r="Y270" s="187" t="s">
        <v>20821</v>
      </c>
      <c r="Z270" s="188" t="s">
        <v>6221</v>
      </c>
      <c r="AA270" s="184">
        <v>180</v>
      </c>
      <c r="AB270" s="184" t="s">
        <v>3669</v>
      </c>
      <c r="AC270" s="184"/>
      <c r="AD270" s="184"/>
      <c r="AE270" s="184" t="s">
        <v>3562</v>
      </c>
      <c r="AF270" s="184"/>
      <c r="AG270" s="184"/>
      <c r="AH270" s="184"/>
      <c r="AI270" s="184"/>
      <c r="AJ270" s="184" t="s">
        <v>20243</v>
      </c>
      <c r="AK270" s="184">
        <v>652200</v>
      </c>
      <c r="AL270" s="184" t="s">
        <v>825</v>
      </c>
      <c r="AM270" s="184" t="s">
        <v>6215</v>
      </c>
      <c r="AN270" s="184">
        <v>13033345728</v>
      </c>
      <c r="AO270" s="184" t="s">
        <v>6216</v>
      </c>
      <c r="AP270" s="184" t="s">
        <v>3945</v>
      </c>
      <c r="AQ270" s="184">
        <v>13888902206</v>
      </c>
      <c r="AR270" s="184" t="s">
        <v>825</v>
      </c>
      <c r="AS270" s="184" t="s">
        <v>6215</v>
      </c>
      <c r="AT270" s="184">
        <v>13033345728</v>
      </c>
      <c r="AU270" s="184" t="s">
        <v>841</v>
      </c>
      <c r="AV270" s="184" t="s">
        <v>841</v>
      </c>
      <c r="AW270" s="190"/>
      <c r="AX270" s="185">
        <v>44326</v>
      </c>
      <c r="AY270" s="185">
        <v>43619</v>
      </c>
      <c r="AZ270" s="184" t="s">
        <v>3562</v>
      </c>
      <c r="BA270" s="184" t="s">
        <v>6222</v>
      </c>
      <c r="BB270" s="184">
        <v>1</v>
      </c>
      <c r="BC270" s="184"/>
      <c r="BD270" s="184"/>
      <c r="BE270" s="184"/>
      <c r="BF270" s="184" t="s">
        <v>3562</v>
      </c>
      <c r="BG270" s="184"/>
      <c r="BH270" s="184"/>
      <c r="BI270" s="184" t="s">
        <v>3568</v>
      </c>
      <c r="BJ270" s="184"/>
      <c r="BK270" s="184">
        <v>1</v>
      </c>
      <c r="BL270" s="184" t="s">
        <v>3493</v>
      </c>
      <c r="BM270" s="184" t="s">
        <v>3493</v>
      </c>
      <c r="BN270" s="184" t="s">
        <v>3493</v>
      </c>
      <c r="BO270" s="184" t="s">
        <v>3493</v>
      </c>
      <c r="BP270" s="184" t="s">
        <v>3493</v>
      </c>
      <c r="BQ270" s="184" t="s">
        <v>3493</v>
      </c>
      <c r="BR270" s="184"/>
      <c r="BS270" s="184" t="s">
        <v>3493</v>
      </c>
      <c r="BT270" s="187" t="s">
        <v>3493</v>
      </c>
      <c r="BU270" s="184"/>
      <c r="BV270" s="190" t="e">
        <f>VLOOKUP(D:D,#REF!,2,0)</f>
        <v>#REF!</v>
      </c>
      <c r="BW270" s="190" t="e">
        <f>VLOOKUP(D:D,#REF!,3,0)</f>
        <v>#REF!</v>
      </c>
      <c r="BX270" s="190"/>
      <c r="BY270" s="190"/>
      <c r="BZ270" s="191" t="e">
        <f>VLOOKUP(D:D,#REF!,2,0)</f>
        <v>#REF!</v>
      </c>
      <c r="CA270" s="192" t="s">
        <v>5527</v>
      </c>
      <c r="CB270" s="192" t="s">
        <v>5527</v>
      </c>
      <c r="CC270" s="192" t="s">
        <v>5527</v>
      </c>
      <c r="CD270" s="190"/>
      <c r="CE270" s="184">
        <v>7003471</v>
      </c>
    </row>
    <row r="271" spans="1:83" ht="11.95" customHeight="1">
      <c r="A271" s="184">
        <v>7003472</v>
      </c>
      <c r="B271" s="184">
        <v>270</v>
      </c>
      <c r="C271" s="184" t="s">
        <v>20808</v>
      </c>
      <c r="D271" s="184" t="s">
        <v>14</v>
      </c>
      <c r="E271" s="184" t="s">
        <v>656</v>
      </c>
      <c r="F271" s="184" t="s">
        <v>6223</v>
      </c>
      <c r="G271" s="185">
        <v>42544</v>
      </c>
      <c r="H271" s="186" t="s">
        <v>8808</v>
      </c>
      <c r="I271" s="187">
        <v>21137</v>
      </c>
      <c r="J271" s="184" t="s">
        <v>20810</v>
      </c>
      <c r="K271" s="184">
        <v>7003472</v>
      </c>
      <c r="L271" s="184" t="s">
        <v>20822</v>
      </c>
      <c r="M271" s="184" t="s">
        <v>20823</v>
      </c>
      <c r="N271" s="188" t="s">
        <v>20824</v>
      </c>
      <c r="O271" s="189"/>
      <c r="P271" s="187" t="s">
        <v>20825</v>
      </c>
      <c r="Q271" s="187" t="s">
        <v>20825</v>
      </c>
      <c r="R271" s="184" t="s">
        <v>6224</v>
      </c>
      <c r="S271" s="184" t="s">
        <v>6225</v>
      </c>
      <c r="T271" s="184" t="s">
        <v>6226</v>
      </c>
      <c r="U271" s="184" t="s">
        <v>20826</v>
      </c>
      <c r="V271" s="184" t="s">
        <v>6227</v>
      </c>
      <c r="W271" s="184" t="s">
        <v>20827</v>
      </c>
      <c r="X271" s="187" t="s">
        <v>20828</v>
      </c>
      <c r="Y271" s="187" t="s">
        <v>20829</v>
      </c>
      <c r="Z271" s="188" t="s">
        <v>6228</v>
      </c>
      <c r="AA271" s="184">
        <v>90</v>
      </c>
      <c r="AB271" s="184" t="s">
        <v>3561</v>
      </c>
      <c r="AC271" s="184"/>
      <c r="AD271" s="184"/>
      <c r="AE271" s="184" t="s">
        <v>3562</v>
      </c>
      <c r="AF271" s="184"/>
      <c r="AG271" s="184"/>
      <c r="AH271" s="184"/>
      <c r="AI271" s="184"/>
      <c r="AJ271" s="184" t="s">
        <v>3593</v>
      </c>
      <c r="AK271" s="184">
        <v>661000</v>
      </c>
      <c r="AL271" s="184" t="s">
        <v>816</v>
      </c>
      <c r="AM271" s="184" t="s">
        <v>8821</v>
      </c>
      <c r="AN271" s="184">
        <v>1898828902</v>
      </c>
      <c r="AO271" s="184" t="s">
        <v>6229</v>
      </c>
      <c r="AP271" s="184" t="s">
        <v>6226</v>
      </c>
      <c r="AQ271" s="184" t="s">
        <v>6230</v>
      </c>
      <c r="AR271" s="184" t="s">
        <v>816</v>
      </c>
      <c r="AS271" s="184" t="s">
        <v>20830</v>
      </c>
      <c r="AT271" s="184">
        <v>1898828902</v>
      </c>
      <c r="AU271" s="184" t="s">
        <v>827</v>
      </c>
      <c r="AV271" s="184" t="s">
        <v>6231</v>
      </c>
      <c r="AW271" s="190"/>
      <c r="AX271" s="185">
        <v>44523</v>
      </c>
      <c r="AY271" s="185">
        <v>43644</v>
      </c>
      <c r="AZ271" s="184" t="s">
        <v>3562</v>
      </c>
      <c r="BA271" s="184" t="s">
        <v>6232</v>
      </c>
      <c r="BB271" s="184">
        <v>1</v>
      </c>
      <c r="BC271" s="184"/>
      <c r="BD271" s="184"/>
      <c r="BE271" s="184"/>
      <c r="BF271" s="184" t="s">
        <v>3562</v>
      </c>
      <c r="BG271" s="184"/>
      <c r="BH271" s="184"/>
      <c r="BI271" s="184" t="s">
        <v>3568</v>
      </c>
      <c r="BJ271" s="184"/>
      <c r="BK271" s="184">
        <v>1</v>
      </c>
      <c r="BL271" s="184" t="s">
        <v>3493</v>
      </c>
      <c r="BM271" s="184" t="s">
        <v>3493</v>
      </c>
      <c r="BN271" s="184" t="s">
        <v>3493</v>
      </c>
      <c r="BO271" s="184" t="s">
        <v>3493</v>
      </c>
      <c r="BP271" s="184" t="s">
        <v>3493</v>
      </c>
      <c r="BQ271" s="184" t="s">
        <v>3493</v>
      </c>
      <c r="BR271" s="184"/>
      <c r="BS271" s="184"/>
      <c r="BT271" s="187" t="s">
        <v>3493</v>
      </c>
      <c r="BU271" s="184"/>
      <c r="BV271" s="190" t="e">
        <f>VLOOKUP(D:D,#REF!,2,0)</f>
        <v>#REF!</v>
      </c>
      <c r="BW271" s="190" t="e">
        <f>VLOOKUP(D:D,#REF!,3,0)</f>
        <v>#REF!</v>
      </c>
      <c r="BX271" s="190"/>
      <c r="BY271" s="190"/>
      <c r="BZ271" s="191" t="e">
        <f>VLOOKUP(D:D,#REF!,2,0)</f>
        <v>#REF!</v>
      </c>
      <c r="CA271" s="192" t="s">
        <v>5527</v>
      </c>
      <c r="CB271" s="192" t="s">
        <v>5527</v>
      </c>
      <c r="CC271" s="192" t="s">
        <v>5527</v>
      </c>
      <c r="CD271" s="190"/>
      <c r="CE271" s="184">
        <v>7003472</v>
      </c>
    </row>
    <row r="272" spans="1:83" ht="11.95" customHeight="1">
      <c r="A272" s="184">
        <v>7003473</v>
      </c>
      <c r="B272" s="184">
        <v>271</v>
      </c>
      <c r="C272" s="184" t="s">
        <v>20808</v>
      </c>
      <c r="D272" s="184" t="s">
        <v>14</v>
      </c>
      <c r="E272" s="184" t="s">
        <v>6233</v>
      </c>
      <c r="F272" s="184" t="s">
        <v>6234</v>
      </c>
      <c r="G272" s="185">
        <v>42544</v>
      </c>
      <c r="H272" s="186" t="s">
        <v>8808</v>
      </c>
      <c r="I272" s="187">
        <v>21137</v>
      </c>
      <c r="J272" s="184" t="s">
        <v>20810</v>
      </c>
      <c r="K272" s="184">
        <v>7003473</v>
      </c>
      <c r="L272" s="184" t="s">
        <v>20831</v>
      </c>
      <c r="M272" s="184" t="s">
        <v>20832</v>
      </c>
      <c r="N272" s="188" t="s">
        <v>20833</v>
      </c>
      <c r="O272" s="189"/>
      <c r="P272" s="187" t="s">
        <v>20834</v>
      </c>
      <c r="Q272" s="187" t="s">
        <v>20834</v>
      </c>
      <c r="R272" s="184" t="s">
        <v>6235</v>
      </c>
      <c r="S272" s="184" t="s">
        <v>6236</v>
      </c>
      <c r="T272" s="184" t="s">
        <v>6237</v>
      </c>
      <c r="U272" s="184" t="s">
        <v>20835</v>
      </c>
      <c r="V272" s="184" t="s">
        <v>6237</v>
      </c>
      <c r="W272" s="184" t="s">
        <v>20835</v>
      </c>
      <c r="X272" s="187" t="s">
        <v>20836</v>
      </c>
      <c r="Y272" s="187" t="s">
        <v>20837</v>
      </c>
      <c r="Z272" s="188" t="s">
        <v>2819</v>
      </c>
      <c r="AA272" s="184">
        <v>90</v>
      </c>
      <c r="AB272" s="184" t="s">
        <v>3669</v>
      </c>
      <c r="AC272" s="184"/>
      <c r="AD272" s="184"/>
      <c r="AE272" s="184" t="s">
        <v>3562</v>
      </c>
      <c r="AF272" s="184"/>
      <c r="AG272" s="184"/>
      <c r="AH272" s="184"/>
      <c r="AI272" s="184"/>
      <c r="AJ272" s="184" t="s">
        <v>20243</v>
      </c>
      <c r="AK272" s="184">
        <v>661600</v>
      </c>
      <c r="AL272" s="184" t="s">
        <v>816</v>
      </c>
      <c r="AM272" s="184" t="s">
        <v>8821</v>
      </c>
      <c r="AN272" s="184">
        <v>1898828902</v>
      </c>
      <c r="AO272" s="184" t="s">
        <v>6229</v>
      </c>
      <c r="AP272" s="184" t="s">
        <v>6237</v>
      </c>
      <c r="AQ272" s="184" t="s">
        <v>6238</v>
      </c>
      <c r="AR272" s="184" t="s">
        <v>816</v>
      </c>
      <c r="AS272" s="184" t="s">
        <v>20830</v>
      </c>
      <c r="AT272" s="184">
        <v>1898828902</v>
      </c>
      <c r="AU272" s="184" t="s">
        <v>2252</v>
      </c>
      <c r="AV272" s="184" t="s">
        <v>2252</v>
      </c>
      <c r="AW272" s="190"/>
      <c r="AX272" s="185">
        <v>43920</v>
      </c>
      <c r="AY272" s="185">
        <v>42460</v>
      </c>
      <c r="AZ272" s="184" t="s">
        <v>20838</v>
      </c>
      <c r="BA272" s="184" t="s">
        <v>6239</v>
      </c>
      <c r="BB272" s="184">
        <v>1</v>
      </c>
      <c r="BC272" s="184"/>
      <c r="BD272" s="184"/>
      <c r="BE272" s="184"/>
      <c r="BF272" s="184" t="s">
        <v>3562</v>
      </c>
      <c r="BG272" s="184"/>
      <c r="BH272" s="184"/>
      <c r="BI272" s="184" t="s">
        <v>3568</v>
      </c>
      <c r="BJ272" s="184"/>
      <c r="BK272" s="184">
        <v>1</v>
      </c>
      <c r="BL272" s="184" t="s">
        <v>3493</v>
      </c>
      <c r="BM272" s="184"/>
      <c r="BN272" s="184" t="s">
        <v>3493</v>
      </c>
      <c r="BO272" s="184" t="s">
        <v>3493</v>
      </c>
      <c r="BP272" s="184" t="s">
        <v>3493</v>
      </c>
      <c r="BQ272" s="184" t="s">
        <v>3493</v>
      </c>
      <c r="BR272" s="184"/>
      <c r="BS272" s="184"/>
      <c r="BT272" s="187" t="s">
        <v>3493</v>
      </c>
      <c r="BU272" s="184"/>
      <c r="BV272" s="190" t="e">
        <f>VLOOKUP(D:D,#REF!,2,0)</f>
        <v>#REF!</v>
      </c>
      <c r="BW272" s="190" t="e">
        <f>VLOOKUP(D:D,#REF!,3,0)</f>
        <v>#REF!</v>
      </c>
      <c r="BX272" s="190"/>
      <c r="BY272" s="190"/>
      <c r="BZ272" s="191" t="e">
        <f>VLOOKUP(D:D,#REF!,2,0)</f>
        <v>#REF!</v>
      </c>
      <c r="CA272" s="192" t="s">
        <v>5527</v>
      </c>
      <c r="CB272" s="192" t="s">
        <v>5527</v>
      </c>
      <c r="CC272" s="192" t="s">
        <v>5527</v>
      </c>
      <c r="CD272" s="190"/>
      <c r="CE272" s="184">
        <v>7003473</v>
      </c>
    </row>
    <row r="273" spans="1:83" ht="11.95" customHeight="1">
      <c r="A273" s="184">
        <v>7003474</v>
      </c>
      <c r="B273" s="184">
        <v>272</v>
      </c>
      <c r="C273" s="184" t="s">
        <v>20808</v>
      </c>
      <c r="D273" s="184" t="s">
        <v>14</v>
      </c>
      <c r="E273" s="184" t="s">
        <v>656</v>
      </c>
      <c r="F273" s="184" t="s">
        <v>6240</v>
      </c>
      <c r="G273" s="185">
        <v>42544</v>
      </c>
      <c r="H273" s="186" t="s">
        <v>8808</v>
      </c>
      <c r="I273" s="187">
        <v>21137</v>
      </c>
      <c r="J273" s="184" t="s">
        <v>20810</v>
      </c>
      <c r="K273" s="184">
        <v>7003474</v>
      </c>
      <c r="L273" s="184" t="s">
        <v>20839</v>
      </c>
      <c r="M273" s="184" t="s">
        <v>20840</v>
      </c>
      <c r="N273" s="188" t="s">
        <v>20841</v>
      </c>
      <c r="O273" s="189"/>
      <c r="P273" s="187" t="s">
        <v>20842</v>
      </c>
      <c r="Q273" s="187" t="s">
        <v>20842</v>
      </c>
      <c r="R273" s="184" t="s">
        <v>6241</v>
      </c>
      <c r="S273" s="184" t="s">
        <v>6242</v>
      </c>
      <c r="T273" s="184" t="s">
        <v>6243</v>
      </c>
      <c r="U273" s="184" t="s">
        <v>20843</v>
      </c>
      <c r="V273" s="184" t="s">
        <v>6244</v>
      </c>
      <c r="W273" s="184" t="s">
        <v>20844</v>
      </c>
      <c r="X273" s="187" t="s">
        <v>20845</v>
      </c>
      <c r="Y273" s="187" t="s">
        <v>20846</v>
      </c>
      <c r="Z273" s="188" t="s">
        <v>2819</v>
      </c>
      <c r="AA273" s="184">
        <v>180</v>
      </c>
      <c r="AB273" s="184" t="s">
        <v>3561</v>
      </c>
      <c r="AC273" s="184"/>
      <c r="AD273" s="184"/>
      <c r="AE273" s="184" t="s">
        <v>3562</v>
      </c>
      <c r="AF273" s="184"/>
      <c r="AG273" s="184"/>
      <c r="AH273" s="184"/>
      <c r="AI273" s="184"/>
      <c r="AJ273" s="184" t="s">
        <v>3593</v>
      </c>
      <c r="AK273" s="184">
        <v>661101</v>
      </c>
      <c r="AL273" s="184" t="s">
        <v>816</v>
      </c>
      <c r="AM273" s="184" t="s">
        <v>8821</v>
      </c>
      <c r="AN273" s="184">
        <v>1898828902</v>
      </c>
      <c r="AO273" s="184" t="s">
        <v>6229</v>
      </c>
      <c r="AP273" s="184" t="s">
        <v>6243</v>
      </c>
      <c r="AQ273" s="184" t="s">
        <v>6245</v>
      </c>
      <c r="AR273" s="184" t="s">
        <v>816</v>
      </c>
      <c r="AS273" s="184" t="s">
        <v>20830</v>
      </c>
      <c r="AT273" s="184">
        <v>1898828902</v>
      </c>
      <c r="AU273" s="184" t="s">
        <v>2732</v>
      </c>
      <c r="AV273" s="184" t="s">
        <v>2732</v>
      </c>
      <c r="AW273" s="190"/>
      <c r="AX273" s="185">
        <v>43887</v>
      </c>
      <c r="AY273" s="185">
        <v>43641</v>
      </c>
      <c r="AZ273" s="184" t="s">
        <v>3580</v>
      </c>
      <c r="BA273" s="184" t="s">
        <v>6246</v>
      </c>
      <c r="BB273" s="184">
        <v>1</v>
      </c>
      <c r="BC273" s="184"/>
      <c r="BD273" s="184"/>
      <c r="BE273" s="184"/>
      <c r="BF273" s="184" t="s">
        <v>3562</v>
      </c>
      <c r="BG273" s="184"/>
      <c r="BH273" s="184"/>
      <c r="BI273" s="184" t="s">
        <v>3568</v>
      </c>
      <c r="BJ273" s="184"/>
      <c r="BK273" s="184">
        <v>1</v>
      </c>
      <c r="BL273" s="184" t="s">
        <v>3493</v>
      </c>
      <c r="BM273" s="184"/>
      <c r="BN273" s="184" t="s">
        <v>3493</v>
      </c>
      <c r="BO273" s="184" t="s">
        <v>3493</v>
      </c>
      <c r="BP273" s="184" t="s">
        <v>3493</v>
      </c>
      <c r="BQ273" s="184" t="s">
        <v>3493</v>
      </c>
      <c r="BR273" s="184"/>
      <c r="BS273" s="184"/>
      <c r="BT273" s="187" t="s">
        <v>3493</v>
      </c>
      <c r="BU273" s="184" t="s">
        <v>4288</v>
      </c>
      <c r="BV273" s="190" t="e">
        <f>VLOOKUP(D:D,#REF!,2,0)</f>
        <v>#REF!</v>
      </c>
      <c r="BW273" s="190" t="e">
        <f>VLOOKUP(D:D,#REF!,3,0)</f>
        <v>#REF!</v>
      </c>
      <c r="BX273" s="190" t="s">
        <v>6247</v>
      </c>
      <c r="BY273" s="190"/>
      <c r="BZ273" s="191" t="e">
        <f>VLOOKUP(D:D,#REF!,2,0)</f>
        <v>#REF!</v>
      </c>
      <c r="CA273" s="192" t="s">
        <v>5527</v>
      </c>
      <c r="CB273" s="192" t="s">
        <v>5527</v>
      </c>
      <c r="CC273" s="192" t="s">
        <v>5527</v>
      </c>
      <c r="CD273" s="190"/>
      <c r="CE273" s="184">
        <v>7003474</v>
      </c>
    </row>
    <row r="274" spans="1:83" ht="11.95" customHeight="1">
      <c r="A274" s="184">
        <v>7003475</v>
      </c>
      <c r="B274" s="184">
        <v>273</v>
      </c>
      <c r="C274" s="184" t="s">
        <v>20808</v>
      </c>
      <c r="D274" s="184" t="s">
        <v>14</v>
      </c>
      <c r="E274" s="184" t="s">
        <v>656</v>
      </c>
      <c r="F274" s="184" t="s">
        <v>6248</v>
      </c>
      <c r="G274" s="185">
        <v>42544</v>
      </c>
      <c r="H274" s="186" t="s">
        <v>8808</v>
      </c>
      <c r="I274" s="187">
        <v>21137</v>
      </c>
      <c r="J274" s="184" t="s">
        <v>20810</v>
      </c>
      <c r="K274" s="184">
        <v>7003475</v>
      </c>
      <c r="L274" s="184" t="s">
        <v>20847</v>
      </c>
      <c r="M274" s="184" t="s">
        <v>20848</v>
      </c>
      <c r="N274" s="188" t="s">
        <v>20849</v>
      </c>
      <c r="O274" s="189"/>
      <c r="P274" s="187" t="s">
        <v>20850</v>
      </c>
      <c r="Q274" s="187" t="s">
        <v>20850</v>
      </c>
      <c r="R274" s="184" t="s">
        <v>6249</v>
      </c>
      <c r="S274" s="184" t="s">
        <v>6250</v>
      </c>
      <c r="T274" s="184" t="s">
        <v>6251</v>
      </c>
      <c r="U274" s="184">
        <v>13987320166</v>
      </c>
      <c r="V274" s="184" t="s">
        <v>6252</v>
      </c>
      <c r="W274" s="184" t="s">
        <v>20851</v>
      </c>
      <c r="X274" s="193" t="s">
        <v>6253</v>
      </c>
      <c r="Y274" s="187" t="s">
        <v>20852</v>
      </c>
      <c r="Z274" s="188" t="s">
        <v>2819</v>
      </c>
      <c r="AA274" s="184">
        <v>90</v>
      </c>
      <c r="AB274" s="184" t="s">
        <v>3669</v>
      </c>
      <c r="AC274" s="184"/>
      <c r="AD274" s="184"/>
      <c r="AE274" s="184" t="s">
        <v>3562</v>
      </c>
      <c r="AF274" s="184"/>
      <c r="AG274" s="184"/>
      <c r="AH274" s="184"/>
      <c r="AI274" s="184"/>
      <c r="AJ274" s="184" t="s">
        <v>20243</v>
      </c>
      <c r="AK274" s="184">
        <v>652400</v>
      </c>
      <c r="AL274" s="184" t="s">
        <v>816</v>
      </c>
      <c r="AM274" s="184" t="s">
        <v>8821</v>
      </c>
      <c r="AN274" s="184">
        <v>1898828902</v>
      </c>
      <c r="AO274" s="184" t="s">
        <v>6229</v>
      </c>
      <c r="AP274" s="184" t="s">
        <v>6251</v>
      </c>
      <c r="AQ274" s="184" t="s">
        <v>6254</v>
      </c>
      <c r="AR274" s="184" t="s">
        <v>816</v>
      </c>
      <c r="AS274" s="184" t="s">
        <v>20830</v>
      </c>
      <c r="AT274" s="184">
        <v>1898828902</v>
      </c>
      <c r="AU274" s="184" t="s">
        <v>2708</v>
      </c>
      <c r="AV274" s="184" t="s">
        <v>2708</v>
      </c>
      <c r="AW274" s="190"/>
      <c r="AX274" s="185">
        <v>43876</v>
      </c>
      <c r="AY274" s="185">
        <v>43569</v>
      </c>
      <c r="AZ274" s="184" t="s">
        <v>3562</v>
      </c>
      <c r="BA274" s="184" t="s">
        <v>6255</v>
      </c>
      <c r="BB274" s="184">
        <v>1</v>
      </c>
      <c r="BC274" s="184"/>
      <c r="BD274" s="184"/>
      <c r="BE274" s="184"/>
      <c r="BF274" s="184" t="s">
        <v>3562</v>
      </c>
      <c r="BG274" s="184"/>
      <c r="BH274" s="184"/>
      <c r="BI274" s="184" t="s">
        <v>3568</v>
      </c>
      <c r="BJ274" s="184"/>
      <c r="BK274" s="184">
        <v>1</v>
      </c>
      <c r="BL274" s="184" t="s">
        <v>3493</v>
      </c>
      <c r="BM274" s="184"/>
      <c r="BN274" s="184" t="s">
        <v>3493</v>
      </c>
      <c r="BO274" s="184" t="s">
        <v>3493</v>
      </c>
      <c r="BP274" s="184" t="s">
        <v>3493</v>
      </c>
      <c r="BQ274" s="184" t="s">
        <v>3493</v>
      </c>
      <c r="BR274" s="184"/>
      <c r="BS274" s="184"/>
      <c r="BT274" s="187" t="s">
        <v>3493</v>
      </c>
      <c r="BU274" s="184"/>
      <c r="BV274" s="190" t="e">
        <f>VLOOKUP(D:D,#REF!,2,0)</f>
        <v>#REF!</v>
      </c>
      <c r="BW274" s="190" t="e">
        <f>VLOOKUP(D:D,#REF!,3,0)</f>
        <v>#REF!</v>
      </c>
      <c r="BX274" s="190"/>
      <c r="BY274" s="190"/>
      <c r="BZ274" s="191" t="e">
        <f>VLOOKUP(D:D,#REF!,2,0)</f>
        <v>#REF!</v>
      </c>
      <c r="CA274" s="192" t="s">
        <v>5527</v>
      </c>
      <c r="CB274" s="192" t="s">
        <v>5527</v>
      </c>
      <c r="CC274" s="192" t="s">
        <v>5527</v>
      </c>
      <c r="CD274" s="190"/>
      <c r="CE274" s="184">
        <v>7003475</v>
      </c>
    </row>
    <row r="275" spans="1:83" ht="11.95" customHeight="1">
      <c r="A275" s="184">
        <v>7003559</v>
      </c>
      <c r="B275" s="184">
        <v>274</v>
      </c>
      <c r="C275" s="184" t="s">
        <v>20853</v>
      </c>
      <c r="D275" s="184" t="s">
        <v>33</v>
      </c>
      <c r="E275" s="184" t="s">
        <v>69</v>
      </c>
      <c r="F275" s="184" t="s">
        <v>6256</v>
      </c>
      <c r="G275" s="185">
        <v>42545</v>
      </c>
      <c r="H275" s="186" t="s">
        <v>20854</v>
      </c>
      <c r="I275" s="187">
        <v>21082</v>
      </c>
      <c r="J275" s="184" t="s">
        <v>20855</v>
      </c>
      <c r="K275" s="184">
        <v>7003559</v>
      </c>
      <c r="L275" s="184" t="s">
        <v>20856</v>
      </c>
      <c r="M275" s="184" t="s">
        <v>20857</v>
      </c>
      <c r="N275" s="188" t="s">
        <v>20858</v>
      </c>
      <c r="O275" s="189" t="s">
        <v>6257</v>
      </c>
      <c r="P275" s="187" t="s">
        <v>20859</v>
      </c>
      <c r="Q275" s="187" t="s">
        <v>20859</v>
      </c>
      <c r="R275" s="184" t="s">
        <v>6258</v>
      </c>
      <c r="S275" s="184" t="s">
        <v>20860</v>
      </c>
      <c r="T275" s="184" t="s">
        <v>6259</v>
      </c>
      <c r="U275" s="184" t="s">
        <v>20861</v>
      </c>
      <c r="V275" s="184" t="s">
        <v>6260</v>
      </c>
      <c r="W275" s="184" t="s">
        <v>20862</v>
      </c>
      <c r="X275" s="187" t="s">
        <v>20863</v>
      </c>
      <c r="Y275" s="187" t="s">
        <v>20864</v>
      </c>
      <c r="Z275" s="188" t="s">
        <v>20865</v>
      </c>
      <c r="AA275" s="184">
        <v>180</v>
      </c>
      <c r="AB275" s="184" t="s">
        <v>3669</v>
      </c>
      <c r="AC275" s="184"/>
      <c r="AD275" s="184"/>
      <c r="AE275" s="184" t="s">
        <v>3562</v>
      </c>
      <c r="AF275" s="184"/>
      <c r="AG275" s="184"/>
      <c r="AH275" s="184"/>
      <c r="AI275" s="184"/>
      <c r="AJ275" s="184" t="s">
        <v>3593</v>
      </c>
      <c r="AK275" s="184">
        <v>430300</v>
      </c>
      <c r="AL275" s="184" t="s">
        <v>6259</v>
      </c>
      <c r="AM275" s="184" t="s">
        <v>6261</v>
      </c>
      <c r="AN275" s="184">
        <v>13006188618</v>
      </c>
      <c r="AO275" s="184" t="s">
        <v>3691</v>
      </c>
      <c r="AP275" s="184" t="s">
        <v>6259</v>
      </c>
      <c r="AQ275" s="184">
        <v>13006188618</v>
      </c>
      <c r="AR275" s="184" t="s">
        <v>1200</v>
      </c>
      <c r="AS275" s="184" t="s">
        <v>3746</v>
      </c>
      <c r="AT275" s="184">
        <v>13006134099</v>
      </c>
      <c r="AU275" s="184" t="s">
        <v>20866</v>
      </c>
      <c r="AV275" s="184" t="s">
        <v>6262</v>
      </c>
      <c r="AW275" s="190"/>
      <c r="AX275" s="185">
        <v>43837</v>
      </c>
      <c r="AY275" s="185">
        <v>43546</v>
      </c>
      <c r="AZ275" s="184" t="s">
        <v>16659</v>
      </c>
      <c r="BA275" s="184" t="s">
        <v>6263</v>
      </c>
      <c r="BB275" s="184">
        <v>1</v>
      </c>
      <c r="BC275" s="184"/>
      <c r="BD275" s="184"/>
      <c r="BE275" s="184"/>
      <c r="BF275" s="184" t="s">
        <v>3562</v>
      </c>
      <c r="BG275" s="184"/>
      <c r="BH275" s="184"/>
      <c r="BI275" s="184" t="s">
        <v>3568</v>
      </c>
      <c r="BJ275" s="184"/>
      <c r="BK275" s="184">
        <v>1</v>
      </c>
      <c r="BL275" s="184" t="s">
        <v>3493</v>
      </c>
      <c r="BM275" s="184" t="s">
        <v>3493</v>
      </c>
      <c r="BN275" s="184" t="s">
        <v>3493</v>
      </c>
      <c r="BO275" s="184" t="s">
        <v>3493</v>
      </c>
      <c r="BP275" s="184" t="s">
        <v>3493</v>
      </c>
      <c r="BQ275" s="184" t="str">
        <f t="shared" si="5"/>
        <v>√</v>
      </c>
      <c r="BR275" s="184"/>
      <c r="BS275" s="184"/>
      <c r="BT275" s="187" t="s">
        <v>3493</v>
      </c>
      <c r="BU275" s="184"/>
      <c r="BV275" s="190" t="e">
        <f>VLOOKUP(D:D,#REF!,2,0)</f>
        <v>#REF!</v>
      </c>
      <c r="BW275" s="190" t="e">
        <f>VLOOKUP(D:D,#REF!,3,0)</f>
        <v>#REF!</v>
      </c>
      <c r="BX275" s="190"/>
      <c r="BY275" s="190"/>
      <c r="BZ275" s="191" t="e">
        <f>VLOOKUP(D:D,#REF!,2,0)</f>
        <v>#REF!</v>
      </c>
      <c r="CA275" s="192" t="s">
        <v>5527</v>
      </c>
      <c r="CB275" s="192" t="s">
        <v>5527</v>
      </c>
      <c r="CC275" s="192" t="s">
        <v>5527</v>
      </c>
      <c r="CD275" s="190"/>
      <c r="CE275" s="184">
        <v>7003559</v>
      </c>
    </row>
    <row r="276" spans="1:83" ht="11.95" customHeight="1">
      <c r="A276" s="184">
        <v>7003560</v>
      </c>
      <c r="B276" s="184">
        <v>275</v>
      </c>
      <c r="C276" s="184" t="s">
        <v>20853</v>
      </c>
      <c r="D276" s="184" t="s">
        <v>33</v>
      </c>
      <c r="E276" s="184" t="s">
        <v>713</v>
      </c>
      <c r="F276" s="184" t="s">
        <v>6264</v>
      </c>
      <c r="G276" s="185">
        <v>42545</v>
      </c>
      <c r="H276" s="186" t="s">
        <v>20867</v>
      </c>
      <c r="I276" s="187">
        <v>21086</v>
      </c>
      <c r="J276" s="184" t="s">
        <v>20867</v>
      </c>
      <c r="K276" s="184">
        <v>7003560</v>
      </c>
      <c r="L276" s="184" t="s">
        <v>20868</v>
      </c>
      <c r="M276" s="184" t="s">
        <v>20869</v>
      </c>
      <c r="N276" s="188" t="s">
        <v>20870</v>
      </c>
      <c r="O276" s="189" t="s">
        <v>6265</v>
      </c>
      <c r="P276" s="187" t="s">
        <v>20871</v>
      </c>
      <c r="Q276" s="187" t="s">
        <v>20871</v>
      </c>
      <c r="R276" s="184" t="s">
        <v>6266</v>
      </c>
      <c r="S276" s="184" t="s">
        <v>20872</v>
      </c>
      <c r="T276" s="184" t="s">
        <v>6267</v>
      </c>
      <c r="U276" s="184" t="s">
        <v>20873</v>
      </c>
      <c r="V276" s="184" t="s">
        <v>6268</v>
      </c>
      <c r="W276" s="184" t="s">
        <v>20874</v>
      </c>
      <c r="X276" s="187" t="s">
        <v>20875</v>
      </c>
      <c r="Y276" s="187"/>
      <c r="Z276" s="188" t="s">
        <v>20228</v>
      </c>
      <c r="AA276" s="184">
        <v>180</v>
      </c>
      <c r="AB276" s="184" t="s">
        <v>3561</v>
      </c>
      <c r="AC276" s="184" t="s">
        <v>20876</v>
      </c>
      <c r="AD276" s="184"/>
      <c r="AE276" s="184" t="s">
        <v>3562</v>
      </c>
      <c r="AF276" s="184" t="s">
        <v>3689</v>
      </c>
      <c r="AG276" s="184" t="s">
        <v>3710</v>
      </c>
      <c r="AH276" s="184"/>
      <c r="AI276" s="184"/>
      <c r="AJ276" s="184" t="s">
        <v>3593</v>
      </c>
      <c r="AK276" s="184">
        <v>441500</v>
      </c>
      <c r="AL276" s="184" t="s">
        <v>6269</v>
      </c>
      <c r="AM276" s="184" t="s">
        <v>6270</v>
      </c>
      <c r="AN276" s="184">
        <v>18986350031</v>
      </c>
      <c r="AO276" s="184" t="s">
        <v>3786</v>
      </c>
      <c r="AP276" s="184" t="s">
        <v>6269</v>
      </c>
      <c r="AQ276" s="184">
        <v>18986350031</v>
      </c>
      <c r="AR276" s="184" t="s">
        <v>3463</v>
      </c>
      <c r="AS276" s="184" t="s">
        <v>3787</v>
      </c>
      <c r="AT276" s="184">
        <v>13227511682</v>
      </c>
      <c r="AU276" s="184" t="s">
        <v>1264</v>
      </c>
      <c r="AV276" s="184" t="s">
        <v>1264</v>
      </c>
      <c r="AW276" s="190"/>
      <c r="AX276" s="185">
        <v>44245</v>
      </c>
      <c r="AY276" s="185"/>
      <c r="AZ276" s="184" t="s">
        <v>20218</v>
      </c>
      <c r="BA276" s="184" t="s">
        <v>6271</v>
      </c>
      <c r="BB276" s="184">
        <v>1</v>
      </c>
      <c r="BC276" s="184"/>
      <c r="BD276" s="184"/>
      <c r="BE276" s="184"/>
      <c r="BF276" s="184" t="s">
        <v>3562</v>
      </c>
      <c r="BG276" s="184"/>
      <c r="BH276" s="184"/>
      <c r="BI276" s="184" t="s">
        <v>3568</v>
      </c>
      <c r="BJ276" s="184"/>
      <c r="BK276" s="184">
        <v>1</v>
      </c>
      <c r="BL276" s="184" t="s">
        <v>3493</v>
      </c>
      <c r="BM276" s="184"/>
      <c r="BN276" s="184"/>
      <c r="BO276" s="184"/>
      <c r="BP276" s="184" t="s">
        <v>3493</v>
      </c>
      <c r="BQ276" s="184" t="str">
        <f t="shared" si="5"/>
        <v>√</v>
      </c>
      <c r="BR276" s="184"/>
      <c r="BS276" s="184"/>
      <c r="BT276" s="187" t="s">
        <v>3493</v>
      </c>
      <c r="BU276" s="184"/>
      <c r="BV276" s="190" t="e">
        <f>VLOOKUP(D:D,#REF!,2,0)</f>
        <v>#REF!</v>
      </c>
      <c r="BW276" s="190" t="e">
        <f>VLOOKUP(D:D,#REF!,3,0)</f>
        <v>#REF!</v>
      </c>
      <c r="BX276" s="190"/>
      <c r="BY276" s="190"/>
      <c r="BZ276" s="191" t="e">
        <f>VLOOKUP(D:D,#REF!,2,0)</f>
        <v>#REF!</v>
      </c>
      <c r="CA276" s="192" t="s">
        <v>5527</v>
      </c>
      <c r="CB276" s="192" t="s">
        <v>5527</v>
      </c>
      <c r="CC276" s="192" t="s">
        <v>5527</v>
      </c>
      <c r="CD276" s="190"/>
      <c r="CE276" s="184">
        <v>7003560</v>
      </c>
    </row>
    <row r="277" spans="1:83" ht="11.95" customHeight="1">
      <c r="A277" s="184">
        <v>7003561</v>
      </c>
      <c r="B277" s="184">
        <v>276</v>
      </c>
      <c r="C277" s="184" t="s">
        <v>20853</v>
      </c>
      <c r="D277" s="184" t="s">
        <v>33</v>
      </c>
      <c r="E277" s="184" t="s">
        <v>712</v>
      </c>
      <c r="F277" s="184" t="s">
        <v>6272</v>
      </c>
      <c r="G277" s="185">
        <v>42545</v>
      </c>
      <c r="H277" s="186" t="s">
        <v>20867</v>
      </c>
      <c r="I277" s="187">
        <v>21086</v>
      </c>
      <c r="J277" s="184" t="s">
        <v>20867</v>
      </c>
      <c r="K277" s="184">
        <v>7003561</v>
      </c>
      <c r="L277" s="184" t="s">
        <v>20877</v>
      </c>
      <c r="M277" s="184" t="s">
        <v>20878</v>
      </c>
      <c r="N277" s="188" t="s">
        <v>20879</v>
      </c>
      <c r="O277" s="189" t="s">
        <v>6273</v>
      </c>
      <c r="P277" s="187" t="s">
        <v>20880</v>
      </c>
      <c r="Q277" s="187" t="s">
        <v>20880</v>
      </c>
      <c r="R277" s="184" t="s">
        <v>6274</v>
      </c>
      <c r="S277" s="184" t="s">
        <v>20881</v>
      </c>
      <c r="T277" s="184" t="s">
        <v>6275</v>
      </c>
      <c r="U277" s="184" t="s">
        <v>20882</v>
      </c>
      <c r="V277" s="184" t="s">
        <v>6276</v>
      </c>
      <c r="W277" s="184" t="s">
        <v>20882</v>
      </c>
      <c r="X277" s="187" t="s">
        <v>20883</v>
      </c>
      <c r="Y277" s="187" t="s">
        <v>20884</v>
      </c>
      <c r="Z277" s="188" t="s">
        <v>20228</v>
      </c>
      <c r="AA277" s="184">
        <v>180</v>
      </c>
      <c r="AB277" s="184" t="s">
        <v>3561</v>
      </c>
      <c r="AC277" s="184" t="s">
        <v>20885</v>
      </c>
      <c r="AD277" s="184"/>
      <c r="AE277" s="184" t="s">
        <v>3562</v>
      </c>
      <c r="AF277" s="184" t="s">
        <v>3689</v>
      </c>
      <c r="AG277" s="184" t="s">
        <v>3710</v>
      </c>
      <c r="AH277" s="184"/>
      <c r="AI277" s="184"/>
      <c r="AJ277" s="184" t="s">
        <v>3593</v>
      </c>
      <c r="AK277" s="184">
        <v>431800</v>
      </c>
      <c r="AL277" s="184" t="s">
        <v>6275</v>
      </c>
      <c r="AM277" s="184" t="s">
        <v>6277</v>
      </c>
      <c r="AN277" s="184">
        <v>13997912095</v>
      </c>
      <c r="AO277" s="184" t="s">
        <v>3786</v>
      </c>
      <c r="AP277" s="184" t="s">
        <v>6275</v>
      </c>
      <c r="AQ277" s="184">
        <v>13997912095</v>
      </c>
      <c r="AR277" s="184" t="s">
        <v>3463</v>
      </c>
      <c r="AS277" s="184" t="s">
        <v>3787</v>
      </c>
      <c r="AT277" s="184">
        <v>13227511682</v>
      </c>
      <c r="AU277" s="184" t="s">
        <v>2182</v>
      </c>
      <c r="AV277" s="184" t="s">
        <v>6278</v>
      </c>
      <c r="AW277" s="190"/>
      <c r="AX277" s="185">
        <v>44264</v>
      </c>
      <c r="AY277" s="185">
        <v>42625</v>
      </c>
      <c r="AZ277" s="184" t="s">
        <v>20218</v>
      </c>
      <c r="BA277" s="184" t="s">
        <v>6279</v>
      </c>
      <c r="BB277" s="184">
        <v>1</v>
      </c>
      <c r="BC277" s="184"/>
      <c r="BD277" s="184"/>
      <c r="BE277" s="184"/>
      <c r="BF277" s="184" t="s">
        <v>3562</v>
      </c>
      <c r="BG277" s="184"/>
      <c r="BH277" s="184"/>
      <c r="BI277" s="184" t="s">
        <v>3568</v>
      </c>
      <c r="BJ277" s="184"/>
      <c r="BK277" s="184">
        <v>1</v>
      </c>
      <c r="BL277" s="184" t="s">
        <v>3493</v>
      </c>
      <c r="BM277" s="184"/>
      <c r="BN277" s="184"/>
      <c r="BO277" s="184" t="s">
        <v>3493</v>
      </c>
      <c r="BP277" s="184" t="s">
        <v>3493</v>
      </c>
      <c r="BQ277" s="184" t="str">
        <f t="shared" si="5"/>
        <v>√</v>
      </c>
      <c r="BR277" s="184"/>
      <c r="BS277" s="184"/>
      <c r="BT277" s="184" t="str">
        <f t="shared" ref="BT277:BT278" si="6">IF(OR(P277="",P277="/")," ","√")</f>
        <v>√</v>
      </c>
      <c r="BU277" s="184" t="s">
        <v>6280</v>
      </c>
      <c r="BV277" s="190" t="e">
        <f>VLOOKUP(D:D,#REF!,2,0)</f>
        <v>#REF!</v>
      </c>
      <c r="BW277" s="190" t="e">
        <f>VLOOKUP(D:D,#REF!,3,0)</f>
        <v>#REF!</v>
      </c>
      <c r="BX277" s="190"/>
      <c r="BY277" s="190"/>
      <c r="BZ277" s="191" t="e">
        <f>VLOOKUP(D:D,#REF!,2,0)</f>
        <v>#REF!</v>
      </c>
      <c r="CA277" s="192" t="s">
        <v>5527</v>
      </c>
      <c r="CB277" s="192" t="s">
        <v>5527</v>
      </c>
      <c r="CC277" s="192" t="s">
        <v>5527</v>
      </c>
      <c r="CD277" s="190"/>
      <c r="CE277" s="184">
        <v>7003561</v>
      </c>
    </row>
    <row r="278" spans="1:83" ht="11.95" customHeight="1">
      <c r="A278" s="184">
        <v>7003562</v>
      </c>
      <c r="B278" s="184">
        <v>277</v>
      </c>
      <c r="C278" s="184" t="s">
        <v>20853</v>
      </c>
      <c r="D278" s="184" t="s">
        <v>33</v>
      </c>
      <c r="E278" s="184" t="s">
        <v>712</v>
      </c>
      <c r="F278" s="184" t="s">
        <v>6281</v>
      </c>
      <c r="G278" s="185">
        <v>42545</v>
      </c>
      <c r="H278" s="186" t="s">
        <v>20867</v>
      </c>
      <c r="I278" s="187">
        <v>21086</v>
      </c>
      <c r="J278" s="184" t="s">
        <v>20867</v>
      </c>
      <c r="K278" s="184">
        <v>7003562</v>
      </c>
      <c r="L278" s="184" t="s">
        <v>20886</v>
      </c>
      <c r="M278" s="184" t="s">
        <v>20887</v>
      </c>
      <c r="N278" s="188" t="s">
        <v>20888</v>
      </c>
      <c r="O278" s="189" t="s">
        <v>6282</v>
      </c>
      <c r="P278" s="187" t="s">
        <v>20889</v>
      </c>
      <c r="Q278" s="187" t="s">
        <v>20890</v>
      </c>
      <c r="R278" s="184" t="s">
        <v>6283</v>
      </c>
      <c r="S278" s="184" t="s">
        <v>20891</v>
      </c>
      <c r="T278" s="184" t="s">
        <v>6284</v>
      </c>
      <c r="U278" s="184" t="s">
        <v>20892</v>
      </c>
      <c r="V278" s="184" t="s">
        <v>6285</v>
      </c>
      <c r="W278" s="184" t="s">
        <v>20893</v>
      </c>
      <c r="X278" s="187" t="s">
        <v>20894</v>
      </c>
      <c r="Y278" s="187"/>
      <c r="Z278" s="188" t="s">
        <v>20228</v>
      </c>
      <c r="AA278" s="184">
        <v>180</v>
      </c>
      <c r="AB278" s="184" t="s">
        <v>3561</v>
      </c>
      <c r="AC278" s="184" t="s">
        <v>20895</v>
      </c>
      <c r="AD278" s="184"/>
      <c r="AE278" s="184" t="s">
        <v>3562</v>
      </c>
      <c r="AF278" s="184" t="s">
        <v>3689</v>
      </c>
      <c r="AG278" s="184" t="s">
        <v>3710</v>
      </c>
      <c r="AH278" s="184"/>
      <c r="AI278" s="184"/>
      <c r="AJ278" s="184" t="s">
        <v>3593</v>
      </c>
      <c r="AK278" s="184">
        <v>431900</v>
      </c>
      <c r="AL278" s="184" t="s">
        <v>6286</v>
      </c>
      <c r="AM278" s="184" t="s">
        <v>6287</v>
      </c>
      <c r="AN278" s="184">
        <v>15717828519</v>
      </c>
      <c r="AO278" s="184" t="s">
        <v>3786</v>
      </c>
      <c r="AP278" s="184" t="s">
        <v>6288</v>
      </c>
      <c r="AQ278" s="184">
        <v>15071989696</v>
      </c>
      <c r="AR278" s="184" t="s">
        <v>3463</v>
      </c>
      <c r="AS278" s="184" t="s">
        <v>3787</v>
      </c>
      <c r="AT278" s="184">
        <v>13227511682</v>
      </c>
      <c r="AU278" s="184" t="s">
        <v>1274</v>
      </c>
      <c r="AV278" s="184" t="s">
        <v>6289</v>
      </c>
      <c r="AW278" s="190"/>
      <c r="AX278" s="185">
        <v>44269</v>
      </c>
      <c r="AY278" s="185"/>
      <c r="AZ278" s="184" t="s">
        <v>20218</v>
      </c>
      <c r="BA278" s="184" t="s">
        <v>6290</v>
      </c>
      <c r="BB278" s="184">
        <v>1</v>
      </c>
      <c r="BC278" s="184"/>
      <c r="BD278" s="184"/>
      <c r="BE278" s="184"/>
      <c r="BF278" s="184" t="s">
        <v>3562</v>
      </c>
      <c r="BG278" s="184"/>
      <c r="BH278" s="184"/>
      <c r="BI278" s="184" t="s">
        <v>3568</v>
      </c>
      <c r="BJ278" s="184"/>
      <c r="BK278" s="184">
        <v>1</v>
      </c>
      <c r="BL278" s="184" t="s">
        <v>3493</v>
      </c>
      <c r="BM278" s="184"/>
      <c r="BN278" s="184"/>
      <c r="BO278" s="184"/>
      <c r="BP278" s="184" t="s">
        <v>3493</v>
      </c>
      <c r="BQ278" s="184" t="str">
        <f t="shared" si="5"/>
        <v>√</v>
      </c>
      <c r="BR278" s="184"/>
      <c r="BS278" s="184"/>
      <c r="BT278" s="184" t="str">
        <f t="shared" si="6"/>
        <v>√</v>
      </c>
      <c r="BU278" s="184"/>
      <c r="BV278" s="190" t="e">
        <f>VLOOKUP(D:D,#REF!,2,0)</f>
        <v>#REF!</v>
      </c>
      <c r="BW278" s="190" t="e">
        <f>VLOOKUP(D:D,#REF!,3,0)</f>
        <v>#REF!</v>
      </c>
      <c r="BX278" s="190"/>
      <c r="BY278" s="190"/>
      <c r="BZ278" s="191" t="e">
        <f>VLOOKUP(D:D,#REF!,2,0)</f>
        <v>#REF!</v>
      </c>
      <c r="CA278" s="192" t="s">
        <v>5527</v>
      </c>
      <c r="CB278" s="192" t="s">
        <v>5527</v>
      </c>
      <c r="CC278" s="192" t="s">
        <v>5527</v>
      </c>
      <c r="CD278" s="190"/>
      <c r="CE278" s="184">
        <v>7003562</v>
      </c>
    </row>
    <row r="279" spans="1:83" ht="11.95" customHeight="1">
      <c r="A279" s="184">
        <v>7003563</v>
      </c>
      <c r="B279" s="184">
        <v>278</v>
      </c>
      <c r="C279" s="184" t="s">
        <v>20853</v>
      </c>
      <c r="D279" s="184" t="s">
        <v>33</v>
      </c>
      <c r="E279" s="184" t="s">
        <v>715</v>
      </c>
      <c r="F279" s="184" t="s">
        <v>6291</v>
      </c>
      <c r="G279" s="185">
        <v>42545</v>
      </c>
      <c r="H279" s="186" t="s">
        <v>20854</v>
      </c>
      <c r="I279" s="187">
        <v>21082</v>
      </c>
      <c r="J279" s="184" t="s">
        <v>20867</v>
      </c>
      <c r="K279" s="184">
        <v>7003563</v>
      </c>
      <c r="L279" s="184" t="s">
        <v>20896</v>
      </c>
      <c r="M279" s="184" t="s">
        <v>20897</v>
      </c>
      <c r="N279" s="188" t="s">
        <v>20898</v>
      </c>
      <c r="O279" s="189" t="s">
        <v>6292</v>
      </c>
      <c r="P279" s="187" t="s">
        <v>20899</v>
      </c>
      <c r="Q279" s="187" t="s">
        <v>20899</v>
      </c>
      <c r="R279" s="184" t="s">
        <v>6293</v>
      </c>
      <c r="S279" s="184" t="s">
        <v>20900</v>
      </c>
      <c r="T279" s="184" t="s">
        <v>6294</v>
      </c>
      <c r="U279" s="184" t="s">
        <v>20901</v>
      </c>
      <c r="V279" s="184" t="s">
        <v>6295</v>
      </c>
      <c r="W279" s="184" t="s">
        <v>20902</v>
      </c>
      <c r="X279" s="187" t="s">
        <v>20903</v>
      </c>
      <c r="Y279" s="187" t="s">
        <v>20904</v>
      </c>
      <c r="Z279" s="188" t="s">
        <v>6296</v>
      </c>
      <c r="AA279" s="184">
        <v>180</v>
      </c>
      <c r="AB279" s="184" t="s">
        <v>3561</v>
      </c>
      <c r="AC279" s="184" t="s">
        <v>20876</v>
      </c>
      <c r="AD279" s="184"/>
      <c r="AE279" s="184" t="s">
        <v>3562</v>
      </c>
      <c r="AF279" s="184" t="s">
        <v>3689</v>
      </c>
      <c r="AG279" s="184" t="s">
        <v>3710</v>
      </c>
      <c r="AH279" s="184"/>
      <c r="AI279" s="184"/>
      <c r="AJ279" s="184" t="s">
        <v>20243</v>
      </c>
      <c r="AK279" s="184">
        <v>441300</v>
      </c>
      <c r="AL279" s="184" t="s">
        <v>6297</v>
      </c>
      <c r="AM279" s="184" t="s">
        <v>6298</v>
      </c>
      <c r="AN279" s="184">
        <v>13339890133</v>
      </c>
      <c r="AO279" s="184" t="s">
        <v>3691</v>
      </c>
      <c r="AP279" s="184" t="s">
        <v>6297</v>
      </c>
      <c r="AQ279" s="184">
        <v>13339890133</v>
      </c>
      <c r="AR279" s="184" t="s">
        <v>1200</v>
      </c>
      <c r="AS279" s="184" t="s">
        <v>3746</v>
      </c>
      <c r="AT279" s="184">
        <v>13006134099</v>
      </c>
      <c r="AU279" s="184" t="s">
        <v>1825</v>
      </c>
      <c r="AV279" s="184" t="s">
        <v>6299</v>
      </c>
      <c r="AW279" s="190"/>
      <c r="AX279" s="185">
        <v>44402</v>
      </c>
      <c r="AY279" s="185">
        <v>43442</v>
      </c>
      <c r="AZ279" s="184" t="s">
        <v>3562</v>
      </c>
      <c r="BA279" s="184" t="s">
        <v>6300</v>
      </c>
      <c r="BB279" s="184">
        <v>1</v>
      </c>
      <c r="BC279" s="184"/>
      <c r="BD279" s="184"/>
      <c r="BE279" s="184"/>
      <c r="BF279" s="184" t="s">
        <v>3562</v>
      </c>
      <c r="BG279" s="184"/>
      <c r="BH279" s="184"/>
      <c r="BI279" s="184" t="s">
        <v>3568</v>
      </c>
      <c r="BJ279" s="184"/>
      <c r="BK279" s="184">
        <v>1</v>
      </c>
      <c r="BL279" s="184" t="s">
        <v>3493</v>
      </c>
      <c r="BM279" s="184"/>
      <c r="BN279" s="184"/>
      <c r="BO279" s="184" t="s">
        <v>3493</v>
      </c>
      <c r="BP279" s="184" t="s">
        <v>3493</v>
      </c>
      <c r="BQ279" s="184" t="str">
        <f t="shared" si="5"/>
        <v>√</v>
      </c>
      <c r="BR279" s="184"/>
      <c r="BS279" s="184"/>
      <c r="BT279" s="187" t="s">
        <v>3493</v>
      </c>
      <c r="BU279" s="184"/>
      <c r="BV279" s="190" t="e">
        <f>VLOOKUP(D:D,#REF!,2,0)</f>
        <v>#REF!</v>
      </c>
      <c r="BW279" s="190" t="e">
        <f>VLOOKUP(D:D,#REF!,3,0)</f>
        <v>#REF!</v>
      </c>
      <c r="BX279" s="190"/>
      <c r="BY279" s="190"/>
      <c r="BZ279" s="191" t="e">
        <f>VLOOKUP(D:D,#REF!,2,0)</f>
        <v>#REF!</v>
      </c>
      <c r="CA279" s="192" t="s">
        <v>5527</v>
      </c>
      <c r="CB279" s="192" t="s">
        <v>5527</v>
      </c>
      <c r="CC279" s="192" t="s">
        <v>5527</v>
      </c>
      <c r="CD279" s="190"/>
      <c r="CE279" s="184">
        <v>7003563</v>
      </c>
    </row>
    <row r="280" spans="1:83" ht="11.95" customHeight="1">
      <c r="A280" s="184">
        <v>7003564</v>
      </c>
      <c r="B280" s="184">
        <v>279</v>
      </c>
      <c r="C280" s="184" t="s">
        <v>20853</v>
      </c>
      <c r="D280" s="184" t="s">
        <v>33</v>
      </c>
      <c r="E280" s="184" t="s">
        <v>708</v>
      </c>
      <c r="F280" s="184" t="s">
        <v>6301</v>
      </c>
      <c r="G280" s="185">
        <v>42545</v>
      </c>
      <c r="H280" s="186" t="s">
        <v>19025</v>
      </c>
      <c r="I280" s="187">
        <v>21152</v>
      </c>
      <c r="J280" s="184" t="s">
        <v>20905</v>
      </c>
      <c r="K280" s="184">
        <v>7003564</v>
      </c>
      <c r="L280" s="184" t="s">
        <v>20906</v>
      </c>
      <c r="M280" s="184" t="s">
        <v>20907</v>
      </c>
      <c r="N280" s="188" t="s">
        <v>20908</v>
      </c>
      <c r="O280" s="189" t="s">
        <v>20909</v>
      </c>
      <c r="P280" s="187" t="s">
        <v>20910</v>
      </c>
      <c r="Q280" s="187" t="s">
        <v>20910</v>
      </c>
      <c r="R280" s="184" t="s">
        <v>6302</v>
      </c>
      <c r="S280" s="184" t="s">
        <v>6303</v>
      </c>
      <c r="T280" s="184" t="s">
        <v>6304</v>
      </c>
      <c r="U280" s="184" t="s">
        <v>20911</v>
      </c>
      <c r="V280" s="184" t="s">
        <v>6305</v>
      </c>
      <c r="W280" s="184" t="s">
        <v>20911</v>
      </c>
      <c r="X280" s="187" t="s">
        <v>20912</v>
      </c>
      <c r="Y280" s="187" t="s">
        <v>20913</v>
      </c>
      <c r="Z280" s="188" t="s">
        <v>20912</v>
      </c>
      <c r="AA280" s="184">
        <v>180</v>
      </c>
      <c r="AB280" s="184" t="s">
        <v>3561</v>
      </c>
      <c r="AC280" s="184" t="s">
        <v>20914</v>
      </c>
      <c r="AD280" s="184"/>
      <c r="AE280" s="184" t="s">
        <v>3562</v>
      </c>
      <c r="AF280" s="184" t="s">
        <v>3689</v>
      </c>
      <c r="AG280" s="184" t="s">
        <v>3710</v>
      </c>
      <c r="AH280" s="184"/>
      <c r="AI280" s="184"/>
      <c r="AJ280" s="184" t="s">
        <v>3593</v>
      </c>
      <c r="AK280" s="184">
        <v>443000</v>
      </c>
      <c r="AL280" s="184" t="s">
        <v>1271</v>
      </c>
      <c r="AM280" s="184" t="s">
        <v>3988</v>
      </c>
      <c r="AN280" s="184">
        <v>15071437237</v>
      </c>
      <c r="AO280" s="184" t="s">
        <v>3989</v>
      </c>
      <c r="AP280" s="184" t="s">
        <v>6305</v>
      </c>
      <c r="AQ280" s="184">
        <v>15571759939</v>
      </c>
      <c r="AR280" s="184" t="s">
        <v>1271</v>
      </c>
      <c r="AS280" s="184" t="s">
        <v>3988</v>
      </c>
      <c r="AT280" s="184">
        <v>15071437237</v>
      </c>
      <c r="AU280" s="184" t="s">
        <v>6306</v>
      </c>
      <c r="AV280" s="184" t="s">
        <v>6307</v>
      </c>
      <c r="AW280" s="190"/>
      <c r="AX280" s="185">
        <v>44229</v>
      </c>
      <c r="AY280" s="185">
        <v>43669</v>
      </c>
      <c r="AZ280" s="184" t="s">
        <v>3562</v>
      </c>
      <c r="BA280" s="184" t="s">
        <v>6308</v>
      </c>
      <c r="BB280" s="184">
        <v>1</v>
      </c>
      <c r="BC280" s="184"/>
      <c r="BD280" s="184"/>
      <c r="BE280" s="184"/>
      <c r="BF280" s="184" t="s">
        <v>3562</v>
      </c>
      <c r="BG280" s="184"/>
      <c r="BH280" s="184"/>
      <c r="BI280" s="184" t="s">
        <v>3568</v>
      </c>
      <c r="BJ280" s="184"/>
      <c r="BK280" s="184">
        <v>1</v>
      </c>
      <c r="BL280" s="184" t="s">
        <v>3493</v>
      </c>
      <c r="BM280" s="184"/>
      <c r="BN280" s="184"/>
      <c r="BO280" s="184" t="s">
        <v>3493</v>
      </c>
      <c r="BP280" s="184" t="s">
        <v>3493</v>
      </c>
      <c r="BQ280" s="184" t="str">
        <f t="shared" si="5"/>
        <v>√</v>
      </c>
      <c r="BR280" s="184"/>
      <c r="BS280" s="184"/>
      <c r="BT280" s="187" t="s">
        <v>3493</v>
      </c>
      <c r="BU280" s="184"/>
      <c r="BV280" s="190" t="e">
        <f>VLOOKUP(D:D,#REF!,2,0)</f>
        <v>#REF!</v>
      </c>
      <c r="BW280" s="190" t="e">
        <f>VLOOKUP(D:D,#REF!,3,0)</f>
        <v>#REF!</v>
      </c>
      <c r="BX280" s="190"/>
      <c r="BY280" s="190"/>
      <c r="BZ280" s="191" t="e">
        <f>VLOOKUP(D:D,#REF!,2,0)</f>
        <v>#REF!</v>
      </c>
      <c r="CA280" s="192" t="s">
        <v>5527</v>
      </c>
      <c r="CB280" s="192" t="s">
        <v>5527</v>
      </c>
      <c r="CC280" s="192" t="s">
        <v>5527</v>
      </c>
      <c r="CD280" s="190"/>
      <c r="CE280" s="184">
        <v>7003564</v>
      </c>
    </row>
    <row r="281" spans="1:83" ht="11.95" customHeight="1">
      <c r="A281" s="184">
        <v>7003565</v>
      </c>
      <c r="B281" s="184">
        <v>280</v>
      </c>
      <c r="C281" s="184" t="s">
        <v>20853</v>
      </c>
      <c r="D281" s="184" t="s">
        <v>33</v>
      </c>
      <c r="E281" s="184" t="s">
        <v>1277</v>
      </c>
      <c r="F281" s="184" t="s">
        <v>1277</v>
      </c>
      <c r="G281" s="185">
        <v>42545</v>
      </c>
      <c r="H281" s="186" t="s">
        <v>19025</v>
      </c>
      <c r="I281" s="187">
        <v>21152</v>
      </c>
      <c r="J281" s="184" t="s">
        <v>20905</v>
      </c>
      <c r="K281" s="184">
        <v>7003565</v>
      </c>
      <c r="L281" s="184" t="s">
        <v>20915</v>
      </c>
      <c r="M281" s="184" t="s">
        <v>20916</v>
      </c>
      <c r="N281" s="188" t="s">
        <v>20917</v>
      </c>
      <c r="O281" s="189" t="s">
        <v>20918</v>
      </c>
      <c r="P281" s="187" t="s">
        <v>20919</v>
      </c>
      <c r="Q281" s="187" t="s">
        <v>20919</v>
      </c>
      <c r="R281" s="184" t="s">
        <v>6309</v>
      </c>
      <c r="S281" s="184" t="s">
        <v>6310</v>
      </c>
      <c r="T281" s="184" t="s">
        <v>6311</v>
      </c>
      <c r="U281" s="184" t="s">
        <v>20920</v>
      </c>
      <c r="V281" s="184" t="s">
        <v>6311</v>
      </c>
      <c r="W281" s="184" t="s">
        <v>20920</v>
      </c>
      <c r="X281" s="187" t="s">
        <v>20921</v>
      </c>
      <c r="Y281" s="187" t="s">
        <v>20922</v>
      </c>
      <c r="Z281" s="188" t="s">
        <v>20921</v>
      </c>
      <c r="AA281" s="184">
        <v>180</v>
      </c>
      <c r="AB281" s="184" t="s">
        <v>3561</v>
      </c>
      <c r="AC281" s="184" t="s">
        <v>20895</v>
      </c>
      <c r="AD281" s="184"/>
      <c r="AE281" s="184" t="s">
        <v>3562</v>
      </c>
      <c r="AF281" s="184" t="s">
        <v>3689</v>
      </c>
      <c r="AG281" s="184" t="s">
        <v>3710</v>
      </c>
      <c r="AH281" s="184"/>
      <c r="AI281" s="184"/>
      <c r="AJ281" s="184" t="s">
        <v>20243</v>
      </c>
      <c r="AK281" s="184">
        <v>445000</v>
      </c>
      <c r="AL281" s="184" t="s">
        <v>1271</v>
      </c>
      <c r="AM281" s="184" t="s">
        <v>3988</v>
      </c>
      <c r="AN281" s="184">
        <v>15071437237</v>
      </c>
      <c r="AO281" s="184" t="s">
        <v>3989</v>
      </c>
      <c r="AP281" s="184" t="s">
        <v>6312</v>
      </c>
      <c r="AQ281" s="184">
        <v>15926106286</v>
      </c>
      <c r="AR281" s="184" t="s">
        <v>1271</v>
      </c>
      <c r="AS281" s="184" t="s">
        <v>3988</v>
      </c>
      <c r="AT281" s="184">
        <v>15071437237</v>
      </c>
      <c r="AU281" s="184" t="s">
        <v>1270</v>
      </c>
      <c r="AV281" s="184" t="s">
        <v>6313</v>
      </c>
      <c r="AW281" s="190"/>
      <c r="AX281" s="185">
        <v>44278</v>
      </c>
      <c r="AY281" s="185">
        <v>42683</v>
      </c>
      <c r="AZ281" s="184" t="s">
        <v>20218</v>
      </c>
      <c r="BA281" s="184" t="s">
        <v>6314</v>
      </c>
      <c r="BB281" s="184">
        <v>1</v>
      </c>
      <c r="BC281" s="184"/>
      <c r="BD281" s="184"/>
      <c r="BE281" s="184"/>
      <c r="BF281" s="184" t="s">
        <v>3562</v>
      </c>
      <c r="BG281" s="184"/>
      <c r="BH281" s="184"/>
      <c r="BI281" s="184" t="s">
        <v>3568</v>
      </c>
      <c r="BJ281" s="184"/>
      <c r="BK281" s="184">
        <v>1</v>
      </c>
      <c r="BL281" s="184" t="s">
        <v>3493</v>
      </c>
      <c r="BM281" s="184"/>
      <c r="BN281" s="184"/>
      <c r="BO281" s="184"/>
      <c r="BP281" s="184" t="s">
        <v>3493</v>
      </c>
      <c r="BQ281" s="184" t="str">
        <f t="shared" si="5"/>
        <v>√</v>
      </c>
      <c r="BR281" s="184"/>
      <c r="BS281" s="184"/>
      <c r="BT281" s="187" t="s">
        <v>3493</v>
      </c>
      <c r="BU281" s="184"/>
      <c r="BV281" s="190" t="e">
        <f>VLOOKUP(D:D,#REF!,2,0)</f>
        <v>#REF!</v>
      </c>
      <c r="BW281" s="190" t="e">
        <f>VLOOKUP(D:D,#REF!,3,0)</f>
        <v>#REF!</v>
      </c>
      <c r="BX281" s="190"/>
      <c r="BY281" s="190"/>
      <c r="BZ281" s="191" t="e">
        <f>VLOOKUP(D:D,#REF!,2,0)</f>
        <v>#REF!</v>
      </c>
      <c r="CA281" s="192" t="s">
        <v>5527</v>
      </c>
      <c r="CB281" s="192" t="s">
        <v>5527</v>
      </c>
      <c r="CC281" s="192" t="s">
        <v>5527</v>
      </c>
      <c r="CD281" s="190"/>
      <c r="CE281" s="184">
        <v>7003565</v>
      </c>
    </row>
    <row r="282" spans="1:83" ht="11.95" customHeight="1">
      <c r="A282" s="184">
        <v>7003566</v>
      </c>
      <c r="B282" s="184">
        <v>281</v>
      </c>
      <c r="C282" s="184" t="s">
        <v>20853</v>
      </c>
      <c r="D282" s="184" t="s">
        <v>33</v>
      </c>
      <c r="E282" s="184" t="s">
        <v>1277</v>
      </c>
      <c r="F282" s="184" t="s">
        <v>6315</v>
      </c>
      <c r="G282" s="185">
        <v>42545</v>
      </c>
      <c r="H282" s="186" t="s">
        <v>19025</v>
      </c>
      <c r="I282" s="187">
        <v>21152</v>
      </c>
      <c r="J282" s="184" t="s">
        <v>20905</v>
      </c>
      <c r="K282" s="184">
        <v>7003566</v>
      </c>
      <c r="L282" s="184" t="s">
        <v>20923</v>
      </c>
      <c r="M282" s="184" t="s">
        <v>20924</v>
      </c>
      <c r="N282" s="188" t="s">
        <v>20925</v>
      </c>
      <c r="O282" s="189" t="s">
        <v>6316</v>
      </c>
      <c r="P282" s="187" t="s">
        <v>20926</v>
      </c>
      <c r="Q282" s="187" t="s">
        <v>20926</v>
      </c>
      <c r="R282" s="184" t="s">
        <v>6317</v>
      </c>
      <c r="S282" s="184" t="s">
        <v>6318</v>
      </c>
      <c r="T282" s="184" t="s">
        <v>6319</v>
      </c>
      <c r="U282" s="184" t="s">
        <v>20927</v>
      </c>
      <c r="V282" s="184" t="s">
        <v>6317</v>
      </c>
      <c r="W282" s="184" t="s">
        <v>20928</v>
      </c>
      <c r="X282" s="187" t="s">
        <v>20929</v>
      </c>
      <c r="Y282" s="187"/>
      <c r="Z282" s="188" t="s">
        <v>20228</v>
      </c>
      <c r="AA282" s="184">
        <v>180</v>
      </c>
      <c r="AB282" s="184" t="s">
        <v>3561</v>
      </c>
      <c r="AC282" s="184" t="s">
        <v>20876</v>
      </c>
      <c r="AD282" s="184"/>
      <c r="AE282" s="184" t="s">
        <v>3562</v>
      </c>
      <c r="AF282" s="184" t="s">
        <v>3689</v>
      </c>
      <c r="AG282" s="184" t="s">
        <v>3710</v>
      </c>
      <c r="AH282" s="184"/>
      <c r="AI282" s="184"/>
      <c r="AJ282" s="184" t="s">
        <v>20243</v>
      </c>
      <c r="AK282" s="184">
        <v>444300</v>
      </c>
      <c r="AL282" s="184" t="s">
        <v>1271</v>
      </c>
      <c r="AM282" s="184" t="s">
        <v>3988</v>
      </c>
      <c r="AN282" s="184">
        <v>15071437237</v>
      </c>
      <c r="AO282" s="184" t="s">
        <v>3989</v>
      </c>
      <c r="AP282" s="184" t="s">
        <v>6319</v>
      </c>
      <c r="AQ282" s="184">
        <v>13617186166</v>
      </c>
      <c r="AR282" s="184" t="s">
        <v>1271</v>
      </c>
      <c r="AS282" s="184" t="s">
        <v>3988</v>
      </c>
      <c r="AT282" s="184">
        <v>15071437237</v>
      </c>
      <c r="AU282" s="184" t="s">
        <v>2534</v>
      </c>
      <c r="AV282" s="184" t="s">
        <v>2534</v>
      </c>
      <c r="AW282" s="190"/>
      <c r="AX282" s="185">
        <v>44269</v>
      </c>
      <c r="AY282" s="185"/>
      <c r="AZ282" s="184" t="s">
        <v>20218</v>
      </c>
      <c r="BA282" s="184" t="s">
        <v>6320</v>
      </c>
      <c r="BB282" s="184">
        <v>1</v>
      </c>
      <c r="BC282" s="184"/>
      <c r="BD282" s="184"/>
      <c r="BE282" s="184"/>
      <c r="BF282" s="184" t="s">
        <v>3562</v>
      </c>
      <c r="BG282" s="184"/>
      <c r="BH282" s="184"/>
      <c r="BI282" s="184" t="s">
        <v>3568</v>
      </c>
      <c r="BJ282" s="184"/>
      <c r="BK282" s="184">
        <v>1</v>
      </c>
      <c r="BL282" s="184" t="s">
        <v>3493</v>
      </c>
      <c r="BM282" s="184"/>
      <c r="BN282" s="184"/>
      <c r="BO282" s="184"/>
      <c r="BP282" s="184" t="s">
        <v>3493</v>
      </c>
      <c r="BQ282" s="184" t="str">
        <f t="shared" si="5"/>
        <v>√</v>
      </c>
      <c r="BR282" s="184"/>
      <c r="BS282" s="184"/>
      <c r="BT282" s="187" t="s">
        <v>3493</v>
      </c>
      <c r="BU282" s="184"/>
      <c r="BV282" s="190" t="e">
        <f>VLOOKUP(D:D,#REF!,2,0)</f>
        <v>#REF!</v>
      </c>
      <c r="BW282" s="190" t="e">
        <f>VLOOKUP(D:D,#REF!,3,0)</f>
        <v>#REF!</v>
      </c>
      <c r="BX282" s="190"/>
      <c r="BY282" s="190"/>
      <c r="BZ282" s="191" t="e">
        <f>VLOOKUP(D:D,#REF!,2,0)</f>
        <v>#REF!</v>
      </c>
      <c r="CA282" s="192" t="s">
        <v>5527</v>
      </c>
      <c r="CB282" s="192" t="s">
        <v>5527</v>
      </c>
      <c r="CC282" s="192" t="s">
        <v>5527</v>
      </c>
      <c r="CD282" s="190"/>
      <c r="CE282" s="184">
        <v>7003566</v>
      </c>
    </row>
    <row r="283" spans="1:83" ht="11.95" customHeight="1">
      <c r="A283" s="184">
        <v>7003487</v>
      </c>
      <c r="B283" s="184">
        <v>282</v>
      </c>
      <c r="C283" s="184" t="s">
        <v>20209</v>
      </c>
      <c r="D283" s="184" t="s">
        <v>17</v>
      </c>
      <c r="E283" s="184" t="s">
        <v>547</v>
      </c>
      <c r="F283" s="184" t="s">
        <v>6321</v>
      </c>
      <c r="G283" s="185">
        <v>42547</v>
      </c>
      <c r="H283" s="186" t="s">
        <v>20930</v>
      </c>
      <c r="I283" s="187">
        <v>21167</v>
      </c>
      <c r="J283" s="184" t="s">
        <v>20931</v>
      </c>
      <c r="K283" s="184">
        <v>7003487</v>
      </c>
      <c r="L283" s="184" t="s">
        <v>20932</v>
      </c>
      <c r="M283" s="184" t="s">
        <v>20933</v>
      </c>
      <c r="N283" s="188" t="s">
        <v>20934</v>
      </c>
      <c r="O283" s="189"/>
      <c r="P283" s="187" t="s">
        <v>20935</v>
      </c>
      <c r="Q283" s="187" t="s">
        <v>20935</v>
      </c>
      <c r="R283" s="184" t="s">
        <v>6322</v>
      </c>
      <c r="S283" s="184" t="s">
        <v>6323</v>
      </c>
      <c r="T283" s="184" t="s">
        <v>6324</v>
      </c>
      <c r="U283" s="184" t="s">
        <v>20936</v>
      </c>
      <c r="V283" s="184" t="s">
        <v>6325</v>
      </c>
      <c r="W283" s="184" t="s">
        <v>20937</v>
      </c>
      <c r="X283" s="187" t="s">
        <v>20938</v>
      </c>
      <c r="Y283" s="187" t="s">
        <v>20939</v>
      </c>
      <c r="Z283" s="188" t="s">
        <v>2819</v>
      </c>
      <c r="AA283" s="184">
        <v>90</v>
      </c>
      <c r="AB283" s="184" t="s">
        <v>3561</v>
      </c>
      <c r="AC283" s="184"/>
      <c r="AD283" s="184"/>
      <c r="AE283" s="184" t="s">
        <v>3562</v>
      </c>
      <c r="AF283" s="184"/>
      <c r="AG283" s="184"/>
      <c r="AH283" s="184"/>
      <c r="AI283" s="184"/>
      <c r="AJ283" s="184" t="s">
        <v>3593</v>
      </c>
      <c r="AK283" s="184">
        <v>132011</v>
      </c>
      <c r="AL283" s="184" t="s">
        <v>4717</v>
      </c>
      <c r="AM283" s="184" t="s">
        <v>4718</v>
      </c>
      <c r="AN283" s="184">
        <v>13634312016</v>
      </c>
      <c r="AO283" s="184" t="s">
        <v>4719</v>
      </c>
      <c r="AP283" s="184" t="s">
        <v>6324</v>
      </c>
      <c r="AQ283" s="184" t="s">
        <v>6326</v>
      </c>
      <c r="AR283" s="184" t="s">
        <v>4717</v>
      </c>
      <c r="AS283" s="184" t="s">
        <v>4718</v>
      </c>
      <c r="AT283" s="184">
        <v>13634312016</v>
      </c>
      <c r="AU283" s="184" t="s">
        <v>991</v>
      </c>
      <c r="AV283" s="184" t="s">
        <v>6327</v>
      </c>
      <c r="AW283" s="190"/>
      <c r="AX283" s="185">
        <v>43844</v>
      </c>
      <c r="AY283" s="185">
        <v>43546</v>
      </c>
      <c r="AZ283" s="184" t="s">
        <v>3562</v>
      </c>
      <c r="BA283" s="184" t="s">
        <v>6328</v>
      </c>
      <c r="BB283" s="184"/>
      <c r="BC283" s="184"/>
      <c r="BD283" s="184"/>
      <c r="BE283" s="184"/>
      <c r="BF283" s="184"/>
      <c r="BG283" s="184"/>
      <c r="BH283" s="184"/>
      <c r="BI283" s="184"/>
      <c r="BJ283" s="184"/>
      <c r="BK283" s="184"/>
      <c r="BL283" s="184" t="s">
        <v>3493</v>
      </c>
      <c r="BM283" s="184"/>
      <c r="BN283" s="184" t="s">
        <v>3493</v>
      </c>
      <c r="BO283" s="184" t="s">
        <v>3493</v>
      </c>
      <c r="BP283" s="184" t="s">
        <v>3493</v>
      </c>
      <c r="BQ283" s="184" t="s">
        <v>3493</v>
      </c>
      <c r="BR283" s="184"/>
      <c r="BS283" s="184"/>
      <c r="BT283" s="187" t="s">
        <v>3493</v>
      </c>
      <c r="BU283" s="184"/>
      <c r="BV283" s="190" t="e">
        <f>VLOOKUP(D:D,#REF!,2,0)</f>
        <v>#REF!</v>
      </c>
      <c r="BW283" s="190" t="e">
        <f>VLOOKUP(D:D,#REF!,3,0)</f>
        <v>#REF!</v>
      </c>
      <c r="BX283" s="190"/>
      <c r="BY283" s="190"/>
      <c r="BZ283" s="191" t="e">
        <f>VLOOKUP(D:D,#REF!,2,0)</f>
        <v>#REF!</v>
      </c>
      <c r="CA283" s="192" t="s">
        <v>5527</v>
      </c>
      <c r="CB283" s="192" t="s">
        <v>5527</v>
      </c>
      <c r="CC283" s="192" t="s">
        <v>5527</v>
      </c>
      <c r="CD283" s="190"/>
      <c r="CE283" s="184">
        <v>7003487</v>
      </c>
    </row>
    <row r="284" spans="1:83" ht="11.95" customHeight="1">
      <c r="A284" s="184">
        <v>7003735</v>
      </c>
      <c r="B284" s="184">
        <v>283</v>
      </c>
      <c r="C284" s="184" t="s">
        <v>20209</v>
      </c>
      <c r="D284" s="184" t="s">
        <v>30</v>
      </c>
      <c r="E284" s="184" t="s">
        <v>101</v>
      </c>
      <c r="F284" s="184" t="s">
        <v>6329</v>
      </c>
      <c r="G284" s="185">
        <v>42545</v>
      </c>
      <c r="H284" s="186" t="s">
        <v>3467</v>
      </c>
      <c r="I284" s="187">
        <v>21180</v>
      </c>
      <c r="J284" s="184" t="s">
        <v>4887</v>
      </c>
      <c r="K284" s="184">
        <v>7003735</v>
      </c>
      <c r="L284" s="184" t="s">
        <v>20940</v>
      </c>
      <c r="M284" s="184" t="s">
        <v>20941</v>
      </c>
      <c r="N284" s="188" t="s">
        <v>20942</v>
      </c>
      <c r="O284" s="189" t="s">
        <v>6330</v>
      </c>
      <c r="P284" s="187" t="s">
        <v>20943</v>
      </c>
      <c r="Q284" s="187" t="s">
        <v>20943</v>
      </c>
      <c r="R284" s="184" t="s">
        <v>20944</v>
      </c>
      <c r="S284" s="184" t="s">
        <v>6331</v>
      </c>
      <c r="T284" s="184" t="s">
        <v>6332</v>
      </c>
      <c r="U284" s="184">
        <v>13938238236</v>
      </c>
      <c r="V284" s="184" t="s">
        <v>6333</v>
      </c>
      <c r="W284" s="184">
        <v>13007500344</v>
      </c>
      <c r="X284" s="187" t="s">
        <v>20945</v>
      </c>
      <c r="Y284" s="187" t="s">
        <v>20946</v>
      </c>
      <c r="Z284" s="188" t="s">
        <v>6334</v>
      </c>
      <c r="AA284" s="184">
        <v>180</v>
      </c>
      <c r="AB284" s="184" t="s">
        <v>3669</v>
      </c>
      <c r="AC284" s="184"/>
      <c r="AD284" s="184"/>
      <c r="AE284" s="184" t="s">
        <v>3562</v>
      </c>
      <c r="AF284" s="184"/>
      <c r="AG284" s="184"/>
      <c r="AH284" s="184"/>
      <c r="AI284" s="184"/>
      <c r="AJ284" s="184" t="s">
        <v>3593</v>
      </c>
      <c r="AK284" s="184">
        <v>452370</v>
      </c>
      <c r="AL284" s="184" t="s">
        <v>4887</v>
      </c>
      <c r="AM284" s="184" t="s">
        <v>20947</v>
      </c>
      <c r="AN284" s="184">
        <v>13523713881</v>
      </c>
      <c r="AO284" s="184" t="s">
        <v>20948</v>
      </c>
      <c r="AP284" s="184" t="s">
        <v>6333</v>
      </c>
      <c r="AQ284" s="184" t="s">
        <v>6335</v>
      </c>
      <c r="AR284" s="184" t="s">
        <v>20949</v>
      </c>
      <c r="AS284" s="184" t="s">
        <v>4894</v>
      </c>
      <c r="AT284" s="184">
        <v>13523713881</v>
      </c>
      <c r="AU284" s="184" t="s">
        <v>1448</v>
      </c>
      <c r="AV284" s="184" t="s">
        <v>1448</v>
      </c>
      <c r="AW284" s="190"/>
      <c r="AX284" s="185">
        <v>44612</v>
      </c>
      <c r="AY284" s="185">
        <v>43569</v>
      </c>
      <c r="AZ284" s="184" t="s">
        <v>20218</v>
      </c>
      <c r="BA284" s="184" t="s">
        <v>20950</v>
      </c>
      <c r="BB284" s="184">
        <v>1</v>
      </c>
      <c r="BC284" s="184"/>
      <c r="BD284" s="184"/>
      <c r="BE284" s="184" t="s">
        <v>6336</v>
      </c>
      <c r="BF284" s="184" t="s">
        <v>3562</v>
      </c>
      <c r="BG284" s="184"/>
      <c r="BH284" s="184"/>
      <c r="BI284" s="184" t="s">
        <v>3568</v>
      </c>
      <c r="BJ284" s="184"/>
      <c r="BK284" s="184">
        <v>1</v>
      </c>
      <c r="BL284" s="184" t="s">
        <v>3493</v>
      </c>
      <c r="BM284" s="184"/>
      <c r="BN284" s="184" t="s">
        <v>3493</v>
      </c>
      <c r="BO284" s="184" t="s">
        <v>3493</v>
      </c>
      <c r="BP284" s="184" t="s">
        <v>3493</v>
      </c>
      <c r="BQ284" s="184" t="str">
        <f t="shared" si="5"/>
        <v>√</v>
      </c>
      <c r="BR284" s="184"/>
      <c r="BS284" s="184"/>
      <c r="BT284" s="187" t="s">
        <v>3493</v>
      </c>
      <c r="BU284" s="184"/>
      <c r="BV284" s="190" t="e">
        <f>VLOOKUP(D:D,#REF!,2,0)</f>
        <v>#REF!</v>
      </c>
      <c r="BW284" s="190" t="e">
        <f>VLOOKUP(D:D,#REF!,3,0)</f>
        <v>#REF!</v>
      </c>
      <c r="BX284" s="190"/>
      <c r="BY284" s="190"/>
      <c r="BZ284" s="191" t="e">
        <f>VLOOKUP(D:D,#REF!,2,0)</f>
        <v>#REF!</v>
      </c>
      <c r="CA284" s="192" t="s">
        <v>5527</v>
      </c>
      <c r="CB284" s="192" t="s">
        <v>5527</v>
      </c>
      <c r="CC284" s="192" t="s">
        <v>5527</v>
      </c>
      <c r="CD284" s="190"/>
      <c r="CE284" s="184">
        <v>7003735</v>
      </c>
    </row>
    <row r="285" spans="1:83" ht="11.95" customHeight="1">
      <c r="A285" s="184">
        <v>7003736</v>
      </c>
      <c r="B285" s="184">
        <v>284</v>
      </c>
      <c r="C285" s="184" t="s">
        <v>20209</v>
      </c>
      <c r="D285" s="184" t="s">
        <v>30</v>
      </c>
      <c r="E285" s="184" t="s">
        <v>576</v>
      </c>
      <c r="F285" s="184" t="s">
        <v>6337</v>
      </c>
      <c r="G285" s="185">
        <v>42517</v>
      </c>
      <c r="H285" s="186" t="s">
        <v>1735</v>
      </c>
      <c r="I285" s="187">
        <v>21178</v>
      </c>
      <c r="J285" s="184" t="s">
        <v>20951</v>
      </c>
      <c r="K285" s="184">
        <v>7003736</v>
      </c>
      <c r="L285" s="184" t="s">
        <v>20952</v>
      </c>
      <c r="M285" s="184" t="s">
        <v>20953</v>
      </c>
      <c r="N285" s="188" t="s">
        <v>20954</v>
      </c>
      <c r="O285" s="189" t="s">
        <v>6338</v>
      </c>
      <c r="P285" s="187" t="s">
        <v>20955</v>
      </c>
      <c r="Q285" s="187" t="s">
        <v>20955</v>
      </c>
      <c r="R285" s="184" t="s">
        <v>6339</v>
      </c>
      <c r="S285" s="184">
        <v>13721612166</v>
      </c>
      <c r="T285" s="184" t="s">
        <v>6340</v>
      </c>
      <c r="U285" s="184">
        <v>13643870953</v>
      </c>
      <c r="V285" s="184" t="s">
        <v>6341</v>
      </c>
      <c r="W285" s="184" t="s">
        <v>20956</v>
      </c>
      <c r="X285" s="187" t="s">
        <v>20957</v>
      </c>
      <c r="Y285" s="187" t="s">
        <v>20958</v>
      </c>
      <c r="Z285" s="188" t="s">
        <v>20228</v>
      </c>
      <c r="AA285" s="184">
        <v>180</v>
      </c>
      <c r="AB285" s="184" t="s">
        <v>3561</v>
      </c>
      <c r="AC285" s="184" t="s">
        <v>20959</v>
      </c>
      <c r="AD285" s="184"/>
      <c r="AE285" s="184" t="s">
        <v>3562</v>
      </c>
      <c r="AF285" s="184"/>
      <c r="AG285" s="184"/>
      <c r="AH285" s="184"/>
      <c r="AI285" s="184"/>
      <c r="AJ285" s="184" t="s">
        <v>20243</v>
      </c>
      <c r="AK285" s="184">
        <v>471002</v>
      </c>
      <c r="AL285" s="184" t="s">
        <v>20960</v>
      </c>
      <c r="AM285" s="184" t="s">
        <v>20961</v>
      </c>
      <c r="AN285" s="184">
        <v>13383883909</v>
      </c>
      <c r="AO285" s="184" t="s">
        <v>4960</v>
      </c>
      <c r="AP285" s="184" t="s">
        <v>6340</v>
      </c>
      <c r="AQ285" s="184" t="s">
        <v>6342</v>
      </c>
      <c r="AR285" s="184" t="s">
        <v>20962</v>
      </c>
      <c r="AS285" s="184" t="s">
        <v>20963</v>
      </c>
      <c r="AT285" s="184">
        <v>13383883909</v>
      </c>
      <c r="AU285" s="184" t="s">
        <v>1395</v>
      </c>
      <c r="AV285" s="184" t="s">
        <v>1395</v>
      </c>
      <c r="AW285" s="190"/>
      <c r="AX285" s="185">
        <v>43934</v>
      </c>
      <c r="AY285" s="185">
        <v>43569</v>
      </c>
      <c r="AZ285" s="184" t="s">
        <v>16659</v>
      </c>
      <c r="BA285" s="184" t="s">
        <v>6343</v>
      </c>
      <c r="BB285" s="184">
        <v>1</v>
      </c>
      <c r="BC285" s="184"/>
      <c r="BD285" s="184"/>
      <c r="BE285" s="184" t="s">
        <v>6336</v>
      </c>
      <c r="BF285" s="184" t="s">
        <v>3562</v>
      </c>
      <c r="BG285" s="184"/>
      <c r="BH285" s="184"/>
      <c r="BI285" s="184" t="s">
        <v>3568</v>
      </c>
      <c r="BJ285" s="184"/>
      <c r="BK285" s="184">
        <v>1</v>
      </c>
      <c r="BL285" s="184" t="s">
        <v>3493</v>
      </c>
      <c r="BM285" s="184"/>
      <c r="BN285" s="184" t="s">
        <v>3493</v>
      </c>
      <c r="BO285" s="184" t="s">
        <v>3493</v>
      </c>
      <c r="BP285" s="184" t="s">
        <v>3493</v>
      </c>
      <c r="BQ285" s="184" t="str">
        <f t="shared" si="5"/>
        <v>√</v>
      </c>
      <c r="BR285" s="184"/>
      <c r="BS285" s="184"/>
      <c r="BT285" s="187" t="s">
        <v>3493</v>
      </c>
      <c r="BU285" s="184"/>
      <c r="BV285" s="190" t="e">
        <f>VLOOKUP(D:D,#REF!,2,0)</f>
        <v>#REF!</v>
      </c>
      <c r="BW285" s="190" t="e">
        <f>VLOOKUP(D:D,#REF!,3,0)</f>
        <v>#REF!</v>
      </c>
      <c r="BX285" s="190"/>
      <c r="BY285" s="190"/>
      <c r="BZ285" s="191" t="e">
        <f>VLOOKUP(D:D,#REF!,2,0)</f>
        <v>#REF!</v>
      </c>
      <c r="CA285" s="192" t="s">
        <v>5527</v>
      </c>
      <c r="CB285" s="192" t="s">
        <v>5527</v>
      </c>
      <c r="CC285" s="192" t="s">
        <v>5527</v>
      </c>
      <c r="CD285" s="190"/>
      <c r="CE285" s="184">
        <v>7003736</v>
      </c>
    </row>
    <row r="286" spans="1:83" ht="11.95" customHeight="1">
      <c r="A286" s="184">
        <v>7003737</v>
      </c>
      <c r="B286" s="184">
        <v>285</v>
      </c>
      <c r="C286" s="184" t="s">
        <v>20209</v>
      </c>
      <c r="D286" s="184" t="s">
        <v>30</v>
      </c>
      <c r="E286" s="184" t="s">
        <v>582</v>
      </c>
      <c r="F286" s="184" t="s">
        <v>6344</v>
      </c>
      <c r="G286" s="185">
        <v>42535</v>
      </c>
      <c r="H286" s="186" t="s">
        <v>4992</v>
      </c>
      <c r="I286" s="187">
        <v>21176</v>
      </c>
      <c r="J286" s="184" t="s">
        <v>20951</v>
      </c>
      <c r="K286" s="184">
        <v>7003737</v>
      </c>
      <c r="L286" s="184" t="s">
        <v>20964</v>
      </c>
      <c r="M286" s="184" t="s">
        <v>20965</v>
      </c>
      <c r="N286" s="188" t="s">
        <v>20966</v>
      </c>
      <c r="O286" s="189" t="s">
        <v>6345</v>
      </c>
      <c r="P286" s="187" t="s">
        <v>20967</v>
      </c>
      <c r="Q286" s="187" t="s">
        <v>20967</v>
      </c>
      <c r="R286" s="184" t="s">
        <v>6346</v>
      </c>
      <c r="S286" s="184">
        <v>13939201687</v>
      </c>
      <c r="T286" s="184" t="s">
        <v>6346</v>
      </c>
      <c r="U286" s="184">
        <v>13721612166</v>
      </c>
      <c r="V286" s="184" t="s">
        <v>6346</v>
      </c>
      <c r="W286" s="184" t="s">
        <v>20968</v>
      </c>
      <c r="X286" s="187" t="s">
        <v>20969</v>
      </c>
      <c r="Y286" s="187" t="s">
        <v>20970</v>
      </c>
      <c r="Z286" s="188" t="s">
        <v>20228</v>
      </c>
      <c r="AA286" s="184">
        <v>150</v>
      </c>
      <c r="AB286" s="184" t="s">
        <v>3561</v>
      </c>
      <c r="AC286" s="184" t="s">
        <v>20971</v>
      </c>
      <c r="AD286" s="184"/>
      <c r="AE286" s="184" t="s">
        <v>3562</v>
      </c>
      <c r="AF286" s="184"/>
      <c r="AG286" s="184"/>
      <c r="AH286" s="184"/>
      <c r="AI286" s="184"/>
      <c r="AJ286" s="184" t="s">
        <v>3593</v>
      </c>
      <c r="AK286" s="184">
        <v>458030</v>
      </c>
      <c r="AL286" s="184" t="s">
        <v>20972</v>
      </c>
      <c r="AM286" s="184" t="s">
        <v>20973</v>
      </c>
      <c r="AN286" s="184">
        <v>18637215799</v>
      </c>
      <c r="AO286" s="184" t="s">
        <v>20974</v>
      </c>
      <c r="AP286" s="184" t="s">
        <v>6346</v>
      </c>
      <c r="AQ286" s="184" t="s">
        <v>6347</v>
      </c>
      <c r="AR286" s="184" t="s">
        <v>20975</v>
      </c>
      <c r="AS286" s="184" t="s">
        <v>20976</v>
      </c>
      <c r="AT286" s="184">
        <v>18637215799</v>
      </c>
      <c r="AU286" s="184" t="s">
        <v>1405</v>
      </c>
      <c r="AV286" s="184" t="s">
        <v>1405</v>
      </c>
      <c r="AW286" s="190"/>
      <c r="AX286" s="185">
        <v>44265</v>
      </c>
      <c r="AY286" s="185">
        <v>43582</v>
      </c>
      <c r="AZ286" s="184" t="s">
        <v>20218</v>
      </c>
      <c r="BA286" s="184" t="s">
        <v>6348</v>
      </c>
      <c r="BB286" s="184">
        <v>1</v>
      </c>
      <c r="BC286" s="184"/>
      <c r="BD286" s="184"/>
      <c r="BE286" s="184" t="s">
        <v>6336</v>
      </c>
      <c r="BF286" s="184" t="s">
        <v>3562</v>
      </c>
      <c r="BG286" s="184"/>
      <c r="BH286" s="184"/>
      <c r="BI286" s="184" t="s">
        <v>3568</v>
      </c>
      <c r="BJ286" s="184"/>
      <c r="BK286" s="184">
        <v>1</v>
      </c>
      <c r="BL286" s="184" t="s">
        <v>3493</v>
      </c>
      <c r="BM286" s="184"/>
      <c r="BN286" s="184" t="s">
        <v>3493</v>
      </c>
      <c r="BO286" s="184" t="s">
        <v>3493</v>
      </c>
      <c r="BP286" s="184" t="s">
        <v>3493</v>
      </c>
      <c r="BQ286" s="184" t="str">
        <f t="shared" si="5"/>
        <v>√</v>
      </c>
      <c r="BR286" s="184"/>
      <c r="BS286" s="184"/>
      <c r="BT286" s="187" t="s">
        <v>3493</v>
      </c>
      <c r="BU286" s="184"/>
      <c r="BV286" s="190" t="e">
        <f>VLOOKUP(D:D,#REF!,2,0)</f>
        <v>#REF!</v>
      </c>
      <c r="BW286" s="190" t="e">
        <f>VLOOKUP(D:D,#REF!,3,0)</f>
        <v>#REF!</v>
      </c>
      <c r="BX286" s="190"/>
      <c r="BY286" s="190"/>
      <c r="BZ286" s="191" t="e">
        <f>VLOOKUP(D:D,#REF!,2,0)</f>
        <v>#REF!</v>
      </c>
      <c r="CA286" s="192" t="s">
        <v>5527</v>
      </c>
      <c r="CB286" s="192" t="s">
        <v>5527</v>
      </c>
      <c r="CC286" s="192" t="s">
        <v>5527</v>
      </c>
      <c r="CD286" s="190"/>
      <c r="CE286" s="184">
        <v>7003737</v>
      </c>
    </row>
    <row r="287" spans="1:83" ht="11.95" customHeight="1">
      <c r="A287" s="184">
        <v>7003738</v>
      </c>
      <c r="B287" s="184">
        <v>286</v>
      </c>
      <c r="C287" s="184" t="s">
        <v>20209</v>
      </c>
      <c r="D287" s="184" t="s">
        <v>30</v>
      </c>
      <c r="E287" s="184" t="s">
        <v>574</v>
      </c>
      <c r="F287" s="184" t="s">
        <v>6349</v>
      </c>
      <c r="G287" s="185">
        <v>42492</v>
      </c>
      <c r="H287" s="186" t="s">
        <v>4992</v>
      </c>
      <c r="I287" s="187">
        <v>21176</v>
      </c>
      <c r="J287" s="184" t="s">
        <v>20951</v>
      </c>
      <c r="K287" s="184">
        <v>7003738</v>
      </c>
      <c r="L287" s="184" t="s">
        <v>20977</v>
      </c>
      <c r="M287" s="184" t="s">
        <v>20978</v>
      </c>
      <c r="N287" s="188" t="s">
        <v>20979</v>
      </c>
      <c r="O287" s="189"/>
      <c r="P287" s="187" t="s">
        <v>20980</v>
      </c>
      <c r="Q287" s="187" t="s">
        <v>20980</v>
      </c>
      <c r="R287" s="184" t="s">
        <v>6350</v>
      </c>
      <c r="S287" s="184">
        <v>13837349978</v>
      </c>
      <c r="T287" s="184" t="s">
        <v>6351</v>
      </c>
      <c r="U287" s="184">
        <v>13939201687</v>
      </c>
      <c r="V287" s="184" t="s">
        <v>6352</v>
      </c>
      <c r="W287" s="184" t="s">
        <v>20981</v>
      </c>
      <c r="X287" s="187" t="s">
        <v>20982</v>
      </c>
      <c r="Y287" s="187" t="s">
        <v>20983</v>
      </c>
      <c r="Z287" s="188" t="s">
        <v>20228</v>
      </c>
      <c r="AA287" s="184">
        <v>150</v>
      </c>
      <c r="AB287" s="184" t="s">
        <v>3561</v>
      </c>
      <c r="AC287" s="184" t="s">
        <v>20984</v>
      </c>
      <c r="AD287" s="184"/>
      <c r="AE287" s="184" t="s">
        <v>3562</v>
      </c>
      <c r="AF287" s="184"/>
      <c r="AG287" s="184"/>
      <c r="AH287" s="184"/>
      <c r="AI287" s="184"/>
      <c r="AJ287" s="184" t="s">
        <v>3593</v>
      </c>
      <c r="AK287" s="184">
        <v>453000</v>
      </c>
      <c r="AL287" s="184" t="s">
        <v>20985</v>
      </c>
      <c r="AM287" s="184" t="s">
        <v>20986</v>
      </c>
      <c r="AN287" s="184">
        <v>13653839930</v>
      </c>
      <c r="AO287" s="184" t="s">
        <v>20987</v>
      </c>
      <c r="AP287" s="184" t="s">
        <v>6351</v>
      </c>
      <c r="AQ287" s="184" t="s">
        <v>6353</v>
      </c>
      <c r="AR287" s="184" t="s">
        <v>20988</v>
      </c>
      <c r="AS287" s="184" t="s">
        <v>20989</v>
      </c>
      <c r="AT287" s="184">
        <v>13653839930</v>
      </c>
      <c r="AU287" s="184" t="s">
        <v>1826</v>
      </c>
      <c r="AV287" s="184" t="s">
        <v>6354</v>
      </c>
      <c r="AW287" s="190"/>
      <c r="AX287" s="185">
        <v>44252</v>
      </c>
      <c r="AY287" s="185">
        <v>43568</v>
      </c>
      <c r="AZ287" s="184" t="s">
        <v>20218</v>
      </c>
      <c r="BA287" s="184" t="s">
        <v>6355</v>
      </c>
      <c r="BB287" s="184">
        <v>1</v>
      </c>
      <c r="BC287" s="184"/>
      <c r="BD287" s="184"/>
      <c r="BE287" s="184" t="s">
        <v>6336</v>
      </c>
      <c r="BF287" s="184" t="s">
        <v>3562</v>
      </c>
      <c r="BG287" s="184"/>
      <c r="BH287" s="184"/>
      <c r="BI287" s="184" t="s">
        <v>3568</v>
      </c>
      <c r="BJ287" s="184"/>
      <c r="BK287" s="184">
        <v>1</v>
      </c>
      <c r="BL287" s="184" t="s">
        <v>3493</v>
      </c>
      <c r="BM287" s="184"/>
      <c r="BN287" s="184"/>
      <c r="BO287" s="184" t="s">
        <v>3493</v>
      </c>
      <c r="BP287" s="184" t="s">
        <v>3493</v>
      </c>
      <c r="BQ287" s="184" t="str">
        <f t="shared" si="5"/>
        <v>√</v>
      </c>
      <c r="BR287" s="184"/>
      <c r="BS287" s="184"/>
      <c r="BT287" s="187" t="s">
        <v>3493</v>
      </c>
      <c r="BU287" s="184"/>
      <c r="BV287" s="190" t="e">
        <f>VLOOKUP(D:D,#REF!,2,0)</f>
        <v>#REF!</v>
      </c>
      <c r="BW287" s="190" t="e">
        <f>VLOOKUP(D:D,#REF!,3,0)</f>
        <v>#REF!</v>
      </c>
      <c r="BX287" s="190"/>
      <c r="BY287" s="190"/>
      <c r="BZ287" s="191" t="e">
        <f>VLOOKUP(D:D,#REF!,2,0)</f>
        <v>#REF!</v>
      </c>
      <c r="CA287" s="192" t="s">
        <v>5527</v>
      </c>
      <c r="CB287" s="192" t="s">
        <v>5527</v>
      </c>
      <c r="CC287" s="192" t="s">
        <v>5527</v>
      </c>
      <c r="CD287" s="190"/>
      <c r="CE287" s="184">
        <v>7003738</v>
      </c>
    </row>
    <row r="288" spans="1:83" ht="11.95" customHeight="1">
      <c r="A288" s="184">
        <v>7003739</v>
      </c>
      <c r="B288" s="184">
        <v>287</v>
      </c>
      <c r="C288" s="184" t="s">
        <v>20209</v>
      </c>
      <c r="D288" s="184" t="s">
        <v>30</v>
      </c>
      <c r="E288" s="184" t="s">
        <v>574</v>
      </c>
      <c r="F288" s="184" t="s">
        <v>6356</v>
      </c>
      <c r="G288" s="185">
        <v>42492</v>
      </c>
      <c r="H288" s="186" t="s">
        <v>4992</v>
      </c>
      <c r="I288" s="187">
        <v>21176</v>
      </c>
      <c r="J288" s="184" t="s">
        <v>20951</v>
      </c>
      <c r="K288" s="184">
        <v>7003739</v>
      </c>
      <c r="L288" s="184" t="s">
        <v>20990</v>
      </c>
      <c r="M288" s="184" t="s">
        <v>20991</v>
      </c>
      <c r="N288" s="188" t="s">
        <v>20992</v>
      </c>
      <c r="O288" s="189" t="s">
        <v>6357</v>
      </c>
      <c r="P288" s="187" t="s">
        <v>20993</v>
      </c>
      <c r="Q288" s="187" t="s">
        <v>20993</v>
      </c>
      <c r="R288" s="184" t="s">
        <v>6358</v>
      </c>
      <c r="S288" s="184">
        <v>13598620161</v>
      </c>
      <c r="T288" s="184" t="s">
        <v>6358</v>
      </c>
      <c r="U288" s="184">
        <v>13598620161</v>
      </c>
      <c r="V288" s="184" t="s">
        <v>6359</v>
      </c>
      <c r="W288" s="184" t="s">
        <v>20994</v>
      </c>
      <c r="X288" s="187" t="s">
        <v>20995</v>
      </c>
      <c r="Y288" s="187"/>
      <c r="Z288" s="188" t="s">
        <v>20228</v>
      </c>
      <c r="AA288" s="184">
        <v>120</v>
      </c>
      <c r="AB288" s="184" t="s">
        <v>3561</v>
      </c>
      <c r="AC288" s="184" t="s">
        <v>20996</v>
      </c>
      <c r="AD288" s="184"/>
      <c r="AE288" s="184" t="s">
        <v>3562</v>
      </c>
      <c r="AF288" s="184"/>
      <c r="AG288" s="184"/>
      <c r="AH288" s="184"/>
      <c r="AI288" s="184"/>
      <c r="AJ288" s="184" t="s">
        <v>3593</v>
      </c>
      <c r="AK288" s="184">
        <v>453002</v>
      </c>
      <c r="AL288" s="184" t="s">
        <v>20985</v>
      </c>
      <c r="AM288" s="184" t="s">
        <v>20986</v>
      </c>
      <c r="AN288" s="184">
        <v>13653839930</v>
      </c>
      <c r="AO288" s="184" t="s">
        <v>20987</v>
      </c>
      <c r="AP288" s="184" t="s">
        <v>6358</v>
      </c>
      <c r="AQ288" s="184" t="s">
        <v>6360</v>
      </c>
      <c r="AR288" s="184" t="s">
        <v>20988</v>
      </c>
      <c r="AS288" s="184" t="s">
        <v>20989</v>
      </c>
      <c r="AT288" s="184">
        <v>13653839930</v>
      </c>
      <c r="AU288" s="184" t="s">
        <v>6361</v>
      </c>
      <c r="AV288" s="184" t="s">
        <v>6362</v>
      </c>
      <c r="AW288" s="190"/>
      <c r="AX288" s="185">
        <v>44612</v>
      </c>
      <c r="AY288" s="185"/>
      <c r="AZ288" s="184" t="s">
        <v>20218</v>
      </c>
      <c r="BA288" s="184" t="s">
        <v>6363</v>
      </c>
      <c r="BB288" s="184">
        <v>1</v>
      </c>
      <c r="BC288" s="184"/>
      <c r="BD288" s="184"/>
      <c r="BE288" s="184" t="s">
        <v>6336</v>
      </c>
      <c r="BF288" s="184" t="s">
        <v>3562</v>
      </c>
      <c r="BG288" s="184"/>
      <c r="BH288" s="184"/>
      <c r="BI288" s="184" t="s">
        <v>3568</v>
      </c>
      <c r="BJ288" s="184"/>
      <c r="BK288" s="184">
        <v>1</v>
      </c>
      <c r="BL288" s="184" t="s">
        <v>3493</v>
      </c>
      <c r="BM288" s="184"/>
      <c r="BN288" s="184"/>
      <c r="BO288" s="184"/>
      <c r="BP288" s="184" t="s">
        <v>3493</v>
      </c>
      <c r="BQ288" s="184" t="str">
        <f t="shared" si="5"/>
        <v>√</v>
      </c>
      <c r="BR288" s="184"/>
      <c r="BS288" s="184"/>
      <c r="BT288" s="187" t="s">
        <v>3493</v>
      </c>
      <c r="BU288" s="184"/>
      <c r="BV288" s="190" t="e">
        <f>VLOOKUP(D:D,#REF!,2,0)</f>
        <v>#REF!</v>
      </c>
      <c r="BW288" s="190" t="e">
        <f>VLOOKUP(D:D,#REF!,3,0)</f>
        <v>#REF!</v>
      </c>
      <c r="BX288" s="190"/>
      <c r="BY288" s="190"/>
      <c r="BZ288" s="191" t="e">
        <f>VLOOKUP(D:D,#REF!,2,0)</f>
        <v>#REF!</v>
      </c>
      <c r="CA288" s="192" t="s">
        <v>5527</v>
      </c>
      <c r="CB288" s="192" t="s">
        <v>5527</v>
      </c>
      <c r="CC288" s="192" t="s">
        <v>5527</v>
      </c>
      <c r="CD288" s="190"/>
      <c r="CE288" s="184">
        <v>7003739</v>
      </c>
    </row>
    <row r="289" spans="1:83" ht="11.95" customHeight="1">
      <c r="A289" s="184">
        <v>7003740</v>
      </c>
      <c r="B289" s="184">
        <v>288</v>
      </c>
      <c r="C289" s="184" t="s">
        <v>20209</v>
      </c>
      <c r="D289" s="184" t="s">
        <v>30</v>
      </c>
      <c r="E289" s="184" t="s">
        <v>579</v>
      </c>
      <c r="F289" s="184" t="s">
        <v>6364</v>
      </c>
      <c r="G289" s="185">
        <v>42517</v>
      </c>
      <c r="H289" s="186" t="s">
        <v>3467</v>
      </c>
      <c r="I289" s="187">
        <v>21180</v>
      </c>
      <c r="J289" s="184" t="s">
        <v>20951</v>
      </c>
      <c r="K289" s="184">
        <v>7003740</v>
      </c>
      <c r="L289" s="184" t="s">
        <v>20997</v>
      </c>
      <c r="M289" s="184" t="s">
        <v>20998</v>
      </c>
      <c r="N289" s="188" t="s">
        <v>20999</v>
      </c>
      <c r="O289" s="189" t="s">
        <v>6365</v>
      </c>
      <c r="P289" s="187" t="s">
        <v>21000</v>
      </c>
      <c r="Q289" s="187" t="s">
        <v>21000</v>
      </c>
      <c r="R289" s="184" t="s">
        <v>6366</v>
      </c>
      <c r="S289" s="184"/>
      <c r="T289" s="184" t="s">
        <v>6367</v>
      </c>
      <c r="U289" s="184">
        <v>13839185831</v>
      </c>
      <c r="V289" s="184" t="s">
        <v>6368</v>
      </c>
      <c r="W289" s="184" t="s">
        <v>21001</v>
      </c>
      <c r="X289" s="187" t="s">
        <v>21002</v>
      </c>
      <c r="Y289" s="187" t="s">
        <v>21003</v>
      </c>
      <c r="Z289" s="188" t="s">
        <v>20228</v>
      </c>
      <c r="AA289" s="184">
        <v>180</v>
      </c>
      <c r="AB289" s="184" t="s">
        <v>3561</v>
      </c>
      <c r="AC289" s="184"/>
      <c r="AD289" s="184"/>
      <c r="AE289" s="184" t="s">
        <v>3562</v>
      </c>
      <c r="AF289" s="184"/>
      <c r="AG289" s="184"/>
      <c r="AH289" s="184"/>
      <c r="AI289" s="184"/>
      <c r="AJ289" s="184" t="s">
        <v>20243</v>
      </c>
      <c r="AK289" s="184">
        <v>454191</v>
      </c>
      <c r="AL289" s="184" t="s">
        <v>21004</v>
      </c>
      <c r="AM289" s="184" t="s">
        <v>21005</v>
      </c>
      <c r="AN289" s="184">
        <v>15939142957</v>
      </c>
      <c r="AO289" s="184" t="s">
        <v>21006</v>
      </c>
      <c r="AP289" s="184" t="s">
        <v>6367</v>
      </c>
      <c r="AQ289" s="184" t="s">
        <v>6369</v>
      </c>
      <c r="AR289" s="184" t="s">
        <v>21007</v>
      </c>
      <c r="AS289" s="184" t="s">
        <v>21008</v>
      </c>
      <c r="AT289" s="184">
        <v>15939142957</v>
      </c>
      <c r="AU289" s="184" t="s">
        <v>1402</v>
      </c>
      <c r="AV289" s="184" t="s">
        <v>1402</v>
      </c>
      <c r="AW289" s="190"/>
      <c r="AX289" s="185">
        <v>44360</v>
      </c>
      <c r="AY289" s="185">
        <v>43571</v>
      </c>
      <c r="AZ289" s="184" t="s">
        <v>3562</v>
      </c>
      <c r="BA289" s="184" t="s">
        <v>6370</v>
      </c>
      <c r="BB289" s="184">
        <v>1</v>
      </c>
      <c r="BC289" s="184"/>
      <c r="BD289" s="184"/>
      <c r="BE289" s="184" t="s">
        <v>6336</v>
      </c>
      <c r="BF289" s="184" t="s">
        <v>3562</v>
      </c>
      <c r="BG289" s="184"/>
      <c r="BH289" s="184"/>
      <c r="BI289" s="184" t="s">
        <v>3568</v>
      </c>
      <c r="BJ289" s="184"/>
      <c r="BK289" s="184">
        <v>1</v>
      </c>
      <c r="BL289" s="184" t="s">
        <v>3493</v>
      </c>
      <c r="BM289" s="184"/>
      <c r="BN289" s="184"/>
      <c r="BO289" s="184" t="s">
        <v>3493</v>
      </c>
      <c r="BP289" s="184" t="s">
        <v>3493</v>
      </c>
      <c r="BQ289" s="184" t="str">
        <f t="shared" si="5"/>
        <v>√</v>
      </c>
      <c r="BR289" s="184"/>
      <c r="BS289" s="184"/>
      <c r="BT289" s="187" t="s">
        <v>3493</v>
      </c>
      <c r="BU289" s="184"/>
      <c r="BV289" s="190" t="e">
        <f>VLOOKUP(D:D,#REF!,2,0)</f>
        <v>#REF!</v>
      </c>
      <c r="BW289" s="190" t="e">
        <f>VLOOKUP(D:D,#REF!,3,0)</f>
        <v>#REF!</v>
      </c>
      <c r="BX289" s="190"/>
      <c r="BY289" s="190"/>
      <c r="BZ289" s="191" t="e">
        <f>VLOOKUP(D:D,#REF!,2,0)</f>
        <v>#REF!</v>
      </c>
      <c r="CA289" s="192" t="s">
        <v>5527</v>
      </c>
      <c r="CB289" s="192" t="s">
        <v>5527</v>
      </c>
      <c r="CC289" s="192" t="s">
        <v>5527</v>
      </c>
      <c r="CD289" s="190"/>
      <c r="CE289" s="184">
        <v>7003740</v>
      </c>
    </row>
    <row r="290" spans="1:83" ht="11.95" customHeight="1">
      <c r="A290" s="184">
        <v>7003741</v>
      </c>
      <c r="B290" s="184">
        <v>289</v>
      </c>
      <c r="C290" s="184" t="s">
        <v>20209</v>
      </c>
      <c r="D290" s="184" t="s">
        <v>30</v>
      </c>
      <c r="E290" s="184" t="s">
        <v>579</v>
      </c>
      <c r="F290" s="184" t="s">
        <v>6371</v>
      </c>
      <c r="G290" s="185">
        <v>42517</v>
      </c>
      <c r="H290" s="186" t="s">
        <v>3467</v>
      </c>
      <c r="I290" s="187">
        <v>21180</v>
      </c>
      <c r="J290" s="184" t="s">
        <v>20951</v>
      </c>
      <c r="K290" s="184">
        <v>7003741</v>
      </c>
      <c r="L290" s="184" t="s">
        <v>21009</v>
      </c>
      <c r="M290" s="184" t="s">
        <v>21010</v>
      </c>
      <c r="N290" s="188" t="s">
        <v>21011</v>
      </c>
      <c r="O290" s="189" t="s">
        <v>6372</v>
      </c>
      <c r="P290" s="187" t="s">
        <v>21012</v>
      </c>
      <c r="Q290" s="187" t="s">
        <v>21012</v>
      </c>
      <c r="R290" s="184" t="s">
        <v>6373</v>
      </c>
      <c r="S290" s="184">
        <v>15003915055</v>
      </c>
      <c r="T290" s="184" t="s">
        <v>6374</v>
      </c>
      <c r="U290" s="184">
        <v>13939180602</v>
      </c>
      <c r="V290" s="184" t="s">
        <v>6375</v>
      </c>
      <c r="W290" s="184" t="s">
        <v>21013</v>
      </c>
      <c r="X290" s="187" t="s">
        <v>21014</v>
      </c>
      <c r="Y290" s="187"/>
      <c r="Z290" s="188" t="s">
        <v>6376</v>
      </c>
      <c r="AA290" s="184">
        <v>180</v>
      </c>
      <c r="AB290" s="184" t="s">
        <v>3561</v>
      </c>
      <c r="AC290" s="184" t="s">
        <v>21015</v>
      </c>
      <c r="AD290" s="184"/>
      <c r="AE290" s="184" t="s">
        <v>3562</v>
      </c>
      <c r="AF290" s="184"/>
      <c r="AG290" s="184"/>
      <c r="AH290" s="184"/>
      <c r="AI290" s="184"/>
      <c r="AJ290" s="184" t="s">
        <v>3593</v>
      </c>
      <c r="AK290" s="184">
        <v>454002</v>
      </c>
      <c r="AL290" s="184" t="s">
        <v>21004</v>
      </c>
      <c r="AM290" s="184" t="s">
        <v>21005</v>
      </c>
      <c r="AN290" s="184">
        <v>15939142957</v>
      </c>
      <c r="AO290" s="184" t="s">
        <v>21016</v>
      </c>
      <c r="AP290" s="184" t="s">
        <v>6374</v>
      </c>
      <c r="AQ290" s="184" t="s">
        <v>6377</v>
      </c>
      <c r="AR290" s="184" t="s">
        <v>21007</v>
      </c>
      <c r="AS290" s="184" t="s">
        <v>21008</v>
      </c>
      <c r="AT290" s="184">
        <v>15939142957</v>
      </c>
      <c r="AU290" s="184" t="s">
        <v>870</v>
      </c>
      <c r="AV290" s="184" t="s">
        <v>870</v>
      </c>
      <c r="AW290" s="190"/>
      <c r="AX290" s="185">
        <v>44292</v>
      </c>
      <c r="AY290" s="185"/>
      <c r="AZ290" s="184" t="s">
        <v>20218</v>
      </c>
      <c r="BA290" s="184" t="s">
        <v>6378</v>
      </c>
      <c r="BB290" s="184">
        <v>1</v>
      </c>
      <c r="BC290" s="184"/>
      <c r="BD290" s="184"/>
      <c r="BE290" s="184" t="s">
        <v>6336</v>
      </c>
      <c r="BF290" s="184" t="s">
        <v>3562</v>
      </c>
      <c r="BG290" s="184"/>
      <c r="BH290" s="184"/>
      <c r="BI290" s="184" t="s">
        <v>3568</v>
      </c>
      <c r="BJ290" s="184"/>
      <c r="BK290" s="184">
        <v>1</v>
      </c>
      <c r="BL290" s="184" t="s">
        <v>3493</v>
      </c>
      <c r="BM290" s="184"/>
      <c r="BN290" s="184"/>
      <c r="BO290" s="184"/>
      <c r="BP290" s="184" t="s">
        <v>3493</v>
      </c>
      <c r="BQ290" s="184" t="str">
        <f t="shared" si="5"/>
        <v>√</v>
      </c>
      <c r="BR290" s="184"/>
      <c r="BS290" s="184"/>
      <c r="BT290" s="187" t="s">
        <v>3493</v>
      </c>
      <c r="BU290" s="184"/>
      <c r="BV290" s="190" t="e">
        <f>VLOOKUP(D:D,#REF!,2,0)</f>
        <v>#REF!</v>
      </c>
      <c r="BW290" s="190" t="e">
        <f>VLOOKUP(D:D,#REF!,3,0)</f>
        <v>#REF!</v>
      </c>
      <c r="BX290" s="190"/>
      <c r="BY290" s="190"/>
      <c r="BZ290" s="191" t="e">
        <f>VLOOKUP(D:D,#REF!,2,0)</f>
        <v>#REF!</v>
      </c>
      <c r="CA290" s="192" t="s">
        <v>5527</v>
      </c>
      <c r="CB290" s="192" t="s">
        <v>5527</v>
      </c>
      <c r="CC290" s="192" t="s">
        <v>5527</v>
      </c>
      <c r="CD290" s="190"/>
      <c r="CE290" s="184">
        <v>7003741</v>
      </c>
    </row>
    <row r="291" spans="1:83" ht="11.95" customHeight="1">
      <c r="A291" s="184">
        <v>7003742</v>
      </c>
      <c r="B291" s="184">
        <v>290</v>
      </c>
      <c r="C291" s="184" t="s">
        <v>20209</v>
      </c>
      <c r="D291" s="184" t="s">
        <v>30</v>
      </c>
      <c r="E291" s="184" t="s">
        <v>579</v>
      </c>
      <c r="F291" s="184" t="s">
        <v>6379</v>
      </c>
      <c r="G291" s="185">
        <v>42503</v>
      </c>
      <c r="H291" s="186" t="s">
        <v>3467</v>
      </c>
      <c r="I291" s="187">
        <v>21180</v>
      </c>
      <c r="J291" s="184" t="s">
        <v>20951</v>
      </c>
      <c r="K291" s="184">
        <v>7003742</v>
      </c>
      <c r="L291" s="184" t="s">
        <v>21017</v>
      </c>
      <c r="M291" s="184" t="s">
        <v>21018</v>
      </c>
      <c r="N291" s="188" t="s">
        <v>21019</v>
      </c>
      <c r="O291" s="189"/>
      <c r="P291" s="187" t="s">
        <v>21020</v>
      </c>
      <c r="Q291" s="187" t="s">
        <v>21020</v>
      </c>
      <c r="R291" s="184" t="s">
        <v>6380</v>
      </c>
      <c r="S291" s="184">
        <v>13938161876</v>
      </c>
      <c r="T291" s="184" t="s">
        <v>6381</v>
      </c>
      <c r="U291" s="184">
        <v>15993750311</v>
      </c>
      <c r="V291" s="184" t="s">
        <v>6382</v>
      </c>
      <c r="W291" s="184" t="s">
        <v>21021</v>
      </c>
      <c r="X291" s="187" t="s">
        <v>21022</v>
      </c>
      <c r="Y291" s="187" t="s">
        <v>21023</v>
      </c>
      <c r="Z291" s="188" t="s">
        <v>20228</v>
      </c>
      <c r="AA291" s="184">
        <v>180</v>
      </c>
      <c r="AB291" s="184" t="s">
        <v>3561</v>
      </c>
      <c r="AC291" s="184"/>
      <c r="AD291" s="184"/>
      <c r="AE291" s="184" t="s">
        <v>3562</v>
      </c>
      <c r="AF291" s="184"/>
      <c r="AG291" s="184"/>
      <c r="AH291" s="184"/>
      <c r="AI291" s="184"/>
      <c r="AJ291" s="184" t="s">
        <v>20243</v>
      </c>
      <c r="AK291" s="184">
        <v>454950</v>
      </c>
      <c r="AL291" s="184" t="s">
        <v>21004</v>
      </c>
      <c r="AM291" s="184" t="s">
        <v>21005</v>
      </c>
      <c r="AN291" s="184">
        <v>15939142957</v>
      </c>
      <c r="AO291" s="184" t="s">
        <v>21006</v>
      </c>
      <c r="AP291" s="184" t="s">
        <v>6381</v>
      </c>
      <c r="AQ291" s="184" t="s">
        <v>6383</v>
      </c>
      <c r="AR291" s="184" t="s">
        <v>21007</v>
      </c>
      <c r="AS291" s="184" t="s">
        <v>21008</v>
      </c>
      <c r="AT291" s="184">
        <v>15939142957</v>
      </c>
      <c r="AU291" s="184" t="s">
        <v>2417</v>
      </c>
      <c r="AV291" s="184" t="s">
        <v>2417</v>
      </c>
      <c r="AW291" s="190"/>
      <c r="AX291" s="185">
        <v>43914</v>
      </c>
      <c r="AY291" s="185">
        <v>43564</v>
      </c>
      <c r="AZ291" s="184" t="s">
        <v>16659</v>
      </c>
      <c r="BA291" s="184" t="s">
        <v>6384</v>
      </c>
      <c r="BB291" s="184">
        <v>1</v>
      </c>
      <c r="BC291" s="184"/>
      <c r="BD291" s="184"/>
      <c r="BE291" s="184" t="s">
        <v>6336</v>
      </c>
      <c r="BF291" s="184" t="s">
        <v>3562</v>
      </c>
      <c r="BG291" s="184"/>
      <c r="BH291" s="184"/>
      <c r="BI291" s="184" t="s">
        <v>3568</v>
      </c>
      <c r="BJ291" s="184"/>
      <c r="BK291" s="184">
        <v>1</v>
      </c>
      <c r="BL291" s="184" t="s">
        <v>3493</v>
      </c>
      <c r="BM291" s="184"/>
      <c r="BN291" s="184"/>
      <c r="BO291" s="184" t="s">
        <v>3493</v>
      </c>
      <c r="BP291" s="184" t="s">
        <v>3493</v>
      </c>
      <c r="BQ291" s="184" t="str">
        <f t="shared" si="5"/>
        <v>√</v>
      </c>
      <c r="BR291" s="184"/>
      <c r="BS291" s="184"/>
      <c r="BT291" s="187"/>
      <c r="BU291" s="184" t="s">
        <v>21024</v>
      </c>
      <c r="BV291" s="190" t="e">
        <f>VLOOKUP(D:D,#REF!,2,0)</f>
        <v>#REF!</v>
      </c>
      <c r="BW291" s="190" t="e">
        <f>VLOOKUP(D:D,#REF!,3,0)</f>
        <v>#REF!</v>
      </c>
      <c r="BX291" s="190"/>
      <c r="BY291" s="190"/>
      <c r="BZ291" s="191" t="e">
        <f>VLOOKUP(D:D,#REF!,2,0)</f>
        <v>#REF!</v>
      </c>
      <c r="CA291" s="192" t="s">
        <v>5527</v>
      </c>
      <c r="CB291" s="192" t="s">
        <v>5527</v>
      </c>
      <c r="CC291" s="192" t="s">
        <v>5527</v>
      </c>
      <c r="CD291" s="190"/>
      <c r="CE291" s="184">
        <v>7003742</v>
      </c>
    </row>
    <row r="292" spans="1:83" ht="11.95" customHeight="1">
      <c r="A292" s="184">
        <v>7003743</v>
      </c>
      <c r="B292" s="184">
        <v>291</v>
      </c>
      <c r="C292" s="184" t="s">
        <v>20209</v>
      </c>
      <c r="D292" s="184" t="s">
        <v>30</v>
      </c>
      <c r="E292" s="184" t="s">
        <v>570</v>
      </c>
      <c r="F292" s="184" t="s">
        <v>6385</v>
      </c>
      <c r="G292" s="185">
        <v>42553</v>
      </c>
      <c r="H292" s="186" t="s">
        <v>5074</v>
      </c>
      <c r="I292" s="187">
        <v>21181</v>
      </c>
      <c r="J292" s="184" t="s">
        <v>20951</v>
      </c>
      <c r="K292" s="184">
        <v>7003743</v>
      </c>
      <c r="L292" s="184" t="s">
        <v>21025</v>
      </c>
      <c r="M292" s="184" t="s">
        <v>21026</v>
      </c>
      <c r="N292" s="188" t="s">
        <v>21027</v>
      </c>
      <c r="O292" s="189"/>
      <c r="P292" s="187" t="s">
        <v>21028</v>
      </c>
      <c r="Q292" s="187" t="s">
        <v>21029</v>
      </c>
      <c r="R292" s="184" t="s">
        <v>6386</v>
      </c>
      <c r="S292" s="184">
        <v>13603706898</v>
      </c>
      <c r="T292" s="184" t="s">
        <v>6387</v>
      </c>
      <c r="U292" s="184">
        <v>13837008002</v>
      </c>
      <c r="V292" s="184" t="s">
        <v>6387</v>
      </c>
      <c r="W292" s="184">
        <v>13837008002</v>
      </c>
      <c r="X292" s="187" t="s">
        <v>21030</v>
      </c>
      <c r="Y292" s="187"/>
      <c r="Z292" s="188" t="s">
        <v>6388</v>
      </c>
      <c r="AA292" s="184">
        <v>120</v>
      </c>
      <c r="AB292" s="184" t="s">
        <v>3561</v>
      </c>
      <c r="AC292" s="184"/>
      <c r="AD292" s="184"/>
      <c r="AE292" s="184" t="s">
        <v>3562</v>
      </c>
      <c r="AF292" s="184"/>
      <c r="AG292" s="184"/>
      <c r="AH292" s="184"/>
      <c r="AI292" s="184"/>
      <c r="AJ292" s="184" t="s">
        <v>3593</v>
      </c>
      <c r="AK292" s="184">
        <v>476000</v>
      </c>
      <c r="AL292" s="184" t="s">
        <v>21031</v>
      </c>
      <c r="AM292" s="184" t="s">
        <v>21032</v>
      </c>
      <c r="AN292" s="184">
        <v>18137027999</v>
      </c>
      <c r="AO292" s="184" t="s">
        <v>21033</v>
      </c>
      <c r="AP292" s="184" t="s">
        <v>6389</v>
      </c>
      <c r="AQ292" s="184">
        <v>13837068258</v>
      </c>
      <c r="AR292" s="184" t="s">
        <v>21034</v>
      </c>
      <c r="AS292" s="184" t="s">
        <v>11579</v>
      </c>
      <c r="AT292" s="184">
        <v>18137027999</v>
      </c>
      <c r="AU292" s="184" t="s">
        <v>1722</v>
      </c>
      <c r="AV292" s="184" t="s">
        <v>1722</v>
      </c>
      <c r="AW292" s="190"/>
      <c r="AX292" s="185">
        <v>43190</v>
      </c>
      <c r="AY292" s="185"/>
      <c r="AZ292" s="184" t="s">
        <v>20218</v>
      </c>
      <c r="BA292" s="184" t="s">
        <v>6390</v>
      </c>
      <c r="BB292" s="184">
        <v>1</v>
      </c>
      <c r="BC292" s="184"/>
      <c r="BD292" s="184"/>
      <c r="BE292" s="184" t="s">
        <v>6336</v>
      </c>
      <c r="BF292" s="184" t="s">
        <v>3562</v>
      </c>
      <c r="BG292" s="184"/>
      <c r="BH292" s="184"/>
      <c r="BI292" s="184" t="s">
        <v>3568</v>
      </c>
      <c r="BJ292" s="184"/>
      <c r="BK292" s="184">
        <v>1</v>
      </c>
      <c r="BL292" s="184" t="s">
        <v>3493</v>
      </c>
      <c r="BM292" s="184"/>
      <c r="BN292" s="184"/>
      <c r="BO292" s="184"/>
      <c r="BP292" s="184" t="s">
        <v>3493</v>
      </c>
      <c r="BQ292" s="184" t="str">
        <f t="shared" si="5"/>
        <v>√</v>
      </c>
      <c r="BR292" s="184"/>
      <c r="BS292" s="184"/>
      <c r="BT292" s="187" t="s">
        <v>3493</v>
      </c>
      <c r="BU292" s="184"/>
      <c r="BV292" s="190" t="e">
        <f>VLOOKUP(D:D,#REF!,2,0)</f>
        <v>#REF!</v>
      </c>
      <c r="BW292" s="190" t="e">
        <f>VLOOKUP(D:D,#REF!,3,0)</f>
        <v>#REF!</v>
      </c>
      <c r="BX292" s="190"/>
      <c r="BY292" s="190"/>
      <c r="BZ292" s="191" t="e">
        <f>VLOOKUP(D:D,#REF!,2,0)</f>
        <v>#REF!</v>
      </c>
      <c r="CA292" s="192" t="s">
        <v>5527</v>
      </c>
      <c r="CB292" s="192" t="s">
        <v>5527</v>
      </c>
      <c r="CC292" s="192" t="s">
        <v>5527</v>
      </c>
      <c r="CD292" s="190"/>
      <c r="CE292" s="184">
        <v>7003743</v>
      </c>
    </row>
    <row r="293" spans="1:83" ht="11.95" customHeight="1">
      <c r="A293" s="184">
        <v>7003744</v>
      </c>
      <c r="B293" s="184">
        <v>292</v>
      </c>
      <c r="C293" s="184" t="s">
        <v>20209</v>
      </c>
      <c r="D293" s="184" t="s">
        <v>30</v>
      </c>
      <c r="E293" s="184" t="s">
        <v>570</v>
      </c>
      <c r="F293" s="184" t="s">
        <v>6391</v>
      </c>
      <c r="G293" s="185">
        <v>42502</v>
      </c>
      <c r="H293" s="186" t="s">
        <v>5074</v>
      </c>
      <c r="I293" s="187">
        <v>21181</v>
      </c>
      <c r="J293" s="184" t="s">
        <v>20951</v>
      </c>
      <c r="K293" s="184">
        <v>7003744</v>
      </c>
      <c r="L293" s="184" t="s">
        <v>21035</v>
      </c>
      <c r="M293" s="184" t="s">
        <v>21036</v>
      </c>
      <c r="N293" s="188" t="s">
        <v>21037</v>
      </c>
      <c r="O293" s="189" t="s">
        <v>6392</v>
      </c>
      <c r="P293" s="187" t="s">
        <v>21038</v>
      </c>
      <c r="Q293" s="187" t="s">
        <v>21038</v>
      </c>
      <c r="R293" s="184" t="s">
        <v>6393</v>
      </c>
      <c r="S293" s="184"/>
      <c r="T293" s="184" t="s">
        <v>6394</v>
      </c>
      <c r="U293" s="184">
        <v>13503408892</v>
      </c>
      <c r="V293" s="184" t="s">
        <v>6395</v>
      </c>
      <c r="W293" s="184">
        <v>15237039807</v>
      </c>
      <c r="X293" s="187" t="s">
        <v>21039</v>
      </c>
      <c r="Y293" s="187" t="s">
        <v>21040</v>
      </c>
      <c r="Z293" s="188" t="s">
        <v>20228</v>
      </c>
      <c r="AA293" s="184">
        <v>180</v>
      </c>
      <c r="AB293" s="184" t="s">
        <v>3561</v>
      </c>
      <c r="AC293" s="184"/>
      <c r="AD293" s="184"/>
      <c r="AE293" s="184" t="s">
        <v>3562</v>
      </c>
      <c r="AF293" s="184"/>
      <c r="AG293" s="184"/>
      <c r="AH293" s="184"/>
      <c r="AI293" s="184"/>
      <c r="AJ293" s="184" t="s">
        <v>3593</v>
      </c>
      <c r="AK293" s="184">
        <v>476100</v>
      </c>
      <c r="AL293" s="184" t="s">
        <v>21041</v>
      </c>
      <c r="AM293" s="184" t="s">
        <v>21042</v>
      </c>
      <c r="AN293" s="184">
        <v>13592390321</v>
      </c>
      <c r="AO293" s="184" t="s">
        <v>21043</v>
      </c>
      <c r="AP293" s="184" t="s">
        <v>6396</v>
      </c>
      <c r="AQ293" s="184">
        <v>15993996656</v>
      </c>
      <c r="AR293" s="184" t="s">
        <v>21044</v>
      </c>
      <c r="AS293" s="184" t="s">
        <v>21045</v>
      </c>
      <c r="AT293" s="184">
        <v>13592390321</v>
      </c>
      <c r="AU293" s="184" t="s">
        <v>6397</v>
      </c>
      <c r="AV293" s="184" t="s">
        <v>6397</v>
      </c>
      <c r="AW293" s="190"/>
      <c r="AX293" s="185">
        <v>44487</v>
      </c>
      <c r="AY293" s="185">
        <v>43574</v>
      </c>
      <c r="AZ293" s="184" t="s">
        <v>20218</v>
      </c>
      <c r="BA293" s="184" t="s">
        <v>6398</v>
      </c>
      <c r="BB293" s="184">
        <v>1</v>
      </c>
      <c r="BC293" s="184"/>
      <c r="BD293" s="184"/>
      <c r="BE293" s="184" t="s">
        <v>6336</v>
      </c>
      <c r="BF293" s="184" t="s">
        <v>3562</v>
      </c>
      <c r="BG293" s="184"/>
      <c r="BH293" s="184"/>
      <c r="BI293" s="184" t="s">
        <v>3568</v>
      </c>
      <c r="BJ293" s="184"/>
      <c r="BK293" s="184">
        <v>1</v>
      </c>
      <c r="BL293" s="184" t="s">
        <v>3493</v>
      </c>
      <c r="BM293" s="184"/>
      <c r="BN293" s="184"/>
      <c r="BO293" s="184" t="s">
        <v>3493</v>
      </c>
      <c r="BP293" s="184" t="s">
        <v>3493</v>
      </c>
      <c r="BQ293" s="184" t="str">
        <f t="shared" si="5"/>
        <v>√</v>
      </c>
      <c r="BR293" s="184"/>
      <c r="BS293" s="184"/>
      <c r="BT293" s="187" t="s">
        <v>3493</v>
      </c>
      <c r="BU293" s="184"/>
      <c r="BV293" s="190" t="e">
        <f>VLOOKUP(D:D,#REF!,2,0)</f>
        <v>#REF!</v>
      </c>
      <c r="BW293" s="190" t="e">
        <f>VLOOKUP(D:D,#REF!,3,0)</f>
        <v>#REF!</v>
      </c>
      <c r="BX293" s="190"/>
      <c r="BY293" s="190"/>
      <c r="BZ293" s="191" t="e">
        <f>VLOOKUP(D:D,#REF!,2,0)</f>
        <v>#REF!</v>
      </c>
      <c r="CA293" s="192" t="s">
        <v>5527</v>
      </c>
      <c r="CB293" s="192" t="s">
        <v>5527</v>
      </c>
      <c r="CC293" s="192" t="s">
        <v>5527</v>
      </c>
      <c r="CD293" s="190"/>
      <c r="CE293" s="184">
        <v>7003744</v>
      </c>
    </row>
    <row r="294" spans="1:83" ht="11.95" customHeight="1">
      <c r="A294" s="184">
        <v>7003745</v>
      </c>
      <c r="B294" s="184">
        <v>293</v>
      </c>
      <c r="C294" s="184" t="s">
        <v>20209</v>
      </c>
      <c r="D294" s="184" t="s">
        <v>30</v>
      </c>
      <c r="E294" s="184" t="s">
        <v>570</v>
      </c>
      <c r="F294" s="184" t="s">
        <v>6399</v>
      </c>
      <c r="G294" s="185">
        <v>42517</v>
      </c>
      <c r="H294" s="186" t="s">
        <v>5074</v>
      </c>
      <c r="I294" s="187">
        <v>21181</v>
      </c>
      <c r="J294" s="184" t="s">
        <v>20951</v>
      </c>
      <c r="K294" s="184">
        <v>7003745</v>
      </c>
      <c r="L294" s="184" t="s">
        <v>21046</v>
      </c>
      <c r="M294" s="184" t="s">
        <v>21047</v>
      </c>
      <c r="N294" s="188" t="s">
        <v>21048</v>
      </c>
      <c r="O294" s="189" t="s">
        <v>6400</v>
      </c>
      <c r="P294" s="187" t="s">
        <v>21049</v>
      </c>
      <c r="Q294" s="187" t="s">
        <v>21049</v>
      </c>
      <c r="R294" s="184" t="s">
        <v>6401</v>
      </c>
      <c r="S294" s="184">
        <v>13503407059</v>
      </c>
      <c r="T294" s="184" t="s">
        <v>6402</v>
      </c>
      <c r="U294" s="184">
        <v>15937079811</v>
      </c>
      <c r="V294" s="184" t="s">
        <v>6403</v>
      </c>
      <c r="W294" s="184">
        <v>13598372065</v>
      </c>
      <c r="X294" s="187" t="s">
        <v>21050</v>
      </c>
      <c r="Y294" s="187" t="s">
        <v>21051</v>
      </c>
      <c r="Z294" s="188" t="s">
        <v>20228</v>
      </c>
      <c r="AA294" s="184">
        <v>210</v>
      </c>
      <c r="AB294" s="184" t="s">
        <v>3561</v>
      </c>
      <c r="AC294" s="184" t="s">
        <v>20996</v>
      </c>
      <c r="AD294" s="184"/>
      <c r="AE294" s="184" t="s">
        <v>3562</v>
      </c>
      <c r="AF294" s="184"/>
      <c r="AG294" s="184"/>
      <c r="AH294" s="184"/>
      <c r="AI294" s="184"/>
      <c r="AJ294" s="184" t="s">
        <v>20243</v>
      </c>
      <c r="AK294" s="184">
        <v>476400</v>
      </c>
      <c r="AL294" s="184" t="s">
        <v>21041</v>
      </c>
      <c r="AM294" s="184" t="s">
        <v>21042</v>
      </c>
      <c r="AN294" s="184">
        <v>13592390321</v>
      </c>
      <c r="AO294" s="184" t="s">
        <v>21043</v>
      </c>
      <c r="AP294" s="184" t="s">
        <v>6402</v>
      </c>
      <c r="AQ294" s="184" t="s">
        <v>6404</v>
      </c>
      <c r="AR294" s="184" t="s">
        <v>21044</v>
      </c>
      <c r="AS294" s="184" t="s">
        <v>21045</v>
      </c>
      <c r="AT294" s="184">
        <v>13592390321</v>
      </c>
      <c r="AU294" s="184" t="s">
        <v>6405</v>
      </c>
      <c r="AV294" s="184" t="s">
        <v>6406</v>
      </c>
      <c r="AW294" s="190"/>
      <c r="AX294" s="185">
        <v>43864</v>
      </c>
      <c r="AY294" s="185">
        <v>43536</v>
      </c>
      <c r="AZ294" s="184" t="s">
        <v>16659</v>
      </c>
      <c r="BA294" s="184" t="s">
        <v>6407</v>
      </c>
      <c r="BB294" s="184">
        <v>1</v>
      </c>
      <c r="BC294" s="184"/>
      <c r="BD294" s="184"/>
      <c r="BE294" s="184" t="s">
        <v>6336</v>
      </c>
      <c r="BF294" s="184" t="s">
        <v>3562</v>
      </c>
      <c r="BG294" s="184"/>
      <c r="BH294" s="184"/>
      <c r="BI294" s="184" t="s">
        <v>3568</v>
      </c>
      <c r="BJ294" s="184"/>
      <c r="BK294" s="184">
        <v>1</v>
      </c>
      <c r="BL294" s="184" t="s">
        <v>3493</v>
      </c>
      <c r="BM294" s="184"/>
      <c r="BN294" s="184"/>
      <c r="BO294" s="184" t="s">
        <v>3493</v>
      </c>
      <c r="BP294" s="184" t="s">
        <v>3493</v>
      </c>
      <c r="BQ294" s="184" t="str">
        <f t="shared" si="5"/>
        <v>√</v>
      </c>
      <c r="BR294" s="184"/>
      <c r="BS294" s="184"/>
      <c r="BT294" s="187" t="s">
        <v>2819</v>
      </c>
      <c r="BU294" s="184" t="s">
        <v>19517</v>
      </c>
      <c r="BV294" s="190" t="e">
        <f>VLOOKUP(D:D,#REF!,2,0)</f>
        <v>#REF!</v>
      </c>
      <c r="BW294" s="190" t="e">
        <f>VLOOKUP(D:D,#REF!,3,0)</f>
        <v>#REF!</v>
      </c>
      <c r="BX294" s="190"/>
      <c r="BY294" s="190"/>
      <c r="BZ294" s="191" t="e">
        <f>VLOOKUP(D:D,#REF!,2,0)</f>
        <v>#REF!</v>
      </c>
      <c r="CA294" s="192" t="s">
        <v>5527</v>
      </c>
      <c r="CB294" s="192" t="s">
        <v>5527</v>
      </c>
      <c r="CC294" s="192" t="s">
        <v>5527</v>
      </c>
      <c r="CD294" s="190"/>
      <c r="CE294" s="184">
        <v>7003745</v>
      </c>
    </row>
    <row r="295" spans="1:83" ht="11.95" customHeight="1">
      <c r="A295" s="184">
        <v>7003746</v>
      </c>
      <c r="B295" s="184">
        <v>294</v>
      </c>
      <c r="C295" s="184" t="s">
        <v>20209</v>
      </c>
      <c r="D295" s="184" t="s">
        <v>30</v>
      </c>
      <c r="E295" s="184" t="s">
        <v>570</v>
      </c>
      <c r="F295" s="184" t="s">
        <v>6408</v>
      </c>
      <c r="G295" s="185">
        <v>42503</v>
      </c>
      <c r="H295" s="186" t="s">
        <v>5074</v>
      </c>
      <c r="I295" s="187">
        <v>21181</v>
      </c>
      <c r="J295" s="184" t="s">
        <v>20951</v>
      </c>
      <c r="K295" s="184">
        <v>7003746</v>
      </c>
      <c r="L295" s="184" t="s">
        <v>21052</v>
      </c>
      <c r="M295" s="184" t="s">
        <v>21053</v>
      </c>
      <c r="N295" s="188" t="s">
        <v>21054</v>
      </c>
      <c r="O295" s="189" t="s">
        <v>6409</v>
      </c>
      <c r="P295" s="187" t="s">
        <v>21055</v>
      </c>
      <c r="Q295" s="187" t="s">
        <v>21055</v>
      </c>
      <c r="R295" s="184" t="s">
        <v>6410</v>
      </c>
      <c r="S295" s="184">
        <v>13837049055</v>
      </c>
      <c r="T295" s="184" t="s">
        <v>6411</v>
      </c>
      <c r="U295" s="184">
        <v>13781567519</v>
      </c>
      <c r="V295" s="184" t="s">
        <v>6412</v>
      </c>
      <c r="W295" s="184" t="s">
        <v>21056</v>
      </c>
      <c r="X295" s="187" t="s">
        <v>21057</v>
      </c>
      <c r="Y295" s="187"/>
      <c r="Z295" s="188" t="s">
        <v>20228</v>
      </c>
      <c r="AA295" s="184">
        <v>180</v>
      </c>
      <c r="AB295" s="184" t="s">
        <v>3561</v>
      </c>
      <c r="AC295" s="184"/>
      <c r="AD295" s="184"/>
      <c r="AE295" s="184" t="s">
        <v>3562</v>
      </c>
      <c r="AF295" s="184"/>
      <c r="AG295" s="184"/>
      <c r="AH295" s="184"/>
      <c r="AI295" s="184"/>
      <c r="AJ295" s="184" t="s">
        <v>3593</v>
      </c>
      <c r="AK295" s="184">
        <v>476600</v>
      </c>
      <c r="AL295" s="184" t="s">
        <v>21041</v>
      </c>
      <c r="AM295" s="184" t="s">
        <v>21042</v>
      </c>
      <c r="AN295" s="184">
        <v>13592390321</v>
      </c>
      <c r="AO295" s="184" t="s">
        <v>21043</v>
      </c>
      <c r="AP295" s="184" t="s">
        <v>6413</v>
      </c>
      <c r="AQ295" s="184">
        <v>13592353373</v>
      </c>
      <c r="AR295" s="184" t="s">
        <v>21044</v>
      </c>
      <c r="AS295" s="184" t="s">
        <v>21045</v>
      </c>
      <c r="AT295" s="184">
        <v>13592390321</v>
      </c>
      <c r="AU295" s="184" t="s">
        <v>1391</v>
      </c>
      <c r="AV295" s="184" t="s">
        <v>1391</v>
      </c>
      <c r="AW295" s="190"/>
      <c r="AX295" s="185">
        <v>43838</v>
      </c>
      <c r="AY295" s="185"/>
      <c r="AZ295" s="184" t="s">
        <v>20218</v>
      </c>
      <c r="BA295" s="184" t="s">
        <v>6414</v>
      </c>
      <c r="BB295" s="184">
        <v>1</v>
      </c>
      <c r="BC295" s="184"/>
      <c r="BD295" s="184"/>
      <c r="BE295" s="184" t="s">
        <v>6336</v>
      </c>
      <c r="BF295" s="184" t="s">
        <v>3562</v>
      </c>
      <c r="BG295" s="184"/>
      <c r="BH295" s="184"/>
      <c r="BI295" s="184" t="s">
        <v>3568</v>
      </c>
      <c r="BJ295" s="184"/>
      <c r="BK295" s="184">
        <v>1</v>
      </c>
      <c r="BL295" s="184" t="s">
        <v>3493</v>
      </c>
      <c r="BM295" s="184"/>
      <c r="BN295" s="184"/>
      <c r="BO295" s="184"/>
      <c r="BP295" s="184" t="s">
        <v>3493</v>
      </c>
      <c r="BQ295" s="184" t="str">
        <f t="shared" si="5"/>
        <v>√</v>
      </c>
      <c r="BR295" s="184"/>
      <c r="BS295" s="184"/>
      <c r="BT295" s="187" t="s">
        <v>3493</v>
      </c>
      <c r="BU295" s="184"/>
      <c r="BV295" s="190" t="e">
        <f>VLOOKUP(D:D,#REF!,2,0)</f>
        <v>#REF!</v>
      </c>
      <c r="BW295" s="190" t="e">
        <f>VLOOKUP(D:D,#REF!,3,0)</f>
        <v>#REF!</v>
      </c>
      <c r="BX295" s="190"/>
      <c r="BY295" s="190"/>
      <c r="BZ295" s="191" t="e">
        <f>VLOOKUP(D:D,#REF!,2,0)</f>
        <v>#REF!</v>
      </c>
      <c r="CA295" s="192" t="s">
        <v>5527</v>
      </c>
      <c r="CB295" s="192" t="s">
        <v>5527</v>
      </c>
      <c r="CC295" s="192" t="s">
        <v>5527</v>
      </c>
      <c r="CD295" s="190"/>
      <c r="CE295" s="184">
        <v>7003746</v>
      </c>
    </row>
    <row r="296" spans="1:83" ht="11.95" customHeight="1">
      <c r="A296" s="184">
        <v>7003747</v>
      </c>
      <c r="B296" s="184">
        <v>295</v>
      </c>
      <c r="C296" s="184" t="s">
        <v>20209</v>
      </c>
      <c r="D296" s="184" t="s">
        <v>30</v>
      </c>
      <c r="E296" s="184" t="s">
        <v>575</v>
      </c>
      <c r="F296" s="184" t="s">
        <v>575</v>
      </c>
      <c r="G296" s="185">
        <v>42536</v>
      </c>
      <c r="H296" s="186" t="s">
        <v>21058</v>
      </c>
      <c r="I296" s="187">
        <v>21178</v>
      </c>
      <c r="J296" s="184" t="s">
        <v>20951</v>
      </c>
      <c r="K296" s="184">
        <v>7003747</v>
      </c>
      <c r="L296" s="184" t="s">
        <v>21059</v>
      </c>
      <c r="M296" s="184" t="s">
        <v>21060</v>
      </c>
      <c r="N296" s="188" t="s">
        <v>21061</v>
      </c>
      <c r="O296" s="189" t="s">
        <v>6415</v>
      </c>
      <c r="P296" s="187" t="s">
        <v>21062</v>
      </c>
      <c r="Q296" s="187" t="s">
        <v>21062</v>
      </c>
      <c r="R296" s="184" t="s">
        <v>6416</v>
      </c>
      <c r="S296" s="184">
        <v>13838916182</v>
      </c>
      <c r="T296" s="184" t="s">
        <v>6417</v>
      </c>
      <c r="U296" s="184">
        <v>13838929121</v>
      </c>
      <c r="V296" s="184" t="s">
        <v>6418</v>
      </c>
      <c r="W296" s="184" t="s">
        <v>21063</v>
      </c>
      <c r="X296" s="187" t="s">
        <v>21064</v>
      </c>
      <c r="Y296" s="187"/>
      <c r="Z296" s="188" t="s">
        <v>20228</v>
      </c>
      <c r="AA296" s="184">
        <v>150</v>
      </c>
      <c r="AB296" s="184" t="s">
        <v>3561</v>
      </c>
      <c r="AC296" s="184"/>
      <c r="AD296" s="184"/>
      <c r="AE296" s="184" t="s">
        <v>3562</v>
      </c>
      <c r="AF296" s="184"/>
      <c r="AG296" s="184"/>
      <c r="AH296" s="184"/>
      <c r="AI296" s="184"/>
      <c r="AJ296" s="184" t="s">
        <v>3593</v>
      </c>
      <c r="AK296" s="184">
        <v>454650</v>
      </c>
      <c r="AL296" s="184" t="s">
        <v>21004</v>
      </c>
      <c r="AM296" s="184" t="s">
        <v>21005</v>
      </c>
      <c r="AN296" s="184">
        <v>15939142957</v>
      </c>
      <c r="AO296" s="184" t="s">
        <v>21016</v>
      </c>
      <c r="AP296" s="184" t="s">
        <v>6417</v>
      </c>
      <c r="AQ296" s="184" t="s">
        <v>6419</v>
      </c>
      <c r="AR296" s="184" t="s">
        <v>21007</v>
      </c>
      <c r="AS296" s="184" t="s">
        <v>21008</v>
      </c>
      <c r="AT296" s="184">
        <v>15939142957</v>
      </c>
      <c r="AU296" s="184" t="s">
        <v>869</v>
      </c>
      <c r="AV296" s="184" t="s">
        <v>869</v>
      </c>
      <c r="AW296" s="190"/>
      <c r="AX296" s="185">
        <v>44258</v>
      </c>
      <c r="AY296" s="185"/>
      <c r="AZ296" s="184" t="s">
        <v>20218</v>
      </c>
      <c r="BA296" s="184" t="s">
        <v>6420</v>
      </c>
      <c r="BB296" s="184">
        <v>1</v>
      </c>
      <c r="BC296" s="184"/>
      <c r="BD296" s="184"/>
      <c r="BE296" s="184" t="s">
        <v>6336</v>
      </c>
      <c r="BF296" s="184" t="s">
        <v>3562</v>
      </c>
      <c r="BG296" s="184"/>
      <c r="BH296" s="184"/>
      <c r="BI296" s="184" t="s">
        <v>3568</v>
      </c>
      <c r="BJ296" s="184"/>
      <c r="BK296" s="184">
        <v>1</v>
      </c>
      <c r="BL296" s="184" t="s">
        <v>3493</v>
      </c>
      <c r="BM296" s="184"/>
      <c r="BN296" s="184" t="s">
        <v>3493</v>
      </c>
      <c r="BO296" s="184"/>
      <c r="BP296" s="184" t="s">
        <v>3493</v>
      </c>
      <c r="BQ296" s="184" t="str">
        <f t="shared" si="5"/>
        <v>√</v>
      </c>
      <c r="BR296" s="184"/>
      <c r="BS296" s="184"/>
      <c r="BT296" s="187" t="s">
        <v>3493</v>
      </c>
      <c r="BU296" s="184"/>
      <c r="BV296" s="190" t="e">
        <f>VLOOKUP(D:D,#REF!,2,0)</f>
        <v>#REF!</v>
      </c>
      <c r="BW296" s="190" t="e">
        <f>VLOOKUP(D:D,#REF!,3,0)</f>
        <v>#REF!</v>
      </c>
      <c r="BX296" s="190"/>
      <c r="BY296" s="190"/>
      <c r="BZ296" s="191" t="e">
        <f>VLOOKUP(D:D,#REF!,2,0)</f>
        <v>#REF!</v>
      </c>
      <c r="CA296" s="192" t="s">
        <v>5527</v>
      </c>
      <c r="CB296" s="192" t="s">
        <v>5527</v>
      </c>
      <c r="CC296" s="192" t="s">
        <v>5527</v>
      </c>
      <c r="CD296" s="190"/>
      <c r="CE296" s="184">
        <v>7003747</v>
      </c>
    </row>
    <row r="297" spans="1:83" ht="11.95" customHeight="1">
      <c r="A297" s="184">
        <v>7003576</v>
      </c>
      <c r="B297" s="184">
        <v>296</v>
      </c>
      <c r="C297" s="184" t="s">
        <v>20209</v>
      </c>
      <c r="D297" s="184" t="s">
        <v>29</v>
      </c>
      <c r="E297" s="184" t="s">
        <v>606</v>
      </c>
      <c r="F297" s="184" t="s">
        <v>6421</v>
      </c>
      <c r="G297" s="185">
        <v>42546</v>
      </c>
      <c r="H297" s="186" t="s">
        <v>10130</v>
      </c>
      <c r="I297" s="187">
        <v>21148</v>
      </c>
      <c r="J297" s="184" t="s">
        <v>21065</v>
      </c>
      <c r="K297" s="184">
        <v>7003576</v>
      </c>
      <c r="L297" s="184" t="s">
        <v>21066</v>
      </c>
      <c r="M297" s="184" t="s">
        <v>21067</v>
      </c>
      <c r="N297" s="188" t="s">
        <v>21068</v>
      </c>
      <c r="O297" s="189" t="s">
        <v>6422</v>
      </c>
      <c r="P297" s="187" t="s">
        <v>21069</v>
      </c>
      <c r="Q297" s="187" t="s">
        <v>21069</v>
      </c>
      <c r="R297" s="184" t="s">
        <v>6423</v>
      </c>
      <c r="S297" s="184">
        <v>13730235158</v>
      </c>
      <c r="T297" s="184" t="s">
        <v>6423</v>
      </c>
      <c r="U297" s="184">
        <v>13730235158</v>
      </c>
      <c r="V297" s="184" t="s">
        <v>6424</v>
      </c>
      <c r="W297" s="184" t="s">
        <v>21070</v>
      </c>
      <c r="X297" s="187" t="s">
        <v>21071</v>
      </c>
      <c r="Y297" s="187" t="s">
        <v>21072</v>
      </c>
      <c r="Z297" s="188" t="s">
        <v>20228</v>
      </c>
      <c r="AA297" s="184">
        <v>120</v>
      </c>
      <c r="AB297" s="184" t="s">
        <v>3561</v>
      </c>
      <c r="AC297" s="184" t="s">
        <v>21073</v>
      </c>
      <c r="AD297" s="184"/>
      <c r="AE297" s="184" t="s">
        <v>3562</v>
      </c>
      <c r="AF297" s="184"/>
      <c r="AG297" s="184"/>
      <c r="AH297" s="184"/>
      <c r="AI297" s="184"/>
      <c r="AJ297" s="184" t="s">
        <v>3593</v>
      </c>
      <c r="AK297" s="184" t="s">
        <v>6425</v>
      </c>
      <c r="AL297" s="184" t="s">
        <v>21074</v>
      </c>
      <c r="AM297" s="184" t="s">
        <v>21069</v>
      </c>
      <c r="AN297" s="184">
        <v>13730235158</v>
      </c>
      <c r="AO297" s="184" t="s">
        <v>3577</v>
      </c>
      <c r="AP297" s="184" t="s">
        <v>6426</v>
      </c>
      <c r="AQ297" s="184" t="s">
        <v>6427</v>
      </c>
      <c r="AR297" s="184" t="s">
        <v>21075</v>
      </c>
      <c r="AS297" s="184" t="s">
        <v>21076</v>
      </c>
      <c r="AT297" s="184">
        <v>13730235158</v>
      </c>
      <c r="AU297" s="184" t="s">
        <v>1501</v>
      </c>
      <c r="AV297" s="184" t="s">
        <v>1501</v>
      </c>
      <c r="AW297" s="190"/>
      <c r="AX297" s="185">
        <v>43899</v>
      </c>
      <c r="AY297" s="185">
        <v>43541</v>
      </c>
      <c r="AZ297" s="184" t="s">
        <v>20218</v>
      </c>
      <c r="BA297" s="184" t="s">
        <v>6428</v>
      </c>
      <c r="BB297" s="184">
        <v>1</v>
      </c>
      <c r="BC297" s="184"/>
      <c r="BD297" s="184"/>
      <c r="BE297" s="184"/>
      <c r="BF297" s="184" t="s">
        <v>3562</v>
      </c>
      <c r="BG297" s="184"/>
      <c r="BH297" s="184"/>
      <c r="BI297" s="184" t="s">
        <v>3568</v>
      </c>
      <c r="BJ297" s="184"/>
      <c r="BK297" s="184">
        <v>1</v>
      </c>
      <c r="BL297" s="184" t="s">
        <v>3493</v>
      </c>
      <c r="BM297" s="184"/>
      <c r="BN297" s="184" t="s">
        <v>3493</v>
      </c>
      <c r="BO297" s="184" t="s">
        <v>3493</v>
      </c>
      <c r="BP297" s="184" t="s">
        <v>3493</v>
      </c>
      <c r="BQ297" s="184" t="str">
        <f t="shared" si="5"/>
        <v>√</v>
      </c>
      <c r="BR297" s="184"/>
      <c r="BS297" s="184"/>
      <c r="BT297" s="187" t="s">
        <v>3493</v>
      </c>
      <c r="BU297" s="184"/>
      <c r="BV297" s="190" t="e">
        <f>VLOOKUP(D:D,#REF!,2,0)</f>
        <v>#REF!</v>
      </c>
      <c r="BW297" s="190" t="e">
        <f>VLOOKUP(D:D,#REF!,3,0)</f>
        <v>#REF!</v>
      </c>
      <c r="BX297" s="190"/>
      <c r="BY297" s="190"/>
      <c r="BZ297" s="191" t="e">
        <f>VLOOKUP(D:D,#REF!,2,0)</f>
        <v>#REF!</v>
      </c>
      <c r="CA297" s="192" t="s">
        <v>5527</v>
      </c>
      <c r="CB297" s="192" t="s">
        <v>5527</v>
      </c>
      <c r="CC297" s="192" t="s">
        <v>5527</v>
      </c>
      <c r="CD297" s="190"/>
      <c r="CE297" s="184">
        <v>7003576</v>
      </c>
    </row>
    <row r="298" spans="1:83" ht="11.95" customHeight="1">
      <c r="A298" s="184">
        <v>7003577</v>
      </c>
      <c r="B298" s="184">
        <v>297</v>
      </c>
      <c r="C298" s="184" t="s">
        <v>20209</v>
      </c>
      <c r="D298" s="184" t="s">
        <v>29</v>
      </c>
      <c r="E298" s="184" t="s">
        <v>606</v>
      </c>
      <c r="F298" s="184" t="s">
        <v>6429</v>
      </c>
      <c r="G298" s="185">
        <v>42546</v>
      </c>
      <c r="H298" s="186" t="s">
        <v>10130</v>
      </c>
      <c r="I298" s="187">
        <v>21148</v>
      </c>
      <c r="J298" s="184" t="s">
        <v>21065</v>
      </c>
      <c r="K298" s="184">
        <v>7003577</v>
      </c>
      <c r="L298" s="184" t="s">
        <v>21077</v>
      </c>
      <c r="M298" s="184" t="s">
        <v>21078</v>
      </c>
      <c r="N298" s="188" t="s">
        <v>21079</v>
      </c>
      <c r="O298" s="189">
        <v>8012385</v>
      </c>
      <c r="P298" s="187" t="s">
        <v>21080</v>
      </c>
      <c r="Q298" s="187" t="s">
        <v>21080</v>
      </c>
      <c r="R298" s="184" t="s">
        <v>6430</v>
      </c>
      <c r="S298" s="184">
        <v>18331056777</v>
      </c>
      <c r="T298" s="184" t="s">
        <v>6431</v>
      </c>
      <c r="U298" s="184">
        <v>13930202881</v>
      </c>
      <c r="V298" s="184" t="s">
        <v>20729</v>
      </c>
      <c r="W298" s="184" t="s">
        <v>20228</v>
      </c>
      <c r="X298" s="187" t="s">
        <v>21081</v>
      </c>
      <c r="Y298" s="187" t="s">
        <v>21082</v>
      </c>
      <c r="Z298" s="188" t="s">
        <v>20228</v>
      </c>
      <c r="AA298" s="184">
        <v>120</v>
      </c>
      <c r="AB298" s="184" t="s">
        <v>3561</v>
      </c>
      <c r="AC298" s="184" t="s">
        <v>21083</v>
      </c>
      <c r="AD298" s="184"/>
      <c r="AE298" s="184" t="s">
        <v>3562</v>
      </c>
      <c r="AF298" s="184"/>
      <c r="AG298" s="184"/>
      <c r="AH298" s="184"/>
      <c r="AI298" s="184"/>
      <c r="AJ298" s="184" t="s">
        <v>3593</v>
      </c>
      <c r="AK298" s="184" t="s">
        <v>6432</v>
      </c>
      <c r="AL298" s="184" t="s">
        <v>21084</v>
      </c>
      <c r="AM298" s="184" t="s">
        <v>21085</v>
      </c>
      <c r="AN298" s="184">
        <v>13930202881</v>
      </c>
      <c r="AO298" s="184" t="s">
        <v>3577</v>
      </c>
      <c r="AP298" s="184" t="s">
        <v>6431</v>
      </c>
      <c r="AQ298" s="184" t="s">
        <v>6433</v>
      </c>
      <c r="AR298" s="184" t="s">
        <v>21086</v>
      </c>
      <c r="AS298" s="184" t="s">
        <v>21087</v>
      </c>
      <c r="AT298" s="184">
        <v>13930202881</v>
      </c>
      <c r="AU298" s="184" t="s">
        <v>2742</v>
      </c>
      <c r="AV298" s="184" t="s">
        <v>2742</v>
      </c>
      <c r="AW298" s="190"/>
      <c r="AX298" s="185">
        <v>44180</v>
      </c>
      <c r="AY298" s="185">
        <v>43816</v>
      </c>
      <c r="AZ298" s="184" t="s">
        <v>16659</v>
      </c>
      <c r="BA298" s="184" t="s">
        <v>6434</v>
      </c>
      <c r="BB298" s="184">
        <v>1</v>
      </c>
      <c r="BC298" s="184"/>
      <c r="BD298" s="184"/>
      <c r="BE298" s="184"/>
      <c r="BF298" s="184" t="s">
        <v>3562</v>
      </c>
      <c r="BG298" s="184"/>
      <c r="BH298" s="184"/>
      <c r="BI298" s="184" t="s">
        <v>3568</v>
      </c>
      <c r="BJ298" s="184"/>
      <c r="BK298" s="184">
        <v>1</v>
      </c>
      <c r="BL298" s="184" t="s">
        <v>3493</v>
      </c>
      <c r="BM298" s="184"/>
      <c r="BN298" s="184" t="s">
        <v>3493</v>
      </c>
      <c r="BO298" s="184" t="s">
        <v>3493</v>
      </c>
      <c r="BP298" s="184" t="s">
        <v>3493</v>
      </c>
      <c r="BQ298" s="184" t="str">
        <f t="shared" si="5"/>
        <v>√</v>
      </c>
      <c r="BR298" s="184"/>
      <c r="BS298" s="184"/>
      <c r="BT298" s="187" t="s">
        <v>2819</v>
      </c>
      <c r="BU298" s="184" t="s">
        <v>6435</v>
      </c>
      <c r="BV298" s="190" t="e">
        <f>VLOOKUP(D:D,#REF!,2,0)</f>
        <v>#REF!</v>
      </c>
      <c r="BW298" s="190" t="e">
        <f>VLOOKUP(D:D,#REF!,3,0)</f>
        <v>#REF!</v>
      </c>
      <c r="BX298" s="190"/>
      <c r="BY298" s="190"/>
      <c r="BZ298" s="191" t="e">
        <f>VLOOKUP(D:D,#REF!,2,0)</f>
        <v>#REF!</v>
      </c>
      <c r="CA298" s="192" t="s">
        <v>5527</v>
      </c>
      <c r="CB298" s="192" t="s">
        <v>5527</v>
      </c>
      <c r="CC298" s="192" t="s">
        <v>5527</v>
      </c>
      <c r="CD298" s="190"/>
      <c r="CE298" s="184">
        <v>7003577</v>
      </c>
    </row>
    <row r="299" spans="1:83" ht="11.95" customHeight="1">
      <c r="A299" s="184">
        <v>7003578</v>
      </c>
      <c r="B299" s="184">
        <v>298</v>
      </c>
      <c r="C299" s="184" t="s">
        <v>20209</v>
      </c>
      <c r="D299" s="184" t="s">
        <v>29</v>
      </c>
      <c r="E299" s="184" t="s">
        <v>606</v>
      </c>
      <c r="F299" s="184" t="s">
        <v>6436</v>
      </c>
      <c r="G299" s="185">
        <v>42546</v>
      </c>
      <c r="H299" s="186" t="s">
        <v>10130</v>
      </c>
      <c r="I299" s="187">
        <v>21148</v>
      </c>
      <c r="J299" s="184" t="s">
        <v>21065</v>
      </c>
      <c r="K299" s="184">
        <v>7003578</v>
      </c>
      <c r="L299" s="184" t="s">
        <v>21088</v>
      </c>
      <c r="M299" s="184" t="s">
        <v>21089</v>
      </c>
      <c r="N299" s="188" t="s">
        <v>21090</v>
      </c>
      <c r="O299" s="189">
        <v>6413405</v>
      </c>
      <c r="P299" s="187" t="s">
        <v>21091</v>
      </c>
      <c r="Q299" s="187" t="s">
        <v>21091</v>
      </c>
      <c r="R299" s="184" t="s">
        <v>6437</v>
      </c>
      <c r="S299" s="184">
        <v>13703120078</v>
      </c>
      <c r="T299" s="184" t="s">
        <v>6437</v>
      </c>
      <c r="U299" s="184">
        <v>13703120078</v>
      </c>
      <c r="V299" s="184" t="s">
        <v>20729</v>
      </c>
      <c r="W299" s="184" t="s">
        <v>21092</v>
      </c>
      <c r="X299" s="187" t="s">
        <v>21093</v>
      </c>
      <c r="Y299" s="187" t="s">
        <v>21094</v>
      </c>
      <c r="Z299" s="188" t="s">
        <v>20228</v>
      </c>
      <c r="AA299" s="184">
        <v>90</v>
      </c>
      <c r="AB299" s="184" t="s">
        <v>3561</v>
      </c>
      <c r="AC299" s="184" t="s">
        <v>21083</v>
      </c>
      <c r="AD299" s="184"/>
      <c r="AE299" s="184" t="s">
        <v>3562</v>
      </c>
      <c r="AF299" s="184"/>
      <c r="AG299" s="184"/>
      <c r="AH299" s="184"/>
      <c r="AI299" s="184"/>
      <c r="AJ299" s="184" t="s">
        <v>20243</v>
      </c>
      <c r="AK299" s="184" t="s">
        <v>6438</v>
      </c>
      <c r="AL299" s="184" t="s">
        <v>21095</v>
      </c>
      <c r="AM299" s="184" t="s">
        <v>21096</v>
      </c>
      <c r="AN299" s="184">
        <v>13473126519</v>
      </c>
      <c r="AO299" s="184" t="s">
        <v>3577</v>
      </c>
      <c r="AP299" s="184" t="s">
        <v>6439</v>
      </c>
      <c r="AQ299" s="184" t="s">
        <v>6440</v>
      </c>
      <c r="AR299" s="184" t="s">
        <v>21097</v>
      </c>
      <c r="AS299" s="184" t="s">
        <v>21098</v>
      </c>
      <c r="AT299" s="184">
        <v>13473126519</v>
      </c>
      <c r="AU299" s="184" t="s">
        <v>6441</v>
      </c>
      <c r="AV299" s="184" t="s">
        <v>21099</v>
      </c>
      <c r="AW299" s="190"/>
      <c r="AX299" s="185">
        <v>43902</v>
      </c>
      <c r="AY299" s="185">
        <v>43547</v>
      </c>
      <c r="AZ299" s="184" t="s">
        <v>16659</v>
      </c>
      <c r="BA299" s="184" t="s">
        <v>6442</v>
      </c>
      <c r="BB299" s="184">
        <v>1</v>
      </c>
      <c r="BC299" s="184"/>
      <c r="BD299" s="184"/>
      <c r="BE299" s="184"/>
      <c r="BF299" s="184" t="s">
        <v>3562</v>
      </c>
      <c r="BG299" s="184"/>
      <c r="BH299" s="184"/>
      <c r="BI299" s="184" t="s">
        <v>3568</v>
      </c>
      <c r="BJ299" s="184"/>
      <c r="BK299" s="184">
        <v>1</v>
      </c>
      <c r="BL299" s="184" t="s">
        <v>3493</v>
      </c>
      <c r="BM299" s="184"/>
      <c r="BN299" s="184" t="s">
        <v>3493</v>
      </c>
      <c r="BO299" s="184" t="s">
        <v>3493</v>
      </c>
      <c r="BP299" s="184" t="s">
        <v>3493</v>
      </c>
      <c r="BQ299" s="184" t="str">
        <f t="shared" si="5"/>
        <v>√</v>
      </c>
      <c r="BR299" s="184"/>
      <c r="BS299" s="184"/>
      <c r="BT299" s="187" t="s">
        <v>3493</v>
      </c>
      <c r="BU299" s="184"/>
      <c r="BV299" s="190" t="e">
        <f>VLOOKUP(D:D,#REF!,2,0)</f>
        <v>#REF!</v>
      </c>
      <c r="BW299" s="190" t="e">
        <f>VLOOKUP(D:D,#REF!,3,0)</f>
        <v>#REF!</v>
      </c>
      <c r="BX299" s="190"/>
      <c r="BY299" s="190"/>
      <c r="BZ299" s="191" t="e">
        <f>VLOOKUP(D:D,#REF!,2,0)</f>
        <v>#REF!</v>
      </c>
      <c r="CA299" s="192" t="s">
        <v>5527</v>
      </c>
      <c r="CB299" s="192" t="s">
        <v>5527</v>
      </c>
      <c r="CC299" s="192" t="s">
        <v>5527</v>
      </c>
      <c r="CD299" s="190"/>
      <c r="CE299" s="184">
        <v>7003578</v>
      </c>
    </row>
    <row r="300" spans="1:83" ht="11.95" customHeight="1">
      <c r="A300" s="184">
        <v>7003579</v>
      </c>
      <c r="B300" s="184">
        <v>299</v>
      </c>
      <c r="C300" s="184" t="s">
        <v>20209</v>
      </c>
      <c r="D300" s="184" t="s">
        <v>29</v>
      </c>
      <c r="E300" s="184" t="s">
        <v>606</v>
      </c>
      <c r="F300" s="184" t="s">
        <v>6443</v>
      </c>
      <c r="G300" s="185">
        <v>42546</v>
      </c>
      <c r="H300" s="186" t="s">
        <v>10130</v>
      </c>
      <c r="I300" s="187">
        <v>21148</v>
      </c>
      <c r="J300" s="184" t="s">
        <v>21065</v>
      </c>
      <c r="K300" s="184">
        <v>7003579</v>
      </c>
      <c r="L300" s="184" t="s">
        <v>21100</v>
      </c>
      <c r="M300" s="184" t="s">
        <v>21101</v>
      </c>
      <c r="N300" s="188" t="s">
        <v>21102</v>
      </c>
      <c r="O300" s="189" t="s">
        <v>6444</v>
      </c>
      <c r="P300" s="187" t="s">
        <v>21103</v>
      </c>
      <c r="Q300" s="187" t="s">
        <v>21103</v>
      </c>
      <c r="R300" s="184" t="s">
        <v>6445</v>
      </c>
      <c r="S300" s="184">
        <v>13831211112</v>
      </c>
      <c r="T300" s="184" t="s">
        <v>6446</v>
      </c>
      <c r="U300" s="184">
        <v>13623126273</v>
      </c>
      <c r="V300" s="184" t="s">
        <v>6447</v>
      </c>
      <c r="W300" s="184" t="s">
        <v>21104</v>
      </c>
      <c r="X300" s="187" t="s">
        <v>21105</v>
      </c>
      <c r="Y300" s="187" t="s">
        <v>21106</v>
      </c>
      <c r="Z300" s="188" t="s">
        <v>20228</v>
      </c>
      <c r="AA300" s="184">
        <v>120</v>
      </c>
      <c r="AB300" s="184" t="s">
        <v>3561</v>
      </c>
      <c r="AC300" s="184" t="s">
        <v>21107</v>
      </c>
      <c r="AD300" s="184"/>
      <c r="AE300" s="184" t="s">
        <v>3562</v>
      </c>
      <c r="AF300" s="184"/>
      <c r="AG300" s="184"/>
      <c r="AH300" s="184"/>
      <c r="AI300" s="184"/>
      <c r="AJ300" s="184" t="s">
        <v>20243</v>
      </c>
      <c r="AK300" s="184" t="s">
        <v>6448</v>
      </c>
      <c r="AL300" s="184" t="s">
        <v>21108</v>
      </c>
      <c r="AM300" s="184" t="s">
        <v>21103</v>
      </c>
      <c r="AN300" s="184" t="s">
        <v>6449</v>
      </c>
      <c r="AO300" s="184" t="s">
        <v>3577</v>
      </c>
      <c r="AP300" s="184" t="s">
        <v>6450</v>
      </c>
      <c r="AQ300" s="184">
        <v>15933024421</v>
      </c>
      <c r="AR300" s="184" t="s">
        <v>21109</v>
      </c>
      <c r="AS300" s="184" t="s">
        <v>21110</v>
      </c>
      <c r="AT300" s="184" t="s">
        <v>6449</v>
      </c>
      <c r="AU300" s="184" t="s">
        <v>1599</v>
      </c>
      <c r="AV300" s="184" t="s">
        <v>1599</v>
      </c>
      <c r="AW300" s="190"/>
      <c r="AX300" s="185">
        <v>44271</v>
      </c>
      <c r="AY300" s="185">
        <v>43561</v>
      </c>
      <c r="AZ300" s="184" t="s">
        <v>20218</v>
      </c>
      <c r="BA300" s="184" t="s">
        <v>6451</v>
      </c>
      <c r="BB300" s="184">
        <v>1</v>
      </c>
      <c r="BC300" s="184"/>
      <c r="BD300" s="184"/>
      <c r="BE300" s="184"/>
      <c r="BF300" s="184" t="s">
        <v>3562</v>
      </c>
      <c r="BG300" s="184"/>
      <c r="BH300" s="184"/>
      <c r="BI300" s="184" t="s">
        <v>3568</v>
      </c>
      <c r="BJ300" s="184"/>
      <c r="BK300" s="184">
        <v>1</v>
      </c>
      <c r="BL300" s="184" t="s">
        <v>3493</v>
      </c>
      <c r="BM300" s="184"/>
      <c r="BN300" s="184"/>
      <c r="BO300" s="184" t="s">
        <v>3493</v>
      </c>
      <c r="BP300" s="184" t="s">
        <v>3493</v>
      </c>
      <c r="BQ300" s="184" t="str">
        <f t="shared" si="5"/>
        <v>√</v>
      </c>
      <c r="BR300" s="184"/>
      <c r="BS300" s="184"/>
      <c r="BT300" s="187" t="s">
        <v>3493</v>
      </c>
      <c r="BU300" s="184"/>
      <c r="BV300" s="190" t="e">
        <f>VLOOKUP(D:D,#REF!,2,0)</f>
        <v>#REF!</v>
      </c>
      <c r="BW300" s="190" t="e">
        <f>VLOOKUP(D:D,#REF!,3,0)</f>
        <v>#REF!</v>
      </c>
      <c r="BX300" s="190"/>
      <c r="BY300" s="190"/>
      <c r="BZ300" s="191" t="e">
        <f>VLOOKUP(D:D,#REF!,2,0)</f>
        <v>#REF!</v>
      </c>
      <c r="CA300" s="192" t="s">
        <v>5527</v>
      </c>
      <c r="CB300" s="192" t="s">
        <v>5527</v>
      </c>
      <c r="CC300" s="192" t="s">
        <v>5527</v>
      </c>
      <c r="CD300" s="190"/>
      <c r="CE300" s="184">
        <v>7003579</v>
      </c>
    </row>
    <row r="301" spans="1:83" ht="11.95" customHeight="1">
      <c r="A301" s="184">
        <v>7003580</v>
      </c>
      <c r="B301" s="184">
        <v>300</v>
      </c>
      <c r="C301" s="184" t="s">
        <v>20209</v>
      </c>
      <c r="D301" s="184" t="s">
        <v>29</v>
      </c>
      <c r="E301" s="184" t="s">
        <v>606</v>
      </c>
      <c r="F301" s="184" t="s">
        <v>6452</v>
      </c>
      <c r="G301" s="185">
        <v>42546</v>
      </c>
      <c r="H301" s="186" t="s">
        <v>10130</v>
      </c>
      <c r="I301" s="187">
        <v>21148</v>
      </c>
      <c r="J301" s="184" t="s">
        <v>21065</v>
      </c>
      <c r="K301" s="184">
        <v>7003580</v>
      </c>
      <c r="L301" s="184" t="s">
        <v>21111</v>
      </c>
      <c r="M301" s="184" t="s">
        <v>21112</v>
      </c>
      <c r="N301" s="188" t="s">
        <v>21113</v>
      </c>
      <c r="O301" s="189" t="s">
        <v>6453</v>
      </c>
      <c r="P301" s="187" t="s">
        <v>21114</v>
      </c>
      <c r="Q301" s="187" t="s">
        <v>21114</v>
      </c>
      <c r="R301" s="184" t="s">
        <v>6454</v>
      </c>
      <c r="S301" s="184" t="s">
        <v>6453</v>
      </c>
      <c r="T301" s="184" t="s">
        <v>6455</v>
      </c>
      <c r="U301" s="184">
        <v>15383126700</v>
      </c>
      <c r="V301" s="184" t="s">
        <v>20729</v>
      </c>
      <c r="W301" s="184" t="s">
        <v>21115</v>
      </c>
      <c r="X301" s="187" t="s">
        <v>21116</v>
      </c>
      <c r="Y301" s="187" t="s">
        <v>21117</v>
      </c>
      <c r="Z301" s="188" t="s">
        <v>20228</v>
      </c>
      <c r="AA301" s="184">
        <v>90</v>
      </c>
      <c r="AB301" s="184" t="s">
        <v>3561</v>
      </c>
      <c r="AC301" s="184" t="s">
        <v>21083</v>
      </c>
      <c r="AD301" s="184"/>
      <c r="AE301" s="184" t="s">
        <v>3562</v>
      </c>
      <c r="AF301" s="184"/>
      <c r="AG301" s="184"/>
      <c r="AH301" s="184"/>
      <c r="AI301" s="184"/>
      <c r="AJ301" s="184" t="s">
        <v>20243</v>
      </c>
      <c r="AK301" s="184" t="s">
        <v>6456</v>
      </c>
      <c r="AL301" s="184" t="s">
        <v>21118</v>
      </c>
      <c r="AM301" s="184" t="s">
        <v>21119</v>
      </c>
      <c r="AN301" s="184">
        <v>15383126700</v>
      </c>
      <c r="AO301" s="184" t="s">
        <v>3577</v>
      </c>
      <c r="AP301" s="184" t="s">
        <v>6455</v>
      </c>
      <c r="AQ301" s="184" t="s">
        <v>6457</v>
      </c>
      <c r="AR301" s="184" t="s">
        <v>21120</v>
      </c>
      <c r="AS301" s="184" t="s">
        <v>21121</v>
      </c>
      <c r="AT301" s="184">
        <v>15383126700</v>
      </c>
      <c r="AU301" s="184" t="s">
        <v>2351</v>
      </c>
      <c r="AV301" s="184" t="s">
        <v>2351</v>
      </c>
      <c r="AW301" s="190"/>
      <c r="AX301" s="185">
        <v>44159</v>
      </c>
      <c r="AY301" s="185">
        <v>43807</v>
      </c>
      <c r="AZ301" s="184" t="s">
        <v>20218</v>
      </c>
      <c r="BA301" s="184" t="s">
        <v>6458</v>
      </c>
      <c r="BB301" s="184">
        <v>1</v>
      </c>
      <c r="BC301" s="184"/>
      <c r="BD301" s="184"/>
      <c r="BE301" s="184"/>
      <c r="BF301" s="184" t="s">
        <v>3562</v>
      </c>
      <c r="BG301" s="184"/>
      <c r="BH301" s="184"/>
      <c r="BI301" s="184" t="s">
        <v>3568</v>
      </c>
      <c r="BJ301" s="184"/>
      <c r="BK301" s="184">
        <v>1</v>
      </c>
      <c r="BL301" s="184" t="s">
        <v>3493</v>
      </c>
      <c r="BM301" s="184"/>
      <c r="BN301" s="184" t="s">
        <v>3493</v>
      </c>
      <c r="BO301" s="184" t="s">
        <v>3493</v>
      </c>
      <c r="BP301" s="184" t="s">
        <v>3493</v>
      </c>
      <c r="BQ301" s="184" t="str">
        <f t="shared" si="5"/>
        <v>√</v>
      </c>
      <c r="BR301" s="184"/>
      <c r="BS301" s="184"/>
      <c r="BT301" s="187" t="s">
        <v>3493</v>
      </c>
      <c r="BU301" s="184"/>
      <c r="BV301" s="190" t="e">
        <f>VLOOKUP(D:D,#REF!,2,0)</f>
        <v>#REF!</v>
      </c>
      <c r="BW301" s="190" t="e">
        <f>VLOOKUP(D:D,#REF!,3,0)</f>
        <v>#REF!</v>
      </c>
      <c r="BX301" s="190"/>
      <c r="BY301" s="190"/>
      <c r="BZ301" s="191" t="e">
        <f>VLOOKUP(D:D,#REF!,2,0)</f>
        <v>#REF!</v>
      </c>
      <c r="CA301" s="192" t="s">
        <v>5527</v>
      </c>
      <c r="CB301" s="192" t="s">
        <v>5527</v>
      </c>
      <c r="CC301" s="192" t="s">
        <v>5527</v>
      </c>
      <c r="CD301" s="190"/>
      <c r="CE301" s="184">
        <v>7003580</v>
      </c>
    </row>
    <row r="302" spans="1:83" ht="11.95" customHeight="1">
      <c r="A302" s="184">
        <v>7003581</v>
      </c>
      <c r="B302" s="184">
        <v>301</v>
      </c>
      <c r="C302" s="184" t="s">
        <v>20209</v>
      </c>
      <c r="D302" s="184" t="s">
        <v>29</v>
      </c>
      <c r="E302" s="184" t="s">
        <v>608</v>
      </c>
      <c r="F302" s="184" t="s">
        <v>6459</v>
      </c>
      <c r="G302" s="185">
        <v>42546</v>
      </c>
      <c r="H302" s="186" t="s">
        <v>21122</v>
      </c>
      <c r="I302" s="187">
        <v>21150</v>
      </c>
      <c r="J302" s="184" t="s">
        <v>21065</v>
      </c>
      <c r="K302" s="184">
        <v>7003581</v>
      </c>
      <c r="L302" s="184" t="s">
        <v>21123</v>
      </c>
      <c r="M302" s="184" t="s">
        <v>21124</v>
      </c>
      <c r="N302" s="188" t="s">
        <v>21125</v>
      </c>
      <c r="O302" s="189" t="s">
        <v>6460</v>
      </c>
      <c r="P302" s="187" t="s">
        <v>21126</v>
      </c>
      <c r="Q302" s="187" t="s">
        <v>21127</v>
      </c>
      <c r="R302" s="184" t="s">
        <v>6461</v>
      </c>
      <c r="S302" s="184" t="s">
        <v>20729</v>
      </c>
      <c r="T302" s="184" t="s">
        <v>6462</v>
      </c>
      <c r="U302" s="184">
        <v>13831625930</v>
      </c>
      <c r="V302" s="184" t="s">
        <v>20729</v>
      </c>
      <c r="W302" s="184" t="s">
        <v>20228</v>
      </c>
      <c r="X302" s="187" t="s">
        <v>21128</v>
      </c>
      <c r="Y302" s="187"/>
      <c r="Z302" s="188" t="s">
        <v>20228</v>
      </c>
      <c r="AA302" s="184">
        <v>100</v>
      </c>
      <c r="AB302" s="184" t="s">
        <v>3561</v>
      </c>
      <c r="AC302" s="184" t="s">
        <v>21083</v>
      </c>
      <c r="AD302" s="184"/>
      <c r="AE302" s="184" t="s">
        <v>3562</v>
      </c>
      <c r="AF302" s="184"/>
      <c r="AG302" s="184"/>
      <c r="AH302" s="184"/>
      <c r="AI302" s="184"/>
      <c r="AJ302" s="184" t="s">
        <v>3593</v>
      </c>
      <c r="AK302" s="184" t="s">
        <v>6463</v>
      </c>
      <c r="AL302" s="184" t="s">
        <v>21129</v>
      </c>
      <c r="AM302" s="184" t="s">
        <v>21130</v>
      </c>
      <c r="AN302" s="184">
        <v>13831625930</v>
      </c>
      <c r="AO302" s="184" t="s">
        <v>3577</v>
      </c>
      <c r="AP302" s="184" t="s">
        <v>6464</v>
      </c>
      <c r="AQ302" s="184" t="s">
        <v>6465</v>
      </c>
      <c r="AR302" s="184" t="s">
        <v>21131</v>
      </c>
      <c r="AS302" s="184" t="s">
        <v>21132</v>
      </c>
      <c r="AT302" s="184">
        <v>13831625930</v>
      </c>
      <c r="AU302" s="184" t="s">
        <v>1527</v>
      </c>
      <c r="AV302" s="184" t="s">
        <v>21133</v>
      </c>
      <c r="AW302" s="190"/>
      <c r="AX302" s="185">
        <v>43913</v>
      </c>
      <c r="AY302" s="185"/>
      <c r="AZ302" s="184" t="s">
        <v>20218</v>
      </c>
      <c r="BA302" s="184" t="s">
        <v>6466</v>
      </c>
      <c r="BB302" s="184">
        <v>1</v>
      </c>
      <c r="BC302" s="184"/>
      <c r="BD302" s="184"/>
      <c r="BE302" s="184"/>
      <c r="BF302" s="184" t="s">
        <v>3562</v>
      </c>
      <c r="BG302" s="184"/>
      <c r="BH302" s="184"/>
      <c r="BI302" s="184" t="s">
        <v>3568</v>
      </c>
      <c r="BJ302" s="184"/>
      <c r="BK302" s="184">
        <v>1</v>
      </c>
      <c r="BL302" s="184" t="s">
        <v>3493</v>
      </c>
      <c r="BM302" s="184"/>
      <c r="BN302" s="184"/>
      <c r="BO302" s="184"/>
      <c r="BP302" s="184" t="s">
        <v>3493</v>
      </c>
      <c r="BQ302" s="184" t="str">
        <f t="shared" si="5"/>
        <v>√</v>
      </c>
      <c r="BR302" s="184"/>
      <c r="BS302" s="184"/>
      <c r="BT302" s="187" t="s">
        <v>3493</v>
      </c>
      <c r="BU302" s="184"/>
      <c r="BV302" s="190" t="e">
        <f>VLOOKUP(D:D,#REF!,2,0)</f>
        <v>#REF!</v>
      </c>
      <c r="BW302" s="190" t="e">
        <f>VLOOKUP(D:D,#REF!,3,0)</f>
        <v>#REF!</v>
      </c>
      <c r="BX302" s="190"/>
      <c r="BY302" s="190"/>
      <c r="BZ302" s="191" t="e">
        <f>VLOOKUP(D:D,#REF!,2,0)</f>
        <v>#REF!</v>
      </c>
      <c r="CA302" s="192" t="s">
        <v>5527</v>
      </c>
      <c r="CB302" s="192" t="s">
        <v>5527</v>
      </c>
      <c r="CC302" s="192" t="s">
        <v>5527</v>
      </c>
      <c r="CD302" s="190"/>
      <c r="CE302" s="184">
        <v>7003581</v>
      </c>
    </row>
    <row r="303" spans="1:83" ht="11.95" customHeight="1">
      <c r="A303" s="184">
        <v>7003582</v>
      </c>
      <c r="B303" s="184">
        <v>302</v>
      </c>
      <c r="C303" s="184" t="s">
        <v>20209</v>
      </c>
      <c r="D303" s="184" t="s">
        <v>29</v>
      </c>
      <c r="E303" s="184" t="s">
        <v>608</v>
      </c>
      <c r="F303" s="184" t="s">
        <v>6467</v>
      </c>
      <c r="G303" s="185">
        <v>42546</v>
      </c>
      <c r="H303" s="186" t="s">
        <v>21122</v>
      </c>
      <c r="I303" s="187">
        <v>21150</v>
      </c>
      <c r="J303" s="184" t="s">
        <v>21065</v>
      </c>
      <c r="K303" s="184">
        <v>7003582</v>
      </c>
      <c r="L303" s="184" t="s">
        <v>21134</v>
      </c>
      <c r="M303" s="184" t="s">
        <v>21135</v>
      </c>
      <c r="N303" s="188" t="s">
        <v>21136</v>
      </c>
      <c r="O303" s="189" t="s">
        <v>6468</v>
      </c>
      <c r="P303" s="187" t="s">
        <v>21137</v>
      </c>
      <c r="Q303" s="187" t="s">
        <v>21137</v>
      </c>
      <c r="R303" s="184" t="s">
        <v>6469</v>
      </c>
      <c r="S303" s="184" t="s">
        <v>20729</v>
      </c>
      <c r="T303" s="184" t="s">
        <v>6470</v>
      </c>
      <c r="U303" s="184" t="s">
        <v>21138</v>
      </c>
      <c r="V303" s="184" t="s">
        <v>20729</v>
      </c>
      <c r="W303" s="184" t="s">
        <v>20228</v>
      </c>
      <c r="X303" s="187" t="s">
        <v>21139</v>
      </c>
      <c r="Y303" s="187" t="s">
        <v>21140</v>
      </c>
      <c r="Z303" s="188" t="s">
        <v>20228</v>
      </c>
      <c r="AA303" s="184">
        <v>240</v>
      </c>
      <c r="AB303" s="184" t="s">
        <v>3561</v>
      </c>
      <c r="AC303" s="184" t="s">
        <v>10138</v>
      </c>
      <c r="AD303" s="184"/>
      <c r="AE303" s="184" t="s">
        <v>3562</v>
      </c>
      <c r="AF303" s="184"/>
      <c r="AG303" s="184"/>
      <c r="AH303" s="184"/>
      <c r="AI303" s="184"/>
      <c r="AJ303" s="184" t="s">
        <v>20243</v>
      </c>
      <c r="AK303" s="184" t="s">
        <v>6471</v>
      </c>
      <c r="AL303" s="184" t="s">
        <v>21141</v>
      </c>
      <c r="AM303" s="184" t="s">
        <v>21142</v>
      </c>
      <c r="AN303" s="184" t="s">
        <v>21143</v>
      </c>
      <c r="AO303" s="184" t="s">
        <v>3577</v>
      </c>
      <c r="AP303" s="184" t="s">
        <v>6470</v>
      </c>
      <c r="AQ303" s="184">
        <v>13931663165</v>
      </c>
      <c r="AR303" s="184" t="s">
        <v>21144</v>
      </c>
      <c r="AS303" s="184" t="s">
        <v>21145</v>
      </c>
      <c r="AT303" s="184" t="s">
        <v>21146</v>
      </c>
      <c r="AU303" s="184" t="s">
        <v>1562</v>
      </c>
      <c r="AV303" s="184" t="s">
        <v>1562</v>
      </c>
      <c r="AW303" s="190"/>
      <c r="AX303" s="185">
        <v>43913</v>
      </c>
      <c r="AY303" s="185">
        <v>43547</v>
      </c>
      <c r="AZ303" s="184" t="s">
        <v>20218</v>
      </c>
      <c r="BA303" s="184" t="s">
        <v>6472</v>
      </c>
      <c r="BB303" s="184">
        <v>1</v>
      </c>
      <c r="BC303" s="184"/>
      <c r="BD303" s="184"/>
      <c r="BE303" s="184"/>
      <c r="BF303" s="184" t="s">
        <v>3562</v>
      </c>
      <c r="BG303" s="184"/>
      <c r="BH303" s="184"/>
      <c r="BI303" s="184" t="s">
        <v>3568</v>
      </c>
      <c r="BJ303" s="184"/>
      <c r="BK303" s="184">
        <v>1</v>
      </c>
      <c r="BL303" s="184" t="s">
        <v>3493</v>
      </c>
      <c r="BM303" s="184"/>
      <c r="BN303" s="184"/>
      <c r="BO303" s="184" t="s">
        <v>3493</v>
      </c>
      <c r="BP303" s="184" t="s">
        <v>3493</v>
      </c>
      <c r="BQ303" s="184" t="str">
        <f t="shared" si="5"/>
        <v>√</v>
      </c>
      <c r="BR303" s="184"/>
      <c r="BS303" s="184"/>
      <c r="BT303" s="187" t="s">
        <v>3493</v>
      </c>
      <c r="BU303" s="184"/>
      <c r="BV303" s="190" t="e">
        <f>VLOOKUP(D:D,#REF!,2,0)</f>
        <v>#REF!</v>
      </c>
      <c r="BW303" s="190" t="e">
        <f>VLOOKUP(D:D,#REF!,3,0)</f>
        <v>#REF!</v>
      </c>
      <c r="BX303" s="190"/>
      <c r="BY303" s="190"/>
      <c r="BZ303" s="191" t="e">
        <f>VLOOKUP(D:D,#REF!,2,0)</f>
        <v>#REF!</v>
      </c>
      <c r="CA303" s="192" t="s">
        <v>5527</v>
      </c>
      <c r="CB303" s="192" t="s">
        <v>5527</v>
      </c>
      <c r="CC303" s="192" t="s">
        <v>5527</v>
      </c>
      <c r="CD303" s="190"/>
      <c r="CE303" s="184">
        <v>7003582</v>
      </c>
    </row>
    <row r="304" spans="1:83" ht="11.95" customHeight="1">
      <c r="A304" s="184">
        <v>7003583</v>
      </c>
      <c r="B304" s="184">
        <v>303</v>
      </c>
      <c r="C304" s="184" t="s">
        <v>20209</v>
      </c>
      <c r="D304" s="184" t="s">
        <v>29</v>
      </c>
      <c r="E304" s="184" t="s">
        <v>606</v>
      </c>
      <c r="F304" s="184" t="s">
        <v>21147</v>
      </c>
      <c r="G304" s="185">
        <v>42546</v>
      </c>
      <c r="H304" s="186" t="s">
        <v>10130</v>
      </c>
      <c r="I304" s="187">
        <v>21148</v>
      </c>
      <c r="J304" s="184" t="s">
        <v>21065</v>
      </c>
      <c r="K304" s="184">
        <v>7003583</v>
      </c>
      <c r="L304" s="184" t="s">
        <v>21148</v>
      </c>
      <c r="M304" s="184" t="s">
        <v>21149</v>
      </c>
      <c r="N304" s="188" t="s">
        <v>21150</v>
      </c>
      <c r="O304" s="189">
        <v>6228127</v>
      </c>
      <c r="P304" s="187" t="s">
        <v>21151</v>
      </c>
      <c r="Q304" s="187" t="s">
        <v>21151</v>
      </c>
      <c r="R304" s="184" t="s">
        <v>6473</v>
      </c>
      <c r="S304" s="184">
        <v>13703226960</v>
      </c>
      <c r="T304" s="184" t="s">
        <v>6474</v>
      </c>
      <c r="U304" s="184">
        <v>15930709830</v>
      </c>
      <c r="V304" s="184" t="s">
        <v>20729</v>
      </c>
      <c r="W304" s="184" t="s">
        <v>20228</v>
      </c>
      <c r="X304" s="187" t="s">
        <v>21152</v>
      </c>
      <c r="Y304" s="187" t="s">
        <v>21153</v>
      </c>
      <c r="Z304" s="188" t="s">
        <v>20228</v>
      </c>
      <c r="AA304" s="184">
        <v>120</v>
      </c>
      <c r="AB304" s="184" t="s">
        <v>3561</v>
      </c>
      <c r="AC304" s="184" t="s">
        <v>10138</v>
      </c>
      <c r="AD304" s="184"/>
      <c r="AE304" s="184" t="s">
        <v>3562</v>
      </c>
      <c r="AF304" s="184"/>
      <c r="AG304" s="184"/>
      <c r="AH304" s="184"/>
      <c r="AI304" s="184"/>
      <c r="AJ304" s="184" t="s">
        <v>20243</v>
      </c>
      <c r="AK304" s="184" t="s">
        <v>6475</v>
      </c>
      <c r="AL304" s="184" t="s">
        <v>21154</v>
      </c>
      <c r="AM304" s="184" t="s">
        <v>21151</v>
      </c>
      <c r="AN304" s="184">
        <v>15930709830</v>
      </c>
      <c r="AO304" s="184" t="s">
        <v>3577</v>
      </c>
      <c r="AP304" s="184" t="s">
        <v>6474</v>
      </c>
      <c r="AQ304" s="184" t="s">
        <v>6476</v>
      </c>
      <c r="AR304" s="184" t="s">
        <v>21155</v>
      </c>
      <c r="AS304" s="184" t="s">
        <v>21156</v>
      </c>
      <c r="AT304" s="184">
        <v>15930709830</v>
      </c>
      <c r="AU304" s="184" t="s">
        <v>1524</v>
      </c>
      <c r="AV304" s="184" t="s">
        <v>1524</v>
      </c>
      <c r="AW304" s="190"/>
      <c r="AX304" s="185">
        <v>44214</v>
      </c>
      <c r="AY304" s="185">
        <v>43539</v>
      </c>
      <c r="AZ304" s="184" t="s">
        <v>20218</v>
      </c>
      <c r="BA304" s="184" t="s">
        <v>6477</v>
      </c>
      <c r="BB304" s="184">
        <v>1</v>
      </c>
      <c r="BC304" s="184"/>
      <c r="BD304" s="184"/>
      <c r="BE304" s="184"/>
      <c r="BF304" s="184" t="s">
        <v>3562</v>
      </c>
      <c r="BG304" s="184"/>
      <c r="BH304" s="184"/>
      <c r="BI304" s="184" t="s">
        <v>3568</v>
      </c>
      <c r="BJ304" s="184"/>
      <c r="BK304" s="184">
        <v>1</v>
      </c>
      <c r="BL304" s="184" t="s">
        <v>3493</v>
      </c>
      <c r="BM304" s="184"/>
      <c r="BN304" s="184"/>
      <c r="BO304" s="184" t="s">
        <v>3493</v>
      </c>
      <c r="BP304" s="184" t="s">
        <v>3493</v>
      </c>
      <c r="BQ304" s="184" t="str">
        <f t="shared" si="5"/>
        <v>√</v>
      </c>
      <c r="BR304" s="184"/>
      <c r="BS304" s="184"/>
      <c r="BT304" s="187" t="s">
        <v>3493</v>
      </c>
      <c r="BU304" s="184"/>
      <c r="BV304" s="190" t="e">
        <f>VLOOKUP(D:D,#REF!,2,0)</f>
        <v>#REF!</v>
      </c>
      <c r="BW304" s="190" t="e">
        <f>VLOOKUP(D:D,#REF!,3,0)</f>
        <v>#REF!</v>
      </c>
      <c r="BX304" s="190"/>
      <c r="BY304" s="190"/>
      <c r="BZ304" s="191" t="e">
        <f>VLOOKUP(D:D,#REF!,2,0)</f>
        <v>#REF!</v>
      </c>
      <c r="CA304" s="192" t="s">
        <v>5527</v>
      </c>
      <c r="CB304" s="192" t="s">
        <v>5527</v>
      </c>
      <c r="CC304" s="192" t="s">
        <v>5527</v>
      </c>
      <c r="CD304" s="190"/>
      <c r="CE304" s="184">
        <v>7003583</v>
      </c>
    </row>
    <row r="305" spans="1:83" ht="11.95" customHeight="1">
      <c r="A305" s="184">
        <v>7003584</v>
      </c>
      <c r="B305" s="184">
        <v>304</v>
      </c>
      <c r="C305" s="184" t="s">
        <v>20209</v>
      </c>
      <c r="D305" s="184" t="s">
        <v>29</v>
      </c>
      <c r="E305" s="184" t="s">
        <v>606</v>
      </c>
      <c r="F305" s="184" t="s">
        <v>6478</v>
      </c>
      <c r="G305" s="185">
        <v>42546</v>
      </c>
      <c r="H305" s="186" t="s">
        <v>10130</v>
      </c>
      <c r="I305" s="187">
        <v>21148</v>
      </c>
      <c r="J305" s="184" t="s">
        <v>21065</v>
      </c>
      <c r="K305" s="184">
        <v>7003584</v>
      </c>
      <c r="L305" s="184" t="s">
        <v>21157</v>
      </c>
      <c r="M305" s="184" t="s">
        <v>21158</v>
      </c>
      <c r="N305" s="188" t="s">
        <v>21159</v>
      </c>
      <c r="O305" s="189" t="s">
        <v>6479</v>
      </c>
      <c r="P305" s="187" t="s">
        <v>21160</v>
      </c>
      <c r="Q305" s="187" t="s">
        <v>21160</v>
      </c>
      <c r="R305" s="184" t="s">
        <v>6480</v>
      </c>
      <c r="S305" s="184" t="s">
        <v>6479</v>
      </c>
      <c r="T305" s="184" t="s">
        <v>6481</v>
      </c>
      <c r="U305" s="184">
        <v>15030236665</v>
      </c>
      <c r="V305" s="184" t="s">
        <v>20729</v>
      </c>
      <c r="W305" s="184" t="s">
        <v>21161</v>
      </c>
      <c r="X305" s="187" t="s">
        <v>21162</v>
      </c>
      <c r="Y305" s="187"/>
      <c r="Z305" s="188" t="s">
        <v>20228</v>
      </c>
      <c r="AA305" s="184">
        <v>120</v>
      </c>
      <c r="AB305" s="184" t="s">
        <v>3561</v>
      </c>
      <c r="AC305" s="184" t="s">
        <v>10138</v>
      </c>
      <c r="AD305" s="184"/>
      <c r="AE305" s="184" t="s">
        <v>3562</v>
      </c>
      <c r="AF305" s="184"/>
      <c r="AG305" s="184"/>
      <c r="AH305" s="184"/>
      <c r="AI305" s="184"/>
      <c r="AJ305" s="184" t="s">
        <v>20243</v>
      </c>
      <c r="AK305" s="184" t="s">
        <v>6482</v>
      </c>
      <c r="AL305" s="184" t="s">
        <v>21163</v>
      </c>
      <c r="AM305" s="184" t="s">
        <v>21164</v>
      </c>
      <c r="AN305" s="184" t="s">
        <v>6479</v>
      </c>
      <c r="AO305" s="184" t="s">
        <v>3577</v>
      </c>
      <c r="AP305" s="184" t="s">
        <v>6481</v>
      </c>
      <c r="AQ305" s="184" t="s">
        <v>6479</v>
      </c>
      <c r="AR305" s="184" t="s">
        <v>21165</v>
      </c>
      <c r="AS305" s="184" t="s">
        <v>21166</v>
      </c>
      <c r="AT305" s="184" t="s">
        <v>6479</v>
      </c>
      <c r="AU305" s="184" t="s">
        <v>6483</v>
      </c>
      <c r="AV305" s="184" t="s">
        <v>6483</v>
      </c>
      <c r="AW305" s="190"/>
      <c r="AX305" s="185">
        <v>43908</v>
      </c>
      <c r="AY305" s="185"/>
      <c r="AZ305" s="184" t="s">
        <v>20218</v>
      </c>
      <c r="BA305" s="184" t="s">
        <v>6484</v>
      </c>
      <c r="BB305" s="184">
        <v>1</v>
      </c>
      <c r="BC305" s="184"/>
      <c r="BD305" s="184"/>
      <c r="BE305" s="184"/>
      <c r="BF305" s="184" t="s">
        <v>3562</v>
      </c>
      <c r="BG305" s="184"/>
      <c r="BH305" s="184"/>
      <c r="BI305" s="184" t="s">
        <v>3568</v>
      </c>
      <c r="BJ305" s="184"/>
      <c r="BK305" s="184">
        <v>1</v>
      </c>
      <c r="BL305" s="184" t="s">
        <v>3493</v>
      </c>
      <c r="BM305" s="184"/>
      <c r="BN305" s="184"/>
      <c r="BO305" s="184"/>
      <c r="BP305" s="184" t="s">
        <v>3493</v>
      </c>
      <c r="BQ305" s="184" t="str">
        <f t="shared" si="5"/>
        <v>√</v>
      </c>
      <c r="BR305" s="184"/>
      <c r="BS305" s="184"/>
      <c r="BT305" s="187" t="s">
        <v>2819</v>
      </c>
      <c r="BU305" s="184" t="s">
        <v>6435</v>
      </c>
      <c r="BV305" s="190" t="e">
        <f>VLOOKUP(D:D,#REF!,2,0)</f>
        <v>#REF!</v>
      </c>
      <c r="BW305" s="190" t="e">
        <f>VLOOKUP(D:D,#REF!,3,0)</f>
        <v>#REF!</v>
      </c>
      <c r="BX305" s="190"/>
      <c r="BY305" s="190"/>
      <c r="BZ305" s="191" t="e">
        <f>VLOOKUP(D:D,#REF!,2,0)</f>
        <v>#REF!</v>
      </c>
      <c r="CA305" s="192" t="s">
        <v>5527</v>
      </c>
      <c r="CB305" s="192" t="s">
        <v>5527</v>
      </c>
      <c r="CC305" s="192" t="s">
        <v>5527</v>
      </c>
      <c r="CD305" s="190"/>
      <c r="CE305" s="184">
        <v>7003584</v>
      </c>
    </row>
    <row r="306" spans="1:83" ht="11.95" customHeight="1">
      <c r="A306" s="184">
        <v>7003585</v>
      </c>
      <c r="B306" s="184">
        <v>305</v>
      </c>
      <c r="C306" s="184" t="s">
        <v>20209</v>
      </c>
      <c r="D306" s="184" t="s">
        <v>29</v>
      </c>
      <c r="E306" s="184" t="s">
        <v>607</v>
      </c>
      <c r="F306" s="184" t="s">
        <v>6485</v>
      </c>
      <c r="G306" s="185">
        <v>42546</v>
      </c>
      <c r="H306" s="186" t="s">
        <v>21167</v>
      </c>
      <c r="I306" s="187">
        <v>21149</v>
      </c>
      <c r="J306" s="184" t="s">
        <v>21168</v>
      </c>
      <c r="K306" s="184">
        <v>7003585</v>
      </c>
      <c r="L306" s="184" t="s">
        <v>21169</v>
      </c>
      <c r="M306" s="184" t="s">
        <v>21170</v>
      </c>
      <c r="N306" s="188" t="s">
        <v>21171</v>
      </c>
      <c r="O306" s="189"/>
      <c r="P306" s="187" t="s">
        <v>21172</v>
      </c>
      <c r="Q306" s="187" t="s">
        <v>21172</v>
      </c>
      <c r="R306" s="184" t="s">
        <v>6486</v>
      </c>
      <c r="S306" s="184" t="s">
        <v>6487</v>
      </c>
      <c r="T306" s="184" t="s">
        <v>6488</v>
      </c>
      <c r="U306" s="184" t="s">
        <v>21173</v>
      </c>
      <c r="V306" s="184" t="s">
        <v>6489</v>
      </c>
      <c r="W306" s="184" t="s">
        <v>21174</v>
      </c>
      <c r="X306" s="187" t="s">
        <v>21175</v>
      </c>
      <c r="Y306" s="187" t="s">
        <v>21176</v>
      </c>
      <c r="Z306" s="188" t="s">
        <v>20228</v>
      </c>
      <c r="AA306" s="184">
        <v>180</v>
      </c>
      <c r="AB306" s="184" t="s">
        <v>3561</v>
      </c>
      <c r="AC306" s="184" t="s">
        <v>21083</v>
      </c>
      <c r="AD306" s="184"/>
      <c r="AE306" s="184" t="s">
        <v>3562</v>
      </c>
      <c r="AF306" s="184"/>
      <c r="AG306" s="184"/>
      <c r="AH306" s="184"/>
      <c r="AI306" s="184"/>
      <c r="AJ306" s="184" t="s">
        <v>3593</v>
      </c>
      <c r="AK306" s="184" t="s">
        <v>6490</v>
      </c>
      <c r="AL306" s="184" t="s">
        <v>1160</v>
      </c>
      <c r="AM306" s="184" t="s">
        <v>6491</v>
      </c>
      <c r="AN306" s="184">
        <v>15003151902</v>
      </c>
      <c r="AO306" s="184" t="s">
        <v>6492</v>
      </c>
      <c r="AP306" s="184" t="s">
        <v>6493</v>
      </c>
      <c r="AQ306" s="184" t="s">
        <v>6494</v>
      </c>
      <c r="AR306" s="184" t="s">
        <v>1160</v>
      </c>
      <c r="AS306" s="184" t="s">
        <v>6491</v>
      </c>
      <c r="AT306" s="184">
        <v>15003151902</v>
      </c>
      <c r="AU306" s="184" t="s">
        <v>2721</v>
      </c>
      <c r="AV306" s="184" t="s">
        <v>2721</v>
      </c>
      <c r="AW306" s="190"/>
      <c r="AX306" s="185">
        <v>44273</v>
      </c>
      <c r="AY306" s="185">
        <v>43582</v>
      </c>
      <c r="AZ306" s="184" t="s">
        <v>20218</v>
      </c>
      <c r="BA306" s="184" t="s">
        <v>6495</v>
      </c>
      <c r="BB306" s="184">
        <v>1</v>
      </c>
      <c r="BC306" s="184"/>
      <c r="BD306" s="184"/>
      <c r="BE306" s="184"/>
      <c r="BF306" s="184" t="s">
        <v>3562</v>
      </c>
      <c r="BG306" s="184"/>
      <c r="BH306" s="184"/>
      <c r="BI306" s="184" t="s">
        <v>3568</v>
      </c>
      <c r="BJ306" s="184"/>
      <c r="BK306" s="184">
        <v>1</v>
      </c>
      <c r="BL306" s="184" t="s">
        <v>3493</v>
      </c>
      <c r="BM306" s="184"/>
      <c r="BN306" s="184"/>
      <c r="BO306" s="184" t="s">
        <v>3493</v>
      </c>
      <c r="BP306" s="184" t="s">
        <v>3493</v>
      </c>
      <c r="BQ306" s="184" t="str">
        <f t="shared" si="5"/>
        <v>√</v>
      </c>
      <c r="BR306" s="184"/>
      <c r="BS306" s="184"/>
      <c r="BT306" s="187" t="s">
        <v>3493</v>
      </c>
      <c r="BU306" s="184"/>
      <c r="BV306" s="190" t="e">
        <f>VLOOKUP(D:D,#REF!,2,0)</f>
        <v>#REF!</v>
      </c>
      <c r="BW306" s="190" t="e">
        <f>VLOOKUP(D:D,#REF!,3,0)</f>
        <v>#REF!</v>
      </c>
      <c r="BX306" s="190"/>
      <c r="BY306" s="190"/>
      <c r="BZ306" s="191" t="e">
        <f>VLOOKUP(D:D,#REF!,2,0)</f>
        <v>#REF!</v>
      </c>
      <c r="CA306" s="192" t="s">
        <v>5527</v>
      </c>
      <c r="CB306" s="192" t="s">
        <v>5527</v>
      </c>
      <c r="CC306" s="192" t="s">
        <v>5527</v>
      </c>
      <c r="CD306" s="190"/>
      <c r="CE306" s="184">
        <v>7003585</v>
      </c>
    </row>
    <row r="307" spans="1:83" ht="11.95" customHeight="1">
      <c r="A307" s="184">
        <v>7003586</v>
      </c>
      <c r="B307" s="184">
        <v>306</v>
      </c>
      <c r="C307" s="184" t="s">
        <v>20209</v>
      </c>
      <c r="D307" s="184" t="s">
        <v>29</v>
      </c>
      <c r="E307" s="184" t="s">
        <v>607</v>
      </c>
      <c r="F307" s="184" t="s">
        <v>6496</v>
      </c>
      <c r="G307" s="185">
        <v>42546</v>
      </c>
      <c r="H307" s="186" t="s">
        <v>21167</v>
      </c>
      <c r="I307" s="187">
        <v>21149</v>
      </c>
      <c r="J307" s="184" t="s">
        <v>21168</v>
      </c>
      <c r="K307" s="184">
        <v>7003586</v>
      </c>
      <c r="L307" s="184" t="s">
        <v>21177</v>
      </c>
      <c r="M307" s="184" t="s">
        <v>21178</v>
      </c>
      <c r="N307" s="188" t="s">
        <v>21179</v>
      </c>
      <c r="O307" s="189">
        <v>5122863</v>
      </c>
      <c r="P307" s="187" t="s">
        <v>21180</v>
      </c>
      <c r="Q307" s="187" t="s">
        <v>21180</v>
      </c>
      <c r="R307" s="184" t="s">
        <v>6497</v>
      </c>
      <c r="S307" s="184" t="s">
        <v>6498</v>
      </c>
      <c r="T307" s="184" t="s">
        <v>6499</v>
      </c>
      <c r="U307" s="184" t="s">
        <v>21181</v>
      </c>
      <c r="V307" s="184" t="s">
        <v>6500</v>
      </c>
      <c r="W307" s="184">
        <v>13472930885</v>
      </c>
      <c r="X307" s="187" t="s">
        <v>21182</v>
      </c>
      <c r="Y307" s="187" t="s">
        <v>21183</v>
      </c>
      <c r="Z307" s="188" t="s">
        <v>20228</v>
      </c>
      <c r="AA307" s="184">
        <v>180</v>
      </c>
      <c r="AB307" s="184" t="s">
        <v>3669</v>
      </c>
      <c r="AC307" s="184" t="s">
        <v>21083</v>
      </c>
      <c r="AD307" s="184"/>
      <c r="AE307" s="184" t="s">
        <v>3562</v>
      </c>
      <c r="AF307" s="184"/>
      <c r="AG307" s="184"/>
      <c r="AH307" s="184"/>
      <c r="AI307" s="184"/>
      <c r="AJ307" s="184" t="s">
        <v>3593</v>
      </c>
      <c r="AK307" s="184" t="s">
        <v>6501</v>
      </c>
      <c r="AL307" s="184" t="s">
        <v>1160</v>
      </c>
      <c r="AM307" s="184" t="s">
        <v>6491</v>
      </c>
      <c r="AN307" s="184">
        <v>15003151902</v>
      </c>
      <c r="AO307" s="184" t="s">
        <v>6492</v>
      </c>
      <c r="AP307" s="184" t="s">
        <v>6499</v>
      </c>
      <c r="AQ307" s="184">
        <v>13081155599</v>
      </c>
      <c r="AR307" s="184" t="s">
        <v>1160</v>
      </c>
      <c r="AS307" s="184" t="s">
        <v>6491</v>
      </c>
      <c r="AT307" s="184">
        <v>15003151902</v>
      </c>
      <c r="AU307" s="184" t="s">
        <v>1165</v>
      </c>
      <c r="AV307" s="184" t="s">
        <v>1165</v>
      </c>
      <c r="AW307" s="190"/>
      <c r="AX307" s="185">
        <v>44222</v>
      </c>
      <c r="AY307" s="185">
        <v>43534</v>
      </c>
      <c r="AZ307" s="184" t="s">
        <v>20218</v>
      </c>
      <c r="BA307" s="184" t="s">
        <v>6502</v>
      </c>
      <c r="BB307" s="184">
        <v>1</v>
      </c>
      <c r="BC307" s="184"/>
      <c r="BD307" s="184"/>
      <c r="BE307" s="184"/>
      <c r="BF307" s="184" t="s">
        <v>3562</v>
      </c>
      <c r="BG307" s="184"/>
      <c r="BH307" s="184"/>
      <c r="BI307" s="184" t="s">
        <v>3568</v>
      </c>
      <c r="BJ307" s="184"/>
      <c r="BK307" s="184">
        <v>1</v>
      </c>
      <c r="BL307" s="184" t="s">
        <v>3493</v>
      </c>
      <c r="BM307" s="184"/>
      <c r="BN307" s="184" t="s">
        <v>3493</v>
      </c>
      <c r="BO307" s="184" t="s">
        <v>3493</v>
      </c>
      <c r="BP307" s="184" t="s">
        <v>3493</v>
      </c>
      <c r="BQ307" s="184" t="str">
        <f t="shared" si="5"/>
        <v>√</v>
      </c>
      <c r="BR307" s="184"/>
      <c r="BS307" s="184"/>
      <c r="BT307" s="187" t="s">
        <v>3493</v>
      </c>
      <c r="BU307" s="184"/>
      <c r="BV307" s="190" t="e">
        <f>VLOOKUP(D:D,#REF!,2,0)</f>
        <v>#REF!</v>
      </c>
      <c r="BW307" s="190" t="e">
        <f>VLOOKUP(D:D,#REF!,3,0)</f>
        <v>#REF!</v>
      </c>
      <c r="BX307" s="190"/>
      <c r="BY307" s="190"/>
      <c r="BZ307" s="191" t="e">
        <f>VLOOKUP(D:D,#REF!,2,0)</f>
        <v>#REF!</v>
      </c>
      <c r="CA307" s="192" t="s">
        <v>5527</v>
      </c>
      <c r="CB307" s="192" t="s">
        <v>5527</v>
      </c>
      <c r="CC307" s="192" t="s">
        <v>5527</v>
      </c>
      <c r="CD307" s="190"/>
      <c r="CE307" s="184">
        <v>7003586</v>
      </c>
    </row>
    <row r="308" spans="1:83" ht="11.95" customHeight="1">
      <c r="A308" s="184">
        <v>7003587</v>
      </c>
      <c r="B308" s="184">
        <v>307</v>
      </c>
      <c r="C308" s="184" t="s">
        <v>20209</v>
      </c>
      <c r="D308" s="184" t="s">
        <v>29</v>
      </c>
      <c r="E308" s="184" t="s">
        <v>607</v>
      </c>
      <c r="F308" s="184" t="s">
        <v>6503</v>
      </c>
      <c r="G308" s="185">
        <v>42546</v>
      </c>
      <c r="H308" s="186" t="s">
        <v>21167</v>
      </c>
      <c r="I308" s="187">
        <v>21149</v>
      </c>
      <c r="J308" s="184" t="s">
        <v>21168</v>
      </c>
      <c r="K308" s="184">
        <v>7003587</v>
      </c>
      <c r="L308" s="184" t="s">
        <v>21184</v>
      </c>
      <c r="M308" s="184" t="s">
        <v>21185</v>
      </c>
      <c r="N308" s="188" t="s">
        <v>21186</v>
      </c>
      <c r="O308" s="189">
        <v>2044041</v>
      </c>
      <c r="P308" s="187" t="s">
        <v>21187</v>
      </c>
      <c r="Q308" s="187" t="s">
        <v>21187</v>
      </c>
      <c r="R308" s="184" t="s">
        <v>6504</v>
      </c>
      <c r="S308" s="184" t="s">
        <v>6505</v>
      </c>
      <c r="T308" s="184" t="s">
        <v>6506</v>
      </c>
      <c r="U308" s="184" t="s">
        <v>21188</v>
      </c>
      <c r="V308" s="184" t="s">
        <v>6507</v>
      </c>
      <c r="W308" s="184" t="s">
        <v>21189</v>
      </c>
      <c r="X308" s="187" t="s">
        <v>21190</v>
      </c>
      <c r="Y308" s="187"/>
      <c r="Z308" s="188" t="s">
        <v>20228</v>
      </c>
      <c r="AA308" s="184">
        <v>180</v>
      </c>
      <c r="AB308" s="184" t="s">
        <v>3669</v>
      </c>
      <c r="AC308" s="184" t="s">
        <v>21083</v>
      </c>
      <c r="AD308" s="184"/>
      <c r="AE308" s="184" t="s">
        <v>3562</v>
      </c>
      <c r="AF308" s="184"/>
      <c r="AG308" s="184"/>
      <c r="AH308" s="184"/>
      <c r="AI308" s="184"/>
      <c r="AJ308" s="184" t="s">
        <v>3593</v>
      </c>
      <c r="AK308" s="184" t="s">
        <v>6508</v>
      </c>
      <c r="AL308" s="184" t="s">
        <v>1160</v>
      </c>
      <c r="AM308" s="184" t="s">
        <v>6491</v>
      </c>
      <c r="AN308" s="184">
        <v>15003151902</v>
      </c>
      <c r="AO308" s="184" t="s">
        <v>6492</v>
      </c>
      <c r="AP308" s="184" t="s">
        <v>6506</v>
      </c>
      <c r="AQ308" s="184" t="s">
        <v>6509</v>
      </c>
      <c r="AR308" s="184" t="s">
        <v>1160</v>
      </c>
      <c r="AS308" s="184" t="s">
        <v>6491</v>
      </c>
      <c r="AT308" s="184">
        <v>15003151902</v>
      </c>
      <c r="AU308" s="184" t="s">
        <v>1159</v>
      </c>
      <c r="AV308" s="184" t="s">
        <v>6510</v>
      </c>
      <c r="AW308" s="190"/>
      <c r="AX308" s="185">
        <v>44028</v>
      </c>
      <c r="AY308" s="185"/>
      <c r="AZ308" s="184" t="s">
        <v>20218</v>
      </c>
      <c r="BA308" s="184" t="s">
        <v>6511</v>
      </c>
      <c r="BB308" s="184">
        <v>1</v>
      </c>
      <c r="BC308" s="184"/>
      <c r="BD308" s="184"/>
      <c r="BE308" s="184"/>
      <c r="BF308" s="184" t="s">
        <v>3562</v>
      </c>
      <c r="BG308" s="184"/>
      <c r="BH308" s="184"/>
      <c r="BI308" s="184" t="s">
        <v>3568</v>
      </c>
      <c r="BJ308" s="184"/>
      <c r="BK308" s="184">
        <v>1</v>
      </c>
      <c r="BL308" s="184" t="s">
        <v>3493</v>
      </c>
      <c r="BM308" s="184"/>
      <c r="BN308" s="184" t="s">
        <v>3493</v>
      </c>
      <c r="BO308" s="184"/>
      <c r="BP308" s="184" t="s">
        <v>3493</v>
      </c>
      <c r="BQ308" s="184" t="str">
        <f t="shared" si="5"/>
        <v>√</v>
      </c>
      <c r="BR308" s="184"/>
      <c r="BS308" s="184"/>
      <c r="BT308" s="187" t="s">
        <v>3493</v>
      </c>
      <c r="BU308" s="184"/>
      <c r="BV308" s="190" t="e">
        <f>VLOOKUP(D:D,#REF!,2,0)</f>
        <v>#REF!</v>
      </c>
      <c r="BW308" s="190" t="e">
        <f>VLOOKUP(D:D,#REF!,3,0)</f>
        <v>#REF!</v>
      </c>
      <c r="BX308" s="190"/>
      <c r="BY308" s="190"/>
      <c r="BZ308" s="191" t="e">
        <f>VLOOKUP(D:D,#REF!,2,0)</f>
        <v>#REF!</v>
      </c>
      <c r="CA308" s="192" t="s">
        <v>5527</v>
      </c>
      <c r="CB308" s="192" t="s">
        <v>5527</v>
      </c>
      <c r="CC308" s="192" t="s">
        <v>5527</v>
      </c>
      <c r="CD308" s="190"/>
      <c r="CE308" s="184">
        <v>7003587</v>
      </c>
    </row>
    <row r="309" spans="1:83" ht="11.95" customHeight="1">
      <c r="A309" s="184">
        <v>7003588</v>
      </c>
      <c r="B309" s="184">
        <v>308</v>
      </c>
      <c r="C309" s="184" t="s">
        <v>20209</v>
      </c>
      <c r="D309" s="184" t="s">
        <v>29</v>
      </c>
      <c r="E309" s="184" t="s">
        <v>607</v>
      </c>
      <c r="F309" s="184" t="s">
        <v>6512</v>
      </c>
      <c r="G309" s="185">
        <v>42546</v>
      </c>
      <c r="H309" s="186" t="s">
        <v>21167</v>
      </c>
      <c r="I309" s="187">
        <v>21149</v>
      </c>
      <c r="J309" s="184" t="s">
        <v>21168</v>
      </c>
      <c r="K309" s="184">
        <v>7003588</v>
      </c>
      <c r="L309" s="184" t="s">
        <v>21191</v>
      </c>
      <c r="M309" s="184" t="s">
        <v>21192</v>
      </c>
      <c r="N309" s="188" t="s">
        <v>21193</v>
      </c>
      <c r="O309" s="189">
        <v>8711326</v>
      </c>
      <c r="P309" s="187" t="s">
        <v>21194</v>
      </c>
      <c r="Q309" s="187" t="s">
        <v>21194</v>
      </c>
      <c r="R309" s="184" t="s">
        <v>6513</v>
      </c>
      <c r="S309" s="184" t="s">
        <v>6514</v>
      </c>
      <c r="T309" s="184" t="s">
        <v>6515</v>
      </c>
      <c r="U309" s="184" t="s">
        <v>21195</v>
      </c>
      <c r="V309" s="184" t="s">
        <v>6516</v>
      </c>
      <c r="W309" s="184" t="s">
        <v>21196</v>
      </c>
      <c r="X309" s="187" t="s">
        <v>21197</v>
      </c>
      <c r="Y309" s="187" t="s">
        <v>21198</v>
      </c>
      <c r="Z309" s="188" t="s">
        <v>20228</v>
      </c>
      <c r="AA309" s="184">
        <v>180</v>
      </c>
      <c r="AB309" s="184" t="s">
        <v>3669</v>
      </c>
      <c r="AC309" s="184" t="s">
        <v>21083</v>
      </c>
      <c r="AD309" s="184"/>
      <c r="AE309" s="184" t="s">
        <v>3562</v>
      </c>
      <c r="AF309" s="184"/>
      <c r="AG309" s="184"/>
      <c r="AH309" s="184"/>
      <c r="AI309" s="184"/>
      <c r="AJ309" s="184" t="s">
        <v>3593</v>
      </c>
      <c r="AK309" s="184" t="s">
        <v>6517</v>
      </c>
      <c r="AL309" s="184" t="s">
        <v>1160</v>
      </c>
      <c r="AM309" s="184" t="s">
        <v>6491</v>
      </c>
      <c r="AN309" s="184">
        <v>15003151902</v>
      </c>
      <c r="AO309" s="184" t="s">
        <v>6492</v>
      </c>
      <c r="AP309" s="184" t="s">
        <v>6515</v>
      </c>
      <c r="AQ309" s="184" t="s">
        <v>6518</v>
      </c>
      <c r="AR309" s="184" t="s">
        <v>1160</v>
      </c>
      <c r="AS309" s="184" t="s">
        <v>6491</v>
      </c>
      <c r="AT309" s="184">
        <v>15003151902</v>
      </c>
      <c r="AU309" s="184" t="s">
        <v>1502</v>
      </c>
      <c r="AV309" s="184" t="s">
        <v>21199</v>
      </c>
      <c r="AW309" s="190"/>
      <c r="AX309" s="185">
        <v>43889</v>
      </c>
      <c r="AY309" s="185">
        <v>43528</v>
      </c>
      <c r="AZ309" s="184" t="s">
        <v>16659</v>
      </c>
      <c r="BA309" s="184" t="s">
        <v>6519</v>
      </c>
      <c r="BB309" s="184">
        <v>1</v>
      </c>
      <c r="BC309" s="184"/>
      <c r="BD309" s="184"/>
      <c r="BE309" s="184"/>
      <c r="BF309" s="184" t="s">
        <v>3562</v>
      </c>
      <c r="BG309" s="184"/>
      <c r="BH309" s="184"/>
      <c r="BI309" s="184" t="s">
        <v>3568</v>
      </c>
      <c r="BJ309" s="184"/>
      <c r="BK309" s="184">
        <v>1</v>
      </c>
      <c r="BL309" s="184" t="s">
        <v>3493</v>
      </c>
      <c r="BM309" s="184"/>
      <c r="BN309" s="184"/>
      <c r="BO309" s="184" t="s">
        <v>3493</v>
      </c>
      <c r="BP309" s="184" t="s">
        <v>3493</v>
      </c>
      <c r="BQ309" s="184" t="str">
        <f t="shared" si="5"/>
        <v>√</v>
      </c>
      <c r="BR309" s="184"/>
      <c r="BS309" s="184"/>
      <c r="BT309" s="187" t="s">
        <v>3493</v>
      </c>
      <c r="BU309" s="184"/>
      <c r="BV309" s="190" t="e">
        <f>VLOOKUP(D:D,#REF!,2,0)</f>
        <v>#REF!</v>
      </c>
      <c r="BW309" s="190" t="e">
        <f>VLOOKUP(D:D,#REF!,3,0)</f>
        <v>#REF!</v>
      </c>
      <c r="BX309" s="190"/>
      <c r="BY309" s="190"/>
      <c r="BZ309" s="191" t="e">
        <f>VLOOKUP(D:D,#REF!,2,0)</f>
        <v>#REF!</v>
      </c>
      <c r="CA309" s="192" t="s">
        <v>5527</v>
      </c>
      <c r="CB309" s="192" t="s">
        <v>5527</v>
      </c>
      <c r="CC309" s="192" t="s">
        <v>5527</v>
      </c>
      <c r="CD309" s="190"/>
      <c r="CE309" s="184">
        <v>7003588</v>
      </c>
    </row>
    <row r="310" spans="1:83" ht="11.95" customHeight="1">
      <c r="A310" s="184">
        <v>7003589</v>
      </c>
      <c r="B310" s="184">
        <v>309</v>
      </c>
      <c r="C310" s="184" t="s">
        <v>20209</v>
      </c>
      <c r="D310" s="184" t="s">
        <v>29</v>
      </c>
      <c r="E310" s="184" t="s">
        <v>607</v>
      </c>
      <c r="F310" s="184" t="s">
        <v>6520</v>
      </c>
      <c r="G310" s="185">
        <v>42546</v>
      </c>
      <c r="H310" s="186" t="s">
        <v>21167</v>
      </c>
      <c r="I310" s="187">
        <v>21149</v>
      </c>
      <c r="J310" s="184" t="s">
        <v>21168</v>
      </c>
      <c r="K310" s="184">
        <v>7003589</v>
      </c>
      <c r="L310" s="184" t="s">
        <v>21200</v>
      </c>
      <c r="M310" s="184" t="s">
        <v>21201</v>
      </c>
      <c r="N310" s="188" t="s">
        <v>21202</v>
      </c>
      <c r="O310" s="189">
        <v>8161221</v>
      </c>
      <c r="P310" s="187" t="s">
        <v>21203</v>
      </c>
      <c r="Q310" s="187" t="s">
        <v>21203</v>
      </c>
      <c r="R310" s="184" t="s">
        <v>6521</v>
      </c>
      <c r="S310" s="184" t="s">
        <v>6522</v>
      </c>
      <c r="T310" s="184" t="s">
        <v>6523</v>
      </c>
      <c r="U310" s="184" t="s">
        <v>21204</v>
      </c>
      <c r="V310" s="184" t="s">
        <v>6524</v>
      </c>
      <c r="W310" s="184" t="s">
        <v>21205</v>
      </c>
      <c r="X310" s="187" t="s">
        <v>21206</v>
      </c>
      <c r="Y310" s="187" t="s">
        <v>21207</v>
      </c>
      <c r="Z310" s="188" t="s">
        <v>20228</v>
      </c>
      <c r="AA310" s="184">
        <v>180</v>
      </c>
      <c r="AB310" s="184" t="s">
        <v>3561</v>
      </c>
      <c r="AC310" s="184" t="s">
        <v>21083</v>
      </c>
      <c r="AD310" s="184"/>
      <c r="AE310" s="184" t="s">
        <v>3562</v>
      </c>
      <c r="AF310" s="184"/>
      <c r="AG310" s="184"/>
      <c r="AH310" s="184"/>
      <c r="AI310" s="184"/>
      <c r="AJ310" s="184" t="s">
        <v>3593</v>
      </c>
      <c r="AK310" s="184" t="s">
        <v>6525</v>
      </c>
      <c r="AL310" s="184" t="s">
        <v>1160</v>
      </c>
      <c r="AM310" s="184" t="s">
        <v>6491</v>
      </c>
      <c r="AN310" s="184">
        <v>15003151902</v>
      </c>
      <c r="AO310" s="184" t="s">
        <v>6492</v>
      </c>
      <c r="AP310" s="184" t="s">
        <v>6523</v>
      </c>
      <c r="AQ310" s="184" t="s">
        <v>6526</v>
      </c>
      <c r="AR310" s="184" t="s">
        <v>1160</v>
      </c>
      <c r="AS310" s="184" t="s">
        <v>6491</v>
      </c>
      <c r="AT310" s="184">
        <v>15003151902</v>
      </c>
      <c r="AU310" s="184" t="s">
        <v>1163</v>
      </c>
      <c r="AV310" s="184" t="s">
        <v>6527</v>
      </c>
      <c r="AW310" s="190"/>
      <c r="AX310" s="185">
        <v>44272</v>
      </c>
      <c r="AY310" s="185">
        <v>43569</v>
      </c>
      <c r="AZ310" s="184" t="s">
        <v>20218</v>
      </c>
      <c r="BA310" s="184" t="s">
        <v>6528</v>
      </c>
      <c r="BB310" s="184">
        <v>1</v>
      </c>
      <c r="BC310" s="184"/>
      <c r="BD310" s="184"/>
      <c r="BE310" s="184"/>
      <c r="BF310" s="184" t="s">
        <v>3562</v>
      </c>
      <c r="BG310" s="184"/>
      <c r="BH310" s="184"/>
      <c r="BI310" s="184" t="s">
        <v>3568</v>
      </c>
      <c r="BJ310" s="184"/>
      <c r="BK310" s="184">
        <v>1</v>
      </c>
      <c r="BL310" s="184" t="s">
        <v>3493</v>
      </c>
      <c r="BM310" s="184"/>
      <c r="BN310" s="184"/>
      <c r="BO310" s="184" t="s">
        <v>3493</v>
      </c>
      <c r="BP310" s="184" t="s">
        <v>3493</v>
      </c>
      <c r="BQ310" s="184" t="str">
        <f t="shared" si="5"/>
        <v>√</v>
      </c>
      <c r="BR310" s="184"/>
      <c r="BS310" s="184"/>
      <c r="BT310" s="187" t="s">
        <v>3493</v>
      </c>
      <c r="BU310" s="184"/>
      <c r="BV310" s="190" t="e">
        <f>VLOOKUP(D:D,#REF!,2,0)</f>
        <v>#REF!</v>
      </c>
      <c r="BW310" s="190" t="e">
        <f>VLOOKUP(D:D,#REF!,3,0)</f>
        <v>#REF!</v>
      </c>
      <c r="BX310" s="190"/>
      <c r="BY310" s="190"/>
      <c r="BZ310" s="191" t="e">
        <f>VLOOKUP(D:D,#REF!,2,0)</f>
        <v>#REF!</v>
      </c>
      <c r="CA310" s="192" t="s">
        <v>5527</v>
      </c>
      <c r="CB310" s="192" t="s">
        <v>5527</v>
      </c>
      <c r="CC310" s="192" t="s">
        <v>5527</v>
      </c>
      <c r="CD310" s="190"/>
      <c r="CE310" s="184">
        <v>7003589</v>
      </c>
    </row>
    <row r="311" spans="1:83" ht="11.95" customHeight="1">
      <c r="A311" s="184">
        <v>7003590</v>
      </c>
      <c r="B311" s="184">
        <v>310</v>
      </c>
      <c r="C311" s="184" t="s">
        <v>20209</v>
      </c>
      <c r="D311" s="184" t="s">
        <v>29</v>
      </c>
      <c r="E311" s="184" t="s">
        <v>607</v>
      </c>
      <c r="F311" s="184" t="s">
        <v>6529</v>
      </c>
      <c r="G311" s="185">
        <v>42546</v>
      </c>
      <c r="H311" s="186" t="s">
        <v>21167</v>
      </c>
      <c r="I311" s="187">
        <v>21149</v>
      </c>
      <c r="J311" s="184" t="s">
        <v>21168</v>
      </c>
      <c r="K311" s="184">
        <v>7003590</v>
      </c>
      <c r="L311" s="184" t="s">
        <v>21208</v>
      </c>
      <c r="M311" s="184" t="s">
        <v>21209</v>
      </c>
      <c r="N311" s="188" t="s">
        <v>21210</v>
      </c>
      <c r="O311" s="189">
        <v>2868629</v>
      </c>
      <c r="P311" s="187" t="s">
        <v>21211</v>
      </c>
      <c r="Q311" s="187" t="s">
        <v>21211</v>
      </c>
      <c r="R311" s="184" t="s">
        <v>6530</v>
      </c>
      <c r="S311" s="184" t="s">
        <v>6531</v>
      </c>
      <c r="T311" s="184" t="s">
        <v>6532</v>
      </c>
      <c r="U311" s="184" t="s">
        <v>21212</v>
      </c>
      <c r="V311" s="184" t="s">
        <v>6533</v>
      </c>
      <c r="W311" s="184" t="s">
        <v>21213</v>
      </c>
      <c r="X311" s="187" t="s">
        <v>21214</v>
      </c>
      <c r="Y311" s="187" t="s">
        <v>21215</v>
      </c>
      <c r="Z311" s="188" t="s">
        <v>6534</v>
      </c>
      <c r="AA311" s="184">
        <v>90</v>
      </c>
      <c r="AB311" s="184" t="s">
        <v>3561</v>
      </c>
      <c r="AC311" s="184" t="s">
        <v>21083</v>
      </c>
      <c r="AD311" s="184"/>
      <c r="AE311" s="184" t="s">
        <v>3562</v>
      </c>
      <c r="AF311" s="184"/>
      <c r="AG311" s="184"/>
      <c r="AH311" s="184"/>
      <c r="AI311" s="184"/>
      <c r="AJ311" s="184" t="s">
        <v>3593</v>
      </c>
      <c r="AK311" s="184" t="s">
        <v>6535</v>
      </c>
      <c r="AL311" s="184" t="s">
        <v>1160</v>
      </c>
      <c r="AM311" s="184" t="s">
        <v>6491</v>
      </c>
      <c r="AN311" s="184">
        <v>15003151902</v>
      </c>
      <c r="AO311" s="184" t="s">
        <v>6492</v>
      </c>
      <c r="AP311" s="184" t="s">
        <v>6532</v>
      </c>
      <c r="AQ311" s="184" t="s">
        <v>6536</v>
      </c>
      <c r="AR311" s="184" t="s">
        <v>1160</v>
      </c>
      <c r="AS311" s="184" t="s">
        <v>6491</v>
      </c>
      <c r="AT311" s="184">
        <v>15003151902</v>
      </c>
      <c r="AU311" s="184" t="s">
        <v>1164</v>
      </c>
      <c r="AV311" s="184" t="s">
        <v>6537</v>
      </c>
      <c r="AW311" s="190"/>
      <c r="AX311" s="185">
        <v>44255</v>
      </c>
      <c r="AY311" s="185">
        <v>43547</v>
      </c>
      <c r="AZ311" s="184" t="s">
        <v>20218</v>
      </c>
      <c r="BA311" s="184" t="s">
        <v>6538</v>
      </c>
      <c r="BB311" s="184">
        <v>1</v>
      </c>
      <c r="BC311" s="184"/>
      <c r="BD311" s="184"/>
      <c r="BE311" s="184"/>
      <c r="BF311" s="184" t="s">
        <v>3562</v>
      </c>
      <c r="BG311" s="184"/>
      <c r="BH311" s="184"/>
      <c r="BI311" s="184" t="s">
        <v>3568</v>
      </c>
      <c r="BJ311" s="184"/>
      <c r="BK311" s="184">
        <v>1</v>
      </c>
      <c r="BL311" s="184" t="s">
        <v>3493</v>
      </c>
      <c r="BM311" s="184"/>
      <c r="BN311" s="184"/>
      <c r="BO311" s="184" t="s">
        <v>3493</v>
      </c>
      <c r="BP311" s="184" t="s">
        <v>3493</v>
      </c>
      <c r="BQ311" s="184" t="str">
        <f t="shared" si="5"/>
        <v>√</v>
      </c>
      <c r="BR311" s="184"/>
      <c r="BS311" s="184"/>
      <c r="BT311" s="187" t="s">
        <v>3493</v>
      </c>
      <c r="BU311" s="184"/>
      <c r="BV311" s="190" t="e">
        <f>VLOOKUP(D:D,#REF!,2,0)</f>
        <v>#REF!</v>
      </c>
      <c r="BW311" s="190" t="e">
        <f>VLOOKUP(D:D,#REF!,3,0)</f>
        <v>#REF!</v>
      </c>
      <c r="BX311" s="190"/>
      <c r="BY311" s="190"/>
      <c r="BZ311" s="191" t="e">
        <f>VLOOKUP(D:D,#REF!,2,0)</f>
        <v>#REF!</v>
      </c>
      <c r="CA311" s="192" t="s">
        <v>5527</v>
      </c>
      <c r="CB311" s="192" t="s">
        <v>5527</v>
      </c>
      <c r="CC311" s="192" t="s">
        <v>5527</v>
      </c>
      <c r="CD311" s="190"/>
      <c r="CE311" s="184">
        <v>7003590</v>
      </c>
    </row>
    <row r="312" spans="1:83" ht="11.95" customHeight="1">
      <c r="A312" s="184">
        <v>7003591</v>
      </c>
      <c r="B312" s="184">
        <v>311</v>
      </c>
      <c r="C312" s="184" t="s">
        <v>20209</v>
      </c>
      <c r="D312" s="184" t="s">
        <v>29</v>
      </c>
      <c r="E312" s="184" t="s">
        <v>607</v>
      </c>
      <c r="F312" s="184" t="s">
        <v>6539</v>
      </c>
      <c r="G312" s="185">
        <v>42546</v>
      </c>
      <c r="H312" s="186" t="s">
        <v>21167</v>
      </c>
      <c r="I312" s="187">
        <v>21149</v>
      </c>
      <c r="J312" s="184" t="s">
        <v>21168</v>
      </c>
      <c r="K312" s="184">
        <v>7003591</v>
      </c>
      <c r="L312" s="184" t="s">
        <v>21216</v>
      </c>
      <c r="M312" s="184" t="s">
        <v>21217</v>
      </c>
      <c r="N312" s="188" t="s">
        <v>21218</v>
      </c>
      <c r="O312" s="189" t="s">
        <v>6540</v>
      </c>
      <c r="P312" s="187" t="s">
        <v>21219</v>
      </c>
      <c r="Q312" s="187" t="s">
        <v>21220</v>
      </c>
      <c r="R312" s="184" t="s">
        <v>6541</v>
      </c>
      <c r="S312" s="184">
        <v>13930550859</v>
      </c>
      <c r="T312" s="184" t="s">
        <v>6542</v>
      </c>
      <c r="U312" s="184" t="s">
        <v>21221</v>
      </c>
      <c r="V312" s="184" t="s">
        <v>6543</v>
      </c>
      <c r="W312" s="184" t="s">
        <v>21222</v>
      </c>
      <c r="X312" s="187" t="s">
        <v>21223</v>
      </c>
      <c r="Y312" s="187" t="s">
        <v>21224</v>
      </c>
      <c r="Z312" s="188" t="s">
        <v>20228</v>
      </c>
      <c r="AA312" s="184">
        <v>180</v>
      </c>
      <c r="AB312" s="184" t="s">
        <v>3561</v>
      </c>
      <c r="AC312" s="184" t="s">
        <v>21083</v>
      </c>
      <c r="AD312" s="184"/>
      <c r="AE312" s="184" t="s">
        <v>3562</v>
      </c>
      <c r="AF312" s="184"/>
      <c r="AG312" s="184"/>
      <c r="AH312" s="184"/>
      <c r="AI312" s="184"/>
      <c r="AJ312" s="184" t="s">
        <v>3593</v>
      </c>
      <c r="AK312" s="184" t="s">
        <v>6544</v>
      </c>
      <c r="AL312" s="184" t="s">
        <v>1160</v>
      </c>
      <c r="AM312" s="184" t="s">
        <v>6491</v>
      </c>
      <c r="AN312" s="184">
        <v>15003151902</v>
      </c>
      <c r="AO312" s="184" t="s">
        <v>6492</v>
      </c>
      <c r="AP312" s="184" t="s">
        <v>6542</v>
      </c>
      <c r="AQ312" s="184" t="s">
        <v>6545</v>
      </c>
      <c r="AR312" s="184" t="s">
        <v>1160</v>
      </c>
      <c r="AS312" s="184" t="s">
        <v>6491</v>
      </c>
      <c r="AT312" s="184">
        <v>15003151902</v>
      </c>
      <c r="AU312" s="184" t="s">
        <v>1162</v>
      </c>
      <c r="AV312" s="184" t="s">
        <v>6546</v>
      </c>
      <c r="AW312" s="190"/>
      <c r="AX312" s="185">
        <v>44252</v>
      </c>
      <c r="AY312" s="185">
        <v>43532</v>
      </c>
      <c r="AZ312" s="184" t="s">
        <v>3562</v>
      </c>
      <c r="BA312" s="184" t="s">
        <v>6547</v>
      </c>
      <c r="BB312" s="184">
        <v>1</v>
      </c>
      <c r="BC312" s="184"/>
      <c r="BD312" s="184"/>
      <c r="BE312" s="184"/>
      <c r="BF312" s="184" t="s">
        <v>3562</v>
      </c>
      <c r="BG312" s="184"/>
      <c r="BH312" s="184"/>
      <c r="BI312" s="184" t="s">
        <v>3568</v>
      </c>
      <c r="BJ312" s="184"/>
      <c r="BK312" s="184">
        <v>1</v>
      </c>
      <c r="BL312" s="184" t="s">
        <v>3493</v>
      </c>
      <c r="BM312" s="184"/>
      <c r="BN312" s="184"/>
      <c r="BO312" s="184" t="s">
        <v>3493</v>
      </c>
      <c r="BP312" s="184" t="s">
        <v>3493</v>
      </c>
      <c r="BQ312" s="184" t="str">
        <f t="shared" si="5"/>
        <v>√</v>
      </c>
      <c r="BR312" s="184"/>
      <c r="BS312" s="184"/>
      <c r="BT312" s="187" t="s">
        <v>3493</v>
      </c>
      <c r="BU312" s="184"/>
      <c r="BV312" s="190" t="e">
        <f>VLOOKUP(D:D,#REF!,2,0)</f>
        <v>#REF!</v>
      </c>
      <c r="BW312" s="190" t="e">
        <f>VLOOKUP(D:D,#REF!,3,0)</f>
        <v>#REF!</v>
      </c>
      <c r="BX312" s="190"/>
      <c r="BY312" s="190"/>
      <c r="BZ312" s="191" t="e">
        <f>VLOOKUP(D:D,#REF!,2,0)</f>
        <v>#REF!</v>
      </c>
      <c r="CA312" s="192" t="s">
        <v>5527</v>
      </c>
      <c r="CB312" s="192" t="s">
        <v>5527</v>
      </c>
      <c r="CC312" s="192" t="s">
        <v>5527</v>
      </c>
      <c r="CD312" s="190"/>
      <c r="CE312" s="184">
        <v>7003591</v>
      </c>
    </row>
    <row r="313" spans="1:83" ht="11.95" customHeight="1">
      <c r="A313" s="184">
        <v>7003592</v>
      </c>
      <c r="B313" s="184">
        <v>312</v>
      </c>
      <c r="C313" s="184" t="s">
        <v>20209</v>
      </c>
      <c r="D313" s="184" t="s">
        <v>29</v>
      </c>
      <c r="E313" s="184" t="s">
        <v>607</v>
      </c>
      <c r="F313" s="184" t="s">
        <v>6548</v>
      </c>
      <c r="G313" s="185">
        <v>42546</v>
      </c>
      <c r="H313" s="186" t="s">
        <v>21167</v>
      </c>
      <c r="I313" s="187">
        <v>21149</v>
      </c>
      <c r="J313" s="184" t="s">
        <v>21168</v>
      </c>
      <c r="K313" s="184">
        <v>7003592</v>
      </c>
      <c r="L313" s="184" t="s">
        <v>21225</v>
      </c>
      <c r="M313" s="184" t="s">
        <v>21226</v>
      </c>
      <c r="N313" s="188" t="s">
        <v>21227</v>
      </c>
      <c r="O313" s="189" t="s">
        <v>6549</v>
      </c>
      <c r="P313" s="187" t="s">
        <v>21228</v>
      </c>
      <c r="Q313" s="187" t="s">
        <v>21228</v>
      </c>
      <c r="R313" s="184" t="s">
        <v>6550</v>
      </c>
      <c r="S313" s="184" t="s">
        <v>6549</v>
      </c>
      <c r="T313" s="184" t="s">
        <v>6551</v>
      </c>
      <c r="U313" s="184">
        <v>15027658994</v>
      </c>
      <c r="V313" s="184" t="s">
        <v>6552</v>
      </c>
      <c r="W313" s="184">
        <v>13930573306</v>
      </c>
      <c r="X313" s="187" t="s">
        <v>21229</v>
      </c>
      <c r="Y313" s="187" t="s">
        <v>21230</v>
      </c>
      <c r="Z313" s="188" t="s">
        <v>20228</v>
      </c>
      <c r="AA313" s="184">
        <v>180</v>
      </c>
      <c r="AB313" s="184" t="s">
        <v>3561</v>
      </c>
      <c r="AC313" s="184" t="s">
        <v>21083</v>
      </c>
      <c r="AD313" s="184"/>
      <c r="AE313" s="184" t="s">
        <v>3562</v>
      </c>
      <c r="AF313" s="184"/>
      <c r="AG313" s="184"/>
      <c r="AH313" s="184"/>
      <c r="AI313" s="184"/>
      <c r="AJ313" s="184" t="s">
        <v>3593</v>
      </c>
      <c r="AK313" s="184" t="s">
        <v>6553</v>
      </c>
      <c r="AL313" s="184" t="s">
        <v>1160</v>
      </c>
      <c r="AM313" s="184" t="s">
        <v>6491</v>
      </c>
      <c r="AN313" s="184">
        <v>15003151902</v>
      </c>
      <c r="AO313" s="184" t="s">
        <v>6492</v>
      </c>
      <c r="AP313" s="184" t="s">
        <v>6551</v>
      </c>
      <c r="AQ313" s="184">
        <v>15027658994</v>
      </c>
      <c r="AR313" s="184" t="s">
        <v>1160</v>
      </c>
      <c r="AS313" s="184" t="s">
        <v>6491</v>
      </c>
      <c r="AT313" s="184">
        <v>15003151902</v>
      </c>
      <c r="AU313" s="184" t="s">
        <v>1494</v>
      </c>
      <c r="AV313" s="184" t="s">
        <v>21231</v>
      </c>
      <c r="AW313" s="190"/>
      <c r="AX313" s="185">
        <v>44272</v>
      </c>
      <c r="AY313" s="185">
        <v>43553</v>
      </c>
      <c r="AZ313" s="184" t="s">
        <v>20218</v>
      </c>
      <c r="BA313" s="184" t="s">
        <v>6554</v>
      </c>
      <c r="BB313" s="184">
        <v>1</v>
      </c>
      <c r="BC313" s="184"/>
      <c r="BD313" s="184"/>
      <c r="BE313" s="184"/>
      <c r="BF313" s="184" t="s">
        <v>3562</v>
      </c>
      <c r="BG313" s="184"/>
      <c r="BH313" s="184"/>
      <c r="BI313" s="184" t="s">
        <v>3568</v>
      </c>
      <c r="BJ313" s="184"/>
      <c r="BK313" s="184">
        <v>1</v>
      </c>
      <c r="BL313" s="184" t="s">
        <v>3493</v>
      </c>
      <c r="BM313" s="184"/>
      <c r="BN313" s="184" t="s">
        <v>3493</v>
      </c>
      <c r="BO313" s="184" t="s">
        <v>3493</v>
      </c>
      <c r="BP313" s="184" t="s">
        <v>3493</v>
      </c>
      <c r="BQ313" s="184" t="str">
        <f t="shared" si="5"/>
        <v>√</v>
      </c>
      <c r="BR313" s="184"/>
      <c r="BS313" s="184"/>
      <c r="BT313" s="187" t="s">
        <v>3493</v>
      </c>
      <c r="BU313" s="184"/>
      <c r="BV313" s="190" t="e">
        <f>VLOOKUP(D:D,#REF!,2,0)</f>
        <v>#REF!</v>
      </c>
      <c r="BW313" s="190" t="e">
        <f>VLOOKUP(D:D,#REF!,3,0)</f>
        <v>#REF!</v>
      </c>
      <c r="BX313" s="190"/>
      <c r="BY313" s="190"/>
      <c r="BZ313" s="191" t="e">
        <f>VLOOKUP(D:D,#REF!,2,0)</f>
        <v>#REF!</v>
      </c>
      <c r="CA313" s="192" t="s">
        <v>5527</v>
      </c>
      <c r="CB313" s="192" t="s">
        <v>5527</v>
      </c>
      <c r="CC313" s="192" t="s">
        <v>5527</v>
      </c>
      <c r="CD313" s="190"/>
      <c r="CE313" s="184">
        <v>7003592</v>
      </c>
    </row>
    <row r="314" spans="1:83" ht="11.95" customHeight="1">
      <c r="A314" s="184">
        <v>7003593</v>
      </c>
      <c r="B314" s="184">
        <v>313</v>
      </c>
      <c r="C314" s="184" t="s">
        <v>20209</v>
      </c>
      <c r="D314" s="184" t="s">
        <v>29</v>
      </c>
      <c r="E314" s="184" t="s">
        <v>607</v>
      </c>
      <c r="F314" s="184" t="s">
        <v>6555</v>
      </c>
      <c r="G314" s="185">
        <v>42546</v>
      </c>
      <c r="H314" s="186" t="s">
        <v>21167</v>
      </c>
      <c r="I314" s="187">
        <v>21149</v>
      </c>
      <c r="J314" s="184" t="s">
        <v>21168</v>
      </c>
      <c r="K314" s="184">
        <v>7003593</v>
      </c>
      <c r="L314" s="184" t="s">
        <v>21232</v>
      </c>
      <c r="M314" s="184" t="s">
        <v>21233</v>
      </c>
      <c r="N314" s="188" t="s">
        <v>21234</v>
      </c>
      <c r="O314" s="189"/>
      <c r="P314" s="187" t="s">
        <v>21235</v>
      </c>
      <c r="Q314" s="187" t="s">
        <v>21235</v>
      </c>
      <c r="R314" s="184" t="s">
        <v>6556</v>
      </c>
      <c r="S314" s="184" t="s">
        <v>6557</v>
      </c>
      <c r="T314" s="184" t="s">
        <v>6558</v>
      </c>
      <c r="U314" s="184" t="s">
        <v>21236</v>
      </c>
      <c r="V314" s="184" t="s">
        <v>6559</v>
      </c>
      <c r="W314" s="184" t="s">
        <v>21237</v>
      </c>
      <c r="X314" s="187" t="s">
        <v>21238</v>
      </c>
      <c r="Y314" s="187"/>
      <c r="Z314" s="188" t="s">
        <v>20228</v>
      </c>
      <c r="AA314" s="184">
        <v>180</v>
      </c>
      <c r="AB314" s="184" t="s">
        <v>3561</v>
      </c>
      <c r="AC314" s="184" t="s">
        <v>21083</v>
      </c>
      <c r="AD314" s="184"/>
      <c r="AE314" s="184" t="s">
        <v>3562</v>
      </c>
      <c r="AF314" s="184"/>
      <c r="AG314" s="184"/>
      <c r="AH314" s="184"/>
      <c r="AI314" s="184"/>
      <c r="AJ314" s="184" t="s">
        <v>3593</v>
      </c>
      <c r="AK314" s="184" t="s">
        <v>6560</v>
      </c>
      <c r="AL314" s="184" t="s">
        <v>1160</v>
      </c>
      <c r="AM314" s="184" t="s">
        <v>6491</v>
      </c>
      <c r="AN314" s="184">
        <v>15003151902</v>
      </c>
      <c r="AO314" s="184" t="s">
        <v>6492</v>
      </c>
      <c r="AP314" s="184" t="s">
        <v>6561</v>
      </c>
      <c r="AQ314" s="184" t="s">
        <v>6562</v>
      </c>
      <c r="AR314" s="184" t="s">
        <v>1160</v>
      </c>
      <c r="AS314" s="184" t="s">
        <v>6491</v>
      </c>
      <c r="AT314" s="184">
        <v>15003151902</v>
      </c>
      <c r="AU314" s="184" t="s">
        <v>1161</v>
      </c>
      <c r="AV314" s="184" t="s">
        <v>6563</v>
      </c>
      <c r="AW314" s="190"/>
      <c r="AX314" s="185">
        <v>44252</v>
      </c>
      <c r="AY314" s="185"/>
      <c r="AZ314" s="184" t="s">
        <v>20218</v>
      </c>
      <c r="BA314" s="184" t="s">
        <v>6564</v>
      </c>
      <c r="BB314" s="184">
        <v>1</v>
      </c>
      <c r="BC314" s="184"/>
      <c r="BD314" s="184"/>
      <c r="BE314" s="184"/>
      <c r="BF314" s="184" t="s">
        <v>3562</v>
      </c>
      <c r="BG314" s="184"/>
      <c r="BH314" s="184"/>
      <c r="BI314" s="184" t="s">
        <v>3568</v>
      </c>
      <c r="BJ314" s="184"/>
      <c r="BK314" s="184">
        <v>1</v>
      </c>
      <c r="BL314" s="184" t="s">
        <v>3493</v>
      </c>
      <c r="BM314" s="184"/>
      <c r="BN314" s="184" t="s">
        <v>3493</v>
      </c>
      <c r="BO314" s="184"/>
      <c r="BP314" s="184" t="s">
        <v>3493</v>
      </c>
      <c r="BQ314" s="184" t="str">
        <f t="shared" si="5"/>
        <v>√</v>
      </c>
      <c r="BR314" s="184"/>
      <c r="BS314" s="184" t="s">
        <v>3493</v>
      </c>
      <c r="BT314" s="187" t="s">
        <v>3493</v>
      </c>
      <c r="BU314" s="184"/>
      <c r="BV314" s="190" t="e">
        <f>VLOOKUP(D:D,#REF!,2,0)</f>
        <v>#REF!</v>
      </c>
      <c r="BW314" s="190" t="e">
        <f>VLOOKUP(D:D,#REF!,3,0)</f>
        <v>#REF!</v>
      </c>
      <c r="BX314" s="190"/>
      <c r="BY314" s="190"/>
      <c r="BZ314" s="191" t="e">
        <f>VLOOKUP(D:D,#REF!,2,0)</f>
        <v>#REF!</v>
      </c>
      <c r="CA314" s="192" t="s">
        <v>5527</v>
      </c>
      <c r="CB314" s="192" t="s">
        <v>5527</v>
      </c>
      <c r="CC314" s="192" t="s">
        <v>5527</v>
      </c>
      <c r="CD314" s="190"/>
      <c r="CE314" s="184">
        <v>7003593</v>
      </c>
    </row>
    <row r="315" spans="1:83" ht="11.95" customHeight="1">
      <c r="A315" s="184">
        <v>7003594</v>
      </c>
      <c r="B315" s="184">
        <v>314</v>
      </c>
      <c r="C315" s="184" t="s">
        <v>20209</v>
      </c>
      <c r="D315" s="184" t="s">
        <v>29</v>
      </c>
      <c r="E315" s="184" t="s">
        <v>607</v>
      </c>
      <c r="F315" s="184" t="s">
        <v>6565</v>
      </c>
      <c r="G315" s="185">
        <v>42546</v>
      </c>
      <c r="H315" s="186" t="s">
        <v>21167</v>
      </c>
      <c r="I315" s="187">
        <v>21149</v>
      </c>
      <c r="J315" s="184" t="s">
        <v>21168</v>
      </c>
      <c r="K315" s="184">
        <v>7003594</v>
      </c>
      <c r="L315" s="184" t="s">
        <v>21239</v>
      </c>
      <c r="M315" s="184" t="s">
        <v>21240</v>
      </c>
      <c r="N315" s="188" t="s">
        <v>21241</v>
      </c>
      <c r="O315" s="189">
        <v>4105840</v>
      </c>
      <c r="P315" s="187" t="s">
        <v>21242</v>
      </c>
      <c r="Q315" s="187" t="s">
        <v>21242</v>
      </c>
      <c r="R315" s="184" t="s">
        <v>6566</v>
      </c>
      <c r="S315" s="184">
        <v>13503156678</v>
      </c>
      <c r="T315" s="184" t="s">
        <v>6567</v>
      </c>
      <c r="U315" s="184">
        <v>13400456676</v>
      </c>
      <c r="V315" s="184" t="s">
        <v>6568</v>
      </c>
      <c r="W315" s="184" t="s">
        <v>21243</v>
      </c>
      <c r="X315" s="187" t="s">
        <v>21244</v>
      </c>
      <c r="Y315" s="187" t="s">
        <v>21245</v>
      </c>
      <c r="Z315" s="188" t="s">
        <v>20228</v>
      </c>
      <c r="AA315" s="184">
        <v>180</v>
      </c>
      <c r="AB315" s="184" t="s">
        <v>3561</v>
      </c>
      <c r="AC315" s="184" t="s">
        <v>21083</v>
      </c>
      <c r="AD315" s="184"/>
      <c r="AE315" s="184" t="s">
        <v>3562</v>
      </c>
      <c r="AF315" s="184"/>
      <c r="AG315" s="184"/>
      <c r="AH315" s="184"/>
      <c r="AI315" s="184"/>
      <c r="AJ315" s="184" t="s">
        <v>3593</v>
      </c>
      <c r="AK315" s="184" t="s">
        <v>6569</v>
      </c>
      <c r="AL315" s="184" t="s">
        <v>1160</v>
      </c>
      <c r="AM315" s="184" t="s">
        <v>6491</v>
      </c>
      <c r="AN315" s="184">
        <v>15003151902</v>
      </c>
      <c r="AO315" s="184" t="s">
        <v>6492</v>
      </c>
      <c r="AP315" s="184" t="s">
        <v>6567</v>
      </c>
      <c r="AQ315" s="184" t="s">
        <v>6570</v>
      </c>
      <c r="AR315" s="184" t="s">
        <v>1160</v>
      </c>
      <c r="AS315" s="184" t="s">
        <v>6491</v>
      </c>
      <c r="AT315" s="184">
        <v>15003151902</v>
      </c>
      <c r="AU315" s="184" t="s">
        <v>2460</v>
      </c>
      <c r="AV315" s="184" t="s">
        <v>2460</v>
      </c>
      <c r="AW315" s="190"/>
      <c r="AX315" s="185">
        <v>44266</v>
      </c>
      <c r="AY315" s="185">
        <v>43561</v>
      </c>
      <c r="AZ315" s="184" t="s">
        <v>20218</v>
      </c>
      <c r="BA315" s="184" t="s">
        <v>6571</v>
      </c>
      <c r="BB315" s="184">
        <v>1</v>
      </c>
      <c r="BC315" s="184"/>
      <c r="BD315" s="184"/>
      <c r="BE315" s="184"/>
      <c r="BF315" s="184" t="s">
        <v>3562</v>
      </c>
      <c r="BG315" s="184"/>
      <c r="BH315" s="184"/>
      <c r="BI315" s="184" t="s">
        <v>3568</v>
      </c>
      <c r="BJ315" s="184"/>
      <c r="BK315" s="184">
        <v>1</v>
      </c>
      <c r="BL315" s="184" t="s">
        <v>3493</v>
      </c>
      <c r="BM315" s="184"/>
      <c r="BN315" s="184"/>
      <c r="BO315" s="184" t="s">
        <v>3493</v>
      </c>
      <c r="BP315" s="184" t="s">
        <v>3493</v>
      </c>
      <c r="BQ315" s="184" t="str">
        <f t="shared" si="5"/>
        <v>√</v>
      </c>
      <c r="BR315" s="184"/>
      <c r="BS315" s="184"/>
      <c r="BT315" s="187" t="s">
        <v>3493</v>
      </c>
      <c r="BU315" s="184"/>
      <c r="BV315" s="190" t="e">
        <f>VLOOKUP(D:D,#REF!,2,0)</f>
        <v>#REF!</v>
      </c>
      <c r="BW315" s="190" t="e">
        <f>VLOOKUP(D:D,#REF!,3,0)</f>
        <v>#REF!</v>
      </c>
      <c r="BX315" s="190"/>
      <c r="BY315" s="190"/>
      <c r="BZ315" s="191" t="e">
        <f>VLOOKUP(D:D,#REF!,2,0)</f>
        <v>#REF!</v>
      </c>
      <c r="CA315" s="192" t="s">
        <v>5527</v>
      </c>
      <c r="CB315" s="192" t="s">
        <v>5527</v>
      </c>
      <c r="CC315" s="192" t="s">
        <v>5527</v>
      </c>
      <c r="CD315" s="190"/>
      <c r="CE315" s="184">
        <v>7003594</v>
      </c>
    </row>
    <row r="316" spans="1:83" ht="11.95" customHeight="1">
      <c r="A316" s="184">
        <v>7003595</v>
      </c>
      <c r="B316" s="184">
        <v>315</v>
      </c>
      <c r="C316" s="184" t="s">
        <v>20209</v>
      </c>
      <c r="D316" s="184" t="s">
        <v>29</v>
      </c>
      <c r="E316" s="184" t="s">
        <v>607</v>
      </c>
      <c r="F316" s="184" t="s">
        <v>6572</v>
      </c>
      <c r="G316" s="185">
        <v>42546</v>
      </c>
      <c r="H316" s="186" t="s">
        <v>21167</v>
      </c>
      <c r="I316" s="187">
        <v>21149</v>
      </c>
      <c r="J316" s="184" t="s">
        <v>21168</v>
      </c>
      <c r="K316" s="184">
        <v>7003595</v>
      </c>
      <c r="L316" s="184" t="s">
        <v>6573</v>
      </c>
      <c r="M316" s="184" t="s">
        <v>6574</v>
      </c>
      <c r="N316" s="188" t="s">
        <v>21246</v>
      </c>
      <c r="O316" s="189" t="s">
        <v>6575</v>
      </c>
      <c r="P316" s="187" t="s">
        <v>21247</v>
      </c>
      <c r="Q316" s="187" t="s">
        <v>21247</v>
      </c>
      <c r="R316" s="184" t="s">
        <v>6576</v>
      </c>
      <c r="S316" s="184" t="s">
        <v>6577</v>
      </c>
      <c r="T316" s="184" t="s">
        <v>6578</v>
      </c>
      <c r="U316" s="184">
        <v>13171819710</v>
      </c>
      <c r="V316" s="184" t="s">
        <v>6579</v>
      </c>
      <c r="W316" s="184" t="s">
        <v>21248</v>
      </c>
      <c r="X316" s="187" t="s">
        <v>21249</v>
      </c>
      <c r="Y316" s="187" t="s">
        <v>21250</v>
      </c>
      <c r="Z316" s="188" t="s">
        <v>20228</v>
      </c>
      <c r="AA316" s="184">
        <v>180</v>
      </c>
      <c r="AB316" s="184" t="s">
        <v>3561</v>
      </c>
      <c r="AC316" s="184" t="s">
        <v>21083</v>
      </c>
      <c r="AD316" s="184"/>
      <c r="AE316" s="184" t="s">
        <v>3562</v>
      </c>
      <c r="AF316" s="184"/>
      <c r="AG316" s="184"/>
      <c r="AH316" s="184"/>
      <c r="AI316" s="184"/>
      <c r="AJ316" s="184" t="s">
        <v>3593</v>
      </c>
      <c r="AK316" s="184" t="s">
        <v>6580</v>
      </c>
      <c r="AL316" s="184" t="s">
        <v>1160</v>
      </c>
      <c r="AM316" s="184" t="s">
        <v>6491</v>
      </c>
      <c r="AN316" s="184">
        <v>15003151902</v>
      </c>
      <c r="AO316" s="184" t="s">
        <v>6492</v>
      </c>
      <c r="AP316" s="184" t="s">
        <v>6581</v>
      </c>
      <c r="AQ316" s="184" t="s">
        <v>6582</v>
      </c>
      <c r="AR316" s="184" t="s">
        <v>1160</v>
      </c>
      <c r="AS316" s="184" t="s">
        <v>6491</v>
      </c>
      <c r="AT316" s="184">
        <v>15003151902</v>
      </c>
      <c r="AU316" s="184" t="s">
        <v>1718</v>
      </c>
      <c r="AV316" s="184" t="s">
        <v>1718</v>
      </c>
      <c r="AW316" s="190"/>
      <c r="AX316" s="185">
        <v>44270</v>
      </c>
      <c r="AY316" s="185">
        <v>43540</v>
      </c>
      <c r="AZ316" s="184" t="s">
        <v>20218</v>
      </c>
      <c r="BA316" s="184" t="s">
        <v>6583</v>
      </c>
      <c r="BB316" s="184">
        <v>1</v>
      </c>
      <c r="BC316" s="184"/>
      <c r="BD316" s="184"/>
      <c r="BE316" s="184"/>
      <c r="BF316" s="184" t="s">
        <v>3562</v>
      </c>
      <c r="BG316" s="184"/>
      <c r="BH316" s="184"/>
      <c r="BI316" s="184" t="s">
        <v>3568</v>
      </c>
      <c r="BJ316" s="184"/>
      <c r="BK316" s="184">
        <v>1</v>
      </c>
      <c r="BL316" s="184" t="s">
        <v>3493</v>
      </c>
      <c r="BM316" s="184"/>
      <c r="BN316" s="184"/>
      <c r="BO316" s="184" t="s">
        <v>3493</v>
      </c>
      <c r="BP316" s="184" t="s">
        <v>3493</v>
      </c>
      <c r="BQ316" s="184" t="str">
        <f t="shared" si="5"/>
        <v>√</v>
      </c>
      <c r="BR316" s="184"/>
      <c r="BS316" s="184"/>
      <c r="BT316" s="187" t="s">
        <v>3493</v>
      </c>
      <c r="BU316" s="184"/>
      <c r="BV316" s="190" t="e">
        <f>VLOOKUP(D:D,#REF!,2,0)</f>
        <v>#REF!</v>
      </c>
      <c r="BW316" s="190" t="e">
        <f>VLOOKUP(D:D,#REF!,3,0)</f>
        <v>#REF!</v>
      </c>
      <c r="BX316" s="190"/>
      <c r="BY316" s="190"/>
      <c r="BZ316" s="191" t="e">
        <f>VLOOKUP(D:D,#REF!,2,0)</f>
        <v>#REF!</v>
      </c>
      <c r="CA316" s="192" t="s">
        <v>5527</v>
      </c>
      <c r="CB316" s="192" t="s">
        <v>5527</v>
      </c>
      <c r="CC316" s="192" t="s">
        <v>5527</v>
      </c>
      <c r="CD316" s="190"/>
      <c r="CE316" s="184">
        <v>7003595</v>
      </c>
    </row>
    <row r="317" spans="1:83" ht="11.95" customHeight="1">
      <c r="A317" s="184">
        <v>7003596</v>
      </c>
      <c r="B317" s="184">
        <v>316</v>
      </c>
      <c r="C317" s="184" t="s">
        <v>20209</v>
      </c>
      <c r="D317" s="184" t="s">
        <v>29</v>
      </c>
      <c r="E317" s="184" t="s">
        <v>612</v>
      </c>
      <c r="F317" s="184" t="s">
        <v>6584</v>
      </c>
      <c r="G317" s="185">
        <v>42546</v>
      </c>
      <c r="H317" s="186" t="s">
        <v>21167</v>
      </c>
      <c r="I317" s="187">
        <v>21149</v>
      </c>
      <c r="J317" s="184" t="s">
        <v>21168</v>
      </c>
      <c r="K317" s="184">
        <v>7003596</v>
      </c>
      <c r="L317" s="184" t="s">
        <v>21251</v>
      </c>
      <c r="M317" s="184" t="s">
        <v>6585</v>
      </c>
      <c r="N317" s="188" t="s">
        <v>6586</v>
      </c>
      <c r="O317" s="189" t="s">
        <v>6587</v>
      </c>
      <c r="P317" s="187" t="s">
        <v>21252</v>
      </c>
      <c r="Q317" s="187" t="s">
        <v>21252</v>
      </c>
      <c r="R317" s="184" t="s">
        <v>6588</v>
      </c>
      <c r="S317" s="184" t="s">
        <v>6589</v>
      </c>
      <c r="T317" s="184" t="s">
        <v>6590</v>
      </c>
      <c r="U317" s="184">
        <v>13293155705</v>
      </c>
      <c r="V317" s="184" t="s">
        <v>6591</v>
      </c>
      <c r="W317" s="184" t="s">
        <v>21253</v>
      </c>
      <c r="X317" s="187" t="s">
        <v>21254</v>
      </c>
      <c r="Y317" s="187" t="s">
        <v>21255</v>
      </c>
      <c r="Z317" s="188" t="s">
        <v>20228</v>
      </c>
      <c r="AA317" s="184">
        <v>180</v>
      </c>
      <c r="AB317" s="184" t="s">
        <v>3561</v>
      </c>
      <c r="AC317" s="184" t="s">
        <v>21083</v>
      </c>
      <c r="AD317" s="184"/>
      <c r="AE317" s="184" t="s">
        <v>3562</v>
      </c>
      <c r="AF317" s="184"/>
      <c r="AG317" s="184"/>
      <c r="AH317" s="184"/>
      <c r="AI317" s="184"/>
      <c r="AJ317" s="184" t="s">
        <v>20243</v>
      </c>
      <c r="AK317" s="184" t="s">
        <v>6592</v>
      </c>
      <c r="AL317" s="184" t="s">
        <v>1160</v>
      </c>
      <c r="AM317" s="184" t="s">
        <v>6491</v>
      </c>
      <c r="AN317" s="184">
        <v>15003151902</v>
      </c>
      <c r="AO317" s="184" t="s">
        <v>6492</v>
      </c>
      <c r="AP317" s="184" t="s">
        <v>6590</v>
      </c>
      <c r="AQ317" s="184">
        <v>13293155705</v>
      </c>
      <c r="AR317" s="184" t="s">
        <v>1160</v>
      </c>
      <c r="AS317" s="184" t="s">
        <v>6491</v>
      </c>
      <c r="AT317" s="184">
        <v>15003151902</v>
      </c>
      <c r="AU317" s="184" t="s">
        <v>2261</v>
      </c>
      <c r="AV317" s="184" t="s">
        <v>6593</v>
      </c>
      <c r="AW317" s="190"/>
      <c r="AX317" s="185">
        <v>44113</v>
      </c>
      <c r="AY317" s="185">
        <v>43746</v>
      </c>
      <c r="AZ317" s="184" t="s">
        <v>20218</v>
      </c>
      <c r="BA317" s="184" t="s">
        <v>6594</v>
      </c>
      <c r="BB317" s="184">
        <v>1</v>
      </c>
      <c r="BC317" s="184"/>
      <c r="BD317" s="184"/>
      <c r="BE317" s="184"/>
      <c r="BF317" s="184" t="s">
        <v>3562</v>
      </c>
      <c r="BG317" s="184"/>
      <c r="BH317" s="184"/>
      <c r="BI317" s="184" t="s">
        <v>3568</v>
      </c>
      <c r="BJ317" s="184"/>
      <c r="BK317" s="184">
        <v>1</v>
      </c>
      <c r="BL317" s="184" t="s">
        <v>3493</v>
      </c>
      <c r="BM317" s="184"/>
      <c r="BN317" s="184"/>
      <c r="BO317" s="184" t="s">
        <v>3493</v>
      </c>
      <c r="BP317" s="184" t="s">
        <v>3493</v>
      </c>
      <c r="BQ317" s="184" t="str">
        <f t="shared" si="5"/>
        <v>√</v>
      </c>
      <c r="BR317" s="184"/>
      <c r="BS317" s="184"/>
      <c r="BT317" s="187" t="s">
        <v>3493</v>
      </c>
      <c r="BU317" s="184"/>
      <c r="BV317" s="190" t="e">
        <f>VLOOKUP(D:D,#REF!,2,0)</f>
        <v>#REF!</v>
      </c>
      <c r="BW317" s="190" t="e">
        <f>VLOOKUP(D:D,#REF!,3,0)</f>
        <v>#REF!</v>
      </c>
      <c r="BX317" s="190"/>
      <c r="BY317" s="190"/>
      <c r="BZ317" s="191" t="e">
        <f>VLOOKUP(D:D,#REF!,2,0)</f>
        <v>#REF!</v>
      </c>
      <c r="CA317" s="192" t="s">
        <v>5527</v>
      </c>
      <c r="CB317" s="192" t="s">
        <v>5527</v>
      </c>
      <c r="CC317" s="192" t="s">
        <v>5527</v>
      </c>
      <c r="CD317" s="190"/>
      <c r="CE317" s="184">
        <v>7003596</v>
      </c>
    </row>
    <row r="318" spans="1:83" ht="11.95" customHeight="1">
      <c r="A318" s="184">
        <v>7003597</v>
      </c>
      <c r="B318" s="184">
        <v>317</v>
      </c>
      <c r="C318" s="184" t="s">
        <v>20209</v>
      </c>
      <c r="D318" s="184" t="s">
        <v>29</v>
      </c>
      <c r="E318" s="184" t="s">
        <v>612</v>
      </c>
      <c r="F318" s="184" t="s">
        <v>6595</v>
      </c>
      <c r="G318" s="185">
        <v>42546</v>
      </c>
      <c r="H318" s="186" t="s">
        <v>21167</v>
      </c>
      <c r="I318" s="187">
        <v>21149</v>
      </c>
      <c r="J318" s="184" t="s">
        <v>21168</v>
      </c>
      <c r="K318" s="184">
        <v>7003597</v>
      </c>
      <c r="L318" s="184" t="s">
        <v>6596</v>
      </c>
      <c r="M318" s="184" t="s">
        <v>21256</v>
      </c>
      <c r="N318" s="188" t="s">
        <v>21257</v>
      </c>
      <c r="O318" s="189" t="s">
        <v>6597</v>
      </c>
      <c r="P318" s="187" t="s">
        <v>21258</v>
      </c>
      <c r="Q318" s="187" t="s">
        <v>21258</v>
      </c>
      <c r="R318" s="184" t="s">
        <v>6598</v>
      </c>
      <c r="S318" s="184" t="s">
        <v>6599</v>
      </c>
      <c r="T318" s="184" t="s">
        <v>6600</v>
      </c>
      <c r="U318" s="184">
        <v>18633530403</v>
      </c>
      <c r="V318" s="184" t="s">
        <v>6601</v>
      </c>
      <c r="W318" s="184">
        <v>13903345718</v>
      </c>
      <c r="X318" s="187" t="s">
        <v>21259</v>
      </c>
      <c r="Y318" s="187" t="s">
        <v>21260</v>
      </c>
      <c r="Z318" s="188" t="s">
        <v>20228</v>
      </c>
      <c r="AA318" s="184">
        <v>120</v>
      </c>
      <c r="AB318" s="184" t="s">
        <v>3561</v>
      </c>
      <c r="AC318" s="184" t="s">
        <v>21083</v>
      </c>
      <c r="AD318" s="184"/>
      <c r="AE318" s="184" t="s">
        <v>3562</v>
      </c>
      <c r="AF318" s="184"/>
      <c r="AG318" s="184"/>
      <c r="AH318" s="184"/>
      <c r="AI318" s="184"/>
      <c r="AJ318" s="184" t="s">
        <v>20243</v>
      </c>
      <c r="AK318" s="184" t="s">
        <v>6602</v>
      </c>
      <c r="AL318" s="184" t="s">
        <v>1160</v>
      </c>
      <c r="AM318" s="184" t="s">
        <v>6491</v>
      </c>
      <c r="AN318" s="184">
        <v>15003151902</v>
      </c>
      <c r="AO318" s="184" t="s">
        <v>6492</v>
      </c>
      <c r="AP318" s="184" t="s">
        <v>6600</v>
      </c>
      <c r="AQ318" s="184" t="s">
        <v>6603</v>
      </c>
      <c r="AR318" s="184" t="s">
        <v>1160</v>
      </c>
      <c r="AS318" s="184" t="s">
        <v>6491</v>
      </c>
      <c r="AT318" s="184">
        <v>15003151902</v>
      </c>
      <c r="AU318" s="184" t="s">
        <v>1771</v>
      </c>
      <c r="AV318" s="184" t="s">
        <v>6604</v>
      </c>
      <c r="AW318" s="190"/>
      <c r="AX318" s="185">
        <v>43906</v>
      </c>
      <c r="AY318" s="185">
        <v>43549</v>
      </c>
      <c r="AZ318" s="184" t="s">
        <v>20218</v>
      </c>
      <c r="BA318" s="184" t="s">
        <v>6605</v>
      </c>
      <c r="BB318" s="184">
        <v>1</v>
      </c>
      <c r="BC318" s="184"/>
      <c r="BD318" s="184"/>
      <c r="BE318" s="184"/>
      <c r="BF318" s="184" t="s">
        <v>3562</v>
      </c>
      <c r="BG318" s="184"/>
      <c r="BH318" s="184"/>
      <c r="BI318" s="184" t="s">
        <v>3568</v>
      </c>
      <c r="BJ318" s="184"/>
      <c r="BK318" s="184">
        <v>1</v>
      </c>
      <c r="BL318" s="184" t="s">
        <v>3493</v>
      </c>
      <c r="BM318" s="184"/>
      <c r="BN318" s="184"/>
      <c r="BO318" s="184" t="s">
        <v>3493</v>
      </c>
      <c r="BP318" s="184" t="s">
        <v>3493</v>
      </c>
      <c r="BQ318" s="184" t="str">
        <f t="shared" si="5"/>
        <v>√</v>
      </c>
      <c r="BR318" s="184"/>
      <c r="BS318" s="184"/>
      <c r="BT318" s="187" t="s">
        <v>3493</v>
      </c>
      <c r="BU318" s="184"/>
      <c r="BV318" s="190" t="e">
        <f>VLOOKUP(D:D,#REF!,2,0)</f>
        <v>#REF!</v>
      </c>
      <c r="BW318" s="190" t="e">
        <f>VLOOKUP(D:D,#REF!,3,0)</f>
        <v>#REF!</v>
      </c>
      <c r="BX318" s="190"/>
      <c r="BY318" s="190"/>
      <c r="BZ318" s="191" t="e">
        <f>VLOOKUP(D:D,#REF!,2,0)</f>
        <v>#REF!</v>
      </c>
      <c r="CA318" s="192" t="s">
        <v>5527</v>
      </c>
      <c r="CB318" s="192" t="s">
        <v>5527</v>
      </c>
      <c r="CC318" s="192" t="s">
        <v>5527</v>
      </c>
      <c r="CD318" s="190"/>
      <c r="CE318" s="184">
        <v>7003597</v>
      </c>
    </row>
    <row r="319" spans="1:83" ht="11.95" customHeight="1">
      <c r="A319" s="184">
        <v>7003598</v>
      </c>
      <c r="B319" s="184">
        <v>318</v>
      </c>
      <c r="C319" s="184" t="s">
        <v>20209</v>
      </c>
      <c r="D319" s="184" t="s">
        <v>29</v>
      </c>
      <c r="E319" s="184" t="s">
        <v>612</v>
      </c>
      <c r="F319" s="184" t="s">
        <v>6606</v>
      </c>
      <c r="G319" s="185">
        <v>42546</v>
      </c>
      <c r="H319" s="186" t="s">
        <v>21167</v>
      </c>
      <c r="I319" s="187">
        <v>21149</v>
      </c>
      <c r="J319" s="184" t="s">
        <v>21168</v>
      </c>
      <c r="K319" s="184">
        <v>7003598</v>
      </c>
      <c r="L319" s="184" t="s">
        <v>6607</v>
      </c>
      <c r="M319" s="184" t="s">
        <v>21261</v>
      </c>
      <c r="N319" s="188" t="s">
        <v>6608</v>
      </c>
      <c r="O319" s="189" t="s">
        <v>21262</v>
      </c>
      <c r="P319" s="187" t="s">
        <v>21263</v>
      </c>
      <c r="Q319" s="187" t="s">
        <v>21263</v>
      </c>
      <c r="R319" s="184" t="s">
        <v>6609</v>
      </c>
      <c r="S319" s="184" t="s">
        <v>6610</v>
      </c>
      <c r="T319" s="184" t="s">
        <v>6611</v>
      </c>
      <c r="U319" s="184">
        <v>13731781777</v>
      </c>
      <c r="V319" s="184" t="s">
        <v>6612</v>
      </c>
      <c r="W319" s="184" t="s">
        <v>6613</v>
      </c>
      <c r="X319" s="187" t="s">
        <v>21264</v>
      </c>
      <c r="Y319" s="187" t="s">
        <v>21265</v>
      </c>
      <c r="Z319" s="188" t="s">
        <v>21264</v>
      </c>
      <c r="AA319" s="184">
        <v>120</v>
      </c>
      <c r="AB319" s="184" t="s">
        <v>3561</v>
      </c>
      <c r="AC319" s="184" t="s">
        <v>21083</v>
      </c>
      <c r="AD319" s="184"/>
      <c r="AE319" s="184" t="s">
        <v>3562</v>
      </c>
      <c r="AF319" s="184"/>
      <c r="AG319" s="184"/>
      <c r="AH319" s="184"/>
      <c r="AI319" s="184"/>
      <c r="AJ319" s="184" t="s">
        <v>3593</v>
      </c>
      <c r="AK319" s="184" t="s">
        <v>6614</v>
      </c>
      <c r="AL319" s="184" t="s">
        <v>1160</v>
      </c>
      <c r="AM319" s="184" t="s">
        <v>6491</v>
      </c>
      <c r="AN319" s="184">
        <v>15003151902</v>
      </c>
      <c r="AO319" s="184" t="s">
        <v>6492</v>
      </c>
      <c r="AP319" s="184" t="s">
        <v>6615</v>
      </c>
      <c r="AQ319" s="184">
        <v>13333350058</v>
      </c>
      <c r="AR319" s="184" t="s">
        <v>1160</v>
      </c>
      <c r="AS319" s="184" t="s">
        <v>6491</v>
      </c>
      <c r="AT319" s="184">
        <v>15003151902</v>
      </c>
      <c r="AU319" s="184" t="s">
        <v>2225</v>
      </c>
      <c r="AV319" s="184" t="s">
        <v>6616</v>
      </c>
      <c r="AW319" s="190"/>
      <c r="AX319" s="185">
        <v>43860</v>
      </c>
      <c r="AY319" s="185">
        <v>43555</v>
      </c>
      <c r="AZ319" s="184" t="s">
        <v>20218</v>
      </c>
      <c r="BA319" s="184" t="s">
        <v>6617</v>
      </c>
      <c r="BB319" s="184">
        <v>1</v>
      </c>
      <c r="BC319" s="184"/>
      <c r="BD319" s="184"/>
      <c r="BE319" s="184"/>
      <c r="BF319" s="184" t="s">
        <v>3562</v>
      </c>
      <c r="BG319" s="184"/>
      <c r="BH319" s="184"/>
      <c r="BI319" s="184" t="s">
        <v>3568</v>
      </c>
      <c r="BJ319" s="184"/>
      <c r="BK319" s="184">
        <v>1</v>
      </c>
      <c r="BL319" s="184" t="s">
        <v>3493</v>
      </c>
      <c r="BM319" s="184"/>
      <c r="BN319" s="184"/>
      <c r="BO319" s="184" t="s">
        <v>3493</v>
      </c>
      <c r="BP319" s="184" t="s">
        <v>3493</v>
      </c>
      <c r="BQ319" s="184" t="str">
        <f t="shared" si="5"/>
        <v>√</v>
      </c>
      <c r="BR319" s="184"/>
      <c r="BS319" s="184"/>
      <c r="BT319" s="187" t="s">
        <v>3493</v>
      </c>
      <c r="BU319" s="184"/>
      <c r="BV319" s="190" t="e">
        <f>VLOOKUP(D:D,#REF!,2,0)</f>
        <v>#REF!</v>
      </c>
      <c r="BW319" s="190" t="e">
        <f>VLOOKUP(D:D,#REF!,3,0)</f>
        <v>#REF!</v>
      </c>
      <c r="BX319" s="190"/>
      <c r="BY319" s="190"/>
      <c r="BZ319" s="191" t="e">
        <f>VLOOKUP(D:D,#REF!,2,0)</f>
        <v>#REF!</v>
      </c>
      <c r="CA319" s="192" t="s">
        <v>5527</v>
      </c>
      <c r="CB319" s="192" t="s">
        <v>5527</v>
      </c>
      <c r="CC319" s="192" t="s">
        <v>5527</v>
      </c>
      <c r="CD319" s="190"/>
      <c r="CE319" s="184">
        <v>7003598</v>
      </c>
    </row>
    <row r="320" spans="1:83" ht="11.95" customHeight="1">
      <c r="A320" s="184">
        <v>7003599</v>
      </c>
      <c r="B320" s="184">
        <v>319</v>
      </c>
      <c r="C320" s="184" t="s">
        <v>20209</v>
      </c>
      <c r="D320" s="184" t="s">
        <v>29</v>
      </c>
      <c r="E320" s="184" t="s">
        <v>609</v>
      </c>
      <c r="F320" s="184" t="s">
        <v>6618</v>
      </c>
      <c r="G320" s="185">
        <v>42546</v>
      </c>
      <c r="H320" s="186" t="s">
        <v>21122</v>
      </c>
      <c r="I320" s="187">
        <v>21150</v>
      </c>
      <c r="J320" s="184" t="s">
        <v>21168</v>
      </c>
      <c r="K320" s="184">
        <v>7003599</v>
      </c>
      <c r="L320" s="184" t="s">
        <v>21266</v>
      </c>
      <c r="M320" s="184" t="s">
        <v>21267</v>
      </c>
      <c r="N320" s="188" t="s">
        <v>6619</v>
      </c>
      <c r="O320" s="189" t="s">
        <v>6620</v>
      </c>
      <c r="P320" s="187" t="s">
        <v>21268</v>
      </c>
      <c r="Q320" s="187" t="s">
        <v>21268</v>
      </c>
      <c r="R320" s="184" t="s">
        <v>6621</v>
      </c>
      <c r="S320" s="184" t="s">
        <v>6620</v>
      </c>
      <c r="T320" s="184" t="s">
        <v>6622</v>
      </c>
      <c r="U320" s="184">
        <v>13513133078</v>
      </c>
      <c r="V320" s="184" t="s">
        <v>6623</v>
      </c>
      <c r="W320" s="184" t="s">
        <v>21269</v>
      </c>
      <c r="X320" s="187" t="s">
        <v>21270</v>
      </c>
      <c r="Y320" s="187"/>
      <c r="Z320" s="188" t="s">
        <v>20228</v>
      </c>
      <c r="AA320" s="184">
        <v>180</v>
      </c>
      <c r="AB320" s="184" t="s">
        <v>3669</v>
      </c>
      <c r="AC320" s="184" t="s">
        <v>21083</v>
      </c>
      <c r="AD320" s="184"/>
      <c r="AE320" s="184" t="s">
        <v>3562</v>
      </c>
      <c r="AF320" s="184"/>
      <c r="AG320" s="184"/>
      <c r="AH320" s="184"/>
      <c r="AI320" s="184"/>
      <c r="AJ320" s="184" t="s">
        <v>20243</v>
      </c>
      <c r="AK320" s="184" t="s">
        <v>6624</v>
      </c>
      <c r="AL320" s="184" t="s">
        <v>6625</v>
      </c>
      <c r="AM320" s="184" t="s">
        <v>6626</v>
      </c>
      <c r="AN320" s="184">
        <v>17717718002</v>
      </c>
      <c r="AO320" s="184" t="s">
        <v>6627</v>
      </c>
      <c r="AP320" s="184" t="s">
        <v>2819</v>
      </c>
      <c r="AQ320" s="184"/>
      <c r="AR320" s="184" t="s">
        <v>6625</v>
      </c>
      <c r="AS320" s="184" t="s">
        <v>6626</v>
      </c>
      <c r="AT320" s="184">
        <v>17717718002</v>
      </c>
      <c r="AU320" s="184" t="s">
        <v>6628</v>
      </c>
      <c r="AV320" s="184" t="s">
        <v>6628</v>
      </c>
      <c r="AW320" s="190"/>
      <c r="AX320" s="185">
        <v>44284</v>
      </c>
      <c r="AY320" s="185"/>
      <c r="AZ320" s="184" t="s">
        <v>20218</v>
      </c>
      <c r="BA320" s="184" t="s">
        <v>6629</v>
      </c>
      <c r="BB320" s="184">
        <v>1</v>
      </c>
      <c r="BC320" s="184"/>
      <c r="BD320" s="184"/>
      <c r="BE320" s="184"/>
      <c r="BF320" s="184" t="s">
        <v>3562</v>
      </c>
      <c r="BG320" s="184"/>
      <c r="BH320" s="184"/>
      <c r="BI320" s="184" t="s">
        <v>3568</v>
      </c>
      <c r="BJ320" s="184"/>
      <c r="BK320" s="184">
        <v>1</v>
      </c>
      <c r="BL320" s="184" t="s">
        <v>3493</v>
      </c>
      <c r="BM320" s="184"/>
      <c r="BN320" s="184"/>
      <c r="BO320" s="184"/>
      <c r="BP320" s="184" t="s">
        <v>3493</v>
      </c>
      <c r="BQ320" s="184" t="str">
        <f t="shared" si="5"/>
        <v>√</v>
      </c>
      <c r="BR320" s="184"/>
      <c r="BS320" s="184"/>
      <c r="BT320" s="187" t="s">
        <v>2819</v>
      </c>
      <c r="BU320" s="184" t="s">
        <v>3823</v>
      </c>
      <c r="BV320" s="190" t="e">
        <f>VLOOKUP(D:D,#REF!,2,0)</f>
        <v>#REF!</v>
      </c>
      <c r="BW320" s="190" t="e">
        <f>VLOOKUP(D:D,#REF!,3,0)</f>
        <v>#REF!</v>
      </c>
      <c r="BX320" s="190"/>
      <c r="BY320" s="190"/>
      <c r="BZ320" s="191" t="e">
        <f>VLOOKUP(D:D,#REF!,2,0)</f>
        <v>#REF!</v>
      </c>
      <c r="CA320" s="192" t="s">
        <v>5527</v>
      </c>
      <c r="CB320" s="192" t="s">
        <v>5527</v>
      </c>
      <c r="CC320" s="192" t="s">
        <v>5527</v>
      </c>
      <c r="CD320" s="190"/>
      <c r="CE320" s="184">
        <v>7003599</v>
      </c>
    </row>
    <row r="321" spans="1:83" ht="11.95" customHeight="1">
      <c r="A321" s="184">
        <v>7003600</v>
      </c>
      <c r="B321" s="184">
        <v>320</v>
      </c>
      <c r="C321" s="184" t="s">
        <v>20209</v>
      </c>
      <c r="D321" s="184" t="s">
        <v>29</v>
      </c>
      <c r="E321" s="184" t="s">
        <v>609</v>
      </c>
      <c r="F321" s="184" t="s">
        <v>6630</v>
      </c>
      <c r="G321" s="185">
        <v>42546</v>
      </c>
      <c r="H321" s="186" t="s">
        <v>21122</v>
      </c>
      <c r="I321" s="187">
        <v>21150</v>
      </c>
      <c r="J321" s="184" t="s">
        <v>21168</v>
      </c>
      <c r="K321" s="184">
        <v>7003600</v>
      </c>
      <c r="L321" s="184" t="s">
        <v>21271</v>
      </c>
      <c r="M321" s="184" t="s">
        <v>20228</v>
      </c>
      <c r="N321" s="188" t="s">
        <v>20228</v>
      </c>
      <c r="O321" s="189" t="s">
        <v>6631</v>
      </c>
      <c r="P321" s="187" t="s">
        <v>21272</v>
      </c>
      <c r="Q321" s="187" t="s">
        <v>21272</v>
      </c>
      <c r="R321" s="184" t="s">
        <v>6632</v>
      </c>
      <c r="S321" s="184" t="s">
        <v>6631</v>
      </c>
      <c r="T321" s="184" t="s">
        <v>6633</v>
      </c>
      <c r="U321" s="184" t="s">
        <v>21273</v>
      </c>
      <c r="V321" s="184" t="s">
        <v>6634</v>
      </c>
      <c r="W321" s="184" t="s">
        <v>21274</v>
      </c>
      <c r="X321" s="187" t="s">
        <v>21275</v>
      </c>
      <c r="Y321" s="187" t="s">
        <v>21276</v>
      </c>
      <c r="Z321" s="188" t="s">
        <v>20228</v>
      </c>
      <c r="AA321" s="184">
        <v>180</v>
      </c>
      <c r="AB321" s="184" t="s">
        <v>3669</v>
      </c>
      <c r="AC321" s="184" t="s">
        <v>21083</v>
      </c>
      <c r="AD321" s="184"/>
      <c r="AE321" s="184" t="s">
        <v>3562</v>
      </c>
      <c r="AF321" s="184"/>
      <c r="AG321" s="184"/>
      <c r="AH321" s="184"/>
      <c r="AI321" s="184"/>
      <c r="AJ321" s="184" t="s">
        <v>3593</v>
      </c>
      <c r="AK321" s="184" t="s">
        <v>6635</v>
      </c>
      <c r="AL321" s="184"/>
      <c r="AM321" s="184"/>
      <c r="AN321" s="184"/>
      <c r="AO321" s="184" t="s">
        <v>3577</v>
      </c>
      <c r="AP321" s="184" t="s">
        <v>6633</v>
      </c>
      <c r="AQ321" s="184">
        <v>15833136083</v>
      </c>
      <c r="AR321" s="184"/>
      <c r="AS321" s="184"/>
      <c r="AT321" s="184"/>
      <c r="AU321" s="184" t="s">
        <v>2190</v>
      </c>
      <c r="AV321" s="184" t="s">
        <v>2190</v>
      </c>
      <c r="AW321" s="190"/>
      <c r="AX321" s="185">
        <v>43760</v>
      </c>
      <c r="AY321" s="185">
        <v>43409</v>
      </c>
      <c r="AZ321" s="184" t="s">
        <v>20218</v>
      </c>
      <c r="BA321" s="184" t="s">
        <v>6636</v>
      </c>
      <c r="BB321" s="184">
        <v>1</v>
      </c>
      <c r="BC321" s="184"/>
      <c r="BD321" s="184"/>
      <c r="BE321" s="184"/>
      <c r="BF321" s="184" t="s">
        <v>3562</v>
      </c>
      <c r="BG321" s="184"/>
      <c r="BH321" s="184"/>
      <c r="BI321" s="184" t="s">
        <v>3568</v>
      </c>
      <c r="BJ321" s="184"/>
      <c r="BK321" s="184">
        <v>1</v>
      </c>
      <c r="BL321" s="184" t="s">
        <v>3493</v>
      </c>
      <c r="BM321" s="184"/>
      <c r="BN321" s="184"/>
      <c r="BO321" s="184" t="s">
        <v>3493</v>
      </c>
      <c r="BP321" s="184" t="s">
        <v>3493</v>
      </c>
      <c r="BQ321" s="184" t="str">
        <f t="shared" si="5"/>
        <v xml:space="preserve"> </v>
      </c>
      <c r="BR321" s="184"/>
      <c r="BS321" s="184"/>
      <c r="BT321" s="187" t="s">
        <v>3493</v>
      </c>
      <c r="BU321" s="184" t="s">
        <v>21277</v>
      </c>
      <c r="BV321" s="190" t="e">
        <f>VLOOKUP(D:D,#REF!,2,0)</f>
        <v>#REF!</v>
      </c>
      <c r="BW321" s="190" t="e">
        <f>VLOOKUP(D:D,#REF!,3,0)</f>
        <v>#REF!</v>
      </c>
      <c r="BX321" s="190"/>
      <c r="BY321" s="190"/>
      <c r="BZ321" s="191" t="e">
        <f>VLOOKUP(D:D,#REF!,2,0)</f>
        <v>#REF!</v>
      </c>
      <c r="CA321" s="192" t="s">
        <v>5527</v>
      </c>
      <c r="CB321" s="192" t="s">
        <v>5527</v>
      </c>
      <c r="CC321" s="192" t="s">
        <v>5527</v>
      </c>
      <c r="CD321" s="190"/>
      <c r="CE321" s="184">
        <v>7003600</v>
      </c>
    </row>
    <row r="322" spans="1:83" ht="11.95" customHeight="1">
      <c r="A322" s="184">
        <v>7003601</v>
      </c>
      <c r="B322" s="184">
        <v>321</v>
      </c>
      <c r="C322" s="184" t="s">
        <v>20209</v>
      </c>
      <c r="D322" s="184" t="s">
        <v>29</v>
      </c>
      <c r="E322" s="184" t="s">
        <v>609</v>
      </c>
      <c r="F322" s="184" t="s">
        <v>6637</v>
      </c>
      <c r="G322" s="185">
        <v>42546</v>
      </c>
      <c r="H322" s="186" t="s">
        <v>21122</v>
      </c>
      <c r="I322" s="187">
        <v>21150</v>
      </c>
      <c r="J322" s="184" t="s">
        <v>21168</v>
      </c>
      <c r="K322" s="184">
        <v>7003601</v>
      </c>
      <c r="L322" s="184" t="s">
        <v>21278</v>
      </c>
      <c r="M322" s="184" t="s">
        <v>20228</v>
      </c>
      <c r="N322" s="188" t="s">
        <v>20228</v>
      </c>
      <c r="O322" s="189" t="s">
        <v>6638</v>
      </c>
      <c r="P322" s="187" t="s">
        <v>21279</v>
      </c>
      <c r="Q322" s="187" t="s">
        <v>21279</v>
      </c>
      <c r="R322" s="184" t="s">
        <v>6639</v>
      </c>
      <c r="S322" s="184" t="s">
        <v>6640</v>
      </c>
      <c r="T322" s="184" t="s">
        <v>6641</v>
      </c>
      <c r="U322" s="184">
        <v>18034039892</v>
      </c>
      <c r="V322" s="184" t="s">
        <v>6641</v>
      </c>
      <c r="W322" s="184">
        <v>18034039892</v>
      </c>
      <c r="X322" s="187" t="s">
        <v>21280</v>
      </c>
      <c r="Y322" s="187"/>
      <c r="Z322" s="188" t="s">
        <v>20228</v>
      </c>
      <c r="AA322" s="184">
        <v>180</v>
      </c>
      <c r="AB322" s="184" t="s">
        <v>3561</v>
      </c>
      <c r="AC322" s="184" t="s">
        <v>21083</v>
      </c>
      <c r="AD322" s="184"/>
      <c r="AE322" s="184" t="s">
        <v>3562</v>
      </c>
      <c r="AF322" s="184"/>
      <c r="AG322" s="184"/>
      <c r="AH322" s="184"/>
      <c r="AI322" s="184"/>
      <c r="AJ322" s="184" t="s">
        <v>3593</v>
      </c>
      <c r="AK322" s="184" t="s">
        <v>6642</v>
      </c>
      <c r="AL322" s="184" t="s">
        <v>6625</v>
      </c>
      <c r="AM322" s="184" t="s">
        <v>6626</v>
      </c>
      <c r="AN322" s="184">
        <v>17717718002</v>
      </c>
      <c r="AO322" s="184" t="s">
        <v>6627</v>
      </c>
      <c r="AP322" s="184" t="s">
        <v>6641</v>
      </c>
      <c r="AQ322" s="184">
        <v>18034039892</v>
      </c>
      <c r="AR322" s="184" t="s">
        <v>6625</v>
      </c>
      <c r="AS322" s="184" t="s">
        <v>6626</v>
      </c>
      <c r="AT322" s="184">
        <v>17717718002</v>
      </c>
      <c r="AU322" s="184" t="s">
        <v>2263</v>
      </c>
      <c r="AV322" s="184" t="s">
        <v>2263</v>
      </c>
      <c r="AW322" s="190"/>
      <c r="AX322" s="185">
        <v>44306</v>
      </c>
      <c r="AY322" s="185"/>
      <c r="AZ322" s="184" t="s">
        <v>20218</v>
      </c>
      <c r="BA322" s="184" t="s">
        <v>6643</v>
      </c>
      <c r="BB322" s="184">
        <v>1</v>
      </c>
      <c r="BC322" s="184"/>
      <c r="BD322" s="184"/>
      <c r="BE322" s="184"/>
      <c r="BF322" s="184" t="s">
        <v>3562</v>
      </c>
      <c r="BG322" s="184"/>
      <c r="BH322" s="184"/>
      <c r="BI322" s="184" t="s">
        <v>3568</v>
      </c>
      <c r="BJ322" s="184"/>
      <c r="BK322" s="184">
        <v>1</v>
      </c>
      <c r="BL322" s="184" t="s">
        <v>3493</v>
      </c>
      <c r="BM322" s="184"/>
      <c r="BN322" s="184"/>
      <c r="BO322" s="184"/>
      <c r="BP322" s="184" t="s">
        <v>3493</v>
      </c>
      <c r="BQ322" s="184" t="str">
        <f t="shared" si="5"/>
        <v xml:space="preserve"> </v>
      </c>
      <c r="BR322" s="184"/>
      <c r="BS322" s="184"/>
      <c r="BT322" s="187" t="s">
        <v>3493</v>
      </c>
      <c r="BU322" s="184"/>
      <c r="BV322" s="190" t="e">
        <f>VLOOKUP(D:D,#REF!,2,0)</f>
        <v>#REF!</v>
      </c>
      <c r="BW322" s="190" t="e">
        <f>VLOOKUP(D:D,#REF!,3,0)</f>
        <v>#REF!</v>
      </c>
      <c r="BX322" s="190"/>
      <c r="BY322" s="190"/>
      <c r="BZ322" s="191" t="e">
        <f>VLOOKUP(D:D,#REF!,2,0)</f>
        <v>#REF!</v>
      </c>
      <c r="CA322" s="192" t="s">
        <v>5527</v>
      </c>
      <c r="CB322" s="192" t="s">
        <v>5527</v>
      </c>
      <c r="CC322" s="192" t="s">
        <v>5527</v>
      </c>
      <c r="CD322" s="190"/>
      <c r="CE322" s="184">
        <v>7003601</v>
      </c>
    </row>
    <row r="323" spans="1:83" ht="11.95" customHeight="1">
      <c r="A323" s="184">
        <v>7003602</v>
      </c>
      <c r="B323" s="184">
        <v>322</v>
      </c>
      <c r="C323" s="184" t="s">
        <v>20209</v>
      </c>
      <c r="D323" s="184" t="s">
        <v>29</v>
      </c>
      <c r="E323" s="184" t="s">
        <v>609</v>
      </c>
      <c r="F323" s="184" t="s">
        <v>6644</v>
      </c>
      <c r="G323" s="185">
        <v>42546</v>
      </c>
      <c r="H323" s="186" t="s">
        <v>21122</v>
      </c>
      <c r="I323" s="187">
        <v>21150</v>
      </c>
      <c r="J323" s="184" t="s">
        <v>21168</v>
      </c>
      <c r="K323" s="184">
        <v>7003602</v>
      </c>
      <c r="L323" s="184" t="s">
        <v>21281</v>
      </c>
      <c r="M323" s="184" t="s">
        <v>21282</v>
      </c>
      <c r="N323" s="188" t="s">
        <v>21283</v>
      </c>
      <c r="O323" s="189" t="s">
        <v>6645</v>
      </c>
      <c r="P323" s="187" t="s">
        <v>21284</v>
      </c>
      <c r="Q323" s="187" t="s">
        <v>21284</v>
      </c>
      <c r="R323" s="184" t="s">
        <v>6646</v>
      </c>
      <c r="S323" s="184" t="s">
        <v>6647</v>
      </c>
      <c r="T323" s="184" t="s">
        <v>6648</v>
      </c>
      <c r="U323" s="184" t="s">
        <v>21285</v>
      </c>
      <c r="V323" s="184" t="s">
        <v>6649</v>
      </c>
      <c r="W323" s="184" t="s">
        <v>21286</v>
      </c>
      <c r="X323" s="187" t="s">
        <v>21287</v>
      </c>
      <c r="Y323" s="187" t="s">
        <v>21288</v>
      </c>
      <c r="Z323" s="188" t="s">
        <v>20228</v>
      </c>
      <c r="AA323" s="184">
        <v>180</v>
      </c>
      <c r="AB323" s="184" t="s">
        <v>3669</v>
      </c>
      <c r="AC323" s="184" t="s">
        <v>21083</v>
      </c>
      <c r="AD323" s="184"/>
      <c r="AE323" s="184" t="s">
        <v>3562</v>
      </c>
      <c r="AF323" s="184"/>
      <c r="AG323" s="184"/>
      <c r="AH323" s="184"/>
      <c r="AI323" s="184"/>
      <c r="AJ323" s="184" t="s">
        <v>20243</v>
      </c>
      <c r="AK323" s="184" t="s">
        <v>6592</v>
      </c>
      <c r="AL323" s="184" t="s">
        <v>6625</v>
      </c>
      <c r="AM323" s="184" t="s">
        <v>6626</v>
      </c>
      <c r="AN323" s="184">
        <v>17717718002</v>
      </c>
      <c r="AO323" s="184" t="s">
        <v>6627</v>
      </c>
      <c r="AP323" s="184" t="s">
        <v>2819</v>
      </c>
      <c r="AQ323" s="184"/>
      <c r="AR323" s="184" t="s">
        <v>6625</v>
      </c>
      <c r="AS323" s="184" t="s">
        <v>6626</v>
      </c>
      <c r="AT323" s="184">
        <v>17717718002</v>
      </c>
      <c r="AU323" s="184" t="s">
        <v>6650</v>
      </c>
      <c r="AV323" s="184" t="s">
        <v>6650</v>
      </c>
      <c r="AW323" s="190"/>
      <c r="AX323" s="185">
        <v>44218</v>
      </c>
      <c r="AY323" s="185">
        <v>43547</v>
      </c>
      <c r="AZ323" s="184" t="s">
        <v>20218</v>
      </c>
      <c r="BA323" s="184" t="s">
        <v>6651</v>
      </c>
      <c r="BB323" s="184">
        <v>1</v>
      </c>
      <c r="BC323" s="184"/>
      <c r="BD323" s="184"/>
      <c r="BE323" s="184"/>
      <c r="BF323" s="184" t="s">
        <v>3562</v>
      </c>
      <c r="BG323" s="184"/>
      <c r="BH323" s="184"/>
      <c r="BI323" s="184" t="s">
        <v>3568</v>
      </c>
      <c r="BJ323" s="184"/>
      <c r="BK323" s="184">
        <v>1</v>
      </c>
      <c r="BL323" s="184" t="s">
        <v>3493</v>
      </c>
      <c r="BM323" s="184"/>
      <c r="BN323" s="184"/>
      <c r="BO323" s="184" t="s">
        <v>3493</v>
      </c>
      <c r="BP323" s="184" t="s">
        <v>3493</v>
      </c>
      <c r="BQ323" s="184" t="str">
        <f t="shared" ref="BQ323:BQ386" si="7">IF(OR(M323="",M323="/")," ","√")</f>
        <v>√</v>
      </c>
      <c r="BR323" s="184"/>
      <c r="BS323" s="184"/>
      <c r="BT323" s="187" t="s">
        <v>2819</v>
      </c>
      <c r="BU323" s="184" t="s">
        <v>3823</v>
      </c>
      <c r="BV323" s="190" t="e">
        <f>VLOOKUP(D:D,#REF!,2,0)</f>
        <v>#REF!</v>
      </c>
      <c r="BW323" s="190" t="e">
        <f>VLOOKUP(D:D,#REF!,3,0)</f>
        <v>#REF!</v>
      </c>
      <c r="BX323" s="190"/>
      <c r="BY323" s="190"/>
      <c r="BZ323" s="191" t="e">
        <f>VLOOKUP(D:D,#REF!,2,0)</f>
        <v>#REF!</v>
      </c>
      <c r="CA323" s="192" t="s">
        <v>5527</v>
      </c>
      <c r="CB323" s="192" t="s">
        <v>5527</v>
      </c>
      <c r="CC323" s="192" t="s">
        <v>5527</v>
      </c>
      <c r="CD323" s="190"/>
      <c r="CE323" s="184">
        <v>7003602</v>
      </c>
    </row>
    <row r="324" spans="1:83" ht="11.95" customHeight="1">
      <c r="A324" s="184">
        <v>7003603</v>
      </c>
      <c r="B324" s="184">
        <v>323</v>
      </c>
      <c r="C324" s="184" t="s">
        <v>20209</v>
      </c>
      <c r="D324" s="184" t="s">
        <v>29</v>
      </c>
      <c r="E324" s="184" t="s">
        <v>89</v>
      </c>
      <c r="F324" s="184" t="s">
        <v>6652</v>
      </c>
      <c r="G324" s="185">
        <v>42546</v>
      </c>
      <c r="H324" s="186" t="s">
        <v>21289</v>
      </c>
      <c r="I324" s="187">
        <v>21054</v>
      </c>
      <c r="J324" s="184" t="s">
        <v>21290</v>
      </c>
      <c r="K324" s="184">
        <v>7003603</v>
      </c>
      <c r="L324" s="184" t="s">
        <v>21291</v>
      </c>
      <c r="M324" s="184" t="s">
        <v>21292</v>
      </c>
      <c r="N324" s="188" t="s">
        <v>21293</v>
      </c>
      <c r="O324" s="189">
        <v>85571156</v>
      </c>
      <c r="P324" s="187" t="s">
        <v>21294</v>
      </c>
      <c r="Q324" s="187" t="s">
        <v>21294</v>
      </c>
      <c r="R324" s="184" t="s">
        <v>6653</v>
      </c>
      <c r="S324" s="184">
        <v>15032799015</v>
      </c>
      <c r="T324" s="184" t="s">
        <v>6654</v>
      </c>
      <c r="U324" s="184">
        <v>15032790150</v>
      </c>
      <c r="V324" s="184" t="s">
        <v>6655</v>
      </c>
      <c r="W324" s="184" t="s">
        <v>21295</v>
      </c>
      <c r="X324" s="187" t="s">
        <v>21296</v>
      </c>
      <c r="Y324" s="187" t="s">
        <v>21297</v>
      </c>
      <c r="Z324" s="188" t="s">
        <v>20228</v>
      </c>
      <c r="AA324" s="184">
        <v>120</v>
      </c>
      <c r="AB324" s="184" t="s">
        <v>3561</v>
      </c>
      <c r="AC324" s="184" t="s">
        <v>21298</v>
      </c>
      <c r="AD324" s="184"/>
      <c r="AE324" s="184" t="s">
        <v>3562</v>
      </c>
      <c r="AF324" s="184"/>
      <c r="AG324" s="184"/>
      <c r="AH324" s="184"/>
      <c r="AI324" s="184"/>
      <c r="AJ324" s="184" t="s">
        <v>3593</v>
      </c>
      <c r="AK324" s="184" t="s">
        <v>6656</v>
      </c>
      <c r="AL324" s="184" t="s">
        <v>6654</v>
      </c>
      <c r="AM324" s="184" t="s">
        <v>6657</v>
      </c>
      <c r="AN324" s="184">
        <v>15032790150</v>
      </c>
      <c r="AO324" s="184" t="s">
        <v>3577</v>
      </c>
      <c r="AP324" s="184" t="s">
        <v>6654</v>
      </c>
      <c r="AQ324" s="184">
        <v>15032790150</v>
      </c>
      <c r="AR324" s="184" t="s">
        <v>6654</v>
      </c>
      <c r="AS324" s="184" t="s">
        <v>6657</v>
      </c>
      <c r="AT324" s="184">
        <v>15032790150</v>
      </c>
      <c r="AU324" s="184" t="s">
        <v>2464</v>
      </c>
      <c r="AV324" s="184" t="s">
        <v>2464</v>
      </c>
      <c r="AW324" s="190"/>
      <c r="AX324" s="185">
        <v>43893</v>
      </c>
      <c r="AY324" s="185">
        <v>43534</v>
      </c>
      <c r="AZ324" s="184" t="s">
        <v>16659</v>
      </c>
      <c r="BA324" s="184" t="s">
        <v>6658</v>
      </c>
      <c r="BB324" s="184">
        <v>1</v>
      </c>
      <c r="BC324" s="184"/>
      <c r="BD324" s="184"/>
      <c r="BE324" s="184"/>
      <c r="BF324" s="184" t="s">
        <v>3562</v>
      </c>
      <c r="BG324" s="184"/>
      <c r="BH324" s="184"/>
      <c r="BI324" s="184" t="s">
        <v>3568</v>
      </c>
      <c r="BJ324" s="184"/>
      <c r="BK324" s="184">
        <v>1</v>
      </c>
      <c r="BL324" s="184" t="s">
        <v>3493</v>
      </c>
      <c r="BM324" s="184"/>
      <c r="BN324" s="184" t="s">
        <v>3493</v>
      </c>
      <c r="BO324" s="184" t="s">
        <v>3493</v>
      </c>
      <c r="BP324" s="184" t="s">
        <v>3493</v>
      </c>
      <c r="BQ324" s="184" t="str">
        <f t="shared" si="7"/>
        <v>√</v>
      </c>
      <c r="BR324" s="184"/>
      <c r="BS324" s="184"/>
      <c r="BT324" s="187" t="s">
        <v>2819</v>
      </c>
      <c r="BU324" s="184" t="s">
        <v>3823</v>
      </c>
      <c r="BV324" s="190" t="e">
        <f>VLOOKUP(D:D,#REF!,2,0)</f>
        <v>#REF!</v>
      </c>
      <c r="BW324" s="190" t="e">
        <f>VLOOKUP(D:D,#REF!,3,0)</f>
        <v>#REF!</v>
      </c>
      <c r="BX324" s="190"/>
      <c r="BY324" s="190"/>
      <c r="BZ324" s="191" t="e">
        <f>VLOOKUP(D:D,#REF!,2,0)</f>
        <v>#REF!</v>
      </c>
      <c r="CA324" s="192" t="s">
        <v>5527</v>
      </c>
      <c r="CB324" s="192" t="s">
        <v>5527</v>
      </c>
      <c r="CC324" s="192" t="s">
        <v>5527</v>
      </c>
      <c r="CD324" s="190"/>
      <c r="CE324" s="184">
        <v>7003603</v>
      </c>
    </row>
    <row r="325" spans="1:83" ht="11.95" customHeight="1">
      <c r="A325" s="184">
        <v>7003604</v>
      </c>
      <c r="B325" s="184">
        <v>324</v>
      </c>
      <c r="C325" s="184" t="s">
        <v>20209</v>
      </c>
      <c r="D325" s="184" t="s">
        <v>29</v>
      </c>
      <c r="E325" s="184" t="s">
        <v>613</v>
      </c>
      <c r="F325" s="184" t="s">
        <v>6659</v>
      </c>
      <c r="G325" s="185">
        <v>42546</v>
      </c>
      <c r="H325" s="186" t="s">
        <v>21299</v>
      </c>
      <c r="I325" s="187">
        <v>21151</v>
      </c>
      <c r="J325" s="184" t="s">
        <v>21290</v>
      </c>
      <c r="K325" s="184">
        <v>7003604</v>
      </c>
      <c r="L325" s="184" t="s">
        <v>21300</v>
      </c>
      <c r="M325" s="184" t="s">
        <v>21301</v>
      </c>
      <c r="N325" s="188" t="s">
        <v>21302</v>
      </c>
      <c r="O325" s="189" t="s">
        <v>6660</v>
      </c>
      <c r="P325" s="187" t="s">
        <v>21303</v>
      </c>
      <c r="Q325" s="187" t="s">
        <v>21303</v>
      </c>
      <c r="R325" s="184" t="s">
        <v>6661</v>
      </c>
      <c r="S325" s="184">
        <v>13903185861</v>
      </c>
      <c r="T325" s="184" t="s">
        <v>6662</v>
      </c>
      <c r="U325" s="184">
        <v>17692080118</v>
      </c>
      <c r="V325" s="184" t="s">
        <v>6663</v>
      </c>
      <c r="W325" s="184">
        <v>17692080110</v>
      </c>
      <c r="X325" s="187" t="s">
        <v>21304</v>
      </c>
      <c r="Y325" s="187"/>
      <c r="Z325" s="188" t="s">
        <v>20228</v>
      </c>
      <c r="AA325" s="184">
        <v>120</v>
      </c>
      <c r="AB325" s="184" t="s">
        <v>3561</v>
      </c>
      <c r="AC325" s="184" t="s">
        <v>21298</v>
      </c>
      <c r="AD325" s="184"/>
      <c r="AE325" s="184" t="s">
        <v>3562</v>
      </c>
      <c r="AF325" s="184"/>
      <c r="AG325" s="184"/>
      <c r="AH325" s="184"/>
      <c r="AI325" s="184"/>
      <c r="AJ325" s="184" t="s">
        <v>3593</v>
      </c>
      <c r="AK325" s="184" t="s">
        <v>6664</v>
      </c>
      <c r="AL325" s="184"/>
      <c r="AM325" s="184"/>
      <c r="AN325" s="184"/>
      <c r="AO325" s="184" t="s">
        <v>3577</v>
      </c>
      <c r="AP325" s="184" t="s">
        <v>6662</v>
      </c>
      <c r="AQ325" s="184">
        <v>17692080118</v>
      </c>
      <c r="AR325" s="184"/>
      <c r="AS325" s="184"/>
      <c r="AT325" s="184"/>
      <c r="AU325" s="184" t="s">
        <v>1366</v>
      </c>
      <c r="AV325" s="184" t="s">
        <v>1366</v>
      </c>
      <c r="AW325" s="190"/>
      <c r="AX325" s="185">
        <v>44256</v>
      </c>
      <c r="AY325" s="185"/>
      <c r="AZ325" s="184" t="s">
        <v>20218</v>
      </c>
      <c r="BA325" s="184" t="s">
        <v>6665</v>
      </c>
      <c r="BB325" s="184">
        <v>1</v>
      </c>
      <c r="BC325" s="184"/>
      <c r="BD325" s="184"/>
      <c r="BE325" s="184"/>
      <c r="BF325" s="184" t="s">
        <v>3562</v>
      </c>
      <c r="BG325" s="184"/>
      <c r="BH325" s="184"/>
      <c r="BI325" s="184" t="s">
        <v>3568</v>
      </c>
      <c r="BJ325" s="184"/>
      <c r="BK325" s="184">
        <v>1</v>
      </c>
      <c r="BL325" s="184" t="s">
        <v>3493</v>
      </c>
      <c r="BM325" s="184"/>
      <c r="BN325" s="184" t="s">
        <v>3493</v>
      </c>
      <c r="BO325" s="184"/>
      <c r="BP325" s="184" t="s">
        <v>3493</v>
      </c>
      <c r="BQ325" s="184" t="str">
        <f t="shared" si="7"/>
        <v>√</v>
      </c>
      <c r="BR325" s="184"/>
      <c r="BS325" s="184"/>
      <c r="BT325" s="187" t="s">
        <v>3493</v>
      </c>
      <c r="BU325" s="184"/>
      <c r="BV325" s="190" t="e">
        <f>VLOOKUP(D:D,#REF!,2,0)</f>
        <v>#REF!</v>
      </c>
      <c r="BW325" s="190" t="e">
        <f>VLOOKUP(D:D,#REF!,3,0)</f>
        <v>#REF!</v>
      </c>
      <c r="BX325" s="190"/>
      <c r="BY325" s="190"/>
      <c r="BZ325" s="191" t="e">
        <f>VLOOKUP(D:D,#REF!,2,0)</f>
        <v>#REF!</v>
      </c>
      <c r="CA325" s="192" t="s">
        <v>5527</v>
      </c>
      <c r="CB325" s="192" t="s">
        <v>5527</v>
      </c>
      <c r="CC325" s="192" t="s">
        <v>5527</v>
      </c>
      <c r="CD325" s="190"/>
      <c r="CE325" s="184">
        <v>7003604</v>
      </c>
    </row>
    <row r="326" spans="1:83" ht="11.95" customHeight="1">
      <c r="A326" s="184">
        <v>7003605</v>
      </c>
      <c r="B326" s="184">
        <v>325</v>
      </c>
      <c r="C326" s="184" t="s">
        <v>20209</v>
      </c>
      <c r="D326" s="184" t="s">
        <v>29</v>
      </c>
      <c r="E326" s="184" t="s">
        <v>613</v>
      </c>
      <c r="F326" s="184" t="s">
        <v>6666</v>
      </c>
      <c r="G326" s="185">
        <v>42546</v>
      </c>
      <c r="H326" s="186" t="s">
        <v>21299</v>
      </c>
      <c r="I326" s="187">
        <v>21151</v>
      </c>
      <c r="J326" s="184" t="s">
        <v>21290</v>
      </c>
      <c r="K326" s="184">
        <v>7003605</v>
      </c>
      <c r="L326" s="184" t="s">
        <v>21305</v>
      </c>
      <c r="M326" s="184" t="s">
        <v>21306</v>
      </c>
      <c r="N326" s="188" t="s">
        <v>21307</v>
      </c>
      <c r="O326" s="189" t="s">
        <v>6667</v>
      </c>
      <c r="P326" s="187" t="s">
        <v>21308</v>
      </c>
      <c r="Q326" s="187" t="s">
        <v>21308</v>
      </c>
      <c r="R326" s="184" t="s">
        <v>6668</v>
      </c>
      <c r="S326" s="184">
        <v>18331837883</v>
      </c>
      <c r="T326" s="184" t="s">
        <v>6669</v>
      </c>
      <c r="U326" s="184">
        <v>13833873667</v>
      </c>
      <c r="V326" s="184" t="s">
        <v>6670</v>
      </c>
      <c r="W326" s="184" t="s">
        <v>21309</v>
      </c>
      <c r="X326" s="187" t="s">
        <v>21310</v>
      </c>
      <c r="Y326" s="187"/>
      <c r="Z326" s="188" t="s">
        <v>20228</v>
      </c>
      <c r="AA326" s="184">
        <v>120</v>
      </c>
      <c r="AB326" s="184" t="s">
        <v>3561</v>
      </c>
      <c r="AC326" s="184"/>
      <c r="AD326" s="184"/>
      <c r="AE326" s="184" t="s">
        <v>3562</v>
      </c>
      <c r="AF326" s="184"/>
      <c r="AG326" s="184"/>
      <c r="AH326" s="184"/>
      <c r="AI326" s="184"/>
      <c r="AJ326" s="184" t="s">
        <v>20243</v>
      </c>
      <c r="AK326" s="184" t="s">
        <v>6671</v>
      </c>
      <c r="AL326" s="184"/>
      <c r="AM326" s="184"/>
      <c r="AN326" s="184"/>
      <c r="AO326" s="184" t="s">
        <v>3577</v>
      </c>
      <c r="AP326" s="184" t="s">
        <v>6672</v>
      </c>
      <c r="AQ326" s="184">
        <v>15030822255</v>
      </c>
      <c r="AR326" s="184"/>
      <c r="AS326" s="184"/>
      <c r="AT326" s="184"/>
      <c r="AU326" s="184" t="s">
        <v>1363</v>
      </c>
      <c r="AV326" s="184" t="s">
        <v>1363</v>
      </c>
      <c r="AW326" s="190"/>
      <c r="AX326" s="185">
        <v>43921</v>
      </c>
      <c r="AY326" s="185"/>
      <c r="AZ326" s="184" t="s">
        <v>20218</v>
      </c>
      <c r="BA326" s="184" t="s">
        <v>6673</v>
      </c>
      <c r="BB326" s="184">
        <v>1</v>
      </c>
      <c r="BC326" s="184"/>
      <c r="BD326" s="184"/>
      <c r="BE326" s="184"/>
      <c r="BF326" s="184" t="s">
        <v>3562</v>
      </c>
      <c r="BG326" s="184"/>
      <c r="BH326" s="184"/>
      <c r="BI326" s="184" t="s">
        <v>3568</v>
      </c>
      <c r="BJ326" s="184"/>
      <c r="BK326" s="184">
        <v>1</v>
      </c>
      <c r="BL326" s="184" t="s">
        <v>3493</v>
      </c>
      <c r="BM326" s="184"/>
      <c r="BN326" s="184" t="s">
        <v>3493</v>
      </c>
      <c r="BO326" s="184"/>
      <c r="BP326" s="184" t="s">
        <v>3493</v>
      </c>
      <c r="BQ326" s="184" t="str">
        <f t="shared" si="7"/>
        <v>√</v>
      </c>
      <c r="BR326" s="184"/>
      <c r="BS326" s="184"/>
      <c r="BT326" s="187" t="s">
        <v>3493</v>
      </c>
      <c r="BU326" s="184"/>
      <c r="BV326" s="190" t="e">
        <f>VLOOKUP(D:D,#REF!,2,0)</f>
        <v>#REF!</v>
      </c>
      <c r="BW326" s="190" t="e">
        <f>VLOOKUP(D:D,#REF!,3,0)</f>
        <v>#REF!</v>
      </c>
      <c r="BX326" s="190"/>
      <c r="BY326" s="190"/>
      <c r="BZ326" s="191" t="e">
        <f>VLOOKUP(D:D,#REF!,2,0)</f>
        <v>#REF!</v>
      </c>
      <c r="CA326" s="192" t="s">
        <v>5527</v>
      </c>
      <c r="CB326" s="192" t="s">
        <v>5527</v>
      </c>
      <c r="CC326" s="192" t="s">
        <v>5527</v>
      </c>
      <c r="CD326" s="190"/>
      <c r="CE326" s="184">
        <v>7003605</v>
      </c>
    </row>
    <row r="327" spans="1:83" ht="11.95" customHeight="1">
      <c r="A327" s="184">
        <v>7003606</v>
      </c>
      <c r="B327" s="184">
        <v>326</v>
      </c>
      <c r="C327" s="184" t="s">
        <v>20209</v>
      </c>
      <c r="D327" s="184" t="s">
        <v>29</v>
      </c>
      <c r="E327" s="184" t="s">
        <v>613</v>
      </c>
      <c r="F327" s="184" t="s">
        <v>6674</v>
      </c>
      <c r="G327" s="185">
        <v>42546</v>
      </c>
      <c r="H327" s="186" t="s">
        <v>21299</v>
      </c>
      <c r="I327" s="187">
        <v>21151</v>
      </c>
      <c r="J327" s="184" t="s">
        <v>21290</v>
      </c>
      <c r="K327" s="184">
        <v>7003606</v>
      </c>
      <c r="L327" s="184" t="s">
        <v>6675</v>
      </c>
      <c r="M327" s="184" t="s">
        <v>21311</v>
      </c>
      <c r="N327" s="188" t="s">
        <v>6676</v>
      </c>
      <c r="O327" s="189" t="s">
        <v>6677</v>
      </c>
      <c r="P327" s="187" t="s">
        <v>6678</v>
      </c>
      <c r="Q327" s="187" t="s">
        <v>6678</v>
      </c>
      <c r="R327" s="184" t="s">
        <v>6679</v>
      </c>
      <c r="S327" s="184">
        <v>13931835600</v>
      </c>
      <c r="T327" s="184" t="s">
        <v>6680</v>
      </c>
      <c r="U327" s="184">
        <v>13180006136</v>
      </c>
      <c r="V327" s="184" t="s">
        <v>6681</v>
      </c>
      <c r="W327" s="184">
        <v>15930871105</v>
      </c>
      <c r="X327" s="187" t="s">
        <v>6682</v>
      </c>
      <c r="Y327" s="187"/>
      <c r="Z327" s="188" t="s">
        <v>20228</v>
      </c>
      <c r="AA327" s="184">
        <v>120</v>
      </c>
      <c r="AB327" s="184" t="s">
        <v>3561</v>
      </c>
      <c r="AC327" s="184"/>
      <c r="AD327" s="184"/>
      <c r="AE327" s="184" t="s">
        <v>3562</v>
      </c>
      <c r="AF327" s="184"/>
      <c r="AG327" s="184"/>
      <c r="AH327" s="184"/>
      <c r="AI327" s="184"/>
      <c r="AJ327" s="184" t="s">
        <v>20243</v>
      </c>
      <c r="AK327" s="184">
        <v>253800</v>
      </c>
      <c r="AL327" s="184"/>
      <c r="AM327" s="184"/>
      <c r="AN327" s="184"/>
      <c r="AO327" s="184" t="s">
        <v>3577</v>
      </c>
      <c r="AP327" s="184" t="s">
        <v>6683</v>
      </c>
      <c r="AQ327" s="184">
        <v>15297658688</v>
      </c>
      <c r="AR327" s="184"/>
      <c r="AS327" s="184"/>
      <c r="AT327" s="184"/>
      <c r="AU327" s="184" t="s">
        <v>1364</v>
      </c>
      <c r="AV327" s="184" t="s">
        <v>1364</v>
      </c>
      <c r="AW327" s="190"/>
      <c r="AX327" s="185">
        <v>43910</v>
      </c>
      <c r="AY327" s="185"/>
      <c r="AZ327" s="184" t="s">
        <v>20218</v>
      </c>
      <c r="BA327" s="184" t="s">
        <v>6684</v>
      </c>
      <c r="BB327" s="184">
        <v>1</v>
      </c>
      <c r="BC327" s="184"/>
      <c r="BD327" s="184"/>
      <c r="BE327" s="184"/>
      <c r="BF327" s="184" t="s">
        <v>3562</v>
      </c>
      <c r="BG327" s="184"/>
      <c r="BH327" s="184"/>
      <c r="BI327" s="184" t="s">
        <v>3568</v>
      </c>
      <c r="BJ327" s="184"/>
      <c r="BK327" s="184">
        <v>1</v>
      </c>
      <c r="BL327" s="184" t="s">
        <v>3493</v>
      </c>
      <c r="BM327" s="184"/>
      <c r="BN327" s="184" t="s">
        <v>3493</v>
      </c>
      <c r="BO327" s="184"/>
      <c r="BP327" s="184" t="s">
        <v>3493</v>
      </c>
      <c r="BQ327" s="184" t="str">
        <f t="shared" si="7"/>
        <v>√</v>
      </c>
      <c r="BR327" s="184"/>
      <c r="BS327" s="184"/>
      <c r="BT327" s="187" t="s">
        <v>3493</v>
      </c>
      <c r="BU327" s="184"/>
      <c r="BV327" s="190" t="e">
        <f>VLOOKUP(D:D,#REF!,2,0)</f>
        <v>#REF!</v>
      </c>
      <c r="BW327" s="190" t="e">
        <f>VLOOKUP(D:D,#REF!,3,0)</f>
        <v>#REF!</v>
      </c>
      <c r="BX327" s="190"/>
      <c r="BY327" s="190"/>
      <c r="BZ327" s="191" t="e">
        <f>VLOOKUP(D:D,#REF!,2,0)</f>
        <v>#REF!</v>
      </c>
      <c r="CA327" s="192" t="s">
        <v>5527</v>
      </c>
      <c r="CB327" s="192" t="s">
        <v>5527</v>
      </c>
      <c r="CC327" s="192" t="s">
        <v>5527</v>
      </c>
      <c r="CD327" s="190"/>
      <c r="CE327" s="184">
        <v>7003606</v>
      </c>
    </row>
    <row r="328" spans="1:83" ht="11.95" customHeight="1">
      <c r="A328" s="184">
        <v>7003607</v>
      </c>
      <c r="B328" s="184">
        <v>327</v>
      </c>
      <c r="C328" s="184" t="s">
        <v>20209</v>
      </c>
      <c r="D328" s="184" t="s">
        <v>29</v>
      </c>
      <c r="E328" s="184" t="s">
        <v>613</v>
      </c>
      <c r="F328" s="184" t="s">
        <v>6685</v>
      </c>
      <c r="G328" s="185">
        <v>42546</v>
      </c>
      <c r="H328" s="186" t="s">
        <v>21299</v>
      </c>
      <c r="I328" s="187">
        <v>21151</v>
      </c>
      <c r="J328" s="184" t="s">
        <v>21290</v>
      </c>
      <c r="K328" s="184">
        <v>7003607</v>
      </c>
      <c r="L328" s="184" t="s">
        <v>21312</v>
      </c>
      <c r="M328" s="184" t="s">
        <v>21313</v>
      </c>
      <c r="N328" s="188" t="s">
        <v>21314</v>
      </c>
      <c r="O328" s="189" t="s">
        <v>6686</v>
      </c>
      <c r="P328" s="187" t="s">
        <v>21315</v>
      </c>
      <c r="Q328" s="187" t="s">
        <v>21315</v>
      </c>
      <c r="R328" s="184" t="s">
        <v>6687</v>
      </c>
      <c r="S328" s="184">
        <v>13932896896</v>
      </c>
      <c r="T328" s="184" t="s">
        <v>6688</v>
      </c>
      <c r="U328" s="184">
        <v>13012092985</v>
      </c>
      <c r="V328" s="184" t="s">
        <v>6689</v>
      </c>
      <c r="W328" s="184" t="s">
        <v>21316</v>
      </c>
      <c r="X328" s="187" t="s">
        <v>6690</v>
      </c>
      <c r="Y328" s="187"/>
      <c r="Z328" s="188" t="s">
        <v>20228</v>
      </c>
      <c r="AA328" s="184">
        <v>120</v>
      </c>
      <c r="AB328" s="184" t="s">
        <v>3561</v>
      </c>
      <c r="AC328" s="184"/>
      <c r="AD328" s="184"/>
      <c r="AE328" s="184" t="s">
        <v>3562</v>
      </c>
      <c r="AF328" s="184"/>
      <c r="AG328" s="184"/>
      <c r="AH328" s="184"/>
      <c r="AI328" s="184"/>
      <c r="AJ328" s="184" t="s">
        <v>20243</v>
      </c>
      <c r="AK328" s="184" t="s">
        <v>6691</v>
      </c>
      <c r="AL328" s="184"/>
      <c r="AM328" s="184"/>
      <c r="AN328" s="184"/>
      <c r="AO328" s="184" t="s">
        <v>3577</v>
      </c>
      <c r="AP328" s="184" t="s">
        <v>6688</v>
      </c>
      <c r="AQ328" s="184" t="s">
        <v>6692</v>
      </c>
      <c r="AR328" s="184"/>
      <c r="AS328" s="184"/>
      <c r="AT328" s="184"/>
      <c r="AU328" s="184" t="s">
        <v>1564</v>
      </c>
      <c r="AV328" s="184" t="s">
        <v>1564</v>
      </c>
      <c r="AW328" s="190"/>
      <c r="AX328" s="185">
        <v>43921</v>
      </c>
      <c r="AY328" s="185"/>
      <c r="AZ328" s="184" t="s">
        <v>20218</v>
      </c>
      <c r="BA328" s="184" t="s">
        <v>6693</v>
      </c>
      <c r="BB328" s="184">
        <v>1</v>
      </c>
      <c r="BC328" s="184"/>
      <c r="BD328" s="184"/>
      <c r="BE328" s="184"/>
      <c r="BF328" s="184" t="s">
        <v>3562</v>
      </c>
      <c r="BG328" s="184"/>
      <c r="BH328" s="184"/>
      <c r="BI328" s="184" t="s">
        <v>3568</v>
      </c>
      <c r="BJ328" s="184"/>
      <c r="BK328" s="184">
        <v>1</v>
      </c>
      <c r="BL328" s="184" t="s">
        <v>3493</v>
      </c>
      <c r="BM328" s="184"/>
      <c r="BN328" s="184" t="s">
        <v>3493</v>
      </c>
      <c r="BO328" s="184"/>
      <c r="BP328" s="184" t="s">
        <v>3493</v>
      </c>
      <c r="BQ328" s="184" t="str">
        <f t="shared" si="7"/>
        <v>√</v>
      </c>
      <c r="BR328" s="184"/>
      <c r="BS328" s="184"/>
      <c r="BT328" s="187" t="s">
        <v>3493</v>
      </c>
      <c r="BU328" s="184"/>
      <c r="BV328" s="190" t="e">
        <f>VLOOKUP(D:D,#REF!,2,0)</f>
        <v>#REF!</v>
      </c>
      <c r="BW328" s="190" t="e">
        <f>VLOOKUP(D:D,#REF!,3,0)</f>
        <v>#REF!</v>
      </c>
      <c r="BX328" s="190"/>
      <c r="BY328" s="190"/>
      <c r="BZ328" s="191" t="e">
        <f>VLOOKUP(D:D,#REF!,2,0)</f>
        <v>#REF!</v>
      </c>
      <c r="CA328" s="192" t="s">
        <v>5527</v>
      </c>
      <c r="CB328" s="192" t="s">
        <v>5527</v>
      </c>
      <c r="CC328" s="192" t="s">
        <v>5527</v>
      </c>
      <c r="CD328" s="190"/>
      <c r="CE328" s="184">
        <v>7003607</v>
      </c>
    </row>
    <row r="329" spans="1:83" ht="11.95" customHeight="1">
      <c r="A329" s="184">
        <v>7003608</v>
      </c>
      <c r="B329" s="184">
        <v>328</v>
      </c>
      <c r="C329" s="184" t="s">
        <v>20209</v>
      </c>
      <c r="D329" s="184" t="s">
        <v>29</v>
      </c>
      <c r="E329" s="184" t="s">
        <v>89</v>
      </c>
      <c r="F329" s="184" t="s">
        <v>6694</v>
      </c>
      <c r="G329" s="185">
        <v>42546</v>
      </c>
      <c r="H329" s="186" t="s">
        <v>21289</v>
      </c>
      <c r="I329" s="187">
        <v>21054</v>
      </c>
      <c r="J329" s="184" t="s">
        <v>21290</v>
      </c>
      <c r="K329" s="184">
        <v>7003608</v>
      </c>
      <c r="L329" s="184" t="s">
        <v>21317</v>
      </c>
      <c r="M329" s="184" t="s">
        <v>21318</v>
      </c>
      <c r="N329" s="188" t="s">
        <v>21319</v>
      </c>
      <c r="O329" s="189" t="s">
        <v>6695</v>
      </c>
      <c r="P329" s="187" t="s">
        <v>6696</v>
      </c>
      <c r="Q329" s="187" t="s">
        <v>6696</v>
      </c>
      <c r="R329" s="184" t="s">
        <v>6697</v>
      </c>
      <c r="S329" s="184">
        <v>13931132588</v>
      </c>
      <c r="T329" s="184" t="s">
        <v>6698</v>
      </c>
      <c r="U329" s="184">
        <v>18733125556</v>
      </c>
      <c r="V329" s="184" t="s">
        <v>6699</v>
      </c>
      <c r="W329" s="184" t="s">
        <v>21320</v>
      </c>
      <c r="X329" s="187" t="s">
        <v>21321</v>
      </c>
      <c r="Y329" s="187"/>
      <c r="Z329" s="188" t="s">
        <v>20228</v>
      </c>
      <c r="AA329" s="184">
        <v>120</v>
      </c>
      <c r="AB329" s="184" t="s">
        <v>3561</v>
      </c>
      <c r="AC329" s="184"/>
      <c r="AD329" s="184"/>
      <c r="AE329" s="184" t="s">
        <v>3562</v>
      </c>
      <c r="AF329" s="184"/>
      <c r="AG329" s="184"/>
      <c r="AH329" s="184"/>
      <c r="AI329" s="184"/>
      <c r="AJ329" s="184" t="s">
        <v>20243</v>
      </c>
      <c r="AK329" s="184" t="s">
        <v>6700</v>
      </c>
      <c r="AL329" s="184" t="s">
        <v>6698</v>
      </c>
      <c r="AM329" s="184" t="s">
        <v>6701</v>
      </c>
      <c r="AN329" s="184">
        <v>18733125556</v>
      </c>
      <c r="AO329" s="184" t="s">
        <v>3577</v>
      </c>
      <c r="AP329" s="184" t="s">
        <v>6698</v>
      </c>
      <c r="AQ329" s="184">
        <v>18733125556</v>
      </c>
      <c r="AR329" s="184" t="s">
        <v>6698</v>
      </c>
      <c r="AS329" s="184" t="s">
        <v>6701</v>
      </c>
      <c r="AT329" s="184">
        <v>18733125556</v>
      </c>
      <c r="AU329" s="184" t="s">
        <v>1154</v>
      </c>
      <c r="AV329" s="184" t="s">
        <v>1154</v>
      </c>
      <c r="AW329" s="190"/>
      <c r="AX329" s="185">
        <v>44314</v>
      </c>
      <c r="AY329" s="185"/>
      <c r="AZ329" s="184" t="s">
        <v>20218</v>
      </c>
      <c r="BA329" s="184" t="s">
        <v>6702</v>
      </c>
      <c r="BB329" s="184">
        <v>1</v>
      </c>
      <c r="BC329" s="184"/>
      <c r="BD329" s="184"/>
      <c r="BE329" s="184"/>
      <c r="BF329" s="184" t="s">
        <v>3562</v>
      </c>
      <c r="BG329" s="184"/>
      <c r="BH329" s="184"/>
      <c r="BI329" s="184" t="s">
        <v>3568</v>
      </c>
      <c r="BJ329" s="184"/>
      <c r="BK329" s="184">
        <v>1</v>
      </c>
      <c r="BL329" s="184" t="s">
        <v>3493</v>
      </c>
      <c r="BM329" s="184"/>
      <c r="BN329" s="184" t="s">
        <v>3493</v>
      </c>
      <c r="BO329" s="184"/>
      <c r="BP329" s="184" t="s">
        <v>3493</v>
      </c>
      <c r="BQ329" s="184" t="str">
        <f t="shared" si="7"/>
        <v>√</v>
      </c>
      <c r="BR329" s="184"/>
      <c r="BS329" s="184"/>
      <c r="BT329" s="187" t="s">
        <v>3493</v>
      </c>
      <c r="BU329" s="184"/>
      <c r="BV329" s="190" t="e">
        <f>VLOOKUP(D:D,#REF!,2,0)</f>
        <v>#REF!</v>
      </c>
      <c r="BW329" s="190" t="e">
        <f>VLOOKUP(D:D,#REF!,3,0)</f>
        <v>#REF!</v>
      </c>
      <c r="BX329" s="190"/>
      <c r="BY329" s="190"/>
      <c r="BZ329" s="191" t="e">
        <f>VLOOKUP(D:D,#REF!,2,0)</f>
        <v>#REF!</v>
      </c>
      <c r="CA329" s="192" t="s">
        <v>5527</v>
      </c>
      <c r="CB329" s="192" t="s">
        <v>5527</v>
      </c>
      <c r="CC329" s="192" t="s">
        <v>5527</v>
      </c>
      <c r="CD329" s="190"/>
      <c r="CE329" s="184">
        <v>7003608</v>
      </c>
    </row>
    <row r="330" spans="1:83" ht="11.95" customHeight="1">
      <c r="A330" s="184">
        <v>7003609</v>
      </c>
      <c r="B330" s="184">
        <v>329</v>
      </c>
      <c r="C330" s="184" t="s">
        <v>20209</v>
      </c>
      <c r="D330" s="184" t="s">
        <v>29</v>
      </c>
      <c r="E330" s="184" t="s">
        <v>89</v>
      </c>
      <c r="F330" s="184" t="s">
        <v>6703</v>
      </c>
      <c r="G330" s="185">
        <v>42546</v>
      </c>
      <c r="H330" s="186" t="s">
        <v>21289</v>
      </c>
      <c r="I330" s="187">
        <v>21054</v>
      </c>
      <c r="J330" s="184" t="s">
        <v>21290</v>
      </c>
      <c r="K330" s="184">
        <v>7003609</v>
      </c>
      <c r="L330" s="184" t="s">
        <v>6704</v>
      </c>
      <c r="M330" s="184" t="s">
        <v>21322</v>
      </c>
      <c r="N330" s="188" t="s">
        <v>6705</v>
      </c>
      <c r="O330" s="189">
        <v>82521774</v>
      </c>
      <c r="P330" s="187" t="s">
        <v>21323</v>
      </c>
      <c r="Q330" s="187" t="s">
        <v>21323</v>
      </c>
      <c r="R330" s="184" t="s">
        <v>6706</v>
      </c>
      <c r="S330" s="184">
        <v>13932108548</v>
      </c>
      <c r="T330" s="184" t="s">
        <v>6707</v>
      </c>
      <c r="U330" s="184">
        <v>13091091637</v>
      </c>
      <c r="V330" s="184" t="s">
        <v>6708</v>
      </c>
      <c r="W330" s="184" t="s">
        <v>21324</v>
      </c>
      <c r="X330" s="187" t="s">
        <v>21325</v>
      </c>
      <c r="Y330" s="187" t="s">
        <v>21326</v>
      </c>
      <c r="Z330" s="188" t="s">
        <v>20228</v>
      </c>
      <c r="AA330" s="184">
        <v>120</v>
      </c>
      <c r="AB330" s="184" t="s">
        <v>3561</v>
      </c>
      <c r="AC330" s="184"/>
      <c r="AD330" s="184"/>
      <c r="AE330" s="184" t="s">
        <v>3562</v>
      </c>
      <c r="AF330" s="184"/>
      <c r="AG330" s="184"/>
      <c r="AH330" s="184"/>
      <c r="AI330" s="184"/>
      <c r="AJ330" s="184" t="s">
        <v>20243</v>
      </c>
      <c r="AK330" s="184" t="s">
        <v>6709</v>
      </c>
      <c r="AL330" s="184" t="s">
        <v>6707</v>
      </c>
      <c r="AM330" s="184" t="s">
        <v>6710</v>
      </c>
      <c r="AN330" s="184">
        <v>13091091637</v>
      </c>
      <c r="AO330" s="184" t="s">
        <v>3577</v>
      </c>
      <c r="AP330" s="184" t="s">
        <v>6707</v>
      </c>
      <c r="AQ330" s="184">
        <v>13091091637</v>
      </c>
      <c r="AR330" s="184" t="s">
        <v>6707</v>
      </c>
      <c r="AS330" s="184" t="s">
        <v>6710</v>
      </c>
      <c r="AT330" s="184">
        <v>13091091637</v>
      </c>
      <c r="AU330" s="184" t="s">
        <v>2192</v>
      </c>
      <c r="AV330" s="184" t="s">
        <v>2192</v>
      </c>
      <c r="AW330" s="190"/>
      <c r="AX330" s="185">
        <v>44279</v>
      </c>
      <c r="AY330" s="185">
        <v>43535</v>
      </c>
      <c r="AZ330" s="184" t="s">
        <v>20218</v>
      </c>
      <c r="BA330" s="184" t="s">
        <v>6711</v>
      </c>
      <c r="BB330" s="184">
        <v>1</v>
      </c>
      <c r="BC330" s="184"/>
      <c r="BD330" s="184"/>
      <c r="BE330" s="184"/>
      <c r="BF330" s="184" t="s">
        <v>3562</v>
      </c>
      <c r="BG330" s="184"/>
      <c r="BH330" s="184"/>
      <c r="BI330" s="184" t="s">
        <v>3568</v>
      </c>
      <c r="BJ330" s="184"/>
      <c r="BK330" s="184">
        <v>1</v>
      </c>
      <c r="BL330" s="184" t="s">
        <v>3493</v>
      </c>
      <c r="BM330" s="184"/>
      <c r="BN330" s="184" t="s">
        <v>3493</v>
      </c>
      <c r="BO330" s="184" t="s">
        <v>3493</v>
      </c>
      <c r="BP330" s="184" t="s">
        <v>3493</v>
      </c>
      <c r="BQ330" s="184" t="str">
        <f t="shared" si="7"/>
        <v>√</v>
      </c>
      <c r="BR330" s="184"/>
      <c r="BS330" s="184"/>
      <c r="BT330" s="187" t="s">
        <v>3493</v>
      </c>
      <c r="BU330" s="184"/>
      <c r="BV330" s="190" t="e">
        <f>VLOOKUP(D:D,#REF!,2,0)</f>
        <v>#REF!</v>
      </c>
      <c r="BW330" s="190" t="e">
        <f>VLOOKUP(D:D,#REF!,3,0)</f>
        <v>#REF!</v>
      </c>
      <c r="BX330" s="190"/>
      <c r="BY330" s="190"/>
      <c r="BZ330" s="191" t="e">
        <f>VLOOKUP(D:D,#REF!,2,0)</f>
        <v>#REF!</v>
      </c>
      <c r="CA330" s="192" t="s">
        <v>5527</v>
      </c>
      <c r="CB330" s="192" t="s">
        <v>5527</v>
      </c>
      <c r="CC330" s="192" t="s">
        <v>5527</v>
      </c>
      <c r="CD330" s="190"/>
      <c r="CE330" s="184">
        <v>7003609</v>
      </c>
    </row>
    <row r="331" spans="1:83" ht="11.95" customHeight="1">
      <c r="A331" s="184">
        <v>7003610</v>
      </c>
      <c r="B331" s="184">
        <v>330</v>
      </c>
      <c r="C331" s="184" t="s">
        <v>20209</v>
      </c>
      <c r="D331" s="184" t="s">
        <v>29</v>
      </c>
      <c r="E331" s="184" t="s">
        <v>89</v>
      </c>
      <c r="F331" s="184" t="s">
        <v>6712</v>
      </c>
      <c r="G331" s="185">
        <v>42546</v>
      </c>
      <c r="H331" s="186" t="s">
        <v>21289</v>
      </c>
      <c r="I331" s="187">
        <v>21054</v>
      </c>
      <c r="J331" s="184" t="s">
        <v>21290</v>
      </c>
      <c r="K331" s="184">
        <v>7003610</v>
      </c>
      <c r="L331" s="184" t="s">
        <v>21327</v>
      </c>
      <c r="M331" s="184" t="s">
        <v>21328</v>
      </c>
      <c r="N331" s="188" t="s">
        <v>21329</v>
      </c>
      <c r="O331" s="189">
        <v>88018273</v>
      </c>
      <c r="P331" s="187" t="s">
        <v>6713</v>
      </c>
      <c r="Q331" s="187" t="s">
        <v>6713</v>
      </c>
      <c r="R331" s="184" t="s">
        <v>6714</v>
      </c>
      <c r="S331" s="184">
        <v>13933170448</v>
      </c>
      <c r="T331" s="184" t="s">
        <v>6715</v>
      </c>
      <c r="U331" s="184">
        <v>15831965086</v>
      </c>
      <c r="V331" s="184" t="s">
        <v>6716</v>
      </c>
      <c r="W331" s="184" t="s">
        <v>6717</v>
      </c>
      <c r="X331" s="187" t="s">
        <v>21330</v>
      </c>
      <c r="Y331" s="187" t="s">
        <v>21331</v>
      </c>
      <c r="Z331" s="188" t="s">
        <v>20228</v>
      </c>
      <c r="AA331" s="184">
        <v>120</v>
      </c>
      <c r="AB331" s="184" t="s">
        <v>3561</v>
      </c>
      <c r="AC331" s="184"/>
      <c r="AD331" s="184"/>
      <c r="AE331" s="184" t="s">
        <v>3562</v>
      </c>
      <c r="AF331" s="184"/>
      <c r="AG331" s="184"/>
      <c r="AH331" s="184"/>
      <c r="AI331" s="184"/>
      <c r="AJ331" s="184" t="s">
        <v>3593</v>
      </c>
      <c r="AK331" s="184" t="s">
        <v>6718</v>
      </c>
      <c r="AL331" s="184" t="s">
        <v>6715</v>
      </c>
      <c r="AM331" s="184" t="s">
        <v>6719</v>
      </c>
      <c r="AN331" s="184">
        <v>15831965086</v>
      </c>
      <c r="AO331" s="184" t="s">
        <v>3577</v>
      </c>
      <c r="AP331" s="184" t="s">
        <v>6715</v>
      </c>
      <c r="AQ331" s="184" t="s">
        <v>6720</v>
      </c>
      <c r="AR331" s="184" t="s">
        <v>6715</v>
      </c>
      <c r="AS331" s="184" t="s">
        <v>6719</v>
      </c>
      <c r="AT331" s="184">
        <v>15831965086</v>
      </c>
      <c r="AU331" s="184" t="s">
        <v>1156</v>
      </c>
      <c r="AV331" s="184" t="s">
        <v>1156</v>
      </c>
      <c r="AW331" s="190"/>
      <c r="AX331" s="185">
        <v>44262</v>
      </c>
      <c r="AY331" s="185">
        <v>43543</v>
      </c>
      <c r="AZ331" s="184" t="s">
        <v>20218</v>
      </c>
      <c r="BA331" s="184" t="s">
        <v>6721</v>
      </c>
      <c r="BB331" s="184">
        <v>1</v>
      </c>
      <c r="BC331" s="184"/>
      <c r="BD331" s="184"/>
      <c r="BE331" s="184"/>
      <c r="BF331" s="184" t="s">
        <v>3562</v>
      </c>
      <c r="BG331" s="184"/>
      <c r="BH331" s="184"/>
      <c r="BI331" s="184" t="s">
        <v>3568</v>
      </c>
      <c r="BJ331" s="184"/>
      <c r="BK331" s="184">
        <v>1</v>
      </c>
      <c r="BL331" s="184" t="s">
        <v>3493</v>
      </c>
      <c r="BM331" s="184"/>
      <c r="BN331" s="184" t="s">
        <v>3493</v>
      </c>
      <c r="BO331" s="184" t="s">
        <v>3493</v>
      </c>
      <c r="BP331" s="184" t="s">
        <v>3493</v>
      </c>
      <c r="BQ331" s="184" t="str">
        <f t="shared" si="7"/>
        <v>√</v>
      </c>
      <c r="BR331" s="184"/>
      <c r="BS331" s="184"/>
      <c r="BT331" s="187" t="s">
        <v>3493</v>
      </c>
      <c r="BU331" s="184"/>
      <c r="BV331" s="190" t="e">
        <f>VLOOKUP(D:D,#REF!,2,0)</f>
        <v>#REF!</v>
      </c>
      <c r="BW331" s="190" t="e">
        <f>VLOOKUP(D:D,#REF!,3,0)</f>
        <v>#REF!</v>
      </c>
      <c r="BX331" s="190"/>
      <c r="BY331" s="190"/>
      <c r="BZ331" s="191" t="e">
        <f>VLOOKUP(D:D,#REF!,2,0)</f>
        <v>#REF!</v>
      </c>
      <c r="CA331" s="192" t="s">
        <v>5527</v>
      </c>
      <c r="CB331" s="192" t="s">
        <v>5527</v>
      </c>
      <c r="CC331" s="192" t="s">
        <v>5527</v>
      </c>
      <c r="CD331" s="190"/>
      <c r="CE331" s="184">
        <v>7003610</v>
      </c>
    </row>
    <row r="332" spans="1:83" ht="11.95" customHeight="1">
      <c r="A332" s="184">
        <v>7003611</v>
      </c>
      <c r="B332" s="184">
        <v>331</v>
      </c>
      <c r="C332" s="184" t="s">
        <v>20209</v>
      </c>
      <c r="D332" s="184" t="s">
        <v>29</v>
      </c>
      <c r="E332" s="184" t="s">
        <v>89</v>
      </c>
      <c r="F332" s="184" t="s">
        <v>6722</v>
      </c>
      <c r="G332" s="185">
        <v>42546</v>
      </c>
      <c r="H332" s="186" t="s">
        <v>21289</v>
      </c>
      <c r="I332" s="187">
        <v>21054</v>
      </c>
      <c r="J332" s="184" t="s">
        <v>21290</v>
      </c>
      <c r="K332" s="184">
        <v>7003611</v>
      </c>
      <c r="L332" s="184" t="s">
        <v>6723</v>
      </c>
      <c r="M332" s="184" t="s">
        <v>21332</v>
      </c>
      <c r="N332" s="188" t="s">
        <v>21333</v>
      </c>
      <c r="O332" s="189" t="s">
        <v>6724</v>
      </c>
      <c r="P332" s="187" t="s">
        <v>6725</v>
      </c>
      <c r="Q332" s="187" t="s">
        <v>6725</v>
      </c>
      <c r="R332" s="184" t="s">
        <v>6726</v>
      </c>
      <c r="S332" s="184">
        <v>13032688491</v>
      </c>
      <c r="T332" s="184" t="s">
        <v>6727</v>
      </c>
      <c r="U332" s="184">
        <v>13731111690</v>
      </c>
      <c r="V332" s="184" t="s">
        <v>6728</v>
      </c>
      <c r="W332" s="184" t="s">
        <v>6729</v>
      </c>
      <c r="X332" s="187" t="s">
        <v>21334</v>
      </c>
      <c r="Y332" s="187"/>
      <c r="Z332" s="188" t="s">
        <v>20228</v>
      </c>
      <c r="AA332" s="184">
        <v>120</v>
      </c>
      <c r="AB332" s="184" t="s">
        <v>3561</v>
      </c>
      <c r="AC332" s="184" t="s">
        <v>21298</v>
      </c>
      <c r="AD332" s="184"/>
      <c r="AE332" s="184" t="s">
        <v>3562</v>
      </c>
      <c r="AF332" s="184"/>
      <c r="AG332" s="184"/>
      <c r="AH332" s="184"/>
      <c r="AI332" s="184"/>
      <c r="AJ332" s="184" t="s">
        <v>20243</v>
      </c>
      <c r="AK332" s="184" t="s">
        <v>6730</v>
      </c>
      <c r="AL332" s="184" t="s">
        <v>6727</v>
      </c>
      <c r="AM332" s="184" t="s">
        <v>6731</v>
      </c>
      <c r="AN332" s="184">
        <v>13731111690</v>
      </c>
      <c r="AO332" s="184" t="s">
        <v>3577</v>
      </c>
      <c r="AP332" s="184" t="s">
        <v>6727</v>
      </c>
      <c r="AQ332" s="184">
        <v>13731111690</v>
      </c>
      <c r="AR332" s="184" t="s">
        <v>6727</v>
      </c>
      <c r="AS332" s="184" t="s">
        <v>6731</v>
      </c>
      <c r="AT332" s="184">
        <v>13731111690</v>
      </c>
      <c r="AU332" s="184" t="s">
        <v>2753</v>
      </c>
      <c r="AV332" s="184" t="s">
        <v>2753</v>
      </c>
      <c r="AW332" s="190"/>
      <c r="AX332" s="185">
        <v>44285</v>
      </c>
      <c r="AY332" s="185"/>
      <c r="AZ332" s="184" t="s">
        <v>20218</v>
      </c>
      <c r="BA332" s="184" t="s">
        <v>6732</v>
      </c>
      <c r="BB332" s="184">
        <v>1</v>
      </c>
      <c r="BC332" s="184"/>
      <c r="BD332" s="184"/>
      <c r="BE332" s="184"/>
      <c r="BF332" s="184" t="s">
        <v>3562</v>
      </c>
      <c r="BG332" s="184"/>
      <c r="BH332" s="184"/>
      <c r="BI332" s="184" t="s">
        <v>3568</v>
      </c>
      <c r="BJ332" s="184"/>
      <c r="BK332" s="184">
        <v>1</v>
      </c>
      <c r="BL332" s="184" t="s">
        <v>3493</v>
      </c>
      <c r="BM332" s="184"/>
      <c r="BN332" s="184" t="s">
        <v>3493</v>
      </c>
      <c r="BO332" s="184"/>
      <c r="BP332" s="184" t="s">
        <v>3493</v>
      </c>
      <c r="BQ332" s="184" t="str">
        <f t="shared" si="7"/>
        <v>√</v>
      </c>
      <c r="BR332" s="184"/>
      <c r="BS332" s="184"/>
      <c r="BT332" s="187" t="s">
        <v>3493</v>
      </c>
      <c r="BU332" s="184"/>
      <c r="BV332" s="190" t="e">
        <f>VLOOKUP(D:D,#REF!,2,0)</f>
        <v>#REF!</v>
      </c>
      <c r="BW332" s="190" t="e">
        <f>VLOOKUP(D:D,#REF!,3,0)</f>
        <v>#REF!</v>
      </c>
      <c r="BX332" s="190"/>
      <c r="BY332" s="190"/>
      <c r="BZ332" s="191" t="e">
        <f>VLOOKUP(D:D,#REF!,2,0)</f>
        <v>#REF!</v>
      </c>
      <c r="CA332" s="192" t="s">
        <v>5527</v>
      </c>
      <c r="CB332" s="192" t="s">
        <v>5527</v>
      </c>
      <c r="CC332" s="192" t="s">
        <v>5527</v>
      </c>
      <c r="CD332" s="190"/>
      <c r="CE332" s="184">
        <v>7003611</v>
      </c>
    </row>
    <row r="333" spans="1:83" ht="11.95" customHeight="1">
      <c r="A333" s="184">
        <v>7003612</v>
      </c>
      <c r="B333" s="184">
        <v>332</v>
      </c>
      <c r="C333" s="184" t="s">
        <v>20209</v>
      </c>
      <c r="D333" s="184" t="s">
        <v>29</v>
      </c>
      <c r="E333" s="184" t="s">
        <v>89</v>
      </c>
      <c r="F333" s="184" t="s">
        <v>6733</v>
      </c>
      <c r="G333" s="185">
        <v>42546</v>
      </c>
      <c r="H333" s="186" t="s">
        <v>21289</v>
      </c>
      <c r="I333" s="187">
        <v>21054</v>
      </c>
      <c r="J333" s="184" t="s">
        <v>21290</v>
      </c>
      <c r="K333" s="184">
        <v>7003612</v>
      </c>
      <c r="L333" s="184" t="s">
        <v>6734</v>
      </c>
      <c r="M333" s="184" t="s">
        <v>21335</v>
      </c>
      <c r="N333" s="188" t="s">
        <v>21336</v>
      </c>
      <c r="O333" s="189" t="s">
        <v>6735</v>
      </c>
      <c r="P333" s="187" t="s">
        <v>6736</v>
      </c>
      <c r="Q333" s="187" t="s">
        <v>6736</v>
      </c>
      <c r="R333" s="184" t="s">
        <v>6737</v>
      </c>
      <c r="S333" s="184">
        <v>13831130567</v>
      </c>
      <c r="T333" s="184" t="s">
        <v>6738</v>
      </c>
      <c r="U333" s="184">
        <v>13833118488</v>
      </c>
      <c r="V333" s="184" t="s">
        <v>6739</v>
      </c>
      <c r="W333" s="184" t="s">
        <v>21337</v>
      </c>
      <c r="X333" s="187" t="s">
        <v>6740</v>
      </c>
      <c r="Y333" s="187" t="s">
        <v>21338</v>
      </c>
      <c r="Z333" s="188" t="s">
        <v>20228</v>
      </c>
      <c r="AA333" s="184">
        <v>120</v>
      </c>
      <c r="AB333" s="184" t="s">
        <v>3561</v>
      </c>
      <c r="AC333" s="184"/>
      <c r="AD333" s="184"/>
      <c r="AE333" s="184" t="s">
        <v>3562</v>
      </c>
      <c r="AF333" s="184"/>
      <c r="AG333" s="184"/>
      <c r="AH333" s="184"/>
      <c r="AI333" s="184"/>
      <c r="AJ333" s="184" t="s">
        <v>3593</v>
      </c>
      <c r="AK333" s="184" t="s">
        <v>6741</v>
      </c>
      <c r="AL333" s="184" t="s">
        <v>6738</v>
      </c>
      <c r="AM333" s="184" t="s">
        <v>6742</v>
      </c>
      <c r="AN333" s="184">
        <v>13833118488</v>
      </c>
      <c r="AO333" s="184" t="s">
        <v>3577</v>
      </c>
      <c r="AP333" s="184" t="s">
        <v>6738</v>
      </c>
      <c r="AQ333" s="184">
        <v>13833118488</v>
      </c>
      <c r="AR333" s="184" t="s">
        <v>6738</v>
      </c>
      <c r="AS333" s="184" t="s">
        <v>6742</v>
      </c>
      <c r="AT333" s="184">
        <v>13833118488</v>
      </c>
      <c r="AU333" s="184" t="s">
        <v>2310</v>
      </c>
      <c r="AV333" s="184" t="s">
        <v>2310</v>
      </c>
      <c r="AW333" s="190"/>
      <c r="AX333" s="185">
        <v>44312</v>
      </c>
      <c r="AY333" s="185">
        <v>43539</v>
      </c>
      <c r="AZ333" s="184" t="s">
        <v>20218</v>
      </c>
      <c r="BA333" s="184" t="s">
        <v>6743</v>
      </c>
      <c r="BB333" s="184">
        <v>1</v>
      </c>
      <c r="BC333" s="184"/>
      <c r="BD333" s="184"/>
      <c r="BE333" s="184"/>
      <c r="BF333" s="184" t="s">
        <v>3562</v>
      </c>
      <c r="BG333" s="184"/>
      <c r="BH333" s="184"/>
      <c r="BI333" s="184" t="s">
        <v>3568</v>
      </c>
      <c r="BJ333" s="184"/>
      <c r="BK333" s="184">
        <v>1</v>
      </c>
      <c r="BL333" s="184" t="s">
        <v>3493</v>
      </c>
      <c r="BM333" s="184"/>
      <c r="BN333" s="184" t="s">
        <v>3493</v>
      </c>
      <c r="BO333" s="184" t="s">
        <v>3493</v>
      </c>
      <c r="BP333" s="184" t="s">
        <v>3493</v>
      </c>
      <c r="BQ333" s="184" t="str">
        <f t="shared" si="7"/>
        <v>√</v>
      </c>
      <c r="BR333" s="184"/>
      <c r="BS333" s="184"/>
      <c r="BT333" s="187" t="s">
        <v>3493</v>
      </c>
      <c r="BU333" s="184"/>
      <c r="BV333" s="190" t="e">
        <f>VLOOKUP(D:D,#REF!,2,0)</f>
        <v>#REF!</v>
      </c>
      <c r="BW333" s="190" t="e">
        <f>VLOOKUP(D:D,#REF!,3,0)</f>
        <v>#REF!</v>
      </c>
      <c r="BX333" s="190"/>
      <c r="BY333" s="190"/>
      <c r="BZ333" s="191" t="e">
        <f>VLOOKUP(D:D,#REF!,2,0)</f>
        <v>#REF!</v>
      </c>
      <c r="CA333" s="192" t="s">
        <v>5527</v>
      </c>
      <c r="CB333" s="192" t="s">
        <v>5527</v>
      </c>
      <c r="CC333" s="192" t="s">
        <v>5527</v>
      </c>
      <c r="CD333" s="190"/>
      <c r="CE333" s="184">
        <v>7003612</v>
      </c>
    </row>
    <row r="334" spans="1:83" ht="11.95" customHeight="1">
      <c r="A334" s="184">
        <v>7003613</v>
      </c>
      <c r="B334" s="184">
        <v>333</v>
      </c>
      <c r="C334" s="184" t="s">
        <v>20209</v>
      </c>
      <c r="D334" s="184" t="s">
        <v>29</v>
      </c>
      <c r="E334" s="184" t="s">
        <v>89</v>
      </c>
      <c r="F334" s="184" t="s">
        <v>760</v>
      </c>
      <c r="G334" s="185">
        <v>42546</v>
      </c>
      <c r="H334" s="186" t="s">
        <v>21289</v>
      </c>
      <c r="I334" s="187">
        <v>21054</v>
      </c>
      <c r="J334" s="184" t="s">
        <v>21290</v>
      </c>
      <c r="K334" s="184">
        <v>7003613</v>
      </c>
      <c r="L334" s="184" t="s">
        <v>21339</v>
      </c>
      <c r="M334" s="184" t="s">
        <v>21340</v>
      </c>
      <c r="N334" s="188" t="s">
        <v>21341</v>
      </c>
      <c r="O334" s="189" t="s">
        <v>6744</v>
      </c>
      <c r="P334" s="187" t="s">
        <v>21342</v>
      </c>
      <c r="Q334" s="187" t="s">
        <v>21342</v>
      </c>
      <c r="R334" s="184" t="s">
        <v>6745</v>
      </c>
      <c r="S334" s="184">
        <v>13832195795</v>
      </c>
      <c r="T334" s="184" t="s">
        <v>6746</v>
      </c>
      <c r="U334" s="184">
        <v>13931134652</v>
      </c>
      <c r="V334" s="184" t="s">
        <v>6747</v>
      </c>
      <c r="W334" s="184" t="s">
        <v>21343</v>
      </c>
      <c r="X334" s="187" t="s">
        <v>21344</v>
      </c>
      <c r="Y334" s="187" t="s">
        <v>21345</v>
      </c>
      <c r="Z334" s="188" t="s">
        <v>20228</v>
      </c>
      <c r="AA334" s="184">
        <v>120</v>
      </c>
      <c r="AB334" s="184" t="s">
        <v>3561</v>
      </c>
      <c r="AC334" s="184" t="s">
        <v>21298</v>
      </c>
      <c r="AD334" s="184"/>
      <c r="AE334" s="184" t="s">
        <v>3562</v>
      </c>
      <c r="AF334" s="184"/>
      <c r="AG334" s="184"/>
      <c r="AH334" s="184"/>
      <c r="AI334" s="184"/>
      <c r="AJ334" s="184" t="s">
        <v>3593</v>
      </c>
      <c r="AK334" s="184" t="s">
        <v>6748</v>
      </c>
      <c r="AL334" s="184" t="s">
        <v>6746</v>
      </c>
      <c r="AM334" s="184" t="s">
        <v>6749</v>
      </c>
      <c r="AN334" s="184">
        <v>13931134652</v>
      </c>
      <c r="AO334" s="184" t="s">
        <v>3577</v>
      </c>
      <c r="AP334" s="184" t="s">
        <v>6746</v>
      </c>
      <c r="AQ334" s="184" t="s">
        <v>6750</v>
      </c>
      <c r="AR334" s="184" t="s">
        <v>6746</v>
      </c>
      <c r="AS334" s="184" t="s">
        <v>6749</v>
      </c>
      <c r="AT334" s="184">
        <v>13931134652</v>
      </c>
      <c r="AU334" s="184" t="s">
        <v>1578</v>
      </c>
      <c r="AV334" s="184" t="s">
        <v>6751</v>
      </c>
      <c r="AW334" s="190"/>
      <c r="AX334" s="185">
        <v>43901</v>
      </c>
      <c r="AY334" s="185">
        <v>43540</v>
      </c>
      <c r="AZ334" s="184" t="s">
        <v>16659</v>
      </c>
      <c r="BA334" s="184" t="s">
        <v>6752</v>
      </c>
      <c r="BB334" s="184">
        <v>1</v>
      </c>
      <c r="BC334" s="184"/>
      <c r="BD334" s="184"/>
      <c r="BE334" s="184"/>
      <c r="BF334" s="184" t="s">
        <v>3562</v>
      </c>
      <c r="BG334" s="184"/>
      <c r="BH334" s="184"/>
      <c r="BI334" s="184" t="s">
        <v>3568</v>
      </c>
      <c r="BJ334" s="184"/>
      <c r="BK334" s="184">
        <v>1</v>
      </c>
      <c r="BL334" s="184" t="s">
        <v>3493</v>
      </c>
      <c r="BM334" s="184"/>
      <c r="BN334" s="184" t="s">
        <v>3493</v>
      </c>
      <c r="BO334" s="184" t="s">
        <v>3493</v>
      </c>
      <c r="BP334" s="184" t="s">
        <v>3493</v>
      </c>
      <c r="BQ334" s="184" t="str">
        <f t="shared" si="7"/>
        <v>√</v>
      </c>
      <c r="BR334" s="184"/>
      <c r="BS334" s="184"/>
      <c r="BT334" s="187" t="s">
        <v>3493</v>
      </c>
      <c r="BU334" s="184" t="s">
        <v>4288</v>
      </c>
      <c r="BV334" s="190" t="e">
        <f>VLOOKUP(D:D,#REF!,2,0)</f>
        <v>#REF!</v>
      </c>
      <c r="BW334" s="190" t="e">
        <f>VLOOKUP(D:D,#REF!,3,0)</f>
        <v>#REF!</v>
      </c>
      <c r="BX334" s="190" t="s">
        <v>21346</v>
      </c>
      <c r="BY334" s="190"/>
      <c r="BZ334" s="191" t="e">
        <f>VLOOKUP(D:D,#REF!,2,0)</f>
        <v>#REF!</v>
      </c>
      <c r="CA334" s="192" t="s">
        <v>5527</v>
      </c>
      <c r="CB334" s="192" t="s">
        <v>5527</v>
      </c>
      <c r="CC334" s="192" t="s">
        <v>5527</v>
      </c>
      <c r="CD334" s="190"/>
      <c r="CE334" s="184">
        <v>7003613</v>
      </c>
    </row>
    <row r="335" spans="1:83" ht="11.95" customHeight="1">
      <c r="A335" s="184">
        <v>7003614</v>
      </c>
      <c r="B335" s="184">
        <v>334</v>
      </c>
      <c r="C335" s="184" t="s">
        <v>20209</v>
      </c>
      <c r="D335" s="184" t="s">
        <v>29</v>
      </c>
      <c r="E335" s="184" t="s">
        <v>89</v>
      </c>
      <c r="F335" s="184" t="s">
        <v>6753</v>
      </c>
      <c r="G335" s="185">
        <v>42546</v>
      </c>
      <c r="H335" s="186" t="s">
        <v>21289</v>
      </c>
      <c r="I335" s="187">
        <v>21054</v>
      </c>
      <c r="J335" s="184" t="s">
        <v>21290</v>
      </c>
      <c r="K335" s="184">
        <v>7003614</v>
      </c>
      <c r="L335" s="184" t="s">
        <v>21347</v>
      </c>
      <c r="M335" s="184" t="s">
        <v>21348</v>
      </c>
      <c r="N335" s="188" t="s">
        <v>21349</v>
      </c>
      <c r="O335" s="189" t="s">
        <v>6754</v>
      </c>
      <c r="P335" s="187" t="s">
        <v>21350</v>
      </c>
      <c r="Q335" s="187" t="s">
        <v>21350</v>
      </c>
      <c r="R335" s="184" t="s">
        <v>6755</v>
      </c>
      <c r="S335" s="184">
        <v>13483688833</v>
      </c>
      <c r="T335" s="184" t="s">
        <v>6756</v>
      </c>
      <c r="U335" s="184">
        <v>13785102478</v>
      </c>
      <c r="V335" s="184" t="s">
        <v>6757</v>
      </c>
      <c r="W335" s="184" t="s">
        <v>21351</v>
      </c>
      <c r="X335" s="187" t="s">
        <v>21352</v>
      </c>
      <c r="Y335" s="187" t="s">
        <v>21353</v>
      </c>
      <c r="Z335" s="188" t="s">
        <v>20228</v>
      </c>
      <c r="AA335" s="184">
        <v>120</v>
      </c>
      <c r="AB335" s="184" t="s">
        <v>3561</v>
      </c>
      <c r="AC335" s="184"/>
      <c r="AD335" s="184"/>
      <c r="AE335" s="184" t="s">
        <v>3562</v>
      </c>
      <c r="AF335" s="184"/>
      <c r="AG335" s="184"/>
      <c r="AH335" s="184"/>
      <c r="AI335" s="184"/>
      <c r="AJ335" s="184" t="s">
        <v>20243</v>
      </c>
      <c r="AK335" s="184" t="s">
        <v>6758</v>
      </c>
      <c r="AL335" s="184" t="s">
        <v>6756</v>
      </c>
      <c r="AM335" s="184" t="s">
        <v>6759</v>
      </c>
      <c r="AN335" s="184">
        <v>13785102478</v>
      </c>
      <c r="AO335" s="184" t="s">
        <v>3577</v>
      </c>
      <c r="AP335" s="184" t="s">
        <v>6755</v>
      </c>
      <c r="AQ335" s="184" t="s">
        <v>6754</v>
      </c>
      <c r="AR335" s="184" t="s">
        <v>6756</v>
      </c>
      <c r="AS335" s="184" t="s">
        <v>6759</v>
      </c>
      <c r="AT335" s="184">
        <v>13785102478</v>
      </c>
      <c r="AU335" s="184" t="s">
        <v>6760</v>
      </c>
      <c r="AV335" s="184" t="s">
        <v>6760</v>
      </c>
      <c r="AW335" s="190"/>
      <c r="AX335" s="185">
        <v>43900</v>
      </c>
      <c r="AY335" s="185">
        <v>43536</v>
      </c>
      <c r="AZ335" s="184" t="s">
        <v>20218</v>
      </c>
      <c r="BA335" s="184" t="s">
        <v>6761</v>
      </c>
      <c r="BB335" s="184">
        <v>1</v>
      </c>
      <c r="BC335" s="184"/>
      <c r="BD335" s="184"/>
      <c r="BE335" s="184"/>
      <c r="BF335" s="184" t="s">
        <v>3562</v>
      </c>
      <c r="BG335" s="184"/>
      <c r="BH335" s="184"/>
      <c r="BI335" s="184" t="s">
        <v>3568</v>
      </c>
      <c r="BJ335" s="184"/>
      <c r="BK335" s="184">
        <v>1</v>
      </c>
      <c r="BL335" s="184" t="s">
        <v>3493</v>
      </c>
      <c r="BM335" s="184"/>
      <c r="BN335" s="184" t="s">
        <v>3493</v>
      </c>
      <c r="BO335" s="184" t="s">
        <v>3493</v>
      </c>
      <c r="BP335" s="184" t="s">
        <v>3493</v>
      </c>
      <c r="BQ335" s="184" t="str">
        <f t="shared" si="7"/>
        <v>√</v>
      </c>
      <c r="BR335" s="184"/>
      <c r="BS335" s="184"/>
      <c r="BT335" s="187" t="s">
        <v>3493</v>
      </c>
      <c r="BU335" s="184"/>
      <c r="BV335" s="190" t="e">
        <f>VLOOKUP(D:D,#REF!,2,0)</f>
        <v>#REF!</v>
      </c>
      <c r="BW335" s="190" t="e">
        <f>VLOOKUP(D:D,#REF!,3,0)</f>
        <v>#REF!</v>
      </c>
      <c r="BX335" s="190"/>
      <c r="BY335" s="190"/>
      <c r="BZ335" s="191" t="e">
        <f>VLOOKUP(D:D,#REF!,2,0)</f>
        <v>#REF!</v>
      </c>
      <c r="CA335" s="192" t="s">
        <v>5527</v>
      </c>
      <c r="CB335" s="192" t="s">
        <v>5527</v>
      </c>
      <c r="CC335" s="192" t="s">
        <v>5527</v>
      </c>
      <c r="CD335" s="190"/>
      <c r="CE335" s="184">
        <v>7003614</v>
      </c>
    </row>
    <row r="336" spans="1:83" ht="11.95" customHeight="1">
      <c r="A336" s="184">
        <v>7003615</v>
      </c>
      <c r="B336" s="184">
        <v>335</v>
      </c>
      <c r="C336" s="184" t="s">
        <v>20209</v>
      </c>
      <c r="D336" s="184" t="s">
        <v>29</v>
      </c>
      <c r="E336" s="184" t="s">
        <v>89</v>
      </c>
      <c r="F336" s="184" t="s">
        <v>6762</v>
      </c>
      <c r="G336" s="185">
        <v>42546</v>
      </c>
      <c r="H336" s="186" t="s">
        <v>21289</v>
      </c>
      <c r="I336" s="187">
        <v>21054</v>
      </c>
      <c r="J336" s="184" t="s">
        <v>21290</v>
      </c>
      <c r="K336" s="184">
        <v>7003615</v>
      </c>
      <c r="L336" s="184" t="s">
        <v>21354</v>
      </c>
      <c r="M336" s="184" t="s">
        <v>21355</v>
      </c>
      <c r="N336" s="188" t="s">
        <v>21356</v>
      </c>
      <c r="O336" s="189">
        <v>84315908</v>
      </c>
      <c r="P336" s="187" t="s">
        <v>21357</v>
      </c>
      <c r="Q336" s="187" t="s">
        <v>21357</v>
      </c>
      <c r="R336" s="184" t="s">
        <v>6763</v>
      </c>
      <c r="S336" s="184">
        <v>15832174390</v>
      </c>
      <c r="T336" s="184" t="s">
        <v>6764</v>
      </c>
      <c r="U336" s="184">
        <v>13630832138</v>
      </c>
      <c r="V336" s="184" t="s">
        <v>6765</v>
      </c>
      <c r="W336" s="184">
        <v>15369405726</v>
      </c>
      <c r="X336" s="187" t="s">
        <v>21358</v>
      </c>
      <c r="Y336" s="187" t="s">
        <v>21359</v>
      </c>
      <c r="Z336" s="188" t="s">
        <v>20228</v>
      </c>
      <c r="AA336" s="184">
        <v>120</v>
      </c>
      <c r="AB336" s="184" t="s">
        <v>3561</v>
      </c>
      <c r="AC336" s="184"/>
      <c r="AD336" s="184"/>
      <c r="AE336" s="184" t="s">
        <v>3562</v>
      </c>
      <c r="AF336" s="184"/>
      <c r="AG336" s="184"/>
      <c r="AH336" s="184"/>
      <c r="AI336" s="184"/>
      <c r="AJ336" s="184" t="s">
        <v>3593</v>
      </c>
      <c r="AK336" s="184" t="s">
        <v>6766</v>
      </c>
      <c r="AL336" s="184" t="s">
        <v>6764</v>
      </c>
      <c r="AM336" s="184" t="s">
        <v>6767</v>
      </c>
      <c r="AN336" s="184">
        <v>13630832138</v>
      </c>
      <c r="AO336" s="184" t="s">
        <v>3577</v>
      </c>
      <c r="AP336" s="184" t="s">
        <v>6764</v>
      </c>
      <c r="AQ336" s="184">
        <v>13630832138</v>
      </c>
      <c r="AR336" s="184" t="s">
        <v>6764</v>
      </c>
      <c r="AS336" s="184" t="s">
        <v>6767</v>
      </c>
      <c r="AT336" s="184">
        <v>13630832138</v>
      </c>
      <c r="AU336" s="184" t="s">
        <v>6768</v>
      </c>
      <c r="AV336" s="184" t="s">
        <v>6768</v>
      </c>
      <c r="AW336" s="190"/>
      <c r="AX336" s="185">
        <v>44264</v>
      </c>
      <c r="AY336" s="185">
        <v>43542</v>
      </c>
      <c r="AZ336" s="184" t="s">
        <v>20218</v>
      </c>
      <c r="BA336" s="184" t="s">
        <v>6769</v>
      </c>
      <c r="BB336" s="184">
        <v>1</v>
      </c>
      <c r="BC336" s="184"/>
      <c r="BD336" s="184"/>
      <c r="BE336" s="184"/>
      <c r="BF336" s="184" t="s">
        <v>3562</v>
      </c>
      <c r="BG336" s="184"/>
      <c r="BH336" s="184"/>
      <c r="BI336" s="184" t="s">
        <v>3568</v>
      </c>
      <c r="BJ336" s="184"/>
      <c r="BK336" s="184">
        <v>1</v>
      </c>
      <c r="BL336" s="184" t="s">
        <v>3493</v>
      </c>
      <c r="BM336" s="184"/>
      <c r="BN336" s="184" t="s">
        <v>3493</v>
      </c>
      <c r="BO336" s="184" t="s">
        <v>3493</v>
      </c>
      <c r="BP336" s="184" t="s">
        <v>3493</v>
      </c>
      <c r="BQ336" s="184" t="str">
        <f t="shared" si="7"/>
        <v>√</v>
      </c>
      <c r="BR336" s="184"/>
      <c r="BS336" s="184"/>
      <c r="BT336" s="187" t="s">
        <v>3493</v>
      </c>
      <c r="BU336" s="184"/>
      <c r="BV336" s="190" t="e">
        <f>VLOOKUP(D:D,#REF!,2,0)</f>
        <v>#REF!</v>
      </c>
      <c r="BW336" s="190" t="e">
        <f>VLOOKUP(D:D,#REF!,3,0)</f>
        <v>#REF!</v>
      </c>
      <c r="BX336" s="190"/>
      <c r="BY336" s="190"/>
      <c r="BZ336" s="191" t="e">
        <f>VLOOKUP(D:D,#REF!,2,0)</f>
        <v>#REF!</v>
      </c>
      <c r="CA336" s="192" t="s">
        <v>5527</v>
      </c>
      <c r="CB336" s="192" t="s">
        <v>5527</v>
      </c>
      <c r="CC336" s="192" t="s">
        <v>5527</v>
      </c>
      <c r="CD336" s="190"/>
      <c r="CE336" s="184">
        <v>7003615</v>
      </c>
    </row>
    <row r="337" spans="1:83" ht="11.95" customHeight="1">
      <c r="A337" s="184">
        <v>7003616</v>
      </c>
      <c r="B337" s="184">
        <v>336</v>
      </c>
      <c r="C337" s="184" t="s">
        <v>20209</v>
      </c>
      <c r="D337" s="184" t="s">
        <v>29</v>
      </c>
      <c r="E337" s="184" t="s">
        <v>89</v>
      </c>
      <c r="F337" s="184" t="s">
        <v>6770</v>
      </c>
      <c r="G337" s="185">
        <v>42546</v>
      </c>
      <c r="H337" s="186" t="s">
        <v>21289</v>
      </c>
      <c r="I337" s="187">
        <v>21054</v>
      </c>
      <c r="J337" s="184" t="s">
        <v>21360</v>
      </c>
      <c r="K337" s="184">
        <v>7003616</v>
      </c>
      <c r="L337" s="184" t="s">
        <v>21361</v>
      </c>
      <c r="M337" s="184" t="s">
        <v>21362</v>
      </c>
      <c r="N337" s="188" t="s">
        <v>21363</v>
      </c>
      <c r="O337" s="189" t="s">
        <v>6771</v>
      </c>
      <c r="P337" s="187" t="s">
        <v>21364</v>
      </c>
      <c r="Q337" s="187" t="s">
        <v>21364</v>
      </c>
      <c r="R337" s="184" t="s">
        <v>6772</v>
      </c>
      <c r="S337" s="184" t="s">
        <v>6773</v>
      </c>
      <c r="T337" s="184" t="s">
        <v>6774</v>
      </c>
      <c r="U337" s="184" t="s">
        <v>21365</v>
      </c>
      <c r="V337" s="184" t="s">
        <v>6775</v>
      </c>
      <c r="W337" s="184" t="s">
        <v>21366</v>
      </c>
      <c r="X337" s="187" t="s">
        <v>21367</v>
      </c>
      <c r="Y337" s="187"/>
      <c r="Z337" s="188" t="s">
        <v>20228</v>
      </c>
      <c r="AA337" s="184">
        <v>90</v>
      </c>
      <c r="AB337" s="184" t="s">
        <v>3561</v>
      </c>
      <c r="AC337" s="184" t="s">
        <v>21368</v>
      </c>
      <c r="AD337" s="184"/>
      <c r="AE337" s="184" t="s">
        <v>3562</v>
      </c>
      <c r="AF337" s="184"/>
      <c r="AG337" s="184"/>
      <c r="AH337" s="184"/>
      <c r="AI337" s="184"/>
      <c r="AJ337" s="184" t="s">
        <v>3593</v>
      </c>
      <c r="AK337" s="184" t="s">
        <v>6776</v>
      </c>
      <c r="AL337" s="184" t="s">
        <v>6774</v>
      </c>
      <c r="AM337" s="184" t="s">
        <v>6777</v>
      </c>
      <c r="AN337" s="184" t="s">
        <v>6778</v>
      </c>
      <c r="AO337" s="184" t="s">
        <v>3577</v>
      </c>
      <c r="AP337" s="184" t="s">
        <v>6774</v>
      </c>
      <c r="AQ337" s="184" t="s">
        <v>6779</v>
      </c>
      <c r="AR337" s="184" t="s">
        <v>6774</v>
      </c>
      <c r="AS337" s="184" t="s">
        <v>6777</v>
      </c>
      <c r="AT337" s="184" t="s">
        <v>6778</v>
      </c>
      <c r="AU337" s="184" t="s">
        <v>1416</v>
      </c>
      <c r="AV337" s="184" t="s">
        <v>6780</v>
      </c>
      <c r="AW337" s="190"/>
      <c r="AX337" s="185">
        <v>44301</v>
      </c>
      <c r="AY337" s="185"/>
      <c r="AZ337" s="184" t="s">
        <v>20218</v>
      </c>
      <c r="BA337" s="184" t="s">
        <v>6781</v>
      </c>
      <c r="BB337" s="184">
        <v>1</v>
      </c>
      <c r="BC337" s="184"/>
      <c r="BD337" s="184"/>
      <c r="BE337" s="184"/>
      <c r="BF337" s="184" t="s">
        <v>3562</v>
      </c>
      <c r="BG337" s="184"/>
      <c r="BH337" s="184"/>
      <c r="BI337" s="184" t="s">
        <v>3568</v>
      </c>
      <c r="BJ337" s="184"/>
      <c r="BK337" s="184">
        <v>1</v>
      </c>
      <c r="BL337" s="184" t="s">
        <v>3493</v>
      </c>
      <c r="BM337" s="184"/>
      <c r="BN337" s="184"/>
      <c r="BO337" s="184"/>
      <c r="BP337" s="184" t="s">
        <v>3493</v>
      </c>
      <c r="BQ337" s="184" t="str">
        <f t="shared" si="7"/>
        <v>√</v>
      </c>
      <c r="BR337" s="184"/>
      <c r="BS337" s="184"/>
      <c r="BT337" s="187" t="s">
        <v>3493</v>
      </c>
      <c r="BU337" s="184"/>
      <c r="BV337" s="190" t="e">
        <f>VLOOKUP(D:D,#REF!,2,0)</f>
        <v>#REF!</v>
      </c>
      <c r="BW337" s="190" t="e">
        <f>VLOOKUP(D:D,#REF!,3,0)</f>
        <v>#REF!</v>
      </c>
      <c r="BX337" s="190"/>
      <c r="BY337" s="190"/>
      <c r="BZ337" s="191" t="e">
        <f>VLOOKUP(D:D,#REF!,2,0)</f>
        <v>#REF!</v>
      </c>
      <c r="CA337" s="192" t="s">
        <v>5527</v>
      </c>
      <c r="CB337" s="192" t="s">
        <v>5527</v>
      </c>
      <c r="CC337" s="192" t="s">
        <v>5527</v>
      </c>
      <c r="CD337" s="190"/>
      <c r="CE337" s="184">
        <v>7003616</v>
      </c>
    </row>
    <row r="338" spans="1:83" ht="11.95" customHeight="1">
      <c r="A338" s="184">
        <v>7003617</v>
      </c>
      <c r="B338" s="184">
        <v>337</v>
      </c>
      <c r="C338" s="184" t="s">
        <v>20209</v>
      </c>
      <c r="D338" s="184" t="s">
        <v>29</v>
      </c>
      <c r="E338" s="184" t="s">
        <v>89</v>
      </c>
      <c r="F338" s="184" t="s">
        <v>6637</v>
      </c>
      <c r="G338" s="185">
        <v>42546</v>
      </c>
      <c r="H338" s="186" t="s">
        <v>21289</v>
      </c>
      <c r="I338" s="187">
        <v>21054</v>
      </c>
      <c r="J338" s="184" t="s">
        <v>21360</v>
      </c>
      <c r="K338" s="184">
        <v>7003617</v>
      </c>
      <c r="L338" s="184" t="s">
        <v>21369</v>
      </c>
      <c r="M338" s="184" t="s">
        <v>21370</v>
      </c>
      <c r="N338" s="188" t="s">
        <v>21371</v>
      </c>
      <c r="O338" s="189">
        <v>80933330</v>
      </c>
      <c r="P338" s="187" t="s">
        <v>21372</v>
      </c>
      <c r="Q338" s="187" t="s">
        <v>21372</v>
      </c>
      <c r="R338" s="184" t="s">
        <v>6782</v>
      </c>
      <c r="S338" s="184" t="s">
        <v>6783</v>
      </c>
      <c r="T338" s="184" t="s">
        <v>6784</v>
      </c>
      <c r="U338" s="184" t="s">
        <v>21373</v>
      </c>
      <c r="V338" s="184" t="s">
        <v>20729</v>
      </c>
      <c r="W338" s="184" t="s">
        <v>20228</v>
      </c>
      <c r="X338" s="187" t="s">
        <v>21374</v>
      </c>
      <c r="Y338" s="187"/>
      <c r="Z338" s="188" t="s">
        <v>20228</v>
      </c>
      <c r="AA338" s="184">
        <v>120</v>
      </c>
      <c r="AB338" s="184" t="s">
        <v>3561</v>
      </c>
      <c r="AC338" s="184" t="s">
        <v>21368</v>
      </c>
      <c r="AD338" s="184" t="s">
        <v>6785</v>
      </c>
      <c r="AE338" s="184" t="s">
        <v>3562</v>
      </c>
      <c r="AF338" s="184"/>
      <c r="AG338" s="184"/>
      <c r="AH338" s="184"/>
      <c r="AI338" s="184"/>
      <c r="AJ338" s="184" t="s">
        <v>3593</v>
      </c>
      <c r="AK338" s="184" t="s">
        <v>6776</v>
      </c>
      <c r="AL338" s="184" t="s">
        <v>6784</v>
      </c>
      <c r="AM338" s="184" t="s">
        <v>6786</v>
      </c>
      <c r="AN338" s="184" t="s">
        <v>6787</v>
      </c>
      <c r="AO338" s="184" t="s">
        <v>3577</v>
      </c>
      <c r="AP338" s="184" t="s">
        <v>6788</v>
      </c>
      <c r="AQ338" s="184">
        <v>15032092357</v>
      </c>
      <c r="AR338" s="184" t="s">
        <v>6784</v>
      </c>
      <c r="AS338" s="184" t="s">
        <v>6786</v>
      </c>
      <c r="AT338" s="184" t="s">
        <v>6787</v>
      </c>
      <c r="AU338" s="184" t="s">
        <v>1517</v>
      </c>
      <c r="AV338" s="184" t="s">
        <v>21375</v>
      </c>
      <c r="AW338" s="190"/>
      <c r="AX338" s="185">
        <v>44280</v>
      </c>
      <c r="AY338" s="185"/>
      <c r="AZ338" s="184" t="s">
        <v>20218</v>
      </c>
      <c r="BA338" s="184" t="s">
        <v>6789</v>
      </c>
      <c r="BB338" s="184">
        <v>1</v>
      </c>
      <c r="BC338" s="184"/>
      <c r="BD338" s="184"/>
      <c r="BE338" s="184"/>
      <c r="BF338" s="184" t="s">
        <v>3562</v>
      </c>
      <c r="BG338" s="184"/>
      <c r="BH338" s="184"/>
      <c r="BI338" s="184" t="s">
        <v>3568</v>
      </c>
      <c r="BJ338" s="184"/>
      <c r="BK338" s="184">
        <v>1</v>
      </c>
      <c r="BL338" s="184" t="s">
        <v>3493</v>
      </c>
      <c r="BM338" s="184"/>
      <c r="BN338" s="184"/>
      <c r="BO338" s="184"/>
      <c r="BP338" s="184" t="s">
        <v>3493</v>
      </c>
      <c r="BQ338" s="184" t="str">
        <f t="shared" si="7"/>
        <v>√</v>
      </c>
      <c r="BR338" s="184"/>
      <c r="BS338" s="184"/>
      <c r="BT338" s="187" t="s">
        <v>3493</v>
      </c>
      <c r="BU338" s="184"/>
      <c r="BV338" s="190" t="e">
        <f>VLOOKUP(D:D,#REF!,2,0)</f>
        <v>#REF!</v>
      </c>
      <c r="BW338" s="190" t="e">
        <f>VLOOKUP(D:D,#REF!,3,0)</f>
        <v>#REF!</v>
      </c>
      <c r="BX338" s="190"/>
      <c r="BY338" s="190"/>
      <c r="BZ338" s="191" t="e">
        <f>VLOOKUP(D:D,#REF!,2,0)</f>
        <v>#REF!</v>
      </c>
      <c r="CA338" s="192" t="s">
        <v>5527</v>
      </c>
      <c r="CB338" s="192" t="s">
        <v>5527</v>
      </c>
      <c r="CC338" s="192" t="s">
        <v>5527</v>
      </c>
      <c r="CD338" s="190"/>
      <c r="CE338" s="184">
        <v>7003617</v>
      </c>
    </row>
    <row r="339" spans="1:83" ht="11.95" customHeight="1">
      <c r="A339" s="184">
        <v>7003618</v>
      </c>
      <c r="B339" s="184">
        <v>338</v>
      </c>
      <c r="C339" s="184" t="s">
        <v>20209</v>
      </c>
      <c r="D339" s="184" t="s">
        <v>29</v>
      </c>
      <c r="E339" s="184" t="s">
        <v>89</v>
      </c>
      <c r="F339" s="184" t="s">
        <v>6790</v>
      </c>
      <c r="G339" s="185">
        <v>42546</v>
      </c>
      <c r="H339" s="186" t="s">
        <v>21289</v>
      </c>
      <c r="I339" s="187">
        <v>21054</v>
      </c>
      <c r="J339" s="184" t="s">
        <v>21360</v>
      </c>
      <c r="K339" s="184">
        <v>7003618</v>
      </c>
      <c r="L339" s="184" t="s">
        <v>21376</v>
      </c>
      <c r="M339" s="184" t="s">
        <v>21377</v>
      </c>
      <c r="N339" s="188" t="s">
        <v>21378</v>
      </c>
      <c r="O339" s="189">
        <v>87510577</v>
      </c>
      <c r="P339" s="187" t="s">
        <v>21379</v>
      </c>
      <c r="Q339" s="187" t="s">
        <v>21379</v>
      </c>
      <c r="R339" s="184" t="s">
        <v>6791</v>
      </c>
      <c r="S339" s="184" t="s">
        <v>6792</v>
      </c>
      <c r="T339" s="184" t="s">
        <v>6793</v>
      </c>
      <c r="U339" s="184" t="s">
        <v>21380</v>
      </c>
      <c r="V339" s="184" t="s">
        <v>6794</v>
      </c>
      <c r="W339" s="184" t="s">
        <v>21381</v>
      </c>
      <c r="X339" s="187" t="s">
        <v>21382</v>
      </c>
      <c r="Y339" s="187" t="s">
        <v>21383</v>
      </c>
      <c r="Z339" s="188" t="s">
        <v>20228</v>
      </c>
      <c r="AA339" s="184">
        <v>120</v>
      </c>
      <c r="AB339" s="184" t="s">
        <v>3561</v>
      </c>
      <c r="AC339" s="184" t="s">
        <v>21368</v>
      </c>
      <c r="AD339" s="184"/>
      <c r="AE339" s="184" t="s">
        <v>3562</v>
      </c>
      <c r="AF339" s="184"/>
      <c r="AG339" s="184"/>
      <c r="AH339" s="184"/>
      <c r="AI339" s="184"/>
      <c r="AJ339" s="184" t="s">
        <v>20243</v>
      </c>
      <c r="AK339" s="184" t="s">
        <v>6795</v>
      </c>
      <c r="AL339" s="184" t="s">
        <v>6793</v>
      </c>
      <c r="AM339" s="184" t="s">
        <v>6796</v>
      </c>
      <c r="AN339" s="184" t="s">
        <v>6797</v>
      </c>
      <c r="AO339" s="184" t="s">
        <v>3577</v>
      </c>
      <c r="AP339" s="184" t="s">
        <v>6793</v>
      </c>
      <c r="AQ339" s="184" t="s">
        <v>6797</v>
      </c>
      <c r="AR339" s="184" t="s">
        <v>6793</v>
      </c>
      <c r="AS339" s="184" t="s">
        <v>6796</v>
      </c>
      <c r="AT339" s="184" t="s">
        <v>6797</v>
      </c>
      <c r="AU339" s="184" t="s">
        <v>2414</v>
      </c>
      <c r="AV339" s="184" t="s">
        <v>2414</v>
      </c>
      <c r="AW339" s="190"/>
      <c r="AX339" s="185">
        <v>44258</v>
      </c>
      <c r="AY339" s="185">
        <v>43555</v>
      </c>
      <c r="AZ339" s="184" t="s">
        <v>20218</v>
      </c>
      <c r="BA339" s="184" t="s">
        <v>6798</v>
      </c>
      <c r="BB339" s="184">
        <v>1</v>
      </c>
      <c r="BC339" s="184"/>
      <c r="BD339" s="184"/>
      <c r="BE339" s="184"/>
      <c r="BF339" s="184" t="s">
        <v>3562</v>
      </c>
      <c r="BG339" s="184"/>
      <c r="BH339" s="184"/>
      <c r="BI339" s="184" t="s">
        <v>3568</v>
      </c>
      <c r="BJ339" s="184"/>
      <c r="BK339" s="184">
        <v>1</v>
      </c>
      <c r="BL339" s="184" t="s">
        <v>3493</v>
      </c>
      <c r="BM339" s="184"/>
      <c r="BN339" s="184"/>
      <c r="BO339" s="184" t="s">
        <v>3493</v>
      </c>
      <c r="BP339" s="184" t="s">
        <v>3493</v>
      </c>
      <c r="BQ339" s="184" t="str">
        <f t="shared" si="7"/>
        <v>√</v>
      </c>
      <c r="BR339" s="184"/>
      <c r="BS339" s="184" t="s">
        <v>3493</v>
      </c>
      <c r="BT339" s="187" t="s">
        <v>3493</v>
      </c>
      <c r="BU339" s="184"/>
      <c r="BV339" s="190" t="e">
        <f>VLOOKUP(D:D,#REF!,2,0)</f>
        <v>#REF!</v>
      </c>
      <c r="BW339" s="190" t="e">
        <f>VLOOKUP(D:D,#REF!,3,0)</f>
        <v>#REF!</v>
      </c>
      <c r="BX339" s="190"/>
      <c r="BY339" s="190"/>
      <c r="BZ339" s="191" t="e">
        <f>VLOOKUP(D:D,#REF!,2,0)</f>
        <v>#REF!</v>
      </c>
      <c r="CA339" s="192" t="s">
        <v>5527</v>
      </c>
      <c r="CB339" s="192" t="s">
        <v>5527</v>
      </c>
      <c r="CC339" s="192" t="s">
        <v>5527</v>
      </c>
      <c r="CD339" s="190"/>
      <c r="CE339" s="184">
        <v>7003618</v>
      </c>
    </row>
    <row r="340" spans="1:83" ht="11.95" customHeight="1">
      <c r="A340" s="184">
        <v>7003619</v>
      </c>
      <c r="B340" s="184">
        <v>339</v>
      </c>
      <c r="C340" s="184" t="s">
        <v>20209</v>
      </c>
      <c r="D340" s="184" t="s">
        <v>29</v>
      </c>
      <c r="E340" s="184" t="s">
        <v>615</v>
      </c>
      <c r="F340" s="184" t="s">
        <v>6799</v>
      </c>
      <c r="G340" s="185">
        <v>42546</v>
      </c>
      <c r="H340" s="186" t="s">
        <v>21384</v>
      </c>
      <c r="I340" s="187">
        <v>21109</v>
      </c>
      <c r="J340" s="184" t="s">
        <v>21385</v>
      </c>
      <c r="K340" s="184">
        <v>7003619</v>
      </c>
      <c r="L340" s="184" t="s">
        <v>21386</v>
      </c>
      <c r="M340" s="184" t="s">
        <v>21387</v>
      </c>
      <c r="N340" s="188" t="s">
        <v>21388</v>
      </c>
      <c r="O340" s="189" t="s">
        <v>6800</v>
      </c>
      <c r="P340" s="187" t="s">
        <v>21389</v>
      </c>
      <c r="Q340" s="187" t="s">
        <v>21389</v>
      </c>
      <c r="R340" s="184" t="s">
        <v>6801</v>
      </c>
      <c r="S340" s="184" t="s">
        <v>6800</v>
      </c>
      <c r="T340" s="184" t="s">
        <v>6802</v>
      </c>
      <c r="U340" s="184">
        <v>13931017579</v>
      </c>
      <c r="V340" s="184" t="s">
        <v>6802</v>
      </c>
      <c r="W340" s="184">
        <v>13931017579</v>
      </c>
      <c r="X340" s="187" t="s">
        <v>21390</v>
      </c>
      <c r="Y340" s="187"/>
      <c r="Z340" s="188" t="s">
        <v>20228</v>
      </c>
      <c r="AA340" s="184">
        <v>90</v>
      </c>
      <c r="AB340" s="184" t="s">
        <v>3561</v>
      </c>
      <c r="AC340" s="184" t="s">
        <v>21391</v>
      </c>
      <c r="AD340" s="184"/>
      <c r="AE340" s="184" t="s">
        <v>3562</v>
      </c>
      <c r="AF340" s="184"/>
      <c r="AG340" s="184"/>
      <c r="AH340" s="184"/>
      <c r="AI340" s="184"/>
      <c r="AJ340" s="184" t="s">
        <v>3593</v>
      </c>
      <c r="AK340" s="184" t="s">
        <v>6803</v>
      </c>
      <c r="AL340" s="184" t="s">
        <v>931</v>
      </c>
      <c r="AM340" s="184" t="s">
        <v>6804</v>
      </c>
      <c r="AN340" s="184">
        <v>18303003185</v>
      </c>
      <c r="AO340" s="184" t="s">
        <v>6805</v>
      </c>
      <c r="AP340" s="184" t="s">
        <v>6802</v>
      </c>
      <c r="AQ340" s="184">
        <v>13931017579</v>
      </c>
      <c r="AR340" s="184" t="s">
        <v>931</v>
      </c>
      <c r="AS340" s="184" t="s">
        <v>6804</v>
      </c>
      <c r="AT340" s="184">
        <v>18303003185</v>
      </c>
      <c r="AU340" s="184" t="s">
        <v>2598</v>
      </c>
      <c r="AV340" s="184" t="s">
        <v>6806</v>
      </c>
      <c r="AW340" s="190"/>
      <c r="AX340" s="185">
        <v>44225</v>
      </c>
      <c r="AY340" s="185"/>
      <c r="AZ340" s="184" t="s">
        <v>20218</v>
      </c>
      <c r="BA340" s="184" t="s">
        <v>6807</v>
      </c>
      <c r="BB340" s="184">
        <v>1</v>
      </c>
      <c r="BC340" s="184"/>
      <c r="BD340" s="184"/>
      <c r="BE340" s="184"/>
      <c r="BF340" s="184" t="s">
        <v>3562</v>
      </c>
      <c r="BG340" s="184"/>
      <c r="BH340" s="184"/>
      <c r="BI340" s="184" t="s">
        <v>3568</v>
      </c>
      <c r="BJ340" s="184"/>
      <c r="BK340" s="184">
        <v>1</v>
      </c>
      <c r="BL340" s="184" t="s">
        <v>3493</v>
      </c>
      <c r="BM340" s="184"/>
      <c r="BN340" s="184"/>
      <c r="BO340" s="184"/>
      <c r="BP340" s="184" t="s">
        <v>3493</v>
      </c>
      <c r="BQ340" s="184" t="str">
        <f t="shared" si="7"/>
        <v>√</v>
      </c>
      <c r="BR340" s="184"/>
      <c r="BS340" s="184"/>
      <c r="BT340" s="187" t="s">
        <v>3493</v>
      </c>
      <c r="BU340" s="184"/>
      <c r="BV340" s="190" t="e">
        <f>VLOOKUP(D:D,#REF!,2,0)</f>
        <v>#REF!</v>
      </c>
      <c r="BW340" s="190" t="e">
        <f>VLOOKUP(D:D,#REF!,3,0)</f>
        <v>#REF!</v>
      </c>
      <c r="BX340" s="190"/>
      <c r="BY340" s="190"/>
      <c r="BZ340" s="191" t="e">
        <f>VLOOKUP(D:D,#REF!,2,0)</f>
        <v>#REF!</v>
      </c>
      <c r="CA340" s="192" t="s">
        <v>5527</v>
      </c>
      <c r="CB340" s="192" t="s">
        <v>5527</v>
      </c>
      <c r="CC340" s="192" t="s">
        <v>5527</v>
      </c>
      <c r="CD340" s="190"/>
      <c r="CE340" s="184">
        <v>7003619</v>
      </c>
    </row>
    <row r="341" spans="1:83" ht="11.95" customHeight="1">
      <c r="A341" s="184">
        <v>7003620</v>
      </c>
      <c r="B341" s="184">
        <v>340</v>
      </c>
      <c r="C341" s="184" t="s">
        <v>20209</v>
      </c>
      <c r="D341" s="184" t="s">
        <v>29</v>
      </c>
      <c r="E341" s="184" t="s">
        <v>615</v>
      </c>
      <c r="F341" s="184" t="s">
        <v>6808</v>
      </c>
      <c r="G341" s="185">
        <v>42546</v>
      </c>
      <c r="H341" s="186" t="s">
        <v>21384</v>
      </c>
      <c r="I341" s="187">
        <v>21109</v>
      </c>
      <c r="J341" s="184" t="s">
        <v>21392</v>
      </c>
      <c r="K341" s="184">
        <v>7003620</v>
      </c>
      <c r="L341" s="184" t="s">
        <v>21393</v>
      </c>
      <c r="M341" s="184" t="s">
        <v>21394</v>
      </c>
      <c r="N341" s="188" t="s">
        <v>21395</v>
      </c>
      <c r="O341" s="189" t="s">
        <v>6809</v>
      </c>
      <c r="P341" s="187" t="s">
        <v>21396</v>
      </c>
      <c r="Q341" s="187" t="s">
        <v>21396</v>
      </c>
      <c r="R341" s="184" t="s">
        <v>6810</v>
      </c>
      <c r="S341" s="184">
        <v>13831030598</v>
      </c>
      <c r="T341" s="184" t="s">
        <v>6811</v>
      </c>
      <c r="U341" s="184">
        <v>13031988080</v>
      </c>
      <c r="V341" s="184" t="s">
        <v>20729</v>
      </c>
      <c r="W341" s="184" t="s">
        <v>20228</v>
      </c>
      <c r="X341" s="187" t="s">
        <v>21397</v>
      </c>
      <c r="Y341" s="187"/>
      <c r="Z341" s="188" t="s">
        <v>20228</v>
      </c>
      <c r="AA341" s="184">
        <v>90</v>
      </c>
      <c r="AB341" s="184" t="s">
        <v>3669</v>
      </c>
      <c r="AC341" s="184" t="s">
        <v>21398</v>
      </c>
      <c r="AD341" s="184"/>
      <c r="AE341" s="184" t="s">
        <v>3562</v>
      </c>
      <c r="AF341" s="184"/>
      <c r="AG341" s="184"/>
      <c r="AH341" s="184"/>
      <c r="AI341" s="184"/>
      <c r="AJ341" s="184" t="s">
        <v>3593</v>
      </c>
      <c r="AK341" s="184" t="s">
        <v>6812</v>
      </c>
      <c r="AL341" s="184" t="s">
        <v>931</v>
      </c>
      <c r="AM341" s="184" t="s">
        <v>6804</v>
      </c>
      <c r="AN341" s="184">
        <v>18303003185</v>
      </c>
      <c r="AO341" s="184" t="s">
        <v>6805</v>
      </c>
      <c r="AP341" s="184" t="s">
        <v>6811</v>
      </c>
      <c r="AQ341" s="184">
        <v>13031988080</v>
      </c>
      <c r="AR341" s="184" t="s">
        <v>931</v>
      </c>
      <c r="AS341" s="184" t="s">
        <v>6804</v>
      </c>
      <c r="AT341" s="184">
        <v>18303003185</v>
      </c>
      <c r="AU341" s="184" t="s">
        <v>933</v>
      </c>
      <c r="AV341" s="184" t="s">
        <v>933</v>
      </c>
      <c r="AW341" s="190"/>
      <c r="AX341" s="185">
        <v>43902</v>
      </c>
      <c r="AY341" s="185"/>
      <c r="AZ341" s="184" t="s">
        <v>20218</v>
      </c>
      <c r="BA341" s="184" t="s">
        <v>6813</v>
      </c>
      <c r="BB341" s="184">
        <v>1</v>
      </c>
      <c r="BC341" s="184"/>
      <c r="BD341" s="184"/>
      <c r="BE341" s="184"/>
      <c r="BF341" s="184" t="s">
        <v>3562</v>
      </c>
      <c r="BG341" s="184"/>
      <c r="BH341" s="184"/>
      <c r="BI341" s="184" t="s">
        <v>3568</v>
      </c>
      <c r="BJ341" s="184"/>
      <c r="BK341" s="184">
        <v>1</v>
      </c>
      <c r="BL341" s="184" t="s">
        <v>3493</v>
      </c>
      <c r="BM341" s="184"/>
      <c r="BN341" s="184" t="s">
        <v>3493</v>
      </c>
      <c r="BO341" s="184"/>
      <c r="BP341" s="184" t="s">
        <v>3493</v>
      </c>
      <c r="BQ341" s="184" t="str">
        <f t="shared" si="7"/>
        <v>√</v>
      </c>
      <c r="BR341" s="184"/>
      <c r="BS341" s="184"/>
      <c r="BT341" s="187" t="s">
        <v>3493</v>
      </c>
      <c r="BU341" s="184"/>
      <c r="BV341" s="190" t="e">
        <f>VLOOKUP(D:D,#REF!,2,0)</f>
        <v>#REF!</v>
      </c>
      <c r="BW341" s="190" t="e">
        <f>VLOOKUP(D:D,#REF!,3,0)</f>
        <v>#REF!</v>
      </c>
      <c r="BX341" s="190"/>
      <c r="BY341" s="190"/>
      <c r="BZ341" s="191" t="e">
        <f>VLOOKUP(D:D,#REF!,2,0)</f>
        <v>#REF!</v>
      </c>
      <c r="CA341" s="192" t="s">
        <v>5527</v>
      </c>
      <c r="CB341" s="192" t="s">
        <v>5527</v>
      </c>
      <c r="CC341" s="192" t="s">
        <v>5527</v>
      </c>
      <c r="CD341" s="190"/>
      <c r="CE341" s="184">
        <v>7003620</v>
      </c>
    </row>
    <row r="342" spans="1:83" ht="11.95" customHeight="1">
      <c r="A342" s="184">
        <v>7003621</v>
      </c>
      <c r="B342" s="184">
        <v>341</v>
      </c>
      <c r="C342" s="184" t="s">
        <v>20209</v>
      </c>
      <c r="D342" s="184" t="s">
        <v>29</v>
      </c>
      <c r="E342" s="184" t="s">
        <v>615</v>
      </c>
      <c r="F342" s="184" t="s">
        <v>6814</v>
      </c>
      <c r="G342" s="185">
        <v>42546</v>
      </c>
      <c r="H342" s="186" t="s">
        <v>21384</v>
      </c>
      <c r="I342" s="187">
        <v>21109</v>
      </c>
      <c r="J342" s="184" t="s">
        <v>21392</v>
      </c>
      <c r="K342" s="184">
        <v>7003621</v>
      </c>
      <c r="L342" s="184" t="s">
        <v>21399</v>
      </c>
      <c r="M342" s="184" t="s">
        <v>21400</v>
      </c>
      <c r="N342" s="188" t="s">
        <v>21401</v>
      </c>
      <c r="O342" s="189" t="s">
        <v>6815</v>
      </c>
      <c r="P342" s="187" t="s">
        <v>21402</v>
      </c>
      <c r="Q342" s="187" t="s">
        <v>21402</v>
      </c>
      <c r="R342" s="184" t="s">
        <v>6816</v>
      </c>
      <c r="S342" s="184">
        <v>13930090522</v>
      </c>
      <c r="T342" s="184" t="s">
        <v>6816</v>
      </c>
      <c r="U342" s="184">
        <v>13930090522</v>
      </c>
      <c r="V342" s="184" t="s">
        <v>6817</v>
      </c>
      <c r="W342" s="184">
        <v>13832095332</v>
      </c>
      <c r="X342" s="187" t="s">
        <v>21403</v>
      </c>
      <c r="Y342" s="187" t="s">
        <v>21404</v>
      </c>
      <c r="Z342" s="188" t="s">
        <v>20228</v>
      </c>
      <c r="AA342" s="184">
        <v>180</v>
      </c>
      <c r="AB342" s="184" t="s">
        <v>3669</v>
      </c>
      <c r="AC342" s="184" t="s">
        <v>21405</v>
      </c>
      <c r="AD342" s="184"/>
      <c r="AE342" s="184" t="s">
        <v>3562</v>
      </c>
      <c r="AF342" s="184"/>
      <c r="AG342" s="184"/>
      <c r="AH342" s="184"/>
      <c r="AI342" s="184"/>
      <c r="AJ342" s="184" t="s">
        <v>20243</v>
      </c>
      <c r="AK342" s="184" t="s">
        <v>6818</v>
      </c>
      <c r="AL342" s="184" t="s">
        <v>931</v>
      </c>
      <c r="AM342" s="184" t="s">
        <v>6804</v>
      </c>
      <c r="AN342" s="184">
        <v>18303003185</v>
      </c>
      <c r="AO342" s="184" t="s">
        <v>6805</v>
      </c>
      <c r="AP342" s="184" t="s">
        <v>6816</v>
      </c>
      <c r="AQ342" s="184">
        <v>13930090522</v>
      </c>
      <c r="AR342" s="184" t="s">
        <v>931</v>
      </c>
      <c r="AS342" s="184" t="s">
        <v>6804</v>
      </c>
      <c r="AT342" s="184">
        <v>18303003185</v>
      </c>
      <c r="AU342" s="184" t="s">
        <v>2533</v>
      </c>
      <c r="AV342" s="184" t="s">
        <v>2533</v>
      </c>
      <c r="AW342" s="190"/>
      <c r="AX342" s="185">
        <v>44217</v>
      </c>
      <c r="AY342" s="185">
        <v>43543</v>
      </c>
      <c r="AZ342" s="184" t="s">
        <v>20218</v>
      </c>
      <c r="BA342" s="184" t="s">
        <v>6819</v>
      </c>
      <c r="BB342" s="184">
        <v>1</v>
      </c>
      <c r="BC342" s="184"/>
      <c r="BD342" s="184"/>
      <c r="BE342" s="184"/>
      <c r="BF342" s="184" t="s">
        <v>3562</v>
      </c>
      <c r="BG342" s="184"/>
      <c r="BH342" s="184"/>
      <c r="BI342" s="184" t="s">
        <v>3568</v>
      </c>
      <c r="BJ342" s="184"/>
      <c r="BK342" s="184">
        <v>1</v>
      </c>
      <c r="BL342" s="184" t="s">
        <v>3493</v>
      </c>
      <c r="BM342" s="184"/>
      <c r="BN342" s="184" t="s">
        <v>3493</v>
      </c>
      <c r="BO342" s="184" t="s">
        <v>3493</v>
      </c>
      <c r="BP342" s="184" t="s">
        <v>3493</v>
      </c>
      <c r="BQ342" s="184" t="str">
        <f t="shared" si="7"/>
        <v>√</v>
      </c>
      <c r="BR342" s="184"/>
      <c r="BS342" s="184"/>
      <c r="BT342" s="187" t="s">
        <v>3493</v>
      </c>
      <c r="BU342" s="184" t="s">
        <v>4288</v>
      </c>
      <c r="BV342" s="190" t="e">
        <f>VLOOKUP(D:D,#REF!,2,0)</f>
        <v>#REF!</v>
      </c>
      <c r="BW342" s="190" t="e">
        <f>VLOOKUP(D:D,#REF!,3,0)</f>
        <v>#REF!</v>
      </c>
      <c r="BX342" s="190" t="s">
        <v>21406</v>
      </c>
      <c r="BY342" s="190"/>
      <c r="BZ342" s="191" t="e">
        <f>VLOOKUP(D:D,#REF!,2,0)</f>
        <v>#REF!</v>
      </c>
      <c r="CA342" s="192" t="s">
        <v>5527</v>
      </c>
      <c r="CB342" s="192" t="s">
        <v>5527</v>
      </c>
      <c r="CC342" s="192" t="s">
        <v>5527</v>
      </c>
      <c r="CD342" s="190"/>
      <c r="CE342" s="184">
        <v>7003621</v>
      </c>
    </row>
    <row r="343" spans="1:83" ht="11.95" customHeight="1">
      <c r="A343" s="184">
        <v>7003622</v>
      </c>
      <c r="B343" s="184">
        <v>342</v>
      </c>
      <c r="C343" s="184" t="s">
        <v>20209</v>
      </c>
      <c r="D343" s="184" t="s">
        <v>29</v>
      </c>
      <c r="E343" s="184" t="s">
        <v>615</v>
      </c>
      <c r="F343" s="184" t="s">
        <v>6820</v>
      </c>
      <c r="G343" s="185">
        <v>42546</v>
      </c>
      <c r="H343" s="186" t="s">
        <v>21384</v>
      </c>
      <c r="I343" s="187">
        <v>21109</v>
      </c>
      <c r="J343" s="184" t="s">
        <v>21392</v>
      </c>
      <c r="K343" s="184">
        <v>7003622</v>
      </c>
      <c r="L343" s="184" t="s">
        <v>21407</v>
      </c>
      <c r="M343" s="184" t="s">
        <v>20228</v>
      </c>
      <c r="N343" s="188" t="s">
        <v>20228</v>
      </c>
      <c r="O343" s="189"/>
      <c r="P343" s="187" t="s">
        <v>21408</v>
      </c>
      <c r="Q343" s="187" t="s">
        <v>21408</v>
      </c>
      <c r="R343" s="184" t="s">
        <v>6821</v>
      </c>
      <c r="S343" s="184" t="s">
        <v>6822</v>
      </c>
      <c r="T343" s="184" t="s">
        <v>6823</v>
      </c>
      <c r="U343" s="184">
        <v>13930034598</v>
      </c>
      <c r="V343" s="184" t="s">
        <v>6824</v>
      </c>
      <c r="W343" s="184" t="s">
        <v>21409</v>
      </c>
      <c r="X343" s="187" t="s">
        <v>21410</v>
      </c>
      <c r="Y343" s="187"/>
      <c r="Z343" s="188" t="s">
        <v>20228</v>
      </c>
      <c r="AA343" s="184">
        <v>90</v>
      </c>
      <c r="AB343" s="184" t="s">
        <v>3561</v>
      </c>
      <c r="AC343" s="184"/>
      <c r="AD343" s="184"/>
      <c r="AE343" s="184" t="s">
        <v>3562</v>
      </c>
      <c r="AF343" s="184"/>
      <c r="AG343" s="184"/>
      <c r="AH343" s="184"/>
      <c r="AI343" s="184"/>
      <c r="AJ343" s="184" t="s">
        <v>20243</v>
      </c>
      <c r="AK343" s="184" t="s">
        <v>6825</v>
      </c>
      <c r="AL343" s="184" t="s">
        <v>931</v>
      </c>
      <c r="AM343" s="184" t="s">
        <v>6804</v>
      </c>
      <c r="AN343" s="184">
        <v>18303003185</v>
      </c>
      <c r="AO343" s="184" t="s">
        <v>6805</v>
      </c>
      <c r="AP343" s="184" t="s">
        <v>6823</v>
      </c>
      <c r="AQ343" s="184" t="s">
        <v>6826</v>
      </c>
      <c r="AR343" s="184" t="s">
        <v>931</v>
      </c>
      <c r="AS343" s="184" t="s">
        <v>6804</v>
      </c>
      <c r="AT343" s="184">
        <v>18303003185</v>
      </c>
      <c r="AU343" s="184" t="s">
        <v>2175</v>
      </c>
      <c r="AV343" s="184" t="s">
        <v>2175</v>
      </c>
      <c r="AW343" s="190"/>
      <c r="AX343" s="185">
        <v>44272</v>
      </c>
      <c r="AY343" s="185"/>
      <c r="AZ343" s="184" t="s">
        <v>20218</v>
      </c>
      <c r="BA343" s="184" t="s">
        <v>6827</v>
      </c>
      <c r="BB343" s="184">
        <v>1</v>
      </c>
      <c r="BC343" s="184"/>
      <c r="BD343" s="184"/>
      <c r="BE343" s="184"/>
      <c r="BF343" s="184" t="s">
        <v>3562</v>
      </c>
      <c r="BG343" s="184"/>
      <c r="BH343" s="184"/>
      <c r="BI343" s="184" t="s">
        <v>3568</v>
      </c>
      <c r="BJ343" s="184"/>
      <c r="BK343" s="184">
        <v>1</v>
      </c>
      <c r="BL343" s="184" t="s">
        <v>3493</v>
      </c>
      <c r="BM343" s="184"/>
      <c r="BN343" s="184"/>
      <c r="BO343" s="184"/>
      <c r="BP343" s="184" t="s">
        <v>3493</v>
      </c>
      <c r="BQ343" s="184" t="str">
        <f t="shared" si="7"/>
        <v xml:space="preserve"> </v>
      </c>
      <c r="BR343" s="184"/>
      <c r="BS343" s="184"/>
      <c r="BT343" s="187" t="s">
        <v>3493</v>
      </c>
      <c r="BU343" s="184"/>
      <c r="BV343" s="190" t="e">
        <f>VLOOKUP(D:D,#REF!,2,0)</f>
        <v>#REF!</v>
      </c>
      <c r="BW343" s="190" t="e">
        <f>VLOOKUP(D:D,#REF!,3,0)</f>
        <v>#REF!</v>
      </c>
      <c r="BX343" s="190"/>
      <c r="BY343" s="190"/>
      <c r="BZ343" s="191" t="e">
        <f>VLOOKUP(D:D,#REF!,2,0)</f>
        <v>#REF!</v>
      </c>
      <c r="CA343" s="192" t="s">
        <v>5527</v>
      </c>
      <c r="CB343" s="192" t="s">
        <v>5527</v>
      </c>
      <c r="CC343" s="192" t="s">
        <v>5527</v>
      </c>
      <c r="CD343" s="190"/>
      <c r="CE343" s="184">
        <v>7003622</v>
      </c>
    </row>
    <row r="344" spans="1:83" ht="11.95" customHeight="1">
      <c r="A344" s="184">
        <v>7003623</v>
      </c>
      <c r="B344" s="184">
        <v>343</v>
      </c>
      <c r="C344" s="184" t="s">
        <v>20209</v>
      </c>
      <c r="D344" s="184" t="s">
        <v>29</v>
      </c>
      <c r="E344" s="184" t="s">
        <v>614</v>
      </c>
      <c r="F344" s="184" t="s">
        <v>6828</v>
      </c>
      <c r="G344" s="185">
        <v>42546</v>
      </c>
      <c r="H344" s="186" t="s">
        <v>21299</v>
      </c>
      <c r="I344" s="187">
        <v>21151</v>
      </c>
      <c r="J344" s="184" t="s">
        <v>21385</v>
      </c>
      <c r="K344" s="184">
        <v>7003623</v>
      </c>
      <c r="L344" s="184" t="s">
        <v>21411</v>
      </c>
      <c r="M344" s="184" t="s">
        <v>21412</v>
      </c>
      <c r="N344" s="188" t="s">
        <v>21413</v>
      </c>
      <c r="O344" s="189" t="s">
        <v>6829</v>
      </c>
      <c r="P344" s="187" t="s">
        <v>21414</v>
      </c>
      <c r="Q344" s="187" t="s">
        <v>21415</v>
      </c>
      <c r="R344" s="184" t="s">
        <v>6830</v>
      </c>
      <c r="S344" s="184">
        <v>13633296738</v>
      </c>
      <c r="T344" s="184" t="s">
        <v>6831</v>
      </c>
      <c r="U344" s="184">
        <v>15830705892</v>
      </c>
      <c r="V344" s="184" t="s">
        <v>6832</v>
      </c>
      <c r="W344" s="184" t="s">
        <v>21416</v>
      </c>
      <c r="X344" s="187" t="s">
        <v>21417</v>
      </c>
      <c r="Y344" s="187"/>
      <c r="Z344" s="188" t="s">
        <v>20228</v>
      </c>
      <c r="AA344" s="184">
        <v>90</v>
      </c>
      <c r="AB344" s="184" t="s">
        <v>3669</v>
      </c>
      <c r="AC344" s="184"/>
      <c r="AD344" s="184"/>
      <c r="AE344" s="184" t="s">
        <v>3562</v>
      </c>
      <c r="AF344" s="184"/>
      <c r="AG344" s="184"/>
      <c r="AH344" s="184"/>
      <c r="AI344" s="184"/>
      <c r="AJ344" s="184" t="s">
        <v>20243</v>
      </c>
      <c r="AK344" s="184" t="s">
        <v>6833</v>
      </c>
      <c r="AL344" s="184"/>
      <c r="AM344" s="184"/>
      <c r="AN344" s="184"/>
      <c r="AO344" s="184" t="s">
        <v>3577</v>
      </c>
      <c r="AP344" s="184" t="s">
        <v>6834</v>
      </c>
      <c r="AQ344" s="184" t="s">
        <v>6829</v>
      </c>
      <c r="AR344" s="184"/>
      <c r="AS344" s="184"/>
      <c r="AT344" s="184"/>
      <c r="AU344" s="184" t="s">
        <v>937</v>
      </c>
      <c r="AV344" s="184" t="s">
        <v>6835</v>
      </c>
      <c r="AW344" s="190"/>
      <c r="AX344" s="185">
        <v>44271</v>
      </c>
      <c r="AY344" s="185"/>
      <c r="AZ344" s="184" t="s">
        <v>20218</v>
      </c>
      <c r="BA344" s="184" t="s">
        <v>6836</v>
      </c>
      <c r="BB344" s="184">
        <v>1</v>
      </c>
      <c r="BC344" s="184"/>
      <c r="BD344" s="184"/>
      <c r="BE344" s="184"/>
      <c r="BF344" s="184" t="s">
        <v>3562</v>
      </c>
      <c r="BG344" s="184"/>
      <c r="BH344" s="184"/>
      <c r="BI344" s="184" t="s">
        <v>3568</v>
      </c>
      <c r="BJ344" s="184"/>
      <c r="BK344" s="184">
        <v>1</v>
      </c>
      <c r="BL344" s="184" t="s">
        <v>3493</v>
      </c>
      <c r="BM344" s="184"/>
      <c r="BN344" s="184" t="s">
        <v>3493</v>
      </c>
      <c r="BO344" s="184"/>
      <c r="BP344" s="184" t="s">
        <v>3493</v>
      </c>
      <c r="BQ344" s="184" t="str">
        <f t="shared" si="7"/>
        <v>√</v>
      </c>
      <c r="BR344" s="184"/>
      <c r="BS344" s="184"/>
      <c r="BT344" s="187" t="s">
        <v>3493</v>
      </c>
      <c r="BU344" s="184" t="s">
        <v>3967</v>
      </c>
      <c r="BV344" s="190" t="e">
        <f>VLOOKUP(D:D,#REF!,2,0)</f>
        <v>#REF!</v>
      </c>
      <c r="BW344" s="190" t="e">
        <f>VLOOKUP(D:D,#REF!,3,0)</f>
        <v>#REF!</v>
      </c>
      <c r="BX344" s="190"/>
      <c r="BY344" s="190"/>
      <c r="BZ344" s="191" t="e">
        <f>VLOOKUP(D:D,#REF!,2,0)</f>
        <v>#REF!</v>
      </c>
      <c r="CA344" s="192" t="s">
        <v>5527</v>
      </c>
      <c r="CB344" s="192" t="s">
        <v>5527</v>
      </c>
      <c r="CC344" s="192" t="s">
        <v>5527</v>
      </c>
      <c r="CD344" s="190"/>
      <c r="CE344" s="184">
        <v>7003623</v>
      </c>
    </row>
    <row r="345" spans="1:83" ht="11.95" customHeight="1">
      <c r="A345" s="184">
        <v>7003624</v>
      </c>
      <c r="B345" s="184">
        <v>344</v>
      </c>
      <c r="C345" s="184" t="s">
        <v>20209</v>
      </c>
      <c r="D345" s="184" t="s">
        <v>29</v>
      </c>
      <c r="E345" s="184" t="s">
        <v>614</v>
      </c>
      <c r="F345" s="184" t="s">
        <v>6637</v>
      </c>
      <c r="G345" s="185">
        <v>42546</v>
      </c>
      <c r="H345" s="186" t="s">
        <v>21299</v>
      </c>
      <c r="I345" s="187">
        <v>21151</v>
      </c>
      <c r="J345" s="184" t="s">
        <v>21385</v>
      </c>
      <c r="K345" s="184">
        <v>7003624</v>
      </c>
      <c r="L345" s="184" t="s">
        <v>21418</v>
      </c>
      <c r="M345" s="184" t="s">
        <v>21419</v>
      </c>
      <c r="N345" s="188" t="s">
        <v>21420</v>
      </c>
      <c r="O345" s="189">
        <v>2265996</v>
      </c>
      <c r="P345" s="187" t="s">
        <v>21421</v>
      </c>
      <c r="Q345" s="187" t="s">
        <v>21421</v>
      </c>
      <c r="R345" s="184" t="s">
        <v>6837</v>
      </c>
      <c r="S345" s="184">
        <v>13733296767</v>
      </c>
      <c r="T345" s="184" t="s">
        <v>6838</v>
      </c>
      <c r="U345" s="184">
        <v>13031928508</v>
      </c>
      <c r="V345" s="184" t="s">
        <v>6839</v>
      </c>
      <c r="W345" s="184" t="s">
        <v>21422</v>
      </c>
      <c r="X345" s="187" t="s">
        <v>21423</v>
      </c>
      <c r="Y345" s="187" t="s">
        <v>21424</v>
      </c>
      <c r="Z345" s="188" t="s">
        <v>20228</v>
      </c>
      <c r="AA345" s="184">
        <v>90</v>
      </c>
      <c r="AB345" s="184" t="s">
        <v>3561</v>
      </c>
      <c r="AC345" s="184" t="s">
        <v>21425</v>
      </c>
      <c r="AD345" s="184"/>
      <c r="AE345" s="184" t="s">
        <v>3562</v>
      </c>
      <c r="AF345" s="184"/>
      <c r="AG345" s="184"/>
      <c r="AH345" s="184"/>
      <c r="AI345" s="184"/>
      <c r="AJ345" s="184" t="s">
        <v>3593</v>
      </c>
      <c r="AK345" s="184" t="s">
        <v>6776</v>
      </c>
      <c r="AL345" s="184"/>
      <c r="AM345" s="184"/>
      <c r="AN345" s="184"/>
      <c r="AO345" s="184" t="s">
        <v>3577</v>
      </c>
      <c r="AP345" s="184" t="s">
        <v>6838</v>
      </c>
      <c r="AQ345" s="184" t="s">
        <v>6840</v>
      </c>
      <c r="AR345" s="184"/>
      <c r="AS345" s="184"/>
      <c r="AT345" s="184"/>
      <c r="AU345" s="184" t="s">
        <v>2568</v>
      </c>
      <c r="AV345" s="184" t="s">
        <v>2568</v>
      </c>
      <c r="AW345" s="190"/>
      <c r="AX345" s="185">
        <v>43887</v>
      </c>
      <c r="AY345" s="185">
        <v>43527</v>
      </c>
      <c r="AZ345" s="184" t="s">
        <v>20218</v>
      </c>
      <c r="BA345" s="184" t="s">
        <v>6841</v>
      </c>
      <c r="BB345" s="184">
        <v>1</v>
      </c>
      <c r="BC345" s="184"/>
      <c r="BD345" s="184"/>
      <c r="BE345" s="184"/>
      <c r="BF345" s="184" t="s">
        <v>3562</v>
      </c>
      <c r="BG345" s="184"/>
      <c r="BH345" s="184"/>
      <c r="BI345" s="184" t="s">
        <v>3568</v>
      </c>
      <c r="BJ345" s="184"/>
      <c r="BK345" s="184">
        <v>1</v>
      </c>
      <c r="BL345" s="184" t="s">
        <v>3493</v>
      </c>
      <c r="BM345" s="184"/>
      <c r="BN345" s="184" t="s">
        <v>3493</v>
      </c>
      <c r="BO345" s="184" t="s">
        <v>3493</v>
      </c>
      <c r="BP345" s="184" t="s">
        <v>3493</v>
      </c>
      <c r="BQ345" s="184" t="str">
        <f t="shared" si="7"/>
        <v>√</v>
      </c>
      <c r="BR345" s="184"/>
      <c r="BS345" s="184"/>
      <c r="BT345" s="187" t="s">
        <v>3493</v>
      </c>
      <c r="BU345" s="184"/>
      <c r="BV345" s="190" t="e">
        <f>VLOOKUP(D:D,#REF!,2,0)</f>
        <v>#REF!</v>
      </c>
      <c r="BW345" s="190" t="e">
        <f>VLOOKUP(D:D,#REF!,3,0)</f>
        <v>#REF!</v>
      </c>
      <c r="BX345" s="190"/>
      <c r="BY345" s="190"/>
      <c r="BZ345" s="191" t="e">
        <f>VLOOKUP(D:D,#REF!,2,0)</f>
        <v>#REF!</v>
      </c>
      <c r="CA345" s="192" t="s">
        <v>5527</v>
      </c>
      <c r="CB345" s="192" t="s">
        <v>5527</v>
      </c>
      <c r="CC345" s="192" t="s">
        <v>5527</v>
      </c>
      <c r="CD345" s="190"/>
      <c r="CE345" s="184">
        <v>7003624</v>
      </c>
    </row>
    <row r="346" spans="1:83" ht="11.95" customHeight="1">
      <c r="A346" s="184">
        <v>7003625</v>
      </c>
      <c r="B346" s="184">
        <v>345</v>
      </c>
      <c r="C346" s="184" t="s">
        <v>20209</v>
      </c>
      <c r="D346" s="184" t="s">
        <v>29</v>
      </c>
      <c r="E346" s="184" t="s">
        <v>614</v>
      </c>
      <c r="F346" s="184" t="s">
        <v>6842</v>
      </c>
      <c r="G346" s="185">
        <v>42546</v>
      </c>
      <c r="H346" s="186" t="s">
        <v>21299</v>
      </c>
      <c r="I346" s="187">
        <v>21151</v>
      </c>
      <c r="J346" s="184" t="s">
        <v>21385</v>
      </c>
      <c r="K346" s="184">
        <v>7003625</v>
      </c>
      <c r="L346" s="184" t="s">
        <v>21426</v>
      </c>
      <c r="M346" s="184" t="s">
        <v>21427</v>
      </c>
      <c r="N346" s="188" t="s">
        <v>21428</v>
      </c>
      <c r="O346" s="189">
        <v>3195885287</v>
      </c>
      <c r="P346" s="187" t="s">
        <v>21429</v>
      </c>
      <c r="Q346" s="187" t="s">
        <v>21429</v>
      </c>
      <c r="R346" s="184" t="s">
        <v>6843</v>
      </c>
      <c r="S346" s="184" t="s">
        <v>6844</v>
      </c>
      <c r="T346" s="184" t="s">
        <v>6845</v>
      </c>
      <c r="U346" s="184" t="s">
        <v>21430</v>
      </c>
      <c r="V346" s="184" t="s">
        <v>6846</v>
      </c>
      <c r="W346" s="184" t="s">
        <v>21431</v>
      </c>
      <c r="X346" s="187" t="s">
        <v>21432</v>
      </c>
      <c r="Y346" s="187"/>
      <c r="Z346" s="188" t="s">
        <v>20228</v>
      </c>
      <c r="AA346" s="184">
        <v>90</v>
      </c>
      <c r="AB346" s="184" t="s">
        <v>3561</v>
      </c>
      <c r="AC346" s="184" t="s">
        <v>21425</v>
      </c>
      <c r="AD346" s="184"/>
      <c r="AE346" s="184" t="s">
        <v>3562</v>
      </c>
      <c r="AF346" s="184"/>
      <c r="AG346" s="184"/>
      <c r="AH346" s="184"/>
      <c r="AI346" s="184"/>
      <c r="AJ346" s="184" t="s">
        <v>20243</v>
      </c>
      <c r="AK346" s="184" t="s">
        <v>6847</v>
      </c>
      <c r="AL346" s="184" t="s">
        <v>20228</v>
      </c>
      <c r="AM346" s="184" t="s">
        <v>20228</v>
      </c>
      <c r="AN346" s="184" t="s">
        <v>2819</v>
      </c>
      <c r="AO346" s="184" t="s">
        <v>20729</v>
      </c>
      <c r="AP346" s="184" t="s">
        <v>2819</v>
      </c>
      <c r="AQ346" s="184" t="s">
        <v>3577</v>
      </c>
      <c r="AR346" s="184" t="s">
        <v>20729</v>
      </c>
      <c r="AS346" s="184" t="s">
        <v>20729</v>
      </c>
      <c r="AT346" s="184" t="s">
        <v>2819</v>
      </c>
      <c r="AU346" s="184" t="s">
        <v>6848</v>
      </c>
      <c r="AV346" s="184" t="s">
        <v>6849</v>
      </c>
      <c r="AW346" s="190"/>
      <c r="AX346" s="185">
        <v>43877</v>
      </c>
      <c r="AY346" s="185" t="s">
        <v>2819</v>
      </c>
      <c r="AZ346" s="184" t="s">
        <v>20218</v>
      </c>
      <c r="BA346" s="184" t="s">
        <v>6850</v>
      </c>
      <c r="BB346" s="184">
        <v>1</v>
      </c>
      <c r="BC346" s="184"/>
      <c r="BD346" s="184"/>
      <c r="BE346" s="184"/>
      <c r="BF346" s="184" t="s">
        <v>3562</v>
      </c>
      <c r="BG346" s="184"/>
      <c r="BH346" s="184"/>
      <c r="BI346" s="184" t="s">
        <v>3568</v>
      </c>
      <c r="BJ346" s="184"/>
      <c r="BK346" s="184">
        <v>1</v>
      </c>
      <c r="BL346" s="184" t="s">
        <v>3493</v>
      </c>
      <c r="BM346" s="184"/>
      <c r="BN346" s="184"/>
      <c r="BO346" s="184"/>
      <c r="BP346" s="184" t="s">
        <v>3493</v>
      </c>
      <c r="BQ346" s="184" t="str">
        <f t="shared" si="7"/>
        <v>√</v>
      </c>
      <c r="BR346" s="184"/>
      <c r="BS346" s="184"/>
      <c r="BT346" s="187" t="s">
        <v>3577</v>
      </c>
      <c r="BU346" s="184" t="s">
        <v>3823</v>
      </c>
      <c r="BV346" s="190" t="e">
        <f>VLOOKUP(D:D,#REF!,2,0)</f>
        <v>#REF!</v>
      </c>
      <c r="BW346" s="190" t="e">
        <f>VLOOKUP(D:D,#REF!,3,0)</f>
        <v>#REF!</v>
      </c>
      <c r="BX346" s="190"/>
      <c r="BY346" s="190"/>
      <c r="BZ346" s="191" t="e">
        <f>VLOOKUP(D:D,#REF!,2,0)</f>
        <v>#REF!</v>
      </c>
      <c r="CA346" s="192" t="s">
        <v>5527</v>
      </c>
      <c r="CB346" s="192" t="s">
        <v>5527</v>
      </c>
      <c r="CC346" s="192" t="s">
        <v>5527</v>
      </c>
      <c r="CD346" s="190"/>
      <c r="CE346" s="184">
        <v>7003625</v>
      </c>
    </row>
    <row r="347" spans="1:83" ht="11.95" customHeight="1">
      <c r="A347" s="184">
        <v>7003626</v>
      </c>
      <c r="B347" s="184">
        <v>346</v>
      </c>
      <c r="C347" s="184" t="s">
        <v>20209</v>
      </c>
      <c r="D347" s="184" t="s">
        <v>29</v>
      </c>
      <c r="E347" s="184" t="s">
        <v>614</v>
      </c>
      <c r="F347" s="184" t="s">
        <v>6851</v>
      </c>
      <c r="G347" s="185">
        <v>42546</v>
      </c>
      <c r="H347" s="186" t="s">
        <v>21299</v>
      </c>
      <c r="I347" s="187">
        <v>21151</v>
      </c>
      <c r="J347" s="184" t="s">
        <v>21385</v>
      </c>
      <c r="K347" s="184">
        <v>7003626</v>
      </c>
      <c r="L347" s="184" t="s">
        <v>21433</v>
      </c>
      <c r="M347" s="184" t="s">
        <v>21434</v>
      </c>
      <c r="N347" s="188" t="s">
        <v>21435</v>
      </c>
      <c r="O347" s="189" t="s">
        <v>6852</v>
      </c>
      <c r="P347" s="187" t="s">
        <v>21436</v>
      </c>
      <c r="Q347" s="187" t="s">
        <v>21436</v>
      </c>
      <c r="R347" s="184" t="s">
        <v>6853</v>
      </c>
      <c r="S347" s="184" t="s">
        <v>6854</v>
      </c>
      <c r="T347" s="184" t="s">
        <v>6855</v>
      </c>
      <c r="U347" s="184" t="s">
        <v>21437</v>
      </c>
      <c r="V347" s="184" t="s">
        <v>6856</v>
      </c>
      <c r="W347" s="184" t="s">
        <v>21431</v>
      </c>
      <c r="X347" s="187" t="s">
        <v>21438</v>
      </c>
      <c r="Y347" s="187" t="s">
        <v>21439</v>
      </c>
      <c r="Z347" s="188" t="s">
        <v>20228</v>
      </c>
      <c r="AA347" s="184">
        <v>90</v>
      </c>
      <c r="AB347" s="184" t="s">
        <v>3669</v>
      </c>
      <c r="AC347" s="184" t="s">
        <v>21425</v>
      </c>
      <c r="AD347" s="184"/>
      <c r="AE347" s="184" t="s">
        <v>3562</v>
      </c>
      <c r="AF347" s="184"/>
      <c r="AG347" s="184"/>
      <c r="AH347" s="184"/>
      <c r="AI347" s="184"/>
      <c r="AJ347" s="184" t="s">
        <v>20243</v>
      </c>
      <c r="AK347" s="184" t="s">
        <v>6857</v>
      </c>
      <c r="AL347" s="184"/>
      <c r="AM347" s="184"/>
      <c r="AN347" s="184"/>
      <c r="AO347" s="184" t="s">
        <v>3577</v>
      </c>
      <c r="AP347" s="184" t="s">
        <v>6855</v>
      </c>
      <c r="AQ347" s="184">
        <v>15030917026</v>
      </c>
      <c r="AR347" s="184"/>
      <c r="AS347" s="184"/>
      <c r="AT347" s="184"/>
      <c r="AU347" s="184" t="s">
        <v>1598</v>
      </c>
      <c r="AV347" s="184" t="s">
        <v>6858</v>
      </c>
      <c r="AW347" s="190"/>
      <c r="AX347" s="185">
        <v>43902</v>
      </c>
      <c r="AY347" s="185">
        <v>43564</v>
      </c>
      <c r="AZ347" s="184" t="s">
        <v>20218</v>
      </c>
      <c r="BA347" s="184" t="s">
        <v>6859</v>
      </c>
      <c r="BB347" s="184">
        <v>1</v>
      </c>
      <c r="BC347" s="184"/>
      <c r="BD347" s="184"/>
      <c r="BE347" s="184"/>
      <c r="BF347" s="184" t="s">
        <v>3562</v>
      </c>
      <c r="BG347" s="184"/>
      <c r="BH347" s="184"/>
      <c r="BI347" s="184" t="s">
        <v>3568</v>
      </c>
      <c r="BJ347" s="184"/>
      <c r="BK347" s="184">
        <v>1</v>
      </c>
      <c r="BL347" s="184" t="s">
        <v>3493</v>
      </c>
      <c r="BM347" s="184"/>
      <c r="BN347" s="184"/>
      <c r="BO347" s="184" t="s">
        <v>3493</v>
      </c>
      <c r="BP347" s="184" t="s">
        <v>3493</v>
      </c>
      <c r="BQ347" s="184" t="str">
        <f t="shared" si="7"/>
        <v>√</v>
      </c>
      <c r="BR347" s="184"/>
      <c r="BS347" s="184"/>
      <c r="BT347" s="187" t="s">
        <v>3493</v>
      </c>
      <c r="BU347" s="184"/>
      <c r="BV347" s="190" t="e">
        <f>VLOOKUP(D:D,#REF!,2,0)</f>
        <v>#REF!</v>
      </c>
      <c r="BW347" s="190" t="e">
        <f>VLOOKUP(D:D,#REF!,3,0)</f>
        <v>#REF!</v>
      </c>
      <c r="BX347" s="190"/>
      <c r="BY347" s="190"/>
      <c r="BZ347" s="191" t="e">
        <f>VLOOKUP(D:D,#REF!,2,0)</f>
        <v>#REF!</v>
      </c>
      <c r="CA347" s="192" t="s">
        <v>5527</v>
      </c>
      <c r="CB347" s="192" t="s">
        <v>5527</v>
      </c>
      <c r="CC347" s="192" t="s">
        <v>5527</v>
      </c>
      <c r="CD347" s="190"/>
      <c r="CE347" s="184">
        <v>7003626</v>
      </c>
    </row>
    <row r="348" spans="1:83" ht="11.95" customHeight="1">
      <c r="A348" s="184">
        <v>7003627</v>
      </c>
      <c r="B348" s="184">
        <v>347</v>
      </c>
      <c r="C348" s="184" t="s">
        <v>20209</v>
      </c>
      <c r="D348" s="184" t="s">
        <v>29</v>
      </c>
      <c r="E348" s="184" t="s">
        <v>614</v>
      </c>
      <c r="F348" s="184" t="s">
        <v>6860</v>
      </c>
      <c r="G348" s="185">
        <v>42546</v>
      </c>
      <c r="H348" s="186" t="s">
        <v>21299</v>
      </c>
      <c r="I348" s="187">
        <v>21151</v>
      </c>
      <c r="J348" s="184" t="s">
        <v>21385</v>
      </c>
      <c r="K348" s="184">
        <v>7003627</v>
      </c>
      <c r="L348" s="184" t="s">
        <v>21440</v>
      </c>
      <c r="M348" s="184" t="s">
        <v>21441</v>
      </c>
      <c r="N348" s="188" t="s">
        <v>21442</v>
      </c>
      <c r="O348" s="189">
        <v>7191626</v>
      </c>
      <c r="P348" s="187" t="s">
        <v>21443</v>
      </c>
      <c r="Q348" s="187" t="s">
        <v>21443</v>
      </c>
      <c r="R348" s="184" t="s">
        <v>6861</v>
      </c>
      <c r="S348" s="184" t="s">
        <v>6862</v>
      </c>
      <c r="T348" s="184" t="s">
        <v>6863</v>
      </c>
      <c r="U348" s="184" t="s">
        <v>21444</v>
      </c>
      <c r="V348" s="184" t="s">
        <v>6863</v>
      </c>
      <c r="W348" s="184" t="s">
        <v>21444</v>
      </c>
      <c r="X348" s="187" t="s">
        <v>21445</v>
      </c>
      <c r="Y348" s="187"/>
      <c r="Z348" s="188" t="s">
        <v>20228</v>
      </c>
      <c r="AA348" s="184">
        <v>90</v>
      </c>
      <c r="AB348" s="184" t="s">
        <v>3669</v>
      </c>
      <c r="AC348" s="184" t="s">
        <v>21425</v>
      </c>
      <c r="AD348" s="184"/>
      <c r="AE348" s="184" t="s">
        <v>3562</v>
      </c>
      <c r="AF348" s="184"/>
      <c r="AG348" s="184"/>
      <c r="AH348" s="184"/>
      <c r="AI348" s="184"/>
      <c r="AJ348" s="184" t="s">
        <v>20243</v>
      </c>
      <c r="AK348" s="184" t="s">
        <v>6864</v>
      </c>
      <c r="AL348" s="184" t="s">
        <v>20228</v>
      </c>
      <c r="AM348" s="184" t="s">
        <v>20228</v>
      </c>
      <c r="AN348" s="184" t="s">
        <v>2819</v>
      </c>
      <c r="AO348" s="184" t="s">
        <v>20729</v>
      </c>
      <c r="AP348" s="184" t="s">
        <v>2819</v>
      </c>
      <c r="AQ348" s="184" t="s">
        <v>3577</v>
      </c>
      <c r="AR348" s="184" t="s">
        <v>20729</v>
      </c>
      <c r="AS348" s="184" t="s">
        <v>20729</v>
      </c>
      <c r="AT348" s="184" t="s">
        <v>2819</v>
      </c>
      <c r="AU348" s="184" t="s">
        <v>6865</v>
      </c>
      <c r="AV348" s="184" t="s">
        <v>6865</v>
      </c>
      <c r="AW348" s="190"/>
      <c r="AX348" s="185">
        <v>44270</v>
      </c>
      <c r="AY348" s="185" t="s">
        <v>2819</v>
      </c>
      <c r="AZ348" s="184" t="s">
        <v>20218</v>
      </c>
      <c r="BA348" s="184" t="s">
        <v>6866</v>
      </c>
      <c r="BB348" s="184">
        <v>1</v>
      </c>
      <c r="BC348" s="184"/>
      <c r="BD348" s="184"/>
      <c r="BE348" s="184"/>
      <c r="BF348" s="184" t="s">
        <v>3562</v>
      </c>
      <c r="BG348" s="184"/>
      <c r="BH348" s="184"/>
      <c r="BI348" s="184" t="s">
        <v>3568</v>
      </c>
      <c r="BJ348" s="184"/>
      <c r="BK348" s="184">
        <v>1</v>
      </c>
      <c r="BL348" s="184" t="s">
        <v>3493</v>
      </c>
      <c r="BM348" s="184"/>
      <c r="BN348" s="184" t="s">
        <v>3493</v>
      </c>
      <c r="BO348" s="184"/>
      <c r="BP348" s="184" t="s">
        <v>3493</v>
      </c>
      <c r="BQ348" s="184" t="str">
        <f t="shared" si="7"/>
        <v>√</v>
      </c>
      <c r="BR348" s="184"/>
      <c r="BS348" s="184"/>
      <c r="BT348" s="187" t="s">
        <v>3577</v>
      </c>
      <c r="BU348" s="184" t="s">
        <v>3823</v>
      </c>
      <c r="BV348" s="190" t="e">
        <f>VLOOKUP(D:D,#REF!,2,0)</f>
        <v>#REF!</v>
      </c>
      <c r="BW348" s="190" t="e">
        <f>VLOOKUP(D:D,#REF!,3,0)</f>
        <v>#REF!</v>
      </c>
      <c r="BX348" s="190"/>
      <c r="BY348" s="190"/>
      <c r="BZ348" s="191" t="e">
        <f>VLOOKUP(D:D,#REF!,2,0)</f>
        <v>#REF!</v>
      </c>
      <c r="CA348" s="192" t="s">
        <v>5527</v>
      </c>
      <c r="CB348" s="192" t="s">
        <v>5527</v>
      </c>
      <c r="CC348" s="192" t="s">
        <v>5527</v>
      </c>
      <c r="CD348" s="190"/>
      <c r="CE348" s="184">
        <v>7003627</v>
      </c>
    </row>
    <row r="349" spans="1:83" ht="11.95" customHeight="1">
      <c r="A349" s="184">
        <v>7003628</v>
      </c>
      <c r="B349" s="184">
        <v>348</v>
      </c>
      <c r="C349" s="184" t="s">
        <v>20209</v>
      </c>
      <c r="D349" s="184" t="s">
        <v>29</v>
      </c>
      <c r="E349" s="184" t="s">
        <v>611</v>
      </c>
      <c r="F349" s="184" t="s">
        <v>6867</v>
      </c>
      <c r="G349" s="185">
        <v>42546</v>
      </c>
      <c r="H349" s="186" t="s">
        <v>21299</v>
      </c>
      <c r="I349" s="187">
        <v>21151</v>
      </c>
      <c r="J349" s="184" t="s">
        <v>21385</v>
      </c>
      <c r="K349" s="184">
        <v>7003628</v>
      </c>
      <c r="L349" s="184" t="s">
        <v>21446</v>
      </c>
      <c r="M349" s="184" t="s">
        <v>21447</v>
      </c>
      <c r="N349" s="188" t="s">
        <v>21448</v>
      </c>
      <c r="O349" s="189" t="s">
        <v>6868</v>
      </c>
      <c r="P349" s="187" t="s">
        <v>21449</v>
      </c>
      <c r="Q349" s="187" t="s">
        <v>21449</v>
      </c>
      <c r="R349" s="184" t="s">
        <v>6869</v>
      </c>
      <c r="S349" s="184">
        <v>13323278633</v>
      </c>
      <c r="T349" s="184" t="s">
        <v>6869</v>
      </c>
      <c r="U349" s="184">
        <v>13323278633</v>
      </c>
      <c r="V349" s="184" t="s">
        <v>6869</v>
      </c>
      <c r="W349" s="184">
        <v>13323278633</v>
      </c>
      <c r="X349" s="187" t="s">
        <v>21450</v>
      </c>
      <c r="Y349" s="187" t="s">
        <v>21451</v>
      </c>
      <c r="Z349" s="188" t="s">
        <v>20228</v>
      </c>
      <c r="AA349" s="184">
        <v>90</v>
      </c>
      <c r="AB349" s="184" t="s">
        <v>3561</v>
      </c>
      <c r="AC349" s="184" t="s">
        <v>21083</v>
      </c>
      <c r="AD349" s="184"/>
      <c r="AE349" s="184" t="s">
        <v>3562</v>
      </c>
      <c r="AF349" s="184"/>
      <c r="AG349" s="184"/>
      <c r="AH349" s="184"/>
      <c r="AI349" s="184"/>
      <c r="AJ349" s="184" t="s">
        <v>20243</v>
      </c>
      <c r="AK349" s="184" t="s">
        <v>6870</v>
      </c>
      <c r="AL349" s="184"/>
      <c r="AM349" s="184"/>
      <c r="AN349" s="184"/>
      <c r="AO349" s="184" t="s">
        <v>3577</v>
      </c>
      <c r="AP349" s="184" t="s">
        <v>6871</v>
      </c>
      <c r="AQ349" s="184" t="s">
        <v>6872</v>
      </c>
      <c r="AR349" s="184"/>
      <c r="AS349" s="184"/>
      <c r="AT349" s="184"/>
      <c r="AU349" s="184" t="s">
        <v>1421</v>
      </c>
      <c r="AV349" s="184" t="s">
        <v>1421</v>
      </c>
      <c r="AW349" s="190"/>
      <c r="AX349" s="185">
        <v>44186</v>
      </c>
      <c r="AY349" s="185">
        <v>43822</v>
      </c>
      <c r="AZ349" s="184" t="s">
        <v>20218</v>
      </c>
      <c r="BA349" s="184" t="s">
        <v>6873</v>
      </c>
      <c r="BB349" s="184">
        <v>1</v>
      </c>
      <c r="BC349" s="184"/>
      <c r="BD349" s="184"/>
      <c r="BE349" s="184"/>
      <c r="BF349" s="184" t="s">
        <v>3562</v>
      </c>
      <c r="BG349" s="184"/>
      <c r="BH349" s="184"/>
      <c r="BI349" s="184" t="s">
        <v>3568</v>
      </c>
      <c r="BJ349" s="184"/>
      <c r="BK349" s="184">
        <v>1</v>
      </c>
      <c r="BL349" s="184" t="s">
        <v>3493</v>
      </c>
      <c r="BM349" s="184"/>
      <c r="BN349" s="184"/>
      <c r="BO349" s="184" t="s">
        <v>3493</v>
      </c>
      <c r="BP349" s="184" t="s">
        <v>3493</v>
      </c>
      <c r="BQ349" s="184" t="str">
        <f t="shared" si="7"/>
        <v>√</v>
      </c>
      <c r="BR349" s="184"/>
      <c r="BS349" s="184"/>
      <c r="BT349" s="187" t="s">
        <v>3493</v>
      </c>
      <c r="BU349" s="184"/>
      <c r="BV349" s="190" t="e">
        <f>VLOOKUP(D:D,#REF!,2,0)</f>
        <v>#REF!</v>
      </c>
      <c r="BW349" s="190" t="e">
        <f>VLOOKUP(D:D,#REF!,3,0)</f>
        <v>#REF!</v>
      </c>
      <c r="BX349" s="190"/>
      <c r="BY349" s="190"/>
      <c r="BZ349" s="191" t="e">
        <f>VLOOKUP(D:D,#REF!,2,0)</f>
        <v>#REF!</v>
      </c>
      <c r="CA349" s="192" t="s">
        <v>5527</v>
      </c>
      <c r="CB349" s="192" t="s">
        <v>5527</v>
      </c>
      <c r="CC349" s="192" t="s">
        <v>5527</v>
      </c>
      <c r="CD349" s="190"/>
      <c r="CE349" s="184">
        <v>7003628</v>
      </c>
    </row>
    <row r="350" spans="1:83" ht="11.95" customHeight="1">
      <c r="A350" s="184">
        <v>7003629</v>
      </c>
      <c r="B350" s="184">
        <v>349</v>
      </c>
      <c r="C350" s="184" t="s">
        <v>20209</v>
      </c>
      <c r="D350" s="184" t="s">
        <v>29</v>
      </c>
      <c r="E350" s="184" t="s">
        <v>614</v>
      </c>
      <c r="F350" s="184" t="s">
        <v>6874</v>
      </c>
      <c r="G350" s="185">
        <v>42546</v>
      </c>
      <c r="H350" s="186" t="s">
        <v>21299</v>
      </c>
      <c r="I350" s="187">
        <v>21151</v>
      </c>
      <c r="J350" s="184" t="s">
        <v>21385</v>
      </c>
      <c r="K350" s="184">
        <v>7003629</v>
      </c>
      <c r="L350" s="184" t="s">
        <v>21452</v>
      </c>
      <c r="M350" s="184" t="s">
        <v>21453</v>
      </c>
      <c r="N350" s="188" t="s">
        <v>21454</v>
      </c>
      <c r="O350" s="189" t="s">
        <v>6875</v>
      </c>
      <c r="P350" s="187" t="s">
        <v>21455</v>
      </c>
      <c r="Q350" s="187" t="s">
        <v>21455</v>
      </c>
      <c r="R350" s="184" t="s">
        <v>6876</v>
      </c>
      <c r="S350" s="184">
        <v>15932199582</v>
      </c>
      <c r="T350" s="184" t="s">
        <v>6877</v>
      </c>
      <c r="U350" s="184">
        <v>18603199855</v>
      </c>
      <c r="V350" s="184" t="s">
        <v>6878</v>
      </c>
      <c r="W350" s="184" t="s">
        <v>21456</v>
      </c>
      <c r="X350" s="187" t="s">
        <v>21457</v>
      </c>
      <c r="Y350" s="187" t="s">
        <v>21458</v>
      </c>
      <c r="Z350" s="188" t="s">
        <v>20228</v>
      </c>
      <c r="AA350" s="184">
        <v>90</v>
      </c>
      <c r="AB350" s="184" t="s">
        <v>3669</v>
      </c>
      <c r="AC350" s="184" t="s">
        <v>21459</v>
      </c>
      <c r="AD350" s="184"/>
      <c r="AE350" s="184" t="s">
        <v>3562</v>
      </c>
      <c r="AF350" s="184" t="s">
        <v>3689</v>
      </c>
      <c r="AG350" s="184" t="s">
        <v>3710</v>
      </c>
      <c r="AH350" s="184"/>
      <c r="AI350" s="184"/>
      <c r="AJ350" s="184" t="s">
        <v>20243</v>
      </c>
      <c r="AK350" s="184" t="s">
        <v>6879</v>
      </c>
      <c r="AL350" s="184"/>
      <c r="AM350" s="184"/>
      <c r="AN350" s="184"/>
      <c r="AO350" s="184" t="s">
        <v>3577</v>
      </c>
      <c r="AP350" s="184" t="s">
        <v>6877</v>
      </c>
      <c r="AQ350" s="184">
        <v>18603199855</v>
      </c>
      <c r="AR350" s="184"/>
      <c r="AS350" s="184"/>
      <c r="AT350" s="184"/>
      <c r="AU350" s="184" t="s">
        <v>1093</v>
      </c>
      <c r="AV350" s="184" t="s">
        <v>1093</v>
      </c>
      <c r="AW350" s="190"/>
      <c r="AX350" s="185">
        <v>44271</v>
      </c>
      <c r="AY350" s="185">
        <v>43571</v>
      </c>
      <c r="AZ350" s="184" t="s">
        <v>20218</v>
      </c>
      <c r="BA350" s="184" t="s">
        <v>6880</v>
      </c>
      <c r="BB350" s="184">
        <v>1</v>
      </c>
      <c r="BC350" s="184"/>
      <c r="BD350" s="184"/>
      <c r="BE350" s="184"/>
      <c r="BF350" s="184" t="s">
        <v>3562</v>
      </c>
      <c r="BG350" s="184"/>
      <c r="BH350" s="184"/>
      <c r="BI350" s="184" t="s">
        <v>3568</v>
      </c>
      <c r="BJ350" s="184"/>
      <c r="BK350" s="184">
        <v>1</v>
      </c>
      <c r="BL350" s="184" t="s">
        <v>3493</v>
      </c>
      <c r="BM350" s="184"/>
      <c r="BN350" s="184" t="s">
        <v>3493</v>
      </c>
      <c r="BO350" s="184" t="s">
        <v>3493</v>
      </c>
      <c r="BP350" s="184" t="s">
        <v>3493</v>
      </c>
      <c r="BQ350" s="184" t="str">
        <f t="shared" si="7"/>
        <v>√</v>
      </c>
      <c r="BR350" s="184"/>
      <c r="BS350" s="184"/>
      <c r="BT350" s="187" t="s">
        <v>3493</v>
      </c>
      <c r="BU350" s="184"/>
      <c r="BV350" s="190" t="e">
        <f>VLOOKUP(D:D,#REF!,2,0)</f>
        <v>#REF!</v>
      </c>
      <c r="BW350" s="190" t="e">
        <f>VLOOKUP(D:D,#REF!,3,0)</f>
        <v>#REF!</v>
      </c>
      <c r="BX350" s="190"/>
      <c r="BY350" s="190"/>
      <c r="BZ350" s="191" t="e">
        <f>VLOOKUP(D:D,#REF!,2,0)</f>
        <v>#REF!</v>
      </c>
      <c r="CA350" s="192" t="s">
        <v>5527</v>
      </c>
      <c r="CB350" s="192" t="s">
        <v>5527</v>
      </c>
      <c r="CC350" s="192" t="s">
        <v>5527</v>
      </c>
      <c r="CD350" s="190"/>
      <c r="CE350" s="184">
        <v>7003629</v>
      </c>
    </row>
    <row r="351" spans="1:83" ht="11.95" customHeight="1">
      <c r="A351" s="184">
        <v>7003630</v>
      </c>
      <c r="B351" s="184">
        <v>350</v>
      </c>
      <c r="C351" s="184" t="s">
        <v>20209</v>
      </c>
      <c r="D351" s="184" t="s">
        <v>29</v>
      </c>
      <c r="E351" s="184" t="s">
        <v>614</v>
      </c>
      <c r="F351" s="184" t="s">
        <v>6881</v>
      </c>
      <c r="G351" s="185">
        <v>42546</v>
      </c>
      <c r="H351" s="186" t="s">
        <v>21299</v>
      </c>
      <c r="I351" s="187">
        <v>21151</v>
      </c>
      <c r="J351" s="184" t="s">
        <v>21385</v>
      </c>
      <c r="K351" s="184">
        <v>7003630</v>
      </c>
      <c r="L351" s="184" t="s">
        <v>21460</v>
      </c>
      <c r="M351" s="184" t="s">
        <v>21461</v>
      </c>
      <c r="N351" s="188" t="s">
        <v>21462</v>
      </c>
      <c r="O351" s="189">
        <v>7832479</v>
      </c>
      <c r="P351" s="187" t="s">
        <v>21463</v>
      </c>
      <c r="Q351" s="187" t="s">
        <v>21463</v>
      </c>
      <c r="R351" s="184" t="s">
        <v>6882</v>
      </c>
      <c r="S351" s="184">
        <v>13831992969</v>
      </c>
      <c r="T351" s="184" t="s">
        <v>6883</v>
      </c>
      <c r="U351" s="184">
        <v>15931953999</v>
      </c>
      <c r="V351" s="184" t="s">
        <v>6883</v>
      </c>
      <c r="W351" s="184">
        <v>15931953999</v>
      </c>
      <c r="X351" s="187" t="s">
        <v>21464</v>
      </c>
      <c r="Y351" s="187"/>
      <c r="Z351" s="188" t="s">
        <v>20228</v>
      </c>
      <c r="AA351" s="184">
        <v>90</v>
      </c>
      <c r="AB351" s="184" t="s">
        <v>3669</v>
      </c>
      <c r="AC351" s="184"/>
      <c r="AD351" s="184"/>
      <c r="AE351" s="184" t="s">
        <v>3562</v>
      </c>
      <c r="AF351" s="184" t="s">
        <v>3689</v>
      </c>
      <c r="AG351" s="184" t="s">
        <v>3608</v>
      </c>
      <c r="AH351" s="184"/>
      <c r="AI351" s="184"/>
      <c r="AJ351" s="184" t="s">
        <v>20243</v>
      </c>
      <c r="AK351" s="184" t="s">
        <v>6884</v>
      </c>
      <c r="AL351" s="184"/>
      <c r="AM351" s="184"/>
      <c r="AN351" s="184"/>
      <c r="AO351" s="184" t="s">
        <v>3577</v>
      </c>
      <c r="AP351" s="184" t="s">
        <v>6883</v>
      </c>
      <c r="AQ351" s="184" t="s">
        <v>6885</v>
      </c>
      <c r="AR351" s="184"/>
      <c r="AS351" s="184"/>
      <c r="AT351" s="184"/>
      <c r="AU351" s="184" t="s">
        <v>2471</v>
      </c>
      <c r="AV351" s="184" t="s">
        <v>2471</v>
      </c>
      <c r="AW351" s="190"/>
      <c r="AX351" s="185">
        <v>44294</v>
      </c>
      <c r="AY351" s="185"/>
      <c r="AZ351" s="184" t="s">
        <v>20218</v>
      </c>
      <c r="BA351" s="184" t="s">
        <v>6886</v>
      </c>
      <c r="BB351" s="184">
        <v>1</v>
      </c>
      <c r="BC351" s="184"/>
      <c r="BD351" s="184"/>
      <c r="BE351" s="184"/>
      <c r="BF351" s="184" t="s">
        <v>3562</v>
      </c>
      <c r="BG351" s="184"/>
      <c r="BH351" s="184"/>
      <c r="BI351" s="184" t="s">
        <v>3568</v>
      </c>
      <c r="BJ351" s="184"/>
      <c r="BK351" s="184">
        <v>1</v>
      </c>
      <c r="BL351" s="184" t="s">
        <v>3493</v>
      </c>
      <c r="BM351" s="184"/>
      <c r="BN351" s="184" t="s">
        <v>3493</v>
      </c>
      <c r="BO351" s="184"/>
      <c r="BP351" s="184" t="s">
        <v>3493</v>
      </c>
      <c r="BQ351" s="184" t="str">
        <f t="shared" si="7"/>
        <v>√</v>
      </c>
      <c r="BR351" s="184"/>
      <c r="BS351" s="184"/>
      <c r="BT351" s="187" t="s">
        <v>3493</v>
      </c>
      <c r="BU351" s="184"/>
      <c r="BV351" s="190" t="e">
        <f>VLOOKUP(D:D,#REF!,2,0)</f>
        <v>#REF!</v>
      </c>
      <c r="BW351" s="190" t="e">
        <f>VLOOKUP(D:D,#REF!,3,0)</f>
        <v>#REF!</v>
      </c>
      <c r="BX351" s="190"/>
      <c r="BY351" s="190"/>
      <c r="BZ351" s="191" t="e">
        <f>VLOOKUP(D:D,#REF!,2,0)</f>
        <v>#REF!</v>
      </c>
      <c r="CA351" s="192" t="s">
        <v>5527</v>
      </c>
      <c r="CB351" s="192" t="s">
        <v>5527</v>
      </c>
      <c r="CC351" s="192" t="s">
        <v>5527</v>
      </c>
      <c r="CD351" s="190"/>
      <c r="CE351" s="184">
        <v>7003630</v>
      </c>
    </row>
    <row r="352" spans="1:83" ht="11.95" customHeight="1">
      <c r="A352" s="184">
        <v>7003631</v>
      </c>
      <c r="B352" s="184">
        <v>351</v>
      </c>
      <c r="C352" s="184" t="s">
        <v>20209</v>
      </c>
      <c r="D352" s="184" t="s">
        <v>29</v>
      </c>
      <c r="E352" s="184" t="s">
        <v>615</v>
      </c>
      <c r="F352" s="184" t="s">
        <v>6887</v>
      </c>
      <c r="G352" s="185">
        <v>42546</v>
      </c>
      <c r="H352" s="186" t="s">
        <v>21384</v>
      </c>
      <c r="I352" s="187">
        <v>21109</v>
      </c>
      <c r="J352" s="184" t="s">
        <v>21392</v>
      </c>
      <c r="K352" s="184">
        <v>7003631</v>
      </c>
      <c r="L352" s="184" t="s">
        <v>21465</v>
      </c>
      <c r="M352" s="184" t="s">
        <v>21466</v>
      </c>
      <c r="N352" s="188" t="s">
        <v>21467</v>
      </c>
      <c r="O352" s="189" t="s">
        <v>6888</v>
      </c>
      <c r="P352" s="187" t="s">
        <v>21468</v>
      </c>
      <c r="Q352" s="187" t="s">
        <v>21468</v>
      </c>
      <c r="R352" s="184" t="s">
        <v>6889</v>
      </c>
      <c r="S352" s="184" t="s">
        <v>6890</v>
      </c>
      <c r="T352" s="184" t="s">
        <v>21469</v>
      </c>
      <c r="U352" s="184">
        <v>15031006928</v>
      </c>
      <c r="V352" s="184" t="s">
        <v>21470</v>
      </c>
      <c r="W352" s="184" t="s">
        <v>21471</v>
      </c>
      <c r="X352" s="187" t="s">
        <v>21472</v>
      </c>
      <c r="Y352" s="187" t="s">
        <v>21473</v>
      </c>
      <c r="Z352" s="188" t="s">
        <v>20228</v>
      </c>
      <c r="AA352" s="184">
        <v>90</v>
      </c>
      <c r="AB352" s="184" t="s">
        <v>3669</v>
      </c>
      <c r="AC352" s="184" t="s">
        <v>21459</v>
      </c>
      <c r="AD352" s="184"/>
      <c r="AE352" s="184" t="s">
        <v>3562</v>
      </c>
      <c r="AF352" s="184" t="s">
        <v>3689</v>
      </c>
      <c r="AG352" s="184" t="s">
        <v>3710</v>
      </c>
      <c r="AH352" s="184"/>
      <c r="AI352" s="184"/>
      <c r="AJ352" s="184" t="s">
        <v>3593</v>
      </c>
      <c r="AK352" s="184" t="s">
        <v>6891</v>
      </c>
      <c r="AL352" s="184" t="s">
        <v>931</v>
      </c>
      <c r="AM352" s="184" t="s">
        <v>6804</v>
      </c>
      <c r="AN352" s="184">
        <v>18303003185</v>
      </c>
      <c r="AO352" s="184" t="s">
        <v>6805</v>
      </c>
      <c r="AP352" s="184" t="s">
        <v>21469</v>
      </c>
      <c r="AQ352" s="184" t="s">
        <v>21474</v>
      </c>
      <c r="AR352" s="184" t="s">
        <v>931</v>
      </c>
      <c r="AS352" s="184" t="s">
        <v>6804</v>
      </c>
      <c r="AT352" s="184">
        <v>18303003185</v>
      </c>
      <c r="AU352" s="184" t="s">
        <v>21465</v>
      </c>
      <c r="AV352" s="184" t="s">
        <v>21465</v>
      </c>
      <c r="AW352" s="190"/>
      <c r="AX352" s="185">
        <v>43902</v>
      </c>
      <c r="AY352" s="185">
        <v>43575</v>
      </c>
      <c r="AZ352" s="184" t="s">
        <v>20218</v>
      </c>
      <c r="BA352" s="184" t="s">
        <v>21475</v>
      </c>
      <c r="BB352" s="184">
        <v>1</v>
      </c>
      <c r="BC352" s="184"/>
      <c r="BD352" s="184"/>
      <c r="BE352" s="184"/>
      <c r="BF352" s="184" t="s">
        <v>3562</v>
      </c>
      <c r="BG352" s="184"/>
      <c r="BH352" s="184"/>
      <c r="BI352" s="184" t="s">
        <v>3568</v>
      </c>
      <c r="BJ352" s="184"/>
      <c r="BK352" s="184">
        <v>1</v>
      </c>
      <c r="BL352" s="184" t="s">
        <v>3493</v>
      </c>
      <c r="BM352" s="184"/>
      <c r="BN352" s="184" t="s">
        <v>3493</v>
      </c>
      <c r="BO352" s="184" t="s">
        <v>3493</v>
      </c>
      <c r="BP352" s="184" t="s">
        <v>3493</v>
      </c>
      <c r="BQ352" s="184" t="str">
        <f t="shared" si="7"/>
        <v>√</v>
      </c>
      <c r="BR352" s="184"/>
      <c r="BS352" s="184"/>
      <c r="BT352" s="187" t="s">
        <v>2819</v>
      </c>
      <c r="BU352" s="184" t="s">
        <v>6892</v>
      </c>
      <c r="BV352" s="190" t="e">
        <f>VLOOKUP(D:D,#REF!,2,0)</f>
        <v>#REF!</v>
      </c>
      <c r="BW352" s="190" t="e">
        <f>VLOOKUP(D:D,#REF!,3,0)</f>
        <v>#REF!</v>
      </c>
      <c r="BX352" s="190"/>
      <c r="BY352" s="190"/>
      <c r="BZ352" s="191" t="e">
        <f>VLOOKUP(D:D,#REF!,2,0)</f>
        <v>#REF!</v>
      </c>
      <c r="CA352" s="192" t="s">
        <v>5527</v>
      </c>
      <c r="CB352" s="192" t="s">
        <v>5527</v>
      </c>
      <c r="CC352" s="192" t="s">
        <v>5527</v>
      </c>
      <c r="CD352" s="190"/>
      <c r="CE352" s="184">
        <v>7003631</v>
      </c>
    </row>
    <row r="353" spans="1:83" ht="11.95" customHeight="1">
      <c r="A353" s="184">
        <v>7003632</v>
      </c>
      <c r="B353" s="184">
        <v>352</v>
      </c>
      <c r="C353" s="184" t="s">
        <v>20209</v>
      </c>
      <c r="D353" s="184" t="s">
        <v>29</v>
      </c>
      <c r="E353" s="184" t="s">
        <v>615</v>
      </c>
      <c r="F353" s="184" t="s">
        <v>6893</v>
      </c>
      <c r="G353" s="185">
        <v>42546</v>
      </c>
      <c r="H353" s="186" t="s">
        <v>21384</v>
      </c>
      <c r="I353" s="187">
        <v>21109</v>
      </c>
      <c r="J353" s="184" t="s">
        <v>21392</v>
      </c>
      <c r="K353" s="184">
        <v>7003632</v>
      </c>
      <c r="L353" s="184" t="s">
        <v>21476</v>
      </c>
      <c r="M353" s="184" t="s">
        <v>21477</v>
      </c>
      <c r="N353" s="188" t="s">
        <v>21478</v>
      </c>
      <c r="O353" s="189" t="s">
        <v>6894</v>
      </c>
      <c r="P353" s="187" t="s">
        <v>21479</v>
      </c>
      <c r="Q353" s="187" t="s">
        <v>21479</v>
      </c>
      <c r="R353" s="184" t="s">
        <v>6895</v>
      </c>
      <c r="S353" s="184">
        <v>13703104939</v>
      </c>
      <c r="T353" s="184" t="s">
        <v>6896</v>
      </c>
      <c r="U353" s="184">
        <v>13930051407</v>
      </c>
      <c r="V353" s="184" t="s">
        <v>6897</v>
      </c>
      <c r="W353" s="184" t="s">
        <v>21480</v>
      </c>
      <c r="X353" s="187" t="s">
        <v>21481</v>
      </c>
      <c r="Y353" s="187"/>
      <c r="Z353" s="188" t="s">
        <v>20228</v>
      </c>
      <c r="AA353" s="184">
        <v>180</v>
      </c>
      <c r="AB353" s="184" t="s">
        <v>3669</v>
      </c>
      <c r="AC353" s="184" t="s">
        <v>21482</v>
      </c>
      <c r="AD353" s="184" t="s">
        <v>3562</v>
      </c>
      <c r="AE353" s="184" t="s">
        <v>3562</v>
      </c>
      <c r="AF353" s="184"/>
      <c r="AG353" s="184"/>
      <c r="AH353" s="184"/>
      <c r="AI353" s="184"/>
      <c r="AJ353" s="184" t="s">
        <v>20243</v>
      </c>
      <c r="AK353" s="184" t="s">
        <v>6898</v>
      </c>
      <c r="AL353" s="184" t="s">
        <v>931</v>
      </c>
      <c r="AM353" s="184" t="s">
        <v>6804</v>
      </c>
      <c r="AN353" s="184">
        <v>18303003185</v>
      </c>
      <c r="AO353" s="184" t="s">
        <v>6805</v>
      </c>
      <c r="AP353" s="184" t="s">
        <v>6896</v>
      </c>
      <c r="AQ353" s="184">
        <v>13930051407</v>
      </c>
      <c r="AR353" s="184" t="s">
        <v>931</v>
      </c>
      <c r="AS353" s="184" t="s">
        <v>6804</v>
      </c>
      <c r="AT353" s="184">
        <v>18303003185</v>
      </c>
      <c r="AU353" s="184" t="s">
        <v>6899</v>
      </c>
      <c r="AV353" s="184" t="s">
        <v>6899</v>
      </c>
      <c r="AW353" s="190"/>
      <c r="AX353" s="185">
        <v>43906</v>
      </c>
      <c r="AY353" s="185"/>
      <c r="AZ353" s="184" t="s">
        <v>20218</v>
      </c>
      <c r="BA353" s="184" t="s">
        <v>6900</v>
      </c>
      <c r="BB353" s="184">
        <v>1</v>
      </c>
      <c r="BC353" s="184"/>
      <c r="BD353" s="184"/>
      <c r="BE353" s="184"/>
      <c r="BF353" s="184" t="s">
        <v>3562</v>
      </c>
      <c r="BG353" s="184"/>
      <c r="BH353" s="184"/>
      <c r="BI353" s="184" t="s">
        <v>3568</v>
      </c>
      <c r="BJ353" s="184"/>
      <c r="BK353" s="184">
        <v>1</v>
      </c>
      <c r="BL353" s="184" t="s">
        <v>3493</v>
      </c>
      <c r="BM353" s="184"/>
      <c r="BN353" s="184"/>
      <c r="BO353" s="184"/>
      <c r="BP353" s="184" t="s">
        <v>3493</v>
      </c>
      <c r="BQ353" s="184" t="str">
        <f t="shared" si="7"/>
        <v>√</v>
      </c>
      <c r="BR353" s="184"/>
      <c r="BS353" s="184"/>
      <c r="BT353" s="187" t="s">
        <v>3493</v>
      </c>
      <c r="BU353" s="184"/>
      <c r="BV353" s="190" t="e">
        <f>VLOOKUP(D:D,#REF!,2,0)</f>
        <v>#REF!</v>
      </c>
      <c r="BW353" s="190" t="e">
        <f>VLOOKUP(D:D,#REF!,3,0)</f>
        <v>#REF!</v>
      </c>
      <c r="BX353" s="190"/>
      <c r="BY353" s="190"/>
      <c r="BZ353" s="191" t="e">
        <f>VLOOKUP(D:D,#REF!,2,0)</f>
        <v>#REF!</v>
      </c>
      <c r="CA353" s="192" t="s">
        <v>5527</v>
      </c>
      <c r="CB353" s="192" t="s">
        <v>5527</v>
      </c>
      <c r="CC353" s="192" t="s">
        <v>5527</v>
      </c>
      <c r="CD353" s="190"/>
      <c r="CE353" s="184">
        <v>7003632</v>
      </c>
    </row>
    <row r="354" spans="1:83" ht="11.95" customHeight="1">
      <c r="A354" s="184">
        <v>7003633</v>
      </c>
      <c r="B354" s="184">
        <v>353</v>
      </c>
      <c r="C354" s="184" t="s">
        <v>20209</v>
      </c>
      <c r="D354" s="184" t="s">
        <v>29</v>
      </c>
      <c r="E354" s="184" t="s">
        <v>615</v>
      </c>
      <c r="F354" s="184" t="s">
        <v>6901</v>
      </c>
      <c r="G354" s="185">
        <v>42546</v>
      </c>
      <c r="H354" s="186" t="s">
        <v>21384</v>
      </c>
      <c r="I354" s="187">
        <v>21109</v>
      </c>
      <c r="J354" s="184" t="s">
        <v>21392</v>
      </c>
      <c r="K354" s="184">
        <v>7003633</v>
      </c>
      <c r="L354" s="184" t="s">
        <v>21483</v>
      </c>
      <c r="M354" s="184" t="s">
        <v>21484</v>
      </c>
      <c r="N354" s="188" t="s">
        <v>21485</v>
      </c>
      <c r="O354" s="189" t="s">
        <v>6902</v>
      </c>
      <c r="P354" s="187" t="s">
        <v>21486</v>
      </c>
      <c r="Q354" s="187" t="s">
        <v>21486</v>
      </c>
      <c r="R354" s="184" t="s">
        <v>6903</v>
      </c>
      <c r="S354" s="184" t="s">
        <v>6904</v>
      </c>
      <c r="T354" s="184" t="s">
        <v>6905</v>
      </c>
      <c r="U354" s="184">
        <v>13633200120</v>
      </c>
      <c r="V354" s="184" t="s">
        <v>20729</v>
      </c>
      <c r="W354" s="184" t="s">
        <v>20228</v>
      </c>
      <c r="X354" s="187" t="s">
        <v>21487</v>
      </c>
      <c r="Y354" s="187"/>
      <c r="Z354" s="188" t="s">
        <v>20228</v>
      </c>
      <c r="AA354" s="184">
        <v>180</v>
      </c>
      <c r="AB354" s="184" t="s">
        <v>3561</v>
      </c>
      <c r="AC354" s="184" t="s">
        <v>21405</v>
      </c>
      <c r="AD354" s="184"/>
      <c r="AE354" s="184" t="s">
        <v>3562</v>
      </c>
      <c r="AF354" s="184"/>
      <c r="AG354" s="184"/>
      <c r="AH354" s="184"/>
      <c r="AI354" s="184"/>
      <c r="AJ354" s="184" t="s">
        <v>3593</v>
      </c>
      <c r="AK354" s="184" t="s">
        <v>6906</v>
      </c>
      <c r="AL354" s="184" t="s">
        <v>931</v>
      </c>
      <c r="AM354" s="184" t="s">
        <v>6804</v>
      </c>
      <c r="AN354" s="184">
        <v>18303003185</v>
      </c>
      <c r="AO354" s="184" t="s">
        <v>6805</v>
      </c>
      <c r="AP354" s="184" t="s">
        <v>6905</v>
      </c>
      <c r="AQ354" s="184">
        <v>13633200120</v>
      </c>
      <c r="AR354" s="184" t="s">
        <v>931</v>
      </c>
      <c r="AS354" s="184" t="s">
        <v>6804</v>
      </c>
      <c r="AT354" s="184">
        <v>18303003185</v>
      </c>
      <c r="AU354" s="184" t="s">
        <v>21488</v>
      </c>
      <c r="AV354" s="184" t="s">
        <v>21489</v>
      </c>
      <c r="AW354" s="190"/>
      <c r="AX354" s="185">
        <v>44480</v>
      </c>
      <c r="AY354" s="185"/>
      <c r="AZ354" s="184" t="s">
        <v>20218</v>
      </c>
      <c r="BA354" s="184" t="s">
        <v>21490</v>
      </c>
      <c r="BB354" s="184">
        <v>1</v>
      </c>
      <c r="BC354" s="184"/>
      <c r="BD354" s="184"/>
      <c r="BE354" s="184"/>
      <c r="BF354" s="184" t="s">
        <v>3562</v>
      </c>
      <c r="BG354" s="184"/>
      <c r="BH354" s="184"/>
      <c r="BI354" s="184" t="s">
        <v>3568</v>
      </c>
      <c r="BJ354" s="184"/>
      <c r="BK354" s="184">
        <v>1</v>
      </c>
      <c r="BL354" s="184" t="s">
        <v>3493</v>
      </c>
      <c r="BM354" s="184"/>
      <c r="BN354" s="184"/>
      <c r="BO354" s="184"/>
      <c r="BP354" s="184" t="s">
        <v>3493</v>
      </c>
      <c r="BQ354" s="184" t="str">
        <f t="shared" si="7"/>
        <v>√</v>
      </c>
      <c r="BR354" s="184"/>
      <c r="BS354" s="184"/>
      <c r="BT354" s="187" t="s">
        <v>3493</v>
      </c>
      <c r="BU354" s="184"/>
      <c r="BV354" s="190" t="e">
        <f>VLOOKUP(D:D,#REF!,2,0)</f>
        <v>#REF!</v>
      </c>
      <c r="BW354" s="190" t="e">
        <f>VLOOKUP(D:D,#REF!,3,0)</f>
        <v>#REF!</v>
      </c>
      <c r="BX354" s="190"/>
      <c r="BY354" s="190"/>
      <c r="BZ354" s="191" t="e">
        <f>VLOOKUP(D:D,#REF!,2,0)</f>
        <v>#REF!</v>
      </c>
      <c r="CA354" s="192" t="s">
        <v>5527</v>
      </c>
      <c r="CB354" s="192" t="s">
        <v>5527</v>
      </c>
      <c r="CC354" s="192" t="s">
        <v>5527</v>
      </c>
      <c r="CD354" s="190"/>
      <c r="CE354" s="184">
        <v>7003633</v>
      </c>
    </row>
    <row r="355" spans="1:83" ht="11.95" customHeight="1">
      <c r="A355" s="184">
        <v>7003634</v>
      </c>
      <c r="B355" s="184">
        <v>354</v>
      </c>
      <c r="C355" s="184" t="s">
        <v>20209</v>
      </c>
      <c r="D355" s="184" t="s">
        <v>29</v>
      </c>
      <c r="E355" s="184" t="s">
        <v>615</v>
      </c>
      <c r="F355" s="184" t="s">
        <v>6907</v>
      </c>
      <c r="G355" s="185">
        <v>42546</v>
      </c>
      <c r="H355" s="186" t="s">
        <v>21384</v>
      </c>
      <c r="I355" s="187">
        <v>21109</v>
      </c>
      <c r="J355" s="184" t="s">
        <v>21392</v>
      </c>
      <c r="K355" s="184">
        <v>7003634</v>
      </c>
      <c r="L355" s="184" t="s">
        <v>21491</v>
      </c>
      <c r="M355" s="184" t="s">
        <v>20228</v>
      </c>
      <c r="N355" s="188" t="s">
        <v>20228</v>
      </c>
      <c r="O355" s="189"/>
      <c r="P355" s="187" t="s">
        <v>21492</v>
      </c>
      <c r="Q355" s="187" t="s">
        <v>21492</v>
      </c>
      <c r="R355" s="184" t="s">
        <v>6908</v>
      </c>
      <c r="S355" s="184">
        <v>15100060528</v>
      </c>
      <c r="T355" s="184" t="s">
        <v>6908</v>
      </c>
      <c r="U355" s="184">
        <v>15100060528</v>
      </c>
      <c r="V355" s="184" t="s">
        <v>20729</v>
      </c>
      <c r="W355" s="184" t="s">
        <v>20228</v>
      </c>
      <c r="X355" s="187" t="s">
        <v>21493</v>
      </c>
      <c r="Y355" s="187"/>
      <c r="Z355" s="188" t="s">
        <v>20228</v>
      </c>
      <c r="AA355" s="184" t="s">
        <v>20729</v>
      </c>
      <c r="AB355" s="184" t="s">
        <v>3561</v>
      </c>
      <c r="AC355" s="184" t="s">
        <v>21494</v>
      </c>
      <c r="AD355" s="184"/>
      <c r="AE355" s="184" t="s">
        <v>3562</v>
      </c>
      <c r="AF355" s="184"/>
      <c r="AG355" s="184"/>
      <c r="AH355" s="184"/>
      <c r="AI355" s="184"/>
      <c r="AJ355" s="184" t="s">
        <v>20243</v>
      </c>
      <c r="AK355" s="184" t="s">
        <v>6909</v>
      </c>
      <c r="AL355" s="184" t="s">
        <v>931</v>
      </c>
      <c r="AM355" s="184" t="s">
        <v>6804</v>
      </c>
      <c r="AN355" s="184">
        <v>18303003185</v>
      </c>
      <c r="AO355" s="184" t="s">
        <v>6805</v>
      </c>
      <c r="AP355" s="184" t="s">
        <v>6910</v>
      </c>
      <c r="AQ355" s="184">
        <v>15081628590</v>
      </c>
      <c r="AR355" s="184" t="s">
        <v>931</v>
      </c>
      <c r="AS355" s="184" t="s">
        <v>6804</v>
      </c>
      <c r="AT355" s="184">
        <v>18303003185</v>
      </c>
      <c r="AU355" s="184" t="s">
        <v>1091</v>
      </c>
      <c r="AV355" s="184" t="s">
        <v>1091</v>
      </c>
      <c r="AW355" s="190"/>
      <c r="AX355" s="185">
        <v>44249</v>
      </c>
      <c r="AY355" s="185"/>
      <c r="AZ355" s="184" t="s">
        <v>20218</v>
      </c>
      <c r="BA355" s="184" t="s">
        <v>6911</v>
      </c>
      <c r="BB355" s="184">
        <v>1</v>
      </c>
      <c r="BC355" s="184"/>
      <c r="BD355" s="184"/>
      <c r="BE355" s="184"/>
      <c r="BF355" s="184" t="s">
        <v>3562</v>
      </c>
      <c r="BG355" s="184"/>
      <c r="BH355" s="184"/>
      <c r="BI355" s="184" t="s">
        <v>3568</v>
      </c>
      <c r="BJ355" s="184"/>
      <c r="BK355" s="184">
        <v>1</v>
      </c>
      <c r="BL355" s="184" t="s">
        <v>3493</v>
      </c>
      <c r="BM355" s="184"/>
      <c r="BN355" s="184"/>
      <c r="BO355" s="184"/>
      <c r="BP355" s="184" t="s">
        <v>3493</v>
      </c>
      <c r="BQ355" s="184" t="str">
        <f t="shared" si="7"/>
        <v xml:space="preserve"> </v>
      </c>
      <c r="BR355" s="184"/>
      <c r="BS355" s="184"/>
      <c r="BT355" s="187" t="s">
        <v>3493</v>
      </c>
      <c r="BU355" s="184"/>
      <c r="BV355" s="190" t="e">
        <f>VLOOKUP(D:D,#REF!,2,0)</f>
        <v>#REF!</v>
      </c>
      <c r="BW355" s="190" t="e">
        <f>VLOOKUP(D:D,#REF!,3,0)</f>
        <v>#REF!</v>
      </c>
      <c r="BX355" s="190"/>
      <c r="BY355" s="190"/>
      <c r="BZ355" s="191" t="e">
        <f>VLOOKUP(D:D,#REF!,2,0)</f>
        <v>#REF!</v>
      </c>
      <c r="CA355" s="192" t="s">
        <v>5527</v>
      </c>
      <c r="CB355" s="192" t="s">
        <v>5527</v>
      </c>
      <c r="CC355" s="192" t="s">
        <v>5527</v>
      </c>
      <c r="CD355" s="190"/>
      <c r="CE355" s="184">
        <v>7003634</v>
      </c>
    </row>
    <row r="356" spans="1:83" ht="11.95" customHeight="1">
      <c r="A356" s="184">
        <v>7003635</v>
      </c>
      <c r="B356" s="184">
        <v>355</v>
      </c>
      <c r="C356" s="184" t="s">
        <v>20209</v>
      </c>
      <c r="D356" s="184" t="s">
        <v>29</v>
      </c>
      <c r="E356" s="184" t="s">
        <v>615</v>
      </c>
      <c r="F356" s="184" t="s">
        <v>6912</v>
      </c>
      <c r="G356" s="185">
        <v>42546</v>
      </c>
      <c r="H356" s="186" t="s">
        <v>21384</v>
      </c>
      <c r="I356" s="187">
        <v>21109</v>
      </c>
      <c r="J356" s="184" t="s">
        <v>21392</v>
      </c>
      <c r="K356" s="184">
        <v>7003635</v>
      </c>
      <c r="L356" s="184" t="s">
        <v>21495</v>
      </c>
      <c r="M356" s="184" t="s">
        <v>21496</v>
      </c>
      <c r="N356" s="188" t="s">
        <v>21497</v>
      </c>
      <c r="O356" s="189"/>
      <c r="P356" s="187" t="s">
        <v>21498</v>
      </c>
      <c r="Q356" s="187" t="s">
        <v>21499</v>
      </c>
      <c r="R356" s="184" t="s">
        <v>6913</v>
      </c>
      <c r="S356" s="184">
        <v>13703208019</v>
      </c>
      <c r="T356" s="184" t="s">
        <v>6914</v>
      </c>
      <c r="U356" s="184">
        <v>13082137612</v>
      </c>
      <c r="V356" s="184" t="s">
        <v>6913</v>
      </c>
      <c r="W356" s="184">
        <v>13703208019</v>
      </c>
      <c r="X356" s="187" t="s">
        <v>21500</v>
      </c>
      <c r="Y356" s="187" t="s">
        <v>21501</v>
      </c>
      <c r="Z356" s="188" t="s">
        <v>20228</v>
      </c>
      <c r="AA356" s="184">
        <v>120</v>
      </c>
      <c r="AB356" s="184" t="s">
        <v>3561</v>
      </c>
      <c r="AC356" s="184" t="s">
        <v>21502</v>
      </c>
      <c r="AD356" s="184"/>
      <c r="AE356" s="184" t="s">
        <v>3562</v>
      </c>
      <c r="AF356" s="184" t="s">
        <v>3689</v>
      </c>
      <c r="AG356" s="184" t="s">
        <v>3710</v>
      </c>
      <c r="AH356" s="184"/>
      <c r="AI356" s="184"/>
      <c r="AJ356" s="184" t="s">
        <v>20243</v>
      </c>
      <c r="AK356" s="184" t="s">
        <v>6915</v>
      </c>
      <c r="AL356" s="184" t="s">
        <v>931</v>
      </c>
      <c r="AM356" s="184" t="s">
        <v>6804</v>
      </c>
      <c r="AN356" s="184">
        <v>18303003185</v>
      </c>
      <c r="AO356" s="184" t="s">
        <v>6805</v>
      </c>
      <c r="AP356" s="184" t="s">
        <v>6914</v>
      </c>
      <c r="AQ356" s="184">
        <v>13082137612</v>
      </c>
      <c r="AR356" s="184" t="s">
        <v>931</v>
      </c>
      <c r="AS356" s="184" t="s">
        <v>6804</v>
      </c>
      <c r="AT356" s="184">
        <v>18303003185</v>
      </c>
      <c r="AU356" s="184" t="s">
        <v>2622</v>
      </c>
      <c r="AV356" s="184" t="s">
        <v>6916</v>
      </c>
      <c r="AW356" s="190"/>
      <c r="AX356" s="185">
        <v>44269</v>
      </c>
      <c r="AY356" s="185">
        <v>43554</v>
      </c>
      <c r="AZ356" s="184" t="s">
        <v>20218</v>
      </c>
      <c r="BA356" s="184" t="s">
        <v>6917</v>
      </c>
      <c r="BB356" s="184">
        <v>1</v>
      </c>
      <c r="BC356" s="184"/>
      <c r="BD356" s="184"/>
      <c r="BE356" s="184"/>
      <c r="BF356" s="184" t="s">
        <v>3562</v>
      </c>
      <c r="BG356" s="184"/>
      <c r="BH356" s="184"/>
      <c r="BI356" s="184" t="s">
        <v>3568</v>
      </c>
      <c r="BJ356" s="184"/>
      <c r="BK356" s="184">
        <v>1</v>
      </c>
      <c r="BL356" s="184" t="s">
        <v>3493</v>
      </c>
      <c r="BM356" s="184"/>
      <c r="BN356" s="184"/>
      <c r="BO356" s="184" t="s">
        <v>3493</v>
      </c>
      <c r="BP356" s="184" t="s">
        <v>3493</v>
      </c>
      <c r="BQ356" s="184" t="str">
        <f t="shared" si="7"/>
        <v>√</v>
      </c>
      <c r="BR356" s="184"/>
      <c r="BS356" s="184"/>
      <c r="BT356" s="187" t="s">
        <v>3493</v>
      </c>
      <c r="BU356" s="184" t="s">
        <v>3967</v>
      </c>
      <c r="BV356" s="190" t="e">
        <f>VLOOKUP(D:D,#REF!,2,0)</f>
        <v>#REF!</v>
      </c>
      <c r="BW356" s="190" t="e">
        <f>VLOOKUP(D:D,#REF!,3,0)</f>
        <v>#REF!</v>
      </c>
      <c r="BX356" s="190"/>
      <c r="BY356" s="190"/>
      <c r="BZ356" s="191" t="e">
        <f>VLOOKUP(D:D,#REF!,2,0)</f>
        <v>#REF!</v>
      </c>
      <c r="CA356" s="192" t="s">
        <v>5527</v>
      </c>
      <c r="CB356" s="192" t="s">
        <v>5527</v>
      </c>
      <c r="CC356" s="192" t="s">
        <v>5527</v>
      </c>
      <c r="CD356" s="190"/>
      <c r="CE356" s="184">
        <v>7003635</v>
      </c>
    </row>
    <row r="357" spans="1:83" ht="11.95" customHeight="1">
      <c r="A357" s="184">
        <v>7003636</v>
      </c>
      <c r="B357" s="184">
        <v>356</v>
      </c>
      <c r="C357" s="184" t="s">
        <v>20209</v>
      </c>
      <c r="D357" s="184" t="s">
        <v>29</v>
      </c>
      <c r="E357" s="184" t="s">
        <v>615</v>
      </c>
      <c r="F357" s="184" t="s">
        <v>6918</v>
      </c>
      <c r="G357" s="185">
        <v>42546</v>
      </c>
      <c r="H357" s="186" t="s">
        <v>21384</v>
      </c>
      <c r="I357" s="187">
        <v>21109</v>
      </c>
      <c r="J357" s="184" t="s">
        <v>21392</v>
      </c>
      <c r="K357" s="184">
        <v>7003636</v>
      </c>
      <c r="L357" s="184" t="s">
        <v>21503</v>
      </c>
      <c r="M357" s="184" t="s">
        <v>21504</v>
      </c>
      <c r="N357" s="188" t="s">
        <v>21505</v>
      </c>
      <c r="O357" s="189" t="s">
        <v>6919</v>
      </c>
      <c r="P357" s="187" t="s">
        <v>21506</v>
      </c>
      <c r="Q357" s="187" t="s">
        <v>21506</v>
      </c>
      <c r="R357" s="184" t="s">
        <v>6920</v>
      </c>
      <c r="S357" s="184">
        <v>13932067265</v>
      </c>
      <c r="T357" s="184" t="s">
        <v>6920</v>
      </c>
      <c r="U357" s="184">
        <v>13932067265</v>
      </c>
      <c r="V357" s="184" t="s">
        <v>20729</v>
      </c>
      <c r="W357" s="184" t="s">
        <v>20228</v>
      </c>
      <c r="X357" s="187" t="s">
        <v>21507</v>
      </c>
      <c r="Y357" s="187" t="s">
        <v>21508</v>
      </c>
      <c r="Z357" s="188" t="s">
        <v>20228</v>
      </c>
      <c r="AA357" s="184">
        <v>150</v>
      </c>
      <c r="AB357" s="184" t="s">
        <v>3669</v>
      </c>
      <c r="AC357" s="184" t="s">
        <v>21494</v>
      </c>
      <c r="AD357" s="184"/>
      <c r="AE357" s="184" t="s">
        <v>3562</v>
      </c>
      <c r="AF357" s="184"/>
      <c r="AG357" s="184"/>
      <c r="AH357" s="184"/>
      <c r="AI357" s="184"/>
      <c r="AJ357" s="184" t="s">
        <v>20243</v>
      </c>
      <c r="AK357" s="184" t="s">
        <v>6921</v>
      </c>
      <c r="AL357" s="184" t="s">
        <v>931</v>
      </c>
      <c r="AM357" s="184" t="s">
        <v>6804</v>
      </c>
      <c r="AN357" s="184">
        <v>18303003185</v>
      </c>
      <c r="AO357" s="184" t="s">
        <v>6805</v>
      </c>
      <c r="AP357" s="184" t="s">
        <v>6920</v>
      </c>
      <c r="AQ357" s="184">
        <v>13932067265</v>
      </c>
      <c r="AR357" s="184" t="s">
        <v>931</v>
      </c>
      <c r="AS357" s="184" t="s">
        <v>6804</v>
      </c>
      <c r="AT357" s="184">
        <v>18303003185</v>
      </c>
      <c r="AU357" s="184" t="s">
        <v>2285</v>
      </c>
      <c r="AV357" s="184" t="s">
        <v>2285</v>
      </c>
      <c r="AW357" s="190"/>
      <c r="AX357" s="185">
        <v>43916</v>
      </c>
      <c r="AY357" s="185">
        <v>43553</v>
      </c>
      <c r="AZ357" s="184" t="s">
        <v>16659</v>
      </c>
      <c r="BA357" s="184" t="s">
        <v>6922</v>
      </c>
      <c r="BB357" s="184">
        <v>1</v>
      </c>
      <c r="BC357" s="184"/>
      <c r="BD357" s="184"/>
      <c r="BE357" s="184"/>
      <c r="BF357" s="184" t="s">
        <v>3562</v>
      </c>
      <c r="BG357" s="184"/>
      <c r="BH357" s="184"/>
      <c r="BI357" s="184" t="s">
        <v>3568</v>
      </c>
      <c r="BJ357" s="184"/>
      <c r="BK357" s="184">
        <v>1</v>
      </c>
      <c r="BL357" s="184" t="s">
        <v>3493</v>
      </c>
      <c r="BM357" s="184"/>
      <c r="BN357" s="184"/>
      <c r="BO357" s="184" t="s">
        <v>3493</v>
      </c>
      <c r="BP357" s="184" t="s">
        <v>3493</v>
      </c>
      <c r="BQ357" s="184" t="str">
        <f t="shared" si="7"/>
        <v>√</v>
      </c>
      <c r="BR357" s="184"/>
      <c r="BS357" s="184"/>
      <c r="BT357" s="187" t="s">
        <v>3493</v>
      </c>
      <c r="BU357" s="184" t="s">
        <v>4288</v>
      </c>
      <c r="BV357" s="190" t="e">
        <f>VLOOKUP(D:D,#REF!,2,0)</f>
        <v>#REF!</v>
      </c>
      <c r="BW357" s="190" t="e">
        <f>VLOOKUP(D:D,#REF!,3,0)</f>
        <v>#REF!</v>
      </c>
      <c r="BX357" s="190" t="s">
        <v>6923</v>
      </c>
      <c r="BY357" s="190"/>
      <c r="BZ357" s="191" t="e">
        <f>VLOOKUP(D:D,#REF!,2,0)</f>
        <v>#REF!</v>
      </c>
      <c r="CA357" s="192" t="s">
        <v>5527</v>
      </c>
      <c r="CB357" s="192" t="s">
        <v>5527</v>
      </c>
      <c r="CC357" s="192" t="s">
        <v>5527</v>
      </c>
      <c r="CD357" s="190"/>
      <c r="CE357" s="184">
        <v>7003636</v>
      </c>
    </row>
    <row r="358" spans="1:83" ht="11.95" customHeight="1">
      <c r="A358" s="184">
        <v>7003637</v>
      </c>
      <c r="B358" s="184">
        <v>357</v>
      </c>
      <c r="C358" s="184" t="s">
        <v>20209</v>
      </c>
      <c r="D358" s="184" t="s">
        <v>29</v>
      </c>
      <c r="E358" s="184" t="s">
        <v>611</v>
      </c>
      <c r="F358" s="184" t="s">
        <v>6924</v>
      </c>
      <c r="G358" s="185">
        <v>42546</v>
      </c>
      <c r="H358" s="186" t="s">
        <v>21299</v>
      </c>
      <c r="I358" s="187">
        <v>21151</v>
      </c>
      <c r="J358" s="184" t="s">
        <v>21385</v>
      </c>
      <c r="K358" s="184">
        <v>7003637</v>
      </c>
      <c r="L358" s="184" t="s">
        <v>21509</v>
      </c>
      <c r="M358" s="184" t="s">
        <v>21510</v>
      </c>
      <c r="N358" s="188" t="s">
        <v>21511</v>
      </c>
      <c r="O358" s="189" t="s">
        <v>6925</v>
      </c>
      <c r="P358" s="187" t="s">
        <v>21512</v>
      </c>
      <c r="Q358" s="187" t="s">
        <v>21512</v>
      </c>
      <c r="R358" s="184" t="s">
        <v>6926</v>
      </c>
      <c r="S358" s="184">
        <v>13001444761</v>
      </c>
      <c r="T358" s="184" t="s">
        <v>6927</v>
      </c>
      <c r="U358" s="184">
        <v>13313070519</v>
      </c>
      <c r="V358" s="184" t="s">
        <v>6926</v>
      </c>
      <c r="W358" s="184">
        <v>13001444761</v>
      </c>
      <c r="X358" s="187" t="s">
        <v>21513</v>
      </c>
      <c r="Y358" s="187" t="s">
        <v>21514</v>
      </c>
      <c r="Z358" s="188" t="s">
        <v>20228</v>
      </c>
      <c r="AA358" s="184">
        <v>90</v>
      </c>
      <c r="AB358" s="184" t="s">
        <v>3669</v>
      </c>
      <c r="AC358" s="184" t="s">
        <v>21459</v>
      </c>
      <c r="AD358" s="184"/>
      <c r="AE358" s="184" t="s">
        <v>3562</v>
      </c>
      <c r="AF358" s="184"/>
      <c r="AG358" s="184"/>
      <c r="AH358" s="184"/>
      <c r="AI358" s="184"/>
      <c r="AJ358" s="184" t="s">
        <v>20243</v>
      </c>
      <c r="AK358" s="184" t="s">
        <v>6928</v>
      </c>
      <c r="AL358" s="184"/>
      <c r="AM358" s="184"/>
      <c r="AN358" s="184"/>
      <c r="AO358" s="184" t="s">
        <v>3577</v>
      </c>
      <c r="AP358" s="184" t="s">
        <v>6926</v>
      </c>
      <c r="AQ358" s="184">
        <v>13001444761</v>
      </c>
      <c r="AR358" s="184"/>
      <c r="AS358" s="184"/>
      <c r="AT358" s="184"/>
      <c r="AU358" s="184" t="s">
        <v>1316</v>
      </c>
      <c r="AV358" s="184" t="s">
        <v>1316</v>
      </c>
      <c r="AW358" s="190"/>
      <c r="AX358" s="185">
        <v>43903</v>
      </c>
      <c r="AY358" s="185">
        <v>43575</v>
      </c>
      <c r="AZ358" s="184" t="s">
        <v>16659</v>
      </c>
      <c r="BA358" s="184" t="s">
        <v>6929</v>
      </c>
      <c r="BB358" s="184">
        <v>1</v>
      </c>
      <c r="BC358" s="184"/>
      <c r="BD358" s="184"/>
      <c r="BE358" s="184"/>
      <c r="BF358" s="184" t="s">
        <v>3562</v>
      </c>
      <c r="BG358" s="184"/>
      <c r="BH358" s="184"/>
      <c r="BI358" s="184" t="s">
        <v>3568</v>
      </c>
      <c r="BJ358" s="184"/>
      <c r="BK358" s="184">
        <v>1</v>
      </c>
      <c r="BL358" s="184" t="s">
        <v>3493</v>
      </c>
      <c r="BM358" s="184"/>
      <c r="BN358" s="184"/>
      <c r="BO358" s="184" t="s">
        <v>3493</v>
      </c>
      <c r="BP358" s="184" t="s">
        <v>3493</v>
      </c>
      <c r="BQ358" s="184" t="str">
        <f t="shared" si="7"/>
        <v>√</v>
      </c>
      <c r="BR358" s="184"/>
      <c r="BS358" s="184"/>
      <c r="BT358" s="187" t="s">
        <v>3493</v>
      </c>
      <c r="BU358" s="184"/>
      <c r="BV358" s="190" t="e">
        <f>VLOOKUP(D:D,#REF!,2,0)</f>
        <v>#REF!</v>
      </c>
      <c r="BW358" s="190" t="e">
        <f>VLOOKUP(D:D,#REF!,3,0)</f>
        <v>#REF!</v>
      </c>
      <c r="BX358" s="190"/>
      <c r="BY358" s="190"/>
      <c r="BZ358" s="191" t="e">
        <f>VLOOKUP(D:D,#REF!,2,0)</f>
        <v>#REF!</v>
      </c>
      <c r="CA358" s="192" t="s">
        <v>5527</v>
      </c>
      <c r="CB358" s="192" t="s">
        <v>5527</v>
      </c>
      <c r="CC358" s="192" t="s">
        <v>5527</v>
      </c>
      <c r="CD358" s="190"/>
      <c r="CE358" s="184">
        <v>7003637</v>
      </c>
    </row>
    <row r="359" spans="1:83" ht="11.95" customHeight="1">
      <c r="A359" s="184">
        <v>7003638</v>
      </c>
      <c r="B359" s="184">
        <v>358</v>
      </c>
      <c r="C359" s="184" t="s">
        <v>20209</v>
      </c>
      <c r="D359" s="184" t="s">
        <v>29</v>
      </c>
      <c r="E359" s="184" t="s">
        <v>611</v>
      </c>
      <c r="F359" s="184" t="s">
        <v>6930</v>
      </c>
      <c r="G359" s="185">
        <v>42546</v>
      </c>
      <c r="H359" s="186" t="s">
        <v>21299</v>
      </c>
      <c r="I359" s="187">
        <v>21151</v>
      </c>
      <c r="J359" s="184" t="s">
        <v>21385</v>
      </c>
      <c r="K359" s="184">
        <v>7003638</v>
      </c>
      <c r="L359" s="184" t="s">
        <v>21515</v>
      </c>
      <c r="M359" s="184" t="s">
        <v>21516</v>
      </c>
      <c r="N359" s="188" t="s">
        <v>21517</v>
      </c>
      <c r="O359" s="189" t="s">
        <v>6931</v>
      </c>
      <c r="P359" s="187" t="s">
        <v>21518</v>
      </c>
      <c r="Q359" s="187" t="s">
        <v>21518</v>
      </c>
      <c r="R359" s="184" t="s">
        <v>6932</v>
      </c>
      <c r="S359" s="184">
        <v>13931766633</v>
      </c>
      <c r="T359" s="184" t="s">
        <v>6933</v>
      </c>
      <c r="U359" s="184">
        <v>13931773488</v>
      </c>
      <c r="V359" s="184" t="s">
        <v>6932</v>
      </c>
      <c r="W359" s="184">
        <v>13931766633</v>
      </c>
      <c r="X359" s="187" t="s">
        <v>21519</v>
      </c>
      <c r="Y359" s="187" t="s">
        <v>21520</v>
      </c>
      <c r="Z359" s="188" t="s">
        <v>20228</v>
      </c>
      <c r="AA359" s="184">
        <v>90</v>
      </c>
      <c r="AB359" s="184" t="s">
        <v>3669</v>
      </c>
      <c r="AC359" s="184" t="s">
        <v>21459</v>
      </c>
      <c r="AD359" s="184"/>
      <c r="AE359" s="184" t="s">
        <v>3562</v>
      </c>
      <c r="AF359" s="184" t="s">
        <v>3689</v>
      </c>
      <c r="AG359" s="184"/>
      <c r="AH359" s="184"/>
      <c r="AI359" s="184"/>
      <c r="AJ359" s="184" t="s">
        <v>20243</v>
      </c>
      <c r="AK359" s="184" t="s">
        <v>6934</v>
      </c>
      <c r="AL359" s="184" t="s">
        <v>20228</v>
      </c>
      <c r="AM359" s="184" t="s">
        <v>20228</v>
      </c>
      <c r="AN359" s="184" t="s">
        <v>2819</v>
      </c>
      <c r="AO359" s="184" t="s">
        <v>20729</v>
      </c>
      <c r="AP359" s="184" t="s">
        <v>2819</v>
      </c>
      <c r="AQ359" s="184" t="s">
        <v>3577</v>
      </c>
      <c r="AR359" s="184" t="s">
        <v>20729</v>
      </c>
      <c r="AS359" s="184" t="s">
        <v>20729</v>
      </c>
      <c r="AT359" s="184" t="s">
        <v>2819</v>
      </c>
      <c r="AU359" s="184" t="s">
        <v>6935</v>
      </c>
      <c r="AV359" s="184" t="s">
        <v>6935</v>
      </c>
      <c r="AW359" s="190"/>
      <c r="AX359" s="185">
        <v>44222</v>
      </c>
      <c r="AY359" s="185">
        <v>43539</v>
      </c>
      <c r="AZ359" s="184" t="s">
        <v>20218</v>
      </c>
      <c r="BA359" s="184" t="s">
        <v>6936</v>
      </c>
      <c r="BB359" s="184">
        <v>1</v>
      </c>
      <c r="BC359" s="184"/>
      <c r="BD359" s="184"/>
      <c r="BE359" s="184"/>
      <c r="BF359" s="184" t="s">
        <v>3562</v>
      </c>
      <c r="BG359" s="184"/>
      <c r="BH359" s="184"/>
      <c r="BI359" s="184" t="s">
        <v>3568</v>
      </c>
      <c r="BJ359" s="184"/>
      <c r="BK359" s="184">
        <v>1</v>
      </c>
      <c r="BL359" s="184" t="s">
        <v>3493</v>
      </c>
      <c r="BM359" s="184"/>
      <c r="BN359" s="184" t="s">
        <v>3493</v>
      </c>
      <c r="BO359" s="184" t="s">
        <v>3493</v>
      </c>
      <c r="BP359" s="184" t="s">
        <v>3493</v>
      </c>
      <c r="BQ359" s="184" t="str">
        <f t="shared" si="7"/>
        <v>√</v>
      </c>
      <c r="BR359" s="184"/>
      <c r="BS359" s="184"/>
      <c r="BT359" s="187" t="s">
        <v>3577</v>
      </c>
      <c r="BU359" s="184" t="s">
        <v>3823</v>
      </c>
      <c r="BV359" s="190" t="e">
        <f>VLOOKUP(D:D,#REF!,2,0)</f>
        <v>#REF!</v>
      </c>
      <c r="BW359" s="190" t="e">
        <f>VLOOKUP(D:D,#REF!,3,0)</f>
        <v>#REF!</v>
      </c>
      <c r="BX359" s="190"/>
      <c r="BY359" s="190"/>
      <c r="BZ359" s="191" t="e">
        <f>VLOOKUP(D:D,#REF!,2,0)</f>
        <v>#REF!</v>
      </c>
      <c r="CA359" s="192" t="s">
        <v>5527</v>
      </c>
      <c r="CB359" s="192" t="s">
        <v>5527</v>
      </c>
      <c r="CC359" s="192" t="s">
        <v>5527</v>
      </c>
      <c r="CD359" s="190"/>
      <c r="CE359" s="184">
        <v>7003638</v>
      </c>
    </row>
    <row r="360" spans="1:83" ht="11.95" customHeight="1">
      <c r="A360" s="184">
        <v>7003639</v>
      </c>
      <c r="B360" s="184">
        <v>359</v>
      </c>
      <c r="C360" s="184" t="s">
        <v>20209</v>
      </c>
      <c r="D360" s="184" t="s">
        <v>29</v>
      </c>
      <c r="E360" s="184" t="s">
        <v>611</v>
      </c>
      <c r="F360" s="184" t="s">
        <v>6937</v>
      </c>
      <c r="G360" s="185">
        <v>42546</v>
      </c>
      <c r="H360" s="186" t="s">
        <v>21299</v>
      </c>
      <c r="I360" s="187">
        <v>21151</v>
      </c>
      <c r="J360" s="184" t="s">
        <v>21385</v>
      </c>
      <c r="K360" s="184">
        <v>7003639</v>
      </c>
      <c r="L360" s="184" t="s">
        <v>21521</v>
      </c>
      <c r="M360" s="184" t="s">
        <v>21522</v>
      </c>
      <c r="N360" s="188" t="s">
        <v>21523</v>
      </c>
      <c r="O360" s="189" t="s">
        <v>6938</v>
      </c>
      <c r="P360" s="187" t="s">
        <v>21524</v>
      </c>
      <c r="Q360" s="187" t="s">
        <v>21524</v>
      </c>
      <c r="R360" s="184" t="s">
        <v>6939</v>
      </c>
      <c r="S360" s="184">
        <v>13582476557</v>
      </c>
      <c r="T360" s="184" t="s">
        <v>6939</v>
      </c>
      <c r="U360" s="184">
        <v>13582476557</v>
      </c>
      <c r="V360" s="184" t="s">
        <v>6939</v>
      </c>
      <c r="W360" s="184">
        <v>13582476557</v>
      </c>
      <c r="X360" s="187" t="s">
        <v>21525</v>
      </c>
      <c r="Y360" s="187" t="s">
        <v>21526</v>
      </c>
      <c r="Z360" s="188" t="s">
        <v>20228</v>
      </c>
      <c r="AA360" s="184">
        <v>90</v>
      </c>
      <c r="AB360" s="184" t="s">
        <v>3669</v>
      </c>
      <c r="AC360" s="184" t="s">
        <v>21459</v>
      </c>
      <c r="AD360" s="184"/>
      <c r="AE360" s="184" t="s">
        <v>3562</v>
      </c>
      <c r="AF360" s="184" t="s">
        <v>3689</v>
      </c>
      <c r="AG360" s="184"/>
      <c r="AH360" s="184"/>
      <c r="AI360" s="184"/>
      <c r="AJ360" s="184" t="s">
        <v>20243</v>
      </c>
      <c r="AK360" s="184" t="s">
        <v>6940</v>
      </c>
      <c r="AL360" s="184"/>
      <c r="AM360" s="184"/>
      <c r="AN360" s="184"/>
      <c r="AO360" s="184" t="s">
        <v>3577</v>
      </c>
      <c r="AP360" s="184" t="s">
        <v>6939</v>
      </c>
      <c r="AQ360" s="184">
        <v>13582476557</v>
      </c>
      <c r="AR360" s="184"/>
      <c r="AS360" s="184"/>
      <c r="AT360" s="184"/>
      <c r="AU360" s="184" t="s">
        <v>2398</v>
      </c>
      <c r="AV360" s="184" t="s">
        <v>2398</v>
      </c>
      <c r="AW360" s="190"/>
      <c r="AX360" s="185">
        <v>44252</v>
      </c>
      <c r="AY360" s="185">
        <v>43553</v>
      </c>
      <c r="AZ360" s="184" t="s">
        <v>20218</v>
      </c>
      <c r="BA360" s="184" t="s">
        <v>6941</v>
      </c>
      <c r="BB360" s="184">
        <v>1</v>
      </c>
      <c r="BC360" s="184"/>
      <c r="BD360" s="184"/>
      <c r="BE360" s="184"/>
      <c r="BF360" s="184" t="s">
        <v>3562</v>
      </c>
      <c r="BG360" s="184"/>
      <c r="BH360" s="184"/>
      <c r="BI360" s="184" t="s">
        <v>3568</v>
      </c>
      <c r="BJ360" s="184"/>
      <c r="BK360" s="184">
        <v>1</v>
      </c>
      <c r="BL360" s="184" t="s">
        <v>3493</v>
      </c>
      <c r="BM360" s="184"/>
      <c r="BN360" s="184" t="s">
        <v>3493</v>
      </c>
      <c r="BO360" s="184" t="s">
        <v>3493</v>
      </c>
      <c r="BP360" s="184" t="s">
        <v>3493</v>
      </c>
      <c r="BQ360" s="184" t="str">
        <f t="shared" si="7"/>
        <v>√</v>
      </c>
      <c r="BR360" s="184"/>
      <c r="BS360" s="184"/>
      <c r="BT360" s="187" t="s">
        <v>3493</v>
      </c>
      <c r="BU360" s="184"/>
      <c r="BV360" s="190" t="e">
        <f>VLOOKUP(D:D,#REF!,2,0)</f>
        <v>#REF!</v>
      </c>
      <c r="BW360" s="190" t="e">
        <f>VLOOKUP(D:D,#REF!,3,0)</f>
        <v>#REF!</v>
      </c>
      <c r="BX360" s="190"/>
      <c r="BY360" s="190"/>
      <c r="BZ360" s="191" t="e">
        <f>VLOOKUP(D:D,#REF!,2,0)</f>
        <v>#REF!</v>
      </c>
      <c r="CA360" s="192" t="s">
        <v>5527</v>
      </c>
      <c r="CB360" s="192" t="s">
        <v>5527</v>
      </c>
      <c r="CC360" s="192" t="s">
        <v>5527</v>
      </c>
      <c r="CD360" s="190"/>
      <c r="CE360" s="184">
        <v>7003639</v>
      </c>
    </row>
    <row r="361" spans="1:83" ht="11.95" customHeight="1">
      <c r="A361" s="184">
        <v>7003640</v>
      </c>
      <c r="B361" s="184">
        <v>360</v>
      </c>
      <c r="C361" s="184" t="s">
        <v>20209</v>
      </c>
      <c r="D361" s="184" t="s">
        <v>29</v>
      </c>
      <c r="E361" s="184" t="s">
        <v>611</v>
      </c>
      <c r="F361" s="184" t="s">
        <v>6942</v>
      </c>
      <c r="G361" s="185">
        <v>42546</v>
      </c>
      <c r="H361" s="186" t="s">
        <v>21299</v>
      </c>
      <c r="I361" s="187">
        <v>21151</v>
      </c>
      <c r="J361" s="184" t="s">
        <v>21385</v>
      </c>
      <c r="K361" s="184">
        <v>7003640</v>
      </c>
      <c r="L361" s="184" t="s">
        <v>21527</v>
      </c>
      <c r="M361" s="184" t="s">
        <v>21528</v>
      </c>
      <c r="N361" s="188" t="s">
        <v>21529</v>
      </c>
      <c r="O361" s="189">
        <v>3512031</v>
      </c>
      <c r="P361" s="187" t="s">
        <v>21530</v>
      </c>
      <c r="Q361" s="187" t="s">
        <v>21530</v>
      </c>
      <c r="R361" s="184" t="s">
        <v>6943</v>
      </c>
      <c r="S361" s="184">
        <v>13333360881</v>
      </c>
      <c r="T361" s="184" t="s">
        <v>6944</v>
      </c>
      <c r="U361" s="184">
        <v>15531771696</v>
      </c>
      <c r="V361" s="184" t="s">
        <v>6944</v>
      </c>
      <c r="W361" s="184">
        <v>15531771696</v>
      </c>
      <c r="X361" s="187" t="s">
        <v>21531</v>
      </c>
      <c r="Y361" s="187" t="s">
        <v>21532</v>
      </c>
      <c r="Z361" s="188" t="s">
        <v>20228</v>
      </c>
      <c r="AA361" s="184">
        <v>90</v>
      </c>
      <c r="AB361" s="184" t="s">
        <v>3561</v>
      </c>
      <c r="AC361" s="184" t="s">
        <v>21459</v>
      </c>
      <c r="AD361" s="184"/>
      <c r="AE361" s="184" t="s">
        <v>3562</v>
      </c>
      <c r="AF361" s="184"/>
      <c r="AG361" s="184"/>
      <c r="AH361" s="184"/>
      <c r="AI361" s="184"/>
      <c r="AJ361" s="184" t="s">
        <v>20243</v>
      </c>
      <c r="AK361" s="184" t="s">
        <v>6945</v>
      </c>
      <c r="AL361" s="184"/>
      <c r="AM361" s="184"/>
      <c r="AN361" s="184"/>
      <c r="AO361" s="184" t="s">
        <v>3577</v>
      </c>
      <c r="AP361" s="184" t="s">
        <v>6944</v>
      </c>
      <c r="AQ361" s="184" t="s">
        <v>6946</v>
      </c>
      <c r="AR361" s="184"/>
      <c r="AS361" s="184"/>
      <c r="AT361" s="184"/>
      <c r="AU361" s="184" t="s">
        <v>1362</v>
      </c>
      <c r="AV361" s="184" t="s">
        <v>1362</v>
      </c>
      <c r="AW361" s="190"/>
      <c r="AX361" s="185">
        <v>43872</v>
      </c>
      <c r="AY361" s="185">
        <v>43540</v>
      </c>
      <c r="AZ361" s="184" t="s">
        <v>20218</v>
      </c>
      <c r="BA361" s="184" t="s">
        <v>6947</v>
      </c>
      <c r="BB361" s="184">
        <v>1</v>
      </c>
      <c r="BC361" s="184"/>
      <c r="BD361" s="184"/>
      <c r="BE361" s="184"/>
      <c r="BF361" s="184" t="s">
        <v>3562</v>
      </c>
      <c r="BG361" s="184"/>
      <c r="BH361" s="184"/>
      <c r="BI361" s="184" t="s">
        <v>3568</v>
      </c>
      <c r="BJ361" s="184"/>
      <c r="BK361" s="184">
        <v>1</v>
      </c>
      <c r="BL361" s="184" t="s">
        <v>3493</v>
      </c>
      <c r="BM361" s="184"/>
      <c r="BN361" s="184"/>
      <c r="BO361" s="184" t="s">
        <v>3493</v>
      </c>
      <c r="BP361" s="184" t="s">
        <v>3493</v>
      </c>
      <c r="BQ361" s="184" t="str">
        <f t="shared" si="7"/>
        <v>√</v>
      </c>
      <c r="BR361" s="184"/>
      <c r="BS361" s="184"/>
      <c r="BT361" s="187" t="s">
        <v>3493</v>
      </c>
      <c r="BU361" s="184"/>
      <c r="BV361" s="190" t="e">
        <f>VLOOKUP(D:D,#REF!,2,0)</f>
        <v>#REF!</v>
      </c>
      <c r="BW361" s="190" t="e">
        <f>VLOOKUP(D:D,#REF!,3,0)</f>
        <v>#REF!</v>
      </c>
      <c r="BX361" s="190"/>
      <c r="BY361" s="190"/>
      <c r="BZ361" s="191" t="e">
        <f>VLOOKUP(D:D,#REF!,2,0)</f>
        <v>#REF!</v>
      </c>
      <c r="CA361" s="192" t="s">
        <v>5527</v>
      </c>
      <c r="CB361" s="192" t="s">
        <v>5527</v>
      </c>
      <c r="CC361" s="192" t="s">
        <v>5527</v>
      </c>
      <c r="CD361" s="190"/>
      <c r="CE361" s="184">
        <v>7003640</v>
      </c>
    </row>
    <row r="362" spans="1:83" ht="11.95" customHeight="1">
      <c r="A362" s="184">
        <v>7003641</v>
      </c>
      <c r="B362" s="184">
        <v>361</v>
      </c>
      <c r="C362" s="184" t="s">
        <v>20209</v>
      </c>
      <c r="D362" s="184" t="s">
        <v>29</v>
      </c>
      <c r="E362" s="184" t="s">
        <v>611</v>
      </c>
      <c r="F362" s="184" t="s">
        <v>6770</v>
      </c>
      <c r="G362" s="185">
        <v>42546</v>
      </c>
      <c r="H362" s="186" t="s">
        <v>21299</v>
      </c>
      <c r="I362" s="187">
        <v>21151</v>
      </c>
      <c r="J362" s="184" t="s">
        <v>21385</v>
      </c>
      <c r="K362" s="184">
        <v>7003641</v>
      </c>
      <c r="L362" s="184" t="s">
        <v>21533</v>
      </c>
      <c r="M362" s="184" t="s">
        <v>21534</v>
      </c>
      <c r="N362" s="188" t="s">
        <v>21535</v>
      </c>
      <c r="O362" s="189" t="s">
        <v>6948</v>
      </c>
      <c r="P362" s="187" t="s">
        <v>21536</v>
      </c>
      <c r="Q362" s="187" t="s">
        <v>21536</v>
      </c>
      <c r="R362" s="184" t="s">
        <v>6949</v>
      </c>
      <c r="S362" s="184" t="s">
        <v>6948</v>
      </c>
      <c r="T362" s="184" t="s">
        <v>6949</v>
      </c>
      <c r="U362" s="184" t="s">
        <v>21537</v>
      </c>
      <c r="V362" s="184" t="s">
        <v>6949</v>
      </c>
      <c r="W362" s="184" t="s">
        <v>21538</v>
      </c>
      <c r="X362" s="187" t="s">
        <v>21539</v>
      </c>
      <c r="Y362" s="187" t="s">
        <v>21540</v>
      </c>
      <c r="Z362" s="188" t="s">
        <v>20228</v>
      </c>
      <c r="AA362" s="184">
        <v>90</v>
      </c>
      <c r="AB362" s="184" t="s">
        <v>3669</v>
      </c>
      <c r="AC362" s="184" t="s">
        <v>21541</v>
      </c>
      <c r="AD362" s="184"/>
      <c r="AE362" s="184" t="s">
        <v>3562</v>
      </c>
      <c r="AF362" s="184"/>
      <c r="AG362" s="184"/>
      <c r="AH362" s="184"/>
      <c r="AI362" s="184"/>
      <c r="AJ362" s="184" t="s">
        <v>20243</v>
      </c>
      <c r="AK362" s="184" t="s">
        <v>6945</v>
      </c>
      <c r="AL362" s="184"/>
      <c r="AM362" s="184"/>
      <c r="AN362" s="184"/>
      <c r="AO362" s="184" t="s">
        <v>3577</v>
      </c>
      <c r="AP362" s="184" t="s">
        <v>6949</v>
      </c>
      <c r="AQ362" s="184" t="s">
        <v>6950</v>
      </c>
      <c r="AR362" s="184"/>
      <c r="AS362" s="184"/>
      <c r="AT362" s="184"/>
      <c r="AU362" s="184" t="s">
        <v>1314</v>
      </c>
      <c r="AV362" s="184" t="s">
        <v>1314</v>
      </c>
      <c r="AW362" s="190"/>
      <c r="AX362" s="185">
        <v>43876</v>
      </c>
      <c r="AY362" s="185">
        <v>43550</v>
      </c>
      <c r="AZ362" s="184" t="s">
        <v>20218</v>
      </c>
      <c r="BA362" s="184" t="s">
        <v>6951</v>
      </c>
      <c r="BB362" s="184">
        <v>1</v>
      </c>
      <c r="BC362" s="184"/>
      <c r="BD362" s="184"/>
      <c r="BE362" s="184"/>
      <c r="BF362" s="184" t="s">
        <v>3562</v>
      </c>
      <c r="BG362" s="184"/>
      <c r="BH362" s="184"/>
      <c r="BI362" s="184" t="s">
        <v>3568</v>
      </c>
      <c r="BJ362" s="184"/>
      <c r="BK362" s="184">
        <v>1</v>
      </c>
      <c r="BL362" s="184" t="s">
        <v>3493</v>
      </c>
      <c r="BM362" s="184"/>
      <c r="BN362" s="184"/>
      <c r="BO362" s="184" t="s">
        <v>3493</v>
      </c>
      <c r="BP362" s="184" t="s">
        <v>3493</v>
      </c>
      <c r="BQ362" s="184" t="str">
        <f t="shared" si="7"/>
        <v>√</v>
      </c>
      <c r="BR362" s="184"/>
      <c r="BS362" s="184"/>
      <c r="BT362" s="187" t="s">
        <v>3493</v>
      </c>
      <c r="BU362" s="184"/>
      <c r="BV362" s="190" t="e">
        <f>VLOOKUP(D:D,#REF!,2,0)</f>
        <v>#REF!</v>
      </c>
      <c r="BW362" s="190" t="e">
        <f>VLOOKUP(D:D,#REF!,3,0)</f>
        <v>#REF!</v>
      </c>
      <c r="BX362" s="190"/>
      <c r="BY362" s="190"/>
      <c r="BZ362" s="191" t="e">
        <f>VLOOKUP(D:D,#REF!,2,0)</f>
        <v>#REF!</v>
      </c>
      <c r="CA362" s="192" t="s">
        <v>5527</v>
      </c>
      <c r="CB362" s="192" t="s">
        <v>5527</v>
      </c>
      <c r="CC362" s="192" t="s">
        <v>5527</v>
      </c>
      <c r="CD362" s="190"/>
      <c r="CE362" s="184">
        <v>7003641</v>
      </c>
    </row>
    <row r="363" spans="1:83" ht="11.95" customHeight="1">
      <c r="A363" s="184">
        <v>7003642</v>
      </c>
      <c r="B363" s="184">
        <v>362</v>
      </c>
      <c r="C363" s="184" t="s">
        <v>20209</v>
      </c>
      <c r="D363" s="184" t="s">
        <v>29</v>
      </c>
      <c r="E363" s="184" t="s">
        <v>611</v>
      </c>
      <c r="F363" s="184" t="s">
        <v>6952</v>
      </c>
      <c r="G363" s="185">
        <v>42546</v>
      </c>
      <c r="H363" s="186" t="s">
        <v>21299</v>
      </c>
      <c r="I363" s="187">
        <v>21151</v>
      </c>
      <c r="J363" s="184" t="s">
        <v>21385</v>
      </c>
      <c r="K363" s="184">
        <v>7003642</v>
      </c>
      <c r="L363" s="184" t="s">
        <v>21542</v>
      </c>
      <c r="M363" s="184" t="s">
        <v>21543</v>
      </c>
      <c r="N363" s="188" t="s">
        <v>21544</v>
      </c>
      <c r="O363" s="189" t="s">
        <v>6953</v>
      </c>
      <c r="P363" s="187" t="s">
        <v>21545</v>
      </c>
      <c r="Q363" s="187" t="s">
        <v>21546</v>
      </c>
      <c r="R363" s="184" t="s">
        <v>6954</v>
      </c>
      <c r="S363" s="184" t="s">
        <v>6955</v>
      </c>
      <c r="T363" s="184" t="s">
        <v>6954</v>
      </c>
      <c r="U363" s="184" t="s">
        <v>21547</v>
      </c>
      <c r="V363" s="184" t="s">
        <v>6956</v>
      </c>
      <c r="W363" s="184" t="s">
        <v>21548</v>
      </c>
      <c r="X363" s="187" t="s">
        <v>21549</v>
      </c>
      <c r="Y363" s="187" t="s">
        <v>21550</v>
      </c>
      <c r="Z363" s="188" t="s">
        <v>20228</v>
      </c>
      <c r="AA363" s="184">
        <v>90</v>
      </c>
      <c r="AB363" s="184" t="s">
        <v>3669</v>
      </c>
      <c r="AC363" s="184" t="s">
        <v>21551</v>
      </c>
      <c r="AD363" s="184"/>
      <c r="AE363" s="184" t="s">
        <v>3562</v>
      </c>
      <c r="AF363" s="184"/>
      <c r="AG363" s="184"/>
      <c r="AH363" s="184"/>
      <c r="AI363" s="184"/>
      <c r="AJ363" s="184" t="s">
        <v>20243</v>
      </c>
      <c r="AK363" s="184" t="s">
        <v>6957</v>
      </c>
      <c r="AL363" s="184"/>
      <c r="AM363" s="184"/>
      <c r="AN363" s="184"/>
      <c r="AO363" s="184" t="s">
        <v>3577</v>
      </c>
      <c r="AP363" s="184" t="s">
        <v>6954</v>
      </c>
      <c r="AQ363" s="184" t="s">
        <v>6958</v>
      </c>
      <c r="AR363" s="184"/>
      <c r="AS363" s="184"/>
      <c r="AT363" s="184"/>
      <c r="AU363" s="184" t="s">
        <v>1315</v>
      </c>
      <c r="AV363" s="184" t="s">
        <v>1315</v>
      </c>
      <c r="AW363" s="190"/>
      <c r="AX363" s="185">
        <v>44259</v>
      </c>
      <c r="AY363" s="185">
        <v>43564</v>
      </c>
      <c r="AZ363" s="184" t="s">
        <v>20218</v>
      </c>
      <c r="BA363" s="184" t="s">
        <v>6959</v>
      </c>
      <c r="BB363" s="184">
        <v>1</v>
      </c>
      <c r="BC363" s="184"/>
      <c r="BD363" s="184"/>
      <c r="BE363" s="184"/>
      <c r="BF363" s="184" t="s">
        <v>3562</v>
      </c>
      <c r="BG363" s="184"/>
      <c r="BH363" s="184"/>
      <c r="BI363" s="184" t="s">
        <v>3568</v>
      </c>
      <c r="BJ363" s="184"/>
      <c r="BK363" s="184">
        <v>1</v>
      </c>
      <c r="BL363" s="184" t="s">
        <v>3493</v>
      </c>
      <c r="BM363" s="184"/>
      <c r="BN363" s="184"/>
      <c r="BO363" s="184" t="s">
        <v>3493</v>
      </c>
      <c r="BP363" s="184" t="s">
        <v>3493</v>
      </c>
      <c r="BQ363" s="184" t="str">
        <f t="shared" si="7"/>
        <v>√</v>
      </c>
      <c r="BR363" s="184"/>
      <c r="BS363" s="184"/>
      <c r="BT363" s="187" t="s">
        <v>3493</v>
      </c>
      <c r="BU363" s="184"/>
      <c r="BV363" s="190" t="e">
        <f>VLOOKUP(D:D,#REF!,2,0)</f>
        <v>#REF!</v>
      </c>
      <c r="BW363" s="190" t="e">
        <f>VLOOKUP(D:D,#REF!,3,0)</f>
        <v>#REF!</v>
      </c>
      <c r="BX363" s="190"/>
      <c r="BY363" s="190"/>
      <c r="BZ363" s="191" t="e">
        <f>VLOOKUP(D:D,#REF!,2,0)</f>
        <v>#REF!</v>
      </c>
      <c r="CA363" s="192" t="s">
        <v>5527</v>
      </c>
      <c r="CB363" s="192" t="s">
        <v>5527</v>
      </c>
      <c r="CC363" s="192" t="s">
        <v>5527</v>
      </c>
      <c r="CD363" s="190"/>
      <c r="CE363" s="184">
        <v>7003642</v>
      </c>
    </row>
    <row r="364" spans="1:83" ht="11.95" customHeight="1">
      <c r="A364" s="184">
        <v>7003643</v>
      </c>
      <c r="B364" s="184">
        <v>363</v>
      </c>
      <c r="C364" s="184" t="s">
        <v>20209</v>
      </c>
      <c r="D364" s="184" t="s">
        <v>29</v>
      </c>
      <c r="E364" s="184" t="s">
        <v>611</v>
      </c>
      <c r="F364" s="184" t="s">
        <v>6960</v>
      </c>
      <c r="G364" s="185">
        <v>42546</v>
      </c>
      <c r="H364" s="186" t="s">
        <v>21299</v>
      </c>
      <c r="I364" s="187">
        <v>21151</v>
      </c>
      <c r="J364" s="184" t="s">
        <v>21385</v>
      </c>
      <c r="K364" s="184">
        <v>7003643</v>
      </c>
      <c r="L364" s="184" t="s">
        <v>21552</v>
      </c>
      <c r="M364" s="184" t="s">
        <v>21553</v>
      </c>
      <c r="N364" s="188" t="s">
        <v>21554</v>
      </c>
      <c r="O364" s="189"/>
      <c r="P364" s="187" t="s">
        <v>21555</v>
      </c>
      <c r="Q364" s="187" t="s">
        <v>21555</v>
      </c>
      <c r="R364" s="184" t="s">
        <v>6961</v>
      </c>
      <c r="S364" s="184">
        <v>13785906568</v>
      </c>
      <c r="T364" s="184" t="s">
        <v>6961</v>
      </c>
      <c r="U364" s="184">
        <v>13785906568</v>
      </c>
      <c r="V364" s="184" t="s">
        <v>20729</v>
      </c>
      <c r="W364" s="184" t="s">
        <v>20228</v>
      </c>
      <c r="X364" s="187" t="s">
        <v>21556</v>
      </c>
      <c r="Y364" s="187" t="s">
        <v>21557</v>
      </c>
      <c r="Z364" s="188" t="s">
        <v>20228</v>
      </c>
      <c r="AA364" s="184">
        <v>90</v>
      </c>
      <c r="AB364" s="184" t="s">
        <v>3561</v>
      </c>
      <c r="AC364" s="184" t="s">
        <v>21551</v>
      </c>
      <c r="AD364" s="184"/>
      <c r="AE364" s="184" t="s">
        <v>3562</v>
      </c>
      <c r="AF364" s="184"/>
      <c r="AG364" s="184"/>
      <c r="AH364" s="184"/>
      <c r="AI364" s="184"/>
      <c r="AJ364" s="184" t="s">
        <v>20243</v>
      </c>
      <c r="AK364" s="184" t="s">
        <v>6962</v>
      </c>
      <c r="AL364" s="184"/>
      <c r="AM364" s="184"/>
      <c r="AN364" s="184"/>
      <c r="AO364" s="184" t="s">
        <v>3577</v>
      </c>
      <c r="AP364" s="184" t="s">
        <v>6961</v>
      </c>
      <c r="AQ364" s="184" t="s">
        <v>6963</v>
      </c>
      <c r="AR364" s="184"/>
      <c r="AS364" s="184"/>
      <c r="AT364" s="184"/>
      <c r="AU364" s="184" t="s">
        <v>2556</v>
      </c>
      <c r="AV364" s="184" t="s">
        <v>2556</v>
      </c>
      <c r="AW364" s="190"/>
      <c r="AX364" s="185">
        <v>43870</v>
      </c>
      <c r="AY364" s="185">
        <v>43542</v>
      </c>
      <c r="AZ364" s="184" t="s">
        <v>16659</v>
      </c>
      <c r="BA364" s="184" t="s">
        <v>6964</v>
      </c>
      <c r="BB364" s="184">
        <v>1</v>
      </c>
      <c r="BC364" s="184"/>
      <c r="BD364" s="184"/>
      <c r="BE364" s="184"/>
      <c r="BF364" s="184" t="s">
        <v>3562</v>
      </c>
      <c r="BG364" s="184"/>
      <c r="BH364" s="184"/>
      <c r="BI364" s="184" t="s">
        <v>3568</v>
      </c>
      <c r="BJ364" s="184"/>
      <c r="BK364" s="184">
        <v>1</v>
      </c>
      <c r="BL364" s="184" t="s">
        <v>3493</v>
      </c>
      <c r="BM364" s="184"/>
      <c r="BN364" s="184"/>
      <c r="BO364" s="184" t="s">
        <v>3493</v>
      </c>
      <c r="BP364" s="184" t="s">
        <v>3493</v>
      </c>
      <c r="BQ364" s="184" t="str">
        <f t="shared" si="7"/>
        <v>√</v>
      </c>
      <c r="BR364" s="184"/>
      <c r="BS364" s="184"/>
      <c r="BT364" s="187" t="s">
        <v>3493</v>
      </c>
      <c r="BU364" s="184"/>
      <c r="BV364" s="190" t="e">
        <f>VLOOKUP(D:D,#REF!,2,0)</f>
        <v>#REF!</v>
      </c>
      <c r="BW364" s="190" t="e">
        <f>VLOOKUP(D:D,#REF!,3,0)</f>
        <v>#REF!</v>
      </c>
      <c r="BX364" s="190"/>
      <c r="BY364" s="190"/>
      <c r="BZ364" s="191" t="e">
        <f>VLOOKUP(D:D,#REF!,2,0)</f>
        <v>#REF!</v>
      </c>
      <c r="CA364" s="192" t="s">
        <v>5527</v>
      </c>
      <c r="CB364" s="192" t="s">
        <v>5527</v>
      </c>
      <c r="CC364" s="192" t="s">
        <v>5527</v>
      </c>
      <c r="CD364" s="190"/>
      <c r="CE364" s="184">
        <v>7003643</v>
      </c>
    </row>
    <row r="365" spans="1:83" ht="11.95" customHeight="1">
      <c r="A365" s="184">
        <v>7003644</v>
      </c>
      <c r="B365" s="184">
        <v>364</v>
      </c>
      <c r="C365" s="184" t="s">
        <v>20209</v>
      </c>
      <c r="D365" s="184" t="s">
        <v>29</v>
      </c>
      <c r="E365" s="184" t="s">
        <v>611</v>
      </c>
      <c r="F365" s="184" t="s">
        <v>6965</v>
      </c>
      <c r="G365" s="185">
        <v>42546</v>
      </c>
      <c r="H365" s="186" t="s">
        <v>21299</v>
      </c>
      <c r="I365" s="187">
        <v>21151</v>
      </c>
      <c r="J365" s="184" t="s">
        <v>21385</v>
      </c>
      <c r="K365" s="184">
        <v>7003644</v>
      </c>
      <c r="L365" s="184" t="s">
        <v>21558</v>
      </c>
      <c r="M365" s="184" t="s">
        <v>21559</v>
      </c>
      <c r="N365" s="188" t="s">
        <v>21560</v>
      </c>
      <c r="O365" s="189" t="s">
        <v>6966</v>
      </c>
      <c r="P365" s="187" t="s">
        <v>21561</v>
      </c>
      <c r="Q365" s="187" t="s">
        <v>21561</v>
      </c>
      <c r="R365" s="184" t="s">
        <v>6967</v>
      </c>
      <c r="S365" s="184" t="s">
        <v>6968</v>
      </c>
      <c r="T365" s="184" t="s">
        <v>6969</v>
      </c>
      <c r="U365" s="184">
        <v>13832795767</v>
      </c>
      <c r="V365" s="184" t="s">
        <v>6970</v>
      </c>
      <c r="W365" s="184">
        <v>13623271228</v>
      </c>
      <c r="X365" s="187" t="s">
        <v>21562</v>
      </c>
      <c r="Y365" s="187" t="s">
        <v>21563</v>
      </c>
      <c r="Z365" s="188" t="s">
        <v>20228</v>
      </c>
      <c r="AA365" s="184">
        <v>90</v>
      </c>
      <c r="AB365" s="184" t="s">
        <v>3669</v>
      </c>
      <c r="AC365" s="184" t="s">
        <v>21459</v>
      </c>
      <c r="AD365" s="184"/>
      <c r="AE365" s="184" t="s">
        <v>3562</v>
      </c>
      <c r="AF365" s="184" t="s">
        <v>3689</v>
      </c>
      <c r="AG365" s="184"/>
      <c r="AH365" s="184"/>
      <c r="AI365" s="184"/>
      <c r="AJ365" s="184" t="s">
        <v>20243</v>
      </c>
      <c r="AK365" s="184" t="s">
        <v>6971</v>
      </c>
      <c r="AL365" s="184" t="s">
        <v>6969</v>
      </c>
      <c r="AM365" s="184" t="s">
        <v>6972</v>
      </c>
      <c r="AN365" s="184">
        <v>13832795767</v>
      </c>
      <c r="AO365" s="184" t="s">
        <v>2819</v>
      </c>
      <c r="AP365" s="184" t="s">
        <v>6969</v>
      </c>
      <c r="AQ365" s="184">
        <v>13832795767</v>
      </c>
      <c r="AR365" s="184" t="s">
        <v>6969</v>
      </c>
      <c r="AS365" s="184" t="s">
        <v>6972</v>
      </c>
      <c r="AT365" s="184">
        <v>13832795767</v>
      </c>
      <c r="AU365" s="184" t="s">
        <v>2434</v>
      </c>
      <c r="AV365" s="184" t="s">
        <v>2434</v>
      </c>
      <c r="AW365" s="190"/>
      <c r="AX365" s="185">
        <v>43893</v>
      </c>
      <c r="AY365" s="185">
        <v>43584</v>
      </c>
      <c r="AZ365" s="184" t="s">
        <v>16659</v>
      </c>
      <c r="BA365" s="184" t="s">
        <v>6973</v>
      </c>
      <c r="BB365" s="184">
        <v>1</v>
      </c>
      <c r="BC365" s="184"/>
      <c r="BD365" s="184"/>
      <c r="BE365" s="184"/>
      <c r="BF365" s="184" t="s">
        <v>3562</v>
      </c>
      <c r="BG365" s="184"/>
      <c r="BH365" s="184"/>
      <c r="BI365" s="184" t="s">
        <v>3568</v>
      </c>
      <c r="BJ365" s="184"/>
      <c r="BK365" s="184">
        <v>1</v>
      </c>
      <c r="BL365" s="184" t="s">
        <v>3493</v>
      </c>
      <c r="BM365" s="184"/>
      <c r="BN365" s="184" t="s">
        <v>3493</v>
      </c>
      <c r="BO365" s="184" t="s">
        <v>3493</v>
      </c>
      <c r="BP365" s="184" t="s">
        <v>3493</v>
      </c>
      <c r="BQ365" s="184" t="str">
        <f t="shared" si="7"/>
        <v>√</v>
      </c>
      <c r="BR365" s="184"/>
      <c r="BS365" s="184"/>
      <c r="BT365" s="187" t="s">
        <v>3493</v>
      </c>
      <c r="BU365" s="184"/>
      <c r="BV365" s="190" t="e">
        <f>VLOOKUP(D:D,#REF!,2,0)</f>
        <v>#REF!</v>
      </c>
      <c r="BW365" s="190" t="e">
        <f>VLOOKUP(D:D,#REF!,3,0)</f>
        <v>#REF!</v>
      </c>
      <c r="BX365" s="190"/>
      <c r="BY365" s="190"/>
      <c r="BZ365" s="191" t="e">
        <f>VLOOKUP(D:D,#REF!,2,0)</f>
        <v>#REF!</v>
      </c>
      <c r="CA365" s="192" t="s">
        <v>5527</v>
      </c>
      <c r="CB365" s="192" t="s">
        <v>5527</v>
      </c>
      <c r="CC365" s="192" t="s">
        <v>5527</v>
      </c>
      <c r="CD365" s="190"/>
      <c r="CE365" s="184">
        <v>7003644</v>
      </c>
    </row>
    <row r="366" spans="1:83" ht="11.95" customHeight="1">
      <c r="A366" s="184">
        <v>7003645</v>
      </c>
      <c r="B366" s="184">
        <v>365</v>
      </c>
      <c r="C366" s="184" t="s">
        <v>20209</v>
      </c>
      <c r="D366" s="184" t="s">
        <v>29</v>
      </c>
      <c r="E366" s="184" t="s">
        <v>608</v>
      </c>
      <c r="F366" s="184" t="s">
        <v>6974</v>
      </c>
      <c r="G366" s="185">
        <v>42546</v>
      </c>
      <c r="H366" s="186" t="s">
        <v>21122</v>
      </c>
      <c r="I366" s="187">
        <v>21150</v>
      </c>
      <c r="J366" s="184" t="s">
        <v>21065</v>
      </c>
      <c r="K366" s="184">
        <v>7003645</v>
      </c>
      <c r="L366" s="184" t="s">
        <v>21564</v>
      </c>
      <c r="M366" s="184" t="s">
        <v>21565</v>
      </c>
      <c r="N366" s="188" t="s">
        <v>21566</v>
      </c>
      <c r="O366" s="189" t="s">
        <v>6975</v>
      </c>
      <c r="P366" s="187" t="s">
        <v>21567</v>
      </c>
      <c r="Q366" s="187" t="s">
        <v>21567</v>
      </c>
      <c r="R366" s="184" t="s">
        <v>6976</v>
      </c>
      <c r="S366" s="184" t="s">
        <v>20729</v>
      </c>
      <c r="T366" s="184" t="s">
        <v>6977</v>
      </c>
      <c r="U366" s="184" t="s">
        <v>21568</v>
      </c>
      <c r="V366" s="184" t="s">
        <v>20729</v>
      </c>
      <c r="W366" s="184" t="s">
        <v>20228</v>
      </c>
      <c r="X366" s="187" t="s">
        <v>21569</v>
      </c>
      <c r="Y366" s="187" t="s">
        <v>21570</v>
      </c>
      <c r="Z366" s="188" t="s">
        <v>20228</v>
      </c>
      <c r="AA366" s="184">
        <v>240</v>
      </c>
      <c r="AB366" s="184" t="s">
        <v>3561</v>
      </c>
      <c r="AC366" s="184" t="s">
        <v>10138</v>
      </c>
      <c r="AD366" s="184"/>
      <c r="AE366" s="184" t="s">
        <v>3562</v>
      </c>
      <c r="AF366" s="184"/>
      <c r="AG366" s="184"/>
      <c r="AH366" s="184"/>
      <c r="AI366" s="184"/>
      <c r="AJ366" s="184" t="s">
        <v>20243</v>
      </c>
      <c r="AK366" s="184" t="s">
        <v>6978</v>
      </c>
      <c r="AL366" s="184" t="s">
        <v>21571</v>
      </c>
      <c r="AM366" s="184" t="s">
        <v>21572</v>
      </c>
      <c r="AN366" s="184" t="s">
        <v>21573</v>
      </c>
      <c r="AO366" s="184" t="s">
        <v>3577</v>
      </c>
      <c r="AP366" s="184" t="s">
        <v>6977</v>
      </c>
      <c r="AQ366" s="184" t="s">
        <v>6979</v>
      </c>
      <c r="AR366" s="184" t="s">
        <v>21574</v>
      </c>
      <c r="AS366" s="184" t="s">
        <v>21575</v>
      </c>
      <c r="AT366" s="184" t="s">
        <v>21576</v>
      </c>
      <c r="AU366" s="184" t="s">
        <v>2298</v>
      </c>
      <c r="AV366" s="184" t="s">
        <v>2298</v>
      </c>
      <c r="AW366" s="190"/>
      <c r="AX366" s="185">
        <v>44276</v>
      </c>
      <c r="AY366" s="185">
        <v>43561</v>
      </c>
      <c r="AZ366" s="184" t="s">
        <v>20218</v>
      </c>
      <c r="BA366" s="184" t="s">
        <v>6980</v>
      </c>
      <c r="BB366" s="184">
        <v>1</v>
      </c>
      <c r="BC366" s="184"/>
      <c r="BD366" s="184"/>
      <c r="BE366" s="184"/>
      <c r="BF366" s="184" t="s">
        <v>3562</v>
      </c>
      <c r="BG366" s="184"/>
      <c r="BH366" s="184"/>
      <c r="BI366" s="184" t="s">
        <v>3568</v>
      </c>
      <c r="BJ366" s="184"/>
      <c r="BK366" s="184">
        <v>1</v>
      </c>
      <c r="BL366" s="184" t="s">
        <v>3493</v>
      </c>
      <c r="BM366" s="184"/>
      <c r="BN366" s="184"/>
      <c r="BO366" s="184" t="s">
        <v>3493</v>
      </c>
      <c r="BP366" s="184" t="s">
        <v>3493</v>
      </c>
      <c r="BQ366" s="184" t="str">
        <f t="shared" si="7"/>
        <v>√</v>
      </c>
      <c r="BR366" s="184"/>
      <c r="BS366" s="184"/>
      <c r="BT366" s="187" t="s">
        <v>3493</v>
      </c>
      <c r="BU366" s="184"/>
      <c r="BV366" s="190" t="e">
        <f>VLOOKUP(D:D,#REF!,2,0)</f>
        <v>#REF!</v>
      </c>
      <c r="BW366" s="190" t="e">
        <f>VLOOKUP(D:D,#REF!,3,0)</f>
        <v>#REF!</v>
      </c>
      <c r="BX366" s="190"/>
      <c r="BY366" s="190"/>
      <c r="BZ366" s="191" t="e">
        <f>VLOOKUP(D:D,#REF!,2,0)</f>
        <v>#REF!</v>
      </c>
      <c r="CA366" s="192" t="s">
        <v>5527</v>
      </c>
      <c r="CB366" s="192" t="s">
        <v>5527</v>
      </c>
      <c r="CC366" s="192" t="s">
        <v>5527</v>
      </c>
      <c r="CD366" s="190"/>
      <c r="CE366" s="184">
        <v>7003645</v>
      </c>
    </row>
    <row r="367" spans="1:83" ht="11.95" customHeight="1">
      <c r="A367" s="184">
        <v>7003646</v>
      </c>
      <c r="B367" s="184">
        <v>366</v>
      </c>
      <c r="C367" s="184" t="s">
        <v>20209</v>
      </c>
      <c r="D367" s="184" t="s">
        <v>29</v>
      </c>
      <c r="E367" s="184" t="s">
        <v>608</v>
      </c>
      <c r="F367" s="184" t="s">
        <v>6981</v>
      </c>
      <c r="G367" s="185">
        <v>42546</v>
      </c>
      <c r="H367" s="186" t="s">
        <v>21122</v>
      </c>
      <c r="I367" s="187">
        <v>21150</v>
      </c>
      <c r="J367" s="184" t="s">
        <v>21065</v>
      </c>
      <c r="K367" s="184">
        <v>7003646</v>
      </c>
      <c r="L367" s="184" t="s">
        <v>21577</v>
      </c>
      <c r="M367" s="184" t="s">
        <v>21578</v>
      </c>
      <c r="N367" s="188" t="s">
        <v>21579</v>
      </c>
      <c r="O367" s="189">
        <v>13722617511</v>
      </c>
      <c r="P367" s="187" t="s">
        <v>21580</v>
      </c>
      <c r="Q367" s="187" t="s">
        <v>21580</v>
      </c>
      <c r="R367" s="184" t="s">
        <v>6982</v>
      </c>
      <c r="S367" s="184" t="s">
        <v>20729</v>
      </c>
      <c r="T367" s="184" t="s">
        <v>6983</v>
      </c>
      <c r="U367" s="184">
        <v>18632652093</v>
      </c>
      <c r="V367" s="184" t="s">
        <v>20729</v>
      </c>
      <c r="W367" s="184" t="s">
        <v>20228</v>
      </c>
      <c r="X367" s="187" t="s">
        <v>21581</v>
      </c>
      <c r="Y367" s="187" t="s">
        <v>21582</v>
      </c>
      <c r="Z367" s="188" t="s">
        <v>20228</v>
      </c>
      <c r="AA367" s="184">
        <v>240</v>
      </c>
      <c r="AB367" s="184" t="s">
        <v>3561</v>
      </c>
      <c r="AC367" s="184" t="s">
        <v>10138</v>
      </c>
      <c r="AD367" s="184"/>
      <c r="AE367" s="184" t="s">
        <v>3562</v>
      </c>
      <c r="AF367" s="184"/>
      <c r="AG367" s="184"/>
      <c r="AH367" s="184"/>
      <c r="AI367" s="184"/>
      <c r="AJ367" s="184" t="s">
        <v>20243</v>
      </c>
      <c r="AK367" s="184" t="s">
        <v>6984</v>
      </c>
      <c r="AL367" s="184" t="s">
        <v>21583</v>
      </c>
      <c r="AM367" s="184" t="s">
        <v>21584</v>
      </c>
      <c r="AN367" s="184">
        <v>18632652093</v>
      </c>
      <c r="AO367" s="184" t="s">
        <v>3577</v>
      </c>
      <c r="AP367" s="184" t="s">
        <v>6983</v>
      </c>
      <c r="AQ367" s="184" t="s">
        <v>6985</v>
      </c>
      <c r="AR367" s="184" t="s">
        <v>21585</v>
      </c>
      <c r="AS367" s="184" t="s">
        <v>21586</v>
      </c>
      <c r="AT367" s="184">
        <v>18632652093</v>
      </c>
      <c r="AU367" s="184" t="s">
        <v>6986</v>
      </c>
      <c r="AV367" s="184" t="s">
        <v>6986</v>
      </c>
      <c r="AW367" s="190"/>
      <c r="AX367" s="185">
        <v>43907</v>
      </c>
      <c r="AY367" s="185">
        <v>43546</v>
      </c>
      <c r="AZ367" s="184" t="s">
        <v>16659</v>
      </c>
      <c r="BA367" s="184" t="s">
        <v>6987</v>
      </c>
      <c r="BB367" s="184">
        <v>1</v>
      </c>
      <c r="BC367" s="184"/>
      <c r="BD367" s="184"/>
      <c r="BE367" s="184"/>
      <c r="BF367" s="184" t="s">
        <v>3562</v>
      </c>
      <c r="BG367" s="184"/>
      <c r="BH367" s="184"/>
      <c r="BI367" s="184" t="s">
        <v>3568</v>
      </c>
      <c r="BJ367" s="184"/>
      <c r="BK367" s="184">
        <v>1</v>
      </c>
      <c r="BL367" s="184" t="s">
        <v>3493</v>
      </c>
      <c r="BM367" s="184"/>
      <c r="BN367" s="184"/>
      <c r="BO367" s="184" t="s">
        <v>3493</v>
      </c>
      <c r="BP367" s="184" t="s">
        <v>3493</v>
      </c>
      <c r="BQ367" s="184" t="str">
        <f t="shared" si="7"/>
        <v>√</v>
      </c>
      <c r="BR367" s="184"/>
      <c r="BS367" s="184"/>
      <c r="BT367" s="187" t="s">
        <v>2819</v>
      </c>
      <c r="BU367" s="184" t="s">
        <v>6435</v>
      </c>
      <c r="BV367" s="190" t="e">
        <f>VLOOKUP(D:D,#REF!,2,0)</f>
        <v>#REF!</v>
      </c>
      <c r="BW367" s="190" t="e">
        <f>VLOOKUP(D:D,#REF!,3,0)</f>
        <v>#REF!</v>
      </c>
      <c r="BX367" s="190"/>
      <c r="BY367" s="190"/>
      <c r="BZ367" s="191" t="e">
        <f>VLOOKUP(D:D,#REF!,2,0)</f>
        <v>#REF!</v>
      </c>
      <c r="CA367" s="192" t="s">
        <v>5527</v>
      </c>
      <c r="CB367" s="192" t="s">
        <v>5527</v>
      </c>
      <c r="CC367" s="192" t="s">
        <v>5527</v>
      </c>
      <c r="CD367" s="190"/>
      <c r="CE367" s="184">
        <v>7003646</v>
      </c>
    </row>
    <row r="368" spans="1:83" ht="11.95" customHeight="1">
      <c r="A368" s="184">
        <v>7003647</v>
      </c>
      <c r="B368" s="184">
        <v>367</v>
      </c>
      <c r="C368" s="184" t="s">
        <v>20209</v>
      </c>
      <c r="D368" s="184" t="s">
        <v>29</v>
      </c>
      <c r="E368" s="184" t="s">
        <v>606</v>
      </c>
      <c r="F368" s="184" t="s">
        <v>6988</v>
      </c>
      <c r="G368" s="185">
        <v>42546</v>
      </c>
      <c r="H368" s="186" t="s">
        <v>10130</v>
      </c>
      <c r="I368" s="187">
        <v>21148</v>
      </c>
      <c r="J368" s="184" t="s">
        <v>21065</v>
      </c>
      <c r="K368" s="184">
        <v>7003647</v>
      </c>
      <c r="L368" s="184" t="s">
        <v>21587</v>
      </c>
      <c r="M368" s="184" t="s">
        <v>21588</v>
      </c>
      <c r="N368" s="188" t="s">
        <v>21589</v>
      </c>
      <c r="O368" s="189" t="s">
        <v>6989</v>
      </c>
      <c r="P368" s="187" t="s">
        <v>21590</v>
      </c>
      <c r="Q368" s="187" t="s">
        <v>21590</v>
      </c>
      <c r="R368" s="184" t="s">
        <v>6990</v>
      </c>
      <c r="S368" s="184">
        <v>13932254222</v>
      </c>
      <c r="T368" s="184" t="s">
        <v>6990</v>
      </c>
      <c r="U368" s="184">
        <v>13932254222</v>
      </c>
      <c r="V368" s="184" t="s">
        <v>6990</v>
      </c>
      <c r="W368" s="184">
        <v>13932254222</v>
      </c>
      <c r="X368" s="187" t="s">
        <v>21591</v>
      </c>
      <c r="Y368" s="187" t="s">
        <v>21592</v>
      </c>
      <c r="Z368" s="188" t="s">
        <v>20228</v>
      </c>
      <c r="AA368" s="184">
        <v>90</v>
      </c>
      <c r="AB368" s="184" t="s">
        <v>3561</v>
      </c>
      <c r="AC368" s="184" t="s">
        <v>10138</v>
      </c>
      <c r="AD368" s="184"/>
      <c r="AE368" s="184" t="s">
        <v>3562</v>
      </c>
      <c r="AF368" s="184"/>
      <c r="AG368" s="184"/>
      <c r="AH368" s="184"/>
      <c r="AI368" s="184"/>
      <c r="AJ368" s="184" t="s">
        <v>20243</v>
      </c>
      <c r="AK368" s="184" t="s">
        <v>6991</v>
      </c>
      <c r="AL368" s="184" t="s">
        <v>21593</v>
      </c>
      <c r="AM368" s="184" t="s">
        <v>21594</v>
      </c>
      <c r="AN368" s="184">
        <v>13932254222</v>
      </c>
      <c r="AO368" s="184" t="s">
        <v>3577</v>
      </c>
      <c r="AP368" s="184" t="s">
        <v>6990</v>
      </c>
      <c r="AQ368" s="184" t="s">
        <v>6992</v>
      </c>
      <c r="AR368" s="184" t="s">
        <v>21595</v>
      </c>
      <c r="AS368" s="184" t="s">
        <v>21596</v>
      </c>
      <c r="AT368" s="184">
        <v>13932254222</v>
      </c>
      <c r="AU368" s="184" t="s">
        <v>1500</v>
      </c>
      <c r="AV368" s="184" t="s">
        <v>1500</v>
      </c>
      <c r="AW368" s="190"/>
      <c r="AX368" s="185">
        <v>44273</v>
      </c>
      <c r="AY368" s="185">
        <v>43534</v>
      </c>
      <c r="AZ368" s="184" t="s">
        <v>20218</v>
      </c>
      <c r="BA368" s="184" t="s">
        <v>6993</v>
      </c>
      <c r="BB368" s="184">
        <v>1</v>
      </c>
      <c r="BC368" s="184"/>
      <c r="BD368" s="184"/>
      <c r="BE368" s="184"/>
      <c r="BF368" s="184" t="s">
        <v>3562</v>
      </c>
      <c r="BG368" s="184"/>
      <c r="BH368" s="184"/>
      <c r="BI368" s="184" t="s">
        <v>3568</v>
      </c>
      <c r="BJ368" s="184"/>
      <c r="BK368" s="184">
        <v>1</v>
      </c>
      <c r="BL368" s="184" t="s">
        <v>3493</v>
      </c>
      <c r="BM368" s="184"/>
      <c r="BN368" s="184" t="s">
        <v>3493</v>
      </c>
      <c r="BO368" s="184" t="s">
        <v>3493</v>
      </c>
      <c r="BP368" s="184" t="s">
        <v>3493</v>
      </c>
      <c r="BQ368" s="184" t="str">
        <f t="shared" si="7"/>
        <v>√</v>
      </c>
      <c r="BR368" s="184"/>
      <c r="BS368" s="184"/>
      <c r="BT368" s="187" t="s">
        <v>3493</v>
      </c>
      <c r="BU368" s="184"/>
      <c r="BV368" s="190" t="e">
        <f>VLOOKUP(D:D,#REF!,2,0)</f>
        <v>#REF!</v>
      </c>
      <c r="BW368" s="190" t="e">
        <f>VLOOKUP(D:D,#REF!,3,0)</f>
        <v>#REF!</v>
      </c>
      <c r="BX368" s="190"/>
      <c r="BY368" s="190"/>
      <c r="BZ368" s="191" t="e">
        <f>VLOOKUP(D:D,#REF!,2,0)</f>
        <v>#REF!</v>
      </c>
      <c r="CA368" s="192" t="s">
        <v>5527</v>
      </c>
      <c r="CB368" s="192" t="s">
        <v>5527</v>
      </c>
      <c r="CC368" s="192" t="s">
        <v>5527</v>
      </c>
      <c r="CD368" s="190"/>
      <c r="CE368" s="184">
        <v>7003647</v>
      </c>
    </row>
    <row r="369" spans="1:83" ht="11.95" customHeight="1">
      <c r="A369" s="184">
        <v>7003648</v>
      </c>
      <c r="B369" s="184">
        <v>368</v>
      </c>
      <c r="C369" s="184" t="s">
        <v>20209</v>
      </c>
      <c r="D369" s="184" t="s">
        <v>29</v>
      </c>
      <c r="E369" s="184" t="s">
        <v>606</v>
      </c>
      <c r="F369" s="184" t="s">
        <v>6994</v>
      </c>
      <c r="G369" s="185">
        <v>42546</v>
      </c>
      <c r="H369" s="186" t="s">
        <v>10130</v>
      </c>
      <c r="I369" s="187">
        <v>21148</v>
      </c>
      <c r="J369" s="184" t="s">
        <v>21065</v>
      </c>
      <c r="K369" s="184">
        <v>7003648</v>
      </c>
      <c r="L369" s="184" t="s">
        <v>21597</v>
      </c>
      <c r="M369" s="184" t="s">
        <v>21598</v>
      </c>
      <c r="N369" s="188" t="s">
        <v>21599</v>
      </c>
      <c r="O369" s="189" t="s">
        <v>6995</v>
      </c>
      <c r="P369" s="187" t="s">
        <v>21600</v>
      </c>
      <c r="Q369" s="187" t="s">
        <v>21600</v>
      </c>
      <c r="R369" s="184" t="s">
        <v>6996</v>
      </c>
      <c r="S369" s="184">
        <v>13582228787</v>
      </c>
      <c r="T369" s="184" t="s">
        <v>6997</v>
      </c>
      <c r="U369" s="184">
        <v>13400449666</v>
      </c>
      <c r="V369" s="184" t="s">
        <v>6998</v>
      </c>
      <c r="W369" s="184" t="s">
        <v>21601</v>
      </c>
      <c r="X369" s="187" t="s">
        <v>21602</v>
      </c>
      <c r="Y369" s="187"/>
      <c r="Z369" s="188" t="s">
        <v>20228</v>
      </c>
      <c r="AA369" s="184">
        <v>120</v>
      </c>
      <c r="AB369" s="184" t="s">
        <v>3561</v>
      </c>
      <c r="AC369" s="184" t="s">
        <v>21603</v>
      </c>
      <c r="AD369" s="184"/>
      <c r="AE369" s="184" t="s">
        <v>3562</v>
      </c>
      <c r="AF369" s="184" t="s">
        <v>3710</v>
      </c>
      <c r="AG369" s="184"/>
      <c r="AH369" s="184"/>
      <c r="AI369" s="184"/>
      <c r="AJ369" s="184" t="s">
        <v>20243</v>
      </c>
      <c r="AK369" s="184" t="s">
        <v>6999</v>
      </c>
      <c r="AL369" s="184" t="s">
        <v>21604</v>
      </c>
      <c r="AM369" s="184" t="s">
        <v>21600</v>
      </c>
      <c r="AN369" s="184">
        <v>13400449666</v>
      </c>
      <c r="AO369" s="184" t="s">
        <v>21605</v>
      </c>
      <c r="AP369" s="184" t="s">
        <v>6997</v>
      </c>
      <c r="AQ369" s="184" t="s">
        <v>7000</v>
      </c>
      <c r="AR369" s="184" t="s">
        <v>21606</v>
      </c>
      <c r="AS369" s="184" t="s">
        <v>21607</v>
      </c>
      <c r="AT369" s="184">
        <v>13400449666</v>
      </c>
      <c r="AU369" s="184" t="s">
        <v>2770</v>
      </c>
      <c r="AV369" s="184" t="s">
        <v>2770</v>
      </c>
      <c r="AW369" s="190"/>
      <c r="AX369" s="185">
        <v>44272</v>
      </c>
      <c r="AY369" s="185"/>
      <c r="AZ369" s="184" t="s">
        <v>20218</v>
      </c>
      <c r="BA369" s="184" t="s">
        <v>7001</v>
      </c>
      <c r="BB369" s="184">
        <v>1</v>
      </c>
      <c r="BC369" s="184"/>
      <c r="BD369" s="184"/>
      <c r="BE369" s="184"/>
      <c r="BF369" s="184" t="s">
        <v>3562</v>
      </c>
      <c r="BG369" s="184"/>
      <c r="BH369" s="184"/>
      <c r="BI369" s="184" t="s">
        <v>3568</v>
      </c>
      <c r="BJ369" s="184"/>
      <c r="BK369" s="184">
        <v>1</v>
      </c>
      <c r="BL369" s="184" t="s">
        <v>3493</v>
      </c>
      <c r="BM369" s="184"/>
      <c r="BN369" s="184"/>
      <c r="BO369" s="184"/>
      <c r="BP369" s="184" t="s">
        <v>3493</v>
      </c>
      <c r="BQ369" s="184" t="str">
        <f t="shared" si="7"/>
        <v>√</v>
      </c>
      <c r="BR369" s="184"/>
      <c r="BS369" s="184"/>
      <c r="BT369" s="187" t="s">
        <v>3493</v>
      </c>
      <c r="BU369" s="184"/>
      <c r="BV369" s="190" t="e">
        <f>VLOOKUP(D:D,#REF!,2,0)</f>
        <v>#REF!</v>
      </c>
      <c r="BW369" s="190" t="e">
        <f>VLOOKUP(D:D,#REF!,3,0)</f>
        <v>#REF!</v>
      </c>
      <c r="BX369" s="190"/>
      <c r="BY369" s="190"/>
      <c r="BZ369" s="191" t="e">
        <f>VLOOKUP(D:D,#REF!,2,0)</f>
        <v>#REF!</v>
      </c>
      <c r="CA369" s="192" t="s">
        <v>5527</v>
      </c>
      <c r="CB369" s="192" t="s">
        <v>5527</v>
      </c>
      <c r="CC369" s="192" t="s">
        <v>5527</v>
      </c>
      <c r="CD369" s="190"/>
      <c r="CE369" s="184">
        <v>7003648</v>
      </c>
    </row>
    <row r="370" spans="1:83" ht="11.95" customHeight="1">
      <c r="A370" s="184">
        <v>7003649</v>
      </c>
      <c r="B370" s="184">
        <v>369</v>
      </c>
      <c r="C370" s="184" t="s">
        <v>20209</v>
      </c>
      <c r="D370" s="184" t="s">
        <v>29</v>
      </c>
      <c r="E370" s="184" t="s">
        <v>612</v>
      </c>
      <c r="F370" s="184" t="s">
        <v>7002</v>
      </c>
      <c r="G370" s="185">
        <v>42546</v>
      </c>
      <c r="H370" s="186" t="s">
        <v>21167</v>
      </c>
      <c r="I370" s="187">
        <v>21149</v>
      </c>
      <c r="J370" s="184" t="s">
        <v>21168</v>
      </c>
      <c r="K370" s="184">
        <v>7003649</v>
      </c>
      <c r="L370" s="184" t="s">
        <v>21608</v>
      </c>
      <c r="M370" s="184" t="s">
        <v>21609</v>
      </c>
      <c r="N370" s="188" t="s">
        <v>21610</v>
      </c>
      <c r="O370" s="189" t="s">
        <v>7003</v>
      </c>
      <c r="P370" s="187" t="s">
        <v>21611</v>
      </c>
      <c r="Q370" s="187" t="s">
        <v>21611</v>
      </c>
      <c r="R370" s="184" t="s">
        <v>7004</v>
      </c>
      <c r="S370" s="184" t="s">
        <v>7005</v>
      </c>
      <c r="T370" s="184" t="s">
        <v>7006</v>
      </c>
      <c r="U370" s="184">
        <v>13933799277</v>
      </c>
      <c r="V370" s="184" t="s">
        <v>7007</v>
      </c>
      <c r="W370" s="184" t="s">
        <v>21612</v>
      </c>
      <c r="X370" s="187" t="s">
        <v>21613</v>
      </c>
      <c r="Y370" s="187" t="s">
        <v>21614</v>
      </c>
      <c r="Z370" s="188" t="s">
        <v>20228</v>
      </c>
      <c r="AA370" s="184">
        <v>360</v>
      </c>
      <c r="AB370" s="184" t="s">
        <v>3669</v>
      </c>
      <c r="AC370" s="184" t="s">
        <v>9193</v>
      </c>
      <c r="AD370" s="184"/>
      <c r="AE370" s="184" t="s">
        <v>3562</v>
      </c>
      <c r="AF370" s="184" t="s">
        <v>3608</v>
      </c>
      <c r="AG370" s="184"/>
      <c r="AH370" s="184"/>
      <c r="AI370" s="184" t="s">
        <v>9193</v>
      </c>
      <c r="AJ370" s="184" t="s">
        <v>20243</v>
      </c>
      <c r="AK370" s="184" t="s">
        <v>7008</v>
      </c>
      <c r="AL370" s="184" t="s">
        <v>1160</v>
      </c>
      <c r="AM370" s="184" t="s">
        <v>6491</v>
      </c>
      <c r="AN370" s="184">
        <v>15003151902</v>
      </c>
      <c r="AO370" s="184" t="s">
        <v>6492</v>
      </c>
      <c r="AP370" s="184" t="s">
        <v>7006</v>
      </c>
      <c r="AQ370" s="184">
        <v>13933799277</v>
      </c>
      <c r="AR370" s="184" t="s">
        <v>1160</v>
      </c>
      <c r="AS370" s="184" t="s">
        <v>6491</v>
      </c>
      <c r="AT370" s="184">
        <v>15003151902</v>
      </c>
      <c r="AU370" s="184" t="s">
        <v>2277</v>
      </c>
      <c r="AV370" s="184" t="s">
        <v>7009</v>
      </c>
      <c r="AW370" s="190"/>
      <c r="AX370" s="185">
        <v>44245</v>
      </c>
      <c r="AY370" s="185">
        <v>43532</v>
      </c>
      <c r="AZ370" s="184" t="s">
        <v>20218</v>
      </c>
      <c r="BA370" s="184" t="s">
        <v>7010</v>
      </c>
      <c r="BB370" s="184">
        <v>1</v>
      </c>
      <c r="BC370" s="184"/>
      <c r="BD370" s="184"/>
      <c r="BE370" s="184"/>
      <c r="BF370" s="184" t="s">
        <v>3562</v>
      </c>
      <c r="BG370" s="184"/>
      <c r="BH370" s="184"/>
      <c r="BI370" s="184" t="s">
        <v>3568</v>
      </c>
      <c r="BJ370" s="184"/>
      <c r="BK370" s="184">
        <v>1</v>
      </c>
      <c r="BL370" s="184" t="s">
        <v>3493</v>
      </c>
      <c r="BM370" s="184"/>
      <c r="BN370" s="184" t="s">
        <v>3493</v>
      </c>
      <c r="BO370" s="184" t="s">
        <v>3493</v>
      </c>
      <c r="BP370" s="184" t="s">
        <v>3493</v>
      </c>
      <c r="BQ370" s="184" t="str">
        <f t="shared" si="7"/>
        <v>√</v>
      </c>
      <c r="BR370" s="184"/>
      <c r="BS370" s="184"/>
      <c r="BT370" s="187" t="s">
        <v>3493</v>
      </c>
      <c r="BU370" s="184"/>
      <c r="BV370" s="190" t="e">
        <f>VLOOKUP(D:D,#REF!,2,0)</f>
        <v>#REF!</v>
      </c>
      <c r="BW370" s="190" t="e">
        <f>VLOOKUP(D:D,#REF!,3,0)</f>
        <v>#REF!</v>
      </c>
      <c r="BX370" s="190"/>
      <c r="BY370" s="190"/>
      <c r="BZ370" s="191" t="e">
        <f>VLOOKUP(D:D,#REF!,2,0)</f>
        <v>#REF!</v>
      </c>
      <c r="CA370" s="192" t="s">
        <v>5527</v>
      </c>
      <c r="CB370" s="192" t="s">
        <v>5527</v>
      </c>
      <c r="CC370" s="192" t="s">
        <v>5527</v>
      </c>
      <c r="CD370" s="190"/>
      <c r="CE370" s="184">
        <v>7003649</v>
      </c>
    </row>
    <row r="371" spans="1:83" ht="11.95" customHeight="1">
      <c r="A371" s="184">
        <v>7003650</v>
      </c>
      <c r="B371" s="184">
        <v>370</v>
      </c>
      <c r="C371" s="184" t="s">
        <v>20209</v>
      </c>
      <c r="D371" s="184" t="s">
        <v>29</v>
      </c>
      <c r="E371" s="184" t="s">
        <v>612</v>
      </c>
      <c r="F371" s="184" t="s">
        <v>7011</v>
      </c>
      <c r="G371" s="185">
        <v>42546</v>
      </c>
      <c r="H371" s="186" t="s">
        <v>21167</v>
      </c>
      <c r="I371" s="187">
        <v>21149</v>
      </c>
      <c r="J371" s="184" t="s">
        <v>21168</v>
      </c>
      <c r="K371" s="184">
        <v>7003650</v>
      </c>
      <c r="L371" s="184" t="s">
        <v>21615</v>
      </c>
      <c r="M371" s="184" t="s">
        <v>21616</v>
      </c>
      <c r="N371" s="188" t="s">
        <v>21617</v>
      </c>
      <c r="O371" s="189" t="s">
        <v>7012</v>
      </c>
      <c r="P371" s="187" t="s">
        <v>21618</v>
      </c>
      <c r="Q371" s="187" t="s">
        <v>21618</v>
      </c>
      <c r="R371" s="184" t="s">
        <v>7013</v>
      </c>
      <c r="S371" s="184">
        <v>13803350615</v>
      </c>
      <c r="T371" s="184" t="s">
        <v>7014</v>
      </c>
      <c r="U371" s="184">
        <v>13930301738</v>
      </c>
      <c r="V371" s="184" t="s">
        <v>7015</v>
      </c>
      <c r="W371" s="184" t="s">
        <v>21619</v>
      </c>
      <c r="X371" s="187" t="s">
        <v>21620</v>
      </c>
      <c r="Y371" s="187" t="s">
        <v>21621</v>
      </c>
      <c r="Z371" s="188" t="s">
        <v>20228</v>
      </c>
      <c r="AA371" s="184">
        <v>120</v>
      </c>
      <c r="AB371" s="184" t="s">
        <v>3669</v>
      </c>
      <c r="AC371" s="184" t="s">
        <v>9193</v>
      </c>
      <c r="AD371" s="184"/>
      <c r="AE371" s="184" t="s">
        <v>3562</v>
      </c>
      <c r="AF371" s="184" t="s">
        <v>3608</v>
      </c>
      <c r="AG371" s="184"/>
      <c r="AH371" s="184"/>
      <c r="AI371" s="184" t="s">
        <v>9193</v>
      </c>
      <c r="AJ371" s="184" t="s">
        <v>20243</v>
      </c>
      <c r="AK371" s="184" t="s">
        <v>7016</v>
      </c>
      <c r="AL371" s="184" t="s">
        <v>1160</v>
      </c>
      <c r="AM371" s="184" t="s">
        <v>6491</v>
      </c>
      <c r="AN371" s="184">
        <v>15003151902</v>
      </c>
      <c r="AO371" s="184" t="s">
        <v>6492</v>
      </c>
      <c r="AP371" s="184" t="s">
        <v>7014</v>
      </c>
      <c r="AQ371" s="184" t="s">
        <v>7017</v>
      </c>
      <c r="AR371" s="184" t="s">
        <v>1160</v>
      </c>
      <c r="AS371" s="184" t="s">
        <v>6491</v>
      </c>
      <c r="AT371" s="184">
        <v>15003151902</v>
      </c>
      <c r="AU371" s="184" t="s">
        <v>2415</v>
      </c>
      <c r="AV371" s="184" t="s">
        <v>7018</v>
      </c>
      <c r="AW371" s="190"/>
      <c r="AX371" s="185">
        <v>43850</v>
      </c>
      <c r="AY371" s="185">
        <v>43611</v>
      </c>
      <c r="AZ371" s="184" t="s">
        <v>20218</v>
      </c>
      <c r="BA371" s="184" t="s">
        <v>7019</v>
      </c>
      <c r="BB371" s="184">
        <v>1</v>
      </c>
      <c r="BC371" s="184"/>
      <c r="BD371" s="184"/>
      <c r="BE371" s="184"/>
      <c r="BF371" s="184" t="s">
        <v>3562</v>
      </c>
      <c r="BG371" s="184"/>
      <c r="BH371" s="184"/>
      <c r="BI371" s="184" t="s">
        <v>3568</v>
      </c>
      <c r="BJ371" s="184"/>
      <c r="BK371" s="184">
        <v>1</v>
      </c>
      <c r="BL371" s="184" t="s">
        <v>3493</v>
      </c>
      <c r="BM371" s="184"/>
      <c r="BN371" s="184"/>
      <c r="BO371" s="184" t="s">
        <v>3493</v>
      </c>
      <c r="BP371" s="184" t="s">
        <v>3493</v>
      </c>
      <c r="BQ371" s="184" t="str">
        <f t="shared" si="7"/>
        <v>√</v>
      </c>
      <c r="BR371" s="184"/>
      <c r="BS371" s="184"/>
      <c r="BT371" s="187" t="s">
        <v>3493</v>
      </c>
      <c r="BU371" s="184"/>
      <c r="BV371" s="190" t="e">
        <f>VLOOKUP(D:D,#REF!,2,0)</f>
        <v>#REF!</v>
      </c>
      <c r="BW371" s="190" t="e">
        <f>VLOOKUP(D:D,#REF!,3,0)</f>
        <v>#REF!</v>
      </c>
      <c r="BX371" s="190"/>
      <c r="BY371" s="190"/>
      <c r="BZ371" s="191" t="e">
        <f>VLOOKUP(D:D,#REF!,2,0)</f>
        <v>#REF!</v>
      </c>
      <c r="CA371" s="192" t="s">
        <v>5527</v>
      </c>
      <c r="CB371" s="192" t="s">
        <v>5527</v>
      </c>
      <c r="CC371" s="192" t="s">
        <v>5527</v>
      </c>
      <c r="CD371" s="190"/>
      <c r="CE371" s="184">
        <v>7003650</v>
      </c>
    </row>
    <row r="372" spans="1:83" ht="11.95" customHeight="1">
      <c r="A372" s="184">
        <v>7003986</v>
      </c>
      <c r="B372" s="184">
        <v>371</v>
      </c>
      <c r="C372" s="184" t="s">
        <v>20808</v>
      </c>
      <c r="D372" s="184" t="s">
        <v>37</v>
      </c>
      <c r="E372" s="184" t="s">
        <v>686</v>
      </c>
      <c r="F372" s="184" t="s">
        <v>7020</v>
      </c>
      <c r="G372" s="185">
        <v>42544</v>
      </c>
      <c r="H372" s="186" t="s">
        <v>3472</v>
      </c>
      <c r="I372" s="187">
        <v>21186</v>
      </c>
      <c r="J372" s="184" t="s">
        <v>21622</v>
      </c>
      <c r="K372" s="184">
        <v>7003986</v>
      </c>
      <c r="L372" s="184" t="s">
        <v>21623</v>
      </c>
      <c r="M372" s="184" t="s">
        <v>21624</v>
      </c>
      <c r="N372" s="188" t="s">
        <v>21625</v>
      </c>
      <c r="O372" s="189" t="s">
        <v>7021</v>
      </c>
      <c r="P372" s="187" t="s">
        <v>21626</v>
      </c>
      <c r="Q372" s="187" t="s">
        <v>21626</v>
      </c>
      <c r="R372" s="184" t="s">
        <v>7022</v>
      </c>
      <c r="S372" s="184">
        <v>13312358178</v>
      </c>
      <c r="T372" s="184" t="s">
        <v>7023</v>
      </c>
      <c r="U372" s="184">
        <v>15348655749</v>
      </c>
      <c r="V372" s="184" t="s">
        <v>7024</v>
      </c>
      <c r="W372" s="184" t="s">
        <v>21627</v>
      </c>
      <c r="X372" s="187" t="s">
        <v>21628</v>
      </c>
      <c r="Y372" s="187" t="s">
        <v>21629</v>
      </c>
      <c r="Z372" s="188" t="s">
        <v>20228</v>
      </c>
      <c r="AA372" s="184">
        <v>180</v>
      </c>
      <c r="AB372" s="184" t="s">
        <v>3561</v>
      </c>
      <c r="AC372" s="184"/>
      <c r="AD372" s="184"/>
      <c r="AE372" s="184" t="s">
        <v>3562</v>
      </c>
      <c r="AF372" s="184"/>
      <c r="AG372" s="184"/>
      <c r="AH372" s="184"/>
      <c r="AI372" s="184"/>
      <c r="AJ372" s="184" t="s">
        <v>20243</v>
      </c>
      <c r="AK372" s="184">
        <v>563000</v>
      </c>
      <c r="AL372" s="184" t="s">
        <v>21630</v>
      </c>
      <c r="AM372" s="184" t="s">
        <v>7025</v>
      </c>
      <c r="AN372" s="184">
        <v>18275154924</v>
      </c>
      <c r="AO372" s="184" t="s">
        <v>21631</v>
      </c>
      <c r="AP372" s="184" t="s">
        <v>21632</v>
      </c>
      <c r="AQ372" s="184">
        <v>13885270712</v>
      </c>
      <c r="AR372" s="184" t="s">
        <v>21630</v>
      </c>
      <c r="AS372" s="184" t="s">
        <v>21633</v>
      </c>
      <c r="AT372" s="184">
        <v>18275154924</v>
      </c>
      <c r="AU372" s="184" t="s">
        <v>843</v>
      </c>
      <c r="AV372" s="184" t="s">
        <v>843</v>
      </c>
      <c r="AW372" s="190"/>
      <c r="AX372" s="185">
        <v>44257</v>
      </c>
      <c r="AY372" s="185">
        <v>43574</v>
      </c>
      <c r="AZ372" s="184" t="s">
        <v>20218</v>
      </c>
      <c r="BA372" s="184" t="s">
        <v>7026</v>
      </c>
      <c r="BB372" s="184">
        <v>1</v>
      </c>
      <c r="BC372" s="184"/>
      <c r="BD372" s="184"/>
      <c r="BE372" s="184"/>
      <c r="BF372" s="184" t="s">
        <v>3562</v>
      </c>
      <c r="BG372" s="184"/>
      <c r="BH372" s="184"/>
      <c r="BI372" s="184" t="s">
        <v>3568</v>
      </c>
      <c r="BJ372" s="184"/>
      <c r="BK372" s="184">
        <v>1</v>
      </c>
      <c r="BL372" s="184" t="s">
        <v>3493</v>
      </c>
      <c r="BM372" s="184"/>
      <c r="BN372" s="184"/>
      <c r="BO372" s="184" t="s">
        <v>3493</v>
      </c>
      <c r="BP372" s="184" t="s">
        <v>3493</v>
      </c>
      <c r="BQ372" s="184" t="str">
        <f t="shared" si="7"/>
        <v>√</v>
      </c>
      <c r="BR372" s="184"/>
      <c r="BS372" s="184"/>
      <c r="BT372" s="187" t="s">
        <v>3493</v>
      </c>
      <c r="BU372" s="184"/>
      <c r="BV372" s="190" t="e">
        <f>VLOOKUP(D:D,#REF!,2,0)</f>
        <v>#REF!</v>
      </c>
      <c r="BW372" s="190" t="e">
        <f>VLOOKUP(D:D,#REF!,3,0)</f>
        <v>#REF!</v>
      </c>
      <c r="BX372" s="190"/>
      <c r="BY372" s="190"/>
      <c r="BZ372" s="191" t="e">
        <f>VLOOKUP(D:D,#REF!,2,0)</f>
        <v>#REF!</v>
      </c>
      <c r="CA372" s="192" t="s">
        <v>5527</v>
      </c>
      <c r="CB372" s="192" t="s">
        <v>5527</v>
      </c>
      <c r="CC372" s="192" t="s">
        <v>5527</v>
      </c>
      <c r="CD372" s="190"/>
      <c r="CE372" s="184">
        <v>7003986</v>
      </c>
    </row>
    <row r="373" spans="1:83" ht="11.95" customHeight="1">
      <c r="A373" s="184">
        <v>7003987</v>
      </c>
      <c r="B373" s="184">
        <v>372</v>
      </c>
      <c r="C373" s="184" t="s">
        <v>20808</v>
      </c>
      <c r="D373" s="184" t="s">
        <v>37</v>
      </c>
      <c r="E373" s="184" t="s">
        <v>686</v>
      </c>
      <c r="F373" s="184" t="s">
        <v>7027</v>
      </c>
      <c r="G373" s="185">
        <v>42544</v>
      </c>
      <c r="H373" s="186" t="s">
        <v>3472</v>
      </c>
      <c r="I373" s="187">
        <v>21186</v>
      </c>
      <c r="J373" s="184" t="s">
        <v>21622</v>
      </c>
      <c r="K373" s="184">
        <v>7003987</v>
      </c>
      <c r="L373" s="184" t="s">
        <v>21634</v>
      </c>
      <c r="M373" s="184" t="s">
        <v>21635</v>
      </c>
      <c r="N373" s="188" t="s">
        <v>21636</v>
      </c>
      <c r="O373" s="189" t="s">
        <v>7028</v>
      </c>
      <c r="P373" s="187" t="s">
        <v>21637</v>
      </c>
      <c r="Q373" s="187" t="s">
        <v>21637</v>
      </c>
      <c r="R373" s="184" t="s">
        <v>7029</v>
      </c>
      <c r="S373" s="184">
        <v>13765220828</v>
      </c>
      <c r="T373" s="184" t="s">
        <v>7030</v>
      </c>
      <c r="U373" s="184">
        <v>18786208627</v>
      </c>
      <c r="V373" s="184" t="s">
        <v>7031</v>
      </c>
      <c r="W373" s="184" t="s">
        <v>21638</v>
      </c>
      <c r="X373" s="187" t="s">
        <v>21639</v>
      </c>
      <c r="Y373" s="187" t="s">
        <v>21640</v>
      </c>
      <c r="Z373" s="188" t="s">
        <v>20228</v>
      </c>
      <c r="AA373" s="184">
        <v>180</v>
      </c>
      <c r="AB373" s="184" t="s">
        <v>3561</v>
      </c>
      <c r="AC373" s="184"/>
      <c r="AD373" s="184"/>
      <c r="AE373" s="184" t="s">
        <v>3562</v>
      </c>
      <c r="AF373" s="184"/>
      <c r="AG373" s="184"/>
      <c r="AH373" s="184"/>
      <c r="AI373" s="184"/>
      <c r="AJ373" s="184" t="s">
        <v>20243</v>
      </c>
      <c r="AK373" s="184">
        <v>563000</v>
      </c>
      <c r="AL373" s="184" t="s">
        <v>21630</v>
      </c>
      <c r="AM373" s="184" t="s">
        <v>21633</v>
      </c>
      <c r="AN373" s="184">
        <v>18275154924</v>
      </c>
      <c r="AO373" s="184" t="s">
        <v>21631</v>
      </c>
      <c r="AP373" s="184" t="s">
        <v>7032</v>
      </c>
      <c r="AQ373" s="184">
        <v>13628537622</v>
      </c>
      <c r="AR373" s="184" t="s">
        <v>21630</v>
      </c>
      <c r="AS373" s="184" t="s">
        <v>21633</v>
      </c>
      <c r="AT373" s="184">
        <v>18275154924</v>
      </c>
      <c r="AU373" s="184" t="s">
        <v>1657</v>
      </c>
      <c r="AV373" s="184" t="s">
        <v>1657</v>
      </c>
      <c r="AW373" s="190"/>
      <c r="AX373" s="185">
        <v>44278</v>
      </c>
      <c r="AY373" s="185">
        <v>43555</v>
      </c>
      <c r="AZ373" s="184" t="s">
        <v>20218</v>
      </c>
      <c r="BA373" s="184" t="s">
        <v>7033</v>
      </c>
      <c r="BB373" s="184">
        <v>1</v>
      </c>
      <c r="BC373" s="184"/>
      <c r="BD373" s="184"/>
      <c r="BE373" s="184"/>
      <c r="BF373" s="184" t="s">
        <v>3562</v>
      </c>
      <c r="BG373" s="184"/>
      <c r="BH373" s="184"/>
      <c r="BI373" s="184" t="s">
        <v>3568</v>
      </c>
      <c r="BJ373" s="184"/>
      <c r="BK373" s="184">
        <v>1</v>
      </c>
      <c r="BL373" s="184" t="s">
        <v>3493</v>
      </c>
      <c r="BM373" s="184"/>
      <c r="BN373" s="184"/>
      <c r="BO373" s="184" t="s">
        <v>3493</v>
      </c>
      <c r="BP373" s="184" t="s">
        <v>3493</v>
      </c>
      <c r="BQ373" s="184" t="str">
        <f t="shared" si="7"/>
        <v>√</v>
      </c>
      <c r="BR373" s="184"/>
      <c r="BS373" s="184"/>
      <c r="BT373" s="187" t="s">
        <v>3493</v>
      </c>
      <c r="BU373" s="184"/>
      <c r="BV373" s="190" t="e">
        <f>VLOOKUP(D:D,#REF!,2,0)</f>
        <v>#REF!</v>
      </c>
      <c r="BW373" s="190" t="e">
        <f>VLOOKUP(D:D,#REF!,3,0)</f>
        <v>#REF!</v>
      </c>
      <c r="BX373" s="190"/>
      <c r="BY373" s="190"/>
      <c r="BZ373" s="191" t="e">
        <f>VLOOKUP(D:D,#REF!,2,0)</f>
        <v>#REF!</v>
      </c>
      <c r="CA373" s="192" t="s">
        <v>5527</v>
      </c>
      <c r="CB373" s="192" t="s">
        <v>5527</v>
      </c>
      <c r="CC373" s="192" t="s">
        <v>5527</v>
      </c>
      <c r="CD373" s="190"/>
      <c r="CE373" s="184">
        <v>7003987</v>
      </c>
    </row>
    <row r="374" spans="1:83" ht="11.95" customHeight="1">
      <c r="A374" s="184">
        <v>7003988</v>
      </c>
      <c r="B374" s="184">
        <v>373</v>
      </c>
      <c r="C374" s="184" t="s">
        <v>20808</v>
      </c>
      <c r="D374" s="184" t="s">
        <v>37</v>
      </c>
      <c r="E374" s="184" t="s">
        <v>116</v>
      </c>
      <c r="F374" s="184" t="s">
        <v>7034</v>
      </c>
      <c r="G374" s="185">
        <v>42544</v>
      </c>
      <c r="H374" s="186" t="s">
        <v>3472</v>
      </c>
      <c r="I374" s="187">
        <v>21186</v>
      </c>
      <c r="J374" s="184" t="s">
        <v>21622</v>
      </c>
      <c r="K374" s="184">
        <v>7003988</v>
      </c>
      <c r="L374" s="184" t="s">
        <v>21641</v>
      </c>
      <c r="M374" s="184" t="s">
        <v>21642</v>
      </c>
      <c r="N374" s="188" t="s">
        <v>21643</v>
      </c>
      <c r="O374" s="189" t="s">
        <v>7035</v>
      </c>
      <c r="P374" s="187" t="s">
        <v>21644</v>
      </c>
      <c r="Q374" s="187" t="s">
        <v>21644</v>
      </c>
      <c r="R374" s="184" t="s">
        <v>7036</v>
      </c>
      <c r="S374" s="184" t="s">
        <v>7037</v>
      </c>
      <c r="T374" s="184" t="s">
        <v>7038</v>
      </c>
      <c r="U374" s="184" t="s">
        <v>21645</v>
      </c>
      <c r="V374" s="184" t="s">
        <v>7039</v>
      </c>
      <c r="W374" s="184" t="s">
        <v>21646</v>
      </c>
      <c r="X374" s="187" t="s">
        <v>21647</v>
      </c>
      <c r="Y374" s="187" t="s">
        <v>21648</v>
      </c>
      <c r="Z374" s="188" t="s">
        <v>20228</v>
      </c>
      <c r="AA374" s="184">
        <v>60</v>
      </c>
      <c r="AB374" s="184" t="s">
        <v>3669</v>
      </c>
      <c r="AC374" s="184" t="s">
        <v>21649</v>
      </c>
      <c r="AD374" s="184"/>
      <c r="AE374" s="184" t="s">
        <v>3562</v>
      </c>
      <c r="AF374" s="184"/>
      <c r="AG374" s="184"/>
      <c r="AH374" s="184"/>
      <c r="AI374" s="184"/>
      <c r="AJ374" s="184" t="s">
        <v>3593</v>
      </c>
      <c r="AK374" s="184">
        <v>550014</v>
      </c>
      <c r="AL374" s="184"/>
      <c r="AM374" s="184"/>
      <c r="AN374" s="184"/>
      <c r="AO374" s="184" t="s">
        <v>3577</v>
      </c>
      <c r="AP374" s="184" t="s">
        <v>4160</v>
      </c>
      <c r="AQ374" s="184" t="s">
        <v>7040</v>
      </c>
      <c r="AR374" s="184"/>
      <c r="AS374" s="184"/>
      <c r="AT374" s="184"/>
      <c r="AU374" s="184" t="s">
        <v>1779</v>
      </c>
      <c r="AV374" s="184" t="s">
        <v>7041</v>
      </c>
      <c r="AW374" s="190"/>
      <c r="AX374" s="185">
        <v>44507</v>
      </c>
      <c r="AY374" s="185">
        <v>43561</v>
      </c>
      <c r="AZ374" s="184" t="s">
        <v>3562</v>
      </c>
      <c r="BA374" s="184" t="s">
        <v>7042</v>
      </c>
      <c r="BB374" s="184">
        <v>1</v>
      </c>
      <c r="BC374" s="184"/>
      <c r="BD374" s="184"/>
      <c r="BE374" s="184"/>
      <c r="BF374" s="184" t="s">
        <v>3562</v>
      </c>
      <c r="BG374" s="184"/>
      <c r="BH374" s="184"/>
      <c r="BI374" s="184" t="s">
        <v>3568</v>
      </c>
      <c r="BJ374" s="184"/>
      <c r="BK374" s="184">
        <v>1</v>
      </c>
      <c r="BL374" s="184" t="s">
        <v>3493</v>
      </c>
      <c r="BM374" s="184"/>
      <c r="BN374" s="184" t="s">
        <v>3493</v>
      </c>
      <c r="BO374" s="184" t="s">
        <v>3493</v>
      </c>
      <c r="BP374" s="184" t="s">
        <v>3493</v>
      </c>
      <c r="BQ374" s="184" t="str">
        <f t="shared" si="7"/>
        <v>√</v>
      </c>
      <c r="BR374" s="184"/>
      <c r="BS374" s="184"/>
      <c r="BT374" s="187" t="s">
        <v>3493</v>
      </c>
      <c r="BU374" s="184"/>
      <c r="BV374" s="190" t="e">
        <f>VLOOKUP(D:D,#REF!,2,0)</f>
        <v>#REF!</v>
      </c>
      <c r="BW374" s="190" t="e">
        <f>VLOOKUP(D:D,#REF!,3,0)</f>
        <v>#REF!</v>
      </c>
      <c r="BX374" s="190"/>
      <c r="BY374" s="190"/>
      <c r="BZ374" s="191" t="e">
        <f>VLOOKUP(D:D,#REF!,2,0)</f>
        <v>#REF!</v>
      </c>
      <c r="CA374" s="192" t="s">
        <v>5527</v>
      </c>
      <c r="CB374" s="192" t="s">
        <v>5527</v>
      </c>
      <c r="CC374" s="192" t="s">
        <v>5527</v>
      </c>
      <c r="CD374" s="190"/>
      <c r="CE374" s="184">
        <v>7003988</v>
      </c>
    </row>
    <row r="375" spans="1:83" ht="11.95" customHeight="1">
      <c r="A375" s="184">
        <v>7003989</v>
      </c>
      <c r="B375" s="184">
        <v>374</v>
      </c>
      <c r="C375" s="184" t="s">
        <v>20808</v>
      </c>
      <c r="D375" s="184" t="s">
        <v>37</v>
      </c>
      <c r="E375" s="184" t="s">
        <v>116</v>
      </c>
      <c r="F375" s="184" t="s">
        <v>7043</v>
      </c>
      <c r="G375" s="185">
        <v>42544</v>
      </c>
      <c r="H375" s="186" t="s">
        <v>3472</v>
      </c>
      <c r="I375" s="187">
        <v>21186</v>
      </c>
      <c r="J375" s="184" t="s">
        <v>21622</v>
      </c>
      <c r="K375" s="184">
        <v>7003989</v>
      </c>
      <c r="L375" s="184" t="s">
        <v>21650</v>
      </c>
      <c r="M375" s="184" t="s">
        <v>21651</v>
      </c>
      <c r="N375" s="188" t="s">
        <v>21652</v>
      </c>
      <c r="O375" s="189" t="s">
        <v>7044</v>
      </c>
      <c r="P375" s="187" t="s">
        <v>21653</v>
      </c>
      <c r="Q375" s="187" t="s">
        <v>21653</v>
      </c>
      <c r="R375" s="184" t="s">
        <v>7045</v>
      </c>
      <c r="S375" s="184" t="s">
        <v>7046</v>
      </c>
      <c r="T375" s="184" t="s">
        <v>7047</v>
      </c>
      <c r="U375" s="184" t="s">
        <v>21654</v>
      </c>
      <c r="V375" s="184" t="s">
        <v>7048</v>
      </c>
      <c r="W375" s="184" t="s">
        <v>21655</v>
      </c>
      <c r="X375" s="187" t="s">
        <v>21656</v>
      </c>
      <c r="Y375" s="187" t="s">
        <v>21657</v>
      </c>
      <c r="Z375" s="188" t="s">
        <v>20228</v>
      </c>
      <c r="AA375" s="184">
        <v>120</v>
      </c>
      <c r="AB375" s="184" t="s">
        <v>3669</v>
      </c>
      <c r="AC375" s="184"/>
      <c r="AD375" s="184"/>
      <c r="AE375" s="184" t="s">
        <v>3562</v>
      </c>
      <c r="AF375" s="184"/>
      <c r="AG375" s="184"/>
      <c r="AH375" s="184"/>
      <c r="AI375" s="184"/>
      <c r="AJ375" s="184" t="s">
        <v>3593</v>
      </c>
      <c r="AK375" s="184">
        <v>550025</v>
      </c>
      <c r="AL375" s="184" t="s">
        <v>3472</v>
      </c>
      <c r="AM375" s="184" t="s">
        <v>21658</v>
      </c>
      <c r="AN375" s="184">
        <v>18685199605</v>
      </c>
      <c r="AO375" s="184" t="s">
        <v>21631</v>
      </c>
      <c r="AP375" s="184" t="s">
        <v>21659</v>
      </c>
      <c r="AQ375" s="184">
        <v>13984880855</v>
      </c>
      <c r="AR375" s="184" t="s">
        <v>21660</v>
      </c>
      <c r="AS375" s="184" t="s">
        <v>21658</v>
      </c>
      <c r="AT375" s="184">
        <v>18685199605</v>
      </c>
      <c r="AU375" s="184" t="s">
        <v>1778</v>
      </c>
      <c r="AV375" s="184" t="s">
        <v>1778</v>
      </c>
      <c r="AW375" s="190"/>
      <c r="AX375" s="185">
        <v>44269</v>
      </c>
      <c r="AY375" s="185">
        <v>43535</v>
      </c>
      <c r="AZ375" s="184" t="s">
        <v>20218</v>
      </c>
      <c r="BA375" s="184" t="s">
        <v>7049</v>
      </c>
      <c r="BB375" s="184">
        <v>1</v>
      </c>
      <c r="BC375" s="184"/>
      <c r="BD375" s="184"/>
      <c r="BE375" s="184"/>
      <c r="BF375" s="184" t="s">
        <v>3562</v>
      </c>
      <c r="BG375" s="184"/>
      <c r="BH375" s="184"/>
      <c r="BI375" s="184" t="s">
        <v>3568</v>
      </c>
      <c r="BJ375" s="184"/>
      <c r="BK375" s="184">
        <v>1</v>
      </c>
      <c r="BL375" s="184" t="s">
        <v>3493</v>
      </c>
      <c r="BM375" s="184"/>
      <c r="BN375" s="184" t="s">
        <v>3493</v>
      </c>
      <c r="BO375" s="184" t="s">
        <v>3493</v>
      </c>
      <c r="BP375" s="184" t="s">
        <v>3493</v>
      </c>
      <c r="BQ375" s="184" t="str">
        <f t="shared" si="7"/>
        <v>√</v>
      </c>
      <c r="BR375" s="184"/>
      <c r="BS375" s="184"/>
      <c r="BT375" s="187" t="s">
        <v>3493</v>
      </c>
      <c r="BU375" s="184"/>
      <c r="BV375" s="190" t="e">
        <f>VLOOKUP(D:D,#REF!,2,0)</f>
        <v>#REF!</v>
      </c>
      <c r="BW375" s="190" t="e">
        <f>VLOOKUP(D:D,#REF!,3,0)</f>
        <v>#REF!</v>
      </c>
      <c r="BX375" s="190"/>
      <c r="BY375" s="190"/>
      <c r="BZ375" s="191" t="e">
        <f>VLOOKUP(D:D,#REF!,2,0)</f>
        <v>#REF!</v>
      </c>
      <c r="CA375" s="192" t="s">
        <v>5527</v>
      </c>
      <c r="CB375" s="192" t="s">
        <v>5527</v>
      </c>
      <c r="CC375" s="192" t="s">
        <v>5527</v>
      </c>
      <c r="CD375" s="190"/>
      <c r="CE375" s="184">
        <v>7003989</v>
      </c>
    </row>
    <row r="376" spans="1:83" ht="11.95" customHeight="1">
      <c r="A376" s="184">
        <v>7003790</v>
      </c>
      <c r="B376" s="184">
        <v>375</v>
      </c>
      <c r="C376" s="184" t="s">
        <v>20610</v>
      </c>
      <c r="D376" s="184" t="s">
        <v>27</v>
      </c>
      <c r="E376" s="184" t="s">
        <v>113</v>
      </c>
      <c r="F376" s="184" t="s">
        <v>7050</v>
      </c>
      <c r="G376" s="185">
        <v>42493</v>
      </c>
      <c r="H376" s="186" t="s">
        <v>20660</v>
      </c>
      <c r="I376" s="187">
        <v>21140</v>
      </c>
      <c r="J376" s="184" t="s">
        <v>20661</v>
      </c>
      <c r="K376" s="184">
        <v>7003790</v>
      </c>
      <c r="L376" s="184" t="s">
        <v>21661</v>
      </c>
      <c r="M376" s="184" t="s">
        <v>21662</v>
      </c>
      <c r="N376" s="188" t="s">
        <v>21663</v>
      </c>
      <c r="O376" s="189" t="s">
        <v>7051</v>
      </c>
      <c r="P376" s="187" t="s">
        <v>21664</v>
      </c>
      <c r="Q376" s="187" t="s">
        <v>21664</v>
      </c>
      <c r="R376" s="184" t="s">
        <v>7052</v>
      </c>
      <c r="S376" s="184" t="s">
        <v>7053</v>
      </c>
      <c r="T376" s="184" t="s">
        <v>7054</v>
      </c>
      <c r="U376" s="184" t="s">
        <v>21665</v>
      </c>
      <c r="V376" s="184" t="s">
        <v>7054</v>
      </c>
      <c r="W376" s="184" t="s">
        <v>21665</v>
      </c>
      <c r="X376" s="187" t="s">
        <v>21666</v>
      </c>
      <c r="Y376" s="187" t="s">
        <v>21667</v>
      </c>
      <c r="Z376" s="188" t="s">
        <v>20228</v>
      </c>
      <c r="AA376" s="184">
        <v>90</v>
      </c>
      <c r="AB376" s="184" t="s">
        <v>3561</v>
      </c>
      <c r="AC376" s="184"/>
      <c r="AD376" s="184"/>
      <c r="AE376" s="184" t="s">
        <v>3562</v>
      </c>
      <c r="AF376" s="184" t="s">
        <v>7055</v>
      </c>
      <c r="AG376" s="184"/>
      <c r="AH376" s="184"/>
      <c r="AI376" s="184"/>
      <c r="AJ376" s="184" t="s">
        <v>3593</v>
      </c>
      <c r="AK376" s="184">
        <v>210001</v>
      </c>
      <c r="AL376" s="184"/>
      <c r="AM376" s="184"/>
      <c r="AN376" s="184"/>
      <c r="AO376" s="184" t="s">
        <v>3577</v>
      </c>
      <c r="AP376" s="184" t="s">
        <v>3738</v>
      </c>
      <c r="AQ376" s="184">
        <v>18051984287</v>
      </c>
      <c r="AR376" s="184" t="s">
        <v>971</v>
      </c>
      <c r="AS376" s="184" t="s">
        <v>6063</v>
      </c>
      <c r="AT376" s="184">
        <v>18652993511</v>
      </c>
      <c r="AU376" s="184" t="s">
        <v>21668</v>
      </c>
      <c r="AV376" s="184" t="s">
        <v>21668</v>
      </c>
      <c r="AW376" s="190"/>
      <c r="AX376" s="185">
        <v>43901</v>
      </c>
      <c r="AY376" s="185">
        <v>43550</v>
      </c>
      <c r="AZ376" s="184" t="s">
        <v>20218</v>
      </c>
      <c r="BA376" s="184" t="s">
        <v>7056</v>
      </c>
      <c r="BB376" s="184">
        <v>1</v>
      </c>
      <c r="BC376" s="184"/>
      <c r="BD376" s="184"/>
      <c r="BE376" s="184"/>
      <c r="BF376" s="184" t="s">
        <v>3562</v>
      </c>
      <c r="BG376" s="184"/>
      <c r="BH376" s="184"/>
      <c r="BI376" s="184" t="s">
        <v>3568</v>
      </c>
      <c r="BJ376" s="184"/>
      <c r="BK376" s="184">
        <v>1</v>
      </c>
      <c r="BL376" s="184" t="s">
        <v>3493</v>
      </c>
      <c r="BM376" s="184"/>
      <c r="BN376" s="184"/>
      <c r="BO376" s="184" t="s">
        <v>3493</v>
      </c>
      <c r="BP376" s="184" t="s">
        <v>3493</v>
      </c>
      <c r="BQ376" s="184" t="str">
        <f t="shared" si="7"/>
        <v>√</v>
      </c>
      <c r="BR376" s="184"/>
      <c r="BS376" s="184"/>
      <c r="BT376" s="187" t="s">
        <v>3493</v>
      </c>
      <c r="BU376" s="184"/>
      <c r="BV376" s="190" t="e">
        <f>VLOOKUP(D:D,#REF!,2,0)</f>
        <v>#REF!</v>
      </c>
      <c r="BW376" s="190" t="e">
        <f>VLOOKUP(D:D,#REF!,3,0)</f>
        <v>#REF!</v>
      </c>
      <c r="BX376" s="190"/>
      <c r="BY376" s="190"/>
      <c r="BZ376" s="191" t="e">
        <f>VLOOKUP(D:D,#REF!,2,0)</f>
        <v>#REF!</v>
      </c>
      <c r="CA376" s="192" t="s">
        <v>5527</v>
      </c>
      <c r="CB376" s="192" t="s">
        <v>5527</v>
      </c>
      <c r="CC376" s="192" t="s">
        <v>5527</v>
      </c>
      <c r="CD376" s="190"/>
      <c r="CE376" s="184">
        <v>7003790</v>
      </c>
    </row>
    <row r="377" spans="1:83" ht="11.95" customHeight="1">
      <c r="A377" s="184">
        <v>7003660</v>
      </c>
      <c r="B377" s="184">
        <v>376</v>
      </c>
      <c r="C377" s="184" t="s">
        <v>20670</v>
      </c>
      <c r="D377" s="184" t="s">
        <v>24</v>
      </c>
      <c r="E377" s="184" t="s">
        <v>54</v>
      </c>
      <c r="F377" s="184" t="s">
        <v>7057</v>
      </c>
      <c r="G377" s="185">
        <v>42543</v>
      </c>
      <c r="H377" s="186" t="s">
        <v>21669</v>
      </c>
      <c r="I377" s="187">
        <v>21049</v>
      </c>
      <c r="J377" s="184" t="s">
        <v>21670</v>
      </c>
      <c r="K377" s="184">
        <v>7003660</v>
      </c>
      <c r="L377" s="184" t="s">
        <v>21671</v>
      </c>
      <c r="M377" s="184" t="s">
        <v>21672</v>
      </c>
      <c r="N377" s="188" t="s">
        <v>21673</v>
      </c>
      <c r="O377" s="189">
        <v>81021016</v>
      </c>
      <c r="P377" s="187" t="s">
        <v>21674</v>
      </c>
      <c r="Q377" s="187" t="s">
        <v>21674</v>
      </c>
      <c r="R377" s="184" t="s">
        <v>7058</v>
      </c>
      <c r="S377" s="184">
        <v>13676287420</v>
      </c>
      <c r="T377" s="184" t="s">
        <v>7059</v>
      </c>
      <c r="U377" s="184">
        <v>13711372286</v>
      </c>
      <c r="V377" s="184" t="s">
        <v>7060</v>
      </c>
      <c r="W377" s="184" t="s">
        <v>21675</v>
      </c>
      <c r="X377" s="187" t="s">
        <v>21676</v>
      </c>
      <c r="Y377" s="187" t="s">
        <v>21677</v>
      </c>
      <c r="Z377" s="188" t="s">
        <v>7061</v>
      </c>
      <c r="AA377" s="184">
        <v>60</v>
      </c>
      <c r="AB377" s="184" t="s">
        <v>3561</v>
      </c>
      <c r="AC377" s="184"/>
      <c r="AD377" s="184"/>
      <c r="AE377" s="184" t="s">
        <v>3562</v>
      </c>
      <c r="AF377" s="184"/>
      <c r="AG377" s="184"/>
      <c r="AH377" s="184"/>
      <c r="AI377" s="184"/>
      <c r="AJ377" s="184" t="s">
        <v>3593</v>
      </c>
      <c r="AK377" s="184">
        <v>510145</v>
      </c>
      <c r="AL377" s="184"/>
      <c r="AM377" s="184"/>
      <c r="AN377" s="184"/>
      <c r="AO377" s="184" t="s">
        <v>3577</v>
      </c>
      <c r="AP377" s="184" t="s">
        <v>7062</v>
      </c>
      <c r="AQ377" s="184">
        <v>13710477337</v>
      </c>
      <c r="AR377" s="184"/>
      <c r="AS377" s="184"/>
      <c r="AT377" s="184"/>
      <c r="AU377" s="184" t="s">
        <v>1710</v>
      </c>
      <c r="AV377" s="184" t="s">
        <v>7063</v>
      </c>
      <c r="AW377" s="190"/>
      <c r="AX377" s="185">
        <v>44424</v>
      </c>
      <c r="AY377" s="185">
        <v>43648</v>
      </c>
      <c r="AZ377" s="184" t="s">
        <v>20218</v>
      </c>
      <c r="BA377" s="184" t="s">
        <v>21678</v>
      </c>
      <c r="BB377" s="184">
        <v>1</v>
      </c>
      <c r="BC377" s="184"/>
      <c r="BD377" s="184"/>
      <c r="BE377" s="184"/>
      <c r="BF377" s="184" t="s">
        <v>3562</v>
      </c>
      <c r="BG377" s="184"/>
      <c r="BH377" s="184"/>
      <c r="BI377" s="184" t="s">
        <v>3568</v>
      </c>
      <c r="BJ377" s="184"/>
      <c r="BK377" s="184">
        <v>1</v>
      </c>
      <c r="BL377" s="184" t="s">
        <v>3493</v>
      </c>
      <c r="BM377" s="184" t="s">
        <v>3493</v>
      </c>
      <c r="BN377" s="184" t="s">
        <v>3493</v>
      </c>
      <c r="BO377" s="184" t="s">
        <v>3493</v>
      </c>
      <c r="BP377" s="184" t="s">
        <v>3493</v>
      </c>
      <c r="BQ377" s="184" t="str">
        <f t="shared" si="7"/>
        <v>√</v>
      </c>
      <c r="BR377" s="184"/>
      <c r="BS377" s="184"/>
      <c r="BT377" s="187" t="s">
        <v>7064</v>
      </c>
      <c r="BU377" s="184" t="s">
        <v>7065</v>
      </c>
      <c r="BV377" s="190" t="e">
        <f>VLOOKUP(D:D,#REF!,2,0)</f>
        <v>#REF!</v>
      </c>
      <c r="BW377" s="190" t="e">
        <f>VLOOKUP(D:D,#REF!,3,0)</f>
        <v>#REF!</v>
      </c>
      <c r="BX377" s="190"/>
      <c r="BY377" s="190"/>
      <c r="BZ377" s="191" t="e">
        <f>VLOOKUP(D:D,#REF!,2,0)</f>
        <v>#REF!</v>
      </c>
      <c r="CA377" s="192" t="s">
        <v>5527</v>
      </c>
      <c r="CB377" s="192" t="s">
        <v>5527</v>
      </c>
      <c r="CC377" s="192" t="s">
        <v>5527</v>
      </c>
      <c r="CD377" s="190"/>
      <c r="CE377" s="184">
        <v>7003660</v>
      </c>
    </row>
    <row r="378" spans="1:83" ht="11.95" customHeight="1">
      <c r="A378" s="184">
        <v>7003661</v>
      </c>
      <c r="B378" s="184">
        <v>377</v>
      </c>
      <c r="C378" s="184" t="s">
        <v>20670</v>
      </c>
      <c r="D378" s="184" t="s">
        <v>24</v>
      </c>
      <c r="E378" s="184" t="s">
        <v>54</v>
      </c>
      <c r="F378" s="184" t="s">
        <v>7066</v>
      </c>
      <c r="G378" s="185">
        <v>42523</v>
      </c>
      <c r="H378" s="186" t="s">
        <v>21669</v>
      </c>
      <c r="I378" s="187">
        <v>21049</v>
      </c>
      <c r="J378" s="184" t="s">
        <v>21670</v>
      </c>
      <c r="K378" s="184">
        <v>7003661</v>
      </c>
      <c r="L378" s="184" t="s">
        <v>21679</v>
      </c>
      <c r="M378" s="184" t="s">
        <v>21680</v>
      </c>
      <c r="N378" s="188" t="s">
        <v>21681</v>
      </c>
      <c r="O378" s="189"/>
      <c r="P378" s="187" t="s">
        <v>21682</v>
      </c>
      <c r="Q378" s="187" t="s">
        <v>21682</v>
      </c>
      <c r="R378" s="184" t="s">
        <v>7067</v>
      </c>
      <c r="S378" s="184" t="s">
        <v>7068</v>
      </c>
      <c r="T378" s="184" t="s">
        <v>20729</v>
      </c>
      <c r="U378" s="184" t="s">
        <v>20228</v>
      </c>
      <c r="V378" s="184" t="s">
        <v>7069</v>
      </c>
      <c r="W378" s="184" t="s">
        <v>21683</v>
      </c>
      <c r="X378" s="187" t="s">
        <v>21684</v>
      </c>
      <c r="Y378" s="187" t="s">
        <v>21685</v>
      </c>
      <c r="Z378" s="188" t="s">
        <v>7070</v>
      </c>
      <c r="AA378" s="184">
        <v>60</v>
      </c>
      <c r="AB378" s="184" t="s">
        <v>3561</v>
      </c>
      <c r="AC378" s="184" t="s">
        <v>21686</v>
      </c>
      <c r="AD378" s="184"/>
      <c r="AE378" s="184" t="s">
        <v>3562</v>
      </c>
      <c r="AF378" s="184"/>
      <c r="AG378" s="184"/>
      <c r="AH378" s="184"/>
      <c r="AI378" s="184"/>
      <c r="AJ378" s="184" t="s">
        <v>3593</v>
      </c>
      <c r="AK378" s="184">
        <v>510630</v>
      </c>
      <c r="AL378" s="184"/>
      <c r="AM378" s="184"/>
      <c r="AN378" s="184"/>
      <c r="AO378" s="184" t="s">
        <v>3577</v>
      </c>
      <c r="AP378" s="184" t="s">
        <v>7071</v>
      </c>
      <c r="AQ378" s="184">
        <v>18620868303</v>
      </c>
      <c r="AR378" s="184"/>
      <c r="AS378" s="184"/>
      <c r="AT378" s="184"/>
      <c r="AU378" s="184" t="s">
        <v>946</v>
      </c>
      <c r="AV378" s="184" t="s">
        <v>7072</v>
      </c>
      <c r="AW378" s="190"/>
      <c r="AX378" s="185">
        <v>44270</v>
      </c>
      <c r="AY378" s="185">
        <v>43557</v>
      </c>
      <c r="AZ378" s="184" t="s">
        <v>3562</v>
      </c>
      <c r="BA378" s="184" t="s">
        <v>7073</v>
      </c>
      <c r="BB378" s="184">
        <v>1</v>
      </c>
      <c r="BC378" s="184"/>
      <c r="BD378" s="184"/>
      <c r="BE378" s="184"/>
      <c r="BF378" s="184" t="s">
        <v>3562</v>
      </c>
      <c r="BG378" s="184"/>
      <c r="BH378" s="184"/>
      <c r="BI378" s="184" t="s">
        <v>3568</v>
      </c>
      <c r="BJ378" s="184"/>
      <c r="BK378" s="184">
        <v>1</v>
      </c>
      <c r="BL378" s="184" t="s">
        <v>3493</v>
      </c>
      <c r="BM378" s="184" t="s">
        <v>3493</v>
      </c>
      <c r="BN378" s="184"/>
      <c r="BO378" s="184" t="s">
        <v>3493</v>
      </c>
      <c r="BP378" s="184" t="s">
        <v>3493</v>
      </c>
      <c r="BQ378" s="184" t="str">
        <f t="shared" si="7"/>
        <v>√</v>
      </c>
      <c r="BR378" s="184"/>
      <c r="BS378" s="184"/>
      <c r="BT378" s="187" t="s">
        <v>3493</v>
      </c>
      <c r="BU378" s="184"/>
      <c r="BV378" s="190" t="e">
        <f>VLOOKUP(D:D,#REF!,2,0)</f>
        <v>#REF!</v>
      </c>
      <c r="BW378" s="190" t="e">
        <f>VLOOKUP(D:D,#REF!,3,0)</f>
        <v>#REF!</v>
      </c>
      <c r="BX378" s="190"/>
      <c r="BY378" s="190"/>
      <c r="BZ378" s="191" t="e">
        <f>VLOOKUP(D:D,#REF!,2,0)</f>
        <v>#REF!</v>
      </c>
      <c r="CA378" s="192" t="s">
        <v>5527</v>
      </c>
      <c r="CB378" s="192" t="s">
        <v>5527</v>
      </c>
      <c r="CC378" s="192" t="s">
        <v>5527</v>
      </c>
      <c r="CD378" s="190"/>
      <c r="CE378" s="184">
        <v>7003661</v>
      </c>
    </row>
    <row r="379" spans="1:83" ht="11.95" customHeight="1">
      <c r="A379" s="184">
        <v>7003662</v>
      </c>
      <c r="B379" s="184">
        <v>378</v>
      </c>
      <c r="C379" s="184" t="s">
        <v>20670</v>
      </c>
      <c r="D379" s="184" t="s">
        <v>24</v>
      </c>
      <c r="E379" s="184" t="s">
        <v>54</v>
      </c>
      <c r="F379" s="184" t="s">
        <v>7034</v>
      </c>
      <c r="G379" s="185">
        <v>42543</v>
      </c>
      <c r="H379" s="186" t="s">
        <v>21669</v>
      </c>
      <c r="I379" s="187">
        <v>21049</v>
      </c>
      <c r="J379" s="184" t="s">
        <v>21670</v>
      </c>
      <c r="K379" s="184">
        <v>7003662</v>
      </c>
      <c r="L379" s="184" t="s">
        <v>21687</v>
      </c>
      <c r="M379" s="184" t="s">
        <v>21688</v>
      </c>
      <c r="N379" s="188" t="s">
        <v>21689</v>
      </c>
      <c r="O379" s="189" t="s">
        <v>7074</v>
      </c>
      <c r="P379" s="187" t="s">
        <v>21690</v>
      </c>
      <c r="Q379" s="187" t="s">
        <v>21690</v>
      </c>
      <c r="R379" s="184" t="s">
        <v>7075</v>
      </c>
      <c r="S379" s="184" t="s">
        <v>7076</v>
      </c>
      <c r="T379" s="184" t="s">
        <v>7077</v>
      </c>
      <c r="U379" s="184" t="s">
        <v>21691</v>
      </c>
      <c r="V379" s="184" t="s">
        <v>7078</v>
      </c>
      <c r="W379" s="184" t="s">
        <v>21692</v>
      </c>
      <c r="X379" s="187" t="s">
        <v>21693</v>
      </c>
      <c r="Y379" s="187" t="s">
        <v>21694</v>
      </c>
      <c r="Z379" s="188" t="s">
        <v>7079</v>
      </c>
      <c r="AA379" s="184">
        <v>60</v>
      </c>
      <c r="AB379" s="184" t="s">
        <v>3561</v>
      </c>
      <c r="AC379" s="184"/>
      <c r="AD379" s="184"/>
      <c r="AE379" s="184" t="s">
        <v>3562</v>
      </c>
      <c r="AF379" s="184"/>
      <c r="AG379" s="184"/>
      <c r="AH379" s="184"/>
      <c r="AI379" s="184"/>
      <c r="AJ379" s="184" t="s">
        <v>3593</v>
      </c>
      <c r="AK379" s="184">
        <v>510445</v>
      </c>
      <c r="AL379" s="184" t="s">
        <v>21695</v>
      </c>
      <c r="AM379" s="184" t="s">
        <v>21696</v>
      </c>
      <c r="AN379" s="184" t="s">
        <v>7080</v>
      </c>
      <c r="AO379" s="184" t="s">
        <v>21697</v>
      </c>
      <c r="AP379" s="184" t="s">
        <v>7081</v>
      </c>
      <c r="AQ379" s="184" t="s">
        <v>7082</v>
      </c>
      <c r="AR379" s="184"/>
      <c r="AS379" s="184"/>
      <c r="AT379" s="184"/>
      <c r="AU379" s="184" t="s">
        <v>1123</v>
      </c>
      <c r="AV379" s="184" t="s">
        <v>7083</v>
      </c>
      <c r="AW379" s="190"/>
      <c r="AX379" s="185">
        <v>44426</v>
      </c>
      <c r="AY379" s="185">
        <v>43340</v>
      </c>
      <c r="AZ379" s="184" t="s">
        <v>20218</v>
      </c>
      <c r="BA379" s="184" t="s">
        <v>7084</v>
      </c>
      <c r="BB379" s="184">
        <v>1</v>
      </c>
      <c r="BC379" s="184"/>
      <c r="BD379" s="184"/>
      <c r="BE379" s="184"/>
      <c r="BF379" s="184" t="s">
        <v>3562</v>
      </c>
      <c r="BG379" s="184" t="s">
        <v>7085</v>
      </c>
      <c r="BH379" s="184"/>
      <c r="BI379" s="184" t="s">
        <v>3568</v>
      </c>
      <c r="BJ379" s="184"/>
      <c r="BK379" s="184">
        <v>1</v>
      </c>
      <c r="BL379" s="184" t="s">
        <v>3493</v>
      </c>
      <c r="BM379" s="184" t="s">
        <v>3493</v>
      </c>
      <c r="BN379" s="184" t="s">
        <v>3493</v>
      </c>
      <c r="BO379" s="184" t="s">
        <v>3493</v>
      </c>
      <c r="BP379" s="184" t="s">
        <v>3493</v>
      </c>
      <c r="BQ379" s="184" t="str">
        <f t="shared" si="7"/>
        <v>√</v>
      </c>
      <c r="BR379" s="184"/>
      <c r="BS379" s="184"/>
      <c r="BT379" s="187" t="s">
        <v>3493</v>
      </c>
      <c r="BU379" s="184"/>
      <c r="BV379" s="190" t="e">
        <f>VLOOKUP(D:D,#REF!,2,0)</f>
        <v>#REF!</v>
      </c>
      <c r="BW379" s="190" t="e">
        <f>VLOOKUP(D:D,#REF!,3,0)</f>
        <v>#REF!</v>
      </c>
      <c r="BX379" s="190"/>
      <c r="BY379" s="190"/>
      <c r="BZ379" s="191" t="e">
        <f>VLOOKUP(D:D,#REF!,2,0)</f>
        <v>#REF!</v>
      </c>
      <c r="CA379" s="192" t="s">
        <v>5527</v>
      </c>
      <c r="CB379" s="192" t="s">
        <v>5527</v>
      </c>
      <c r="CC379" s="192" t="s">
        <v>5527</v>
      </c>
      <c r="CD379" s="190"/>
      <c r="CE379" s="184">
        <v>7003662</v>
      </c>
    </row>
    <row r="380" spans="1:83" ht="11.95" customHeight="1">
      <c r="A380" s="184">
        <v>7003663</v>
      </c>
      <c r="B380" s="184">
        <v>379</v>
      </c>
      <c r="C380" s="184" t="s">
        <v>20670</v>
      </c>
      <c r="D380" s="184" t="s">
        <v>24</v>
      </c>
      <c r="E380" s="184" t="s">
        <v>54</v>
      </c>
      <c r="F380" s="184" t="s">
        <v>7086</v>
      </c>
      <c r="G380" s="185">
        <v>42545</v>
      </c>
      <c r="H380" s="186" t="s">
        <v>21669</v>
      </c>
      <c r="I380" s="187">
        <v>21049</v>
      </c>
      <c r="J380" s="184" t="s">
        <v>21670</v>
      </c>
      <c r="K380" s="184">
        <v>7003663</v>
      </c>
      <c r="L380" s="184" t="s">
        <v>21698</v>
      </c>
      <c r="M380" s="184" t="s">
        <v>21699</v>
      </c>
      <c r="N380" s="188" t="s">
        <v>21700</v>
      </c>
      <c r="O380" s="189" t="s">
        <v>7087</v>
      </c>
      <c r="P380" s="187" t="s">
        <v>21701</v>
      </c>
      <c r="Q380" s="187" t="s">
        <v>21701</v>
      </c>
      <c r="R380" s="184" t="s">
        <v>7088</v>
      </c>
      <c r="S380" s="184" t="s">
        <v>7089</v>
      </c>
      <c r="T380" s="184" t="s">
        <v>7090</v>
      </c>
      <c r="U380" s="184" t="s">
        <v>21702</v>
      </c>
      <c r="V380" s="184" t="s">
        <v>7091</v>
      </c>
      <c r="W380" s="184" t="s">
        <v>21703</v>
      </c>
      <c r="X380" s="187" t="s">
        <v>21704</v>
      </c>
      <c r="Y380" s="187" t="s">
        <v>21705</v>
      </c>
      <c r="Z380" s="188" t="s">
        <v>7092</v>
      </c>
      <c r="AA380" s="184">
        <v>60</v>
      </c>
      <c r="AB380" s="184" t="s">
        <v>3561</v>
      </c>
      <c r="AC380" s="184" t="s">
        <v>21706</v>
      </c>
      <c r="AD380" s="184"/>
      <c r="AE380" s="184" t="s">
        <v>3562</v>
      </c>
      <c r="AF380" s="184"/>
      <c r="AG380" s="184"/>
      <c r="AH380" s="184"/>
      <c r="AI380" s="184"/>
      <c r="AJ380" s="184" t="s">
        <v>3593</v>
      </c>
      <c r="AK380" s="184">
        <v>511400</v>
      </c>
      <c r="AL380" s="184"/>
      <c r="AM380" s="184"/>
      <c r="AN380" s="184"/>
      <c r="AO380" s="184" t="s">
        <v>3577</v>
      </c>
      <c r="AP380" s="184" t="s">
        <v>7090</v>
      </c>
      <c r="AQ380" s="184" t="s">
        <v>7093</v>
      </c>
      <c r="AR380" s="184"/>
      <c r="AS380" s="184"/>
      <c r="AT380" s="184"/>
      <c r="AU380" s="184" t="s">
        <v>21707</v>
      </c>
      <c r="AV380" s="184" t="s">
        <v>21707</v>
      </c>
      <c r="AW380" s="190"/>
      <c r="AX380" s="185">
        <v>44301</v>
      </c>
      <c r="AY380" s="185">
        <v>43639</v>
      </c>
      <c r="AZ380" s="184" t="s">
        <v>3562</v>
      </c>
      <c r="BA380" s="184" t="s">
        <v>7094</v>
      </c>
      <c r="BB380" s="184">
        <v>1</v>
      </c>
      <c r="BC380" s="184"/>
      <c r="BD380" s="184"/>
      <c r="BE380" s="184"/>
      <c r="BF380" s="184" t="s">
        <v>3562</v>
      </c>
      <c r="BG380" s="184" t="s">
        <v>7085</v>
      </c>
      <c r="BH380" s="184"/>
      <c r="BI380" s="184" t="s">
        <v>3568</v>
      </c>
      <c r="BJ380" s="184"/>
      <c r="BK380" s="184">
        <v>1</v>
      </c>
      <c r="BL380" s="184" t="s">
        <v>3493</v>
      </c>
      <c r="BM380" s="184" t="s">
        <v>3493</v>
      </c>
      <c r="BN380" s="184" t="s">
        <v>3493</v>
      </c>
      <c r="BO380" s="184" t="s">
        <v>3493</v>
      </c>
      <c r="BP380" s="184" t="s">
        <v>3493</v>
      </c>
      <c r="BQ380" s="184" t="str">
        <f t="shared" si="7"/>
        <v>√</v>
      </c>
      <c r="BR380" s="184"/>
      <c r="BS380" s="184"/>
      <c r="BT380" s="187" t="s">
        <v>3493</v>
      </c>
      <c r="BU380" s="184"/>
      <c r="BV380" s="190" t="e">
        <f>VLOOKUP(D:D,#REF!,2,0)</f>
        <v>#REF!</v>
      </c>
      <c r="BW380" s="190" t="e">
        <f>VLOOKUP(D:D,#REF!,3,0)</f>
        <v>#REF!</v>
      </c>
      <c r="BX380" s="190"/>
      <c r="BY380" s="190"/>
      <c r="BZ380" s="191" t="e">
        <f>VLOOKUP(D:D,#REF!,2,0)</f>
        <v>#REF!</v>
      </c>
      <c r="CA380" s="192" t="s">
        <v>5527</v>
      </c>
      <c r="CB380" s="192" t="s">
        <v>5527</v>
      </c>
      <c r="CC380" s="192" t="s">
        <v>5527</v>
      </c>
      <c r="CD380" s="190"/>
      <c r="CE380" s="184">
        <v>7003663</v>
      </c>
    </row>
    <row r="381" spans="1:83" ht="11.95" customHeight="1">
      <c r="A381" s="184">
        <v>7003664</v>
      </c>
      <c r="B381" s="184">
        <v>380</v>
      </c>
      <c r="C381" s="184" t="s">
        <v>20670</v>
      </c>
      <c r="D381" s="184" t="s">
        <v>24</v>
      </c>
      <c r="E381" s="184" t="s">
        <v>54</v>
      </c>
      <c r="F381" s="184" t="s">
        <v>7095</v>
      </c>
      <c r="G381" s="185">
        <v>42543</v>
      </c>
      <c r="H381" s="186" t="s">
        <v>21669</v>
      </c>
      <c r="I381" s="187">
        <v>21049</v>
      </c>
      <c r="J381" s="184" t="s">
        <v>21670</v>
      </c>
      <c r="K381" s="184">
        <v>7003664</v>
      </c>
      <c r="L381" s="184" t="s">
        <v>21708</v>
      </c>
      <c r="M381" s="184" t="s">
        <v>21709</v>
      </c>
      <c r="N381" s="188" t="s">
        <v>21710</v>
      </c>
      <c r="O381" s="189"/>
      <c r="P381" s="187" t="s">
        <v>7096</v>
      </c>
      <c r="Q381" s="187" t="s">
        <v>7097</v>
      </c>
      <c r="R381" s="184" t="s">
        <v>7098</v>
      </c>
      <c r="S381" s="184">
        <v>13824438930</v>
      </c>
      <c r="T381" s="184" t="s">
        <v>7099</v>
      </c>
      <c r="U381" s="184">
        <v>13824483733</v>
      </c>
      <c r="V381" s="184" t="s">
        <v>7100</v>
      </c>
      <c r="W381" s="184" t="s">
        <v>7101</v>
      </c>
      <c r="X381" s="187" t="s">
        <v>21711</v>
      </c>
      <c r="Y381" s="187" t="s">
        <v>21712</v>
      </c>
      <c r="Z381" s="188" t="s">
        <v>7102</v>
      </c>
      <c r="AA381" s="184">
        <v>60</v>
      </c>
      <c r="AB381" s="184" t="s">
        <v>3561</v>
      </c>
      <c r="AC381" s="184"/>
      <c r="AD381" s="184"/>
      <c r="AE381" s="184" t="s">
        <v>3562</v>
      </c>
      <c r="AF381" s="184"/>
      <c r="AG381" s="184"/>
      <c r="AH381" s="184"/>
      <c r="AI381" s="184"/>
      <c r="AJ381" s="184" t="s">
        <v>3593</v>
      </c>
      <c r="AK381" s="184">
        <v>511400</v>
      </c>
      <c r="AL381" s="184"/>
      <c r="AM381" s="184"/>
      <c r="AN381" s="184"/>
      <c r="AO381" s="184" t="s">
        <v>3577</v>
      </c>
      <c r="AP381" s="184" t="s">
        <v>7103</v>
      </c>
      <c r="AQ381" s="184" t="s">
        <v>7104</v>
      </c>
      <c r="AR381" s="184"/>
      <c r="AS381" s="184"/>
      <c r="AT381" s="184"/>
      <c r="AU381" s="184" t="s">
        <v>21713</v>
      </c>
      <c r="AV381" s="184" t="s">
        <v>21713</v>
      </c>
      <c r="AW381" s="190"/>
      <c r="AX381" s="185">
        <v>44394</v>
      </c>
      <c r="AY381" s="185">
        <v>42479</v>
      </c>
      <c r="AZ381" s="184" t="s">
        <v>20218</v>
      </c>
      <c r="BA381" s="184" t="s">
        <v>7105</v>
      </c>
      <c r="BB381" s="184">
        <v>1</v>
      </c>
      <c r="BC381" s="184"/>
      <c r="BD381" s="184"/>
      <c r="BE381" s="184"/>
      <c r="BF381" s="184" t="s">
        <v>3562</v>
      </c>
      <c r="BG381" s="184"/>
      <c r="BH381" s="184"/>
      <c r="BI381" s="184" t="s">
        <v>3568</v>
      </c>
      <c r="BJ381" s="184"/>
      <c r="BK381" s="184">
        <v>1</v>
      </c>
      <c r="BL381" s="184" t="s">
        <v>3493</v>
      </c>
      <c r="BM381" s="184" t="s">
        <v>3493</v>
      </c>
      <c r="BN381" s="184"/>
      <c r="BO381" s="184" t="s">
        <v>3493</v>
      </c>
      <c r="BP381" s="184" t="s">
        <v>3493</v>
      </c>
      <c r="BQ381" s="184" t="str">
        <f t="shared" si="7"/>
        <v>√</v>
      </c>
      <c r="BR381" s="184"/>
      <c r="BS381" s="184"/>
      <c r="BT381" s="187" t="s">
        <v>3493</v>
      </c>
      <c r="BU381" s="184"/>
      <c r="BV381" s="190" t="e">
        <f>VLOOKUP(D:D,#REF!,2,0)</f>
        <v>#REF!</v>
      </c>
      <c r="BW381" s="190" t="e">
        <f>VLOOKUP(D:D,#REF!,3,0)</f>
        <v>#REF!</v>
      </c>
      <c r="BX381" s="190"/>
      <c r="BY381" s="190"/>
      <c r="BZ381" s="191" t="e">
        <f>VLOOKUP(D:D,#REF!,2,0)</f>
        <v>#REF!</v>
      </c>
      <c r="CA381" s="192" t="s">
        <v>5527</v>
      </c>
      <c r="CB381" s="192" t="s">
        <v>5527</v>
      </c>
      <c r="CC381" s="192" t="s">
        <v>5527</v>
      </c>
      <c r="CD381" s="190"/>
      <c r="CE381" s="184">
        <v>7003664</v>
      </c>
    </row>
    <row r="382" spans="1:83" ht="11.95" customHeight="1">
      <c r="A382" s="184">
        <v>7003665</v>
      </c>
      <c r="B382" s="184">
        <v>381</v>
      </c>
      <c r="C382" s="184" t="s">
        <v>20670</v>
      </c>
      <c r="D382" s="184" t="s">
        <v>24</v>
      </c>
      <c r="E382" s="184" t="s">
        <v>632</v>
      </c>
      <c r="F382" s="184" t="s">
        <v>7106</v>
      </c>
      <c r="G382" s="185">
        <v>42549</v>
      </c>
      <c r="H382" s="186" t="s">
        <v>7107</v>
      </c>
      <c r="I382" s="187">
        <v>21144</v>
      </c>
      <c r="J382" s="184" t="s">
        <v>21714</v>
      </c>
      <c r="K382" s="184">
        <v>7003665</v>
      </c>
      <c r="L382" s="184" t="s">
        <v>21715</v>
      </c>
      <c r="M382" s="184" t="s">
        <v>21716</v>
      </c>
      <c r="N382" s="188" t="s">
        <v>21717</v>
      </c>
      <c r="O382" s="189" t="s">
        <v>7108</v>
      </c>
      <c r="P382" s="187" t="s">
        <v>21718</v>
      </c>
      <c r="Q382" s="187" t="s">
        <v>21718</v>
      </c>
      <c r="R382" s="184" t="s">
        <v>7109</v>
      </c>
      <c r="S382" s="184">
        <v>18219129808</v>
      </c>
      <c r="T382" s="184" t="s">
        <v>7110</v>
      </c>
      <c r="U382" s="184">
        <v>13450114538</v>
      </c>
      <c r="V382" s="184" t="s">
        <v>7111</v>
      </c>
      <c r="W382" s="184">
        <v>18165822992</v>
      </c>
      <c r="X382" s="187" t="s">
        <v>21719</v>
      </c>
      <c r="Y382" s="187"/>
      <c r="Z382" s="188" t="s">
        <v>21719</v>
      </c>
      <c r="AA382" s="184">
        <v>180</v>
      </c>
      <c r="AB382" s="184" t="s">
        <v>3669</v>
      </c>
      <c r="AC382" s="184" t="s">
        <v>21720</v>
      </c>
      <c r="AD382" s="184"/>
      <c r="AE382" s="184" t="s">
        <v>3562</v>
      </c>
      <c r="AF382" s="184"/>
      <c r="AG382" s="184"/>
      <c r="AH382" s="184"/>
      <c r="AI382" s="184"/>
      <c r="AJ382" s="184" t="s">
        <v>3593</v>
      </c>
      <c r="AK382" s="184">
        <v>525400</v>
      </c>
      <c r="AL382" s="184"/>
      <c r="AM382" s="184"/>
      <c r="AN382" s="184"/>
      <c r="AO382" s="184" t="s">
        <v>3577</v>
      </c>
      <c r="AP382" s="184" t="s">
        <v>7110</v>
      </c>
      <c r="AQ382" s="184">
        <v>13450114538</v>
      </c>
      <c r="AR382" s="184"/>
      <c r="AS382" s="184"/>
      <c r="AT382" s="184"/>
      <c r="AU382" s="184" t="s">
        <v>7113</v>
      </c>
      <c r="AV382" s="184" t="s">
        <v>21721</v>
      </c>
      <c r="AW382" s="190"/>
      <c r="AX382" s="185">
        <v>44332</v>
      </c>
      <c r="AY382" s="185"/>
      <c r="AZ382" s="184" t="s">
        <v>20218</v>
      </c>
      <c r="BA382" s="184" t="s">
        <v>7114</v>
      </c>
      <c r="BB382" s="184">
        <v>1</v>
      </c>
      <c r="BC382" s="184"/>
      <c r="BD382" s="184"/>
      <c r="BE382" s="184"/>
      <c r="BF382" s="184" t="s">
        <v>3562</v>
      </c>
      <c r="BG382" s="184" t="s">
        <v>7085</v>
      </c>
      <c r="BH382" s="184"/>
      <c r="BI382" s="184" t="s">
        <v>3568</v>
      </c>
      <c r="BJ382" s="184"/>
      <c r="BK382" s="184">
        <v>1</v>
      </c>
      <c r="BL382" s="184" t="s">
        <v>3493</v>
      </c>
      <c r="BM382" s="184"/>
      <c r="BN382" s="184" t="s">
        <v>3493</v>
      </c>
      <c r="BO382" s="184"/>
      <c r="BP382" s="184" t="str">
        <f>IF(OR(L382="",L382="/")," ","√")</f>
        <v>√</v>
      </c>
      <c r="BQ382" s="184" t="str">
        <f t="shared" si="7"/>
        <v>√</v>
      </c>
      <c r="BR382" s="184" t="s">
        <v>3493</v>
      </c>
      <c r="BS382" s="184"/>
      <c r="BT382" s="187" t="s">
        <v>3493</v>
      </c>
      <c r="BU382" s="184"/>
      <c r="BV382" s="190" t="e">
        <f>VLOOKUP(D:D,#REF!,2,0)</f>
        <v>#REF!</v>
      </c>
      <c r="BW382" s="190" t="e">
        <f>VLOOKUP(D:D,#REF!,3,0)</f>
        <v>#REF!</v>
      </c>
      <c r="BX382" s="190"/>
      <c r="BY382" s="190"/>
      <c r="BZ382" s="191" t="e">
        <f>VLOOKUP(D:D,#REF!,2,0)</f>
        <v>#REF!</v>
      </c>
      <c r="CA382" s="192" t="s">
        <v>5527</v>
      </c>
      <c r="CB382" s="192" t="s">
        <v>5527</v>
      </c>
      <c r="CC382" s="192" t="s">
        <v>5527</v>
      </c>
      <c r="CD382" s="190"/>
      <c r="CE382" s="184">
        <v>7003665</v>
      </c>
    </row>
    <row r="383" spans="1:83" ht="11.95" customHeight="1">
      <c r="A383" s="184">
        <v>7003666</v>
      </c>
      <c r="B383" s="184">
        <v>382</v>
      </c>
      <c r="C383" s="184" t="s">
        <v>20670</v>
      </c>
      <c r="D383" s="184" t="s">
        <v>24</v>
      </c>
      <c r="E383" s="184" t="s">
        <v>628</v>
      </c>
      <c r="F383" s="184" t="s">
        <v>7115</v>
      </c>
      <c r="G383" s="185">
        <v>42543</v>
      </c>
      <c r="H383" s="186" t="s">
        <v>7107</v>
      </c>
      <c r="I383" s="187">
        <v>21144</v>
      </c>
      <c r="J383" s="184" t="s">
        <v>21714</v>
      </c>
      <c r="K383" s="184">
        <v>7003666</v>
      </c>
      <c r="L383" s="184" t="s">
        <v>7116</v>
      </c>
      <c r="M383" s="184" t="s">
        <v>21722</v>
      </c>
      <c r="N383" s="188" t="s">
        <v>21723</v>
      </c>
      <c r="O383" s="189" t="s">
        <v>7117</v>
      </c>
      <c r="P383" s="187" t="s">
        <v>7118</v>
      </c>
      <c r="Q383" s="187" t="s">
        <v>7118</v>
      </c>
      <c r="R383" s="184" t="s">
        <v>21724</v>
      </c>
      <c r="S383" s="184">
        <v>13820163968</v>
      </c>
      <c r="T383" s="184" t="s">
        <v>7119</v>
      </c>
      <c r="U383" s="184">
        <v>13729032141</v>
      </c>
      <c r="V383" s="184" t="s">
        <v>7120</v>
      </c>
      <c r="W383" s="184">
        <v>13543511328</v>
      </c>
      <c r="X383" s="187" t="s">
        <v>21725</v>
      </c>
      <c r="Y383" s="187"/>
      <c r="Z383" s="188" t="s">
        <v>7121</v>
      </c>
      <c r="AA383" s="184">
        <v>90</v>
      </c>
      <c r="AB383" s="184" t="s">
        <v>3561</v>
      </c>
      <c r="AC383" s="184" t="s">
        <v>7122</v>
      </c>
      <c r="AD383" s="184"/>
      <c r="AE383" s="184" t="s">
        <v>3562</v>
      </c>
      <c r="AF383" s="184"/>
      <c r="AG383" s="184"/>
      <c r="AH383" s="184"/>
      <c r="AI383" s="184"/>
      <c r="AJ383" s="184" t="s">
        <v>20243</v>
      </c>
      <c r="AK383" s="184">
        <v>524002</v>
      </c>
      <c r="AL383" s="184"/>
      <c r="AM383" s="184"/>
      <c r="AN383" s="184"/>
      <c r="AO383" s="184" t="s">
        <v>3577</v>
      </c>
      <c r="AP383" s="184" t="s">
        <v>7123</v>
      </c>
      <c r="AQ383" s="184">
        <v>15876364037</v>
      </c>
      <c r="AR383" s="184"/>
      <c r="AS383" s="184"/>
      <c r="AT383" s="184"/>
      <c r="AU383" s="184" t="s">
        <v>1378</v>
      </c>
      <c r="AV383" s="184" t="s">
        <v>7124</v>
      </c>
      <c r="AW383" s="190"/>
      <c r="AX383" s="185">
        <v>44361</v>
      </c>
      <c r="AY383" s="185"/>
      <c r="AZ383" s="184" t="s">
        <v>20218</v>
      </c>
      <c r="BA383" s="184" t="s">
        <v>7125</v>
      </c>
      <c r="BB383" s="184">
        <v>1</v>
      </c>
      <c r="BC383" s="184"/>
      <c r="BD383" s="184"/>
      <c r="BE383" s="184"/>
      <c r="BF383" s="184" t="s">
        <v>3562</v>
      </c>
      <c r="BG383" s="184"/>
      <c r="BH383" s="184"/>
      <c r="BI383" s="184" t="s">
        <v>3568</v>
      </c>
      <c r="BJ383" s="184"/>
      <c r="BK383" s="184">
        <v>1</v>
      </c>
      <c r="BL383" s="184" t="s">
        <v>3493</v>
      </c>
      <c r="BM383" s="184"/>
      <c r="BN383" s="184" t="s">
        <v>3493</v>
      </c>
      <c r="BO383" s="184"/>
      <c r="BP383" s="184" t="s">
        <v>3493</v>
      </c>
      <c r="BQ383" s="184" t="str">
        <f t="shared" si="7"/>
        <v>√</v>
      </c>
      <c r="BR383" s="184"/>
      <c r="BS383" s="184"/>
      <c r="BT383" s="187" t="s">
        <v>3493</v>
      </c>
      <c r="BU383" s="184"/>
      <c r="BV383" s="190" t="e">
        <f>VLOOKUP(D:D,#REF!,2,0)</f>
        <v>#REF!</v>
      </c>
      <c r="BW383" s="190" t="e">
        <f>VLOOKUP(D:D,#REF!,3,0)</f>
        <v>#REF!</v>
      </c>
      <c r="BX383" s="190"/>
      <c r="BY383" s="190"/>
      <c r="BZ383" s="191" t="e">
        <f>VLOOKUP(D:D,#REF!,2,0)</f>
        <v>#REF!</v>
      </c>
      <c r="CA383" s="192" t="s">
        <v>5527</v>
      </c>
      <c r="CB383" s="192" t="s">
        <v>5527</v>
      </c>
      <c r="CC383" s="192" t="s">
        <v>5527</v>
      </c>
      <c r="CD383" s="190"/>
      <c r="CE383" s="184">
        <v>7003666</v>
      </c>
    </row>
    <row r="384" spans="1:83" ht="11.95" customHeight="1">
      <c r="A384" s="184">
        <v>7003488</v>
      </c>
      <c r="B384" s="184">
        <v>383</v>
      </c>
      <c r="C384" s="184" t="s">
        <v>20209</v>
      </c>
      <c r="D384" s="184" t="s">
        <v>19</v>
      </c>
      <c r="E384" s="184" t="s">
        <v>19</v>
      </c>
      <c r="F384" s="184" t="s">
        <v>5698</v>
      </c>
      <c r="G384" s="185">
        <v>42546</v>
      </c>
      <c r="H384" s="186" t="s">
        <v>7126</v>
      </c>
      <c r="I384" s="187">
        <v>21120</v>
      </c>
      <c r="J384" s="184" t="s">
        <v>21726</v>
      </c>
      <c r="K384" s="184">
        <v>7003488</v>
      </c>
      <c r="L384" s="184" t="s">
        <v>7127</v>
      </c>
      <c r="M384" s="184" t="s">
        <v>21727</v>
      </c>
      <c r="N384" s="188" t="s">
        <v>7128</v>
      </c>
      <c r="O384" s="189" t="s">
        <v>7129</v>
      </c>
      <c r="P384" s="187" t="s">
        <v>7130</v>
      </c>
      <c r="Q384" s="187" t="s">
        <v>21728</v>
      </c>
      <c r="R384" s="184" t="s">
        <v>7131</v>
      </c>
      <c r="S384" s="184">
        <v>24590228</v>
      </c>
      <c r="T384" s="184" t="s">
        <v>7132</v>
      </c>
      <c r="U384" s="184">
        <v>24341562</v>
      </c>
      <c r="V384" s="184" t="s">
        <v>7133</v>
      </c>
      <c r="W384" s="184">
        <v>24566412</v>
      </c>
      <c r="X384" s="187" t="s">
        <v>21729</v>
      </c>
      <c r="Y384" s="187" t="s">
        <v>21730</v>
      </c>
      <c r="Z384" s="188" t="s">
        <v>21731</v>
      </c>
      <c r="AA384" s="184" t="s">
        <v>20729</v>
      </c>
      <c r="AB384" s="184" t="s">
        <v>7134</v>
      </c>
      <c r="AC384" s="184" t="s">
        <v>21732</v>
      </c>
      <c r="AD384" s="184"/>
      <c r="AE384" s="184" t="s">
        <v>3562</v>
      </c>
      <c r="AF384" s="184"/>
      <c r="AG384" s="184"/>
      <c r="AH384" s="184"/>
      <c r="AI384" s="184"/>
      <c r="AJ384" s="184" t="s">
        <v>3593</v>
      </c>
      <c r="AK384" s="184">
        <v>300171</v>
      </c>
      <c r="AL384" s="184" t="s">
        <v>7135</v>
      </c>
      <c r="AM384" s="184" t="s">
        <v>7130</v>
      </c>
      <c r="AN384" s="184">
        <v>24341562</v>
      </c>
      <c r="AO384" s="184" t="s">
        <v>21733</v>
      </c>
      <c r="AP384" s="184" t="s">
        <v>7136</v>
      </c>
      <c r="AQ384" s="184">
        <v>13652011674</v>
      </c>
      <c r="AR384" s="184" t="s">
        <v>7137</v>
      </c>
      <c r="AS384" s="184" t="s">
        <v>21734</v>
      </c>
      <c r="AT384" s="184">
        <v>24341562</v>
      </c>
      <c r="AU384" s="184" t="s">
        <v>885</v>
      </c>
      <c r="AV384" s="184" t="s">
        <v>7138</v>
      </c>
      <c r="AW384" s="190"/>
      <c r="AX384" s="185">
        <v>43928</v>
      </c>
      <c r="AY384" s="185">
        <v>43760</v>
      </c>
      <c r="AZ384" s="184" t="s">
        <v>16659</v>
      </c>
      <c r="BA384" s="184" t="s">
        <v>7139</v>
      </c>
      <c r="BB384" s="184"/>
      <c r="BC384" s="184"/>
      <c r="BD384" s="184"/>
      <c r="BE384" s="184"/>
      <c r="BF384" s="184"/>
      <c r="BG384" s="184"/>
      <c r="BH384" s="184"/>
      <c r="BI384" s="184"/>
      <c r="BJ384" s="184"/>
      <c r="BK384" s="184"/>
      <c r="BL384" s="184" t="s">
        <v>3493</v>
      </c>
      <c r="BM384" s="184" t="s">
        <v>3493</v>
      </c>
      <c r="BN384" s="184" t="s">
        <v>3493</v>
      </c>
      <c r="BO384" s="184" t="s">
        <v>3493</v>
      </c>
      <c r="BP384" s="184" t="s">
        <v>3493</v>
      </c>
      <c r="BQ384" s="184" t="str">
        <f t="shared" si="7"/>
        <v>√</v>
      </c>
      <c r="BR384" s="184"/>
      <c r="BS384" s="184"/>
      <c r="BT384" s="187" t="s">
        <v>3493</v>
      </c>
      <c r="BU384" s="184"/>
      <c r="BV384" s="190" t="e">
        <f>VLOOKUP(D:D,#REF!,2,0)</f>
        <v>#REF!</v>
      </c>
      <c r="BW384" s="190" t="e">
        <f>VLOOKUP(D:D,#REF!,3,0)</f>
        <v>#REF!</v>
      </c>
      <c r="BX384" s="190"/>
      <c r="BY384" s="190"/>
      <c r="BZ384" s="191" t="e">
        <f>VLOOKUP(D:D,#REF!,2,0)</f>
        <v>#REF!</v>
      </c>
      <c r="CA384" s="192" t="s">
        <v>5527</v>
      </c>
      <c r="CB384" s="192" t="s">
        <v>5527</v>
      </c>
      <c r="CC384" s="192" t="s">
        <v>5527</v>
      </c>
      <c r="CD384" s="190"/>
      <c r="CE384" s="184">
        <v>7003488</v>
      </c>
    </row>
    <row r="385" spans="1:83" ht="11.95" customHeight="1">
      <c r="A385" s="184">
        <v>7003489</v>
      </c>
      <c r="B385" s="184">
        <v>384</v>
      </c>
      <c r="C385" s="184" t="s">
        <v>20209</v>
      </c>
      <c r="D385" s="184" t="s">
        <v>19</v>
      </c>
      <c r="E385" s="184" t="s">
        <v>19</v>
      </c>
      <c r="F385" s="184" t="s">
        <v>7140</v>
      </c>
      <c r="G385" s="185">
        <v>42546</v>
      </c>
      <c r="H385" s="186" t="s">
        <v>7126</v>
      </c>
      <c r="I385" s="187">
        <v>21120</v>
      </c>
      <c r="J385" s="184" t="s">
        <v>7141</v>
      </c>
      <c r="K385" s="184">
        <v>7003489</v>
      </c>
      <c r="L385" s="184" t="s">
        <v>7142</v>
      </c>
      <c r="M385" s="184" t="s">
        <v>21735</v>
      </c>
      <c r="N385" s="188" t="s">
        <v>21736</v>
      </c>
      <c r="O385" s="189" t="s">
        <v>7143</v>
      </c>
      <c r="P385" s="187" t="s">
        <v>7144</v>
      </c>
      <c r="Q385" s="187" t="s">
        <v>7145</v>
      </c>
      <c r="R385" s="184" t="s">
        <v>7146</v>
      </c>
      <c r="S385" s="184">
        <v>27610924</v>
      </c>
      <c r="T385" s="184" t="s">
        <v>3997</v>
      </c>
      <c r="U385" s="184">
        <v>13512265291</v>
      </c>
      <c r="V385" s="184" t="s">
        <v>7147</v>
      </c>
      <c r="W385" s="184">
        <v>27619660</v>
      </c>
      <c r="X385" s="187" t="s">
        <v>21737</v>
      </c>
      <c r="Y385" s="187" t="s">
        <v>21738</v>
      </c>
      <c r="Z385" s="188" t="s">
        <v>21739</v>
      </c>
      <c r="AA385" s="184">
        <v>180</v>
      </c>
      <c r="AB385" s="184" t="s">
        <v>3669</v>
      </c>
      <c r="AC385" s="184" t="s">
        <v>21740</v>
      </c>
      <c r="AD385" s="184"/>
      <c r="AE385" s="184" t="s">
        <v>3562</v>
      </c>
      <c r="AF385" s="184"/>
      <c r="AG385" s="184"/>
      <c r="AH385" s="184"/>
      <c r="AI385" s="184"/>
      <c r="AJ385" s="184" t="s">
        <v>3593</v>
      </c>
      <c r="AK385" s="184">
        <v>300100</v>
      </c>
      <c r="AL385" s="184" t="s">
        <v>21741</v>
      </c>
      <c r="AM385" s="184" t="s">
        <v>7144</v>
      </c>
      <c r="AN385" s="184">
        <v>27618010</v>
      </c>
      <c r="AO385" s="184" t="s">
        <v>21742</v>
      </c>
      <c r="AP385" s="184" t="s">
        <v>7136</v>
      </c>
      <c r="AQ385" s="184">
        <v>13652011674</v>
      </c>
      <c r="AR385" s="184" t="s">
        <v>21743</v>
      </c>
      <c r="AS385" s="184" t="s">
        <v>21744</v>
      </c>
      <c r="AT385" s="184">
        <v>27618010</v>
      </c>
      <c r="AU385" s="184" t="s">
        <v>893</v>
      </c>
      <c r="AV385" s="184" t="s">
        <v>7138</v>
      </c>
      <c r="AW385" s="190"/>
      <c r="AX385" s="185">
        <v>43984</v>
      </c>
      <c r="AY385" s="185">
        <v>43626</v>
      </c>
      <c r="AZ385" s="184" t="s">
        <v>20218</v>
      </c>
      <c r="BA385" s="184" t="s">
        <v>7148</v>
      </c>
      <c r="BB385" s="184"/>
      <c r="BC385" s="184"/>
      <c r="BD385" s="184"/>
      <c r="BE385" s="184"/>
      <c r="BF385" s="184"/>
      <c r="BG385" s="184"/>
      <c r="BH385" s="184"/>
      <c r="BI385" s="184"/>
      <c r="BJ385" s="184"/>
      <c r="BK385" s="184"/>
      <c r="BL385" s="184" t="s">
        <v>3493</v>
      </c>
      <c r="BM385" s="184" t="s">
        <v>3493</v>
      </c>
      <c r="BN385" s="184" t="s">
        <v>3493</v>
      </c>
      <c r="BO385" s="184" t="s">
        <v>3493</v>
      </c>
      <c r="BP385" s="184" t="s">
        <v>3493</v>
      </c>
      <c r="BQ385" s="184" t="str">
        <f t="shared" si="7"/>
        <v>√</v>
      </c>
      <c r="BR385" s="184"/>
      <c r="BS385" s="184"/>
      <c r="BT385" s="187" t="s">
        <v>3493</v>
      </c>
      <c r="BU385" s="184"/>
      <c r="BV385" s="190" t="e">
        <f>VLOOKUP(D:D,#REF!,2,0)</f>
        <v>#REF!</v>
      </c>
      <c r="BW385" s="190" t="e">
        <f>VLOOKUP(D:D,#REF!,3,0)</f>
        <v>#REF!</v>
      </c>
      <c r="BX385" s="190"/>
      <c r="BY385" s="190"/>
      <c r="BZ385" s="191" t="e">
        <f>VLOOKUP(D:D,#REF!,2,0)</f>
        <v>#REF!</v>
      </c>
      <c r="CA385" s="192" t="s">
        <v>5527</v>
      </c>
      <c r="CB385" s="192" t="s">
        <v>5527</v>
      </c>
      <c r="CC385" s="192" t="s">
        <v>5527</v>
      </c>
      <c r="CD385" s="190"/>
      <c r="CE385" s="184">
        <v>7003489</v>
      </c>
    </row>
    <row r="386" spans="1:83" ht="11.95" customHeight="1">
      <c r="A386" s="184">
        <v>7003490</v>
      </c>
      <c r="B386" s="184">
        <v>385</v>
      </c>
      <c r="C386" s="184" t="s">
        <v>20209</v>
      </c>
      <c r="D386" s="184" t="s">
        <v>19</v>
      </c>
      <c r="E386" s="184" t="s">
        <v>19</v>
      </c>
      <c r="F386" s="184" t="s">
        <v>7149</v>
      </c>
      <c r="G386" s="185">
        <v>42546</v>
      </c>
      <c r="H386" s="186" t="s">
        <v>7126</v>
      </c>
      <c r="I386" s="187">
        <v>21120</v>
      </c>
      <c r="J386" s="184" t="s">
        <v>21745</v>
      </c>
      <c r="K386" s="184">
        <v>7003490</v>
      </c>
      <c r="L386" s="184" t="s">
        <v>21746</v>
      </c>
      <c r="M386" s="184" t="s">
        <v>21747</v>
      </c>
      <c r="N386" s="188" t="s">
        <v>21748</v>
      </c>
      <c r="O386" s="189" t="s">
        <v>7150</v>
      </c>
      <c r="P386" s="187" t="s">
        <v>21749</v>
      </c>
      <c r="Q386" s="187" t="s">
        <v>7145</v>
      </c>
      <c r="R386" s="184" t="s">
        <v>7151</v>
      </c>
      <c r="S386" s="184">
        <v>86295662</v>
      </c>
      <c r="T386" s="184" t="s">
        <v>7152</v>
      </c>
      <c r="U386" s="184">
        <v>86295673</v>
      </c>
      <c r="V386" s="184" t="s">
        <v>7153</v>
      </c>
      <c r="W386" s="184">
        <v>86295669</v>
      </c>
      <c r="X386" s="187" t="s">
        <v>21750</v>
      </c>
      <c r="Y386" s="187"/>
      <c r="Z386" s="188" t="s">
        <v>7154</v>
      </c>
      <c r="AA386" s="184" t="s">
        <v>20729</v>
      </c>
      <c r="AB386" s="184" t="s">
        <v>3669</v>
      </c>
      <c r="AC386" s="184" t="s">
        <v>21740</v>
      </c>
      <c r="AD386" s="184" t="s">
        <v>7155</v>
      </c>
      <c r="AE386" s="184" t="s">
        <v>3562</v>
      </c>
      <c r="AF386" s="184"/>
      <c r="AG386" s="184"/>
      <c r="AH386" s="184"/>
      <c r="AI386" s="184"/>
      <c r="AJ386" s="184" t="s">
        <v>3593</v>
      </c>
      <c r="AK386" s="184">
        <v>300143</v>
      </c>
      <c r="AL386" s="184" t="s">
        <v>7156</v>
      </c>
      <c r="AM386" s="184" t="s">
        <v>21749</v>
      </c>
      <c r="AN386" s="184">
        <v>13920908901</v>
      </c>
      <c r="AO386" s="184" t="s">
        <v>7157</v>
      </c>
      <c r="AP386" s="184" t="s">
        <v>7136</v>
      </c>
      <c r="AQ386" s="184">
        <v>13652011674</v>
      </c>
      <c r="AR386" s="184" t="s">
        <v>21751</v>
      </c>
      <c r="AS386" s="184" t="s">
        <v>7158</v>
      </c>
      <c r="AT386" s="184">
        <v>13920908901</v>
      </c>
      <c r="AU386" s="184" t="s">
        <v>917</v>
      </c>
      <c r="AV386" s="184" t="s">
        <v>7138</v>
      </c>
      <c r="AW386" s="190"/>
      <c r="AX386" s="185">
        <v>43924</v>
      </c>
      <c r="AY386" s="185"/>
      <c r="AZ386" s="184" t="s">
        <v>20218</v>
      </c>
      <c r="BA386" s="184" t="s">
        <v>7159</v>
      </c>
      <c r="BB386" s="184"/>
      <c r="BC386" s="184"/>
      <c r="BD386" s="184"/>
      <c r="BE386" s="184"/>
      <c r="BF386" s="184"/>
      <c r="BG386" s="184"/>
      <c r="BH386" s="184"/>
      <c r="BI386" s="184"/>
      <c r="BJ386" s="184"/>
      <c r="BK386" s="184"/>
      <c r="BL386" s="184" t="s">
        <v>3493</v>
      </c>
      <c r="BM386" s="184"/>
      <c r="BN386" s="184" t="s">
        <v>3493</v>
      </c>
      <c r="BO386" s="184"/>
      <c r="BP386" s="184" t="s">
        <v>3493</v>
      </c>
      <c r="BQ386" s="184" t="str">
        <f t="shared" si="7"/>
        <v>√</v>
      </c>
      <c r="BR386" s="184"/>
      <c r="BS386" s="184"/>
      <c r="BT386" s="187" t="s">
        <v>3493</v>
      </c>
      <c r="BU386" s="184"/>
      <c r="BV386" s="190" t="e">
        <f>VLOOKUP(D:D,#REF!,2,0)</f>
        <v>#REF!</v>
      </c>
      <c r="BW386" s="190" t="e">
        <f>VLOOKUP(D:D,#REF!,3,0)</f>
        <v>#REF!</v>
      </c>
      <c r="BX386" s="190"/>
      <c r="BY386" s="190"/>
      <c r="BZ386" s="191" t="e">
        <f>VLOOKUP(D:D,#REF!,2,0)</f>
        <v>#REF!</v>
      </c>
      <c r="CA386" s="192" t="s">
        <v>5527</v>
      </c>
      <c r="CB386" s="192" t="s">
        <v>5527</v>
      </c>
      <c r="CC386" s="192" t="s">
        <v>5527</v>
      </c>
      <c r="CD386" s="190"/>
      <c r="CE386" s="184">
        <v>7003490</v>
      </c>
    </row>
    <row r="387" spans="1:83" ht="11.95" customHeight="1">
      <c r="A387" s="184">
        <v>7003491</v>
      </c>
      <c r="B387" s="184">
        <v>386</v>
      </c>
      <c r="C387" s="184" t="s">
        <v>20209</v>
      </c>
      <c r="D387" s="184" t="s">
        <v>19</v>
      </c>
      <c r="E387" s="184" t="s">
        <v>19</v>
      </c>
      <c r="F387" s="184" t="s">
        <v>7160</v>
      </c>
      <c r="G387" s="185">
        <v>42546</v>
      </c>
      <c r="H387" s="186" t="s">
        <v>7126</v>
      </c>
      <c r="I387" s="187">
        <v>21120</v>
      </c>
      <c r="J387" s="184" t="s">
        <v>21745</v>
      </c>
      <c r="K387" s="184">
        <v>7003491</v>
      </c>
      <c r="L387" s="184" t="s">
        <v>21752</v>
      </c>
      <c r="M387" s="184" t="s">
        <v>7161</v>
      </c>
      <c r="N387" s="188" t="s">
        <v>21753</v>
      </c>
      <c r="O387" s="189" t="s">
        <v>7162</v>
      </c>
      <c r="P387" s="187" t="s">
        <v>21754</v>
      </c>
      <c r="Q387" s="187" t="s">
        <v>7145</v>
      </c>
      <c r="R387" s="184" t="s">
        <v>7163</v>
      </c>
      <c r="S387" s="184">
        <v>24934938</v>
      </c>
      <c r="T387" s="184" t="s">
        <v>7164</v>
      </c>
      <c r="U387" s="184">
        <v>24935929</v>
      </c>
      <c r="V387" s="184" t="s">
        <v>7165</v>
      </c>
      <c r="W387" s="184">
        <v>24965147</v>
      </c>
      <c r="X387" s="187" t="s">
        <v>21755</v>
      </c>
      <c r="Y387" s="187" t="s">
        <v>21756</v>
      </c>
      <c r="Z387" s="188" t="s">
        <v>21757</v>
      </c>
      <c r="AA387" s="184">
        <v>180</v>
      </c>
      <c r="AB387" s="184" t="s">
        <v>3669</v>
      </c>
      <c r="AC387" s="184" t="s">
        <v>21740</v>
      </c>
      <c r="AD387" s="184"/>
      <c r="AE387" s="184" t="s">
        <v>3562</v>
      </c>
      <c r="AF387" s="184"/>
      <c r="AG387" s="184"/>
      <c r="AH387" s="184"/>
      <c r="AI387" s="184"/>
      <c r="AJ387" s="184" t="s">
        <v>20243</v>
      </c>
      <c r="AK387" s="184">
        <v>300300</v>
      </c>
      <c r="AL387" s="184" t="s">
        <v>7166</v>
      </c>
      <c r="AM387" s="184" t="s">
        <v>21754</v>
      </c>
      <c r="AN387" s="184">
        <v>15620050029</v>
      </c>
      <c r="AO387" s="184" t="s">
        <v>3577</v>
      </c>
      <c r="AP387" s="184" t="s">
        <v>7136</v>
      </c>
      <c r="AQ387" s="184">
        <v>13652011674</v>
      </c>
      <c r="AR387" s="184" t="s">
        <v>7167</v>
      </c>
      <c r="AS387" s="184" t="s">
        <v>21758</v>
      </c>
      <c r="AT387" s="184">
        <v>15620050029</v>
      </c>
      <c r="AU387" s="184" t="s">
        <v>1369</v>
      </c>
      <c r="AV387" s="184" t="s">
        <v>7138</v>
      </c>
      <c r="AW387" s="190"/>
      <c r="AX387" s="185">
        <v>43894</v>
      </c>
      <c r="AY387" s="185">
        <v>43056</v>
      </c>
      <c r="AZ387" s="184" t="s">
        <v>20218</v>
      </c>
      <c r="BA387" s="184" t="s">
        <v>7168</v>
      </c>
      <c r="BB387" s="184"/>
      <c r="BC387" s="184"/>
      <c r="BD387" s="184"/>
      <c r="BE387" s="184"/>
      <c r="BF387" s="184"/>
      <c r="BG387" s="184"/>
      <c r="BH387" s="184"/>
      <c r="BI387" s="184"/>
      <c r="BJ387" s="184"/>
      <c r="BK387" s="184"/>
      <c r="BL387" s="184" t="s">
        <v>3493</v>
      </c>
      <c r="BM387" s="184" t="s">
        <v>3493</v>
      </c>
      <c r="BN387" s="184" t="s">
        <v>3493</v>
      </c>
      <c r="BO387" s="184" t="s">
        <v>3493</v>
      </c>
      <c r="BP387" s="184" t="s">
        <v>3493</v>
      </c>
      <c r="BQ387" s="184" t="str">
        <f t="shared" ref="BQ387:BQ450" si="8">IF(OR(M387="",M387="/")," ","√")</f>
        <v>√</v>
      </c>
      <c r="BR387" s="184"/>
      <c r="BS387" s="184"/>
      <c r="BT387" s="187" t="s">
        <v>3493</v>
      </c>
      <c r="BU387" s="184"/>
      <c r="BV387" s="190" t="e">
        <f>VLOOKUP(D:D,#REF!,2,0)</f>
        <v>#REF!</v>
      </c>
      <c r="BW387" s="190" t="e">
        <f>VLOOKUP(D:D,#REF!,3,0)</f>
        <v>#REF!</v>
      </c>
      <c r="BX387" s="190"/>
      <c r="BY387" s="190"/>
      <c r="BZ387" s="191" t="e">
        <f>VLOOKUP(D:D,#REF!,2,0)</f>
        <v>#REF!</v>
      </c>
      <c r="CA387" s="192" t="s">
        <v>5527</v>
      </c>
      <c r="CB387" s="192" t="s">
        <v>5527</v>
      </c>
      <c r="CC387" s="192" t="s">
        <v>5527</v>
      </c>
      <c r="CD387" s="190"/>
      <c r="CE387" s="184">
        <v>7003491</v>
      </c>
    </row>
    <row r="388" spans="1:83" ht="11.95" customHeight="1">
      <c r="A388" s="184">
        <v>7003492</v>
      </c>
      <c r="B388" s="184">
        <v>387</v>
      </c>
      <c r="C388" s="184" t="s">
        <v>20209</v>
      </c>
      <c r="D388" s="184" t="s">
        <v>19</v>
      </c>
      <c r="E388" s="184" t="s">
        <v>19</v>
      </c>
      <c r="F388" s="184" t="s">
        <v>7169</v>
      </c>
      <c r="G388" s="185">
        <v>42546</v>
      </c>
      <c r="H388" s="186" t="s">
        <v>7126</v>
      </c>
      <c r="I388" s="187">
        <v>21120</v>
      </c>
      <c r="J388" s="184" t="s">
        <v>21745</v>
      </c>
      <c r="K388" s="184">
        <v>7003492</v>
      </c>
      <c r="L388" s="184" t="s">
        <v>21759</v>
      </c>
      <c r="M388" s="184" t="s">
        <v>7170</v>
      </c>
      <c r="N388" s="188" t="s">
        <v>21760</v>
      </c>
      <c r="O388" s="189" t="s">
        <v>7171</v>
      </c>
      <c r="P388" s="187" t="s">
        <v>21761</v>
      </c>
      <c r="Q388" s="187" t="s">
        <v>7145</v>
      </c>
      <c r="R388" s="184" t="s">
        <v>7172</v>
      </c>
      <c r="S388" s="184">
        <v>27939988</v>
      </c>
      <c r="T388" s="184" t="s">
        <v>7173</v>
      </c>
      <c r="U388" s="184">
        <v>13820518315</v>
      </c>
      <c r="V388" s="184" t="s">
        <v>7174</v>
      </c>
      <c r="W388" s="184">
        <v>27920910</v>
      </c>
      <c r="X388" s="187" t="s">
        <v>7175</v>
      </c>
      <c r="Y388" s="187" t="s">
        <v>21762</v>
      </c>
      <c r="Z388" s="188" t="s">
        <v>21763</v>
      </c>
      <c r="AA388" s="184">
        <v>180</v>
      </c>
      <c r="AB388" s="184" t="s">
        <v>3669</v>
      </c>
      <c r="AC388" s="184" t="s">
        <v>21740</v>
      </c>
      <c r="AD388" s="184"/>
      <c r="AE388" s="184" t="s">
        <v>3562</v>
      </c>
      <c r="AF388" s="184"/>
      <c r="AG388" s="184"/>
      <c r="AH388" s="184"/>
      <c r="AI388" s="184"/>
      <c r="AJ388" s="184" t="s">
        <v>3593</v>
      </c>
      <c r="AK388" s="184">
        <v>300380</v>
      </c>
      <c r="AL388" s="184" t="s">
        <v>21764</v>
      </c>
      <c r="AM388" s="184" t="s">
        <v>7176</v>
      </c>
      <c r="AN388" s="184">
        <v>13820518315</v>
      </c>
      <c r="AO388" s="184" t="s">
        <v>21765</v>
      </c>
      <c r="AP388" s="184" t="s">
        <v>7136</v>
      </c>
      <c r="AQ388" s="184">
        <v>13652011674</v>
      </c>
      <c r="AR388" s="184" t="s">
        <v>21766</v>
      </c>
      <c r="AS388" s="184" t="s">
        <v>7177</v>
      </c>
      <c r="AT388" s="184">
        <v>13820518315</v>
      </c>
      <c r="AU388" s="184" t="s">
        <v>1662</v>
      </c>
      <c r="AV388" s="184" t="s">
        <v>7138</v>
      </c>
      <c r="AW388" s="190"/>
      <c r="AX388" s="185">
        <v>44215</v>
      </c>
      <c r="AY388" s="185">
        <v>43179</v>
      </c>
      <c r="AZ388" s="184" t="s">
        <v>20218</v>
      </c>
      <c r="BA388" s="184" t="s">
        <v>7178</v>
      </c>
      <c r="BB388" s="184"/>
      <c r="BC388" s="184"/>
      <c r="BD388" s="184"/>
      <c r="BE388" s="184"/>
      <c r="BF388" s="184"/>
      <c r="BG388" s="184"/>
      <c r="BH388" s="184"/>
      <c r="BI388" s="184"/>
      <c r="BJ388" s="184"/>
      <c r="BK388" s="184"/>
      <c r="BL388" s="184" t="s">
        <v>3493</v>
      </c>
      <c r="BM388" s="184" t="s">
        <v>3493</v>
      </c>
      <c r="BN388" s="184" t="s">
        <v>3493</v>
      </c>
      <c r="BO388" s="184" t="s">
        <v>3493</v>
      </c>
      <c r="BP388" s="184" t="s">
        <v>3493</v>
      </c>
      <c r="BQ388" s="184" t="str">
        <f t="shared" si="8"/>
        <v>√</v>
      </c>
      <c r="BR388" s="184"/>
      <c r="BS388" s="184"/>
      <c r="BT388" s="187" t="s">
        <v>3493</v>
      </c>
      <c r="BU388" s="184"/>
      <c r="BV388" s="190" t="e">
        <f>VLOOKUP(D:D,#REF!,2,0)</f>
        <v>#REF!</v>
      </c>
      <c r="BW388" s="190" t="e">
        <f>VLOOKUP(D:D,#REF!,3,0)</f>
        <v>#REF!</v>
      </c>
      <c r="BX388" s="190"/>
      <c r="BY388" s="190"/>
      <c r="BZ388" s="191" t="e">
        <f>VLOOKUP(D:D,#REF!,2,0)</f>
        <v>#REF!</v>
      </c>
      <c r="CA388" s="192" t="s">
        <v>5527</v>
      </c>
      <c r="CB388" s="192" t="s">
        <v>5527</v>
      </c>
      <c r="CC388" s="192" t="s">
        <v>5527</v>
      </c>
      <c r="CD388" s="190"/>
      <c r="CE388" s="184">
        <v>7003492</v>
      </c>
    </row>
    <row r="389" spans="1:83" ht="11.95" customHeight="1">
      <c r="A389" s="184">
        <v>7003493</v>
      </c>
      <c r="B389" s="184">
        <v>388</v>
      </c>
      <c r="C389" s="184" t="s">
        <v>20209</v>
      </c>
      <c r="D389" s="184" t="s">
        <v>19</v>
      </c>
      <c r="E389" s="184" t="s">
        <v>19</v>
      </c>
      <c r="F389" s="184" t="s">
        <v>7179</v>
      </c>
      <c r="G389" s="185">
        <v>42546</v>
      </c>
      <c r="H389" s="186" t="s">
        <v>7126</v>
      </c>
      <c r="I389" s="187">
        <v>21120</v>
      </c>
      <c r="J389" s="184" t="s">
        <v>21767</v>
      </c>
      <c r="K389" s="184">
        <v>7003493</v>
      </c>
      <c r="L389" s="184" t="s">
        <v>21768</v>
      </c>
      <c r="M389" s="184" t="s">
        <v>21769</v>
      </c>
      <c r="N389" s="188" t="s">
        <v>21770</v>
      </c>
      <c r="O389" s="189" t="s">
        <v>7180</v>
      </c>
      <c r="P389" s="187" t="s">
        <v>21771</v>
      </c>
      <c r="Q389" s="187" t="s">
        <v>7145</v>
      </c>
      <c r="R389" s="184" t="s">
        <v>7181</v>
      </c>
      <c r="S389" s="184">
        <v>26823638</v>
      </c>
      <c r="T389" s="184" t="s">
        <v>7182</v>
      </c>
      <c r="U389" s="184">
        <v>26823567</v>
      </c>
      <c r="V389" s="184" t="s">
        <v>7183</v>
      </c>
      <c r="W389" s="184">
        <v>26823638</v>
      </c>
      <c r="X389" s="187" t="s">
        <v>21772</v>
      </c>
      <c r="Y389" s="187" t="s">
        <v>21773</v>
      </c>
      <c r="Z389" s="188" t="s">
        <v>7184</v>
      </c>
      <c r="AA389" s="184">
        <v>180</v>
      </c>
      <c r="AB389" s="184" t="s">
        <v>3669</v>
      </c>
      <c r="AC389" s="184" t="s">
        <v>21740</v>
      </c>
      <c r="AD389" s="184" t="s">
        <v>7155</v>
      </c>
      <c r="AE389" s="184" t="s">
        <v>3562</v>
      </c>
      <c r="AF389" s="184"/>
      <c r="AG389" s="184"/>
      <c r="AH389" s="184"/>
      <c r="AI389" s="184"/>
      <c r="AJ389" s="184" t="s">
        <v>3593</v>
      </c>
      <c r="AK389" s="184">
        <v>300400</v>
      </c>
      <c r="AL389" s="184" t="s">
        <v>21774</v>
      </c>
      <c r="AM389" s="184" t="s">
        <v>21771</v>
      </c>
      <c r="AN389" s="184"/>
      <c r="AO389" s="184" t="s">
        <v>3577</v>
      </c>
      <c r="AP389" s="184" t="s">
        <v>7136</v>
      </c>
      <c r="AQ389" s="184">
        <v>13652011674</v>
      </c>
      <c r="AR389" s="184" t="s">
        <v>7185</v>
      </c>
      <c r="AS389" s="184" t="s">
        <v>21775</v>
      </c>
      <c r="AT389" s="184" t="s">
        <v>21776</v>
      </c>
      <c r="AU389" s="184" t="s">
        <v>916</v>
      </c>
      <c r="AV389" s="184" t="s">
        <v>7138</v>
      </c>
      <c r="AW389" s="190"/>
      <c r="AX389" s="185">
        <v>44242</v>
      </c>
      <c r="AY389" s="185">
        <v>43142</v>
      </c>
      <c r="AZ389" s="184" t="s">
        <v>20218</v>
      </c>
      <c r="BA389" s="184" t="s">
        <v>7186</v>
      </c>
      <c r="BB389" s="184"/>
      <c r="BC389" s="184"/>
      <c r="BD389" s="184"/>
      <c r="BE389" s="184"/>
      <c r="BF389" s="184"/>
      <c r="BG389" s="184"/>
      <c r="BH389" s="184"/>
      <c r="BI389" s="184"/>
      <c r="BJ389" s="184"/>
      <c r="BK389" s="184"/>
      <c r="BL389" s="184" t="s">
        <v>3493</v>
      </c>
      <c r="BM389" s="184"/>
      <c r="BN389" s="184" t="s">
        <v>3493</v>
      </c>
      <c r="BO389" s="184" t="s">
        <v>3493</v>
      </c>
      <c r="BP389" s="184" t="s">
        <v>3493</v>
      </c>
      <c r="BQ389" s="184" t="str">
        <f t="shared" si="8"/>
        <v>√</v>
      </c>
      <c r="BR389" s="184"/>
      <c r="BS389" s="184"/>
      <c r="BT389" s="187" t="s">
        <v>3493</v>
      </c>
      <c r="BU389" s="184"/>
      <c r="BV389" s="190" t="e">
        <f>VLOOKUP(D:D,#REF!,2,0)</f>
        <v>#REF!</v>
      </c>
      <c r="BW389" s="190" t="e">
        <f>VLOOKUP(D:D,#REF!,3,0)</f>
        <v>#REF!</v>
      </c>
      <c r="BX389" s="190"/>
      <c r="BY389" s="190"/>
      <c r="BZ389" s="191" t="e">
        <f>VLOOKUP(D:D,#REF!,2,0)</f>
        <v>#REF!</v>
      </c>
      <c r="CA389" s="192" t="s">
        <v>5527</v>
      </c>
      <c r="CB389" s="192" t="s">
        <v>5527</v>
      </c>
      <c r="CC389" s="192" t="s">
        <v>5527</v>
      </c>
      <c r="CD389" s="190"/>
      <c r="CE389" s="184">
        <v>7003493</v>
      </c>
    </row>
    <row r="390" spans="1:83" ht="11.95" customHeight="1">
      <c r="A390" s="184">
        <v>7003494</v>
      </c>
      <c r="B390" s="184">
        <v>389</v>
      </c>
      <c r="C390" s="184" t="s">
        <v>20209</v>
      </c>
      <c r="D390" s="184" t="s">
        <v>19</v>
      </c>
      <c r="E390" s="184" t="s">
        <v>19</v>
      </c>
      <c r="F390" s="184" t="s">
        <v>7187</v>
      </c>
      <c r="G390" s="185">
        <v>42546</v>
      </c>
      <c r="H390" s="186" t="s">
        <v>7126</v>
      </c>
      <c r="I390" s="187">
        <v>21120</v>
      </c>
      <c r="J390" s="184" t="s">
        <v>21767</v>
      </c>
      <c r="K390" s="184">
        <v>7003494</v>
      </c>
      <c r="L390" s="184" t="s">
        <v>7188</v>
      </c>
      <c r="M390" s="184" t="s">
        <v>21777</v>
      </c>
      <c r="N390" s="188" t="s">
        <v>21778</v>
      </c>
      <c r="O390" s="189" t="s">
        <v>7189</v>
      </c>
      <c r="P390" s="187" t="s">
        <v>7190</v>
      </c>
      <c r="Q390" s="187" t="s">
        <v>7145</v>
      </c>
      <c r="R390" s="184" t="s">
        <v>7191</v>
      </c>
      <c r="S390" s="184">
        <v>29342861</v>
      </c>
      <c r="T390" s="184" t="s">
        <v>7192</v>
      </c>
      <c r="U390" s="184">
        <v>29380085</v>
      </c>
      <c r="V390" s="184" t="s">
        <v>7193</v>
      </c>
      <c r="W390" s="184" t="s">
        <v>7194</v>
      </c>
      <c r="X390" s="187" t="s">
        <v>21779</v>
      </c>
      <c r="Y390" s="187" t="s">
        <v>21780</v>
      </c>
      <c r="Z390" s="188" t="s">
        <v>20228</v>
      </c>
      <c r="AA390" s="184">
        <v>180</v>
      </c>
      <c r="AB390" s="184" t="s">
        <v>7134</v>
      </c>
      <c r="AC390" s="184" t="s">
        <v>21740</v>
      </c>
      <c r="AD390" s="184" t="s">
        <v>7155</v>
      </c>
      <c r="AE390" s="184" t="s">
        <v>3562</v>
      </c>
      <c r="AF390" s="184"/>
      <c r="AG390" s="184"/>
      <c r="AH390" s="184"/>
      <c r="AI390" s="184"/>
      <c r="AJ390" s="184" t="s">
        <v>3593</v>
      </c>
      <c r="AK390" s="184">
        <v>301700</v>
      </c>
      <c r="AL390" s="184" t="s">
        <v>21781</v>
      </c>
      <c r="AM390" s="184" t="s">
        <v>21782</v>
      </c>
      <c r="AN390" s="184">
        <v>29380085</v>
      </c>
      <c r="AO390" s="184" t="s">
        <v>21783</v>
      </c>
      <c r="AP390" s="184" t="s">
        <v>7136</v>
      </c>
      <c r="AQ390" s="184">
        <v>13652011674</v>
      </c>
      <c r="AR390" s="184" t="s">
        <v>21784</v>
      </c>
      <c r="AS390" s="184" t="s">
        <v>21785</v>
      </c>
      <c r="AT390" s="184" t="s">
        <v>21786</v>
      </c>
      <c r="AU390" s="184" t="s">
        <v>884</v>
      </c>
      <c r="AV390" s="184" t="s">
        <v>7138</v>
      </c>
      <c r="AW390" s="190"/>
      <c r="AX390" s="185">
        <v>44278</v>
      </c>
      <c r="AY390" s="185">
        <v>43325</v>
      </c>
      <c r="AZ390" s="184" t="s">
        <v>20218</v>
      </c>
      <c r="BA390" s="184" t="s">
        <v>7195</v>
      </c>
      <c r="BB390" s="184"/>
      <c r="BC390" s="184"/>
      <c r="BD390" s="184"/>
      <c r="BE390" s="184"/>
      <c r="BF390" s="184"/>
      <c r="BG390" s="184"/>
      <c r="BH390" s="184"/>
      <c r="BI390" s="184"/>
      <c r="BJ390" s="184"/>
      <c r="BK390" s="184"/>
      <c r="BL390" s="184" t="s">
        <v>3493</v>
      </c>
      <c r="BM390" s="184"/>
      <c r="BN390" s="184" t="s">
        <v>3493</v>
      </c>
      <c r="BO390" s="184" t="s">
        <v>3493</v>
      </c>
      <c r="BP390" s="184" t="s">
        <v>3493</v>
      </c>
      <c r="BQ390" s="184" t="str">
        <f t="shared" si="8"/>
        <v>√</v>
      </c>
      <c r="BR390" s="184"/>
      <c r="BS390" s="184"/>
      <c r="BT390" s="187" t="s">
        <v>3493</v>
      </c>
      <c r="BU390" s="184"/>
      <c r="BV390" s="190" t="e">
        <f>VLOOKUP(D:D,#REF!,2,0)</f>
        <v>#REF!</v>
      </c>
      <c r="BW390" s="190" t="e">
        <f>VLOOKUP(D:D,#REF!,3,0)</f>
        <v>#REF!</v>
      </c>
      <c r="BX390" s="190"/>
      <c r="BY390" s="190"/>
      <c r="BZ390" s="191" t="e">
        <f>VLOOKUP(D:D,#REF!,2,0)</f>
        <v>#REF!</v>
      </c>
      <c r="CA390" s="192" t="s">
        <v>5527</v>
      </c>
      <c r="CB390" s="192" t="s">
        <v>5527</v>
      </c>
      <c r="CC390" s="192" t="s">
        <v>5527</v>
      </c>
      <c r="CD390" s="190"/>
      <c r="CE390" s="184">
        <v>7003494</v>
      </c>
    </row>
    <row r="391" spans="1:83" ht="11.95" customHeight="1">
      <c r="A391" s="184">
        <v>7003495</v>
      </c>
      <c r="B391" s="184">
        <v>390</v>
      </c>
      <c r="C391" s="184" t="s">
        <v>20209</v>
      </c>
      <c r="D391" s="184" t="s">
        <v>19</v>
      </c>
      <c r="E391" s="184" t="s">
        <v>19</v>
      </c>
      <c r="F391" s="184" t="s">
        <v>7196</v>
      </c>
      <c r="G391" s="185">
        <v>42546</v>
      </c>
      <c r="H391" s="186" t="s">
        <v>7126</v>
      </c>
      <c r="I391" s="187">
        <v>21120</v>
      </c>
      <c r="J391" s="184" t="s">
        <v>7197</v>
      </c>
      <c r="K391" s="184">
        <v>7003495</v>
      </c>
      <c r="L391" s="184" t="s">
        <v>7198</v>
      </c>
      <c r="M391" s="184" t="s">
        <v>7199</v>
      </c>
      <c r="N391" s="188" t="s">
        <v>21787</v>
      </c>
      <c r="O391" s="189" t="s">
        <v>7200</v>
      </c>
      <c r="P391" s="187" t="s">
        <v>21788</v>
      </c>
      <c r="Q391" s="187" t="s">
        <v>7145</v>
      </c>
      <c r="R391" s="184" t="s">
        <v>7201</v>
      </c>
      <c r="S391" s="184">
        <v>13920313807</v>
      </c>
      <c r="T391" s="184" t="s">
        <v>7202</v>
      </c>
      <c r="U391" s="184">
        <v>13672100977</v>
      </c>
      <c r="V391" s="184" t="s">
        <v>7203</v>
      </c>
      <c r="W391" s="184" t="s">
        <v>7204</v>
      </c>
      <c r="X391" s="187" t="s">
        <v>21789</v>
      </c>
      <c r="Y391" s="187"/>
      <c r="Z391" s="188" t="s">
        <v>7205</v>
      </c>
      <c r="AA391" s="184">
        <v>180</v>
      </c>
      <c r="AB391" s="184" t="s">
        <v>3669</v>
      </c>
      <c r="AC391" s="184" t="s">
        <v>7206</v>
      </c>
      <c r="AD391" s="184" t="s">
        <v>7155</v>
      </c>
      <c r="AE391" s="184" t="s">
        <v>3562</v>
      </c>
      <c r="AF391" s="184"/>
      <c r="AG391" s="184"/>
      <c r="AH391" s="184"/>
      <c r="AI391" s="184"/>
      <c r="AJ391" s="184" t="s">
        <v>3593</v>
      </c>
      <c r="AK391" s="184">
        <v>301800</v>
      </c>
      <c r="AL391" s="184" t="s">
        <v>21790</v>
      </c>
      <c r="AM391" s="184" t="s">
        <v>21788</v>
      </c>
      <c r="AN391" s="184">
        <v>13672100977</v>
      </c>
      <c r="AO391" s="184" t="s">
        <v>3577</v>
      </c>
      <c r="AP391" s="184" t="s">
        <v>7136</v>
      </c>
      <c r="AQ391" s="184">
        <v>13652011674</v>
      </c>
      <c r="AR391" s="184" t="s">
        <v>7203</v>
      </c>
      <c r="AS391" s="184" t="s">
        <v>7207</v>
      </c>
      <c r="AT391" s="184">
        <v>18622507610</v>
      </c>
      <c r="AU391" s="184" t="s">
        <v>1372</v>
      </c>
      <c r="AV391" s="184" t="s">
        <v>7138</v>
      </c>
      <c r="AW391" s="190"/>
      <c r="AX391" s="185">
        <v>43902</v>
      </c>
      <c r="AY391" s="185"/>
      <c r="AZ391" s="184" t="s">
        <v>20218</v>
      </c>
      <c r="BA391" s="184" t="s">
        <v>7208</v>
      </c>
      <c r="BB391" s="184"/>
      <c r="BC391" s="184"/>
      <c r="BD391" s="184"/>
      <c r="BE391" s="184"/>
      <c r="BF391" s="184"/>
      <c r="BG391" s="184"/>
      <c r="BH391" s="184"/>
      <c r="BI391" s="184"/>
      <c r="BJ391" s="184"/>
      <c r="BK391" s="184"/>
      <c r="BL391" s="184" t="s">
        <v>3493</v>
      </c>
      <c r="BM391" s="184" t="s">
        <v>3493</v>
      </c>
      <c r="BN391" s="184" t="s">
        <v>3493</v>
      </c>
      <c r="BO391" s="184"/>
      <c r="BP391" s="184" t="s">
        <v>3493</v>
      </c>
      <c r="BQ391" s="184" t="str">
        <f t="shared" si="8"/>
        <v>√</v>
      </c>
      <c r="BR391" s="184"/>
      <c r="BS391" s="184"/>
      <c r="BT391" s="187" t="s">
        <v>3493</v>
      </c>
      <c r="BU391" s="184"/>
      <c r="BV391" s="190" t="e">
        <f>VLOOKUP(D:D,#REF!,2,0)</f>
        <v>#REF!</v>
      </c>
      <c r="BW391" s="190" t="e">
        <f>VLOOKUP(D:D,#REF!,3,0)</f>
        <v>#REF!</v>
      </c>
      <c r="BX391" s="190"/>
      <c r="BY391" s="190"/>
      <c r="BZ391" s="191" t="e">
        <f>VLOOKUP(D:D,#REF!,2,0)</f>
        <v>#REF!</v>
      </c>
      <c r="CA391" s="192" t="s">
        <v>5527</v>
      </c>
      <c r="CB391" s="192" t="s">
        <v>5527</v>
      </c>
      <c r="CC391" s="192" t="s">
        <v>5527</v>
      </c>
      <c r="CD391" s="190"/>
      <c r="CE391" s="184">
        <v>7003495</v>
      </c>
    </row>
    <row r="392" spans="1:83" ht="11.95" customHeight="1">
      <c r="A392" s="184">
        <v>7003496</v>
      </c>
      <c r="B392" s="184">
        <v>391</v>
      </c>
      <c r="C392" s="184" t="s">
        <v>20209</v>
      </c>
      <c r="D392" s="184" t="s">
        <v>19</v>
      </c>
      <c r="E392" s="184" t="s">
        <v>19</v>
      </c>
      <c r="F392" s="184" t="s">
        <v>21791</v>
      </c>
      <c r="G392" s="185">
        <v>42546</v>
      </c>
      <c r="H392" s="186" t="s">
        <v>7126</v>
      </c>
      <c r="I392" s="187">
        <v>21120</v>
      </c>
      <c r="J392" s="184" t="s">
        <v>21792</v>
      </c>
      <c r="K392" s="184">
        <v>7003496</v>
      </c>
      <c r="L392" s="184" t="s">
        <v>7210</v>
      </c>
      <c r="M392" s="184" t="s">
        <v>21793</v>
      </c>
      <c r="N392" s="188" t="s">
        <v>7211</v>
      </c>
      <c r="O392" s="189" t="s">
        <v>7212</v>
      </c>
      <c r="P392" s="187" t="s">
        <v>7213</v>
      </c>
      <c r="Q392" s="187" t="s">
        <v>7145</v>
      </c>
      <c r="R392" s="184" t="s">
        <v>7214</v>
      </c>
      <c r="S392" s="184">
        <v>13682078808</v>
      </c>
      <c r="T392" s="184" t="s">
        <v>7215</v>
      </c>
      <c r="U392" s="184">
        <v>15122253478</v>
      </c>
      <c r="V392" s="184" t="s">
        <v>7216</v>
      </c>
      <c r="W392" s="184">
        <v>69115989</v>
      </c>
      <c r="X392" s="187" t="s">
        <v>21794</v>
      </c>
      <c r="Y392" s="187" t="s">
        <v>21795</v>
      </c>
      <c r="Z392" s="188" t="s">
        <v>21796</v>
      </c>
      <c r="AA392" s="184">
        <v>180</v>
      </c>
      <c r="AB392" s="184" t="s">
        <v>3669</v>
      </c>
      <c r="AC392" s="184" t="s">
        <v>21740</v>
      </c>
      <c r="AD392" s="184"/>
      <c r="AE392" s="184" t="s">
        <v>3562</v>
      </c>
      <c r="AF392" s="184"/>
      <c r="AG392" s="184"/>
      <c r="AH392" s="184"/>
      <c r="AI392" s="184"/>
      <c r="AJ392" s="184" t="s">
        <v>3593</v>
      </c>
      <c r="AK392" s="184">
        <v>301500</v>
      </c>
      <c r="AL392" s="184" t="s">
        <v>21797</v>
      </c>
      <c r="AM392" s="184" t="s">
        <v>7217</v>
      </c>
      <c r="AN392" s="184">
        <v>15122253478</v>
      </c>
      <c r="AO392" s="184" t="s">
        <v>21798</v>
      </c>
      <c r="AP392" s="184" t="s">
        <v>7136</v>
      </c>
      <c r="AQ392" s="184">
        <v>13652011674</v>
      </c>
      <c r="AR392" s="184" t="s">
        <v>21799</v>
      </c>
      <c r="AS392" s="184" t="s">
        <v>7218</v>
      </c>
      <c r="AT392" s="184">
        <v>15122253478</v>
      </c>
      <c r="AU392" s="184" t="s">
        <v>1097</v>
      </c>
      <c r="AV392" s="184" t="s">
        <v>7138</v>
      </c>
      <c r="AW392" s="190"/>
      <c r="AX392" s="185">
        <v>44263</v>
      </c>
      <c r="AY392" s="185">
        <v>43802</v>
      </c>
      <c r="AZ392" s="184" t="s">
        <v>20218</v>
      </c>
      <c r="BA392" s="184" t="s">
        <v>7219</v>
      </c>
      <c r="BB392" s="184"/>
      <c r="BC392" s="184"/>
      <c r="BD392" s="184"/>
      <c r="BE392" s="184"/>
      <c r="BF392" s="184"/>
      <c r="BG392" s="184"/>
      <c r="BH392" s="184"/>
      <c r="BI392" s="184"/>
      <c r="BJ392" s="184"/>
      <c r="BK392" s="184"/>
      <c r="BL392" s="184" t="s">
        <v>3493</v>
      </c>
      <c r="BM392" s="184" t="s">
        <v>3493</v>
      </c>
      <c r="BN392" s="184" t="s">
        <v>3493</v>
      </c>
      <c r="BO392" s="184" t="s">
        <v>3493</v>
      </c>
      <c r="BP392" s="184" t="s">
        <v>3493</v>
      </c>
      <c r="BQ392" s="184" t="str">
        <f t="shared" si="8"/>
        <v>√</v>
      </c>
      <c r="BR392" s="184"/>
      <c r="BS392" s="184"/>
      <c r="BT392" s="187" t="s">
        <v>3493</v>
      </c>
      <c r="BU392" s="184"/>
      <c r="BV392" s="190" t="e">
        <f>VLOOKUP(D:D,#REF!,2,0)</f>
        <v>#REF!</v>
      </c>
      <c r="BW392" s="190" t="e">
        <f>VLOOKUP(D:D,#REF!,3,0)</f>
        <v>#REF!</v>
      </c>
      <c r="BX392" s="190"/>
      <c r="BY392" s="190"/>
      <c r="BZ392" s="191" t="e">
        <f>VLOOKUP(D:D,#REF!,2,0)</f>
        <v>#REF!</v>
      </c>
      <c r="CA392" s="192" t="s">
        <v>5527</v>
      </c>
      <c r="CB392" s="192" t="s">
        <v>5527</v>
      </c>
      <c r="CC392" s="192" t="s">
        <v>5527</v>
      </c>
      <c r="CD392" s="190"/>
      <c r="CE392" s="184">
        <v>7003496</v>
      </c>
    </row>
    <row r="393" spans="1:83" ht="11.95" customHeight="1">
      <c r="A393" s="184">
        <v>7003497</v>
      </c>
      <c r="B393" s="184">
        <v>392</v>
      </c>
      <c r="C393" s="184" t="s">
        <v>20209</v>
      </c>
      <c r="D393" s="184" t="s">
        <v>19</v>
      </c>
      <c r="E393" s="184" t="s">
        <v>19</v>
      </c>
      <c r="F393" s="184" t="s">
        <v>7220</v>
      </c>
      <c r="G393" s="185">
        <v>42546</v>
      </c>
      <c r="H393" s="186" t="s">
        <v>7126</v>
      </c>
      <c r="I393" s="187">
        <v>21120</v>
      </c>
      <c r="J393" s="184" t="s">
        <v>7197</v>
      </c>
      <c r="K393" s="184">
        <v>7003497</v>
      </c>
      <c r="L393" s="184" t="s">
        <v>21800</v>
      </c>
      <c r="M393" s="184" t="s">
        <v>7221</v>
      </c>
      <c r="N393" s="188" t="s">
        <v>21801</v>
      </c>
      <c r="O393" s="189" t="s">
        <v>7222</v>
      </c>
      <c r="P393" s="187" t="s">
        <v>7223</v>
      </c>
      <c r="Q393" s="187" t="s">
        <v>7145</v>
      </c>
      <c r="R393" s="184" t="s">
        <v>7224</v>
      </c>
      <c r="S393" s="184">
        <v>13821345389</v>
      </c>
      <c r="T393" s="184" t="s">
        <v>7225</v>
      </c>
      <c r="U393" s="184">
        <v>13043257699</v>
      </c>
      <c r="V393" s="184" t="s">
        <v>7226</v>
      </c>
      <c r="W393" s="184">
        <v>82862631</v>
      </c>
      <c r="X393" s="187" t="s">
        <v>21802</v>
      </c>
      <c r="Y393" s="187" t="s">
        <v>21803</v>
      </c>
      <c r="Z393" s="188" t="s">
        <v>21804</v>
      </c>
      <c r="AA393" s="184">
        <v>180</v>
      </c>
      <c r="AB393" s="184" t="s">
        <v>3669</v>
      </c>
      <c r="AC393" s="184" t="s">
        <v>7227</v>
      </c>
      <c r="AD393" s="184"/>
      <c r="AE393" s="184" t="s">
        <v>3562</v>
      </c>
      <c r="AF393" s="184"/>
      <c r="AG393" s="184"/>
      <c r="AH393" s="184"/>
      <c r="AI393" s="184"/>
      <c r="AJ393" s="184" t="s">
        <v>3593</v>
      </c>
      <c r="AK393" s="184">
        <v>301900</v>
      </c>
      <c r="AL393" s="184" t="s">
        <v>7228</v>
      </c>
      <c r="AM393" s="184" t="s">
        <v>7223</v>
      </c>
      <c r="AN393" s="184">
        <v>13920363730</v>
      </c>
      <c r="AO393" s="184" t="s">
        <v>3577</v>
      </c>
      <c r="AP393" s="184" t="s">
        <v>7136</v>
      </c>
      <c r="AQ393" s="184">
        <v>13652011674</v>
      </c>
      <c r="AR393" s="184" t="s">
        <v>21805</v>
      </c>
      <c r="AS393" s="184" t="s">
        <v>21806</v>
      </c>
      <c r="AT393" s="184">
        <v>13920363730</v>
      </c>
      <c r="AU393" s="184" t="s">
        <v>7229</v>
      </c>
      <c r="AV393" s="184" t="s">
        <v>7138</v>
      </c>
      <c r="AW393" s="190"/>
      <c r="AX393" s="185">
        <v>44280</v>
      </c>
      <c r="AY393" s="185">
        <v>43270</v>
      </c>
      <c r="AZ393" s="184" t="s">
        <v>20218</v>
      </c>
      <c r="BA393" s="184" t="s">
        <v>7230</v>
      </c>
      <c r="BB393" s="184"/>
      <c r="BC393" s="184"/>
      <c r="BD393" s="184"/>
      <c r="BE393" s="184"/>
      <c r="BF393" s="184"/>
      <c r="BG393" s="184"/>
      <c r="BH393" s="184"/>
      <c r="BI393" s="184"/>
      <c r="BJ393" s="184"/>
      <c r="BK393" s="184"/>
      <c r="BL393" s="184" t="s">
        <v>3493</v>
      </c>
      <c r="BM393" s="184" t="s">
        <v>3493</v>
      </c>
      <c r="BN393" s="184" t="s">
        <v>3493</v>
      </c>
      <c r="BO393" s="184" t="s">
        <v>3493</v>
      </c>
      <c r="BP393" s="184" t="s">
        <v>3493</v>
      </c>
      <c r="BQ393" s="184" t="str">
        <f t="shared" si="8"/>
        <v>√</v>
      </c>
      <c r="BR393" s="184"/>
      <c r="BS393" s="184"/>
      <c r="BT393" s="187" t="s">
        <v>3493</v>
      </c>
      <c r="BU393" s="184"/>
      <c r="BV393" s="190" t="e">
        <f>VLOOKUP(D:D,#REF!,2,0)</f>
        <v>#REF!</v>
      </c>
      <c r="BW393" s="190" t="e">
        <f>VLOOKUP(D:D,#REF!,3,0)</f>
        <v>#REF!</v>
      </c>
      <c r="BX393" s="190"/>
      <c r="BY393" s="190"/>
      <c r="BZ393" s="191" t="e">
        <f>VLOOKUP(D:D,#REF!,2,0)</f>
        <v>#REF!</v>
      </c>
      <c r="CA393" s="192" t="s">
        <v>5527</v>
      </c>
      <c r="CB393" s="192" t="s">
        <v>5527</v>
      </c>
      <c r="CC393" s="192" t="s">
        <v>5527</v>
      </c>
      <c r="CD393" s="190"/>
      <c r="CE393" s="184">
        <v>7003497</v>
      </c>
    </row>
    <row r="394" spans="1:83" ht="11.95" customHeight="1">
      <c r="A394" s="184">
        <v>7003498</v>
      </c>
      <c r="B394" s="184">
        <v>393</v>
      </c>
      <c r="C394" s="184" t="s">
        <v>20209</v>
      </c>
      <c r="D394" s="184" t="s">
        <v>19</v>
      </c>
      <c r="E394" s="184" t="s">
        <v>19</v>
      </c>
      <c r="F394" s="184" t="s">
        <v>7231</v>
      </c>
      <c r="G394" s="185">
        <v>42546</v>
      </c>
      <c r="H394" s="186" t="s">
        <v>7126</v>
      </c>
      <c r="I394" s="187">
        <v>21120</v>
      </c>
      <c r="J394" s="184" t="s">
        <v>21807</v>
      </c>
      <c r="K394" s="184">
        <v>7003498</v>
      </c>
      <c r="L394" s="184" t="s">
        <v>21808</v>
      </c>
      <c r="M394" s="184" t="s">
        <v>21809</v>
      </c>
      <c r="N394" s="188" t="s">
        <v>7232</v>
      </c>
      <c r="O394" s="189" t="s">
        <v>7233</v>
      </c>
      <c r="P394" s="187" t="s">
        <v>7234</v>
      </c>
      <c r="Q394" s="187" t="s">
        <v>7145</v>
      </c>
      <c r="R394" s="184" t="s">
        <v>7235</v>
      </c>
      <c r="S394" s="184">
        <v>63380971</v>
      </c>
      <c r="T394" s="184" t="s">
        <v>7236</v>
      </c>
      <c r="U394" s="184">
        <v>13516203322</v>
      </c>
      <c r="V394" s="184" t="s">
        <v>7237</v>
      </c>
      <c r="W394" s="184">
        <v>63380951</v>
      </c>
      <c r="X394" s="187" t="s">
        <v>7238</v>
      </c>
      <c r="Y394" s="187" t="s">
        <v>7239</v>
      </c>
      <c r="Z394" s="188" t="s">
        <v>21810</v>
      </c>
      <c r="AA394" s="184">
        <v>180</v>
      </c>
      <c r="AB394" s="184" t="s">
        <v>3669</v>
      </c>
      <c r="AC394" s="184" t="s">
        <v>21740</v>
      </c>
      <c r="AD394" s="184" t="s">
        <v>7240</v>
      </c>
      <c r="AE394" s="184" t="s">
        <v>3562</v>
      </c>
      <c r="AF394" s="184"/>
      <c r="AG394" s="184"/>
      <c r="AH394" s="184"/>
      <c r="AI394" s="184"/>
      <c r="AJ394" s="184" t="s">
        <v>20243</v>
      </c>
      <c r="AK394" s="184">
        <v>300457</v>
      </c>
      <c r="AL394" s="184" t="s">
        <v>7241</v>
      </c>
      <c r="AM394" s="184" t="s">
        <v>21811</v>
      </c>
      <c r="AN394" s="184">
        <v>13516203322</v>
      </c>
      <c r="AO394" s="184" t="s">
        <v>21812</v>
      </c>
      <c r="AP394" s="184" t="s">
        <v>7136</v>
      </c>
      <c r="AQ394" s="184">
        <v>13652011674</v>
      </c>
      <c r="AR394" s="184" t="s">
        <v>21813</v>
      </c>
      <c r="AS394" s="184" t="s">
        <v>7242</v>
      </c>
      <c r="AT394" s="184">
        <v>13516203322</v>
      </c>
      <c r="AU394" s="184" t="s">
        <v>886</v>
      </c>
      <c r="AV394" s="184" t="s">
        <v>7138</v>
      </c>
      <c r="AW394" s="190"/>
      <c r="AX394" s="185">
        <v>44314</v>
      </c>
      <c r="AY394" s="185">
        <v>43248</v>
      </c>
      <c r="AZ394" s="184" t="s">
        <v>20218</v>
      </c>
      <c r="BA394" s="184" t="s">
        <v>7243</v>
      </c>
      <c r="BB394" s="184"/>
      <c r="BC394" s="184"/>
      <c r="BD394" s="184"/>
      <c r="BE394" s="184"/>
      <c r="BF394" s="184"/>
      <c r="BG394" s="184"/>
      <c r="BH394" s="184"/>
      <c r="BI394" s="184"/>
      <c r="BJ394" s="184"/>
      <c r="BK394" s="184"/>
      <c r="BL394" s="184" t="s">
        <v>3493</v>
      </c>
      <c r="BM394" s="184" t="s">
        <v>3493</v>
      </c>
      <c r="BN394" s="184" t="s">
        <v>3493</v>
      </c>
      <c r="BO394" s="184" t="s">
        <v>3493</v>
      </c>
      <c r="BP394" s="184" t="s">
        <v>3493</v>
      </c>
      <c r="BQ394" s="184" t="str">
        <f t="shared" si="8"/>
        <v>√</v>
      </c>
      <c r="BR394" s="184"/>
      <c r="BS394" s="184"/>
      <c r="BT394" s="187" t="s">
        <v>3493</v>
      </c>
      <c r="BU394" s="184"/>
      <c r="BV394" s="190" t="e">
        <f>VLOOKUP(D:D,#REF!,2,0)</f>
        <v>#REF!</v>
      </c>
      <c r="BW394" s="190" t="e">
        <f>VLOOKUP(D:D,#REF!,3,0)</f>
        <v>#REF!</v>
      </c>
      <c r="BX394" s="190"/>
      <c r="BY394" s="190"/>
      <c r="BZ394" s="191" t="e">
        <f>VLOOKUP(D:D,#REF!,2,0)</f>
        <v>#REF!</v>
      </c>
      <c r="CA394" s="192" t="s">
        <v>5527</v>
      </c>
      <c r="CB394" s="192" t="s">
        <v>5527</v>
      </c>
      <c r="CC394" s="192" t="s">
        <v>5527</v>
      </c>
      <c r="CD394" s="190"/>
      <c r="CE394" s="184">
        <v>7003498</v>
      </c>
    </row>
    <row r="395" spans="1:83" ht="11.95" customHeight="1">
      <c r="A395" s="184">
        <v>7003463</v>
      </c>
      <c r="B395" s="184">
        <v>394</v>
      </c>
      <c r="C395" s="184" t="s">
        <v>20209</v>
      </c>
      <c r="D395" s="184" t="s">
        <v>23</v>
      </c>
      <c r="E395" s="184" t="s">
        <v>107</v>
      </c>
      <c r="F395" s="184" t="s">
        <v>7244</v>
      </c>
      <c r="G395" s="185">
        <v>42546</v>
      </c>
      <c r="H395" s="186" t="s">
        <v>21814</v>
      </c>
      <c r="I395" s="187">
        <v>21138</v>
      </c>
      <c r="J395" s="184" t="s">
        <v>9373</v>
      </c>
      <c r="K395" s="184">
        <v>7003463</v>
      </c>
      <c r="L395" s="184" t="s">
        <v>21815</v>
      </c>
      <c r="M395" s="184" t="s">
        <v>21816</v>
      </c>
      <c r="N395" s="188" t="s">
        <v>21817</v>
      </c>
      <c r="O395" s="189" t="s">
        <v>7245</v>
      </c>
      <c r="P395" s="187" t="s">
        <v>21818</v>
      </c>
      <c r="Q395" s="187" t="s">
        <v>21818</v>
      </c>
      <c r="R395" s="184" t="s">
        <v>21819</v>
      </c>
      <c r="S395" s="184">
        <v>13934242158</v>
      </c>
      <c r="T395" s="184" t="s">
        <v>7246</v>
      </c>
      <c r="U395" s="184">
        <v>13754892778</v>
      </c>
      <c r="V395" s="184" t="s">
        <v>7247</v>
      </c>
      <c r="W395" s="184" t="s">
        <v>21820</v>
      </c>
      <c r="X395" s="187" t="s">
        <v>21821</v>
      </c>
      <c r="Y395" s="187"/>
      <c r="Z395" s="188" t="s">
        <v>20228</v>
      </c>
      <c r="AA395" s="184">
        <v>180</v>
      </c>
      <c r="AB395" s="184" t="s">
        <v>3669</v>
      </c>
      <c r="AC395" s="184" t="s">
        <v>9367</v>
      </c>
      <c r="AD395" s="184"/>
      <c r="AE395" s="184" t="s">
        <v>3562</v>
      </c>
      <c r="AF395" s="184"/>
      <c r="AG395" s="184"/>
      <c r="AH395" s="184"/>
      <c r="AI395" s="184"/>
      <c r="AJ395" s="184" t="s">
        <v>3593</v>
      </c>
      <c r="AK395" s="184" t="s">
        <v>7248</v>
      </c>
      <c r="AL395" s="184" t="s">
        <v>21822</v>
      </c>
      <c r="AM395" s="184" t="s">
        <v>21823</v>
      </c>
      <c r="AN395" s="184">
        <v>13754892778</v>
      </c>
      <c r="AO395" s="184" t="s">
        <v>21824</v>
      </c>
      <c r="AP395" s="184" t="s">
        <v>7246</v>
      </c>
      <c r="AQ395" s="184" t="s">
        <v>7249</v>
      </c>
      <c r="AR395" s="184" t="s">
        <v>7250</v>
      </c>
      <c r="AS395" s="184" t="s">
        <v>21825</v>
      </c>
      <c r="AT395" s="184">
        <v>13754892778</v>
      </c>
      <c r="AU395" s="184" t="s">
        <v>7251</v>
      </c>
      <c r="AV395" s="184" t="s">
        <v>7251</v>
      </c>
      <c r="AW395" s="190"/>
      <c r="AX395" s="185">
        <v>44284</v>
      </c>
      <c r="AY395" s="185"/>
      <c r="AZ395" s="184" t="s">
        <v>20218</v>
      </c>
      <c r="BA395" s="184" t="s">
        <v>7252</v>
      </c>
      <c r="BB395" s="184">
        <v>1</v>
      </c>
      <c r="BC395" s="184"/>
      <c r="BD395" s="184"/>
      <c r="BE395" s="184"/>
      <c r="BF395" s="184" t="s">
        <v>3562</v>
      </c>
      <c r="BG395" s="184"/>
      <c r="BH395" s="184"/>
      <c r="BI395" s="184" t="s">
        <v>3568</v>
      </c>
      <c r="BJ395" s="184"/>
      <c r="BK395" s="184">
        <v>1</v>
      </c>
      <c r="BL395" s="184" t="s">
        <v>3493</v>
      </c>
      <c r="BM395" s="184"/>
      <c r="BN395" s="184" t="s">
        <v>3493</v>
      </c>
      <c r="BO395" s="184"/>
      <c r="BP395" s="184" t="s">
        <v>3493</v>
      </c>
      <c r="BQ395" s="184" t="str">
        <f t="shared" si="8"/>
        <v>√</v>
      </c>
      <c r="BR395" s="184"/>
      <c r="BS395" s="184"/>
      <c r="BT395" s="187" t="s">
        <v>3493</v>
      </c>
      <c r="BU395" s="184"/>
      <c r="BV395" s="190" t="e">
        <f>VLOOKUP(D:D,#REF!,2,0)</f>
        <v>#REF!</v>
      </c>
      <c r="BW395" s="190" t="e">
        <f>VLOOKUP(D:D,#REF!,3,0)</f>
        <v>#REF!</v>
      </c>
      <c r="BX395" s="190"/>
      <c r="BY395" s="190"/>
      <c r="BZ395" s="191" t="e">
        <f>VLOOKUP(D:D,#REF!,2,0)</f>
        <v>#REF!</v>
      </c>
      <c r="CA395" s="192" t="s">
        <v>5527</v>
      </c>
      <c r="CB395" s="192" t="s">
        <v>5527</v>
      </c>
      <c r="CC395" s="192" t="s">
        <v>5527</v>
      </c>
      <c r="CD395" s="190"/>
      <c r="CE395" s="184">
        <v>7003463</v>
      </c>
    </row>
    <row r="396" spans="1:83" ht="11.95" customHeight="1">
      <c r="A396" s="184">
        <v>7003970</v>
      </c>
      <c r="B396" s="184">
        <v>395</v>
      </c>
      <c r="C396" s="184" t="s">
        <v>20209</v>
      </c>
      <c r="D396" s="184" t="s">
        <v>23</v>
      </c>
      <c r="E396" s="184" t="s">
        <v>107</v>
      </c>
      <c r="F396" s="184" t="s">
        <v>7253</v>
      </c>
      <c r="G396" s="185">
        <v>42546</v>
      </c>
      <c r="H396" s="186" t="s">
        <v>21814</v>
      </c>
      <c r="I396" s="187">
        <v>21138</v>
      </c>
      <c r="J396" s="184" t="s">
        <v>7254</v>
      </c>
      <c r="K396" s="184">
        <v>7003970</v>
      </c>
      <c r="L396" s="184" t="s">
        <v>21826</v>
      </c>
      <c r="M396" s="184" t="s">
        <v>21827</v>
      </c>
      <c r="N396" s="188" t="s">
        <v>7255</v>
      </c>
      <c r="O396" s="189" t="s">
        <v>7256</v>
      </c>
      <c r="P396" s="187" t="s">
        <v>21828</v>
      </c>
      <c r="Q396" s="187" t="s">
        <v>21828</v>
      </c>
      <c r="R396" s="184" t="s">
        <v>7257</v>
      </c>
      <c r="S396" s="184" t="s">
        <v>7256</v>
      </c>
      <c r="T396" s="184" t="s">
        <v>7258</v>
      </c>
      <c r="U396" s="184" t="s">
        <v>7259</v>
      </c>
      <c r="V396" s="184" t="s">
        <v>7258</v>
      </c>
      <c r="W396" s="184" t="s">
        <v>7259</v>
      </c>
      <c r="X396" s="187" t="s">
        <v>7260</v>
      </c>
      <c r="Y396" s="187"/>
      <c r="Z396" s="188" t="s">
        <v>20228</v>
      </c>
      <c r="AA396" s="184">
        <v>180</v>
      </c>
      <c r="AB396" s="184" t="s">
        <v>3669</v>
      </c>
      <c r="AC396" s="184" t="s">
        <v>9367</v>
      </c>
      <c r="AD396" s="184"/>
      <c r="AE396" s="184" t="s">
        <v>3562</v>
      </c>
      <c r="AF396" s="184"/>
      <c r="AG396" s="184"/>
      <c r="AH396" s="184"/>
      <c r="AI396" s="184"/>
      <c r="AJ396" s="184" t="s">
        <v>3593</v>
      </c>
      <c r="AK396" s="184" t="s">
        <v>7261</v>
      </c>
      <c r="AL396" s="184" t="s">
        <v>7262</v>
      </c>
      <c r="AM396" s="184" t="s">
        <v>21828</v>
      </c>
      <c r="AN396" s="184" t="s">
        <v>7256</v>
      </c>
      <c r="AO396" s="184" t="s">
        <v>21829</v>
      </c>
      <c r="AP396" s="184" t="s">
        <v>7258</v>
      </c>
      <c r="AQ396" s="184" t="s">
        <v>7256</v>
      </c>
      <c r="AR396" s="184" t="s">
        <v>21830</v>
      </c>
      <c r="AS396" s="184" t="s">
        <v>21831</v>
      </c>
      <c r="AT396" s="184" t="s">
        <v>7256</v>
      </c>
      <c r="AU396" s="184" t="s">
        <v>7263</v>
      </c>
      <c r="AV396" s="184" t="s">
        <v>7263</v>
      </c>
      <c r="AW396" s="190"/>
      <c r="AX396" s="185">
        <v>44280</v>
      </c>
      <c r="AY396" s="185"/>
      <c r="AZ396" s="184" t="s">
        <v>20218</v>
      </c>
      <c r="BA396" s="184" t="s">
        <v>7264</v>
      </c>
      <c r="BB396" s="184">
        <v>1</v>
      </c>
      <c r="BC396" s="184"/>
      <c r="BD396" s="184"/>
      <c r="BE396" s="184"/>
      <c r="BF396" s="184" t="s">
        <v>3562</v>
      </c>
      <c r="BG396" s="184"/>
      <c r="BH396" s="184"/>
      <c r="BI396" s="184" t="s">
        <v>3568</v>
      </c>
      <c r="BJ396" s="184"/>
      <c r="BK396" s="184">
        <v>1</v>
      </c>
      <c r="BL396" s="184" t="s">
        <v>3493</v>
      </c>
      <c r="BM396" s="184"/>
      <c r="BN396" s="184" t="s">
        <v>3493</v>
      </c>
      <c r="BO396" s="184"/>
      <c r="BP396" s="184" t="s">
        <v>3493</v>
      </c>
      <c r="BQ396" s="184" t="str">
        <f t="shared" si="8"/>
        <v>√</v>
      </c>
      <c r="BR396" s="184"/>
      <c r="BS396" s="184"/>
      <c r="BT396" s="187" t="s">
        <v>3493</v>
      </c>
      <c r="BU396" s="184"/>
      <c r="BV396" s="190" t="e">
        <f>VLOOKUP(D:D,#REF!,2,0)</f>
        <v>#REF!</v>
      </c>
      <c r="BW396" s="190" t="e">
        <f>VLOOKUP(D:D,#REF!,3,0)</f>
        <v>#REF!</v>
      </c>
      <c r="BX396" s="190"/>
      <c r="BY396" s="190"/>
      <c r="BZ396" s="191" t="e">
        <f>VLOOKUP(D:D,#REF!,2,0)</f>
        <v>#REF!</v>
      </c>
      <c r="CA396" s="192" t="s">
        <v>5527</v>
      </c>
      <c r="CB396" s="192" t="s">
        <v>5527</v>
      </c>
      <c r="CC396" s="192" t="s">
        <v>5527</v>
      </c>
      <c r="CD396" s="190"/>
      <c r="CE396" s="184">
        <v>7003970</v>
      </c>
    </row>
    <row r="397" spans="1:83" ht="11.95" customHeight="1">
      <c r="A397" s="184">
        <v>7003971</v>
      </c>
      <c r="B397" s="184">
        <v>396</v>
      </c>
      <c r="C397" s="184" t="s">
        <v>20209</v>
      </c>
      <c r="D397" s="184" t="s">
        <v>23</v>
      </c>
      <c r="E397" s="184" t="s">
        <v>107</v>
      </c>
      <c r="F397" s="184" t="s">
        <v>7265</v>
      </c>
      <c r="G397" s="185">
        <v>42546</v>
      </c>
      <c r="H397" s="186" t="s">
        <v>21814</v>
      </c>
      <c r="I397" s="187">
        <v>21138</v>
      </c>
      <c r="J397" s="184" t="s">
        <v>7254</v>
      </c>
      <c r="K397" s="184">
        <v>7003971</v>
      </c>
      <c r="L397" s="184" t="s">
        <v>7266</v>
      </c>
      <c r="M397" s="184" t="s">
        <v>7267</v>
      </c>
      <c r="N397" s="188" t="s">
        <v>21832</v>
      </c>
      <c r="O397" s="189" t="s">
        <v>7268</v>
      </c>
      <c r="P397" s="187" t="s">
        <v>21833</v>
      </c>
      <c r="Q397" s="187" t="s">
        <v>21833</v>
      </c>
      <c r="R397" s="184" t="s">
        <v>7269</v>
      </c>
      <c r="S397" s="184" t="s">
        <v>7268</v>
      </c>
      <c r="T397" s="184" t="s">
        <v>7270</v>
      </c>
      <c r="U397" s="184" t="s">
        <v>21834</v>
      </c>
      <c r="V397" s="184" t="s">
        <v>7270</v>
      </c>
      <c r="W397" s="184" t="s">
        <v>21834</v>
      </c>
      <c r="X397" s="187" t="s">
        <v>21835</v>
      </c>
      <c r="Y397" s="187"/>
      <c r="Z397" s="188" t="s">
        <v>20228</v>
      </c>
      <c r="AA397" s="184">
        <v>180</v>
      </c>
      <c r="AB397" s="184" t="s">
        <v>3669</v>
      </c>
      <c r="AC397" s="184" t="s">
        <v>21836</v>
      </c>
      <c r="AD397" s="184"/>
      <c r="AE397" s="184" t="s">
        <v>3562</v>
      </c>
      <c r="AF397" s="184"/>
      <c r="AG397" s="184"/>
      <c r="AH397" s="184"/>
      <c r="AI397" s="184"/>
      <c r="AJ397" s="184" t="s">
        <v>3593</v>
      </c>
      <c r="AK397" s="184" t="s">
        <v>7271</v>
      </c>
      <c r="AL397" s="184" t="s">
        <v>7272</v>
      </c>
      <c r="AM397" s="184" t="s">
        <v>21833</v>
      </c>
      <c r="AN397" s="184" t="s">
        <v>7268</v>
      </c>
      <c r="AO397" s="184" t="s">
        <v>7273</v>
      </c>
      <c r="AP397" s="184" t="s">
        <v>7270</v>
      </c>
      <c r="AQ397" s="184" t="s">
        <v>7268</v>
      </c>
      <c r="AR397" s="184" t="s">
        <v>21837</v>
      </c>
      <c r="AS397" s="184" t="s">
        <v>7274</v>
      </c>
      <c r="AT397" s="184" t="s">
        <v>7268</v>
      </c>
      <c r="AU397" s="184" t="s">
        <v>7275</v>
      </c>
      <c r="AV397" s="184" t="s">
        <v>21838</v>
      </c>
      <c r="AW397" s="190"/>
      <c r="AX397" s="185">
        <v>43907</v>
      </c>
      <c r="AY397" s="185"/>
      <c r="AZ397" s="184" t="s">
        <v>20218</v>
      </c>
      <c r="BA397" s="184" t="s">
        <v>7276</v>
      </c>
      <c r="BB397" s="184">
        <v>1</v>
      </c>
      <c r="BC397" s="184"/>
      <c r="BD397" s="184"/>
      <c r="BE397" s="184"/>
      <c r="BF397" s="184" t="s">
        <v>3562</v>
      </c>
      <c r="BG397" s="184"/>
      <c r="BH397" s="184"/>
      <c r="BI397" s="184" t="s">
        <v>3568</v>
      </c>
      <c r="BJ397" s="184"/>
      <c r="BK397" s="184">
        <v>1</v>
      </c>
      <c r="BL397" s="184" t="s">
        <v>3493</v>
      </c>
      <c r="BM397" s="184"/>
      <c r="BN397" s="184"/>
      <c r="BO397" s="184"/>
      <c r="BP397" s="184" t="s">
        <v>3493</v>
      </c>
      <c r="BQ397" s="184" t="str">
        <f t="shared" si="8"/>
        <v>√</v>
      </c>
      <c r="BR397" s="184"/>
      <c r="BS397" s="184"/>
      <c r="BT397" s="187" t="s">
        <v>3493</v>
      </c>
      <c r="BU397" s="184"/>
      <c r="BV397" s="190" t="e">
        <f>VLOOKUP(D:D,#REF!,2,0)</f>
        <v>#REF!</v>
      </c>
      <c r="BW397" s="190" t="e">
        <f>VLOOKUP(D:D,#REF!,3,0)</f>
        <v>#REF!</v>
      </c>
      <c r="BX397" s="190"/>
      <c r="BY397" s="190"/>
      <c r="BZ397" s="191" t="e">
        <f>VLOOKUP(D:D,#REF!,2,0)</f>
        <v>#REF!</v>
      </c>
      <c r="CA397" s="192" t="s">
        <v>5527</v>
      </c>
      <c r="CB397" s="192" t="s">
        <v>5527</v>
      </c>
      <c r="CC397" s="192" t="s">
        <v>5527</v>
      </c>
      <c r="CD397" s="190"/>
      <c r="CE397" s="184">
        <v>7003971</v>
      </c>
    </row>
    <row r="398" spans="1:83" ht="11.95" customHeight="1">
      <c r="A398" s="184">
        <v>7003972</v>
      </c>
      <c r="B398" s="184">
        <v>397</v>
      </c>
      <c r="C398" s="184" t="s">
        <v>20209</v>
      </c>
      <c r="D398" s="184" t="s">
        <v>23</v>
      </c>
      <c r="E398" s="184" t="s">
        <v>107</v>
      </c>
      <c r="F398" s="184" t="s">
        <v>7277</v>
      </c>
      <c r="G398" s="185">
        <v>42546</v>
      </c>
      <c r="H398" s="186" t="s">
        <v>21814</v>
      </c>
      <c r="I398" s="187">
        <v>21138</v>
      </c>
      <c r="J398" s="184" t="s">
        <v>9373</v>
      </c>
      <c r="K398" s="184">
        <v>7003972</v>
      </c>
      <c r="L398" s="184" t="s">
        <v>21839</v>
      </c>
      <c r="M398" s="184" t="s">
        <v>21840</v>
      </c>
      <c r="N398" s="188" t="s">
        <v>21841</v>
      </c>
      <c r="O398" s="189" t="s">
        <v>7278</v>
      </c>
      <c r="P398" s="187" t="s">
        <v>21842</v>
      </c>
      <c r="Q398" s="187" t="s">
        <v>21842</v>
      </c>
      <c r="R398" s="184" t="s">
        <v>7279</v>
      </c>
      <c r="S398" s="184">
        <v>13834689962</v>
      </c>
      <c r="T398" s="184" t="s">
        <v>7280</v>
      </c>
      <c r="U398" s="184">
        <v>13903403356</v>
      </c>
      <c r="V398" s="184" t="s">
        <v>7279</v>
      </c>
      <c r="W398" s="184" t="s">
        <v>7281</v>
      </c>
      <c r="X398" s="187" t="s">
        <v>21843</v>
      </c>
      <c r="Y398" s="187"/>
      <c r="Z398" s="188" t="s">
        <v>20228</v>
      </c>
      <c r="AA398" s="184">
        <v>180</v>
      </c>
      <c r="AB398" s="184" t="s">
        <v>3669</v>
      </c>
      <c r="AC398" s="184" t="s">
        <v>9367</v>
      </c>
      <c r="AD398" s="184"/>
      <c r="AE398" s="184" t="s">
        <v>3562</v>
      </c>
      <c r="AF398" s="184"/>
      <c r="AG398" s="184"/>
      <c r="AH398" s="184"/>
      <c r="AI398" s="184"/>
      <c r="AJ398" s="184" t="s">
        <v>20243</v>
      </c>
      <c r="AK398" s="184" t="s">
        <v>7282</v>
      </c>
      <c r="AL398" s="184" t="s">
        <v>7283</v>
      </c>
      <c r="AM398" s="184" t="s">
        <v>21844</v>
      </c>
      <c r="AN398" s="184">
        <v>13834689962</v>
      </c>
      <c r="AO398" s="184" t="s">
        <v>7284</v>
      </c>
      <c r="AP398" s="184" t="s">
        <v>7280</v>
      </c>
      <c r="AQ398" s="184" t="s">
        <v>7285</v>
      </c>
      <c r="AR398" s="184" t="s">
        <v>21845</v>
      </c>
      <c r="AS398" s="184" t="s">
        <v>7286</v>
      </c>
      <c r="AT398" s="184">
        <v>13834689962</v>
      </c>
      <c r="AU398" s="184" t="s">
        <v>2309</v>
      </c>
      <c r="AV398" s="184" t="s">
        <v>2309</v>
      </c>
      <c r="AW398" s="190"/>
      <c r="AX398" s="185">
        <v>43924</v>
      </c>
      <c r="AY398" s="185"/>
      <c r="AZ398" s="184" t="s">
        <v>20218</v>
      </c>
      <c r="BA398" s="184" t="s">
        <v>7287</v>
      </c>
      <c r="BB398" s="184">
        <v>1</v>
      </c>
      <c r="BC398" s="184"/>
      <c r="BD398" s="184"/>
      <c r="BE398" s="184"/>
      <c r="BF398" s="184" t="s">
        <v>3562</v>
      </c>
      <c r="BG398" s="184"/>
      <c r="BH398" s="184"/>
      <c r="BI398" s="184" t="s">
        <v>3568</v>
      </c>
      <c r="BJ398" s="184"/>
      <c r="BK398" s="184">
        <v>1</v>
      </c>
      <c r="BL398" s="184" t="s">
        <v>3493</v>
      </c>
      <c r="BM398" s="184"/>
      <c r="BN398" s="184" t="s">
        <v>3493</v>
      </c>
      <c r="BO398" s="184"/>
      <c r="BP398" s="184" t="s">
        <v>3493</v>
      </c>
      <c r="BQ398" s="184" t="str">
        <f t="shared" si="8"/>
        <v>√</v>
      </c>
      <c r="BR398" s="184"/>
      <c r="BS398" s="184"/>
      <c r="BT398" s="187" t="s">
        <v>3493</v>
      </c>
      <c r="BU398" s="184"/>
      <c r="BV398" s="190" t="e">
        <f>VLOOKUP(D:D,#REF!,2,0)</f>
        <v>#REF!</v>
      </c>
      <c r="BW398" s="190" t="e">
        <f>VLOOKUP(D:D,#REF!,3,0)</f>
        <v>#REF!</v>
      </c>
      <c r="BX398" s="190"/>
      <c r="BY398" s="190"/>
      <c r="BZ398" s="191" t="e">
        <f>VLOOKUP(D:D,#REF!,2,0)</f>
        <v>#REF!</v>
      </c>
      <c r="CA398" s="192" t="s">
        <v>5527</v>
      </c>
      <c r="CB398" s="192" t="s">
        <v>5527</v>
      </c>
      <c r="CC398" s="192" t="s">
        <v>5527</v>
      </c>
      <c r="CD398" s="190"/>
      <c r="CE398" s="184">
        <v>7003972</v>
      </c>
    </row>
    <row r="399" spans="1:83" ht="11.95" customHeight="1">
      <c r="A399" s="184">
        <v>7003973</v>
      </c>
      <c r="B399" s="184">
        <v>398</v>
      </c>
      <c r="C399" s="184" t="s">
        <v>20209</v>
      </c>
      <c r="D399" s="184" t="s">
        <v>23</v>
      </c>
      <c r="E399" s="184" t="s">
        <v>107</v>
      </c>
      <c r="F399" s="184" t="s">
        <v>7288</v>
      </c>
      <c r="G399" s="185">
        <v>42546</v>
      </c>
      <c r="H399" s="186" t="s">
        <v>21814</v>
      </c>
      <c r="I399" s="187">
        <v>21138</v>
      </c>
      <c r="J399" s="184" t="s">
        <v>7254</v>
      </c>
      <c r="K399" s="184">
        <v>7003973</v>
      </c>
      <c r="L399" s="184" t="s">
        <v>21846</v>
      </c>
      <c r="M399" s="184" t="s">
        <v>7289</v>
      </c>
      <c r="N399" s="188" t="s">
        <v>21847</v>
      </c>
      <c r="O399" s="189" t="s">
        <v>7290</v>
      </c>
      <c r="P399" s="187" t="s">
        <v>21848</v>
      </c>
      <c r="Q399" s="187" t="s">
        <v>21848</v>
      </c>
      <c r="R399" s="184" t="s">
        <v>7291</v>
      </c>
      <c r="S399" s="184" t="s">
        <v>7292</v>
      </c>
      <c r="T399" s="184" t="s">
        <v>7293</v>
      </c>
      <c r="U399" s="184" t="s">
        <v>21849</v>
      </c>
      <c r="V399" s="184" t="s">
        <v>7291</v>
      </c>
      <c r="W399" s="184" t="s">
        <v>21849</v>
      </c>
      <c r="X399" s="187" t="s">
        <v>7294</v>
      </c>
      <c r="Y399" s="187"/>
      <c r="Z399" s="188" t="s">
        <v>20228</v>
      </c>
      <c r="AA399" s="184">
        <v>180</v>
      </c>
      <c r="AB399" s="184" t="s">
        <v>3669</v>
      </c>
      <c r="AC399" s="184" t="s">
        <v>9367</v>
      </c>
      <c r="AD399" s="184"/>
      <c r="AE399" s="184" t="s">
        <v>3562</v>
      </c>
      <c r="AF399" s="184"/>
      <c r="AG399" s="184"/>
      <c r="AH399" s="184"/>
      <c r="AI399" s="184"/>
      <c r="AJ399" s="184" t="s">
        <v>20243</v>
      </c>
      <c r="AK399" s="184" t="s">
        <v>7295</v>
      </c>
      <c r="AL399" s="184" t="s">
        <v>21850</v>
      </c>
      <c r="AM399" s="184" t="s">
        <v>21848</v>
      </c>
      <c r="AN399" s="184" t="s">
        <v>7292</v>
      </c>
      <c r="AO399" s="184" t="s">
        <v>7296</v>
      </c>
      <c r="AP399" s="184" t="s">
        <v>7293</v>
      </c>
      <c r="AQ399" s="184" t="s">
        <v>7292</v>
      </c>
      <c r="AR399" s="184" t="s">
        <v>21851</v>
      </c>
      <c r="AS399" s="184" t="s">
        <v>21852</v>
      </c>
      <c r="AT399" s="184" t="s">
        <v>7292</v>
      </c>
      <c r="AU399" s="184" t="s">
        <v>2318</v>
      </c>
      <c r="AV399" s="184" t="s">
        <v>7297</v>
      </c>
      <c r="AW399" s="190"/>
      <c r="AX399" s="185">
        <v>44269</v>
      </c>
      <c r="AY399" s="185"/>
      <c r="AZ399" s="184" t="s">
        <v>20218</v>
      </c>
      <c r="BA399" s="184" t="s">
        <v>7298</v>
      </c>
      <c r="BB399" s="184">
        <v>1</v>
      </c>
      <c r="BC399" s="184"/>
      <c r="BD399" s="184"/>
      <c r="BE399" s="184"/>
      <c r="BF399" s="184" t="s">
        <v>3562</v>
      </c>
      <c r="BG399" s="184"/>
      <c r="BH399" s="184"/>
      <c r="BI399" s="184" t="s">
        <v>3568</v>
      </c>
      <c r="BJ399" s="184"/>
      <c r="BK399" s="184">
        <v>1</v>
      </c>
      <c r="BL399" s="184" t="s">
        <v>3493</v>
      </c>
      <c r="BM399" s="184"/>
      <c r="BN399" s="184" t="s">
        <v>3493</v>
      </c>
      <c r="BO399" s="184"/>
      <c r="BP399" s="184" t="s">
        <v>3493</v>
      </c>
      <c r="BQ399" s="184" t="str">
        <f t="shared" si="8"/>
        <v>√</v>
      </c>
      <c r="BR399" s="184"/>
      <c r="BS399" s="184"/>
      <c r="BT399" s="187" t="s">
        <v>3493</v>
      </c>
      <c r="BU399" s="184"/>
      <c r="BV399" s="190" t="e">
        <f>VLOOKUP(D:D,#REF!,2,0)</f>
        <v>#REF!</v>
      </c>
      <c r="BW399" s="190" t="e">
        <f>VLOOKUP(D:D,#REF!,3,0)</f>
        <v>#REF!</v>
      </c>
      <c r="BX399" s="190"/>
      <c r="BY399" s="190"/>
      <c r="BZ399" s="191" t="e">
        <f>VLOOKUP(D:D,#REF!,2,0)</f>
        <v>#REF!</v>
      </c>
      <c r="CA399" s="192" t="s">
        <v>5527</v>
      </c>
      <c r="CB399" s="192" t="s">
        <v>5527</v>
      </c>
      <c r="CC399" s="192" t="s">
        <v>5527</v>
      </c>
      <c r="CD399" s="190"/>
      <c r="CE399" s="184">
        <v>7003973</v>
      </c>
    </row>
    <row r="400" spans="1:83" ht="11.95" customHeight="1">
      <c r="A400" s="184">
        <v>7003974</v>
      </c>
      <c r="B400" s="184">
        <v>399</v>
      </c>
      <c r="C400" s="184" t="s">
        <v>20209</v>
      </c>
      <c r="D400" s="184" t="s">
        <v>23</v>
      </c>
      <c r="E400" s="184" t="s">
        <v>598</v>
      </c>
      <c r="F400" s="184" t="s">
        <v>7299</v>
      </c>
      <c r="G400" s="185">
        <v>42546</v>
      </c>
      <c r="H400" s="186" t="s">
        <v>21814</v>
      </c>
      <c r="I400" s="187">
        <v>21138</v>
      </c>
      <c r="J400" s="184" t="s">
        <v>21853</v>
      </c>
      <c r="K400" s="184">
        <v>7003974</v>
      </c>
      <c r="L400" s="184" t="s">
        <v>21854</v>
      </c>
      <c r="M400" s="184" t="s">
        <v>7300</v>
      </c>
      <c r="N400" s="188" t="s">
        <v>21855</v>
      </c>
      <c r="O400" s="189" t="s">
        <v>7301</v>
      </c>
      <c r="P400" s="187" t="s">
        <v>7302</v>
      </c>
      <c r="Q400" s="187" t="s">
        <v>7302</v>
      </c>
      <c r="R400" s="184" t="s">
        <v>7303</v>
      </c>
      <c r="S400" s="184" t="s">
        <v>7304</v>
      </c>
      <c r="T400" s="184" t="s">
        <v>7305</v>
      </c>
      <c r="U400" s="184" t="s">
        <v>21856</v>
      </c>
      <c r="V400" s="184" t="s">
        <v>7306</v>
      </c>
      <c r="W400" s="184" t="s">
        <v>7307</v>
      </c>
      <c r="X400" s="187" t="s">
        <v>21857</v>
      </c>
      <c r="Y400" s="187" t="s">
        <v>21858</v>
      </c>
      <c r="Z400" s="188" t="s">
        <v>20228</v>
      </c>
      <c r="AA400" s="184">
        <v>180</v>
      </c>
      <c r="AB400" s="184" t="s">
        <v>3669</v>
      </c>
      <c r="AC400" s="184" t="s">
        <v>7308</v>
      </c>
      <c r="AD400" s="184"/>
      <c r="AE400" s="184" t="s">
        <v>3562</v>
      </c>
      <c r="AF400" s="184"/>
      <c r="AG400" s="184"/>
      <c r="AH400" s="184"/>
      <c r="AI400" s="184"/>
      <c r="AJ400" s="184" t="s">
        <v>3593</v>
      </c>
      <c r="AK400" s="184" t="s">
        <v>7309</v>
      </c>
      <c r="AL400" s="184" t="s">
        <v>21859</v>
      </c>
      <c r="AM400" s="184" t="s">
        <v>7302</v>
      </c>
      <c r="AN400" s="184" t="s">
        <v>7310</v>
      </c>
      <c r="AO400" s="184" t="s">
        <v>21860</v>
      </c>
      <c r="AP400" s="184" t="s">
        <v>7305</v>
      </c>
      <c r="AQ400" s="184" t="s">
        <v>7310</v>
      </c>
      <c r="AR400" s="184" t="s">
        <v>21861</v>
      </c>
      <c r="AS400" s="184" t="s">
        <v>7311</v>
      </c>
      <c r="AT400" s="184" t="s">
        <v>7310</v>
      </c>
      <c r="AU400" s="184" t="s">
        <v>1465</v>
      </c>
      <c r="AV400" s="184" t="s">
        <v>7312</v>
      </c>
      <c r="AW400" s="190"/>
      <c r="AX400" s="185">
        <v>44299</v>
      </c>
      <c r="AY400" s="185">
        <v>42910</v>
      </c>
      <c r="AZ400" s="184" t="s">
        <v>20218</v>
      </c>
      <c r="BA400" s="184" t="s">
        <v>21862</v>
      </c>
      <c r="BB400" s="184">
        <v>1</v>
      </c>
      <c r="BC400" s="184"/>
      <c r="BD400" s="184"/>
      <c r="BE400" s="184"/>
      <c r="BF400" s="184" t="s">
        <v>3562</v>
      </c>
      <c r="BG400" s="184"/>
      <c r="BH400" s="184"/>
      <c r="BI400" s="184" t="s">
        <v>3568</v>
      </c>
      <c r="BJ400" s="184"/>
      <c r="BK400" s="184">
        <v>1</v>
      </c>
      <c r="BL400" s="184" t="s">
        <v>3493</v>
      </c>
      <c r="BM400" s="184"/>
      <c r="BN400" s="184"/>
      <c r="BO400" s="184" t="s">
        <v>3493</v>
      </c>
      <c r="BP400" s="184" t="s">
        <v>3493</v>
      </c>
      <c r="BQ400" s="184" t="str">
        <f t="shared" si="8"/>
        <v>√</v>
      </c>
      <c r="BR400" s="184"/>
      <c r="BS400" s="184"/>
      <c r="BT400" s="187" t="s">
        <v>3493</v>
      </c>
      <c r="BU400" s="184"/>
      <c r="BV400" s="190" t="e">
        <f>VLOOKUP(D:D,#REF!,2,0)</f>
        <v>#REF!</v>
      </c>
      <c r="BW400" s="190" t="e">
        <f>VLOOKUP(D:D,#REF!,3,0)</f>
        <v>#REF!</v>
      </c>
      <c r="BX400" s="190"/>
      <c r="BY400" s="190"/>
      <c r="BZ400" s="191" t="e">
        <f>VLOOKUP(D:D,#REF!,2,0)</f>
        <v>#REF!</v>
      </c>
      <c r="CA400" s="192" t="s">
        <v>5527</v>
      </c>
      <c r="CB400" s="192" t="s">
        <v>5527</v>
      </c>
      <c r="CC400" s="192" t="s">
        <v>5527</v>
      </c>
      <c r="CD400" s="190"/>
      <c r="CE400" s="184">
        <v>7003974</v>
      </c>
    </row>
    <row r="401" spans="1:83" ht="11.95" customHeight="1">
      <c r="A401" s="184">
        <v>7003975</v>
      </c>
      <c r="B401" s="184">
        <v>400</v>
      </c>
      <c r="C401" s="184" t="s">
        <v>20209</v>
      </c>
      <c r="D401" s="184" t="s">
        <v>23</v>
      </c>
      <c r="E401" s="184" t="s">
        <v>598</v>
      </c>
      <c r="F401" s="184" t="s">
        <v>7313</v>
      </c>
      <c r="G401" s="185">
        <v>42546</v>
      </c>
      <c r="H401" s="186" t="s">
        <v>21814</v>
      </c>
      <c r="I401" s="187">
        <v>21138</v>
      </c>
      <c r="J401" s="184" t="s">
        <v>21853</v>
      </c>
      <c r="K401" s="184">
        <v>7003975</v>
      </c>
      <c r="L401" s="184" t="s">
        <v>7314</v>
      </c>
      <c r="M401" s="184" t="s">
        <v>20228</v>
      </c>
      <c r="N401" s="188" t="s">
        <v>20228</v>
      </c>
      <c r="O401" s="189"/>
      <c r="P401" s="187" t="s">
        <v>21863</v>
      </c>
      <c r="Q401" s="187" t="s">
        <v>21864</v>
      </c>
      <c r="R401" s="184" t="s">
        <v>21865</v>
      </c>
      <c r="S401" s="184">
        <v>7051890</v>
      </c>
      <c r="T401" s="184" t="s">
        <v>7315</v>
      </c>
      <c r="U401" s="184">
        <v>13513669961</v>
      </c>
      <c r="V401" s="184" t="s">
        <v>7316</v>
      </c>
      <c r="W401" s="184">
        <v>13513661177</v>
      </c>
      <c r="X401" s="187" t="s">
        <v>21866</v>
      </c>
      <c r="Y401" s="187"/>
      <c r="Z401" s="188" t="s">
        <v>20228</v>
      </c>
      <c r="AA401" s="184">
        <v>180</v>
      </c>
      <c r="AB401" s="184" t="s">
        <v>3669</v>
      </c>
      <c r="AC401" s="184" t="s">
        <v>7317</v>
      </c>
      <c r="AD401" s="184"/>
      <c r="AE401" s="184" t="s">
        <v>3562</v>
      </c>
      <c r="AF401" s="184" t="s">
        <v>3608</v>
      </c>
      <c r="AG401" s="184"/>
      <c r="AH401" s="184"/>
      <c r="AI401" s="184" t="s">
        <v>7317</v>
      </c>
      <c r="AJ401" s="184" t="s">
        <v>20243</v>
      </c>
      <c r="AK401" s="184" t="s">
        <v>7318</v>
      </c>
      <c r="AL401" s="184" t="s">
        <v>21867</v>
      </c>
      <c r="AM401" s="184" t="s">
        <v>21863</v>
      </c>
      <c r="AN401" s="184">
        <v>13513669961</v>
      </c>
      <c r="AO401" s="184" t="s">
        <v>3577</v>
      </c>
      <c r="AP401" s="184" t="s">
        <v>7315</v>
      </c>
      <c r="AQ401" s="184" t="s">
        <v>7319</v>
      </c>
      <c r="AR401" s="184" t="s">
        <v>7320</v>
      </c>
      <c r="AS401" s="184" t="s">
        <v>21868</v>
      </c>
      <c r="AT401" s="184">
        <v>13513669961</v>
      </c>
      <c r="AU401" s="184"/>
      <c r="AV401" s="184"/>
      <c r="AW401" s="190"/>
      <c r="AX401" s="185">
        <v>43901</v>
      </c>
      <c r="AY401" s="185"/>
      <c r="AZ401" s="184" t="s">
        <v>20218</v>
      </c>
      <c r="BA401" s="184" t="s">
        <v>7321</v>
      </c>
      <c r="BB401" s="184">
        <v>1</v>
      </c>
      <c r="BC401" s="184"/>
      <c r="BD401" s="184"/>
      <c r="BE401" s="184"/>
      <c r="BF401" s="184" t="s">
        <v>3562</v>
      </c>
      <c r="BG401" s="184"/>
      <c r="BH401" s="184"/>
      <c r="BI401" s="184" t="s">
        <v>3568</v>
      </c>
      <c r="BJ401" s="184"/>
      <c r="BK401" s="184">
        <v>1</v>
      </c>
      <c r="BL401" s="184" t="s">
        <v>3493</v>
      </c>
      <c r="BM401" s="184"/>
      <c r="BN401" s="184"/>
      <c r="BO401" s="184"/>
      <c r="BP401" s="184"/>
      <c r="BQ401" s="184" t="str">
        <f t="shared" si="8"/>
        <v xml:space="preserve"> </v>
      </c>
      <c r="BR401" s="184"/>
      <c r="BS401" s="184"/>
      <c r="BT401" s="187" t="s">
        <v>3493</v>
      </c>
      <c r="BU401" s="184" t="s">
        <v>21869</v>
      </c>
      <c r="BV401" s="190" t="e">
        <f>VLOOKUP(D:D,#REF!,2,0)</f>
        <v>#REF!</v>
      </c>
      <c r="BW401" s="190" t="e">
        <f>VLOOKUP(D:D,#REF!,3,0)</f>
        <v>#REF!</v>
      </c>
      <c r="BX401" s="190" t="s">
        <v>7322</v>
      </c>
      <c r="BY401" s="190"/>
      <c r="BZ401" s="191" t="e">
        <f>VLOOKUP(D:D,#REF!,2,0)</f>
        <v>#REF!</v>
      </c>
      <c r="CA401" s="192" t="s">
        <v>5527</v>
      </c>
      <c r="CB401" s="192" t="s">
        <v>5527</v>
      </c>
      <c r="CC401" s="192" t="s">
        <v>5527</v>
      </c>
      <c r="CD401" s="190"/>
      <c r="CE401" s="184">
        <v>7003975</v>
      </c>
    </row>
    <row r="402" spans="1:83" ht="11.95" customHeight="1">
      <c r="A402" s="184">
        <v>7003976</v>
      </c>
      <c r="B402" s="184">
        <v>401</v>
      </c>
      <c r="C402" s="184" t="s">
        <v>20209</v>
      </c>
      <c r="D402" s="184" t="s">
        <v>23</v>
      </c>
      <c r="E402" s="184" t="s">
        <v>604</v>
      </c>
      <c r="F402" s="184" t="s">
        <v>7299</v>
      </c>
      <c r="G402" s="185">
        <v>42546</v>
      </c>
      <c r="H402" s="186" t="s">
        <v>21870</v>
      </c>
      <c r="I402" s="187">
        <v>21124</v>
      </c>
      <c r="J402" s="184" t="s">
        <v>7324</v>
      </c>
      <c r="K402" s="184">
        <v>7003976</v>
      </c>
      <c r="L402" s="184" t="s">
        <v>7325</v>
      </c>
      <c r="M402" s="184" t="s">
        <v>21871</v>
      </c>
      <c r="N402" s="188" t="s">
        <v>7326</v>
      </c>
      <c r="O402" s="189" t="s">
        <v>7327</v>
      </c>
      <c r="P402" s="187" t="s">
        <v>21872</v>
      </c>
      <c r="Q402" s="187" t="s">
        <v>21872</v>
      </c>
      <c r="R402" s="184" t="s">
        <v>7328</v>
      </c>
      <c r="S402" s="184" t="s">
        <v>7329</v>
      </c>
      <c r="T402" s="184" t="s">
        <v>7330</v>
      </c>
      <c r="U402" s="184">
        <v>13835586211</v>
      </c>
      <c r="V402" s="184" t="s">
        <v>7331</v>
      </c>
      <c r="W402" s="184" t="s">
        <v>7332</v>
      </c>
      <c r="X402" s="187" t="s">
        <v>21873</v>
      </c>
      <c r="Y402" s="187"/>
      <c r="Z402" s="188" t="s">
        <v>20228</v>
      </c>
      <c r="AA402" s="184">
        <v>180</v>
      </c>
      <c r="AB402" s="184" t="s">
        <v>3561</v>
      </c>
      <c r="AC402" s="184" t="s">
        <v>9367</v>
      </c>
      <c r="AD402" s="184"/>
      <c r="AE402" s="184" t="s">
        <v>3562</v>
      </c>
      <c r="AF402" s="184"/>
      <c r="AG402" s="184"/>
      <c r="AH402" s="184"/>
      <c r="AI402" s="184"/>
      <c r="AJ402" s="184" t="s">
        <v>20243</v>
      </c>
      <c r="AK402" s="184" t="s">
        <v>7333</v>
      </c>
      <c r="AL402" s="184" t="s">
        <v>7334</v>
      </c>
      <c r="AM402" s="184" t="s">
        <v>7335</v>
      </c>
      <c r="AN402" s="184">
        <v>13835586211</v>
      </c>
      <c r="AO402" s="184" t="s">
        <v>7336</v>
      </c>
      <c r="AP402" s="184" t="s">
        <v>7330</v>
      </c>
      <c r="AQ402" s="184" t="s">
        <v>7337</v>
      </c>
      <c r="AR402" s="184" t="s">
        <v>7338</v>
      </c>
      <c r="AS402" s="184" t="s">
        <v>21874</v>
      </c>
      <c r="AT402" s="184">
        <v>13835586211</v>
      </c>
      <c r="AU402" s="184" t="s">
        <v>2761</v>
      </c>
      <c r="AV402" s="184" t="s">
        <v>7339</v>
      </c>
      <c r="AW402" s="190"/>
      <c r="AX402" s="185">
        <v>44262</v>
      </c>
      <c r="AY402" s="185"/>
      <c r="AZ402" s="184" t="s">
        <v>20218</v>
      </c>
      <c r="BA402" s="184" t="s">
        <v>7340</v>
      </c>
      <c r="BB402" s="184">
        <v>1</v>
      </c>
      <c r="BC402" s="184"/>
      <c r="BD402" s="184"/>
      <c r="BE402" s="184"/>
      <c r="BF402" s="184" t="s">
        <v>3562</v>
      </c>
      <c r="BG402" s="184"/>
      <c r="BH402" s="184"/>
      <c r="BI402" s="184" t="s">
        <v>3568</v>
      </c>
      <c r="BJ402" s="184"/>
      <c r="BK402" s="184">
        <v>1</v>
      </c>
      <c r="BL402" s="184" t="s">
        <v>3493</v>
      </c>
      <c r="BM402" s="184"/>
      <c r="BN402" s="184"/>
      <c r="BO402" s="184"/>
      <c r="BP402" s="184" t="s">
        <v>3493</v>
      </c>
      <c r="BQ402" s="184" t="str">
        <f t="shared" si="8"/>
        <v>√</v>
      </c>
      <c r="BR402" s="184"/>
      <c r="BS402" s="184"/>
      <c r="BT402" s="187" t="s">
        <v>3493</v>
      </c>
      <c r="BU402" s="184"/>
      <c r="BV402" s="190" t="e">
        <f>VLOOKUP(D:D,#REF!,2,0)</f>
        <v>#REF!</v>
      </c>
      <c r="BW402" s="190" t="e">
        <f>VLOOKUP(D:D,#REF!,3,0)</f>
        <v>#REF!</v>
      </c>
      <c r="BX402" s="190"/>
      <c r="BY402" s="190"/>
      <c r="BZ402" s="191" t="e">
        <f>VLOOKUP(D:D,#REF!,2,0)</f>
        <v>#REF!</v>
      </c>
      <c r="CA402" s="192" t="s">
        <v>5527</v>
      </c>
      <c r="CB402" s="192" t="s">
        <v>5527</v>
      </c>
      <c r="CC402" s="192" t="s">
        <v>5527</v>
      </c>
      <c r="CD402" s="190"/>
      <c r="CE402" s="184">
        <v>7003976</v>
      </c>
    </row>
    <row r="403" spans="1:83" ht="11.95" customHeight="1">
      <c r="A403" s="184">
        <v>7003977</v>
      </c>
      <c r="B403" s="184">
        <v>402</v>
      </c>
      <c r="C403" s="184" t="s">
        <v>20209</v>
      </c>
      <c r="D403" s="184" t="s">
        <v>23</v>
      </c>
      <c r="E403" s="184" t="s">
        <v>601</v>
      </c>
      <c r="F403" s="184" t="s">
        <v>7299</v>
      </c>
      <c r="G403" s="185">
        <v>42546</v>
      </c>
      <c r="H403" s="186" t="s">
        <v>21870</v>
      </c>
      <c r="I403" s="187">
        <v>21124</v>
      </c>
      <c r="J403" s="184" t="s">
        <v>21875</v>
      </c>
      <c r="K403" s="184">
        <v>7003977</v>
      </c>
      <c r="L403" s="184" t="s">
        <v>21876</v>
      </c>
      <c r="M403" s="184" t="s">
        <v>21877</v>
      </c>
      <c r="N403" s="188" t="s">
        <v>21878</v>
      </c>
      <c r="O403" s="189" t="s">
        <v>7341</v>
      </c>
      <c r="P403" s="187" t="s">
        <v>21879</v>
      </c>
      <c r="Q403" s="187" t="s">
        <v>21879</v>
      </c>
      <c r="R403" s="184" t="s">
        <v>7342</v>
      </c>
      <c r="S403" s="184">
        <v>13835626966</v>
      </c>
      <c r="T403" s="184" t="s">
        <v>7343</v>
      </c>
      <c r="U403" s="184" t="s">
        <v>21880</v>
      </c>
      <c r="V403" s="184" t="s">
        <v>7344</v>
      </c>
      <c r="W403" s="184" t="s">
        <v>7345</v>
      </c>
      <c r="X403" s="187" t="s">
        <v>21881</v>
      </c>
      <c r="Y403" s="187" t="s">
        <v>21882</v>
      </c>
      <c r="Z403" s="188" t="s">
        <v>20228</v>
      </c>
      <c r="AA403" s="184">
        <v>90</v>
      </c>
      <c r="AB403" s="184" t="s">
        <v>3561</v>
      </c>
      <c r="AC403" s="184" t="s">
        <v>9367</v>
      </c>
      <c r="AD403" s="184"/>
      <c r="AE403" s="184" t="s">
        <v>3562</v>
      </c>
      <c r="AF403" s="184"/>
      <c r="AG403" s="184"/>
      <c r="AH403" s="184"/>
      <c r="AI403" s="184"/>
      <c r="AJ403" s="184" t="s">
        <v>3593</v>
      </c>
      <c r="AK403" s="184" t="s">
        <v>7346</v>
      </c>
      <c r="AL403" s="184" t="s">
        <v>21883</v>
      </c>
      <c r="AM403" s="184" t="s">
        <v>21879</v>
      </c>
      <c r="AN403" s="184">
        <v>15635600161</v>
      </c>
      <c r="AO403" s="184" t="s">
        <v>21884</v>
      </c>
      <c r="AP403" s="184" t="s">
        <v>7343</v>
      </c>
      <c r="AQ403" s="184" t="s">
        <v>7347</v>
      </c>
      <c r="AR403" s="184" t="s">
        <v>7348</v>
      </c>
      <c r="AS403" s="184" t="s">
        <v>21885</v>
      </c>
      <c r="AT403" s="184">
        <v>15635600161</v>
      </c>
      <c r="AU403" s="184" t="s">
        <v>2648</v>
      </c>
      <c r="AV403" s="184" t="s">
        <v>7349</v>
      </c>
      <c r="AW403" s="190"/>
      <c r="AX403" s="185">
        <v>43915</v>
      </c>
      <c r="AY403" s="185">
        <v>43549</v>
      </c>
      <c r="AZ403" s="184" t="s">
        <v>16659</v>
      </c>
      <c r="BA403" s="184" t="s">
        <v>7350</v>
      </c>
      <c r="BB403" s="184">
        <v>1</v>
      </c>
      <c r="BC403" s="184"/>
      <c r="BD403" s="184"/>
      <c r="BE403" s="184"/>
      <c r="BF403" s="184" t="s">
        <v>3562</v>
      </c>
      <c r="BG403" s="184"/>
      <c r="BH403" s="184"/>
      <c r="BI403" s="184" t="s">
        <v>3568</v>
      </c>
      <c r="BJ403" s="184"/>
      <c r="BK403" s="184">
        <v>1</v>
      </c>
      <c r="BL403" s="184" t="s">
        <v>3493</v>
      </c>
      <c r="BM403" s="184"/>
      <c r="BN403" s="184"/>
      <c r="BO403" s="184" t="s">
        <v>3493</v>
      </c>
      <c r="BP403" s="184" t="s">
        <v>3493</v>
      </c>
      <c r="BQ403" s="184" t="str">
        <f t="shared" si="8"/>
        <v>√</v>
      </c>
      <c r="BR403" s="184"/>
      <c r="BS403" s="184"/>
      <c r="BT403" s="187" t="s">
        <v>3493</v>
      </c>
      <c r="BU403" s="184"/>
      <c r="BV403" s="190" t="e">
        <f>VLOOKUP(D:D,#REF!,2,0)</f>
        <v>#REF!</v>
      </c>
      <c r="BW403" s="190" t="e">
        <f>VLOOKUP(D:D,#REF!,3,0)</f>
        <v>#REF!</v>
      </c>
      <c r="BX403" s="190"/>
      <c r="BY403" s="190"/>
      <c r="BZ403" s="191" t="e">
        <f>VLOOKUP(D:D,#REF!,2,0)</f>
        <v>#REF!</v>
      </c>
      <c r="CA403" s="192" t="s">
        <v>5527</v>
      </c>
      <c r="CB403" s="192" t="s">
        <v>5527</v>
      </c>
      <c r="CC403" s="192" t="s">
        <v>5527</v>
      </c>
      <c r="CD403" s="190"/>
      <c r="CE403" s="184">
        <v>7003977</v>
      </c>
    </row>
    <row r="404" spans="1:83" ht="11.95" customHeight="1">
      <c r="A404" s="184">
        <v>7003978</v>
      </c>
      <c r="B404" s="184">
        <v>403</v>
      </c>
      <c r="C404" s="184" t="s">
        <v>20209</v>
      </c>
      <c r="D404" s="184" t="s">
        <v>23</v>
      </c>
      <c r="E404" s="184" t="s">
        <v>601</v>
      </c>
      <c r="F404" s="184" t="s">
        <v>7351</v>
      </c>
      <c r="G404" s="185">
        <v>42546</v>
      </c>
      <c r="H404" s="186" t="s">
        <v>21870</v>
      </c>
      <c r="I404" s="187">
        <v>21124</v>
      </c>
      <c r="J404" s="184" t="s">
        <v>21875</v>
      </c>
      <c r="K404" s="184">
        <v>7003978</v>
      </c>
      <c r="L404" s="184" t="s">
        <v>21886</v>
      </c>
      <c r="M404" s="184" t="s">
        <v>21887</v>
      </c>
      <c r="N404" s="188" t="s">
        <v>21888</v>
      </c>
      <c r="O404" s="189" t="s">
        <v>7352</v>
      </c>
      <c r="P404" s="187" t="s">
        <v>21889</v>
      </c>
      <c r="Q404" s="187" t="s">
        <v>21889</v>
      </c>
      <c r="R404" s="184" t="s">
        <v>7353</v>
      </c>
      <c r="S404" s="184">
        <v>14703561555</v>
      </c>
      <c r="T404" s="184" t="s">
        <v>7354</v>
      </c>
      <c r="U404" s="184" t="s">
        <v>21890</v>
      </c>
      <c r="V404" s="184" t="s">
        <v>7355</v>
      </c>
      <c r="W404" s="184" t="s">
        <v>21891</v>
      </c>
      <c r="X404" s="187" t="s">
        <v>21892</v>
      </c>
      <c r="Y404" s="187"/>
      <c r="Z404" s="188" t="s">
        <v>20228</v>
      </c>
      <c r="AA404" s="184">
        <v>180</v>
      </c>
      <c r="AB404" s="184" t="s">
        <v>3561</v>
      </c>
      <c r="AC404" s="184" t="s">
        <v>9367</v>
      </c>
      <c r="AD404" s="184"/>
      <c r="AE404" s="184" t="s">
        <v>3562</v>
      </c>
      <c r="AF404" s="184"/>
      <c r="AG404" s="184"/>
      <c r="AH404" s="184"/>
      <c r="AI404" s="184"/>
      <c r="AJ404" s="184" t="s">
        <v>3593</v>
      </c>
      <c r="AK404" s="184" t="s">
        <v>7356</v>
      </c>
      <c r="AL404" s="184" t="s">
        <v>21893</v>
      </c>
      <c r="AM404" s="184" t="s">
        <v>21889</v>
      </c>
      <c r="AN404" s="184">
        <v>13313561329</v>
      </c>
      <c r="AO404" s="184" t="s">
        <v>21894</v>
      </c>
      <c r="AP404" s="184" t="s">
        <v>7354</v>
      </c>
      <c r="AQ404" s="184" t="s">
        <v>7347</v>
      </c>
      <c r="AR404" s="184" t="s">
        <v>21895</v>
      </c>
      <c r="AS404" s="184" t="s">
        <v>21896</v>
      </c>
      <c r="AT404" s="184">
        <v>13313561329</v>
      </c>
      <c r="AU404" s="184" t="s">
        <v>1456</v>
      </c>
      <c r="AV404" s="184" t="s">
        <v>7357</v>
      </c>
      <c r="AW404" s="190"/>
      <c r="AX404" s="185">
        <v>44269</v>
      </c>
      <c r="AY404" s="185"/>
      <c r="AZ404" s="184" t="s">
        <v>20218</v>
      </c>
      <c r="BA404" s="184" t="s">
        <v>7358</v>
      </c>
      <c r="BB404" s="184">
        <v>1</v>
      </c>
      <c r="BC404" s="184"/>
      <c r="BD404" s="184"/>
      <c r="BE404" s="184"/>
      <c r="BF404" s="184" t="s">
        <v>3562</v>
      </c>
      <c r="BG404" s="184"/>
      <c r="BH404" s="184"/>
      <c r="BI404" s="184" t="s">
        <v>3568</v>
      </c>
      <c r="BJ404" s="184"/>
      <c r="BK404" s="184">
        <v>1</v>
      </c>
      <c r="BL404" s="184" t="s">
        <v>3493</v>
      </c>
      <c r="BM404" s="184"/>
      <c r="BN404" s="184"/>
      <c r="BO404" s="184"/>
      <c r="BP404" s="184" t="s">
        <v>3493</v>
      </c>
      <c r="BQ404" s="184" t="str">
        <f t="shared" si="8"/>
        <v>√</v>
      </c>
      <c r="BR404" s="184"/>
      <c r="BS404" s="184"/>
      <c r="BT404" s="187" t="s">
        <v>3493</v>
      </c>
      <c r="BU404" s="184"/>
      <c r="BV404" s="190" t="e">
        <f>VLOOKUP(D:D,#REF!,2,0)</f>
        <v>#REF!</v>
      </c>
      <c r="BW404" s="190" t="e">
        <f>VLOOKUP(D:D,#REF!,3,0)</f>
        <v>#REF!</v>
      </c>
      <c r="BX404" s="190"/>
      <c r="BY404" s="190"/>
      <c r="BZ404" s="191" t="e">
        <f>VLOOKUP(D:D,#REF!,2,0)</f>
        <v>#REF!</v>
      </c>
      <c r="CA404" s="192" t="s">
        <v>5527</v>
      </c>
      <c r="CB404" s="192" t="s">
        <v>5527</v>
      </c>
      <c r="CC404" s="192" t="s">
        <v>5527</v>
      </c>
      <c r="CD404" s="190"/>
      <c r="CE404" s="184">
        <v>7003978</v>
      </c>
    </row>
    <row r="405" spans="1:83" ht="11.95" customHeight="1">
      <c r="A405" s="184">
        <v>7003979</v>
      </c>
      <c r="B405" s="184">
        <v>404</v>
      </c>
      <c r="C405" s="184" t="s">
        <v>20209</v>
      </c>
      <c r="D405" s="184" t="s">
        <v>23</v>
      </c>
      <c r="E405" s="184" t="s">
        <v>600</v>
      </c>
      <c r="F405" s="184" t="s">
        <v>7359</v>
      </c>
      <c r="G405" s="185">
        <v>42546</v>
      </c>
      <c r="H405" s="186" t="s">
        <v>21870</v>
      </c>
      <c r="I405" s="187">
        <v>21124</v>
      </c>
      <c r="J405" s="184" t="s">
        <v>21897</v>
      </c>
      <c r="K405" s="184">
        <v>7003979</v>
      </c>
      <c r="L405" s="184" t="s">
        <v>21898</v>
      </c>
      <c r="M405" s="184" t="s">
        <v>21899</v>
      </c>
      <c r="N405" s="188" t="s">
        <v>21900</v>
      </c>
      <c r="O405" s="189" t="s">
        <v>7360</v>
      </c>
      <c r="P405" s="187" t="s">
        <v>21901</v>
      </c>
      <c r="Q405" s="187" t="s">
        <v>21901</v>
      </c>
      <c r="R405" s="184" t="s">
        <v>7361</v>
      </c>
      <c r="S405" s="184">
        <v>13935493863</v>
      </c>
      <c r="T405" s="184" t="s">
        <v>7362</v>
      </c>
      <c r="U405" s="184">
        <v>13453218933</v>
      </c>
      <c r="V405" s="184" t="s">
        <v>7362</v>
      </c>
      <c r="W405" s="184">
        <v>13453218933</v>
      </c>
      <c r="X405" s="187" t="s">
        <v>21902</v>
      </c>
      <c r="Y405" s="187"/>
      <c r="Z405" s="188" t="s">
        <v>20228</v>
      </c>
      <c r="AA405" s="184">
        <v>180</v>
      </c>
      <c r="AB405" s="184" t="s">
        <v>3669</v>
      </c>
      <c r="AC405" s="184" t="s">
        <v>7308</v>
      </c>
      <c r="AD405" s="184"/>
      <c r="AE405" s="184" t="s">
        <v>3562</v>
      </c>
      <c r="AF405" s="184"/>
      <c r="AG405" s="184"/>
      <c r="AH405" s="184"/>
      <c r="AI405" s="184"/>
      <c r="AJ405" s="184" t="s">
        <v>20243</v>
      </c>
      <c r="AK405" s="184" t="s">
        <v>7363</v>
      </c>
      <c r="AL405" s="184" t="s">
        <v>21903</v>
      </c>
      <c r="AM405" s="184" t="s">
        <v>21904</v>
      </c>
      <c r="AN405" s="184">
        <v>13453218933</v>
      </c>
      <c r="AO405" s="184" t="s">
        <v>21905</v>
      </c>
      <c r="AP405" s="184" t="s">
        <v>7362</v>
      </c>
      <c r="AQ405" s="184" t="s">
        <v>7364</v>
      </c>
      <c r="AR405" s="184" t="s">
        <v>21906</v>
      </c>
      <c r="AS405" s="184" t="s">
        <v>21907</v>
      </c>
      <c r="AT405" s="184">
        <v>13453218933</v>
      </c>
      <c r="AU405" s="184" t="s">
        <v>2215</v>
      </c>
      <c r="AV405" s="184" t="s">
        <v>2215</v>
      </c>
      <c r="AW405" s="190"/>
      <c r="AX405" s="185">
        <v>44258</v>
      </c>
      <c r="AY405" s="185"/>
      <c r="AZ405" s="184" t="s">
        <v>20218</v>
      </c>
      <c r="BA405" s="184" t="s">
        <v>7365</v>
      </c>
      <c r="BB405" s="184">
        <v>1</v>
      </c>
      <c r="BC405" s="184"/>
      <c r="BD405" s="184"/>
      <c r="BE405" s="184"/>
      <c r="BF405" s="184" t="s">
        <v>3562</v>
      </c>
      <c r="BG405" s="184"/>
      <c r="BH405" s="184"/>
      <c r="BI405" s="184" t="s">
        <v>3568</v>
      </c>
      <c r="BJ405" s="184"/>
      <c r="BK405" s="184">
        <v>1</v>
      </c>
      <c r="BL405" s="184" t="s">
        <v>3493</v>
      </c>
      <c r="BM405" s="184"/>
      <c r="BN405" s="184"/>
      <c r="BO405" s="184"/>
      <c r="BP405" s="184" t="s">
        <v>3493</v>
      </c>
      <c r="BQ405" s="184" t="str">
        <f t="shared" si="8"/>
        <v>√</v>
      </c>
      <c r="BR405" s="184"/>
      <c r="BS405" s="184"/>
      <c r="BT405" s="187"/>
      <c r="BU405" s="184" t="s">
        <v>21024</v>
      </c>
      <c r="BV405" s="190" t="e">
        <f>VLOOKUP(D:D,#REF!,2,0)</f>
        <v>#REF!</v>
      </c>
      <c r="BW405" s="190" t="e">
        <f>VLOOKUP(D:D,#REF!,3,0)</f>
        <v>#REF!</v>
      </c>
      <c r="BX405" s="190"/>
      <c r="BY405" s="190"/>
      <c r="BZ405" s="191" t="e">
        <f>VLOOKUP(D:D,#REF!,2,0)</f>
        <v>#REF!</v>
      </c>
      <c r="CA405" s="192" t="s">
        <v>5527</v>
      </c>
      <c r="CB405" s="192" t="s">
        <v>5527</v>
      </c>
      <c r="CC405" s="192" t="s">
        <v>5527</v>
      </c>
      <c r="CD405" s="190"/>
      <c r="CE405" s="184">
        <v>7003979</v>
      </c>
    </row>
    <row r="406" spans="1:83" ht="11.95" customHeight="1">
      <c r="A406" s="184">
        <v>7003980</v>
      </c>
      <c r="B406" s="184">
        <v>405</v>
      </c>
      <c r="C406" s="184" t="s">
        <v>20209</v>
      </c>
      <c r="D406" s="184" t="s">
        <v>23</v>
      </c>
      <c r="E406" s="184" t="s">
        <v>603</v>
      </c>
      <c r="F406" s="184" t="s">
        <v>7366</v>
      </c>
      <c r="G406" s="185">
        <v>42546</v>
      </c>
      <c r="H406" s="186" t="s">
        <v>21870</v>
      </c>
      <c r="I406" s="187">
        <v>21124</v>
      </c>
      <c r="J406" s="184" t="s">
        <v>21908</v>
      </c>
      <c r="K406" s="184">
        <v>7003980</v>
      </c>
      <c r="L406" s="184" t="s">
        <v>21909</v>
      </c>
      <c r="M406" s="184" t="s">
        <v>21910</v>
      </c>
      <c r="N406" s="188" t="s">
        <v>21911</v>
      </c>
      <c r="O406" s="189" t="s">
        <v>7367</v>
      </c>
      <c r="P406" s="187" t="s">
        <v>21912</v>
      </c>
      <c r="Q406" s="187" t="s">
        <v>21912</v>
      </c>
      <c r="R406" s="184" t="s">
        <v>7368</v>
      </c>
      <c r="S406" s="184">
        <v>18903590099</v>
      </c>
      <c r="T406" s="184" t="s">
        <v>7369</v>
      </c>
      <c r="U406" s="184">
        <v>13834107711</v>
      </c>
      <c r="V406" s="184" t="s">
        <v>7369</v>
      </c>
      <c r="W406" s="184">
        <v>18903590099</v>
      </c>
      <c r="X406" s="187" t="s">
        <v>21913</v>
      </c>
      <c r="Y406" s="187"/>
      <c r="Z406" s="188" t="s">
        <v>20228</v>
      </c>
      <c r="AA406" s="184">
        <v>120</v>
      </c>
      <c r="AB406" s="184" t="s">
        <v>3561</v>
      </c>
      <c r="AC406" s="184" t="s">
        <v>9367</v>
      </c>
      <c r="AD406" s="184"/>
      <c r="AE406" s="184" t="s">
        <v>3562</v>
      </c>
      <c r="AF406" s="184"/>
      <c r="AG406" s="184"/>
      <c r="AH406" s="184"/>
      <c r="AI406" s="184"/>
      <c r="AJ406" s="184" t="s">
        <v>3593</v>
      </c>
      <c r="AK406" s="184" t="s">
        <v>7370</v>
      </c>
      <c r="AL406" s="184" t="s">
        <v>21914</v>
      </c>
      <c r="AM406" s="184" t="s">
        <v>21912</v>
      </c>
      <c r="AN406" s="184">
        <v>18803598937</v>
      </c>
      <c r="AO406" s="184" t="s">
        <v>21915</v>
      </c>
      <c r="AP406" s="184" t="s">
        <v>7371</v>
      </c>
      <c r="AQ406" s="184" t="s">
        <v>7372</v>
      </c>
      <c r="AR406" s="184" t="s">
        <v>21916</v>
      </c>
      <c r="AS406" s="184" t="s">
        <v>21917</v>
      </c>
      <c r="AT406" s="184">
        <v>18803598937</v>
      </c>
      <c r="AU406" s="184" t="s">
        <v>1463</v>
      </c>
      <c r="AV406" s="184" t="s">
        <v>7373</v>
      </c>
      <c r="AW406" s="190"/>
      <c r="AX406" s="185">
        <v>44286</v>
      </c>
      <c r="AY406" s="185"/>
      <c r="AZ406" s="184" t="s">
        <v>20218</v>
      </c>
      <c r="BA406" s="184" t="s">
        <v>7374</v>
      </c>
      <c r="BB406" s="184">
        <v>1</v>
      </c>
      <c r="BC406" s="184"/>
      <c r="BD406" s="184"/>
      <c r="BE406" s="184"/>
      <c r="BF406" s="184" t="s">
        <v>3562</v>
      </c>
      <c r="BG406" s="184"/>
      <c r="BH406" s="184"/>
      <c r="BI406" s="184" t="s">
        <v>3568</v>
      </c>
      <c r="BJ406" s="184"/>
      <c r="BK406" s="184">
        <v>1</v>
      </c>
      <c r="BL406" s="184" t="s">
        <v>3493</v>
      </c>
      <c r="BM406" s="184"/>
      <c r="BN406" s="184"/>
      <c r="BO406" s="184"/>
      <c r="BP406" s="184" t="s">
        <v>3493</v>
      </c>
      <c r="BQ406" s="184" t="str">
        <f t="shared" si="8"/>
        <v>√</v>
      </c>
      <c r="BR406" s="184"/>
      <c r="BS406" s="184"/>
      <c r="BT406" s="187" t="s">
        <v>3493</v>
      </c>
      <c r="BU406" s="184"/>
      <c r="BV406" s="190" t="e">
        <f>VLOOKUP(D:D,#REF!,2,0)</f>
        <v>#REF!</v>
      </c>
      <c r="BW406" s="190" t="e">
        <f>VLOOKUP(D:D,#REF!,3,0)</f>
        <v>#REF!</v>
      </c>
      <c r="BX406" s="190"/>
      <c r="BY406" s="190"/>
      <c r="BZ406" s="191" t="e">
        <f>VLOOKUP(D:D,#REF!,2,0)</f>
        <v>#REF!</v>
      </c>
      <c r="CA406" s="192" t="s">
        <v>5527</v>
      </c>
      <c r="CB406" s="192" t="s">
        <v>5527</v>
      </c>
      <c r="CC406" s="192" t="s">
        <v>5527</v>
      </c>
      <c r="CD406" s="190"/>
      <c r="CE406" s="184">
        <v>7003980</v>
      </c>
    </row>
    <row r="407" spans="1:83" ht="11.95" customHeight="1">
      <c r="A407" s="184">
        <v>7003981</v>
      </c>
      <c r="B407" s="184">
        <v>406</v>
      </c>
      <c r="C407" s="184" t="s">
        <v>20209</v>
      </c>
      <c r="D407" s="184" t="s">
        <v>23</v>
      </c>
      <c r="E407" s="184" t="s">
        <v>603</v>
      </c>
      <c r="F407" s="184" t="s">
        <v>7375</v>
      </c>
      <c r="G407" s="185">
        <v>42546</v>
      </c>
      <c r="H407" s="186" t="s">
        <v>21870</v>
      </c>
      <c r="I407" s="187">
        <v>21124</v>
      </c>
      <c r="J407" s="184" t="s">
        <v>21908</v>
      </c>
      <c r="K407" s="184">
        <v>7003981</v>
      </c>
      <c r="L407" s="184" t="s">
        <v>21918</v>
      </c>
      <c r="M407" s="184" t="s">
        <v>21919</v>
      </c>
      <c r="N407" s="188" t="s">
        <v>21920</v>
      </c>
      <c r="O407" s="189" t="s">
        <v>7376</v>
      </c>
      <c r="P407" s="187" t="s">
        <v>21921</v>
      </c>
      <c r="Q407" s="187" t="s">
        <v>21921</v>
      </c>
      <c r="R407" s="184" t="s">
        <v>7377</v>
      </c>
      <c r="S407" s="184">
        <v>13293865668</v>
      </c>
      <c r="T407" s="184" t="s">
        <v>7378</v>
      </c>
      <c r="U407" s="184">
        <v>13994852396</v>
      </c>
      <c r="V407" s="184" t="s">
        <v>7378</v>
      </c>
      <c r="W407" s="184">
        <v>13293865668</v>
      </c>
      <c r="X407" s="187" t="s">
        <v>21922</v>
      </c>
      <c r="Y407" s="187"/>
      <c r="Z407" s="188" t="s">
        <v>20228</v>
      </c>
      <c r="AA407" s="184">
        <v>120</v>
      </c>
      <c r="AB407" s="184" t="s">
        <v>3561</v>
      </c>
      <c r="AC407" s="184" t="s">
        <v>9367</v>
      </c>
      <c r="AD407" s="184"/>
      <c r="AE407" s="184" t="s">
        <v>3562</v>
      </c>
      <c r="AF407" s="184"/>
      <c r="AG407" s="184"/>
      <c r="AH407" s="184"/>
      <c r="AI407" s="184"/>
      <c r="AJ407" s="184" t="s">
        <v>20243</v>
      </c>
      <c r="AK407" s="184" t="s">
        <v>7379</v>
      </c>
      <c r="AL407" s="184" t="s">
        <v>21923</v>
      </c>
      <c r="AM407" s="184" t="s">
        <v>21924</v>
      </c>
      <c r="AN407" s="184">
        <v>13293865668</v>
      </c>
      <c r="AO407" s="184" t="s">
        <v>21925</v>
      </c>
      <c r="AP407" s="184" t="s">
        <v>7378</v>
      </c>
      <c r="AQ407" s="184" t="s">
        <v>7380</v>
      </c>
      <c r="AR407" s="184" t="s">
        <v>21926</v>
      </c>
      <c r="AS407" s="184" t="s">
        <v>21927</v>
      </c>
      <c r="AT407" s="184">
        <v>13293865668</v>
      </c>
      <c r="AU407" s="184" t="s">
        <v>1466</v>
      </c>
      <c r="AV407" s="184" t="s">
        <v>1466</v>
      </c>
      <c r="AW407" s="190"/>
      <c r="AX407" s="185">
        <v>44278</v>
      </c>
      <c r="AY407" s="185"/>
      <c r="AZ407" s="184" t="s">
        <v>20218</v>
      </c>
      <c r="BA407" s="184" t="s">
        <v>7381</v>
      </c>
      <c r="BB407" s="184">
        <v>1</v>
      </c>
      <c r="BC407" s="184"/>
      <c r="BD407" s="184"/>
      <c r="BE407" s="184"/>
      <c r="BF407" s="184" t="s">
        <v>3562</v>
      </c>
      <c r="BG407" s="184"/>
      <c r="BH407" s="184"/>
      <c r="BI407" s="184" t="s">
        <v>3568</v>
      </c>
      <c r="BJ407" s="184"/>
      <c r="BK407" s="184">
        <v>1</v>
      </c>
      <c r="BL407" s="184" t="s">
        <v>3493</v>
      </c>
      <c r="BM407" s="184"/>
      <c r="BN407" s="184"/>
      <c r="BO407" s="184"/>
      <c r="BP407" s="184" t="s">
        <v>3493</v>
      </c>
      <c r="BQ407" s="184" t="str">
        <f t="shared" si="8"/>
        <v>√</v>
      </c>
      <c r="BR407" s="184"/>
      <c r="BS407" s="184"/>
      <c r="BT407" s="187" t="s">
        <v>3493</v>
      </c>
      <c r="BU407" s="184"/>
      <c r="BV407" s="190" t="e">
        <f>VLOOKUP(D:D,#REF!,2,0)</f>
        <v>#REF!</v>
      </c>
      <c r="BW407" s="190" t="e">
        <f>VLOOKUP(D:D,#REF!,3,0)</f>
        <v>#REF!</v>
      </c>
      <c r="BX407" s="190"/>
      <c r="BY407" s="190"/>
      <c r="BZ407" s="191" t="e">
        <f>VLOOKUP(D:D,#REF!,2,0)</f>
        <v>#REF!</v>
      </c>
      <c r="CA407" s="192" t="s">
        <v>5527</v>
      </c>
      <c r="CB407" s="192" t="s">
        <v>5527</v>
      </c>
      <c r="CC407" s="192" t="s">
        <v>5527</v>
      </c>
      <c r="CD407" s="190"/>
      <c r="CE407" s="184">
        <v>7003981</v>
      </c>
    </row>
    <row r="408" spans="1:83" ht="11.95" customHeight="1">
      <c r="A408" s="184">
        <v>7003982</v>
      </c>
      <c r="B408" s="184">
        <v>407</v>
      </c>
      <c r="C408" s="184" t="s">
        <v>20209</v>
      </c>
      <c r="D408" s="184" t="s">
        <v>23</v>
      </c>
      <c r="E408" s="184" t="s">
        <v>603</v>
      </c>
      <c r="F408" s="184" t="s">
        <v>7382</v>
      </c>
      <c r="G408" s="185">
        <v>42546</v>
      </c>
      <c r="H408" s="186" t="s">
        <v>21870</v>
      </c>
      <c r="I408" s="187">
        <v>21124</v>
      </c>
      <c r="J408" s="184" t="s">
        <v>21908</v>
      </c>
      <c r="K408" s="184">
        <v>7003982</v>
      </c>
      <c r="L408" s="184" t="s">
        <v>21928</v>
      </c>
      <c r="M408" s="184" t="s">
        <v>21929</v>
      </c>
      <c r="N408" s="188" t="s">
        <v>21930</v>
      </c>
      <c r="O408" s="189" t="s">
        <v>7383</v>
      </c>
      <c r="P408" s="187" t="s">
        <v>21931</v>
      </c>
      <c r="Q408" s="187" t="s">
        <v>21931</v>
      </c>
      <c r="R408" s="184" t="s">
        <v>7384</v>
      </c>
      <c r="S408" s="184">
        <v>13734298988</v>
      </c>
      <c r="T408" s="184" t="s">
        <v>7385</v>
      </c>
      <c r="U408" s="184">
        <v>13835980358</v>
      </c>
      <c r="V408" s="184" t="s">
        <v>7385</v>
      </c>
      <c r="W408" s="184">
        <v>13734298988</v>
      </c>
      <c r="X408" s="187" t="s">
        <v>7386</v>
      </c>
      <c r="Y408" s="187"/>
      <c r="Z408" s="188" t="s">
        <v>20228</v>
      </c>
      <c r="AA408" s="184">
        <v>120</v>
      </c>
      <c r="AB408" s="184" t="s">
        <v>3561</v>
      </c>
      <c r="AC408" s="184" t="s">
        <v>9367</v>
      </c>
      <c r="AD408" s="184"/>
      <c r="AE408" s="184" t="s">
        <v>3562</v>
      </c>
      <c r="AF408" s="184"/>
      <c r="AG408" s="184"/>
      <c r="AH408" s="184"/>
      <c r="AI408" s="184"/>
      <c r="AJ408" s="184" t="s">
        <v>20243</v>
      </c>
      <c r="AK408" s="184" t="s">
        <v>7387</v>
      </c>
      <c r="AL408" s="184" t="s">
        <v>21932</v>
      </c>
      <c r="AM408" s="184" t="s">
        <v>7388</v>
      </c>
      <c r="AN408" s="184">
        <v>13835980358</v>
      </c>
      <c r="AO408" s="184" t="s">
        <v>21933</v>
      </c>
      <c r="AP408" s="184" t="s">
        <v>7385</v>
      </c>
      <c r="AQ408" s="184" t="s">
        <v>7389</v>
      </c>
      <c r="AR408" s="184" t="s">
        <v>7390</v>
      </c>
      <c r="AS408" s="184" t="s">
        <v>21934</v>
      </c>
      <c r="AT408" s="184">
        <v>13835980358</v>
      </c>
      <c r="AU408" s="184" t="s">
        <v>2581</v>
      </c>
      <c r="AV408" s="184" t="s">
        <v>2581</v>
      </c>
      <c r="AW408" s="190"/>
      <c r="AX408" s="185">
        <v>44151</v>
      </c>
      <c r="AY408" s="185"/>
      <c r="AZ408" s="184" t="s">
        <v>20218</v>
      </c>
      <c r="BA408" s="184" t="s">
        <v>7391</v>
      </c>
      <c r="BB408" s="184">
        <v>1</v>
      </c>
      <c r="BC408" s="184"/>
      <c r="BD408" s="184"/>
      <c r="BE408" s="184"/>
      <c r="BF408" s="184" t="s">
        <v>3562</v>
      </c>
      <c r="BG408" s="184"/>
      <c r="BH408" s="184"/>
      <c r="BI408" s="184" t="s">
        <v>3568</v>
      </c>
      <c r="BJ408" s="184"/>
      <c r="BK408" s="184">
        <v>1</v>
      </c>
      <c r="BL408" s="184" t="s">
        <v>3493</v>
      </c>
      <c r="BM408" s="184"/>
      <c r="BN408" s="184"/>
      <c r="BO408" s="184"/>
      <c r="BP408" s="184" t="s">
        <v>3493</v>
      </c>
      <c r="BQ408" s="184" t="str">
        <f t="shared" si="8"/>
        <v>√</v>
      </c>
      <c r="BR408" s="184"/>
      <c r="BS408" s="184"/>
      <c r="BT408" s="187" t="s">
        <v>3493</v>
      </c>
      <c r="BU408" s="184"/>
      <c r="BV408" s="190" t="e">
        <f>VLOOKUP(D:D,#REF!,2,0)</f>
        <v>#REF!</v>
      </c>
      <c r="BW408" s="190" t="e">
        <f>VLOOKUP(D:D,#REF!,3,0)</f>
        <v>#REF!</v>
      </c>
      <c r="BX408" s="190"/>
      <c r="BY408" s="190"/>
      <c r="BZ408" s="191" t="e">
        <f>VLOOKUP(D:D,#REF!,2,0)</f>
        <v>#REF!</v>
      </c>
      <c r="CA408" s="192" t="s">
        <v>5527</v>
      </c>
      <c r="CB408" s="192" t="s">
        <v>5527</v>
      </c>
      <c r="CC408" s="192" t="s">
        <v>5527</v>
      </c>
      <c r="CD408" s="190"/>
      <c r="CE408" s="184">
        <v>7003982</v>
      </c>
    </row>
    <row r="409" spans="1:83" ht="11.95" customHeight="1">
      <c r="A409" s="184">
        <v>7003983</v>
      </c>
      <c r="B409" s="184">
        <v>408</v>
      </c>
      <c r="C409" s="184" t="s">
        <v>20209</v>
      </c>
      <c r="D409" s="184" t="s">
        <v>23</v>
      </c>
      <c r="E409" s="184" t="s">
        <v>603</v>
      </c>
      <c r="F409" s="184" t="s">
        <v>7392</v>
      </c>
      <c r="G409" s="185">
        <v>42546</v>
      </c>
      <c r="H409" s="186" t="s">
        <v>21870</v>
      </c>
      <c r="I409" s="187">
        <v>21124</v>
      </c>
      <c r="J409" s="184" t="s">
        <v>21908</v>
      </c>
      <c r="K409" s="184">
        <v>7003983</v>
      </c>
      <c r="L409" s="184" t="s">
        <v>21935</v>
      </c>
      <c r="M409" s="184" t="s">
        <v>7393</v>
      </c>
      <c r="N409" s="188" t="s">
        <v>7394</v>
      </c>
      <c r="O409" s="189" t="s">
        <v>7395</v>
      </c>
      <c r="P409" s="187" t="s">
        <v>21936</v>
      </c>
      <c r="Q409" s="187" t="s">
        <v>21936</v>
      </c>
      <c r="R409" s="184" t="s">
        <v>7396</v>
      </c>
      <c r="S409" s="184">
        <v>13994870828</v>
      </c>
      <c r="T409" s="184" t="s">
        <v>7397</v>
      </c>
      <c r="U409" s="184">
        <v>15835910880</v>
      </c>
      <c r="V409" s="184" t="s">
        <v>7397</v>
      </c>
      <c r="W409" s="184">
        <v>13994870828</v>
      </c>
      <c r="X409" s="187" t="s">
        <v>21937</v>
      </c>
      <c r="Y409" s="187"/>
      <c r="Z409" s="188" t="s">
        <v>20228</v>
      </c>
      <c r="AA409" s="184">
        <v>120</v>
      </c>
      <c r="AB409" s="184" t="s">
        <v>3561</v>
      </c>
      <c r="AC409" s="184" t="s">
        <v>9367</v>
      </c>
      <c r="AD409" s="184"/>
      <c r="AE409" s="184" t="s">
        <v>3562</v>
      </c>
      <c r="AF409" s="184"/>
      <c r="AG409" s="184"/>
      <c r="AH409" s="184"/>
      <c r="AI409" s="184"/>
      <c r="AJ409" s="184" t="s">
        <v>20243</v>
      </c>
      <c r="AK409" s="184" t="s">
        <v>7398</v>
      </c>
      <c r="AL409" s="184" t="s">
        <v>21938</v>
      </c>
      <c r="AM409" s="184" t="s">
        <v>21936</v>
      </c>
      <c r="AN409" s="184">
        <v>15835910880</v>
      </c>
      <c r="AO409" s="184" t="s">
        <v>7399</v>
      </c>
      <c r="AP409" s="184" t="s">
        <v>7397</v>
      </c>
      <c r="AQ409" s="184" t="s">
        <v>7400</v>
      </c>
      <c r="AR409" s="184" t="s">
        <v>21939</v>
      </c>
      <c r="AS409" s="184" t="s">
        <v>21940</v>
      </c>
      <c r="AT409" s="184">
        <v>15835910880</v>
      </c>
      <c r="AU409" s="184" t="s">
        <v>1464</v>
      </c>
      <c r="AV409" s="184" t="s">
        <v>7401</v>
      </c>
      <c r="AW409" s="190"/>
      <c r="AX409" s="185">
        <v>44258</v>
      </c>
      <c r="AY409" s="185"/>
      <c r="AZ409" s="184" t="s">
        <v>20218</v>
      </c>
      <c r="BA409" s="184" t="s">
        <v>7402</v>
      </c>
      <c r="BB409" s="184">
        <v>1</v>
      </c>
      <c r="BC409" s="184"/>
      <c r="BD409" s="184"/>
      <c r="BE409" s="184"/>
      <c r="BF409" s="184" t="s">
        <v>3562</v>
      </c>
      <c r="BG409" s="184"/>
      <c r="BH409" s="184"/>
      <c r="BI409" s="184" t="s">
        <v>3568</v>
      </c>
      <c r="BJ409" s="184"/>
      <c r="BK409" s="184">
        <v>1</v>
      </c>
      <c r="BL409" s="184" t="s">
        <v>3493</v>
      </c>
      <c r="BM409" s="184"/>
      <c r="BN409" s="184"/>
      <c r="BO409" s="184"/>
      <c r="BP409" s="184" t="s">
        <v>3493</v>
      </c>
      <c r="BQ409" s="184" t="str">
        <f t="shared" si="8"/>
        <v>√</v>
      </c>
      <c r="BR409" s="184"/>
      <c r="BS409" s="184"/>
      <c r="BT409" s="187" t="s">
        <v>3493</v>
      </c>
      <c r="BU409" s="184"/>
      <c r="BV409" s="190" t="e">
        <f>VLOOKUP(D:D,#REF!,2,0)</f>
        <v>#REF!</v>
      </c>
      <c r="BW409" s="190" t="e">
        <f>VLOOKUP(D:D,#REF!,3,0)</f>
        <v>#REF!</v>
      </c>
      <c r="BX409" s="190"/>
      <c r="BY409" s="190"/>
      <c r="BZ409" s="191" t="e">
        <f>VLOOKUP(D:D,#REF!,2,0)</f>
        <v>#REF!</v>
      </c>
      <c r="CA409" s="192" t="s">
        <v>5527</v>
      </c>
      <c r="CB409" s="192" t="s">
        <v>5527</v>
      </c>
      <c r="CC409" s="192" t="s">
        <v>5527</v>
      </c>
      <c r="CD409" s="190"/>
      <c r="CE409" s="184">
        <v>7003983</v>
      </c>
    </row>
    <row r="410" spans="1:83" ht="11.95" customHeight="1">
      <c r="A410" s="184">
        <v>7003984</v>
      </c>
      <c r="B410" s="184">
        <v>409</v>
      </c>
      <c r="C410" s="184" t="s">
        <v>20209</v>
      </c>
      <c r="D410" s="184" t="s">
        <v>23</v>
      </c>
      <c r="E410" s="184" t="s">
        <v>603</v>
      </c>
      <c r="F410" s="184" t="s">
        <v>7403</v>
      </c>
      <c r="G410" s="185">
        <v>42546</v>
      </c>
      <c r="H410" s="186" t="s">
        <v>21870</v>
      </c>
      <c r="I410" s="187">
        <v>21124</v>
      </c>
      <c r="J410" s="184" t="s">
        <v>21908</v>
      </c>
      <c r="K410" s="184">
        <v>7003984</v>
      </c>
      <c r="L410" s="184" t="s">
        <v>7404</v>
      </c>
      <c r="M410" s="184" t="s">
        <v>21941</v>
      </c>
      <c r="N410" s="188" t="s">
        <v>21942</v>
      </c>
      <c r="O410" s="189" t="s">
        <v>7405</v>
      </c>
      <c r="P410" s="187" t="s">
        <v>7406</v>
      </c>
      <c r="Q410" s="187" t="s">
        <v>7406</v>
      </c>
      <c r="R410" s="184" t="s">
        <v>7407</v>
      </c>
      <c r="S410" s="184" t="s">
        <v>7408</v>
      </c>
      <c r="T410" s="184" t="s">
        <v>7409</v>
      </c>
      <c r="U410" s="184">
        <v>15935566908</v>
      </c>
      <c r="V410" s="184" t="s">
        <v>7409</v>
      </c>
      <c r="W410" s="184">
        <v>15935566908</v>
      </c>
      <c r="X410" s="187" t="s">
        <v>7410</v>
      </c>
      <c r="Y410" s="187"/>
      <c r="Z410" s="188" t="s">
        <v>20228</v>
      </c>
      <c r="AA410" s="184">
        <v>120</v>
      </c>
      <c r="AB410" s="184" t="s">
        <v>3561</v>
      </c>
      <c r="AC410" s="184" t="s">
        <v>21943</v>
      </c>
      <c r="AD410" s="184"/>
      <c r="AE410" s="184" t="s">
        <v>3562</v>
      </c>
      <c r="AF410" s="184"/>
      <c r="AG410" s="184"/>
      <c r="AH410" s="184"/>
      <c r="AI410" s="184"/>
      <c r="AJ410" s="184" t="s">
        <v>20243</v>
      </c>
      <c r="AK410" s="184" t="s">
        <v>7411</v>
      </c>
      <c r="AL410" s="184" t="s">
        <v>21944</v>
      </c>
      <c r="AM410" s="184" t="s">
        <v>7412</v>
      </c>
      <c r="AN410" s="184">
        <v>15935566908</v>
      </c>
      <c r="AO410" s="184" t="s">
        <v>21945</v>
      </c>
      <c r="AP410" s="184" t="s">
        <v>7409</v>
      </c>
      <c r="AQ410" s="184" t="s">
        <v>7413</v>
      </c>
      <c r="AR410" s="184" t="s">
        <v>7414</v>
      </c>
      <c r="AS410" s="184" t="s">
        <v>21946</v>
      </c>
      <c r="AT410" s="184">
        <v>15935566908</v>
      </c>
      <c r="AU410" s="184" t="s">
        <v>7415</v>
      </c>
      <c r="AV410" s="184" t="s">
        <v>7416</v>
      </c>
      <c r="AW410" s="190"/>
      <c r="AX410" s="185">
        <v>43844</v>
      </c>
      <c r="AY410" s="185"/>
      <c r="AZ410" s="184" t="s">
        <v>16659</v>
      </c>
      <c r="BA410" s="184" t="s">
        <v>7417</v>
      </c>
      <c r="BB410" s="184">
        <v>1</v>
      </c>
      <c r="BC410" s="184"/>
      <c r="BD410" s="184"/>
      <c r="BE410" s="184"/>
      <c r="BF410" s="184" t="s">
        <v>3562</v>
      </c>
      <c r="BG410" s="184"/>
      <c r="BH410" s="184"/>
      <c r="BI410" s="184" t="s">
        <v>3568</v>
      </c>
      <c r="BJ410" s="184"/>
      <c r="BK410" s="184">
        <v>1</v>
      </c>
      <c r="BL410" s="184" t="s">
        <v>3493</v>
      </c>
      <c r="BM410" s="184"/>
      <c r="BN410" s="184"/>
      <c r="BO410" s="184"/>
      <c r="BP410" s="184" t="s">
        <v>3493</v>
      </c>
      <c r="BQ410" s="184" t="str">
        <f t="shared" si="8"/>
        <v>√</v>
      </c>
      <c r="BR410" s="184"/>
      <c r="BS410" s="184"/>
      <c r="BT410" s="187" t="s">
        <v>3493</v>
      </c>
      <c r="BU410" s="184" t="s">
        <v>21947</v>
      </c>
      <c r="BV410" s="190" t="e">
        <f>VLOOKUP(D:D,#REF!,2,0)</f>
        <v>#REF!</v>
      </c>
      <c r="BW410" s="190" t="e">
        <f>VLOOKUP(D:D,#REF!,3,0)</f>
        <v>#REF!</v>
      </c>
      <c r="BX410" s="190"/>
      <c r="BY410" s="190"/>
      <c r="BZ410" s="191" t="e">
        <f>VLOOKUP(D:D,#REF!,2,0)</f>
        <v>#REF!</v>
      </c>
      <c r="CA410" s="192" t="s">
        <v>5527</v>
      </c>
      <c r="CB410" s="192" t="s">
        <v>5527</v>
      </c>
      <c r="CC410" s="192" t="s">
        <v>5527</v>
      </c>
      <c r="CD410" s="190"/>
      <c r="CE410" s="184">
        <v>7003984</v>
      </c>
    </row>
    <row r="411" spans="1:83" ht="11.95" customHeight="1">
      <c r="A411" s="184">
        <v>7003985</v>
      </c>
      <c r="B411" s="184">
        <v>410</v>
      </c>
      <c r="C411" s="184" t="s">
        <v>20209</v>
      </c>
      <c r="D411" s="184" t="s">
        <v>23</v>
      </c>
      <c r="E411" s="184" t="s">
        <v>597</v>
      </c>
      <c r="F411" s="184" t="s">
        <v>7418</v>
      </c>
      <c r="G411" s="185">
        <v>42546</v>
      </c>
      <c r="H411" s="186" t="s">
        <v>21870</v>
      </c>
      <c r="I411" s="187">
        <v>21124</v>
      </c>
      <c r="J411" s="184" t="s">
        <v>21948</v>
      </c>
      <c r="K411" s="184">
        <v>7003985</v>
      </c>
      <c r="L411" s="184" t="s">
        <v>21949</v>
      </c>
      <c r="M411" s="184" t="s">
        <v>7419</v>
      </c>
      <c r="N411" s="188" t="s">
        <v>21950</v>
      </c>
      <c r="O411" s="189" t="s">
        <v>7420</v>
      </c>
      <c r="P411" s="187" t="s">
        <v>7421</v>
      </c>
      <c r="Q411" s="187" t="s">
        <v>7421</v>
      </c>
      <c r="R411" s="184" t="s">
        <v>7422</v>
      </c>
      <c r="S411" s="184" t="s">
        <v>7423</v>
      </c>
      <c r="T411" s="184" t="s">
        <v>7424</v>
      </c>
      <c r="U411" s="184">
        <v>13103570493</v>
      </c>
      <c r="V411" s="184" t="s">
        <v>7425</v>
      </c>
      <c r="W411" s="184" t="s">
        <v>21951</v>
      </c>
      <c r="X411" s="187" t="s">
        <v>21952</v>
      </c>
      <c r="Y411" s="187" t="s">
        <v>21953</v>
      </c>
      <c r="Z411" s="188" t="s">
        <v>20228</v>
      </c>
      <c r="AA411" s="184">
        <v>180</v>
      </c>
      <c r="AB411" s="184" t="s">
        <v>3561</v>
      </c>
      <c r="AC411" s="184" t="s">
        <v>21954</v>
      </c>
      <c r="AD411" s="184"/>
      <c r="AE411" s="184" t="s">
        <v>3562</v>
      </c>
      <c r="AF411" s="184"/>
      <c r="AG411" s="184"/>
      <c r="AH411" s="184"/>
      <c r="AI411" s="184"/>
      <c r="AJ411" s="184" t="s">
        <v>3593</v>
      </c>
      <c r="AK411" s="184" t="s">
        <v>7426</v>
      </c>
      <c r="AL411" s="184" t="s">
        <v>7427</v>
      </c>
      <c r="AM411" s="184" t="s">
        <v>7421</v>
      </c>
      <c r="AN411" s="184">
        <v>13103570493</v>
      </c>
      <c r="AO411" s="184" t="s">
        <v>3577</v>
      </c>
      <c r="AP411" s="184" t="s">
        <v>7424</v>
      </c>
      <c r="AQ411" s="184" t="s">
        <v>7428</v>
      </c>
      <c r="AR411" s="184" t="s">
        <v>21955</v>
      </c>
      <c r="AS411" s="184" t="s">
        <v>7429</v>
      </c>
      <c r="AT411" s="184">
        <v>13103570493</v>
      </c>
      <c r="AU411" s="184" t="s">
        <v>1518</v>
      </c>
      <c r="AV411" s="184" t="s">
        <v>1518</v>
      </c>
      <c r="AW411" s="190"/>
      <c r="AX411" s="185">
        <v>44263</v>
      </c>
      <c r="AY411" s="185">
        <v>42495</v>
      </c>
      <c r="AZ411" s="184" t="s">
        <v>20218</v>
      </c>
      <c r="BA411" s="184" t="s">
        <v>7430</v>
      </c>
      <c r="BB411" s="184">
        <v>1</v>
      </c>
      <c r="BC411" s="184"/>
      <c r="BD411" s="184"/>
      <c r="BE411" s="184"/>
      <c r="BF411" s="184" t="s">
        <v>3562</v>
      </c>
      <c r="BG411" s="184"/>
      <c r="BH411" s="184"/>
      <c r="BI411" s="184" t="s">
        <v>3568</v>
      </c>
      <c r="BJ411" s="184"/>
      <c r="BK411" s="184">
        <v>1</v>
      </c>
      <c r="BL411" s="184" t="s">
        <v>3493</v>
      </c>
      <c r="BM411" s="184"/>
      <c r="BN411" s="184" t="s">
        <v>3493</v>
      </c>
      <c r="BO411" s="184" t="s">
        <v>3493</v>
      </c>
      <c r="BP411" s="184" t="s">
        <v>3493</v>
      </c>
      <c r="BQ411" s="184" t="str">
        <f t="shared" si="8"/>
        <v>√</v>
      </c>
      <c r="BR411" s="184"/>
      <c r="BS411" s="184"/>
      <c r="BT411" s="187" t="s">
        <v>3493</v>
      </c>
      <c r="BU411" s="184"/>
      <c r="BV411" s="190" t="e">
        <f>VLOOKUP(D:D,#REF!,2,0)</f>
        <v>#REF!</v>
      </c>
      <c r="BW411" s="190" t="e">
        <f>VLOOKUP(D:D,#REF!,3,0)</f>
        <v>#REF!</v>
      </c>
      <c r="BX411" s="190"/>
      <c r="BY411" s="190"/>
      <c r="BZ411" s="191" t="e">
        <f>VLOOKUP(D:D,#REF!,2,0)</f>
        <v>#REF!</v>
      </c>
      <c r="CA411" s="192" t="s">
        <v>5527</v>
      </c>
      <c r="CB411" s="192" t="s">
        <v>5527</v>
      </c>
      <c r="CC411" s="192" t="s">
        <v>5527</v>
      </c>
      <c r="CD411" s="190"/>
      <c r="CE411" s="184">
        <v>7003985</v>
      </c>
    </row>
    <row r="412" spans="1:83" ht="11.95" customHeight="1">
      <c r="A412" s="184">
        <v>7003791</v>
      </c>
      <c r="B412" s="184">
        <v>411</v>
      </c>
      <c r="C412" s="184" t="s">
        <v>20610</v>
      </c>
      <c r="D412" s="184" t="s">
        <v>27</v>
      </c>
      <c r="E412" s="184" t="s">
        <v>113</v>
      </c>
      <c r="F412" s="184" t="s">
        <v>7431</v>
      </c>
      <c r="G412" s="185">
        <v>42492</v>
      </c>
      <c r="H412" s="186" t="s">
        <v>20660</v>
      </c>
      <c r="I412" s="187">
        <v>21140</v>
      </c>
      <c r="J412" s="184" t="s">
        <v>20661</v>
      </c>
      <c r="K412" s="184">
        <v>7003791</v>
      </c>
      <c r="L412" s="184" t="s">
        <v>7432</v>
      </c>
      <c r="M412" s="184" t="s">
        <v>7433</v>
      </c>
      <c r="N412" s="188" t="s">
        <v>21956</v>
      </c>
      <c r="O412" s="189" t="s">
        <v>7434</v>
      </c>
      <c r="P412" s="187" t="s">
        <v>21957</v>
      </c>
      <c r="Q412" s="187" t="s">
        <v>21957</v>
      </c>
      <c r="R412" s="184" t="s">
        <v>21958</v>
      </c>
      <c r="S412" s="184" t="s">
        <v>7435</v>
      </c>
      <c r="T412" s="184" t="s">
        <v>7436</v>
      </c>
      <c r="U412" s="184">
        <v>18951020000</v>
      </c>
      <c r="V412" s="184" t="s">
        <v>7437</v>
      </c>
      <c r="W412" s="184" t="s">
        <v>21959</v>
      </c>
      <c r="X412" s="187" t="s">
        <v>7438</v>
      </c>
      <c r="Y412" s="187" t="s">
        <v>21960</v>
      </c>
      <c r="Z412" s="188" t="s">
        <v>20228</v>
      </c>
      <c r="AA412" s="184">
        <v>90</v>
      </c>
      <c r="AB412" s="184" t="s">
        <v>3561</v>
      </c>
      <c r="AC412" s="184"/>
      <c r="AD412" s="184"/>
      <c r="AE412" s="184" t="s">
        <v>3562</v>
      </c>
      <c r="AF412" s="184"/>
      <c r="AG412" s="184"/>
      <c r="AH412" s="184"/>
      <c r="AI412" s="184"/>
      <c r="AJ412" s="184" t="s">
        <v>3593</v>
      </c>
      <c r="AK412" s="184">
        <v>210012</v>
      </c>
      <c r="AL412" s="184"/>
      <c r="AM412" s="184"/>
      <c r="AN412" s="184"/>
      <c r="AO412" s="184" t="s">
        <v>3577</v>
      </c>
      <c r="AP412" s="184" t="s">
        <v>7439</v>
      </c>
      <c r="AQ412" s="184">
        <v>13951817128</v>
      </c>
      <c r="AR412" s="184" t="s">
        <v>971</v>
      </c>
      <c r="AS412" s="184" t="s">
        <v>6063</v>
      </c>
      <c r="AT412" s="184">
        <v>18652993511</v>
      </c>
      <c r="AU412" s="184" t="s">
        <v>1702</v>
      </c>
      <c r="AV412" s="184" t="s">
        <v>1702</v>
      </c>
      <c r="AW412" s="190"/>
      <c r="AX412" s="185">
        <v>44271</v>
      </c>
      <c r="AY412" s="185">
        <v>43600</v>
      </c>
      <c r="AZ412" s="184" t="s">
        <v>20218</v>
      </c>
      <c r="BA412" s="184" t="s">
        <v>21961</v>
      </c>
      <c r="BB412" s="184">
        <v>1</v>
      </c>
      <c r="BC412" s="184"/>
      <c r="BD412" s="184"/>
      <c r="BE412" s="184"/>
      <c r="BF412" s="184" t="s">
        <v>3562</v>
      </c>
      <c r="BG412" s="184"/>
      <c r="BH412" s="184"/>
      <c r="BI412" s="184" t="s">
        <v>3568</v>
      </c>
      <c r="BJ412" s="184"/>
      <c r="BK412" s="184">
        <v>1</v>
      </c>
      <c r="BL412" s="184" t="s">
        <v>3493</v>
      </c>
      <c r="BM412" s="184"/>
      <c r="BN412" s="184" t="s">
        <v>3493</v>
      </c>
      <c r="BO412" s="184" t="s">
        <v>3493</v>
      </c>
      <c r="BP412" s="184" t="s">
        <v>3493</v>
      </c>
      <c r="BQ412" s="184" t="str">
        <f t="shared" si="8"/>
        <v>√</v>
      </c>
      <c r="BR412" s="184"/>
      <c r="BS412" s="184"/>
      <c r="BT412" s="187" t="s">
        <v>3493</v>
      </c>
      <c r="BU412" s="184"/>
      <c r="BV412" s="190" t="e">
        <f>VLOOKUP(D:D,#REF!,2,0)</f>
        <v>#REF!</v>
      </c>
      <c r="BW412" s="190" t="e">
        <f>VLOOKUP(D:D,#REF!,3,0)</f>
        <v>#REF!</v>
      </c>
      <c r="BX412" s="190"/>
      <c r="BY412" s="190"/>
      <c r="BZ412" s="191" t="e">
        <f>VLOOKUP(D:D,#REF!,2,0)</f>
        <v>#REF!</v>
      </c>
      <c r="CA412" s="192" t="s">
        <v>5527</v>
      </c>
      <c r="CB412" s="192" t="s">
        <v>5527</v>
      </c>
      <c r="CC412" s="192" t="s">
        <v>5527</v>
      </c>
      <c r="CD412" s="190"/>
      <c r="CE412" s="184">
        <v>7003791</v>
      </c>
    </row>
    <row r="413" spans="1:83" ht="11.95" customHeight="1">
      <c r="A413" s="184">
        <v>7003792</v>
      </c>
      <c r="B413" s="184">
        <v>412</v>
      </c>
      <c r="C413" s="184" t="s">
        <v>20610</v>
      </c>
      <c r="D413" s="184" t="s">
        <v>27</v>
      </c>
      <c r="E413" s="184" t="s">
        <v>113</v>
      </c>
      <c r="F413" s="184" t="s">
        <v>7440</v>
      </c>
      <c r="G413" s="185">
        <v>42492</v>
      </c>
      <c r="H413" s="186" t="s">
        <v>20660</v>
      </c>
      <c r="I413" s="187">
        <v>21140</v>
      </c>
      <c r="J413" s="184" t="s">
        <v>20661</v>
      </c>
      <c r="K413" s="184">
        <v>7003792</v>
      </c>
      <c r="L413" s="184" t="s">
        <v>21962</v>
      </c>
      <c r="M413" s="184" t="s">
        <v>21963</v>
      </c>
      <c r="N413" s="188" t="s">
        <v>7441</v>
      </c>
      <c r="O413" s="189" t="s">
        <v>7442</v>
      </c>
      <c r="P413" s="187" t="s">
        <v>21964</v>
      </c>
      <c r="Q413" s="187" t="s">
        <v>21964</v>
      </c>
      <c r="R413" s="184" t="s">
        <v>7443</v>
      </c>
      <c r="S413" s="184" t="s">
        <v>7444</v>
      </c>
      <c r="T413" s="184" t="s">
        <v>7445</v>
      </c>
      <c r="U413" s="184" t="s">
        <v>21965</v>
      </c>
      <c r="V413" s="184" t="s">
        <v>4834</v>
      </c>
      <c r="W413" s="184" t="s">
        <v>7446</v>
      </c>
      <c r="X413" s="187" t="s">
        <v>7447</v>
      </c>
      <c r="Y413" s="187" t="s">
        <v>7448</v>
      </c>
      <c r="Z413" s="188" t="s">
        <v>7449</v>
      </c>
      <c r="AA413" s="184">
        <v>180</v>
      </c>
      <c r="AB413" s="184" t="s">
        <v>3561</v>
      </c>
      <c r="AC413" s="184"/>
      <c r="AD413" s="184"/>
      <c r="AE413" s="184" t="s">
        <v>3562</v>
      </c>
      <c r="AF413" s="184"/>
      <c r="AG413" s="184"/>
      <c r="AH413" s="184"/>
      <c r="AI413" s="184"/>
      <c r="AJ413" s="184" t="s">
        <v>3593</v>
      </c>
      <c r="AK413" s="184">
        <v>211100</v>
      </c>
      <c r="AL413" s="184"/>
      <c r="AM413" s="184"/>
      <c r="AN413" s="184"/>
      <c r="AO413" s="184" t="s">
        <v>3577</v>
      </c>
      <c r="AP413" s="184" t="s">
        <v>7450</v>
      </c>
      <c r="AQ413" s="184">
        <v>13814007140</v>
      </c>
      <c r="AR413" s="184" t="s">
        <v>971</v>
      </c>
      <c r="AS413" s="184" t="s">
        <v>6063</v>
      </c>
      <c r="AT413" s="184">
        <v>18652993511</v>
      </c>
      <c r="AU413" s="184" t="s">
        <v>2278</v>
      </c>
      <c r="AV413" s="184" t="s">
        <v>2278</v>
      </c>
      <c r="AW413" s="190"/>
      <c r="AX413" s="185">
        <v>44263</v>
      </c>
      <c r="AY413" s="185">
        <v>43550</v>
      </c>
      <c r="AZ413" s="184" t="s">
        <v>20218</v>
      </c>
      <c r="BA413" s="184" t="s">
        <v>7451</v>
      </c>
      <c r="BB413" s="184">
        <v>1</v>
      </c>
      <c r="BC413" s="184"/>
      <c r="BD413" s="184"/>
      <c r="BE413" s="184"/>
      <c r="BF413" s="184" t="s">
        <v>3562</v>
      </c>
      <c r="BG413" s="184"/>
      <c r="BH413" s="184"/>
      <c r="BI413" s="184" t="s">
        <v>3568</v>
      </c>
      <c r="BJ413" s="184"/>
      <c r="BK413" s="184">
        <v>1</v>
      </c>
      <c r="BL413" s="184" t="s">
        <v>3493</v>
      </c>
      <c r="BM413" s="184" t="s">
        <v>3493</v>
      </c>
      <c r="BN413" s="184"/>
      <c r="BO413" s="184" t="s">
        <v>3493</v>
      </c>
      <c r="BP413" s="184" t="s">
        <v>3493</v>
      </c>
      <c r="BQ413" s="184" t="str">
        <f t="shared" si="8"/>
        <v>√</v>
      </c>
      <c r="BR413" s="184"/>
      <c r="BS413" s="184"/>
      <c r="BT413" s="187" t="s">
        <v>3493</v>
      </c>
      <c r="BU413" s="184"/>
      <c r="BV413" s="190" t="e">
        <f>VLOOKUP(D:D,#REF!,2,0)</f>
        <v>#REF!</v>
      </c>
      <c r="BW413" s="190" t="e">
        <f>VLOOKUP(D:D,#REF!,3,0)</f>
        <v>#REF!</v>
      </c>
      <c r="BX413" s="190"/>
      <c r="BY413" s="190"/>
      <c r="BZ413" s="191" t="e">
        <f>VLOOKUP(D:D,#REF!,2,0)</f>
        <v>#REF!</v>
      </c>
      <c r="CA413" s="192" t="s">
        <v>5527</v>
      </c>
      <c r="CB413" s="192" t="s">
        <v>5527</v>
      </c>
      <c r="CC413" s="192" t="s">
        <v>5527</v>
      </c>
      <c r="CD413" s="190"/>
      <c r="CE413" s="184">
        <v>7003792</v>
      </c>
    </row>
    <row r="414" spans="1:83" ht="11.95" customHeight="1">
      <c r="A414" s="184">
        <v>7003793</v>
      </c>
      <c r="B414" s="184">
        <v>413</v>
      </c>
      <c r="C414" s="184" t="s">
        <v>20610</v>
      </c>
      <c r="D414" s="184" t="s">
        <v>27</v>
      </c>
      <c r="E414" s="184" t="s">
        <v>113</v>
      </c>
      <c r="F414" s="184" t="s">
        <v>7452</v>
      </c>
      <c r="G414" s="185">
        <v>42492</v>
      </c>
      <c r="H414" s="186" t="s">
        <v>20660</v>
      </c>
      <c r="I414" s="187">
        <v>21140</v>
      </c>
      <c r="J414" s="184" t="s">
        <v>20661</v>
      </c>
      <c r="K414" s="184">
        <v>7003793</v>
      </c>
      <c r="L414" s="184" t="s">
        <v>7453</v>
      </c>
      <c r="M414" s="184" t="s">
        <v>21966</v>
      </c>
      <c r="N414" s="188" t="s">
        <v>21967</v>
      </c>
      <c r="O414" s="189" t="s">
        <v>7454</v>
      </c>
      <c r="P414" s="187" t="s">
        <v>21968</v>
      </c>
      <c r="Q414" s="187" t="s">
        <v>21968</v>
      </c>
      <c r="R414" s="184" t="s">
        <v>7455</v>
      </c>
      <c r="S414" s="184" t="s">
        <v>7456</v>
      </c>
      <c r="T414" s="184" t="s">
        <v>21969</v>
      </c>
      <c r="U414" s="184" t="s">
        <v>20228</v>
      </c>
      <c r="V414" s="184" t="s">
        <v>7457</v>
      </c>
      <c r="W414" s="184" t="s">
        <v>21970</v>
      </c>
      <c r="X414" s="187" t="s">
        <v>21971</v>
      </c>
      <c r="Y414" s="187" t="s">
        <v>21972</v>
      </c>
      <c r="Z414" s="188" t="s">
        <v>20228</v>
      </c>
      <c r="AA414" s="184">
        <v>270</v>
      </c>
      <c r="AB414" s="184" t="s">
        <v>3561</v>
      </c>
      <c r="AC414" s="184"/>
      <c r="AD414" s="184"/>
      <c r="AE414" s="184" t="s">
        <v>3562</v>
      </c>
      <c r="AF414" s="184"/>
      <c r="AG414" s="184"/>
      <c r="AH414" s="184"/>
      <c r="AI414" s="184"/>
      <c r="AJ414" s="184" t="s">
        <v>3593</v>
      </c>
      <c r="AK414" s="184">
        <v>211200</v>
      </c>
      <c r="AL414" s="184" t="s">
        <v>971</v>
      </c>
      <c r="AM414" s="184" t="s">
        <v>6063</v>
      </c>
      <c r="AN414" s="184">
        <v>18652993511</v>
      </c>
      <c r="AO414" s="184" t="s">
        <v>7458</v>
      </c>
      <c r="AP414" s="184" t="s">
        <v>7459</v>
      </c>
      <c r="AQ414" s="184" t="s">
        <v>7460</v>
      </c>
      <c r="AR414" s="184" t="s">
        <v>971</v>
      </c>
      <c r="AS414" s="184" t="s">
        <v>6063</v>
      </c>
      <c r="AT414" s="184">
        <v>18652993511</v>
      </c>
      <c r="AU414" s="184" t="s">
        <v>2482</v>
      </c>
      <c r="AV414" s="184" t="s">
        <v>2482</v>
      </c>
      <c r="AW414" s="190"/>
      <c r="AX414" s="185">
        <v>43909</v>
      </c>
      <c r="AY414" s="185">
        <v>43544</v>
      </c>
      <c r="AZ414" s="184" t="s">
        <v>16659</v>
      </c>
      <c r="BA414" s="184" t="s">
        <v>7461</v>
      </c>
      <c r="BB414" s="184">
        <v>1</v>
      </c>
      <c r="BC414" s="184"/>
      <c r="BD414" s="184"/>
      <c r="BE414" s="184"/>
      <c r="BF414" s="184" t="s">
        <v>3562</v>
      </c>
      <c r="BG414" s="184"/>
      <c r="BH414" s="184"/>
      <c r="BI414" s="184" t="s">
        <v>3568</v>
      </c>
      <c r="BJ414" s="184"/>
      <c r="BK414" s="184">
        <v>1</v>
      </c>
      <c r="BL414" s="184" t="s">
        <v>3493</v>
      </c>
      <c r="BM414" s="184"/>
      <c r="BN414" s="184"/>
      <c r="BO414" s="184" t="s">
        <v>3493</v>
      </c>
      <c r="BP414" s="184" t="s">
        <v>3493</v>
      </c>
      <c r="BQ414" s="184" t="str">
        <f t="shared" si="8"/>
        <v>√</v>
      </c>
      <c r="BR414" s="184"/>
      <c r="BS414" s="184" t="s">
        <v>3493</v>
      </c>
      <c r="BT414" s="187" t="s">
        <v>3493</v>
      </c>
      <c r="BU414" s="184"/>
      <c r="BV414" s="190" t="e">
        <f>VLOOKUP(D:D,#REF!,2,0)</f>
        <v>#REF!</v>
      </c>
      <c r="BW414" s="190" t="e">
        <f>VLOOKUP(D:D,#REF!,3,0)</f>
        <v>#REF!</v>
      </c>
      <c r="BX414" s="190"/>
      <c r="BY414" s="190"/>
      <c r="BZ414" s="191" t="e">
        <f>VLOOKUP(D:D,#REF!,2,0)</f>
        <v>#REF!</v>
      </c>
      <c r="CA414" s="192" t="s">
        <v>5527</v>
      </c>
      <c r="CB414" s="192" t="s">
        <v>5527</v>
      </c>
      <c r="CC414" s="192" t="s">
        <v>5527</v>
      </c>
      <c r="CD414" s="190"/>
      <c r="CE414" s="184">
        <v>7003793</v>
      </c>
    </row>
    <row r="415" spans="1:83" ht="11.95" customHeight="1">
      <c r="A415" s="184">
        <v>7003794</v>
      </c>
      <c r="B415" s="184">
        <v>414</v>
      </c>
      <c r="C415" s="184" t="s">
        <v>20610</v>
      </c>
      <c r="D415" s="184" t="s">
        <v>27</v>
      </c>
      <c r="E415" s="184" t="s">
        <v>536</v>
      </c>
      <c r="F415" s="184" t="s">
        <v>7462</v>
      </c>
      <c r="G415" s="185">
        <v>42492</v>
      </c>
      <c r="H415" s="186" t="s">
        <v>20660</v>
      </c>
      <c r="I415" s="187">
        <v>21140</v>
      </c>
      <c r="J415" s="184" t="s">
        <v>20661</v>
      </c>
      <c r="K415" s="184">
        <v>7003794</v>
      </c>
      <c r="L415" s="184" t="s">
        <v>21973</v>
      </c>
      <c r="M415" s="184" t="s">
        <v>7463</v>
      </c>
      <c r="N415" s="188" t="s">
        <v>21974</v>
      </c>
      <c r="O415" s="189" t="s">
        <v>7464</v>
      </c>
      <c r="P415" s="187" t="s">
        <v>21975</v>
      </c>
      <c r="Q415" s="187" t="s">
        <v>21975</v>
      </c>
      <c r="R415" s="184" t="s">
        <v>7465</v>
      </c>
      <c r="S415" s="184" t="s">
        <v>7466</v>
      </c>
      <c r="T415" s="184" t="s">
        <v>7467</v>
      </c>
      <c r="U415" s="184" t="s">
        <v>21976</v>
      </c>
      <c r="V415" s="184" t="s">
        <v>7465</v>
      </c>
      <c r="W415" s="184" t="s">
        <v>21976</v>
      </c>
      <c r="X415" s="187" t="s">
        <v>7468</v>
      </c>
      <c r="Y415" s="187"/>
      <c r="Z415" s="188" t="s">
        <v>20228</v>
      </c>
      <c r="AA415" s="184">
        <v>180</v>
      </c>
      <c r="AB415" s="184" t="s">
        <v>3561</v>
      </c>
      <c r="AC415" s="184"/>
      <c r="AD415" s="184"/>
      <c r="AE415" s="184" t="s">
        <v>3562</v>
      </c>
      <c r="AF415" s="184"/>
      <c r="AG415" s="184"/>
      <c r="AH415" s="184"/>
      <c r="AI415" s="184"/>
      <c r="AJ415" s="184" t="s">
        <v>20243</v>
      </c>
      <c r="AK415" s="184">
        <v>212004</v>
      </c>
      <c r="AL415" s="184"/>
      <c r="AM415" s="184"/>
      <c r="AN415" s="184"/>
      <c r="AO415" s="184" t="s">
        <v>3577</v>
      </c>
      <c r="AP415" s="184" t="s">
        <v>7467</v>
      </c>
      <c r="AQ415" s="184">
        <v>13094951195</v>
      </c>
      <c r="AR415" s="184"/>
      <c r="AS415" s="184"/>
      <c r="AT415" s="184"/>
      <c r="AU415" s="184" t="s">
        <v>2614</v>
      </c>
      <c r="AV415" s="184" t="s">
        <v>2614</v>
      </c>
      <c r="AW415" s="190"/>
      <c r="AX415" s="185">
        <v>43921</v>
      </c>
      <c r="AY415" s="185"/>
      <c r="AZ415" s="184" t="s">
        <v>20218</v>
      </c>
      <c r="BA415" s="184" t="s">
        <v>7469</v>
      </c>
      <c r="BB415" s="184">
        <v>1</v>
      </c>
      <c r="BC415" s="184"/>
      <c r="BD415" s="184"/>
      <c r="BE415" s="184"/>
      <c r="BF415" s="184" t="s">
        <v>3562</v>
      </c>
      <c r="BG415" s="184"/>
      <c r="BH415" s="184"/>
      <c r="BI415" s="184" t="s">
        <v>3568</v>
      </c>
      <c r="BJ415" s="184"/>
      <c r="BK415" s="184">
        <v>1</v>
      </c>
      <c r="BL415" s="184" t="s">
        <v>3493</v>
      </c>
      <c r="BM415" s="184"/>
      <c r="BN415" s="184"/>
      <c r="BO415" s="184"/>
      <c r="BP415" s="184" t="s">
        <v>3493</v>
      </c>
      <c r="BQ415" s="184" t="str">
        <f t="shared" si="8"/>
        <v>√</v>
      </c>
      <c r="BR415" s="184"/>
      <c r="BS415" s="184"/>
      <c r="BT415" s="187" t="s">
        <v>3493</v>
      </c>
      <c r="BU415" s="184"/>
      <c r="BV415" s="190" t="e">
        <f>VLOOKUP(D:D,#REF!,2,0)</f>
        <v>#REF!</v>
      </c>
      <c r="BW415" s="190" t="e">
        <f>VLOOKUP(D:D,#REF!,3,0)</f>
        <v>#REF!</v>
      </c>
      <c r="BX415" s="190"/>
      <c r="BY415" s="190"/>
      <c r="BZ415" s="191" t="e">
        <f>VLOOKUP(D:D,#REF!,2,0)</f>
        <v>#REF!</v>
      </c>
      <c r="CA415" s="192" t="s">
        <v>5527</v>
      </c>
      <c r="CB415" s="192" t="s">
        <v>5527</v>
      </c>
      <c r="CC415" s="192" t="s">
        <v>5527</v>
      </c>
      <c r="CD415" s="190"/>
      <c r="CE415" s="184">
        <v>7003794</v>
      </c>
    </row>
    <row r="416" spans="1:83" ht="11.95" customHeight="1">
      <c r="A416" s="184">
        <v>7003795</v>
      </c>
      <c r="B416" s="184">
        <v>415</v>
      </c>
      <c r="C416" s="184" t="s">
        <v>20610</v>
      </c>
      <c r="D416" s="184" t="s">
        <v>27</v>
      </c>
      <c r="E416" s="184" t="s">
        <v>21977</v>
      </c>
      <c r="F416" s="184" t="s">
        <v>7470</v>
      </c>
      <c r="G416" s="185">
        <v>42492</v>
      </c>
      <c r="H416" s="186" t="s">
        <v>20660</v>
      </c>
      <c r="I416" s="187">
        <v>21140</v>
      </c>
      <c r="J416" s="184" t="s">
        <v>20661</v>
      </c>
      <c r="K416" s="184">
        <v>7003795</v>
      </c>
      <c r="L416" s="184" t="s">
        <v>21978</v>
      </c>
      <c r="M416" s="184" t="s">
        <v>21979</v>
      </c>
      <c r="N416" s="188" t="s">
        <v>21980</v>
      </c>
      <c r="O416" s="189" t="s">
        <v>7471</v>
      </c>
      <c r="P416" s="187" t="s">
        <v>21981</v>
      </c>
      <c r="Q416" s="187" t="s">
        <v>21981</v>
      </c>
      <c r="R416" s="184" t="s">
        <v>7472</v>
      </c>
      <c r="S416" s="184" t="s">
        <v>7473</v>
      </c>
      <c r="T416" s="184" t="s">
        <v>7474</v>
      </c>
      <c r="U416" s="184" t="s">
        <v>21982</v>
      </c>
      <c r="V416" s="184" t="s">
        <v>7475</v>
      </c>
      <c r="W416" s="184" t="s">
        <v>21983</v>
      </c>
      <c r="X416" s="187" t="s">
        <v>7476</v>
      </c>
      <c r="Y416" s="187" t="s">
        <v>21984</v>
      </c>
      <c r="Z416" s="188" t="s">
        <v>20228</v>
      </c>
      <c r="AA416" s="184">
        <v>120</v>
      </c>
      <c r="AB416" s="184" t="s">
        <v>3561</v>
      </c>
      <c r="AC416" s="184"/>
      <c r="AD416" s="184"/>
      <c r="AE416" s="184" t="s">
        <v>3562</v>
      </c>
      <c r="AF416" s="184"/>
      <c r="AG416" s="184"/>
      <c r="AH416" s="184"/>
      <c r="AI416" s="184"/>
      <c r="AJ416" s="184" t="s">
        <v>20243</v>
      </c>
      <c r="AK416" s="184">
        <v>212200</v>
      </c>
      <c r="AL416" s="184"/>
      <c r="AM416" s="184"/>
      <c r="AN416" s="184"/>
      <c r="AO416" s="184" t="s">
        <v>3577</v>
      </c>
      <c r="AP416" s="184" t="s">
        <v>7477</v>
      </c>
      <c r="AQ416" s="184">
        <v>13951276319</v>
      </c>
      <c r="AR416" s="184"/>
      <c r="AS416" s="184"/>
      <c r="AT416" s="184"/>
      <c r="AU416" s="184" t="s">
        <v>7478</v>
      </c>
      <c r="AV416" s="184" t="s">
        <v>7478</v>
      </c>
      <c r="AW416" s="190"/>
      <c r="AX416" s="185">
        <v>44383</v>
      </c>
      <c r="AY416" s="185">
        <v>43554</v>
      </c>
      <c r="AZ416" s="184" t="s">
        <v>20218</v>
      </c>
      <c r="BA416" s="184" t="s">
        <v>21985</v>
      </c>
      <c r="BB416" s="184">
        <v>1</v>
      </c>
      <c r="BC416" s="184"/>
      <c r="BD416" s="184"/>
      <c r="BE416" s="184"/>
      <c r="BF416" s="184" t="s">
        <v>3562</v>
      </c>
      <c r="BG416" s="184"/>
      <c r="BH416" s="184"/>
      <c r="BI416" s="184" t="s">
        <v>3568</v>
      </c>
      <c r="BJ416" s="184"/>
      <c r="BK416" s="184">
        <v>1</v>
      </c>
      <c r="BL416" s="184" t="s">
        <v>3493</v>
      </c>
      <c r="BM416" s="184"/>
      <c r="BN416" s="184"/>
      <c r="BO416" s="184" t="s">
        <v>3493</v>
      </c>
      <c r="BP416" s="184" t="s">
        <v>3493</v>
      </c>
      <c r="BQ416" s="184" t="str">
        <f t="shared" si="8"/>
        <v>√</v>
      </c>
      <c r="BR416" s="184"/>
      <c r="BS416" s="184"/>
      <c r="BT416" s="187" t="s">
        <v>3493</v>
      </c>
      <c r="BU416" s="184"/>
      <c r="BV416" s="190" t="e">
        <f>VLOOKUP(D:D,#REF!,2,0)</f>
        <v>#REF!</v>
      </c>
      <c r="BW416" s="190" t="e">
        <f>VLOOKUP(D:D,#REF!,3,0)</f>
        <v>#REF!</v>
      </c>
      <c r="BX416" s="190"/>
      <c r="BY416" s="190"/>
      <c r="BZ416" s="191" t="e">
        <f>VLOOKUP(D:D,#REF!,2,0)</f>
        <v>#REF!</v>
      </c>
      <c r="CA416" s="192" t="s">
        <v>5527</v>
      </c>
      <c r="CB416" s="192" t="s">
        <v>5527</v>
      </c>
      <c r="CC416" s="192" t="s">
        <v>5527</v>
      </c>
      <c r="CD416" s="190"/>
      <c r="CE416" s="184">
        <v>7003795</v>
      </c>
    </row>
    <row r="417" spans="1:83" ht="11.95" customHeight="1">
      <c r="A417" s="184">
        <v>7003796</v>
      </c>
      <c r="B417" s="184">
        <v>416</v>
      </c>
      <c r="C417" s="184" t="s">
        <v>20610</v>
      </c>
      <c r="D417" s="184" t="s">
        <v>27</v>
      </c>
      <c r="E417" s="184" t="s">
        <v>527</v>
      </c>
      <c r="F417" s="184" t="s">
        <v>7479</v>
      </c>
      <c r="G417" s="185">
        <v>42492</v>
      </c>
      <c r="H417" s="186" t="s">
        <v>14040</v>
      </c>
      <c r="I417" s="187">
        <v>21139</v>
      </c>
      <c r="J417" s="184" t="s">
        <v>20652</v>
      </c>
      <c r="K417" s="184">
        <v>7003796</v>
      </c>
      <c r="L417" s="184" t="s">
        <v>21986</v>
      </c>
      <c r="M417" s="184" t="s">
        <v>21987</v>
      </c>
      <c r="N417" s="188" t="s">
        <v>7480</v>
      </c>
      <c r="O417" s="189" t="s">
        <v>7481</v>
      </c>
      <c r="P417" s="187" t="s">
        <v>7482</v>
      </c>
      <c r="Q417" s="187" t="s">
        <v>7482</v>
      </c>
      <c r="R417" s="184" t="s">
        <v>7483</v>
      </c>
      <c r="S417" s="184" t="s">
        <v>7481</v>
      </c>
      <c r="T417" s="184" t="s">
        <v>7484</v>
      </c>
      <c r="U417" s="184" t="s">
        <v>21988</v>
      </c>
      <c r="V417" s="184" t="s">
        <v>7483</v>
      </c>
      <c r="W417" s="184" t="s">
        <v>21989</v>
      </c>
      <c r="X417" s="187" t="s">
        <v>21990</v>
      </c>
      <c r="Y417" s="187" t="s">
        <v>21991</v>
      </c>
      <c r="Z417" s="188" t="s">
        <v>7485</v>
      </c>
      <c r="AA417" s="184">
        <v>180</v>
      </c>
      <c r="AB417" s="184" t="s">
        <v>3561</v>
      </c>
      <c r="AC417" s="184"/>
      <c r="AD417" s="184"/>
      <c r="AE417" s="184" t="s">
        <v>3562</v>
      </c>
      <c r="AF417" s="184"/>
      <c r="AG417" s="184"/>
      <c r="AH417" s="184"/>
      <c r="AI417" s="184"/>
      <c r="AJ417" s="184" t="s">
        <v>3593</v>
      </c>
      <c r="AK417" s="184">
        <v>213002</v>
      </c>
      <c r="AL417" s="184"/>
      <c r="AM417" s="184"/>
      <c r="AN417" s="184"/>
      <c r="AO417" s="184" t="s">
        <v>3577</v>
      </c>
      <c r="AP417" s="184" t="s">
        <v>7484</v>
      </c>
      <c r="AQ417" s="184">
        <v>18915895330</v>
      </c>
      <c r="AR417" s="184"/>
      <c r="AS417" s="184"/>
      <c r="AT417" s="184"/>
      <c r="AU417" s="184" t="s">
        <v>936</v>
      </c>
      <c r="AV417" s="184" t="s">
        <v>936</v>
      </c>
      <c r="AW417" s="190"/>
      <c r="AX417" s="185">
        <v>43987</v>
      </c>
      <c r="AY417" s="185">
        <v>43542</v>
      </c>
      <c r="AZ417" s="184" t="s">
        <v>20218</v>
      </c>
      <c r="BA417" s="184" t="s">
        <v>7486</v>
      </c>
      <c r="BB417" s="184">
        <v>1</v>
      </c>
      <c r="BC417" s="184"/>
      <c r="BD417" s="184"/>
      <c r="BE417" s="184"/>
      <c r="BF417" s="184" t="s">
        <v>3562</v>
      </c>
      <c r="BG417" s="184"/>
      <c r="BH417" s="184"/>
      <c r="BI417" s="184" t="s">
        <v>3568</v>
      </c>
      <c r="BJ417" s="184"/>
      <c r="BK417" s="184">
        <v>1</v>
      </c>
      <c r="BL417" s="184" t="s">
        <v>3493</v>
      </c>
      <c r="BM417" s="184"/>
      <c r="BN417" s="184" t="s">
        <v>3493</v>
      </c>
      <c r="BO417" s="184" t="s">
        <v>3493</v>
      </c>
      <c r="BP417" s="184" t="s">
        <v>3493</v>
      </c>
      <c r="BQ417" s="184" t="str">
        <f t="shared" si="8"/>
        <v>√</v>
      </c>
      <c r="BR417" s="184"/>
      <c r="BS417" s="184"/>
      <c r="BT417" s="187" t="s">
        <v>3493</v>
      </c>
      <c r="BU417" s="184"/>
      <c r="BV417" s="190" t="e">
        <f>VLOOKUP(D:D,#REF!,2,0)</f>
        <v>#REF!</v>
      </c>
      <c r="BW417" s="190" t="e">
        <f>VLOOKUP(D:D,#REF!,3,0)</f>
        <v>#REF!</v>
      </c>
      <c r="BX417" s="190"/>
      <c r="BY417" s="190"/>
      <c r="BZ417" s="191" t="e">
        <f>VLOOKUP(D:D,#REF!,2,0)</f>
        <v>#REF!</v>
      </c>
      <c r="CA417" s="192" t="s">
        <v>5527</v>
      </c>
      <c r="CB417" s="192" t="s">
        <v>5527</v>
      </c>
      <c r="CC417" s="192" t="s">
        <v>5527</v>
      </c>
      <c r="CD417" s="190"/>
      <c r="CE417" s="184">
        <v>7003796</v>
      </c>
    </row>
    <row r="418" spans="1:83" ht="11.95" customHeight="1">
      <c r="A418" s="184">
        <v>7003797</v>
      </c>
      <c r="B418" s="184">
        <v>417</v>
      </c>
      <c r="C418" s="184" t="s">
        <v>20610</v>
      </c>
      <c r="D418" s="184" t="s">
        <v>27</v>
      </c>
      <c r="E418" s="184" t="s">
        <v>527</v>
      </c>
      <c r="F418" s="184" t="s">
        <v>7487</v>
      </c>
      <c r="G418" s="185">
        <v>42492</v>
      </c>
      <c r="H418" s="186" t="s">
        <v>14040</v>
      </c>
      <c r="I418" s="187">
        <v>21139</v>
      </c>
      <c r="J418" s="184" t="s">
        <v>20652</v>
      </c>
      <c r="K418" s="184">
        <v>7003797</v>
      </c>
      <c r="L418" s="184" t="s">
        <v>21992</v>
      </c>
      <c r="M418" s="184" t="s">
        <v>21993</v>
      </c>
      <c r="N418" s="188" t="s">
        <v>7488</v>
      </c>
      <c r="O418" s="189" t="s">
        <v>7489</v>
      </c>
      <c r="P418" s="187" t="s">
        <v>21994</v>
      </c>
      <c r="Q418" s="187" t="s">
        <v>21994</v>
      </c>
      <c r="R418" s="184" t="s">
        <v>7490</v>
      </c>
      <c r="S418" s="184" t="s">
        <v>7491</v>
      </c>
      <c r="T418" s="184" t="s">
        <v>7490</v>
      </c>
      <c r="U418" s="184" t="s">
        <v>21995</v>
      </c>
      <c r="V418" s="184" t="s">
        <v>7490</v>
      </c>
      <c r="W418" s="184" t="s">
        <v>21995</v>
      </c>
      <c r="X418" s="187" t="s">
        <v>7492</v>
      </c>
      <c r="Y418" s="187" t="s">
        <v>7493</v>
      </c>
      <c r="Z418" s="188" t="s">
        <v>7494</v>
      </c>
      <c r="AA418" s="184">
        <v>180</v>
      </c>
      <c r="AB418" s="184" t="s">
        <v>3561</v>
      </c>
      <c r="AC418" s="184"/>
      <c r="AD418" s="184"/>
      <c r="AE418" s="184" t="s">
        <v>3562</v>
      </c>
      <c r="AF418" s="184"/>
      <c r="AG418" s="184"/>
      <c r="AH418" s="184"/>
      <c r="AI418" s="184"/>
      <c r="AJ418" s="184" t="s">
        <v>3593</v>
      </c>
      <c r="AK418" s="184">
        <v>213001</v>
      </c>
      <c r="AL418" s="184"/>
      <c r="AM418" s="184"/>
      <c r="AN418" s="184"/>
      <c r="AO418" s="184" t="s">
        <v>3577</v>
      </c>
      <c r="AP418" s="184" t="s">
        <v>7495</v>
      </c>
      <c r="AQ418" s="184" t="s">
        <v>7496</v>
      </c>
      <c r="AR418" s="184"/>
      <c r="AS418" s="184"/>
      <c r="AT418" s="184"/>
      <c r="AU418" s="184" t="s">
        <v>1738</v>
      </c>
      <c r="AV418" s="184" t="s">
        <v>1738</v>
      </c>
      <c r="AW418" s="190"/>
      <c r="AX418" s="185">
        <v>43888</v>
      </c>
      <c r="AY418" s="185">
        <v>43535</v>
      </c>
      <c r="AZ418" s="184" t="s">
        <v>20218</v>
      </c>
      <c r="BA418" s="184" t="s">
        <v>7497</v>
      </c>
      <c r="BB418" s="184">
        <v>1</v>
      </c>
      <c r="BC418" s="184"/>
      <c r="BD418" s="184"/>
      <c r="BE418" s="184"/>
      <c r="BF418" s="184" t="s">
        <v>3562</v>
      </c>
      <c r="BG418" s="184"/>
      <c r="BH418" s="184"/>
      <c r="BI418" s="184" t="s">
        <v>3568</v>
      </c>
      <c r="BJ418" s="184"/>
      <c r="BK418" s="184">
        <v>1</v>
      </c>
      <c r="BL418" s="184" t="s">
        <v>3493</v>
      </c>
      <c r="BM418" s="184" t="s">
        <v>3493</v>
      </c>
      <c r="BN418" s="184"/>
      <c r="BO418" s="184" t="s">
        <v>3493</v>
      </c>
      <c r="BP418" s="184" t="s">
        <v>3493</v>
      </c>
      <c r="BQ418" s="184" t="str">
        <f t="shared" si="8"/>
        <v>√</v>
      </c>
      <c r="BR418" s="184"/>
      <c r="BS418" s="184"/>
      <c r="BT418" s="187" t="s">
        <v>3493</v>
      </c>
      <c r="BU418" s="184"/>
      <c r="BV418" s="190" t="e">
        <f>VLOOKUP(D:D,#REF!,2,0)</f>
        <v>#REF!</v>
      </c>
      <c r="BW418" s="190" t="e">
        <f>VLOOKUP(D:D,#REF!,3,0)</f>
        <v>#REF!</v>
      </c>
      <c r="BX418" s="190"/>
      <c r="BY418" s="190"/>
      <c r="BZ418" s="191" t="e">
        <f>VLOOKUP(D:D,#REF!,2,0)</f>
        <v>#REF!</v>
      </c>
      <c r="CA418" s="192" t="s">
        <v>5527</v>
      </c>
      <c r="CB418" s="192" t="s">
        <v>5527</v>
      </c>
      <c r="CC418" s="192" t="s">
        <v>5527</v>
      </c>
      <c r="CD418" s="190"/>
      <c r="CE418" s="184">
        <v>7003797</v>
      </c>
    </row>
    <row r="419" spans="1:83" ht="11.95" customHeight="1">
      <c r="A419" s="184">
        <v>7003798</v>
      </c>
      <c r="B419" s="184">
        <v>418</v>
      </c>
      <c r="C419" s="184" t="s">
        <v>20610</v>
      </c>
      <c r="D419" s="184" t="s">
        <v>27</v>
      </c>
      <c r="E419" s="184" t="s">
        <v>527</v>
      </c>
      <c r="F419" s="184" t="s">
        <v>7498</v>
      </c>
      <c r="G419" s="185">
        <v>42492</v>
      </c>
      <c r="H419" s="186" t="s">
        <v>14040</v>
      </c>
      <c r="I419" s="187">
        <v>21139</v>
      </c>
      <c r="J419" s="184" t="s">
        <v>20652</v>
      </c>
      <c r="K419" s="184">
        <v>7003798</v>
      </c>
      <c r="L419" s="184" t="s">
        <v>7499</v>
      </c>
      <c r="M419" s="184" t="s">
        <v>7500</v>
      </c>
      <c r="N419" s="188" t="s">
        <v>7501</v>
      </c>
      <c r="O419" s="189" t="s">
        <v>7502</v>
      </c>
      <c r="P419" s="187" t="s">
        <v>7503</v>
      </c>
      <c r="Q419" s="187" t="s">
        <v>7503</v>
      </c>
      <c r="R419" s="184" t="s">
        <v>7504</v>
      </c>
      <c r="S419" s="184" t="s">
        <v>7505</v>
      </c>
      <c r="T419" s="184" t="s">
        <v>7506</v>
      </c>
      <c r="U419" s="184" t="s">
        <v>21996</v>
      </c>
      <c r="V419" s="184" t="s">
        <v>7506</v>
      </c>
      <c r="W419" s="184" t="s">
        <v>21996</v>
      </c>
      <c r="X419" s="187" t="s">
        <v>21997</v>
      </c>
      <c r="Y419" s="187" t="s">
        <v>21998</v>
      </c>
      <c r="Z419" s="188" t="s">
        <v>20228</v>
      </c>
      <c r="AA419" s="184">
        <v>180</v>
      </c>
      <c r="AB419" s="184" t="s">
        <v>3561</v>
      </c>
      <c r="AC419" s="184"/>
      <c r="AD419" s="184" t="s">
        <v>7507</v>
      </c>
      <c r="AE419" s="184" t="s">
        <v>3562</v>
      </c>
      <c r="AF419" s="184"/>
      <c r="AG419" s="184"/>
      <c r="AH419" s="184"/>
      <c r="AI419" s="184"/>
      <c r="AJ419" s="184" t="s">
        <v>3593</v>
      </c>
      <c r="AK419" s="184">
        <v>213161</v>
      </c>
      <c r="AL419" s="184" t="s">
        <v>921</v>
      </c>
      <c r="AM419" s="184" t="s">
        <v>7508</v>
      </c>
      <c r="AN419" s="184">
        <v>18626293677</v>
      </c>
      <c r="AO419" s="184" t="s">
        <v>7509</v>
      </c>
      <c r="AP419" s="184" t="s">
        <v>7510</v>
      </c>
      <c r="AQ419" s="184" t="s">
        <v>7511</v>
      </c>
      <c r="AR419" s="184" t="s">
        <v>921</v>
      </c>
      <c r="AS419" s="184" t="s">
        <v>7508</v>
      </c>
      <c r="AT419" s="184">
        <v>18626293677</v>
      </c>
      <c r="AU419" s="184" t="s">
        <v>7512</v>
      </c>
      <c r="AV419" s="184" t="s">
        <v>7512</v>
      </c>
      <c r="AW419" s="190"/>
      <c r="AX419" s="185">
        <v>43907</v>
      </c>
      <c r="AY419" s="185">
        <v>43550</v>
      </c>
      <c r="AZ419" s="184" t="s">
        <v>20218</v>
      </c>
      <c r="BA419" s="184" t="s">
        <v>7513</v>
      </c>
      <c r="BB419" s="184">
        <v>1</v>
      </c>
      <c r="BC419" s="184"/>
      <c r="BD419" s="184"/>
      <c r="BE419" s="184"/>
      <c r="BF419" s="184" t="s">
        <v>3562</v>
      </c>
      <c r="BG419" s="184"/>
      <c r="BH419" s="184"/>
      <c r="BI419" s="184" t="s">
        <v>3568</v>
      </c>
      <c r="BJ419" s="184"/>
      <c r="BK419" s="184">
        <v>1</v>
      </c>
      <c r="BL419" s="184" t="s">
        <v>3493</v>
      </c>
      <c r="BM419" s="184"/>
      <c r="BN419" s="184"/>
      <c r="BO419" s="184" t="s">
        <v>3493</v>
      </c>
      <c r="BP419" s="184" t="s">
        <v>3493</v>
      </c>
      <c r="BQ419" s="184" t="str">
        <f t="shared" si="8"/>
        <v>√</v>
      </c>
      <c r="BR419" s="184"/>
      <c r="BS419" s="184"/>
      <c r="BT419" s="187" t="s">
        <v>3493</v>
      </c>
      <c r="BU419" s="184"/>
      <c r="BV419" s="190" t="e">
        <f>VLOOKUP(D:D,#REF!,2,0)</f>
        <v>#REF!</v>
      </c>
      <c r="BW419" s="190" t="e">
        <f>VLOOKUP(D:D,#REF!,3,0)</f>
        <v>#REF!</v>
      </c>
      <c r="BX419" s="190"/>
      <c r="BY419" s="190"/>
      <c r="BZ419" s="191" t="e">
        <f>VLOOKUP(D:D,#REF!,2,0)</f>
        <v>#REF!</v>
      </c>
      <c r="CA419" s="192" t="s">
        <v>5527</v>
      </c>
      <c r="CB419" s="192" t="s">
        <v>5527</v>
      </c>
      <c r="CC419" s="192" t="s">
        <v>5527</v>
      </c>
      <c r="CD419" s="190"/>
      <c r="CE419" s="184">
        <v>7003798</v>
      </c>
    </row>
    <row r="420" spans="1:83" ht="11.95" customHeight="1">
      <c r="A420" s="184">
        <v>7003799</v>
      </c>
      <c r="B420" s="184">
        <v>419</v>
      </c>
      <c r="C420" s="184" t="s">
        <v>20610</v>
      </c>
      <c r="D420" s="184" t="s">
        <v>27</v>
      </c>
      <c r="E420" s="184" t="s">
        <v>527</v>
      </c>
      <c r="F420" s="184" t="s">
        <v>7514</v>
      </c>
      <c r="G420" s="185">
        <v>42492</v>
      </c>
      <c r="H420" s="186" t="s">
        <v>14040</v>
      </c>
      <c r="I420" s="187">
        <v>21139</v>
      </c>
      <c r="J420" s="184" t="s">
        <v>20652</v>
      </c>
      <c r="K420" s="184">
        <v>7003799</v>
      </c>
      <c r="L420" s="184" t="s">
        <v>21999</v>
      </c>
      <c r="M420" s="184" t="s">
        <v>22000</v>
      </c>
      <c r="N420" s="188" t="s">
        <v>22001</v>
      </c>
      <c r="O420" s="189" t="s">
        <v>7515</v>
      </c>
      <c r="P420" s="187" t="s">
        <v>22002</v>
      </c>
      <c r="Q420" s="187" t="s">
        <v>22002</v>
      </c>
      <c r="R420" s="184" t="s">
        <v>7516</v>
      </c>
      <c r="S420" s="184" t="s">
        <v>7517</v>
      </c>
      <c r="T420" s="184" t="s">
        <v>7516</v>
      </c>
      <c r="U420" s="184" t="s">
        <v>22003</v>
      </c>
      <c r="V420" s="184" t="s">
        <v>7516</v>
      </c>
      <c r="W420" s="184" t="s">
        <v>22003</v>
      </c>
      <c r="X420" s="187" t="s">
        <v>22004</v>
      </c>
      <c r="Y420" s="187"/>
      <c r="Z420" s="188" t="s">
        <v>20228</v>
      </c>
      <c r="AA420" s="184">
        <v>180</v>
      </c>
      <c r="AB420" s="184" t="s">
        <v>3561</v>
      </c>
      <c r="AC420" s="184"/>
      <c r="AD420" s="184"/>
      <c r="AE420" s="184" t="s">
        <v>3562</v>
      </c>
      <c r="AF420" s="184"/>
      <c r="AG420" s="184"/>
      <c r="AH420" s="184"/>
      <c r="AI420" s="184"/>
      <c r="AJ420" s="184" t="s">
        <v>3593</v>
      </c>
      <c r="AK420" s="184">
        <v>213200</v>
      </c>
      <c r="AL420" s="184" t="s">
        <v>921</v>
      </c>
      <c r="AM420" s="184" t="s">
        <v>7508</v>
      </c>
      <c r="AN420" s="184">
        <v>18626293677</v>
      </c>
      <c r="AO420" s="184" t="s">
        <v>7509</v>
      </c>
      <c r="AP420" s="184" t="s">
        <v>7518</v>
      </c>
      <c r="AQ420" s="184">
        <v>13813503699</v>
      </c>
      <c r="AR420" s="184" t="s">
        <v>921</v>
      </c>
      <c r="AS420" s="184" t="s">
        <v>7508</v>
      </c>
      <c r="AT420" s="184">
        <v>18626293677</v>
      </c>
      <c r="AU420" s="184" t="s">
        <v>1957</v>
      </c>
      <c r="AV420" s="184" t="s">
        <v>1957</v>
      </c>
      <c r="AW420" s="190"/>
      <c r="AX420" s="185">
        <v>43860</v>
      </c>
      <c r="AY420" s="185"/>
      <c r="AZ420" s="184" t="s">
        <v>20218</v>
      </c>
      <c r="BA420" s="184" t="s">
        <v>7519</v>
      </c>
      <c r="BB420" s="184">
        <v>1</v>
      </c>
      <c r="BC420" s="184"/>
      <c r="BD420" s="184"/>
      <c r="BE420" s="184"/>
      <c r="BF420" s="184" t="s">
        <v>3562</v>
      </c>
      <c r="BG420" s="184"/>
      <c r="BH420" s="184"/>
      <c r="BI420" s="184" t="s">
        <v>3568</v>
      </c>
      <c r="BJ420" s="184"/>
      <c r="BK420" s="184">
        <v>1</v>
      </c>
      <c r="BL420" s="184" t="s">
        <v>3493</v>
      </c>
      <c r="BM420" s="184"/>
      <c r="BN420" s="184"/>
      <c r="BO420" s="184"/>
      <c r="BP420" s="184" t="s">
        <v>3493</v>
      </c>
      <c r="BQ420" s="184" t="str">
        <f t="shared" si="8"/>
        <v>√</v>
      </c>
      <c r="BR420" s="184"/>
      <c r="BS420" s="184"/>
      <c r="BT420" s="187" t="s">
        <v>3493</v>
      </c>
      <c r="BU420" s="184"/>
      <c r="BV420" s="190" t="e">
        <f>VLOOKUP(D:D,#REF!,2,0)</f>
        <v>#REF!</v>
      </c>
      <c r="BW420" s="190" t="e">
        <f>VLOOKUP(D:D,#REF!,3,0)</f>
        <v>#REF!</v>
      </c>
      <c r="BX420" s="190"/>
      <c r="BY420" s="190"/>
      <c r="BZ420" s="191" t="e">
        <f>VLOOKUP(D:D,#REF!,2,0)</f>
        <v>#REF!</v>
      </c>
      <c r="CA420" s="192" t="s">
        <v>5527</v>
      </c>
      <c r="CB420" s="192" t="s">
        <v>5527</v>
      </c>
      <c r="CC420" s="192" t="s">
        <v>5527</v>
      </c>
      <c r="CD420" s="190"/>
      <c r="CE420" s="184">
        <v>7003799</v>
      </c>
    </row>
    <row r="421" spans="1:83" ht="11.95" customHeight="1">
      <c r="A421" s="184">
        <v>7004056</v>
      </c>
      <c r="B421" s="184">
        <v>420</v>
      </c>
      <c r="C421" s="184" t="s">
        <v>20610</v>
      </c>
      <c r="D421" s="184" t="s">
        <v>27</v>
      </c>
      <c r="E421" s="184" t="s">
        <v>534</v>
      </c>
      <c r="F421" s="184" t="s">
        <v>7520</v>
      </c>
      <c r="G421" s="185">
        <v>42492</v>
      </c>
      <c r="H421" s="186" t="s">
        <v>14040</v>
      </c>
      <c r="I421" s="187">
        <v>21139</v>
      </c>
      <c r="J421" s="184" t="s">
        <v>20652</v>
      </c>
      <c r="K421" s="184">
        <v>7004056</v>
      </c>
      <c r="L421" s="184" t="s">
        <v>22005</v>
      </c>
      <c r="M421" s="184" t="s">
        <v>22006</v>
      </c>
      <c r="N421" s="188" t="s">
        <v>22007</v>
      </c>
      <c r="O421" s="189" t="s">
        <v>7521</v>
      </c>
      <c r="P421" s="187" t="s">
        <v>22008</v>
      </c>
      <c r="Q421" s="187" t="s">
        <v>22008</v>
      </c>
      <c r="R421" s="184" t="s">
        <v>7522</v>
      </c>
      <c r="S421" s="184">
        <v>65620235</v>
      </c>
      <c r="T421" s="184" t="s">
        <v>7523</v>
      </c>
      <c r="U421" s="184">
        <v>13915593672</v>
      </c>
      <c r="V421" s="184" t="s">
        <v>7524</v>
      </c>
      <c r="W421" s="184">
        <v>15365388266</v>
      </c>
      <c r="X421" s="187" t="s">
        <v>22009</v>
      </c>
      <c r="Y421" s="187" t="s">
        <v>22010</v>
      </c>
      <c r="Z421" s="188" t="s">
        <v>20228</v>
      </c>
      <c r="AA421" s="184">
        <v>180</v>
      </c>
      <c r="AB421" s="184" t="s">
        <v>3561</v>
      </c>
      <c r="AC421" s="184"/>
      <c r="AD421" s="184"/>
      <c r="AE421" s="184" t="s">
        <v>3562</v>
      </c>
      <c r="AF421" s="184"/>
      <c r="AG421" s="184"/>
      <c r="AH421" s="184"/>
      <c r="AI421" s="184"/>
      <c r="AJ421" s="184" t="s">
        <v>3593</v>
      </c>
      <c r="AK421" s="184">
        <v>215128</v>
      </c>
      <c r="AL421" s="184"/>
      <c r="AM421" s="184"/>
      <c r="AN421" s="184"/>
      <c r="AO421" s="184" t="s">
        <v>3577</v>
      </c>
      <c r="AP421" s="184" t="s">
        <v>7523</v>
      </c>
      <c r="AQ421" s="184">
        <v>13915593672</v>
      </c>
      <c r="AR421" s="184"/>
      <c r="AS421" s="184"/>
      <c r="AT421" s="184"/>
      <c r="AU421" s="184" t="s">
        <v>1609</v>
      </c>
      <c r="AV421" s="184" t="s">
        <v>7525</v>
      </c>
      <c r="AW421" s="190"/>
      <c r="AX421" s="185">
        <v>44283</v>
      </c>
      <c r="AY421" s="185">
        <v>43553</v>
      </c>
      <c r="AZ421" s="184" t="s">
        <v>20218</v>
      </c>
      <c r="BA421" s="184" t="s">
        <v>7526</v>
      </c>
      <c r="BB421" s="184">
        <v>1</v>
      </c>
      <c r="BC421" s="184"/>
      <c r="BD421" s="184"/>
      <c r="BE421" s="184"/>
      <c r="BF421" s="184" t="s">
        <v>3562</v>
      </c>
      <c r="BG421" s="184"/>
      <c r="BH421" s="184"/>
      <c r="BI421" s="184" t="s">
        <v>3568</v>
      </c>
      <c r="BJ421" s="184"/>
      <c r="BK421" s="184">
        <v>1</v>
      </c>
      <c r="BL421" s="184" t="s">
        <v>3493</v>
      </c>
      <c r="BM421" s="184"/>
      <c r="BN421" s="184" t="s">
        <v>3493</v>
      </c>
      <c r="BO421" s="184" t="s">
        <v>3493</v>
      </c>
      <c r="BP421" s="184" t="s">
        <v>3493</v>
      </c>
      <c r="BQ421" s="184" t="str">
        <f t="shared" si="8"/>
        <v>√</v>
      </c>
      <c r="BR421" s="184"/>
      <c r="BS421" s="184"/>
      <c r="BT421" s="187" t="s">
        <v>3493</v>
      </c>
      <c r="BU421" s="184"/>
      <c r="BV421" s="190" t="e">
        <f>VLOOKUP(D:D,#REF!,2,0)</f>
        <v>#REF!</v>
      </c>
      <c r="BW421" s="190" t="e">
        <f>VLOOKUP(D:D,#REF!,3,0)</f>
        <v>#REF!</v>
      </c>
      <c r="BX421" s="190"/>
      <c r="BY421" s="190"/>
      <c r="BZ421" s="191" t="e">
        <f>VLOOKUP(D:D,#REF!,2,0)</f>
        <v>#REF!</v>
      </c>
      <c r="CA421" s="192" t="s">
        <v>5527</v>
      </c>
      <c r="CB421" s="192" t="s">
        <v>5527</v>
      </c>
      <c r="CC421" s="192" t="s">
        <v>5527</v>
      </c>
      <c r="CD421" s="190"/>
      <c r="CE421" s="184">
        <v>7004056</v>
      </c>
    </row>
    <row r="422" spans="1:83" ht="11.95" customHeight="1">
      <c r="A422" s="184">
        <v>7003800</v>
      </c>
      <c r="B422" s="184">
        <v>421</v>
      </c>
      <c r="C422" s="184" t="s">
        <v>20610</v>
      </c>
      <c r="D422" s="184" t="s">
        <v>27</v>
      </c>
      <c r="E422" s="184" t="s">
        <v>534</v>
      </c>
      <c r="F422" s="184" t="s">
        <v>7527</v>
      </c>
      <c r="G422" s="185">
        <v>42492</v>
      </c>
      <c r="H422" s="186" t="s">
        <v>14040</v>
      </c>
      <c r="I422" s="187">
        <v>21139</v>
      </c>
      <c r="J422" s="184" t="s">
        <v>20652</v>
      </c>
      <c r="K422" s="184">
        <v>7003800</v>
      </c>
      <c r="L422" s="184" t="s">
        <v>22011</v>
      </c>
      <c r="M422" s="184" t="s">
        <v>22012</v>
      </c>
      <c r="N422" s="188" t="s">
        <v>22013</v>
      </c>
      <c r="O422" s="189" t="s">
        <v>7528</v>
      </c>
      <c r="P422" s="187" t="s">
        <v>22014</v>
      </c>
      <c r="Q422" s="187" t="s">
        <v>22014</v>
      </c>
      <c r="R422" s="184" t="s">
        <v>7529</v>
      </c>
      <c r="S422" s="184" t="s">
        <v>7530</v>
      </c>
      <c r="T422" s="184" t="s">
        <v>7531</v>
      </c>
      <c r="U422" s="184" t="s">
        <v>22015</v>
      </c>
      <c r="V422" s="184" t="s">
        <v>7529</v>
      </c>
      <c r="W422" s="184" t="s">
        <v>22016</v>
      </c>
      <c r="X422" s="187" t="s">
        <v>22017</v>
      </c>
      <c r="Y422" s="187" t="s">
        <v>22018</v>
      </c>
      <c r="Z422" s="188" t="s">
        <v>22017</v>
      </c>
      <c r="AA422" s="184">
        <v>120</v>
      </c>
      <c r="AB422" s="184" t="s">
        <v>3561</v>
      </c>
      <c r="AC422" s="184"/>
      <c r="AD422" s="184"/>
      <c r="AE422" s="184" t="s">
        <v>3562</v>
      </c>
      <c r="AF422" s="184"/>
      <c r="AG422" s="184"/>
      <c r="AH422" s="184"/>
      <c r="AI422" s="184"/>
      <c r="AJ422" s="184" t="s">
        <v>3593</v>
      </c>
      <c r="AK422" s="184">
        <v>215031</v>
      </c>
      <c r="AL422" s="184"/>
      <c r="AM422" s="184"/>
      <c r="AN422" s="184"/>
      <c r="AO422" s="184" t="s">
        <v>3577</v>
      </c>
      <c r="AP422" s="184" t="s">
        <v>7532</v>
      </c>
      <c r="AQ422" s="184" t="s">
        <v>7533</v>
      </c>
      <c r="AR422" s="184"/>
      <c r="AS422" s="184"/>
      <c r="AT422" s="184"/>
      <c r="AU422" s="184" t="s">
        <v>7534</v>
      </c>
      <c r="AV422" s="184" t="s">
        <v>7534</v>
      </c>
      <c r="AW422" s="190"/>
      <c r="AX422" s="185">
        <v>44258</v>
      </c>
      <c r="AY422" s="185">
        <v>43275</v>
      </c>
      <c r="AZ422" s="184" t="s">
        <v>20218</v>
      </c>
      <c r="BA422" s="184" t="s">
        <v>7535</v>
      </c>
      <c r="BB422" s="184">
        <v>1</v>
      </c>
      <c r="BC422" s="184"/>
      <c r="BD422" s="184"/>
      <c r="BE422" s="184"/>
      <c r="BF422" s="184" t="s">
        <v>3562</v>
      </c>
      <c r="BG422" s="184"/>
      <c r="BH422" s="184"/>
      <c r="BI422" s="184" t="s">
        <v>3568</v>
      </c>
      <c r="BJ422" s="184"/>
      <c r="BK422" s="184">
        <v>1</v>
      </c>
      <c r="BL422" s="184" t="s">
        <v>3493</v>
      </c>
      <c r="BM422" s="184"/>
      <c r="BN422" s="184"/>
      <c r="BO422" s="184" t="s">
        <v>3493</v>
      </c>
      <c r="BP422" s="184" t="s">
        <v>3493</v>
      </c>
      <c r="BQ422" s="184" t="str">
        <f t="shared" si="8"/>
        <v>√</v>
      </c>
      <c r="BR422" s="184"/>
      <c r="BS422" s="184"/>
      <c r="BT422" s="187" t="s">
        <v>3493</v>
      </c>
      <c r="BU422" s="184"/>
      <c r="BV422" s="190" t="e">
        <f>VLOOKUP(D:D,#REF!,2,0)</f>
        <v>#REF!</v>
      </c>
      <c r="BW422" s="190" t="e">
        <f>VLOOKUP(D:D,#REF!,3,0)</f>
        <v>#REF!</v>
      </c>
      <c r="BX422" s="190"/>
      <c r="BY422" s="190"/>
      <c r="BZ422" s="191" t="e">
        <f>VLOOKUP(D:D,#REF!,2,0)</f>
        <v>#REF!</v>
      </c>
      <c r="CA422" s="192" t="s">
        <v>5527</v>
      </c>
      <c r="CB422" s="192" t="s">
        <v>5527</v>
      </c>
      <c r="CC422" s="192" t="s">
        <v>5527</v>
      </c>
      <c r="CD422" s="190"/>
      <c r="CE422" s="184">
        <v>7003800</v>
      </c>
    </row>
    <row r="423" spans="1:83" ht="11.95" customHeight="1">
      <c r="A423" s="184">
        <v>7003801</v>
      </c>
      <c r="B423" s="184">
        <v>422</v>
      </c>
      <c r="C423" s="184" t="s">
        <v>20610</v>
      </c>
      <c r="D423" s="184" t="s">
        <v>27</v>
      </c>
      <c r="E423" s="184" t="s">
        <v>534</v>
      </c>
      <c r="F423" s="184" t="s">
        <v>7536</v>
      </c>
      <c r="G423" s="185">
        <v>42492</v>
      </c>
      <c r="H423" s="186" t="s">
        <v>14040</v>
      </c>
      <c r="I423" s="187">
        <v>21139</v>
      </c>
      <c r="J423" s="184" t="s">
        <v>20652</v>
      </c>
      <c r="K423" s="184">
        <v>7003801</v>
      </c>
      <c r="L423" s="184" t="s">
        <v>22019</v>
      </c>
      <c r="M423" s="184" t="s">
        <v>22020</v>
      </c>
      <c r="N423" s="188" t="s">
        <v>22021</v>
      </c>
      <c r="O423" s="189" t="s">
        <v>7537</v>
      </c>
      <c r="P423" s="187" t="s">
        <v>22022</v>
      </c>
      <c r="Q423" s="187" t="s">
        <v>22022</v>
      </c>
      <c r="R423" s="184" t="s">
        <v>7538</v>
      </c>
      <c r="S423" s="184" t="s">
        <v>7537</v>
      </c>
      <c r="T423" s="184" t="s">
        <v>7539</v>
      </c>
      <c r="U423" s="184" t="s">
        <v>22023</v>
      </c>
      <c r="V423" s="184" t="s">
        <v>7539</v>
      </c>
      <c r="W423" s="184" t="s">
        <v>22023</v>
      </c>
      <c r="X423" s="187" t="s">
        <v>22024</v>
      </c>
      <c r="Y423" s="187"/>
      <c r="Z423" s="188" t="s">
        <v>22025</v>
      </c>
      <c r="AA423" s="184">
        <v>180</v>
      </c>
      <c r="AB423" s="184" t="s">
        <v>3561</v>
      </c>
      <c r="AC423" s="184"/>
      <c r="AD423" s="184"/>
      <c r="AE423" s="184" t="s">
        <v>3562</v>
      </c>
      <c r="AF423" s="184"/>
      <c r="AG423" s="184"/>
      <c r="AH423" s="184"/>
      <c r="AI423" s="184"/>
      <c r="AJ423" s="184" t="s">
        <v>3593</v>
      </c>
      <c r="AK423" s="184">
        <v>215200</v>
      </c>
      <c r="AL423" s="184"/>
      <c r="AM423" s="184"/>
      <c r="AN423" s="184"/>
      <c r="AO423" s="184" t="s">
        <v>3577</v>
      </c>
      <c r="AP423" s="184" t="s">
        <v>7539</v>
      </c>
      <c r="AQ423" s="184">
        <v>13912736706</v>
      </c>
      <c r="AR423" s="184"/>
      <c r="AS423" s="184"/>
      <c r="AT423" s="184"/>
      <c r="AU423" s="184" t="s">
        <v>1561</v>
      </c>
      <c r="AV423" s="184" t="s">
        <v>7540</v>
      </c>
      <c r="AW423" s="190"/>
      <c r="AX423" s="185">
        <v>44249</v>
      </c>
      <c r="AY423" s="185"/>
      <c r="AZ423" s="184" t="s">
        <v>20218</v>
      </c>
      <c r="BA423" s="184" t="s">
        <v>7541</v>
      </c>
      <c r="BB423" s="184">
        <v>1</v>
      </c>
      <c r="BC423" s="184"/>
      <c r="BD423" s="184"/>
      <c r="BE423" s="184"/>
      <c r="BF423" s="184" t="s">
        <v>3562</v>
      </c>
      <c r="BG423" s="184"/>
      <c r="BH423" s="184"/>
      <c r="BI423" s="184" t="s">
        <v>3568</v>
      </c>
      <c r="BJ423" s="184"/>
      <c r="BK423" s="184">
        <v>1</v>
      </c>
      <c r="BL423" s="184" t="s">
        <v>3493</v>
      </c>
      <c r="BM423" s="184"/>
      <c r="BN423" s="184"/>
      <c r="BO423" s="184"/>
      <c r="BP423" s="184" t="s">
        <v>3493</v>
      </c>
      <c r="BQ423" s="184" t="str">
        <f t="shared" si="8"/>
        <v>√</v>
      </c>
      <c r="BR423" s="184"/>
      <c r="BS423" s="184"/>
      <c r="BT423" s="187" t="s">
        <v>3493</v>
      </c>
      <c r="BU423" s="184"/>
      <c r="BV423" s="190" t="e">
        <f>VLOOKUP(D:D,#REF!,2,0)</f>
        <v>#REF!</v>
      </c>
      <c r="BW423" s="190" t="e">
        <f>VLOOKUP(D:D,#REF!,3,0)</f>
        <v>#REF!</v>
      </c>
      <c r="BX423" s="190"/>
      <c r="BY423" s="190"/>
      <c r="BZ423" s="191" t="e">
        <f>VLOOKUP(D:D,#REF!,2,0)</f>
        <v>#REF!</v>
      </c>
      <c r="CA423" s="192" t="s">
        <v>5527</v>
      </c>
      <c r="CB423" s="192" t="s">
        <v>5527</v>
      </c>
      <c r="CC423" s="192" t="s">
        <v>5527</v>
      </c>
      <c r="CD423" s="190"/>
      <c r="CE423" s="184">
        <v>7003801</v>
      </c>
    </row>
    <row r="424" spans="1:83" ht="11.95" customHeight="1">
      <c r="A424" s="184">
        <v>7003802</v>
      </c>
      <c r="B424" s="184">
        <v>423</v>
      </c>
      <c r="C424" s="184" t="s">
        <v>20610</v>
      </c>
      <c r="D424" s="184" t="s">
        <v>27</v>
      </c>
      <c r="E424" s="184" t="s">
        <v>534</v>
      </c>
      <c r="F424" s="184" t="s">
        <v>7542</v>
      </c>
      <c r="G424" s="185">
        <v>42492</v>
      </c>
      <c r="H424" s="186" t="s">
        <v>14040</v>
      </c>
      <c r="I424" s="187">
        <v>21139</v>
      </c>
      <c r="J424" s="184" t="s">
        <v>20652</v>
      </c>
      <c r="K424" s="184">
        <v>7003802</v>
      </c>
      <c r="L424" s="184" t="s">
        <v>22026</v>
      </c>
      <c r="M424" s="184" t="s">
        <v>22027</v>
      </c>
      <c r="N424" s="188" t="s">
        <v>22028</v>
      </c>
      <c r="O424" s="189" t="s">
        <v>7543</v>
      </c>
      <c r="P424" s="187" t="s">
        <v>22029</v>
      </c>
      <c r="Q424" s="187" t="s">
        <v>22029</v>
      </c>
      <c r="R424" s="184" t="s">
        <v>7544</v>
      </c>
      <c r="S424" s="184" t="s">
        <v>7543</v>
      </c>
      <c r="T424" s="184" t="s">
        <v>7545</v>
      </c>
      <c r="U424" s="184" t="s">
        <v>7546</v>
      </c>
      <c r="V424" s="184" t="s">
        <v>7547</v>
      </c>
      <c r="W424" s="184" t="s">
        <v>7548</v>
      </c>
      <c r="X424" s="187" t="s">
        <v>7549</v>
      </c>
      <c r="Y424" s="187" t="s">
        <v>7550</v>
      </c>
      <c r="Z424" s="188" t="s">
        <v>20228</v>
      </c>
      <c r="AA424" s="184">
        <v>180</v>
      </c>
      <c r="AB424" s="184" t="s">
        <v>3561</v>
      </c>
      <c r="AC424" s="184"/>
      <c r="AD424" s="184"/>
      <c r="AE424" s="184" t="s">
        <v>3562</v>
      </c>
      <c r="AF424" s="184"/>
      <c r="AG424" s="184"/>
      <c r="AH424" s="184"/>
      <c r="AI424" s="184"/>
      <c r="AJ424" s="184" t="s">
        <v>3593</v>
      </c>
      <c r="AK424" s="184">
        <v>215500</v>
      </c>
      <c r="AL424" s="184"/>
      <c r="AM424" s="184"/>
      <c r="AN424" s="184"/>
      <c r="AO424" s="184" t="s">
        <v>3577</v>
      </c>
      <c r="AP424" s="184" t="s">
        <v>7551</v>
      </c>
      <c r="AQ424" s="184" t="s">
        <v>7552</v>
      </c>
      <c r="AR424" s="184"/>
      <c r="AS424" s="184"/>
      <c r="AT424" s="184"/>
      <c r="AU424" s="184" t="s">
        <v>2566</v>
      </c>
      <c r="AV424" s="184" t="s">
        <v>2566</v>
      </c>
      <c r="AW424" s="190"/>
      <c r="AX424" s="185">
        <v>43929</v>
      </c>
      <c r="AY424" s="185">
        <v>43556</v>
      </c>
      <c r="AZ424" s="184" t="s">
        <v>16659</v>
      </c>
      <c r="BA424" s="184" t="s">
        <v>7553</v>
      </c>
      <c r="BB424" s="184">
        <v>1</v>
      </c>
      <c r="BC424" s="184"/>
      <c r="BD424" s="184"/>
      <c r="BE424" s="184"/>
      <c r="BF424" s="184" t="s">
        <v>3562</v>
      </c>
      <c r="BG424" s="184"/>
      <c r="BH424" s="184"/>
      <c r="BI424" s="184" t="s">
        <v>3568</v>
      </c>
      <c r="BJ424" s="184"/>
      <c r="BK424" s="184">
        <v>1</v>
      </c>
      <c r="BL424" s="184" t="s">
        <v>3493</v>
      </c>
      <c r="BM424" s="184"/>
      <c r="BN424" s="184"/>
      <c r="BO424" s="184" t="s">
        <v>3493</v>
      </c>
      <c r="BP424" s="184" t="s">
        <v>3493</v>
      </c>
      <c r="BQ424" s="184" t="str">
        <f t="shared" si="8"/>
        <v>√</v>
      </c>
      <c r="BR424" s="184"/>
      <c r="BS424" s="184"/>
      <c r="BT424" s="187" t="s">
        <v>3493</v>
      </c>
      <c r="BU424" s="184"/>
      <c r="BV424" s="190" t="e">
        <f>VLOOKUP(D:D,#REF!,2,0)</f>
        <v>#REF!</v>
      </c>
      <c r="BW424" s="190" t="e">
        <f>VLOOKUP(D:D,#REF!,3,0)</f>
        <v>#REF!</v>
      </c>
      <c r="BX424" s="190"/>
      <c r="BY424" s="190"/>
      <c r="BZ424" s="191" t="e">
        <f>VLOOKUP(D:D,#REF!,2,0)</f>
        <v>#REF!</v>
      </c>
      <c r="CA424" s="192" t="s">
        <v>5527</v>
      </c>
      <c r="CB424" s="192" t="s">
        <v>5527</v>
      </c>
      <c r="CC424" s="192" t="s">
        <v>5527</v>
      </c>
      <c r="CD424" s="190"/>
      <c r="CE424" s="184">
        <v>7003802</v>
      </c>
    </row>
    <row r="425" spans="1:83" ht="11.95" customHeight="1">
      <c r="A425" s="184">
        <v>7004057</v>
      </c>
      <c r="B425" s="184">
        <v>424</v>
      </c>
      <c r="C425" s="184" t="s">
        <v>20610</v>
      </c>
      <c r="D425" s="184" t="s">
        <v>27</v>
      </c>
      <c r="E425" s="184" t="s">
        <v>534</v>
      </c>
      <c r="F425" s="184" t="s">
        <v>7554</v>
      </c>
      <c r="G425" s="185">
        <v>42492</v>
      </c>
      <c r="H425" s="186" t="s">
        <v>14040</v>
      </c>
      <c r="I425" s="187">
        <v>21139</v>
      </c>
      <c r="J425" s="184" t="s">
        <v>20652</v>
      </c>
      <c r="K425" s="184">
        <v>7004057</v>
      </c>
      <c r="L425" s="184" t="s">
        <v>7555</v>
      </c>
      <c r="M425" s="184" t="s">
        <v>22030</v>
      </c>
      <c r="N425" s="188" t="s">
        <v>7556</v>
      </c>
      <c r="O425" s="189" t="s">
        <v>7557</v>
      </c>
      <c r="P425" s="187" t="s">
        <v>22031</v>
      </c>
      <c r="Q425" s="187" t="s">
        <v>22031</v>
      </c>
      <c r="R425" s="184" t="s">
        <v>7558</v>
      </c>
      <c r="S425" s="184" t="s">
        <v>20729</v>
      </c>
      <c r="T425" s="184" t="s">
        <v>7559</v>
      </c>
      <c r="U425" s="184">
        <v>13962299533</v>
      </c>
      <c r="V425" s="184" t="s">
        <v>7559</v>
      </c>
      <c r="W425" s="184" t="s">
        <v>22032</v>
      </c>
      <c r="X425" s="187" t="s">
        <v>7560</v>
      </c>
      <c r="Y425" s="187" t="s">
        <v>7561</v>
      </c>
      <c r="Z425" s="188" t="s">
        <v>20228</v>
      </c>
      <c r="AA425" s="184">
        <v>180</v>
      </c>
      <c r="AB425" s="184" t="s">
        <v>3561</v>
      </c>
      <c r="AC425" s="184"/>
      <c r="AD425" s="184"/>
      <c r="AE425" s="184" t="s">
        <v>3562</v>
      </c>
      <c r="AF425" s="184"/>
      <c r="AG425" s="184"/>
      <c r="AH425" s="184"/>
      <c r="AI425" s="184"/>
      <c r="AJ425" s="184" t="s">
        <v>3593</v>
      </c>
      <c r="AK425" s="184">
        <v>215600</v>
      </c>
      <c r="AL425" s="184"/>
      <c r="AM425" s="184"/>
      <c r="AN425" s="184"/>
      <c r="AO425" s="184" t="s">
        <v>3577</v>
      </c>
      <c r="AP425" s="184" t="s">
        <v>7559</v>
      </c>
      <c r="AQ425" s="184">
        <v>13962299533</v>
      </c>
      <c r="AR425" s="184"/>
      <c r="AS425" s="184"/>
      <c r="AT425" s="184"/>
      <c r="AU425" s="184" t="s">
        <v>7562</v>
      </c>
      <c r="AV425" s="184" t="s">
        <v>7562</v>
      </c>
      <c r="AW425" s="190"/>
      <c r="AX425" s="185">
        <v>43892</v>
      </c>
      <c r="AY425" s="185">
        <v>43539</v>
      </c>
      <c r="AZ425" s="184" t="s">
        <v>16659</v>
      </c>
      <c r="BA425" s="184" t="s">
        <v>7563</v>
      </c>
      <c r="BB425" s="184">
        <v>1</v>
      </c>
      <c r="BC425" s="184"/>
      <c r="BD425" s="184"/>
      <c r="BE425" s="184"/>
      <c r="BF425" s="184" t="s">
        <v>3562</v>
      </c>
      <c r="BG425" s="184"/>
      <c r="BH425" s="184"/>
      <c r="BI425" s="184" t="s">
        <v>3568</v>
      </c>
      <c r="BJ425" s="184"/>
      <c r="BK425" s="184"/>
      <c r="BL425" s="184" t="s">
        <v>3493</v>
      </c>
      <c r="BM425" s="184"/>
      <c r="BN425" s="184" t="s">
        <v>3493</v>
      </c>
      <c r="BO425" s="184" t="s">
        <v>3493</v>
      </c>
      <c r="BP425" s="184" t="s">
        <v>3493</v>
      </c>
      <c r="BQ425" s="184" t="str">
        <f t="shared" si="8"/>
        <v>√</v>
      </c>
      <c r="BR425" s="184"/>
      <c r="BS425" s="184"/>
      <c r="BT425" s="187" t="s">
        <v>3493</v>
      </c>
      <c r="BU425" s="184"/>
      <c r="BV425" s="190" t="e">
        <f>VLOOKUP(D:D,#REF!,2,0)</f>
        <v>#REF!</v>
      </c>
      <c r="BW425" s="190" t="e">
        <f>VLOOKUP(D:D,#REF!,3,0)</f>
        <v>#REF!</v>
      </c>
      <c r="BX425" s="190"/>
      <c r="BY425" s="190"/>
      <c r="BZ425" s="191" t="e">
        <f>VLOOKUP(D:D,#REF!,2,0)</f>
        <v>#REF!</v>
      </c>
      <c r="CA425" s="192" t="s">
        <v>5527</v>
      </c>
      <c r="CB425" s="192" t="s">
        <v>5527</v>
      </c>
      <c r="CC425" s="192" t="s">
        <v>5527</v>
      </c>
      <c r="CD425" s="190"/>
      <c r="CE425" s="184">
        <v>7004057</v>
      </c>
    </row>
    <row r="426" spans="1:83" ht="11.95" customHeight="1">
      <c r="A426" s="184">
        <v>7003803</v>
      </c>
      <c r="B426" s="184">
        <v>425</v>
      </c>
      <c r="C426" s="184" t="s">
        <v>20610</v>
      </c>
      <c r="D426" s="184" t="s">
        <v>27</v>
      </c>
      <c r="E426" s="184" t="s">
        <v>534</v>
      </c>
      <c r="F426" s="184" t="s">
        <v>7564</v>
      </c>
      <c r="G426" s="185">
        <v>42492</v>
      </c>
      <c r="H426" s="186" t="s">
        <v>14040</v>
      </c>
      <c r="I426" s="187">
        <v>21139</v>
      </c>
      <c r="J426" s="184" t="s">
        <v>20652</v>
      </c>
      <c r="K426" s="184">
        <v>7003803</v>
      </c>
      <c r="L426" s="184" t="s">
        <v>22033</v>
      </c>
      <c r="M426" s="184" t="s">
        <v>22034</v>
      </c>
      <c r="N426" s="188" t="s">
        <v>22035</v>
      </c>
      <c r="O426" s="189" t="s">
        <v>7565</v>
      </c>
      <c r="P426" s="187" t="s">
        <v>22036</v>
      </c>
      <c r="Q426" s="187" t="s">
        <v>22036</v>
      </c>
      <c r="R426" s="184" t="s">
        <v>7566</v>
      </c>
      <c r="S426" s="184" t="s">
        <v>7567</v>
      </c>
      <c r="T426" s="184" t="s">
        <v>7568</v>
      </c>
      <c r="U426" s="184" t="s">
        <v>22037</v>
      </c>
      <c r="V426" s="184" t="s">
        <v>7569</v>
      </c>
      <c r="W426" s="184" t="s">
        <v>22037</v>
      </c>
      <c r="X426" s="187" t="s">
        <v>22038</v>
      </c>
      <c r="Y426" s="187"/>
      <c r="Z426" s="188" t="s">
        <v>20228</v>
      </c>
      <c r="AA426" s="184">
        <v>120</v>
      </c>
      <c r="AB426" s="184" t="s">
        <v>3561</v>
      </c>
      <c r="AC426" s="184"/>
      <c r="AD426" s="184"/>
      <c r="AE426" s="184" t="s">
        <v>3562</v>
      </c>
      <c r="AF426" s="184"/>
      <c r="AG426" s="184"/>
      <c r="AH426" s="184"/>
      <c r="AI426" s="184"/>
      <c r="AJ426" s="184" t="s">
        <v>3593</v>
      </c>
      <c r="AK426" s="184">
        <v>215300</v>
      </c>
      <c r="AL426" s="184"/>
      <c r="AM426" s="184"/>
      <c r="AN426" s="184"/>
      <c r="AO426" s="184" t="s">
        <v>3577</v>
      </c>
      <c r="AP426" s="184" t="s">
        <v>7570</v>
      </c>
      <c r="AQ426" s="184" t="s">
        <v>7571</v>
      </c>
      <c r="AR426" s="184"/>
      <c r="AS426" s="184"/>
      <c r="AT426" s="184"/>
      <c r="AU426" s="184" t="s">
        <v>1263</v>
      </c>
      <c r="AV426" s="184" t="s">
        <v>1263</v>
      </c>
      <c r="AW426" s="190"/>
      <c r="AX426" s="185">
        <v>44202</v>
      </c>
      <c r="AY426" s="185"/>
      <c r="AZ426" s="184" t="s">
        <v>20218</v>
      </c>
      <c r="BA426" s="184" t="s">
        <v>7572</v>
      </c>
      <c r="BB426" s="184">
        <v>1</v>
      </c>
      <c r="BC426" s="184"/>
      <c r="BD426" s="184"/>
      <c r="BE426" s="184"/>
      <c r="BF426" s="184" t="s">
        <v>3562</v>
      </c>
      <c r="BG426" s="184"/>
      <c r="BH426" s="184"/>
      <c r="BI426" s="184" t="s">
        <v>3568</v>
      </c>
      <c r="BJ426" s="184"/>
      <c r="BK426" s="184">
        <v>1</v>
      </c>
      <c r="BL426" s="184" t="s">
        <v>3493</v>
      </c>
      <c r="BM426" s="184"/>
      <c r="BN426" s="184"/>
      <c r="BO426" s="184"/>
      <c r="BP426" s="184" t="s">
        <v>3493</v>
      </c>
      <c r="BQ426" s="184" t="str">
        <f t="shared" si="8"/>
        <v>√</v>
      </c>
      <c r="BR426" s="184"/>
      <c r="BS426" s="184"/>
      <c r="BT426" s="187" t="s">
        <v>3493</v>
      </c>
      <c r="BU426" s="184"/>
      <c r="BV426" s="190" t="e">
        <f>VLOOKUP(D:D,#REF!,2,0)</f>
        <v>#REF!</v>
      </c>
      <c r="BW426" s="190" t="e">
        <f>VLOOKUP(D:D,#REF!,3,0)</f>
        <v>#REF!</v>
      </c>
      <c r="BX426" s="190"/>
      <c r="BY426" s="190"/>
      <c r="BZ426" s="191" t="e">
        <f>VLOOKUP(D:D,#REF!,2,0)</f>
        <v>#REF!</v>
      </c>
      <c r="CA426" s="192" t="s">
        <v>5527</v>
      </c>
      <c r="CB426" s="192" t="s">
        <v>5527</v>
      </c>
      <c r="CC426" s="192" t="s">
        <v>5527</v>
      </c>
      <c r="CD426" s="190"/>
      <c r="CE426" s="184">
        <v>7003803</v>
      </c>
    </row>
    <row r="427" spans="1:83" ht="11.95" customHeight="1">
      <c r="A427" s="184">
        <v>7003804</v>
      </c>
      <c r="B427" s="184">
        <v>426</v>
      </c>
      <c r="C427" s="184" t="s">
        <v>20610</v>
      </c>
      <c r="D427" s="184" t="s">
        <v>27</v>
      </c>
      <c r="E427" s="184" t="s">
        <v>534</v>
      </c>
      <c r="F427" s="184" t="s">
        <v>7573</v>
      </c>
      <c r="G427" s="185">
        <v>42492</v>
      </c>
      <c r="H427" s="186" t="s">
        <v>14040</v>
      </c>
      <c r="I427" s="187">
        <v>21139</v>
      </c>
      <c r="J427" s="184" t="s">
        <v>20652</v>
      </c>
      <c r="K427" s="184">
        <v>7003804</v>
      </c>
      <c r="L427" s="184" t="s">
        <v>22039</v>
      </c>
      <c r="M427" s="184" t="s">
        <v>7574</v>
      </c>
      <c r="N427" s="188" t="s">
        <v>7575</v>
      </c>
      <c r="O427" s="189"/>
      <c r="P427" s="187" t="s">
        <v>7576</v>
      </c>
      <c r="Q427" s="187" t="s">
        <v>7576</v>
      </c>
      <c r="R427" s="184" t="s">
        <v>7577</v>
      </c>
      <c r="S427" s="184" t="s">
        <v>7578</v>
      </c>
      <c r="T427" s="184" t="s">
        <v>7579</v>
      </c>
      <c r="U427" s="184" t="s">
        <v>22040</v>
      </c>
      <c r="V427" s="184" t="s">
        <v>7579</v>
      </c>
      <c r="W427" s="184" t="s">
        <v>22040</v>
      </c>
      <c r="X427" s="187" t="s">
        <v>7580</v>
      </c>
      <c r="Y427" s="187" t="s">
        <v>22041</v>
      </c>
      <c r="Z427" s="188" t="s">
        <v>20228</v>
      </c>
      <c r="AA427" s="184">
        <v>180</v>
      </c>
      <c r="AB427" s="184" t="s">
        <v>3561</v>
      </c>
      <c r="AC427" s="184"/>
      <c r="AD427" s="184"/>
      <c r="AE427" s="184" t="s">
        <v>3562</v>
      </c>
      <c r="AF427" s="184" t="s">
        <v>3710</v>
      </c>
      <c r="AG427" s="184"/>
      <c r="AH427" s="184"/>
      <c r="AI427" s="184"/>
      <c r="AJ427" s="184" t="s">
        <v>3593</v>
      </c>
      <c r="AK427" s="184">
        <v>215400</v>
      </c>
      <c r="AL427" s="184"/>
      <c r="AM427" s="184"/>
      <c r="AN427" s="184"/>
      <c r="AO427" s="184" t="s">
        <v>3577</v>
      </c>
      <c r="AP427" s="184" t="s">
        <v>7581</v>
      </c>
      <c r="AQ427" s="184">
        <v>13606243017</v>
      </c>
      <c r="AR427" s="184"/>
      <c r="AS427" s="184"/>
      <c r="AT427" s="184"/>
      <c r="AU427" s="184" t="s">
        <v>7582</v>
      </c>
      <c r="AV427" s="184" t="s">
        <v>7582</v>
      </c>
      <c r="AW427" s="190"/>
      <c r="AX427" s="185">
        <v>44255</v>
      </c>
      <c r="AY427" s="185">
        <v>43555</v>
      </c>
      <c r="AZ427" s="184" t="s">
        <v>20218</v>
      </c>
      <c r="BA427" s="184" t="s">
        <v>7583</v>
      </c>
      <c r="BB427" s="184">
        <v>1</v>
      </c>
      <c r="BC427" s="184"/>
      <c r="BD427" s="184"/>
      <c r="BE427" s="184"/>
      <c r="BF427" s="184" t="s">
        <v>3562</v>
      </c>
      <c r="BG427" s="184"/>
      <c r="BH427" s="184"/>
      <c r="BI427" s="184" t="s">
        <v>3568</v>
      </c>
      <c r="BJ427" s="184"/>
      <c r="BK427" s="184">
        <v>1</v>
      </c>
      <c r="BL427" s="184" t="s">
        <v>3493</v>
      </c>
      <c r="BM427" s="184"/>
      <c r="BN427" s="184"/>
      <c r="BO427" s="184" t="s">
        <v>3493</v>
      </c>
      <c r="BP427" s="184" t="s">
        <v>3493</v>
      </c>
      <c r="BQ427" s="184" t="str">
        <f t="shared" si="8"/>
        <v>√</v>
      </c>
      <c r="BR427" s="184"/>
      <c r="BS427" s="184"/>
      <c r="BT427" s="187" t="s">
        <v>3493</v>
      </c>
      <c r="BU427" s="184"/>
      <c r="BV427" s="190" t="e">
        <f>VLOOKUP(D:D,#REF!,2,0)</f>
        <v>#REF!</v>
      </c>
      <c r="BW427" s="190" t="e">
        <f>VLOOKUP(D:D,#REF!,3,0)</f>
        <v>#REF!</v>
      </c>
      <c r="BX427" s="190"/>
      <c r="BY427" s="190"/>
      <c r="BZ427" s="191" t="e">
        <f>VLOOKUP(D:D,#REF!,2,0)</f>
        <v>#REF!</v>
      </c>
      <c r="CA427" s="192" t="s">
        <v>5527</v>
      </c>
      <c r="CB427" s="192" t="s">
        <v>5527</v>
      </c>
      <c r="CC427" s="192" t="s">
        <v>5527</v>
      </c>
      <c r="CD427" s="190"/>
      <c r="CE427" s="184">
        <v>7003804</v>
      </c>
    </row>
    <row r="428" spans="1:83" ht="11.95" customHeight="1">
      <c r="A428" s="184">
        <v>7003805</v>
      </c>
      <c r="B428" s="184">
        <v>427</v>
      </c>
      <c r="C428" s="184" t="s">
        <v>20610</v>
      </c>
      <c r="D428" s="184" t="s">
        <v>27</v>
      </c>
      <c r="E428" s="184" t="s">
        <v>525</v>
      </c>
      <c r="F428" s="184" t="s">
        <v>7584</v>
      </c>
      <c r="G428" s="185">
        <v>42492</v>
      </c>
      <c r="H428" s="186" t="s">
        <v>22042</v>
      </c>
      <c r="I428" s="187">
        <v>21160</v>
      </c>
      <c r="J428" s="184" t="s">
        <v>7586</v>
      </c>
      <c r="K428" s="184">
        <v>7003805</v>
      </c>
      <c r="L428" s="184" t="s">
        <v>22043</v>
      </c>
      <c r="M428" s="184" t="s">
        <v>7587</v>
      </c>
      <c r="N428" s="188" t="s">
        <v>22044</v>
      </c>
      <c r="O428" s="189" t="s">
        <v>7588</v>
      </c>
      <c r="P428" s="187" t="s">
        <v>7589</v>
      </c>
      <c r="Q428" s="187" t="s">
        <v>7589</v>
      </c>
      <c r="R428" s="184" t="s">
        <v>3756</v>
      </c>
      <c r="S428" s="184">
        <v>85902210</v>
      </c>
      <c r="T428" s="184" t="s">
        <v>7590</v>
      </c>
      <c r="U428" s="184" t="s">
        <v>20228</v>
      </c>
      <c r="V428" s="184" t="s">
        <v>7591</v>
      </c>
      <c r="W428" s="184" t="s">
        <v>22045</v>
      </c>
      <c r="X428" s="187" t="s">
        <v>22046</v>
      </c>
      <c r="Y428" s="187" t="s">
        <v>7592</v>
      </c>
      <c r="Z428" s="188" t="s">
        <v>20228</v>
      </c>
      <c r="AA428" s="184">
        <v>180</v>
      </c>
      <c r="AB428" s="184" t="s">
        <v>3561</v>
      </c>
      <c r="AC428" s="184"/>
      <c r="AD428" s="184"/>
      <c r="AE428" s="184" t="s">
        <v>3562</v>
      </c>
      <c r="AF428" s="184"/>
      <c r="AG428" s="184"/>
      <c r="AH428" s="184"/>
      <c r="AI428" s="184"/>
      <c r="AJ428" s="184" t="s">
        <v>3593</v>
      </c>
      <c r="AK428" s="184">
        <v>226001</v>
      </c>
      <c r="AL428" s="184"/>
      <c r="AM428" s="184"/>
      <c r="AN428" s="184"/>
      <c r="AO428" s="184" t="s">
        <v>3577</v>
      </c>
      <c r="AP428" s="184" t="s">
        <v>7593</v>
      </c>
      <c r="AQ428" s="184" t="s">
        <v>7594</v>
      </c>
      <c r="AR428" s="184"/>
      <c r="AS428" s="184"/>
      <c r="AT428" s="184"/>
      <c r="AU428" s="184" t="s">
        <v>7595</v>
      </c>
      <c r="AV428" s="184" t="s">
        <v>7596</v>
      </c>
      <c r="AW428" s="190"/>
      <c r="AX428" s="185">
        <v>43555</v>
      </c>
      <c r="AY428" s="185">
        <v>43192</v>
      </c>
      <c r="AZ428" s="184" t="s">
        <v>16659</v>
      </c>
      <c r="BA428" s="184" t="s">
        <v>7597</v>
      </c>
      <c r="BB428" s="184">
        <v>1</v>
      </c>
      <c r="BC428" s="184"/>
      <c r="BD428" s="184"/>
      <c r="BE428" s="184"/>
      <c r="BF428" s="184" t="s">
        <v>3562</v>
      </c>
      <c r="BG428" s="184"/>
      <c r="BH428" s="184"/>
      <c r="BI428" s="184" t="s">
        <v>3568</v>
      </c>
      <c r="BJ428" s="184"/>
      <c r="BK428" s="184">
        <v>1</v>
      </c>
      <c r="BL428" s="184" t="s">
        <v>3493</v>
      </c>
      <c r="BM428" s="184"/>
      <c r="BN428" s="184"/>
      <c r="BO428" s="184" t="s">
        <v>3493</v>
      </c>
      <c r="BP428" s="184" t="s">
        <v>3493</v>
      </c>
      <c r="BQ428" s="184" t="str">
        <f t="shared" si="8"/>
        <v>√</v>
      </c>
      <c r="BR428" s="184"/>
      <c r="BS428" s="184"/>
      <c r="BT428" s="187" t="s">
        <v>3493</v>
      </c>
      <c r="BU428" s="184"/>
      <c r="BV428" s="190" t="e">
        <f>VLOOKUP(D:D,#REF!,2,0)</f>
        <v>#REF!</v>
      </c>
      <c r="BW428" s="190" t="e">
        <f>VLOOKUP(D:D,#REF!,3,0)</f>
        <v>#REF!</v>
      </c>
      <c r="BX428" s="190"/>
      <c r="BY428" s="190"/>
      <c r="BZ428" s="191" t="e">
        <f>VLOOKUP(D:D,#REF!,2,0)</f>
        <v>#REF!</v>
      </c>
      <c r="CA428" s="192" t="s">
        <v>5527</v>
      </c>
      <c r="CB428" s="192" t="s">
        <v>5527</v>
      </c>
      <c r="CC428" s="192" t="s">
        <v>5527</v>
      </c>
      <c r="CD428" s="190"/>
      <c r="CE428" s="184">
        <v>7003805</v>
      </c>
    </row>
    <row r="429" spans="1:83" ht="11.95" customHeight="1">
      <c r="A429" s="184">
        <v>7003806</v>
      </c>
      <c r="B429" s="184">
        <v>428</v>
      </c>
      <c r="C429" s="184" t="s">
        <v>20610</v>
      </c>
      <c r="D429" s="184" t="s">
        <v>27</v>
      </c>
      <c r="E429" s="184" t="s">
        <v>525</v>
      </c>
      <c r="F429" s="184" t="s">
        <v>7598</v>
      </c>
      <c r="G429" s="185">
        <v>42492</v>
      </c>
      <c r="H429" s="186" t="s">
        <v>22042</v>
      </c>
      <c r="I429" s="187">
        <v>21160</v>
      </c>
      <c r="J429" s="184" t="s">
        <v>7586</v>
      </c>
      <c r="K429" s="184">
        <v>7003806</v>
      </c>
      <c r="L429" s="184" t="s">
        <v>7599</v>
      </c>
      <c r="M429" s="184" t="s">
        <v>22047</v>
      </c>
      <c r="N429" s="188" t="s">
        <v>7600</v>
      </c>
      <c r="O429" s="189" t="s">
        <v>7601</v>
      </c>
      <c r="P429" s="187" t="s">
        <v>7602</v>
      </c>
      <c r="Q429" s="187" t="s">
        <v>7602</v>
      </c>
      <c r="R429" s="184" t="s">
        <v>7603</v>
      </c>
      <c r="S429" s="184">
        <v>85609356</v>
      </c>
      <c r="T429" s="184" t="s">
        <v>7604</v>
      </c>
      <c r="U429" s="184" t="s">
        <v>7605</v>
      </c>
      <c r="V429" s="184" t="s">
        <v>7604</v>
      </c>
      <c r="W429" s="184" t="s">
        <v>22048</v>
      </c>
      <c r="X429" s="187" t="s">
        <v>22049</v>
      </c>
      <c r="Y429" s="187" t="s">
        <v>22050</v>
      </c>
      <c r="Z429" s="188" t="s">
        <v>20228</v>
      </c>
      <c r="AA429" s="184">
        <v>180</v>
      </c>
      <c r="AB429" s="184" t="s">
        <v>3561</v>
      </c>
      <c r="AC429" s="184"/>
      <c r="AD429" s="184"/>
      <c r="AE429" s="184" t="s">
        <v>3562</v>
      </c>
      <c r="AF429" s="184"/>
      <c r="AG429" s="184"/>
      <c r="AH429" s="184"/>
      <c r="AI429" s="184"/>
      <c r="AJ429" s="184" t="s">
        <v>20243</v>
      </c>
      <c r="AK429" s="184">
        <v>226001</v>
      </c>
      <c r="AL429" s="184"/>
      <c r="AM429" s="184"/>
      <c r="AN429" s="184"/>
      <c r="AO429" s="184" t="s">
        <v>3577</v>
      </c>
      <c r="AP429" s="184" t="s">
        <v>7606</v>
      </c>
      <c r="AQ429" s="184" t="s">
        <v>7607</v>
      </c>
      <c r="AR429" s="184"/>
      <c r="AS429" s="184"/>
      <c r="AT429" s="184"/>
      <c r="AU429" s="184" t="s">
        <v>1361</v>
      </c>
      <c r="AV429" s="184" t="s">
        <v>1361</v>
      </c>
      <c r="AW429" s="190"/>
      <c r="AX429" s="185">
        <v>43837</v>
      </c>
      <c r="AY429" s="185">
        <v>43206</v>
      </c>
      <c r="AZ429" s="184" t="s">
        <v>16659</v>
      </c>
      <c r="BA429" s="184" t="s">
        <v>7608</v>
      </c>
      <c r="BB429" s="184">
        <v>1</v>
      </c>
      <c r="BC429" s="184"/>
      <c r="BD429" s="184"/>
      <c r="BE429" s="184"/>
      <c r="BF429" s="184" t="s">
        <v>3562</v>
      </c>
      <c r="BG429" s="184"/>
      <c r="BH429" s="184"/>
      <c r="BI429" s="184" t="s">
        <v>3568</v>
      </c>
      <c r="BJ429" s="184"/>
      <c r="BK429" s="184">
        <v>1</v>
      </c>
      <c r="BL429" s="184" t="s">
        <v>3493</v>
      </c>
      <c r="BM429" s="184"/>
      <c r="BN429" s="184"/>
      <c r="BO429" s="184" t="s">
        <v>3493</v>
      </c>
      <c r="BP429" s="184" t="s">
        <v>3493</v>
      </c>
      <c r="BQ429" s="184" t="str">
        <f t="shared" si="8"/>
        <v>√</v>
      </c>
      <c r="BR429" s="184"/>
      <c r="BS429" s="184"/>
      <c r="BT429" s="187" t="s">
        <v>3493</v>
      </c>
      <c r="BU429" s="184"/>
      <c r="BV429" s="190" t="e">
        <f>VLOOKUP(D:D,#REF!,2,0)</f>
        <v>#REF!</v>
      </c>
      <c r="BW429" s="190" t="e">
        <f>VLOOKUP(D:D,#REF!,3,0)</f>
        <v>#REF!</v>
      </c>
      <c r="BX429" s="190"/>
      <c r="BY429" s="190"/>
      <c r="BZ429" s="191" t="e">
        <f>VLOOKUP(D:D,#REF!,2,0)</f>
        <v>#REF!</v>
      </c>
      <c r="CA429" s="192" t="s">
        <v>5527</v>
      </c>
      <c r="CB429" s="192" t="s">
        <v>5527</v>
      </c>
      <c r="CC429" s="192" t="s">
        <v>5527</v>
      </c>
      <c r="CD429" s="190"/>
      <c r="CE429" s="184">
        <v>7003806</v>
      </c>
    </row>
    <row r="430" spans="1:83" ht="11.95" customHeight="1">
      <c r="A430" s="184">
        <v>7003807</v>
      </c>
      <c r="B430" s="184">
        <v>429</v>
      </c>
      <c r="C430" s="184" t="s">
        <v>20610</v>
      </c>
      <c r="D430" s="184" t="s">
        <v>27</v>
      </c>
      <c r="E430" s="184" t="s">
        <v>525</v>
      </c>
      <c r="F430" s="184" t="s">
        <v>7609</v>
      </c>
      <c r="G430" s="185">
        <v>42492</v>
      </c>
      <c r="H430" s="186" t="s">
        <v>22042</v>
      </c>
      <c r="I430" s="187">
        <v>21160</v>
      </c>
      <c r="J430" s="184" t="s">
        <v>7586</v>
      </c>
      <c r="K430" s="184">
        <v>7003807</v>
      </c>
      <c r="L430" s="184" t="s">
        <v>22051</v>
      </c>
      <c r="M430" s="184" t="s">
        <v>7610</v>
      </c>
      <c r="N430" s="188" t="s">
        <v>22052</v>
      </c>
      <c r="O430" s="189" t="s">
        <v>7611</v>
      </c>
      <c r="P430" s="187" t="s">
        <v>7612</v>
      </c>
      <c r="Q430" s="187" t="s">
        <v>7612</v>
      </c>
      <c r="R430" s="184" t="s">
        <v>7613</v>
      </c>
      <c r="S430" s="184">
        <v>13372081222</v>
      </c>
      <c r="T430" s="184" t="s">
        <v>7614</v>
      </c>
      <c r="U430" s="184" t="s">
        <v>22053</v>
      </c>
      <c r="V430" s="184" t="s">
        <v>7615</v>
      </c>
      <c r="W430" s="184" t="s">
        <v>22054</v>
      </c>
      <c r="X430" s="187" t="s">
        <v>7616</v>
      </c>
      <c r="Y430" s="187"/>
      <c r="Z430" s="188" t="s">
        <v>20228</v>
      </c>
      <c r="AA430" s="184">
        <v>180</v>
      </c>
      <c r="AB430" s="184" t="s">
        <v>3561</v>
      </c>
      <c r="AC430" s="184"/>
      <c r="AD430" s="184"/>
      <c r="AE430" s="184" t="s">
        <v>3562</v>
      </c>
      <c r="AF430" s="184"/>
      <c r="AG430" s="184"/>
      <c r="AH430" s="184"/>
      <c r="AI430" s="184"/>
      <c r="AJ430" s="184" t="s">
        <v>3593</v>
      </c>
      <c r="AK430" s="184">
        <v>226300</v>
      </c>
      <c r="AL430" s="184"/>
      <c r="AM430" s="184"/>
      <c r="AN430" s="184"/>
      <c r="AO430" s="184" t="s">
        <v>3577</v>
      </c>
      <c r="AP430" s="184" t="s">
        <v>7617</v>
      </c>
      <c r="AQ430" s="184" t="s">
        <v>7618</v>
      </c>
      <c r="AR430" s="184"/>
      <c r="AS430" s="184"/>
      <c r="AT430" s="184"/>
      <c r="AU430" s="184" t="s">
        <v>7619</v>
      </c>
      <c r="AV430" s="184" t="s">
        <v>7619</v>
      </c>
      <c r="AW430" s="190"/>
      <c r="AX430" s="185">
        <v>44273</v>
      </c>
      <c r="AY430" s="185"/>
      <c r="AZ430" s="184" t="s">
        <v>20218</v>
      </c>
      <c r="BA430" s="184" t="s">
        <v>7620</v>
      </c>
      <c r="BB430" s="184">
        <v>1</v>
      </c>
      <c r="BC430" s="184"/>
      <c r="BD430" s="184"/>
      <c r="BE430" s="184"/>
      <c r="BF430" s="184" t="s">
        <v>3562</v>
      </c>
      <c r="BG430" s="184"/>
      <c r="BH430" s="184"/>
      <c r="BI430" s="184" t="s">
        <v>3568</v>
      </c>
      <c r="BJ430" s="184"/>
      <c r="BK430" s="184">
        <v>1</v>
      </c>
      <c r="BL430" s="184" t="s">
        <v>3493</v>
      </c>
      <c r="BM430" s="184"/>
      <c r="BN430" s="184"/>
      <c r="BO430" s="184"/>
      <c r="BP430" s="184" t="s">
        <v>3493</v>
      </c>
      <c r="BQ430" s="184" t="str">
        <f t="shared" si="8"/>
        <v>√</v>
      </c>
      <c r="BR430" s="184"/>
      <c r="BS430" s="184"/>
      <c r="BT430" s="187" t="s">
        <v>3493</v>
      </c>
      <c r="BU430" s="184"/>
      <c r="BV430" s="190" t="e">
        <f>VLOOKUP(D:D,#REF!,2,0)</f>
        <v>#REF!</v>
      </c>
      <c r="BW430" s="190" t="e">
        <f>VLOOKUP(D:D,#REF!,3,0)</f>
        <v>#REF!</v>
      </c>
      <c r="BX430" s="190"/>
      <c r="BY430" s="190"/>
      <c r="BZ430" s="191" t="e">
        <f>VLOOKUP(D:D,#REF!,2,0)</f>
        <v>#REF!</v>
      </c>
      <c r="CA430" s="192" t="s">
        <v>5527</v>
      </c>
      <c r="CB430" s="192" t="s">
        <v>5527</v>
      </c>
      <c r="CC430" s="192" t="s">
        <v>5527</v>
      </c>
      <c r="CD430" s="190"/>
      <c r="CE430" s="184">
        <v>7003807</v>
      </c>
    </row>
    <row r="431" spans="1:83" ht="11.95" customHeight="1">
      <c r="A431" s="184">
        <v>7003808</v>
      </c>
      <c r="B431" s="184">
        <v>430</v>
      </c>
      <c r="C431" s="184" t="s">
        <v>20610</v>
      </c>
      <c r="D431" s="184" t="s">
        <v>27</v>
      </c>
      <c r="E431" s="184" t="s">
        <v>525</v>
      </c>
      <c r="F431" s="184" t="s">
        <v>7621</v>
      </c>
      <c r="G431" s="185">
        <v>42492</v>
      </c>
      <c r="H431" s="186" t="s">
        <v>22042</v>
      </c>
      <c r="I431" s="187">
        <v>21160</v>
      </c>
      <c r="J431" s="184" t="s">
        <v>7586</v>
      </c>
      <c r="K431" s="184">
        <v>7003808</v>
      </c>
      <c r="L431" s="184" t="s">
        <v>22055</v>
      </c>
      <c r="M431" s="184" t="s">
        <v>22056</v>
      </c>
      <c r="N431" s="188" t="s">
        <v>22057</v>
      </c>
      <c r="O431" s="189" t="s">
        <v>7622</v>
      </c>
      <c r="P431" s="187" t="s">
        <v>22058</v>
      </c>
      <c r="Q431" s="187" t="s">
        <v>22058</v>
      </c>
      <c r="R431" s="184" t="s">
        <v>7623</v>
      </c>
      <c r="S431" s="184" t="s">
        <v>7622</v>
      </c>
      <c r="T431" s="184" t="s">
        <v>7624</v>
      </c>
      <c r="U431" s="184">
        <v>13815235022</v>
      </c>
      <c r="V431" s="184" t="s">
        <v>7625</v>
      </c>
      <c r="W431" s="184" t="s">
        <v>22059</v>
      </c>
      <c r="X431" s="187" t="s">
        <v>22060</v>
      </c>
      <c r="Y431" s="187"/>
      <c r="Z431" s="188" t="s">
        <v>20228</v>
      </c>
      <c r="AA431" s="184">
        <v>180</v>
      </c>
      <c r="AB431" s="184" t="s">
        <v>3561</v>
      </c>
      <c r="AC431" s="184"/>
      <c r="AD431" s="184"/>
      <c r="AE431" s="184" t="s">
        <v>3562</v>
      </c>
      <c r="AF431" s="184"/>
      <c r="AG431" s="184"/>
      <c r="AH431" s="184"/>
      <c r="AI431" s="184"/>
      <c r="AJ431" s="184" t="s">
        <v>3593</v>
      </c>
      <c r="AK431" s="184">
        <v>226100</v>
      </c>
      <c r="AL431" s="184"/>
      <c r="AM431" s="184"/>
      <c r="AN431" s="184"/>
      <c r="AO431" s="184" t="s">
        <v>3577</v>
      </c>
      <c r="AP431" s="184" t="s">
        <v>7624</v>
      </c>
      <c r="AQ431" s="184">
        <v>13815235022</v>
      </c>
      <c r="AR431" s="184"/>
      <c r="AS431" s="184"/>
      <c r="AT431" s="184"/>
      <c r="AU431" s="184" t="s">
        <v>2508</v>
      </c>
      <c r="AV431" s="184" t="s">
        <v>7626</v>
      </c>
      <c r="AW431" s="190"/>
      <c r="AX431" s="185">
        <v>44258</v>
      </c>
      <c r="AY431" s="185"/>
      <c r="AZ431" s="184" t="s">
        <v>20218</v>
      </c>
      <c r="BA431" s="184" t="s">
        <v>7627</v>
      </c>
      <c r="BB431" s="184">
        <v>1</v>
      </c>
      <c r="BC431" s="184"/>
      <c r="BD431" s="184"/>
      <c r="BE431" s="184"/>
      <c r="BF431" s="184" t="s">
        <v>3562</v>
      </c>
      <c r="BG431" s="184"/>
      <c r="BH431" s="184"/>
      <c r="BI431" s="184" t="s">
        <v>3568</v>
      </c>
      <c r="BJ431" s="184"/>
      <c r="BK431" s="184">
        <v>1</v>
      </c>
      <c r="BL431" s="184" t="s">
        <v>3493</v>
      </c>
      <c r="BM431" s="184"/>
      <c r="BN431" s="184"/>
      <c r="BO431" s="184"/>
      <c r="BP431" s="184" t="s">
        <v>3493</v>
      </c>
      <c r="BQ431" s="184" t="str">
        <f t="shared" si="8"/>
        <v>√</v>
      </c>
      <c r="BR431" s="184"/>
      <c r="BS431" s="184"/>
      <c r="BT431" s="187" t="s">
        <v>3493</v>
      </c>
      <c r="BU431" s="184"/>
      <c r="BV431" s="190" t="e">
        <f>VLOOKUP(D:D,#REF!,2,0)</f>
        <v>#REF!</v>
      </c>
      <c r="BW431" s="190" t="e">
        <f>VLOOKUP(D:D,#REF!,3,0)</f>
        <v>#REF!</v>
      </c>
      <c r="BX431" s="190"/>
      <c r="BY431" s="190"/>
      <c r="BZ431" s="191" t="e">
        <f>VLOOKUP(D:D,#REF!,2,0)</f>
        <v>#REF!</v>
      </c>
      <c r="CA431" s="192" t="s">
        <v>5527</v>
      </c>
      <c r="CB431" s="192" t="s">
        <v>5527</v>
      </c>
      <c r="CC431" s="192" t="s">
        <v>5527</v>
      </c>
      <c r="CD431" s="190"/>
      <c r="CE431" s="184">
        <v>7003808</v>
      </c>
    </row>
    <row r="432" spans="1:83" ht="11.95" customHeight="1">
      <c r="A432" s="184">
        <v>7003809</v>
      </c>
      <c r="B432" s="184">
        <v>431</v>
      </c>
      <c r="C432" s="184" t="s">
        <v>20610</v>
      </c>
      <c r="D432" s="184" t="s">
        <v>27</v>
      </c>
      <c r="E432" s="184" t="s">
        <v>525</v>
      </c>
      <c r="F432" s="184" t="s">
        <v>7628</v>
      </c>
      <c r="G432" s="185">
        <v>42492</v>
      </c>
      <c r="H432" s="186" t="s">
        <v>22042</v>
      </c>
      <c r="I432" s="187">
        <v>21160</v>
      </c>
      <c r="J432" s="184" t="s">
        <v>7586</v>
      </c>
      <c r="K432" s="184">
        <v>7003809</v>
      </c>
      <c r="L432" s="184" t="s">
        <v>22061</v>
      </c>
      <c r="M432" s="184" t="s">
        <v>7629</v>
      </c>
      <c r="N432" s="188" t="s">
        <v>22062</v>
      </c>
      <c r="O432" s="189" t="s">
        <v>7630</v>
      </c>
      <c r="P432" s="187" t="s">
        <v>22063</v>
      </c>
      <c r="Q432" s="187" t="s">
        <v>7631</v>
      </c>
      <c r="R432" s="184" t="s">
        <v>7632</v>
      </c>
      <c r="S432" s="184" t="s">
        <v>7633</v>
      </c>
      <c r="T432" s="184" t="s">
        <v>7634</v>
      </c>
      <c r="U432" s="184" t="s">
        <v>22064</v>
      </c>
      <c r="V432" s="184" t="s">
        <v>7635</v>
      </c>
      <c r="W432" s="184" t="s">
        <v>7636</v>
      </c>
      <c r="X432" s="187" t="s">
        <v>22065</v>
      </c>
      <c r="Y432" s="187" t="s">
        <v>22066</v>
      </c>
      <c r="Z432" s="188" t="s">
        <v>20228</v>
      </c>
      <c r="AA432" s="184">
        <v>180</v>
      </c>
      <c r="AB432" s="184" t="s">
        <v>3561</v>
      </c>
      <c r="AC432" s="184"/>
      <c r="AD432" s="184"/>
      <c r="AE432" s="184" t="s">
        <v>3562</v>
      </c>
      <c r="AF432" s="184"/>
      <c r="AG432" s="184"/>
      <c r="AH432" s="184"/>
      <c r="AI432" s="184"/>
      <c r="AJ432" s="184" t="s">
        <v>20243</v>
      </c>
      <c r="AK432" s="184">
        <v>226001</v>
      </c>
      <c r="AL432" s="184" t="s">
        <v>7637</v>
      </c>
      <c r="AM432" s="184" t="s">
        <v>7638</v>
      </c>
      <c r="AN432" s="184">
        <v>15996576893</v>
      </c>
      <c r="AO432" s="184" t="s">
        <v>7639</v>
      </c>
      <c r="AP432" s="184" t="s">
        <v>7640</v>
      </c>
      <c r="AQ432" s="184">
        <v>15162763610</v>
      </c>
      <c r="AR432" s="184" t="s">
        <v>876</v>
      </c>
      <c r="AS432" s="184" t="s">
        <v>7638</v>
      </c>
      <c r="AT432" s="184">
        <v>15996576893</v>
      </c>
      <c r="AU432" s="184" t="s">
        <v>7641</v>
      </c>
      <c r="AV432" s="184" t="s">
        <v>7641</v>
      </c>
      <c r="AW432" s="190"/>
      <c r="AX432" s="185">
        <v>43555</v>
      </c>
      <c r="AY432" s="185">
        <v>43191</v>
      </c>
      <c r="AZ432" s="184" t="s">
        <v>16659</v>
      </c>
      <c r="BA432" s="184" t="s">
        <v>7642</v>
      </c>
      <c r="BB432" s="184">
        <v>1</v>
      </c>
      <c r="BC432" s="184"/>
      <c r="BD432" s="184"/>
      <c r="BE432" s="184"/>
      <c r="BF432" s="184" t="s">
        <v>3562</v>
      </c>
      <c r="BG432" s="184"/>
      <c r="BH432" s="184"/>
      <c r="BI432" s="184" t="s">
        <v>3568</v>
      </c>
      <c r="BJ432" s="184"/>
      <c r="BK432" s="184">
        <v>1</v>
      </c>
      <c r="BL432" s="184" t="s">
        <v>3493</v>
      </c>
      <c r="BM432" s="184"/>
      <c r="BN432" s="184"/>
      <c r="BO432" s="184" t="s">
        <v>3493</v>
      </c>
      <c r="BP432" s="184" t="s">
        <v>3493</v>
      </c>
      <c r="BQ432" s="184" t="str">
        <f t="shared" si="8"/>
        <v>√</v>
      </c>
      <c r="BR432" s="184"/>
      <c r="BS432" s="184"/>
      <c r="BT432" s="187" t="s">
        <v>3493</v>
      </c>
      <c r="BU432" s="184" t="s">
        <v>4288</v>
      </c>
      <c r="BV432" s="190" t="e">
        <f>VLOOKUP(D:D,#REF!,2,0)</f>
        <v>#REF!</v>
      </c>
      <c r="BW432" s="190" t="e">
        <f>VLOOKUP(D:D,#REF!,3,0)</f>
        <v>#REF!</v>
      </c>
      <c r="BX432" s="190" t="s">
        <v>22067</v>
      </c>
      <c r="BY432" s="190"/>
      <c r="BZ432" s="191" t="e">
        <f>VLOOKUP(D:D,#REF!,2,0)</f>
        <v>#REF!</v>
      </c>
      <c r="CA432" s="192" t="s">
        <v>5527</v>
      </c>
      <c r="CB432" s="192" t="s">
        <v>5527</v>
      </c>
      <c r="CC432" s="192" t="s">
        <v>5527</v>
      </c>
      <c r="CD432" s="190"/>
      <c r="CE432" s="184">
        <v>7003809</v>
      </c>
    </row>
    <row r="433" spans="1:83" ht="11.95" customHeight="1">
      <c r="A433" s="184">
        <v>7003810</v>
      </c>
      <c r="B433" s="184">
        <v>432</v>
      </c>
      <c r="C433" s="184" t="s">
        <v>20610</v>
      </c>
      <c r="D433" s="184" t="s">
        <v>27</v>
      </c>
      <c r="E433" s="184" t="s">
        <v>525</v>
      </c>
      <c r="F433" s="184" t="s">
        <v>7643</v>
      </c>
      <c r="G433" s="185">
        <v>42492</v>
      </c>
      <c r="H433" s="186" t="s">
        <v>22042</v>
      </c>
      <c r="I433" s="187">
        <v>21160</v>
      </c>
      <c r="J433" s="184" t="s">
        <v>7586</v>
      </c>
      <c r="K433" s="184">
        <v>7003810</v>
      </c>
      <c r="L433" s="184" t="s">
        <v>7644</v>
      </c>
      <c r="M433" s="184" t="s">
        <v>22068</v>
      </c>
      <c r="N433" s="188" t="s">
        <v>22069</v>
      </c>
      <c r="O433" s="189" t="s">
        <v>7645</v>
      </c>
      <c r="P433" s="187" t="s">
        <v>22070</v>
      </c>
      <c r="Q433" s="187" t="s">
        <v>22070</v>
      </c>
      <c r="R433" s="184" t="s">
        <v>7646</v>
      </c>
      <c r="S433" s="184" t="s">
        <v>7645</v>
      </c>
      <c r="T433" s="184" t="s">
        <v>7647</v>
      </c>
      <c r="U433" s="184">
        <v>13962777385</v>
      </c>
      <c r="V433" s="184" t="s">
        <v>7648</v>
      </c>
      <c r="W433" s="184" t="s">
        <v>7649</v>
      </c>
      <c r="X433" s="187" t="s">
        <v>7650</v>
      </c>
      <c r="Y433" s="187" t="s">
        <v>7651</v>
      </c>
      <c r="Z433" s="188" t="s">
        <v>20228</v>
      </c>
      <c r="AA433" s="184">
        <v>180</v>
      </c>
      <c r="AB433" s="184" t="s">
        <v>3561</v>
      </c>
      <c r="AC433" s="184"/>
      <c r="AD433" s="184" t="s">
        <v>7507</v>
      </c>
      <c r="AE433" s="184" t="s">
        <v>3562</v>
      </c>
      <c r="AF433" s="184"/>
      <c r="AG433" s="184"/>
      <c r="AH433" s="184"/>
      <c r="AI433" s="184"/>
      <c r="AJ433" s="184" t="s">
        <v>3593</v>
      </c>
      <c r="AK433" s="184">
        <v>226400</v>
      </c>
      <c r="AL433" s="184" t="s">
        <v>7637</v>
      </c>
      <c r="AM433" s="184" t="s">
        <v>7638</v>
      </c>
      <c r="AN433" s="184">
        <v>15996576893</v>
      </c>
      <c r="AO433" s="184" t="s">
        <v>7639</v>
      </c>
      <c r="AP433" s="184" t="s">
        <v>7652</v>
      </c>
      <c r="AQ433" s="184">
        <v>13813739828</v>
      </c>
      <c r="AR433" s="184" t="s">
        <v>876</v>
      </c>
      <c r="AS433" s="184" t="s">
        <v>7638</v>
      </c>
      <c r="AT433" s="184">
        <v>15996576893</v>
      </c>
      <c r="AU433" s="184" t="s">
        <v>1892</v>
      </c>
      <c r="AV433" s="184" t="s">
        <v>1892</v>
      </c>
      <c r="AW433" s="190"/>
      <c r="AX433" s="185">
        <v>43896</v>
      </c>
      <c r="AY433" s="185">
        <v>43533</v>
      </c>
      <c r="AZ433" s="184" t="s">
        <v>20218</v>
      </c>
      <c r="BA433" s="184" t="s">
        <v>7653</v>
      </c>
      <c r="BB433" s="184">
        <v>1</v>
      </c>
      <c r="BC433" s="184"/>
      <c r="BD433" s="184"/>
      <c r="BE433" s="184"/>
      <c r="BF433" s="184" t="s">
        <v>3562</v>
      </c>
      <c r="BG433" s="184"/>
      <c r="BH433" s="184"/>
      <c r="BI433" s="184" t="s">
        <v>3568</v>
      </c>
      <c r="BJ433" s="184"/>
      <c r="BK433" s="184">
        <v>1</v>
      </c>
      <c r="BL433" s="184" t="s">
        <v>3493</v>
      </c>
      <c r="BM433" s="184"/>
      <c r="BN433" s="184"/>
      <c r="BO433" s="184" t="s">
        <v>3493</v>
      </c>
      <c r="BP433" s="184" t="s">
        <v>3493</v>
      </c>
      <c r="BQ433" s="184" t="str">
        <f t="shared" si="8"/>
        <v>√</v>
      </c>
      <c r="BR433" s="184"/>
      <c r="BS433" s="184"/>
      <c r="BT433" s="187" t="s">
        <v>3493</v>
      </c>
      <c r="BU433" s="184"/>
      <c r="BV433" s="190" t="e">
        <f>VLOOKUP(D:D,#REF!,2,0)</f>
        <v>#REF!</v>
      </c>
      <c r="BW433" s="190" t="e">
        <f>VLOOKUP(D:D,#REF!,3,0)</f>
        <v>#REF!</v>
      </c>
      <c r="BX433" s="190"/>
      <c r="BY433" s="190"/>
      <c r="BZ433" s="191" t="e">
        <f>VLOOKUP(D:D,#REF!,2,0)</f>
        <v>#REF!</v>
      </c>
      <c r="CA433" s="192" t="s">
        <v>5527</v>
      </c>
      <c r="CB433" s="192" t="s">
        <v>5527</v>
      </c>
      <c r="CC433" s="192" t="s">
        <v>5527</v>
      </c>
      <c r="CD433" s="190"/>
      <c r="CE433" s="184">
        <v>7003810</v>
      </c>
    </row>
    <row r="434" spans="1:83" ht="11.95" customHeight="1">
      <c r="A434" s="184">
        <v>7003811</v>
      </c>
      <c r="B434" s="184">
        <v>433</v>
      </c>
      <c r="C434" s="184" t="s">
        <v>20610</v>
      </c>
      <c r="D434" s="184" t="s">
        <v>27</v>
      </c>
      <c r="E434" s="184" t="s">
        <v>525</v>
      </c>
      <c r="F434" s="184" t="s">
        <v>7654</v>
      </c>
      <c r="G434" s="185">
        <v>42492</v>
      </c>
      <c r="H434" s="186" t="s">
        <v>22042</v>
      </c>
      <c r="I434" s="187">
        <v>21160</v>
      </c>
      <c r="J434" s="184" t="s">
        <v>7586</v>
      </c>
      <c r="K434" s="184">
        <v>7003811</v>
      </c>
      <c r="L434" s="184" t="s">
        <v>7655</v>
      </c>
      <c r="M434" s="184" t="s">
        <v>7656</v>
      </c>
      <c r="N434" s="188" t="s">
        <v>22071</v>
      </c>
      <c r="O434" s="189"/>
      <c r="P434" s="187" t="s">
        <v>22072</v>
      </c>
      <c r="Q434" s="187" t="s">
        <v>22072</v>
      </c>
      <c r="R434" s="184" t="s">
        <v>7657</v>
      </c>
      <c r="S434" s="184" t="s">
        <v>7658</v>
      </c>
      <c r="T434" s="184" t="s">
        <v>7659</v>
      </c>
      <c r="U434" s="184">
        <v>13951421517</v>
      </c>
      <c r="V434" s="184" t="s">
        <v>7660</v>
      </c>
      <c r="W434" s="184" t="s">
        <v>7661</v>
      </c>
      <c r="X434" s="187" t="s">
        <v>22073</v>
      </c>
      <c r="Y434" s="187" t="s">
        <v>22074</v>
      </c>
      <c r="Z434" s="188" t="s">
        <v>20228</v>
      </c>
      <c r="AA434" s="184">
        <v>180</v>
      </c>
      <c r="AB434" s="184" t="s">
        <v>3561</v>
      </c>
      <c r="AC434" s="184"/>
      <c r="AD434" s="184"/>
      <c r="AE434" s="184" t="s">
        <v>3562</v>
      </c>
      <c r="AF434" s="184"/>
      <c r="AG434" s="184"/>
      <c r="AH434" s="184"/>
      <c r="AI434" s="184"/>
      <c r="AJ434" s="184" t="s">
        <v>3593</v>
      </c>
      <c r="AK434" s="184">
        <v>226200</v>
      </c>
      <c r="AL434" s="184" t="s">
        <v>7637</v>
      </c>
      <c r="AM434" s="184" t="s">
        <v>7638</v>
      </c>
      <c r="AN434" s="184">
        <v>15996576893</v>
      </c>
      <c r="AO434" s="184" t="s">
        <v>7639</v>
      </c>
      <c r="AP434" s="184" t="s">
        <v>7659</v>
      </c>
      <c r="AQ434" s="184">
        <v>13951421517</v>
      </c>
      <c r="AR434" s="184" t="s">
        <v>876</v>
      </c>
      <c r="AS434" s="184" t="s">
        <v>7638</v>
      </c>
      <c r="AT434" s="184">
        <v>15996576893</v>
      </c>
      <c r="AU434" s="184" t="s">
        <v>1686</v>
      </c>
      <c r="AV434" s="184" t="s">
        <v>1686</v>
      </c>
      <c r="AW434" s="190"/>
      <c r="AX434" s="185">
        <v>43555</v>
      </c>
      <c r="AY434" s="185">
        <v>43364</v>
      </c>
      <c r="AZ434" s="184" t="s">
        <v>20218</v>
      </c>
      <c r="BA434" s="184" t="s">
        <v>7662</v>
      </c>
      <c r="BB434" s="184">
        <v>1</v>
      </c>
      <c r="BC434" s="184"/>
      <c r="BD434" s="184"/>
      <c r="BE434" s="184"/>
      <c r="BF434" s="184" t="s">
        <v>3562</v>
      </c>
      <c r="BG434" s="184"/>
      <c r="BH434" s="184"/>
      <c r="BI434" s="184" t="s">
        <v>3568</v>
      </c>
      <c r="BJ434" s="184"/>
      <c r="BK434" s="184">
        <v>1</v>
      </c>
      <c r="BL434" s="184" t="s">
        <v>3493</v>
      </c>
      <c r="BM434" s="184"/>
      <c r="BN434" s="184"/>
      <c r="BO434" s="184" t="s">
        <v>3493</v>
      </c>
      <c r="BP434" s="184" t="s">
        <v>3493</v>
      </c>
      <c r="BQ434" s="184" t="str">
        <f t="shared" si="8"/>
        <v>√</v>
      </c>
      <c r="BR434" s="184"/>
      <c r="BS434" s="184"/>
      <c r="BT434" s="187" t="s">
        <v>3493</v>
      </c>
      <c r="BU434" s="184"/>
      <c r="BV434" s="190" t="e">
        <f>VLOOKUP(D:D,#REF!,2,0)</f>
        <v>#REF!</v>
      </c>
      <c r="BW434" s="190" t="e">
        <f>VLOOKUP(D:D,#REF!,3,0)</f>
        <v>#REF!</v>
      </c>
      <c r="BX434" s="190"/>
      <c r="BY434" s="190"/>
      <c r="BZ434" s="191" t="e">
        <f>VLOOKUP(D:D,#REF!,2,0)</f>
        <v>#REF!</v>
      </c>
      <c r="CA434" s="192" t="s">
        <v>5527</v>
      </c>
      <c r="CB434" s="192" t="s">
        <v>5527</v>
      </c>
      <c r="CC434" s="192" t="s">
        <v>5527</v>
      </c>
      <c r="CD434" s="190"/>
      <c r="CE434" s="184">
        <v>7003811</v>
      </c>
    </row>
    <row r="435" spans="1:83" ht="11.95" customHeight="1">
      <c r="A435" s="184">
        <v>7003812</v>
      </c>
      <c r="B435" s="184">
        <v>434</v>
      </c>
      <c r="C435" s="184" t="s">
        <v>20610</v>
      </c>
      <c r="D435" s="184" t="s">
        <v>27</v>
      </c>
      <c r="E435" s="184" t="s">
        <v>525</v>
      </c>
      <c r="F435" s="184" t="s">
        <v>7663</v>
      </c>
      <c r="G435" s="185">
        <v>42492</v>
      </c>
      <c r="H435" s="186" t="s">
        <v>22042</v>
      </c>
      <c r="I435" s="187">
        <v>21160</v>
      </c>
      <c r="J435" s="184" t="s">
        <v>7586</v>
      </c>
      <c r="K435" s="184">
        <v>7003812</v>
      </c>
      <c r="L435" s="184" t="s">
        <v>22075</v>
      </c>
      <c r="M435" s="184" t="s">
        <v>22076</v>
      </c>
      <c r="N435" s="188" t="s">
        <v>22077</v>
      </c>
      <c r="O435" s="189" t="s">
        <v>7664</v>
      </c>
      <c r="P435" s="187" t="s">
        <v>22078</v>
      </c>
      <c r="Q435" s="187" t="s">
        <v>22078</v>
      </c>
      <c r="R435" s="184" t="s">
        <v>7665</v>
      </c>
      <c r="S435" s="184" t="s">
        <v>7664</v>
      </c>
      <c r="T435" s="184" t="s">
        <v>7666</v>
      </c>
      <c r="U435" s="184">
        <v>15190844610</v>
      </c>
      <c r="V435" s="184" t="s">
        <v>7667</v>
      </c>
      <c r="W435" s="184" t="s">
        <v>7668</v>
      </c>
      <c r="X435" s="187" t="s">
        <v>22079</v>
      </c>
      <c r="Y435" s="187" t="s">
        <v>7669</v>
      </c>
      <c r="Z435" s="188" t="s">
        <v>20228</v>
      </c>
      <c r="AA435" s="184">
        <v>300</v>
      </c>
      <c r="AB435" s="184" t="s">
        <v>3561</v>
      </c>
      <c r="AC435" s="184"/>
      <c r="AD435" s="184"/>
      <c r="AE435" s="184" t="s">
        <v>3562</v>
      </c>
      <c r="AF435" s="184"/>
      <c r="AG435" s="184"/>
      <c r="AH435" s="184"/>
      <c r="AI435" s="184"/>
      <c r="AJ435" s="184" t="s">
        <v>3593</v>
      </c>
      <c r="AK435" s="184">
        <v>226600</v>
      </c>
      <c r="AL435" s="184"/>
      <c r="AM435" s="184"/>
      <c r="AN435" s="184"/>
      <c r="AO435" s="184" t="s">
        <v>3577</v>
      </c>
      <c r="AP435" s="184" t="s">
        <v>7666</v>
      </c>
      <c r="AQ435" s="184">
        <v>15190844610</v>
      </c>
      <c r="AR435" s="184"/>
      <c r="AS435" s="184"/>
      <c r="AT435" s="184"/>
      <c r="AU435" s="184" t="s">
        <v>1912</v>
      </c>
      <c r="AV435" s="184" t="s">
        <v>1912</v>
      </c>
      <c r="AW435" s="190"/>
      <c r="AX435" s="185">
        <v>44363</v>
      </c>
      <c r="AY435" s="185">
        <v>43170</v>
      </c>
      <c r="AZ435" s="184" t="s">
        <v>20218</v>
      </c>
      <c r="BA435" s="184" t="s">
        <v>7670</v>
      </c>
      <c r="BB435" s="184">
        <v>1</v>
      </c>
      <c r="BC435" s="184"/>
      <c r="BD435" s="184"/>
      <c r="BE435" s="184"/>
      <c r="BF435" s="184" t="s">
        <v>3562</v>
      </c>
      <c r="BG435" s="184"/>
      <c r="BH435" s="184"/>
      <c r="BI435" s="184" t="s">
        <v>3568</v>
      </c>
      <c r="BJ435" s="184"/>
      <c r="BK435" s="184">
        <v>1</v>
      </c>
      <c r="BL435" s="184" t="s">
        <v>3493</v>
      </c>
      <c r="BM435" s="184"/>
      <c r="BN435" s="184"/>
      <c r="BO435" s="184" t="s">
        <v>3493</v>
      </c>
      <c r="BP435" s="184" t="s">
        <v>3493</v>
      </c>
      <c r="BQ435" s="184" t="str">
        <f t="shared" si="8"/>
        <v>√</v>
      </c>
      <c r="BR435" s="184"/>
      <c r="BS435" s="184"/>
      <c r="BT435" s="187" t="s">
        <v>3493</v>
      </c>
      <c r="BU435" s="184"/>
      <c r="BV435" s="190" t="e">
        <f>VLOOKUP(D:D,#REF!,2,0)</f>
        <v>#REF!</v>
      </c>
      <c r="BW435" s="190" t="e">
        <f>VLOOKUP(D:D,#REF!,3,0)</f>
        <v>#REF!</v>
      </c>
      <c r="BX435" s="190"/>
      <c r="BY435" s="190"/>
      <c r="BZ435" s="191" t="e">
        <f>VLOOKUP(D:D,#REF!,2,0)</f>
        <v>#REF!</v>
      </c>
      <c r="CA435" s="192" t="s">
        <v>5527</v>
      </c>
      <c r="CB435" s="192" t="s">
        <v>5527</v>
      </c>
      <c r="CC435" s="192" t="s">
        <v>5527</v>
      </c>
      <c r="CD435" s="190"/>
      <c r="CE435" s="184">
        <v>7003812</v>
      </c>
    </row>
    <row r="436" spans="1:83" ht="11.95" customHeight="1">
      <c r="A436" s="184">
        <v>7003813</v>
      </c>
      <c r="B436" s="184">
        <v>435</v>
      </c>
      <c r="C436" s="184" t="s">
        <v>20610</v>
      </c>
      <c r="D436" s="184" t="s">
        <v>27</v>
      </c>
      <c r="E436" s="184" t="s">
        <v>525</v>
      </c>
      <c r="F436" s="184" t="s">
        <v>7671</v>
      </c>
      <c r="G436" s="185">
        <v>42492</v>
      </c>
      <c r="H436" s="186" t="s">
        <v>22042</v>
      </c>
      <c r="I436" s="187">
        <v>21160</v>
      </c>
      <c r="J436" s="184" t="s">
        <v>7586</v>
      </c>
      <c r="K436" s="184">
        <v>7003813</v>
      </c>
      <c r="L436" s="184" t="s">
        <v>22080</v>
      </c>
      <c r="M436" s="184" t="s">
        <v>22081</v>
      </c>
      <c r="N436" s="188" t="s">
        <v>22082</v>
      </c>
      <c r="O436" s="189" t="s">
        <v>7672</v>
      </c>
      <c r="P436" s="187" t="s">
        <v>22083</v>
      </c>
      <c r="Q436" s="187" t="s">
        <v>22083</v>
      </c>
      <c r="R436" s="184" t="s">
        <v>7673</v>
      </c>
      <c r="S436" s="184" t="s">
        <v>7672</v>
      </c>
      <c r="T436" s="184" t="s">
        <v>7674</v>
      </c>
      <c r="U436" s="184">
        <v>13962722381</v>
      </c>
      <c r="V436" s="184" t="s">
        <v>7675</v>
      </c>
      <c r="W436" s="184" t="s">
        <v>22084</v>
      </c>
      <c r="X436" s="187" t="s">
        <v>22085</v>
      </c>
      <c r="Y436" s="187" t="s">
        <v>7676</v>
      </c>
      <c r="Z436" s="188" t="s">
        <v>20228</v>
      </c>
      <c r="AA436" s="184">
        <v>150</v>
      </c>
      <c r="AB436" s="184" t="s">
        <v>3561</v>
      </c>
      <c r="AC436" s="184"/>
      <c r="AD436" s="184" t="s">
        <v>7507</v>
      </c>
      <c r="AE436" s="184" t="s">
        <v>3562</v>
      </c>
      <c r="AF436" s="184"/>
      <c r="AG436" s="184"/>
      <c r="AH436" s="184"/>
      <c r="AI436" s="184"/>
      <c r="AJ436" s="184" t="s">
        <v>20243</v>
      </c>
      <c r="AK436" s="184">
        <v>226500</v>
      </c>
      <c r="AL436" s="184" t="s">
        <v>7637</v>
      </c>
      <c r="AM436" s="184" t="s">
        <v>7638</v>
      </c>
      <c r="AN436" s="184">
        <v>15996576893</v>
      </c>
      <c r="AO436" s="184" t="s">
        <v>7639</v>
      </c>
      <c r="AP436" s="184" t="s">
        <v>7674</v>
      </c>
      <c r="AQ436" s="184">
        <v>13962722381</v>
      </c>
      <c r="AR436" s="184" t="s">
        <v>876</v>
      </c>
      <c r="AS436" s="184" t="s">
        <v>7638</v>
      </c>
      <c r="AT436" s="184">
        <v>15996576893</v>
      </c>
      <c r="AU436" s="184" t="s">
        <v>1360</v>
      </c>
      <c r="AV436" s="184" t="s">
        <v>1360</v>
      </c>
      <c r="AW436" s="190"/>
      <c r="AX436" s="185">
        <v>44258</v>
      </c>
      <c r="AY436" s="185">
        <v>43764</v>
      </c>
      <c r="AZ436" s="184" t="s">
        <v>20218</v>
      </c>
      <c r="BA436" s="184" t="s">
        <v>7677</v>
      </c>
      <c r="BB436" s="184">
        <v>1</v>
      </c>
      <c r="BC436" s="184"/>
      <c r="BD436" s="184"/>
      <c r="BE436" s="184"/>
      <c r="BF436" s="184" t="s">
        <v>3562</v>
      </c>
      <c r="BG436" s="184"/>
      <c r="BH436" s="184"/>
      <c r="BI436" s="184" t="s">
        <v>3568</v>
      </c>
      <c r="BJ436" s="184"/>
      <c r="BK436" s="184">
        <v>1</v>
      </c>
      <c r="BL436" s="184" t="s">
        <v>3493</v>
      </c>
      <c r="BM436" s="184"/>
      <c r="BN436" s="184"/>
      <c r="BO436" s="184" t="s">
        <v>3493</v>
      </c>
      <c r="BP436" s="184" t="s">
        <v>3493</v>
      </c>
      <c r="BQ436" s="184" t="str">
        <f t="shared" si="8"/>
        <v>√</v>
      </c>
      <c r="BR436" s="184"/>
      <c r="BS436" s="184"/>
      <c r="BT436" s="187" t="s">
        <v>3493</v>
      </c>
      <c r="BU436" s="184"/>
      <c r="BV436" s="190" t="e">
        <f>VLOOKUP(D:D,#REF!,2,0)</f>
        <v>#REF!</v>
      </c>
      <c r="BW436" s="190" t="e">
        <f>VLOOKUP(D:D,#REF!,3,0)</f>
        <v>#REF!</v>
      </c>
      <c r="BX436" s="190"/>
      <c r="BY436" s="190"/>
      <c r="BZ436" s="191" t="e">
        <f>VLOOKUP(D:D,#REF!,2,0)</f>
        <v>#REF!</v>
      </c>
      <c r="CA436" s="192" t="s">
        <v>5527</v>
      </c>
      <c r="CB436" s="192" t="s">
        <v>5527</v>
      </c>
      <c r="CC436" s="192" t="s">
        <v>5527</v>
      </c>
      <c r="CD436" s="190"/>
      <c r="CE436" s="184">
        <v>7003813</v>
      </c>
    </row>
    <row r="437" spans="1:83" ht="11.95" customHeight="1">
      <c r="A437" s="184">
        <v>7003814</v>
      </c>
      <c r="B437" s="184">
        <v>436</v>
      </c>
      <c r="C437" s="184" t="s">
        <v>20610</v>
      </c>
      <c r="D437" s="184" t="s">
        <v>27</v>
      </c>
      <c r="E437" s="184" t="s">
        <v>533</v>
      </c>
      <c r="F437" s="184" t="s">
        <v>7678</v>
      </c>
      <c r="G437" s="185">
        <v>42492</v>
      </c>
      <c r="H437" s="186" t="s">
        <v>22042</v>
      </c>
      <c r="I437" s="187">
        <v>21160</v>
      </c>
      <c r="J437" s="184" t="s">
        <v>7586</v>
      </c>
      <c r="K437" s="184">
        <v>7003814</v>
      </c>
      <c r="L437" s="184" t="s">
        <v>7679</v>
      </c>
      <c r="M437" s="184" t="s">
        <v>22086</v>
      </c>
      <c r="N437" s="188" t="s">
        <v>22087</v>
      </c>
      <c r="O437" s="189" t="s">
        <v>7680</v>
      </c>
      <c r="P437" s="187" t="s">
        <v>22088</v>
      </c>
      <c r="Q437" s="187" t="s">
        <v>22089</v>
      </c>
      <c r="R437" s="184" t="s">
        <v>22090</v>
      </c>
      <c r="S437" s="184" t="s">
        <v>20729</v>
      </c>
      <c r="T437" s="184" t="s">
        <v>7681</v>
      </c>
      <c r="U437" s="184">
        <v>15396881522</v>
      </c>
      <c r="V437" s="184" t="s">
        <v>7681</v>
      </c>
      <c r="W437" s="184">
        <v>15396881522</v>
      </c>
      <c r="X437" s="187" t="s">
        <v>22091</v>
      </c>
      <c r="Y437" s="187"/>
      <c r="Z437" s="188" t="s">
        <v>20228</v>
      </c>
      <c r="AA437" s="184">
        <v>180</v>
      </c>
      <c r="AB437" s="184" t="s">
        <v>3561</v>
      </c>
      <c r="AC437" s="184"/>
      <c r="AD437" s="184"/>
      <c r="AE437" s="184" t="s">
        <v>3562</v>
      </c>
      <c r="AF437" s="184"/>
      <c r="AG437" s="184"/>
      <c r="AH437" s="184"/>
      <c r="AI437" s="184"/>
      <c r="AJ437" s="184" t="s">
        <v>3593</v>
      </c>
      <c r="AK437" s="184">
        <v>224005</v>
      </c>
      <c r="AL437" s="184"/>
      <c r="AM437" s="184"/>
      <c r="AN437" s="184"/>
      <c r="AO437" s="184" t="s">
        <v>3577</v>
      </c>
      <c r="AP437" s="184" t="s">
        <v>7682</v>
      </c>
      <c r="AQ437" s="184" t="s">
        <v>7683</v>
      </c>
      <c r="AR437" s="184"/>
      <c r="AS437" s="184"/>
      <c r="AT437" s="184"/>
      <c r="AU437" s="184" t="s">
        <v>1880</v>
      </c>
      <c r="AV437" s="184" t="s">
        <v>7684</v>
      </c>
      <c r="AW437" s="190"/>
      <c r="AX437" s="185">
        <v>44559</v>
      </c>
      <c r="AY437" s="185"/>
      <c r="AZ437" s="184" t="s">
        <v>20218</v>
      </c>
      <c r="BA437" s="184" t="s">
        <v>7685</v>
      </c>
      <c r="BB437" s="184">
        <v>1</v>
      </c>
      <c r="BC437" s="184"/>
      <c r="BD437" s="184"/>
      <c r="BE437" s="184"/>
      <c r="BF437" s="184" t="s">
        <v>3562</v>
      </c>
      <c r="BG437" s="184"/>
      <c r="BH437" s="184"/>
      <c r="BI437" s="184" t="s">
        <v>3568</v>
      </c>
      <c r="BJ437" s="184"/>
      <c r="BK437" s="184">
        <v>1</v>
      </c>
      <c r="BL437" s="184" t="s">
        <v>3493</v>
      </c>
      <c r="BM437" s="184"/>
      <c r="BN437" s="184"/>
      <c r="BO437" s="184"/>
      <c r="BP437" s="184" t="s">
        <v>3493</v>
      </c>
      <c r="BQ437" s="184" t="str">
        <f t="shared" si="8"/>
        <v>√</v>
      </c>
      <c r="BR437" s="184"/>
      <c r="BS437" s="184" t="s">
        <v>3493</v>
      </c>
      <c r="BT437" s="187" t="s">
        <v>3493</v>
      </c>
      <c r="BU437" s="184"/>
      <c r="BV437" s="190" t="e">
        <f>VLOOKUP(D:D,#REF!,2,0)</f>
        <v>#REF!</v>
      </c>
      <c r="BW437" s="190" t="e">
        <f>VLOOKUP(D:D,#REF!,3,0)</f>
        <v>#REF!</v>
      </c>
      <c r="BX437" s="190"/>
      <c r="BY437" s="190"/>
      <c r="BZ437" s="191" t="e">
        <f>VLOOKUP(D:D,#REF!,2,0)</f>
        <v>#REF!</v>
      </c>
      <c r="CA437" s="192" t="s">
        <v>5527</v>
      </c>
      <c r="CB437" s="192" t="s">
        <v>5527</v>
      </c>
      <c r="CC437" s="192" t="s">
        <v>5527</v>
      </c>
      <c r="CD437" s="190"/>
      <c r="CE437" s="184">
        <v>7003814</v>
      </c>
    </row>
    <row r="438" spans="1:83" ht="11.95" customHeight="1">
      <c r="A438" s="184">
        <v>7003815</v>
      </c>
      <c r="B438" s="184">
        <v>437</v>
      </c>
      <c r="C438" s="184" t="s">
        <v>20610</v>
      </c>
      <c r="D438" s="184" t="s">
        <v>27</v>
      </c>
      <c r="E438" s="184" t="s">
        <v>533</v>
      </c>
      <c r="F438" s="184" t="s">
        <v>7686</v>
      </c>
      <c r="G438" s="185">
        <v>42492</v>
      </c>
      <c r="H438" s="186" t="s">
        <v>22042</v>
      </c>
      <c r="I438" s="187">
        <v>21160</v>
      </c>
      <c r="J438" s="184" t="s">
        <v>7586</v>
      </c>
      <c r="K438" s="184">
        <v>7003815</v>
      </c>
      <c r="L438" s="184" t="s">
        <v>7687</v>
      </c>
      <c r="M438" s="184" t="s">
        <v>7688</v>
      </c>
      <c r="N438" s="188" t="s">
        <v>22092</v>
      </c>
      <c r="O438" s="189" t="s">
        <v>7689</v>
      </c>
      <c r="P438" s="187" t="s">
        <v>22093</v>
      </c>
      <c r="Q438" s="187" t="s">
        <v>22093</v>
      </c>
      <c r="R438" s="184" t="s">
        <v>7690</v>
      </c>
      <c r="S438" s="184">
        <v>13770000992</v>
      </c>
      <c r="T438" s="184" t="s">
        <v>7691</v>
      </c>
      <c r="U438" s="184">
        <v>13092180033</v>
      </c>
      <c r="V438" s="184" t="s">
        <v>7691</v>
      </c>
      <c r="W438" s="184">
        <v>13092180033</v>
      </c>
      <c r="X438" s="187" t="s">
        <v>22094</v>
      </c>
      <c r="Y438" s="187" t="s">
        <v>7692</v>
      </c>
      <c r="Z438" s="188" t="s">
        <v>20228</v>
      </c>
      <c r="AA438" s="184">
        <v>270</v>
      </c>
      <c r="AB438" s="184" t="s">
        <v>3561</v>
      </c>
      <c r="AC438" s="184"/>
      <c r="AD438" s="184"/>
      <c r="AE438" s="184" t="s">
        <v>3562</v>
      </c>
      <c r="AF438" s="184"/>
      <c r="AG438" s="184"/>
      <c r="AH438" s="184"/>
      <c r="AI438" s="184"/>
      <c r="AJ438" s="184" t="s">
        <v>20243</v>
      </c>
      <c r="AK438" s="184">
        <v>224055</v>
      </c>
      <c r="AL438" s="184"/>
      <c r="AM438" s="184"/>
      <c r="AN438" s="184"/>
      <c r="AO438" s="184" t="s">
        <v>3577</v>
      </c>
      <c r="AP438" s="184" t="s">
        <v>7693</v>
      </c>
      <c r="AQ438" s="184" t="s">
        <v>7694</v>
      </c>
      <c r="AR438" s="184"/>
      <c r="AS438" s="184"/>
      <c r="AT438" s="184"/>
      <c r="AU438" s="184" t="s">
        <v>1688</v>
      </c>
      <c r="AV438" s="184" t="s">
        <v>7695</v>
      </c>
      <c r="AW438" s="190"/>
      <c r="AX438" s="185">
        <v>43920</v>
      </c>
      <c r="AY438" s="185">
        <v>43562</v>
      </c>
      <c r="AZ438" s="184" t="s">
        <v>16659</v>
      </c>
      <c r="BA438" s="184" t="s">
        <v>7696</v>
      </c>
      <c r="BB438" s="184">
        <v>1</v>
      </c>
      <c r="BC438" s="184"/>
      <c r="BD438" s="184"/>
      <c r="BE438" s="184"/>
      <c r="BF438" s="184" t="s">
        <v>3562</v>
      </c>
      <c r="BG438" s="184"/>
      <c r="BH438" s="184"/>
      <c r="BI438" s="184" t="s">
        <v>3568</v>
      </c>
      <c r="BJ438" s="184"/>
      <c r="BK438" s="184">
        <v>1</v>
      </c>
      <c r="BL438" s="184" t="s">
        <v>3493</v>
      </c>
      <c r="BM438" s="184"/>
      <c r="BN438" s="184"/>
      <c r="BO438" s="184" t="s">
        <v>3493</v>
      </c>
      <c r="BP438" s="184" t="s">
        <v>3493</v>
      </c>
      <c r="BQ438" s="184" t="str">
        <f t="shared" si="8"/>
        <v>√</v>
      </c>
      <c r="BR438" s="184"/>
      <c r="BS438" s="184"/>
      <c r="BT438" s="187" t="s">
        <v>3493</v>
      </c>
      <c r="BU438" s="184"/>
      <c r="BV438" s="190" t="e">
        <f>VLOOKUP(D:D,#REF!,2,0)</f>
        <v>#REF!</v>
      </c>
      <c r="BW438" s="190" t="e">
        <f>VLOOKUP(D:D,#REF!,3,0)</f>
        <v>#REF!</v>
      </c>
      <c r="BX438" s="190"/>
      <c r="BY438" s="190"/>
      <c r="BZ438" s="191" t="e">
        <f>VLOOKUP(D:D,#REF!,2,0)</f>
        <v>#REF!</v>
      </c>
      <c r="CA438" s="192" t="s">
        <v>5527</v>
      </c>
      <c r="CB438" s="192" t="s">
        <v>5527</v>
      </c>
      <c r="CC438" s="192" t="s">
        <v>5527</v>
      </c>
      <c r="CD438" s="190"/>
      <c r="CE438" s="184">
        <v>7003815</v>
      </c>
    </row>
    <row r="439" spans="1:83" ht="11.95" customHeight="1">
      <c r="A439" s="184">
        <v>7003816</v>
      </c>
      <c r="B439" s="184">
        <v>438</v>
      </c>
      <c r="C439" s="184" t="s">
        <v>20610</v>
      </c>
      <c r="D439" s="184" t="s">
        <v>27</v>
      </c>
      <c r="E439" s="184" t="s">
        <v>533</v>
      </c>
      <c r="F439" s="184" t="s">
        <v>7697</v>
      </c>
      <c r="G439" s="185">
        <v>42492</v>
      </c>
      <c r="H439" s="186" t="s">
        <v>22042</v>
      </c>
      <c r="I439" s="187">
        <v>21160</v>
      </c>
      <c r="J439" s="184" t="s">
        <v>7586</v>
      </c>
      <c r="K439" s="184">
        <v>7003816</v>
      </c>
      <c r="L439" s="184" t="s">
        <v>22095</v>
      </c>
      <c r="M439" s="184" t="s">
        <v>22096</v>
      </c>
      <c r="N439" s="188" t="s">
        <v>22097</v>
      </c>
      <c r="O439" s="189"/>
      <c r="P439" s="187" t="s">
        <v>7698</v>
      </c>
      <c r="Q439" s="187" t="s">
        <v>7698</v>
      </c>
      <c r="R439" s="184" t="s">
        <v>7699</v>
      </c>
      <c r="S439" s="184">
        <v>13905119919</v>
      </c>
      <c r="T439" s="184" t="s">
        <v>7700</v>
      </c>
      <c r="U439" s="184" t="s">
        <v>7701</v>
      </c>
      <c r="V439" s="184" t="s">
        <v>7702</v>
      </c>
      <c r="W439" s="184" t="s">
        <v>22098</v>
      </c>
      <c r="X439" s="187" t="s">
        <v>7703</v>
      </c>
      <c r="Y439" s="187" t="s">
        <v>7704</v>
      </c>
      <c r="Z439" s="188" t="s">
        <v>20228</v>
      </c>
      <c r="AA439" s="184">
        <v>270</v>
      </c>
      <c r="AB439" s="184" t="s">
        <v>3561</v>
      </c>
      <c r="AC439" s="184"/>
      <c r="AD439" s="184"/>
      <c r="AE439" s="184" t="s">
        <v>3562</v>
      </c>
      <c r="AF439" s="184"/>
      <c r="AG439" s="184"/>
      <c r="AH439" s="184"/>
      <c r="AI439" s="184"/>
      <c r="AJ439" s="184" t="s">
        <v>20243</v>
      </c>
      <c r="AK439" s="184">
        <v>224600</v>
      </c>
      <c r="AL439" s="184"/>
      <c r="AM439" s="184"/>
      <c r="AN439" s="184"/>
      <c r="AO439" s="184" t="s">
        <v>3577</v>
      </c>
      <c r="AP439" s="184" t="s">
        <v>7705</v>
      </c>
      <c r="AQ439" s="184" t="s">
        <v>7706</v>
      </c>
      <c r="AR439" s="184"/>
      <c r="AS439" s="184"/>
      <c r="AT439" s="184"/>
      <c r="AU439" s="184" t="s">
        <v>1492</v>
      </c>
      <c r="AV439" s="184" t="s">
        <v>1492</v>
      </c>
      <c r="AW439" s="190"/>
      <c r="AX439" s="185">
        <v>43921</v>
      </c>
      <c r="AY439" s="185">
        <v>43569</v>
      </c>
      <c r="AZ439" s="184" t="s">
        <v>16659</v>
      </c>
      <c r="BA439" s="184" t="s">
        <v>7707</v>
      </c>
      <c r="BB439" s="184">
        <v>1</v>
      </c>
      <c r="BC439" s="184"/>
      <c r="BD439" s="184"/>
      <c r="BE439" s="184"/>
      <c r="BF439" s="184" t="s">
        <v>3562</v>
      </c>
      <c r="BG439" s="184"/>
      <c r="BH439" s="184"/>
      <c r="BI439" s="184" t="s">
        <v>3568</v>
      </c>
      <c r="BJ439" s="184"/>
      <c r="BK439" s="184">
        <v>1</v>
      </c>
      <c r="BL439" s="184" t="s">
        <v>3493</v>
      </c>
      <c r="BM439" s="184"/>
      <c r="BN439" s="184"/>
      <c r="BO439" s="184" t="s">
        <v>3493</v>
      </c>
      <c r="BP439" s="184" t="s">
        <v>3493</v>
      </c>
      <c r="BQ439" s="184" t="str">
        <f t="shared" si="8"/>
        <v>√</v>
      </c>
      <c r="BR439" s="184"/>
      <c r="BS439" s="184"/>
      <c r="BT439" s="187" t="s">
        <v>3493</v>
      </c>
      <c r="BU439" s="184"/>
      <c r="BV439" s="190" t="e">
        <f>VLOOKUP(D:D,#REF!,2,0)</f>
        <v>#REF!</v>
      </c>
      <c r="BW439" s="190" t="e">
        <f>VLOOKUP(D:D,#REF!,3,0)</f>
        <v>#REF!</v>
      </c>
      <c r="BX439" s="190"/>
      <c r="BY439" s="190"/>
      <c r="BZ439" s="191" t="e">
        <f>VLOOKUP(D:D,#REF!,2,0)</f>
        <v>#REF!</v>
      </c>
      <c r="CA439" s="192" t="s">
        <v>5527</v>
      </c>
      <c r="CB439" s="192" t="s">
        <v>5527</v>
      </c>
      <c r="CC439" s="192" t="s">
        <v>5527</v>
      </c>
      <c r="CD439" s="190"/>
      <c r="CE439" s="184">
        <v>7003816</v>
      </c>
    </row>
    <row r="440" spans="1:83" ht="11.95" customHeight="1">
      <c r="A440" s="184">
        <v>7003817</v>
      </c>
      <c r="B440" s="184">
        <v>439</v>
      </c>
      <c r="C440" s="184" t="s">
        <v>20610</v>
      </c>
      <c r="D440" s="184" t="s">
        <v>27</v>
      </c>
      <c r="E440" s="184" t="s">
        <v>533</v>
      </c>
      <c r="F440" s="184" t="s">
        <v>7708</v>
      </c>
      <c r="G440" s="185">
        <v>42492</v>
      </c>
      <c r="H440" s="186" t="s">
        <v>22042</v>
      </c>
      <c r="I440" s="187">
        <v>21160</v>
      </c>
      <c r="J440" s="184" t="s">
        <v>7586</v>
      </c>
      <c r="K440" s="184">
        <v>7003817</v>
      </c>
      <c r="L440" s="184" t="s">
        <v>22099</v>
      </c>
      <c r="M440" s="184" t="s">
        <v>22100</v>
      </c>
      <c r="N440" s="188" t="s">
        <v>7709</v>
      </c>
      <c r="O440" s="189"/>
      <c r="P440" s="187" t="s">
        <v>7710</v>
      </c>
      <c r="Q440" s="187" t="s">
        <v>7710</v>
      </c>
      <c r="R440" s="184" t="s">
        <v>7711</v>
      </c>
      <c r="S440" s="184">
        <v>15351516299</v>
      </c>
      <c r="T440" s="184" t="s">
        <v>7712</v>
      </c>
      <c r="U440" s="184">
        <v>15351516203</v>
      </c>
      <c r="V440" s="184" t="s">
        <v>7713</v>
      </c>
      <c r="W440" s="184" t="s">
        <v>22101</v>
      </c>
      <c r="X440" s="187" t="s">
        <v>22102</v>
      </c>
      <c r="Y440" s="187" t="s">
        <v>22103</v>
      </c>
      <c r="Z440" s="188" t="s">
        <v>20228</v>
      </c>
      <c r="AA440" s="184">
        <v>270</v>
      </c>
      <c r="AB440" s="184" t="s">
        <v>3561</v>
      </c>
      <c r="AC440" s="184"/>
      <c r="AD440" s="184"/>
      <c r="AE440" s="184" t="s">
        <v>3562</v>
      </c>
      <c r="AF440" s="184"/>
      <c r="AG440" s="184"/>
      <c r="AH440" s="184"/>
      <c r="AI440" s="184"/>
      <c r="AJ440" s="184" t="s">
        <v>20243</v>
      </c>
      <c r="AK440" s="184">
        <v>224500</v>
      </c>
      <c r="AL440" s="184" t="s">
        <v>7637</v>
      </c>
      <c r="AM440" s="184" t="s">
        <v>7638</v>
      </c>
      <c r="AN440" s="184">
        <v>15996576893</v>
      </c>
      <c r="AO440" s="184" t="s">
        <v>7639</v>
      </c>
      <c r="AP440" s="184" t="s">
        <v>7712</v>
      </c>
      <c r="AQ440" s="184">
        <v>15351516203</v>
      </c>
      <c r="AR440" s="184" t="s">
        <v>876</v>
      </c>
      <c r="AS440" s="184" t="s">
        <v>7638</v>
      </c>
      <c r="AT440" s="184">
        <v>15996576893</v>
      </c>
      <c r="AU440" s="184" t="s">
        <v>2333</v>
      </c>
      <c r="AV440" s="184" t="s">
        <v>2333</v>
      </c>
      <c r="AW440" s="190"/>
      <c r="AX440" s="185">
        <v>43921</v>
      </c>
      <c r="AY440" s="185">
        <v>43549</v>
      </c>
      <c r="AZ440" s="184" t="s">
        <v>20218</v>
      </c>
      <c r="BA440" s="184" t="s">
        <v>7714</v>
      </c>
      <c r="BB440" s="184">
        <v>1</v>
      </c>
      <c r="BC440" s="184"/>
      <c r="BD440" s="184"/>
      <c r="BE440" s="184"/>
      <c r="BF440" s="184" t="s">
        <v>3562</v>
      </c>
      <c r="BG440" s="184"/>
      <c r="BH440" s="184"/>
      <c r="BI440" s="184" t="s">
        <v>3568</v>
      </c>
      <c r="BJ440" s="184"/>
      <c r="BK440" s="184">
        <v>1</v>
      </c>
      <c r="BL440" s="184" t="s">
        <v>3493</v>
      </c>
      <c r="BM440" s="184"/>
      <c r="BN440" s="184"/>
      <c r="BO440" s="184" t="s">
        <v>3493</v>
      </c>
      <c r="BP440" s="184" t="s">
        <v>3493</v>
      </c>
      <c r="BQ440" s="184" t="str">
        <f t="shared" si="8"/>
        <v>√</v>
      </c>
      <c r="BR440" s="184"/>
      <c r="BS440" s="184"/>
      <c r="BT440" s="187" t="s">
        <v>3493</v>
      </c>
      <c r="BU440" s="184"/>
      <c r="BV440" s="190" t="e">
        <f>VLOOKUP(D:D,#REF!,2,0)</f>
        <v>#REF!</v>
      </c>
      <c r="BW440" s="190" t="e">
        <f>VLOOKUP(D:D,#REF!,3,0)</f>
        <v>#REF!</v>
      </c>
      <c r="BX440" s="190"/>
      <c r="BY440" s="190"/>
      <c r="BZ440" s="191" t="e">
        <f>VLOOKUP(D:D,#REF!,2,0)</f>
        <v>#REF!</v>
      </c>
      <c r="CA440" s="192" t="s">
        <v>5527</v>
      </c>
      <c r="CB440" s="192" t="s">
        <v>5527</v>
      </c>
      <c r="CC440" s="192" t="s">
        <v>5527</v>
      </c>
      <c r="CD440" s="190"/>
      <c r="CE440" s="184">
        <v>7003817</v>
      </c>
    </row>
    <row r="441" spans="1:83" ht="11.95" customHeight="1">
      <c r="A441" s="184">
        <v>7003818</v>
      </c>
      <c r="B441" s="184">
        <v>440</v>
      </c>
      <c r="C441" s="184" t="s">
        <v>20610</v>
      </c>
      <c r="D441" s="184" t="s">
        <v>27</v>
      </c>
      <c r="E441" s="184" t="s">
        <v>533</v>
      </c>
      <c r="F441" s="184" t="s">
        <v>7715</v>
      </c>
      <c r="G441" s="185">
        <v>42492</v>
      </c>
      <c r="H441" s="186" t="s">
        <v>22042</v>
      </c>
      <c r="I441" s="187">
        <v>21160</v>
      </c>
      <c r="J441" s="184" t="s">
        <v>7586</v>
      </c>
      <c r="K441" s="184">
        <v>7003818</v>
      </c>
      <c r="L441" s="184" t="s">
        <v>7716</v>
      </c>
      <c r="M441" s="184" t="s">
        <v>7717</v>
      </c>
      <c r="N441" s="188" t="s">
        <v>22104</v>
      </c>
      <c r="O441" s="189" t="s">
        <v>7718</v>
      </c>
      <c r="P441" s="187" t="s">
        <v>22105</v>
      </c>
      <c r="Q441" s="187" t="s">
        <v>22105</v>
      </c>
      <c r="R441" s="184" t="s">
        <v>7719</v>
      </c>
      <c r="S441" s="184">
        <v>13912569882</v>
      </c>
      <c r="T441" s="184" t="s">
        <v>7720</v>
      </c>
      <c r="U441" s="184">
        <v>13962077131</v>
      </c>
      <c r="V441" s="184" t="s">
        <v>7720</v>
      </c>
      <c r="W441" s="184">
        <v>13962077131</v>
      </c>
      <c r="X441" s="187" t="s">
        <v>7721</v>
      </c>
      <c r="Y441" s="187" t="s">
        <v>7722</v>
      </c>
      <c r="Z441" s="188" t="s">
        <v>20228</v>
      </c>
      <c r="AA441" s="184">
        <v>180</v>
      </c>
      <c r="AB441" s="184" t="s">
        <v>3561</v>
      </c>
      <c r="AC441" s="184"/>
      <c r="AD441" s="184"/>
      <c r="AE441" s="184" t="s">
        <v>3562</v>
      </c>
      <c r="AF441" s="184"/>
      <c r="AG441" s="184"/>
      <c r="AH441" s="184"/>
      <c r="AI441" s="184"/>
      <c r="AJ441" s="184" t="s">
        <v>20243</v>
      </c>
      <c r="AK441" s="184">
        <v>224400</v>
      </c>
      <c r="AL441" s="184" t="s">
        <v>7637</v>
      </c>
      <c r="AM441" s="184" t="s">
        <v>7638</v>
      </c>
      <c r="AN441" s="184">
        <v>15996576893</v>
      </c>
      <c r="AO441" s="184" t="s">
        <v>7639</v>
      </c>
      <c r="AP441" s="184" t="s">
        <v>7723</v>
      </c>
      <c r="AQ441" s="184">
        <v>13851336866</v>
      </c>
      <c r="AR441" s="184" t="s">
        <v>876</v>
      </c>
      <c r="AS441" s="184" t="s">
        <v>7638</v>
      </c>
      <c r="AT441" s="184">
        <v>15996576893</v>
      </c>
      <c r="AU441" s="184" t="s">
        <v>875</v>
      </c>
      <c r="AV441" s="184" t="s">
        <v>875</v>
      </c>
      <c r="AW441" s="190"/>
      <c r="AX441" s="185">
        <v>44243</v>
      </c>
      <c r="AY441" s="185">
        <v>43557</v>
      </c>
      <c r="AZ441" s="184" t="s">
        <v>20218</v>
      </c>
      <c r="BA441" s="184" t="s">
        <v>7724</v>
      </c>
      <c r="BB441" s="184">
        <v>1</v>
      </c>
      <c r="BC441" s="184"/>
      <c r="BD441" s="184"/>
      <c r="BE441" s="184"/>
      <c r="BF441" s="184" t="s">
        <v>3562</v>
      </c>
      <c r="BG441" s="184"/>
      <c r="BH441" s="184"/>
      <c r="BI441" s="184" t="s">
        <v>3568</v>
      </c>
      <c r="BJ441" s="184"/>
      <c r="BK441" s="184">
        <v>1</v>
      </c>
      <c r="BL441" s="184" t="s">
        <v>3493</v>
      </c>
      <c r="BM441" s="184"/>
      <c r="BN441" s="184"/>
      <c r="BO441" s="184" t="s">
        <v>3493</v>
      </c>
      <c r="BP441" s="184" t="s">
        <v>3493</v>
      </c>
      <c r="BQ441" s="184" t="str">
        <f t="shared" si="8"/>
        <v>√</v>
      </c>
      <c r="BR441" s="184"/>
      <c r="BS441" s="184" t="s">
        <v>3493</v>
      </c>
      <c r="BT441" s="187" t="s">
        <v>3493</v>
      </c>
      <c r="BU441" s="184"/>
      <c r="BV441" s="190" t="e">
        <f>VLOOKUP(D:D,#REF!,2,0)</f>
        <v>#REF!</v>
      </c>
      <c r="BW441" s="190" t="e">
        <f>VLOOKUP(D:D,#REF!,3,0)</f>
        <v>#REF!</v>
      </c>
      <c r="BX441" s="190"/>
      <c r="BY441" s="190"/>
      <c r="BZ441" s="191" t="e">
        <f>VLOOKUP(D:D,#REF!,2,0)</f>
        <v>#REF!</v>
      </c>
      <c r="CA441" s="192" t="s">
        <v>5527</v>
      </c>
      <c r="CB441" s="192" t="s">
        <v>5527</v>
      </c>
      <c r="CC441" s="192" t="s">
        <v>5527</v>
      </c>
      <c r="CD441" s="190"/>
      <c r="CE441" s="184">
        <v>7003818</v>
      </c>
    </row>
    <row r="442" spans="1:83" ht="11.95" customHeight="1">
      <c r="A442" s="184">
        <v>7003819</v>
      </c>
      <c r="B442" s="184">
        <v>441</v>
      </c>
      <c r="C442" s="184" t="s">
        <v>20610</v>
      </c>
      <c r="D442" s="184" t="s">
        <v>27</v>
      </c>
      <c r="E442" s="184" t="s">
        <v>533</v>
      </c>
      <c r="F442" s="184" t="s">
        <v>7725</v>
      </c>
      <c r="G442" s="185">
        <v>42492</v>
      </c>
      <c r="H442" s="186" t="s">
        <v>22042</v>
      </c>
      <c r="I442" s="187">
        <v>21160</v>
      </c>
      <c r="J442" s="184" t="s">
        <v>7586</v>
      </c>
      <c r="K442" s="184">
        <v>7003819</v>
      </c>
      <c r="L442" s="184" t="s">
        <v>7726</v>
      </c>
      <c r="M442" s="184" t="s">
        <v>7727</v>
      </c>
      <c r="N442" s="188" t="s">
        <v>22106</v>
      </c>
      <c r="O442" s="189" t="s">
        <v>7728</v>
      </c>
      <c r="P442" s="187" t="s">
        <v>7729</v>
      </c>
      <c r="Q442" s="187" t="s">
        <v>7729</v>
      </c>
      <c r="R442" s="184" t="s">
        <v>7730</v>
      </c>
      <c r="S442" s="184">
        <v>13851147096</v>
      </c>
      <c r="T442" s="184" t="s">
        <v>7731</v>
      </c>
      <c r="U442" s="184">
        <v>18066121313</v>
      </c>
      <c r="V442" s="184" t="s">
        <v>7732</v>
      </c>
      <c r="W442" s="184" t="s">
        <v>22107</v>
      </c>
      <c r="X442" s="187" t="s">
        <v>7733</v>
      </c>
      <c r="Y442" s="187"/>
      <c r="Z442" s="188" t="s">
        <v>20228</v>
      </c>
      <c r="AA442" s="184">
        <v>180</v>
      </c>
      <c r="AB442" s="184" t="s">
        <v>3561</v>
      </c>
      <c r="AC442" s="184" t="s">
        <v>22108</v>
      </c>
      <c r="AD442" s="184"/>
      <c r="AE442" s="184" t="s">
        <v>3562</v>
      </c>
      <c r="AF442" s="184"/>
      <c r="AG442" s="184"/>
      <c r="AH442" s="184"/>
      <c r="AI442" s="184"/>
      <c r="AJ442" s="184" t="s">
        <v>3593</v>
      </c>
      <c r="AK442" s="184">
        <v>224300</v>
      </c>
      <c r="AL442" s="184"/>
      <c r="AM442" s="184"/>
      <c r="AN442" s="184"/>
      <c r="AO442" s="184" t="s">
        <v>3577</v>
      </c>
      <c r="AP442" s="184" t="s">
        <v>7731</v>
      </c>
      <c r="AQ442" s="184">
        <v>18066121313</v>
      </c>
      <c r="AR442" s="184"/>
      <c r="AS442" s="184"/>
      <c r="AT442" s="184"/>
      <c r="AU442" s="184" t="s">
        <v>1619</v>
      </c>
      <c r="AV442" s="184" t="s">
        <v>1619</v>
      </c>
      <c r="AW442" s="190"/>
      <c r="AX442" s="185">
        <v>43921</v>
      </c>
      <c r="AY442" s="185"/>
      <c r="AZ442" s="184" t="s">
        <v>20218</v>
      </c>
      <c r="BA442" s="184" t="s">
        <v>7734</v>
      </c>
      <c r="BB442" s="184">
        <v>1</v>
      </c>
      <c r="BC442" s="184"/>
      <c r="BD442" s="184"/>
      <c r="BE442" s="184"/>
      <c r="BF442" s="184" t="s">
        <v>3562</v>
      </c>
      <c r="BG442" s="184"/>
      <c r="BH442" s="184"/>
      <c r="BI442" s="184" t="s">
        <v>3568</v>
      </c>
      <c r="BJ442" s="184"/>
      <c r="BK442" s="184">
        <v>1</v>
      </c>
      <c r="BL442" s="184" t="s">
        <v>3493</v>
      </c>
      <c r="BM442" s="184"/>
      <c r="BN442" s="184"/>
      <c r="BO442" s="184"/>
      <c r="BP442" s="184" t="s">
        <v>3493</v>
      </c>
      <c r="BQ442" s="184" t="str">
        <f t="shared" si="8"/>
        <v>√</v>
      </c>
      <c r="BR442" s="184"/>
      <c r="BS442" s="184"/>
      <c r="BT442" s="187" t="s">
        <v>3493</v>
      </c>
      <c r="BU442" s="184"/>
      <c r="BV442" s="190" t="e">
        <f>VLOOKUP(D:D,#REF!,2,0)</f>
        <v>#REF!</v>
      </c>
      <c r="BW442" s="190" t="e">
        <f>VLOOKUP(D:D,#REF!,3,0)</f>
        <v>#REF!</v>
      </c>
      <c r="BX442" s="190"/>
      <c r="BY442" s="190"/>
      <c r="BZ442" s="191" t="e">
        <f>VLOOKUP(D:D,#REF!,2,0)</f>
        <v>#REF!</v>
      </c>
      <c r="CA442" s="192" t="s">
        <v>5527</v>
      </c>
      <c r="CB442" s="192" t="s">
        <v>5527</v>
      </c>
      <c r="CC442" s="192" t="s">
        <v>5527</v>
      </c>
      <c r="CD442" s="190"/>
      <c r="CE442" s="184">
        <v>7003819</v>
      </c>
    </row>
    <row r="443" spans="1:83" ht="11.95" customHeight="1">
      <c r="A443" s="184">
        <v>7003820</v>
      </c>
      <c r="B443" s="184">
        <v>442</v>
      </c>
      <c r="C443" s="184" t="s">
        <v>20610</v>
      </c>
      <c r="D443" s="184" t="s">
        <v>27</v>
      </c>
      <c r="E443" s="184" t="s">
        <v>533</v>
      </c>
      <c r="F443" s="184" t="s">
        <v>7735</v>
      </c>
      <c r="G443" s="185">
        <v>42492</v>
      </c>
      <c r="H443" s="186" t="s">
        <v>22042</v>
      </c>
      <c r="I443" s="187">
        <v>21160</v>
      </c>
      <c r="J443" s="184" t="s">
        <v>7586</v>
      </c>
      <c r="K443" s="184">
        <v>7003820</v>
      </c>
      <c r="L443" s="184" t="s">
        <v>7736</v>
      </c>
      <c r="M443" s="184" t="s">
        <v>22109</v>
      </c>
      <c r="N443" s="188" t="s">
        <v>7737</v>
      </c>
      <c r="O443" s="189" t="s">
        <v>7738</v>
      </c>
      <c r="P443" s="187" t="s">
        <v>22110</v>
      </c>
      <c r="Q443" s="187" t="s">
        <v>22110</v>
      </c>
      <c r="R443" s="184" t="s">
        <v>7739</v>
      </c>
      <c r="S443" s="184" t="s">
        <v>20729</v>
      </c>
      <c r="T443" s="184" t="s">
        <v>7740</v>
      </c>
      <c r="U443" s="184">
        <v>13961901828</v>
      </c>
      <c r="V443" s="184" t="s">
        <v>7740</v>
      </c>
      <c r="W443" s="184">
        <v>13961901828</v>
      </c>
      <c r="X443" s="187" t="s">
        <v>22111</v>
      </c>
      <c r="Y443" s="187" t="s">
        <v>7741</v>
      </c>
      <c r="Z443" s="188" t="s">
        <v>20228</v>
      </c>
      <c r="AA443" s="184">
        <v>180</v>
      </c>
      <c r="AB443" s="184" t="s">
        <v>3561</v>
      </c>
      <c r="AC443" s="184"/>
      <c r="AD443" s="184"/>
      <c r="AE443" s="184" t="s">
        <v>3562</v>
      </c>
      <c r="AF443" s="184"/>
      <c r="AG443" s="184"/>
      <c r="AH443" s="184"/>
      <c r="AI443" s="184"/>
      <c r="AJ443" s="184" t="s">
        <v>20243</v>
      </c>
      <c r="AK443" s="184">
        <v>224700</v>
      </c>
      <c r="AL443" s="184"/>
      <c r="AM443" s="184"/>
      <c r="AN443" s="184"/>
      <c r="AO443" s="184" t="s">
        <v>3577</v>
      </c>
      <c r="AP443" s="184" t="s">
        <v>7740</v>
      </c>
      <c r="AQ443" s="184" t="s">
        <v>7742</v>
      </c>
      <c r="AR443" s="184"/>
      <c r="AS443" s="184"/>
      <c r="AT443" s="184"/>
      <c r="AU443" s="184" t="s">
        <v>1379</v>
      </c>
      <c r="AV443" s="184" t="s">
        <v>1379</v>
      </c>
      <c r="AW443" s="190"/>
      <c r="AX443" s="185">
        <v>44326</v>
      </c>
      <c r="AY443" s="185">
        <v>43747</v>
      </c>
      <c r="AZ443" s="184" t="s">
        <v>20218</v>
      </c>
      <c r="BA443" s="184" t="s">
        <v>7743</v>
      </c>
      <c r="BB443" s="184">
        <v>1</v>
      </c>
      <c r="BC443" s="184"/>
      <c r="BD443" s="184"/>
      <c r="BE443" s="184"/>
      <c r="BF443" s="184" t="s">
        <v>3562</v>
      </c>
      <c r="BG443" s="184"/>
      <c r="BH443" s="184"/>
      <c r="BI443" s="184" t="s">
        <v>3568</v>
      </c>
      <c r="BJ443" s="184"/>
      <c r="BK443" s="184">
        <v>1</v>
      </c>
      <c r="BL443" s="184" t="s">
        <v>3493</v>
      </c>
      <c r="BM443" s="184"/>
      <c r="BN443" s="184"/>
      <c r="BO443" s="184" t="s">
        <v>3493</v>
      </c>
      <c r="BP443" s="184" t="s">
        <v>3493</v>
      </c>
      <c r="BQ443" s="184" t="str">
        <f t="shared" si="8"/>
        <v>√</v>
      </c>
      <c r="BR443" s="184"/>
      <c r="BS443" s="184" t="s">
        <v>3493</v>
      </c>
      <c r="BT443" s="187" t="s">
        <v>3493</v>
      </c>
      <c r="BU443" s="184"/>
      <c r="BV443" s="190" t="e">
        <f>VLOOKUP(D:D,#REF!,2,0)</f>
        <v>#REF!</v>
      </c>
      <c r="BW443" s="190" t="e">
        <f>VLOOKUP(D:D,#REF!,3,0)</f>
        <v>#REF!</v>
      </c>
      <c r="BX443" s="190"/>
      <c r="BY443" s="190"/>
      <c r="BZ443" s="191" t="e">
        <f>VLOOKUP(D:D,#REF!,2,0)</f>
        <v>#REF!</v>
      </c>
      <c r="CA443" s="192" t="s">
        <v>5527</v>
      </c>
      <c r="CB443" s="192" t="s">
        <v>5527</v>
      </c>
      <c r="CC443" s="192" t="s">
        <v>5527</v>
      </c>
      <c r="CD443" s="190"/>
      <c r="CE443" s="184">
        <v>7003820</v>
      </c>
    </row>
    <row r="444" spans="1:83" ht="11.95" customHeight="1">
      <c r="A444" s="184">
        <v>7003821</v>
      </c>
      <c r="B444" s="184">
        <v>443</v>
      </c>
      <c r="C444" s="184" t="s">
        <v>20610</v>
      </c>
      <c r="D444" s="184" t="s">
        <v>27</v>
      </c>
      <c r="E444" s="184" t="s">
        <v>533</v>
      </c>
      <c r="F444" s="184" t="s">
        <v>7744</v>
      </c>
      <c r="G444" s="185">
        <v>42492</v>
      </c>
      <c r="H444" s="186" t="s">
        <v>22042</v>
      </c>
      <c r="I444" s="187">
        <v>21160</v>
      </c>
      <c r="J444" s="184" t="s">
        <v>7586</v>
      </c>
      <c r="K444" s="184">
        <v>7003821</v>
      </c>
      <c r="L444" s="184" t="s">
        <v>22112</v>
      </c>
      <c r="M444" s="184" t="s">
        <v>7745</v>
      </c>
      <c r="N444" s="188" t="s">
        <v>22113</v>
      </c>
      <c r="O444" s="189" t="s">
        <v>7746</v>
      </c>
      <c r="P444" s="187" t="s">
        <v>22114</v>
      </c>
      <c r="Q444" s="187" t="s">
        <v>22114</v>
      </c>
      <c r="R444" s="184" t="s">
        <v>7747</v>
      </c>
      <c r="S444" s="184">
        <v>18901411996</v>
      </c>
      <c r="T444" s="184" t="s">
        <v>7748</v>
      </c>
      <c r="U444" s="184" t="s">
        <v>7749</v>
      </c>
      <c r="V444" s="184" t="s">
        <v>7748</v>
      </c>
      <c r="W444" s="184" t="s">
        <v>22115</v>
      </c>
      <c r="X444" s="187" t="s">
        <v>22116</v>
      </c>
      <c r="Y444" s="187" t="s">
        <v>22117</v>
      </c>
      <c r="Z444" s="188" t="s">
        <v>20228</v>
      </c>
      <c r="AA444" s="184">
        <v>180</v>
      </c>
      <c r="AB444" s="184" t="s">
        <v>3561</v>
      </c>
      <c r="AC444" s="184"/>
      <c r="AD444" s="184" t="s">
        <v>7507</v>
      </c>
      <c r="AE444" s="184" t="s">
        <v>3562</v>
      </c>
      <c r="AF444" s="184"/>
      <c r="AG444" s="184"/>
      <c r="AH444" s="184"/>
      <c r="AI444" s="184"/>
      <c r="AJ444" s="184" t="s">
        <v>20243</v>
      </c>
      <c r="AK444" s="184">
        <v>224200</v>
      </c>
      <c r="AL444" s="184"/>
      <c r="AM444" s="184"/>
      <c r="AN444" s="184"/>
      <c r="AO444" s="184" t="s">
        <v>3577</v>
      </c>
      <c r="AP444" s="184" t="s">
        <v>4085</v>
      </c>
      <c r="AQ444" s="184">
        <v>13815598506</v>
      </c>
      <c r="AR444" s="184"/>
      <c r="AS444" s="184"/>
      <c r="AT444" s="184"/>
      <c r="AU444" s="184" t="s">
        <v>1510</v>
      </c>
      <c r="AV444" s="184" t="s">
        <v>1510</v>
      </c>
      <c r="AW444" s="190"/>
      <c r="AX444" s="185">
        <v>43917</v>
      </c>
      <c r="AY444" s="185">
        <v>43568</v>
      </c>
      <c r="AZ444" s="184" t="s">
        <v>16659</v>
      </c>
      <c r="BA444" s="184" t="s">
        <v>7750</v>
      </c>
      <c r="BB444" s="184">
        <v>1</v>
      </c>
      <c r="BC444" s="184"/>
      <c r="BD444" s="184"/>
      <c r="BE444" s="184"/>
      <c r="BF444" s="184" t="s">
        <v>3562</v>
      </c>
      <c r="BG444" s="184"/>
      <c r="BH444" s="184"/>
      <c r="BI444" s="184" t="s">
        <v>3568</v>
      </c>
      <c r="BJ444" s="184"/>
      <c r="BK444" s="184">
        <v>1</v>
      </c>
      <c r="BL444" s="184" t="s">
        <v>3493</v>
      </c>
      <c r="BM444" s="184"/>
      <c r="BN444" s="184"/>
      <c r="BO444" s="184" t="s">
        <v>3493</v>
      </c>
      <c r="BP444" s="184" t="s">
        <v>3493</v>
      </c>
      <c r="BQ444" s="184" t="str">
        <f t="shared" si="8"/>
        <v>√</v>
      </c>
      <c r="BR444" s="184"/>
      <c r="BS444" s="184"/>
      <c r="BT444" s="187" t="s">
        <v>3493</v>
      </c>
      <c r="BU444" s="184"/>
      <c r="BV444" s="190" t="e">
        <f>VLOOKUP(D:D,#REF!,2,0)</f>
        <v>#REF!</v>
      </c>
      <c r="BW444" s="190" t="e">
        <f>VLOOKUP(D:D,#REF!,3,0)</f>
        <v>#REF!</v>
      </c>
      <c r="BX444" s="190"/>
      <c r="BY444" s="190"/>
      <c r="BZ444" s="191" t="e">
        <f>VLOOKUP(D:D,#REF!,2,0)</f>
        <v>#REF!</v>
      </c>
      <c r="CA444" s="192" t="s">
        <v>5527</v>
      </c>
      <c r="CB444" s="192" t="s">
        <v>5527</v>
      </c>
      <c r="CC444" s="192" t="s">
        <v>5527</v>
      </c>
      <c r="CD444" s="190"/>
      <c r="CE444" s="184">
        <v>7003821</v>
      </c>
    </row>
    <row r="445" spans="1:83" ht="11.95" customHeight="1">
      <c r="A445" s="184">
        <v>7003822</v>
      </c>
      <c r="B445" s="184">
        <v>444</v>
      </c>
      <c r="C445" s="184" t="s">
        <v>20610</v>
      </c>
      <c r="D445" s="184" t="s">
        <v>27</v>
      </c>
      <c r="E445" s="184" t="s">
        <v>533</v>
      </c>
      <c r="F445" s="184" t="s">
        <v>7751</v>
      </c>
      <c r="G445" s="185">
        <v>42492</v>
      </c>
      <c r="H445" s="186" t="s">
        <v>22042</v>
      </c>
      <c r="I445" s="187">
        <v>21160</v>
      </c>
      <c r="J445" s="184" t="s">
        <v>7586</v>
      </c>
      <c r="K445" s="184">
        <v>7003822</v>
      </c>
      <c r="L445" s="184" t="s">
        <v>22118</v>
      </c>
      <c r="M445" s="184" t="s">
        <v>7752</v>
      </c>
      <c r="N445" s="188" t="s">
        <v>22119</v>
      </c>
      <c r="O445" s="189" t="s">
        <v>7753</v>
      </c>
      <c r="P445" s="187" t="s">
        <v>7754</v>
      </c>
      <c r="Q445" s="187" t="s">
        <v>7754</v>
      </c>
      <c r="R445" s="184" t="s">
        <v>7755</v>
      </c>
      <c r="S445" s="184">
        <v>13305112166</v>
      </c>
      <c r="T445" s="184" t="s">
        <v>7756</v>
      </c>
      <c r="U445" s="184">
        <v>18905112703</v>
      </c>
      <c r="V445" s="184" t="s">
        <v>7756</v>
      </c>
      <c r="W445" s="184" t="s">
        <v>22120</v>
      </c>
      <c r="X445" s="187" t="s">
        <v>22121</v>
      </c>
      <c r="Y445" s="187"/>
      <c r="Z445" s="188" t="s">
        <v>20228</v>
      </c>
      <c r="AA445" s="184">
        <v>180</v>
      </c>
      <c r="AB445" s="184" t="s">
        <v>3561</v>
      </c>
      <c r="AC445" s="184"/>
      <c r="AD445" s="184"/>
      <c r="AE445" s="184" t="s">
        <v>3562</v>
      </c>
      <c r="AF445" s="184"/>
      <c r="AG445" s="184"/>
      <c r="AH445" s="184"/>
      <c r="AI445" s="184"/>
      <c r="AJ445" s="184" t="s">
        <v>3593</v>
      </c>
      <c r="AK445" s="184">
        <v>224100</v>
      </c>
      <c r="AL445" s="184"/>
      <c r="AM445" s="184"/>
      <c r="AN445" s="184"/>
      <c r="AO445" s="184" t="s">
        <v>3577</v>
      </c>
      <c r="AP445" s="184" t="s">
        <v>7757</v>
      </c>
      <c r="AQ445" s="184" t="s">
        <v>7758</v>
      </c>
      <c r="AR445" s="184"/>
      <c r="AS445" s="184"/>
      <c r="AT445" s="184"/>
      <c r="AU445" s="184" t="s">
        <v>894</v>
      </c>
      <c r="AV445" s="184" t="s">
        <v>7759</v>
      </c>
      <c r="AW445" s="190"/>
      <c r="AX445" s="185">
        <v>44203</v>
      </c>
      <c r="AY445" s="185"/>
      <c r="AZ445" s="184" t="s">
        <v>20218</v>
      </c>
      <c r="BA445" s="184" t="s">
        <v>7760</v>
      </c>
      <c r="BB445" s="184">
        <v>1</v>
      </c>
      <c r="BC445" s="184"/>
      <c r="BD445" s="184"/>
      <c r="BE445" s="184"/>
      <c r="BF445" s="184" t="s">
        <v>3562</v>
      </c>
      <c r="BG445" s="184"/>
      <c r="BH445" s="184"/>
      <c r="BI445" s="184" t="s">
        <v>3568</v>
      </c>
      <c r="BJ445" s="184"/>
      <c r="BK445" s="184">
        <v>1</v>
      </c>
      <c r="BL445" s="184" t="s">
        <v>3493</v>
      </c>
      <c r="BM445" s="184"/>
      <c r="BN445" s="184"/>
      <c r="BO445" s="184"/>
      <c r="BP445" s="184" t="s">
        <v>3493</v>
      </c>
      <c r="BQ445" s="184" t="str">
        <f t="shared" si="8"/>
        <v>√</v>
      </c>
      <c r="BR445" s="184"/>
      <c r="BS445" s="184"/>
      <c r="BT445" s="187" t="s">
        <v>3493</v>
      </c>
      <c r="BU445" s="184"/>
      <c r="BV445" s="190" t="e">
        <f>VLOOKUP(D:D,#REF!,2,0)</f>
        <v>#REF!</v>
      </c>
      <c r="BW445" s="190" t="e">
        <f>VLOOKUP(D:D,#REF!,3,0)</f>
        <v>#REF!</v>
      </c>
      <c r="BX445" s="190"/>
      <c r="BY445" s="190"/>
      <c r="BZ445" s="191" t="e">
        <f>VLOOKUP(D:D,#REF!,2,0)</f>
        <v>#REF!</v>
      </c>
      <c r="CA445" s="192" t="s">
        <v>5527</v>
      </c>
      <c r="CB445" s="192" t="s">
        <v>5527</v>
      </c>
      <c r="CC445" s="192" t="s">
        <v>5527</v>
      </c>
      <c r="CD445" s="190"/>
      <c r="CE445" s="184">
        <v>7003822</v>
      </c>
    </row>
    <row r="446" spans="1:83" ht="11.95" customHeight="1">
      <c r="A446" s="184">
        <v>7003823</v>
      </c>
      <c r="B446" s="184">
        <v>445</v>
      </c>
      <c r="C446" s="184" t="s">
        <v>20610</v>
      </c>
      <c r="D446" s="184" t="s">
        <v>27</v>
      </c>
      <c r="E446" s="184" t="s">
        <v>531</v>
      </c>
      <c r="F446" s="184" t="s">
        <v>7761</v>
      </c>
      <c r="G446" s="185">
        <v>42492</v>
      </c>
      <c r="H446" s="186" t="s">
        <v>22042</v>
      </c>
      <c r="I446" s="187">
        <v>21160</v>
      </c>
      <c r="J446" s="184" t="s">
        <v>7586</v>
      </c>
      <c r="K446" s="184">
        <v>7003823</v>
      </c>
      <c r="L446" s="184" t="s">
        <v>7762</v>
      </c>
      <c r="M446" s="184" t="s">
        <v>22122</v>
      </c>
      <c r="N446" s="188" t="s">
        <v>22123</v>
      </c>
      <c r="O446" s="189" t="s">
        <v>7763</v>
      </c>
      <c r="P446" s="187" t="s">
        <v>22124</v>
      </c>
      <c r="Q446" s="187" t="s">
        <v>22124</v>
      </c>
      <c r="R446" s="184" t="s">
        <v>7764</v>
      </c>
      <c r="S446" s="184">
        <v>13505127990</v>
      </c>
      <c r="T446" s="184" t="s">
        <v>7765</v>
      </c>
      <c r="U446" s="184">
        <v>13961093270</v>
      </c>
      <c r="V446" s="184" t="s">
        <v>7766</v>
      </c>
      <c r="W446" s="184">
        <v>13505266486</v>
      </c>
      <c r="X446" s="187" t="s">
        <v>22125</v>
      </c>
      <c r="Y446" s="187" t="s">
        <v>22126</v>
      </c>
      <c r="Z446" s="188" t="s">
        <v>20228</v>
      </c>
      <c r="AA446" s="184">
        <v>180</v>
      </c>
      <c r="AB446" s="184" t="s">
        <v>3669</v>
      </c>
      <c r="AC446" s="184" t="s">
        <v>7767</v>
      </c>
      <c r="AD446" s="184"/>
      <c r="AE446" s="184" t="s">
        <v>3562</v>
      </c>
      <c r="AF446" s="184"/>
      <c r="AG446" s="184"/>
      <c r="AH446" s="184"/>
      <c r="AI446" s="184"/>
      <c r="AJ446" s="184" t="s">
        <v>20243</v>
      </c>
      <c r="AK446" s="184">
        <v>225700</v>
      </c>
      <c r="AL446" s="184"/>
      <c r="AM446" s="184"/>
      <c r="AN446" s="184"/>
      <c r="AO446" s="184" t="s">
        <v>3577</v>
      </c>
      <c r="AP446" s="184" t="s">
        <v>7765</v>
      </c>
      <c r="AQ446" s="184" t="s">
        <v>7768</v>
      </c>
      <c r="AR446" s="184"/>
      <c r="AS446" s="184"/>
      <c r="AT446" s="184"/>
      <c r="AU446" s="184" t="s">
        <v>2642</v>
      </c>
      <c r="AV446" s="184" t="s">
        <v>2642</v>
      </c>
      <c r="AW446" s="190"/>
      <c r="AX446" s="185">
        <v>44080</v>
      </c>
      <c r="AY446" s="185">
        <v>43571</v>
      </c>
      <c r="AZ446" s="184" t="s">
        <v>20218</v>
      </c>
      <c r="BA446" s="184" t="s">
        <v>7769</v>
      </c>
      <c r="BB446" s="184">
        <v>1</v>
      </c>
      <c r="BC446" s="184"/>
      <c r="BD446" s="184"/>
      <c r="BE446" s="184"/>
      <c r="BF446" s="184" t="s">
        <v>3562</v>
      </c>
      <c r="BG446" s="184"/>
      <c r="BH446" s="184"/>
      <c r="BI446" s="184" t="s">
        <v>3568</v>
      </c>
      <c r="BJ446" s="184"/>
      <c r="BK446" s="184">
        <v>1</v>
      </c>
      <c r="BL446" s="184" t="s">
        <v>3493</v>
      </c>
      <c r="BM446" s="184"/>
      <c r="BN446" s="184"/>
      <c r="BO446" s="184" t="s">
        <v>3493</v>
      </c>
      <c r="BP446" s="184" t="s">
        <v>3493</v>
      </c>
      <c r="BQ446" s="184" t="str">
        <f t="shared" si="8"/>
        <v>√</v>
      </c>
      <c r="BR446" s="184"/>
      <c r="BS446" s="184"/>
      <c r="BT446" s="187" t="s">
        <v>3493</v>
      </c>
      <c r="BU446" s="184"/>
      <c r="BV446" s="190" t="e">
        <f>VLOOKUP(D:D,#REF!,2,0)</f>
        <v>#REF!</v>
      </c>
      <c r="BW446" s="190" t="e">
        <f>VLOOKUP(D:D,#REF!,3,0)</f>
        <v>#REF!</v>
      </c>
      <c r="BX446" s="190"/>
      <c r="BY446" s="190"/>
      <c r="BZ446" s="191" t="e">
        <f>VLOOKUP(D:D,#REF!,2,0)</f>
        <v>#REF!</v>
      </c>
      <c r="CA446" s="192" t="s">
        <v>5527</v>
      </c>
      <c r="CB446" s="192" t="s">
        <v>5527</v>
      </c>
      <c r="CC446" s="192" t="s">
        <v>5527</v>
      </c>
      <c r="CD446" s="190"/>
      <c r="CE446" s="184">
        <v>7003823</v>
      </c>
    </row>
    <row r="447" spans="1:83" ht="11.95" customHeight="1">
      <c r="A447" s="184">
        <v>7004058</v>
      </c>
      <c r="B447" s="184">
        <v>446</v>
      </c>
      <c r="C447" s="184" t="s">
        <v>20610</v>
      </c>
      <c r="D447" s="184" t="s">
        <v>27</v>
      </c>
      <c r="E447" s="184" t="s">
        <v>531</v>
      </c>
      <c r="F447" s="184" t="s">
        <v>7770</v>
      </c>
      <c r="G447" s="185">
        <v>42492</v>
      </c>
      <c r="H447" s="186" t="s">
        <v>22042</v>
      </c>
      <c r="I447" s="187">
        <v>21160</v>
      </c>
      <c r="J447" s="184" t="s">
        <v>7586</v>
      </c>
      <c r="K447" s="184">
        <v>7004058</v>
      </c>
      <c r="L447" s="184" t="s">
        <v>7771</v>
      </c>
      <c r="M447" s="184" t="s">
        <v>7772</v>
      </c>
      <c r="N447" s="188" t="s">
        <v>7773</v>
      </c>
      <c r="O447" s="189"/>
      <c r="P447" s="187" t="s">
        <v>22127</v>
      </c>
      <c r="Q447" s="187" t="s">
        <v>22127</v>
      </c>
      <c r="R447" s="184" t="s">
        <v>7774</v>
      </c>
      <c r="S447" s="184" t="s">
        <v>20729</v>
      </c>
      <c r="T447" s="184" t="s">
        <v>7775</v>
      </c>
      <c r="U447" s="184" t="s">
        <v>22128</v>
      </c>
      <c r="V447" s="184" t="s">
        <v>7775</v>
      </c>
      <c r="W447" s="184" t="s">
        <v>22128</v>
      </c>
      <c r="X447" s="187" t="s">
        <v>22129</v>
      </c>
      <c r="Y447" s="187" t="s">
        <v>7776</v>
      </c>
      <c r="Z447" s="188" t="s">
        <v>20228</v>
      </c>
      <c r="AA447" s="184">
        <v>180</v>
      </c>
      <c r="AB447" s="184" t="s">
        <v>3561</v>
      </c>
      <c r="AC447" s="184"/>
      <c r="AD447" s="184"/>
      <c r="AE447" s="184" t="s">
        <v>3562</v>
      </c>
      <c r="AF447" s="184"/>
      <c r="AG447" s="184"/>
      <c r="AH447" s="184"/>
      <c r="AI447" s="184"/>
      <c r="AJ447" s="184" t="s">
        <v>3593</v>
      </c>
      <c r="AK447" s="184">
        <v>225400</v>
      </c>
      <c r="AL447" s="184" t="s">
        <v>20228</v>
      </c>
      <c r="AM447" s="184" t="s">
        <v>20228</v>
      </c>
      <c r="AN447" s="184" t="s">
        <v>2819</v>
      </c>
      <c r="AO447" s="184" t="s">
        <v>20729</v>
      </c>
      <c r="AP447" s="184" t="s">
        <v>2819</v>
      </c>
      <c r="AQ447" s="184" t="s">
        <v>3577</v>
      </c>
      <c r="AR447" s="184" t="s">
        <v>20729</v>
      </c>
      <c r="AS447" s="184" t="s">
        <v>20729</v>
      </c>
      <c r="AT447" s="184" t="s">
        <v>2819</v>
      </c>
      <c r="AU447" s="184" t="s">
        <v>7777</v>
      </c>
      <c r="AV447" s="184" t="s">
        <v>7777</v>
      </c>
      <c r="AW447" s="190"/>
      <c r="AX447" s="185">
        <v>43903</v>
      </c>
      <c r="AY447" s="185">
        <v>43168</v>
      </c>
      <c r="AZ447" s="184" t="s">
        <v>16659</v>
      </c>
      <c r="BA447" s="184" t="s">
        <v>7778</v>
      </c>
      <c r="BB447" s="184">
        <v>1</v>
      </c>
      <c r="BC447" s="184"/>
      <c r="BD447" s="184"/>
      <c r="BE447" s="184"/>
      <c r="BF447" s="184" t="s">
        <v>3562</v>
      </c>
      <c r="BG447" s="184"/>
      <c r="BH447" s="184"/>
      <c r="BI447" s="184" t="s">
        <v>3568</v>
      </c>
      <c r="BJ447" s="184"/>
      <c r="BK447" s="184">
        <v>1</v>
      </c>
      <c r="BL447" s="184" t="s">
        <v>3493</v>
      </c>
      <c r="BM447" s="184"/>
      <c r="BN447" s="184"/>
      <c r="BO447" s="184" t="s">
        <v>3493</v>
      </c>
      <c r="BP447" s="184" t="s">
        <v>3493</v>
      </c>
      <c r="BQ447" s="184" t="str">
        <f t="shared" si="8"/>
        <v>√</v>
      </c>
      <c r="BR447" s="184"/>
      <c r="BS447" s="184"/>
      <c r="BT447" s="187" t="s">
        <v>7779</v>
      </c>
      <c r="BU447" s="184"/>
      <c r="BV447" s="190" t="e">
        <f>VLOOKUP(D:D,#REF!,2,0)</f>
        <v>#REF!</v>
      </c>
      <c r="BW447" s="190" t="e">
        <f>VLOOKUP(D:D,#REF!,3,0)</f>
        <v>#REF!</v>
      </c>
      <c r="BX447" s="190" t="s">
        <v>22130</v>
      </c>
      <c r="BY447" s="190"/>
      <c r="BZ447" s="191" t="e">
        <f>VLOOKUP(D:D,#REF!,2,0)</f>
        <v>#REF!</v>
      </c>
      <c r="CA447" s="192" t="s">
        <v>5527</v>
      </c>
      <c r="CB447" s="192" t="s">
        <v>5527</v>
      </c>
      <c r="CC447" s="192" t="s">
        <v>5527</v>
      </c>
      <c r="CD447" s="190"/>
      <c r="CE447" s="184">
        <v>7004058</v>
      </c>
    </row>
    <row r="448" spans="1:83" ht="11.95" customHeight="1">
      <c r="A448" s="184">
        <v>7003824</v>
      </c>
      <c r="B448" s="184">
        <v>447</v>
      </c>
      <c r="C448" s="184" t="s">
        <v>20610</v>
      </c>
      <c r="D448" s="184" t="s">
        <v>27</v>
      </c>
      <c r="E448" s="184" t="s">
        <v>531</v>
      </c>
      <c r="F448" s="184" t="s">
        <v>7780</v>
      </c>
      <c r="G448" s="185">
        <v>42492</v>
      </c>
      <c r="H448" s="186" t="s">
        <v>22042</v>
      </c>
      <c r="I448" s="187">
        <v>21160</v>
      </c>
      <c r="J448" s="184" t="s">
        <v>7586</v>
      </c>
      <c r="K448" s="184">
        <v>7003824</v>
      </c>
      <c r="L448" s="184" t="s">
        <v>7781</v>
      </c>
      <c r="M448" s="184" t="s">
        <v>7782</v>
      </c>
      <c r="N448" s="188" t="s">
        <v>7783</v>
      </c>
      <c r="O448" s="189" t="s">
        <v>7784</v>
      </c>
      <c r="P448" s="187" t="s">
        <v>22131</v>
      </c>
      <c r="Q448" s="187" t="s">
        <v>22131</v>
      </c>
      <c r="R448" s="184" t="s">
        <v>7785</v>
      </c>
      <c r="S448" s="184" t="s">
        <v>20729</v>
      </c>
      <c r="T448" s="184" t="s">
        <v>7786</v>
      </c>
      <c r="U448" s="184">
        <v>13775726290</v>
      </c>
      <c r="V448" s="184" t="s">
        <v>7787</v>
      </c>
      <c r="W448" s="184">
        <v>13852669881</v>
      </c>
      <c r="X448" s="187" t="s">
        <v>22132</v>
      </c>
      <c r="Y448" s="187" t="s">
        <v>22133</v>
      </c>
      <c r="Z448" s="188" t="s">
        <v>20228</v>
      </c>
      <c r="AA448" s="184">
        <v>180</v>
      </c>
      <c r="AB448" s="184" t="s">
        <v>3561</v>
      </c>
      <c r="AC448" s="184" t="s">
        <v>7767</v>
      </c>
      <c r="AD448" s="184"/>
      <c r="AE448" s="184" t="s">
        <v>3562</v>
      </c>
      <c r="AF448" s="184"/>
      <c r="AG448" s="184"/>
      <c r="AH448" s="184"/>
      <c r="AI448" s="184"/>
      <c r="AJ448" s="184" t="s">
        <v>20243</v>
      </c>
      <c r="AK448" s="184">
        <v>225500</v>
      </c>
      <c r="AL448" s="184"/>
      <c r="AM448" s="184"/>
      <c r="AN448" s="184"/>
      <c r="AO448" s="184" t="s">
        <v>3577</v>
      </c>
      <c r="AP448" s="184" t="s">
        <v>7788</v>
      </c>
      <c r="AQ448" s="184">
        <v>13641598009</v>
      </c>
      <c r="AR448" s="184"/>
      <c r="AS448" s="184"/>
      <c r="AT448" s="184"/>
      <c r="AU448" s="184" t="s">
        <v>7789</v>
      </c>
      <c r="AV448" s="184" t="s">
        <v>7789</v>
      </c>
      <c r="AW448" s="190"/>
      <c r="AX448" s="185">
        <v>44251</v>
      </c>
      <c r="AY448" s="185">
        <v>42094</v>
      </c>
      <c r="AZ448" s="184" t="s">
        <v>20218</v>
      </c>
      <c r="BA448" s="184" t="s">
        <v>7790</v>
      </c>
      <c r="BB448" s="184">
        <v>1</v>
      </c>
      <c r="BC448" s="184"/>
      <c r="BD448" s="184"/>
      <c r="BE448" s="184"/>
      <c r="BF448" s="184" t="s">
        <v>3562</v>
      </c>
      <c r="BG448" s="184"/>
      <c r="BH448" s="184"/>
      <c r="BI448" s="184" t="s">
        <v>3568</v>
      </c>
      <c r="BJ448" s="184"/>
      <c r="BK448" s="184">
        <v>1</v>
      </c>
      <c r="BL448" s="184" t="s">
        <v>3493</v>
      </c>
      <c r="BM448" s="184"/>
      <c r="BN448" s="184"/>
      <c r="BO448" s="184" t="s">
        <v>3493</v>
      </c>
      <c r="BP448" s="184" t="s">
        <v>3493</v>
      </c>
      <c r="BQ448" s="184" t="str">
        <f t="shared" si="8"/>
        <v>√</v>
      </c>
      <c r="BR448" s="184"/>
      <c r="BS448" s="184"/>
      <c r="BT448" s="187" t="s">
        <v>3493</v>
      </c>
      <c r="BU448" s="184"/>
      <c r="BV448" s="190" t="e">
        <f>VLOOKUP(D:D,#REF!,2,0)</f>
        <v>#REF!</v>
      </c>
      <c r="BW448" s="190" t="e">
        <f>VLOOKUP(D:D,#REF!,3,0)</f>
        <v>#REF!</v>
      </c>
      <c r="BX448" s="190"/>
      <c r="BY448" s="190"/>
      <c r="BZ448" s="191" t="e">
        <f>VLOOKUP(D:D,#REF!,2,0)</f>
        <v>#REF!</v>
      </c>
      <c r="CA448" s="192" t="s">
        <v>5527</v>
      </c>
      <c r="CB448" s="192" t="s">
        <v>5527</v>
      </c>
      <c r="CC448" s="192" t="s">
        <v>5527</v>
      </c>
      <c r="CD448" s="190"/>
      <c r="CE448" s="184">
        <v>7003824</v>
      </c>
    </row>
    <row r="449" spans="1:83" ht="11.95" customHeight="1">
      <c r="A449" s="184">
        <v>7003825</v>
      </c>
      <c r="B449" s="184">
        <v>448</v>
      </c>
      <c r="C449" s="184" t="s">
        <v>20610</v>
      </c>
      <c r="D449" s="184" t="s">
        <v>27</v>
      </c>
      <c r="E449" s="184" t="s">
        <v>528</v>
      </c>
      <c r="F449" s="184" t="s">
        <v>7791</v>
      </c>
      <c r="G449" s="185">
        <v>42492</v>
      </c>
      <c r="H449" s="186" t="s">
        <v>7792</v>
      </c>
      <c r="I449" s="187">
        <v>21096</v>
      </c>
      <c r="J449" s="184" t="s">
        <v>22134</v>
      </c>
      <c r="K449" s="184">
        <v>7003825</v>
      </c>
      <c r="L449" s="184" t="s">
        <v>7793</v>
      </c>
      <c r="M449" s="184" t="s">
        <v>7794</v>
      </c>
      <c r="N449" s="188" t="s">
        <v>22135</v>
      </c>
      <c r="O449" s="189" t="s">
        <v>7795</v>
      </c>
      <c r="P449" s="187" t="s">
        <v>22136</v>
      </c>
      <c r="Q449" s="187" t="s">
        <v>22136</v>
      </c>
      <c r="R449" s="184" t="s">
        <v>7796</v>
      </c>
      <c r="S449" s="184" t="s">
        <v>7797</v>
      </c>
      <c r="T449" s="184" t="s">
        <v>7798</v>
      </c>
      <c r="U449" s="184">
        <v>13952207339</v>
      </c>
      <c r="V449" s="184" t="s">
        <v>7798</v>
      </c>
      <c r="W449" s="184">
        <v>13952207339</v>
      </c>
      <c r="X449" s="187" t="s">
        <v>22137</v>
      </c>
      <c r="Y449" s="187" t="s">
        <v>7799</v>
      </c>
      <c r="Z449" s="188" t="s">
        <v>7800</v>
      </c>
      <c r="AA449" s="184">
        <v>180</v>
      </c>
      <c r="AB449" s="184" t="s">
        <v>3561</v>
      </c>
      <c r="AC449" s="184"/>
      <c r="AD449" s="184"/>
      <c r="AE449" s="184" t="s">
        <v>3562</v>
      </c>
      <c r="AF449" s="184"/>
      <c r="AG449" s="184"/>
      <c r="AH449" s="184"/>
      <c r="AI449" s="184"/>
      <c r="AJ449" s="184" t="s">
        <v>3593</v>
      </c>
      <c r="AK449" s="184">
        <v>221000</v>
      </c>
      <c r="AL449" s="184"/>
      <c r="AM449" s="184"/>
      <c r="AN449" s="184"/>
      <c r="AO449" s="184" t="s">
        <v>3577</v>
      </c>
      <c r="AP449" s="184" t="s">
        <v>7801</v>
      </c>
      <c r="AQ449" s="184">
        <v>15162121177</v>
      </c>
      <c r="AR449" s="184"/>
      <c r="AS449" s="184"/>
      <c r="AT449" s="184"/>
      <c r="AU449" s="184" t="s">
        <v>1558</v>
      </c>
      <c r="AV449" s="184" t="s">
        <v>1558</v>
      </c>
      <c r="AW449" s="190"/>
      <c r="AX449" s="185">
        <v>44276</v>
      </c>
      <c r="AY449" s="185">
        <v>43539</v>
      </c>
      <c r="AZ449" s="184" t="s">
        <v>20218</v>
      </c>
      <c r="BA449" s="184" t="s">
        <v>7802</v>
      </c>
      <c r="BB449" s="184">
        <v>1</v>
      </c>
      <c r="BC449" s="184"/>
      <c r="BD449" s="184"/>
      <c r="BE449" s="184"/>
      <c r="BF449" s="184" t="s">
        <v>3562</v>
      </c>
      <c r="BG449" s="184"/>
      <c r="BH449" s="184"/>
      <c r="BI449" s="184" t="s">
        <v>3568</v>
      </c>
      <c r="BJ449" s="184"/>
      <c r="BK449" s="184">
        <v>1</v>
      </c>
      <c r="BL449" s="184" t="s">
        <v>3493</v>
      </c>
      <c r="BM449" s="184"/>
      <c r="BN449" s="184" t="s">
        <v>3493</v>
      </c>
      <c r="BO449" s="184" t="s">
        <v>3493</v>
      </c>
      <c r="BP449" s="184" t="s">
        <v>3493</v>
      </c>
      <c r="BQ449" s="184" t="str">
        <f t="shared" si="8"/>
        <v>√</v>
      </c>
      <c r="BR449" s="184"/>
      <c r="BS449" s="184"/>
      <c r="BT449" s="187" t="s">
        <v>3493</v>
      </c>
      <c r="BU449" s="184"/>
      <c r="BV449" s="190" t="e">
        <f>VLOOKUP(D:D,#REF!,2,0)</f>
        <v>#REF!</v>
      </c>
      <c r="BW449" s="190" t="e">
        <f>VLOOKUP(D:D,#REF!,3,0)</f>
        <v>#REF!</v>
      </c>
      <c r="BX449" s="190"/>
      <c r="BY449" s="190"/>
      <c r="BZ449" s="191" t="e">
        <f>VLOOKUP(D:D,#REF!,2,0)</f>
        <v>#REF!</v>
      </c>
      <c r="CA449" s="192" t="s">
        <v>5527</v>
      </c>
      <c r="CB449" s="192" t="s">
        <v>5527</v>
      </c>
      <c r="CC449" s="192" t="s">
        <v>5527</v>
      </c>
      <c r="CD449" s="190"/>
      <c r="CE449" s="184">
        <v>7003825</v>
      </c>
    </row>
    <row r="450" spans="1:83" ht="11.95" customHeight="1">
      <c r="A450" s="184">
        <v>7003826</v>
      </c>
      <c r="B450" s="184">
        <v>449</v>
      </c>
      <c r="C450" s="184" t="s">
        <v>20610</v>
      </c>
      <c r="D450" s="184" t="s">
        <v>27</v>
      </c>
      <c r="E450" s="184" t="s">
        <v>535</v>
      </c>
      <c r="F450" s="184" t="s">
        <v>7803</v>
      </c>
      <c r="G450" s="185">
        <v>42492</v>
      </c>
      <c r="H450" s="186" t="s">
        <v>7792</v>
      </c>
      <c r="I450" s="187">
        <v>21096</v>
      </c>
      <c r="J450" s="184" t="s">
        <v>22134</v>
      </c>
      <c r="K450" s="184">
        <v>7003826</v>
      </c>
      <c r="L450" s="184" t="s">
        <v>22138</v>
      </c>
      <c r="M450" s="184" t="s">
        <v>22139</v>
      </c>
      <c r="N450" s="188" t="s">
        <v>22140</v>
      </c>
      <c r="O450" s="189" t="s">
        <v>7804</v>
      </c>
      <c r="P450" s="187" t="s">
        <v>22141</v>
      </c>
      <c r="Q450" s="187" t="s">
        <v>22141</v>
      </c>
      <c r="R450" s="184" t="s">
        <v>7805</v>
      </c>
      <c r="S450" s="184">
        <v>13605135069</v>
      </c>
      <c r="T450" s="184" t="s">
        <v>7806</v>
      </c>
      <c r="U450" s="184">
        <v>18262793816</v>
      </c>
      <c r="V450" s="184" t="s">
        <v>7806</v>
      </c>
      <c r="W450" s="184" t="s">
        <v>22142</v>
      </c>
      <c r="X450" s="187" t="s">
        <v>22143</v>
      </c>
      <c r="Y450" s="187" t="s">
        <v>22144</v>
      </c>
      <c r="Z450" s="188" t="s">
        <v>20228</v>
      </c>
      <c r="AA450" s="184">
        <v>180</v>
      </c>
      <c r="AB450" s="184" t="s">
        <v>3561</v>
      </c>
      <c r="AC450" s="184"/>
      <c r="AD450" s="184"/>
      <c r="AE450" s="184" t="s">
        <v>3562</v>
      </c>
      <c r="AF450" s="184"/>
      <c r="AG450" s="184"/>
      <c r="AH450" s="184"/>
      <c r="AI450" s="184"/>
      <c r="AJ450" s="184" t="s">
        <v>20243</v>
      </c>
      <c r="AK450" s="184">
        <v>222042</v>
      </c>
      <c r="AL450" s="184"/>
      <c r="AM450" s="184"/>
      <c r="AN450" s="184"/>
      <c r="AO450" s="184" t="s">
        <v>3577</v>
      </c>
      <c r="AP450" s="184" t="s">
        <v>7806</v>
      </c>
      <c r="AQ450" s="184">
        <v>18262793816</v>
      </c>
      <c r="AR450" s="184"/>
      <c r="AS450" s="184"/>
      <c r="AT450" s="184"/>
      <c r="AU450" s="184" t="s">
        <v>2419</v>
      </c>
      <c r="AV450" s="184" t="s">
        <v>2419</v>
      </c>
      <c r="AW450" s="190"/>
      <c r="AX450" s="185">
        <v>44262</v>
      </c>
      <c r="AY450" s="185">
        <v>43543</v>
      </c>
      <c r="AZ450" s="184" t="s">
        <v>20218</v>
      </c>
      <c r="BA450" s="184" t="s">
        <v>7807</v>
      </c>
      <c r="BB450" s="184">
        <v>1</v>
      </c>
      <c r="BC450" s="184"/>
      <c r="BD450" s="184"/>
      <c r="BE450" s="184"/>
      <c r="BF450" s="184" t="s">
        <v>3562</v>
      </c>
      <c r="BG450" s="184"/>
      <c r="BH450" s="184"/>
      <c r="BI450" s="184" t="s">
        <v>3568</v>
      </c>
      <c r="BJ450" s="184"/>
      <c r="BK450" s="184">
        <v>1</v>
      </c>
      <c r="BL450" s="184" t="s">
        <v>3493</v>
      </c>
      <c r="BM450" s="184"/>
      <c r="BN450" s="184"/>
      <c r="BO450" s="184" t="s">
        <v>3493</v>
      </c>
      <c r="BP450" s="184" t="s">
        <v>3493</v>
      </c>
      <c r="BQ450" s="184" t="str">
        <f t="shared" si="8"/>
        <v>√</v>
      </c>
      <c r="BR450" s="184"/>
      <c r="BS450" s="184"/>
      <c r="BT450" s="187" t="s">
        <v>3493</v>
      </c>
      <c r="BU450" s="184"/>
      <c r="BV450" s="190" t="e">
        <f>VLOOKUP(D:D,#REF!,2,0)</f>
        <v>#REF!</v>
      </c>
      <c r="BW450" s="190" t="e">
        <f>VLOOKUP(D:D,#REF!,3,0)</f>
        <v>#REF!</v>
      </c>
      <c r="BX450" s="190"/>
      <c r="BY450" s="190"/>
      <c r="BZ450" s="191" t="e">
        <f>VLOOKUP(D:D,#REF!,2,0)</f>
        <v>#REF!</v>
      </c>
      <c r="CA450" s="192" t="s">
        <v>5527</v>
      </c>
      <c r="CB450" s="192" t="s">
        <v>5527</v>
      </c>
      <c r="CC450" s="192" t="s">
        <v>5527</v>
      </c>
      <c r="CD450" s="190"/>
      <c r="CE450" s="184">
        <v>7003826</v>
      </c>
    </row>
    <row r="451" spans="1:83" ht="11.95" customHeight="1">
      <c r="A451" s="184">
        <v>7003827</v>
      </c>
      <c r="B451" s="184">
        <v>450</v>
      </c>
      <c r="C451" s="184" t="s">
        <v>20610</v>
      </c>
      <c r="D451" s="184" t="s">
        <v>27</v>
      </c>
      <c r="E451" s="184" t="s">
        <v>535</v>
      </c>
      <c r="F451" s="184" t="s">
        <v>7808</v>
      </c>
      <c r="G451" s="185">
        <v>42492</v>
      </c>
      <c r="H451" s="186" t="s">
        <v>7792</v>
      </c>
      <c r="I451" s="187">
        <v>21096</v>
      </c>
      <c r="J451" s="184" t="s">
        <v>22134</v>
      </c>
      <c r="K451" s="184">
        <v>7003827</v>
      </c>
      <c r="L451" s="184" t="s">
        <v>22145</v>
      </c>
      <c r="M451" s="184" t="s">
        <v>22146</v>
      </c>
      <c r="N451" s="188" t="s">
        <v>7809</v>
      </c>
      <c r="O451" s="189"/>
      <c r="P451" s="187" t="s">
        <v>7810</v>
      </c>
      <c r="Q451" s="187" t="s">
        <v>7810</v>
      </c>
      <c r="R451" s="184" t="s">
        <v>7811</v>
      </c>
      <c r="S451" s="184" t="s">
        <v>7812</v>
      </c>
      <c r="T451" s="184" t="s">
        <v>7811</v>
      </c>
      <c r="U451" s="184" t="s">
        <v>22147</v>
      </c>
      <c r="V451" s="184" t="s">
        <v>7811</v>
      </c>
      <c r="W451" s="184" t="s">
        <v>22147</v>
      </c>
      <c r="X451" s="187" t="s">
        <v>22148</v>
      </c>
      <c r="Y451" s="187" t="s">
        <v>7813</v>
      </c>
      <c r="Z451" s="188" t="s">
        <v>20228</v>
      </c>
      <c r="AA451" s="184">
        <v>270</v>
      </c>
      <c r="AB451" s="184" t="s">
        <v>3561</v>
      </c>
      <c r="AC451" s="184"/>
      <c r="AD451" s="184" t="s">
        <v>7507</v>
      </c>
      <c r="AE451" s="184" t="s">
        <v>3562</v>
      </c>
      <c r="AF451" s="184"/>
      <c r="AG451" s="184"/>
      <c r="AH451" s="184"/>
      <c r="AI451" s="184"/>
      <c r="AJ451" s="184" t="s">
        <v>3593</v>
      </c>
      <c r="AK451" s="184">
        <v>222023</v>
      </c>
      <c r="AL451" s="184"/>
      <c r="AM451" s="184"/>
      <c r="AN451" s="184"/>
      <c r="AO451" s="184" t="s">
        <v>3577</v>
      </c>
      <c r="AP451" s="184" t="s">
        <v>7814</v>
      </c>
      <c r="AQ451" s="184" t="s">
        <v>7812</v>
      </c>
      <c r="AR451" s="184"/>
      <c r="AS451" s="184"/>
      <c r="AT451" s="184"/>
      <c r="AU451" s="184" t="s">
        <v>1646</v>
      </c>
      <c r="AV451" s="184" t="s">
        <v>1646</v>
      </c>
      <c r="AW451" s="190"/>
      <c r="AX451" s="185">
        <v>44279</v>
      </c>
      <c r="AY451" s="185">
        <v>43568</v>
      </c>
      <c r="AZ451" s="184" t="s">
        <v>20218</v>
      </c>
      <c r="BA451" s="184" t="s">
        <v>7815</v>
      </c>
      <c r="BB451" s="184">
        <v>1</v>
      </c>
      <c r="BC451" s="184"/>
      <c r="BD451" s="184"/>
      <c r="BE451" s="184"/>
      <c r="BF451" s="184" t="s">
        <v>3562</v>
      </c>
      <c r="BG451" s="184"/>
      <c r="BH451" s="184"/>
      <c r="BI451" s="184" t="s">
        <v>3568</v>
      </c>
      <c r="BJ451" s="184"/>
      <c r="BK451" s="184">
        <v>1</v>
      </c>
      <c r="BL451" s="184" t="s">
        <v>3493</v>
      </c>
      <c r="BM451" s="184"/>
      <c r="BN451" s="184"/>
      <c r="BO451" s="184" t="s">
        <v>3493</v>
      </c>
      <c r="BP451" s="184" t="s">
        <v>3493</v>
      </c>
      <c r="BQ451" s="184" t="str">
        <f t="shared" ref="BQ451:BQ514" si="9">IF(OR(M451="",M451="/")," ","√")</f>
        <v>√</v>
      </c>
      <c r="BR451" s="184"/>
      <c r="BS451" s="184"/>
      <c r="BT451" s="187" t="s">
        <v>3493</v>
      </c>
      <c r="BU451" s="184"/>
      <c r="BV451" s="190" t="e">
        <f>VLOOKUP(D:D,#REF!,2,0)</f>
        <v>#REF!</v>
      </c>
      <c r="BW451" s="190" t="e">
        <f>VLOOKUP(D:D,#REF!,3,0)</f>
        <v>#REF!</v>
      </c>
      <c r="BX451" s="190"/>
      <c r="BY451" s="190"/>
      <c r="BZ451" s="191" t="e">
        <f>VLOOKUP(D:D,#REF!,2,0)</f>
        <v>#REF!</v>
      </c>
      <c r="CA451" s="192" t="s">
        <v>5527</v>
      </c>
      <c r="CB451" s="192" t="s">
        <v>5527</v>
      </c>
      <c r="CC451" s="192" t="s">
        <v>5527</v>
      </c>
      <c r="CD451" s="190"/>
      <c r="CE451" s="184">
        <v>7003827</v>
      </c>
    </row>
    <row r="452" spans="1:83" ht="11.95" customHeight="1">
      <c r="A452" s="184">
        <v>7003828</v>
      </c>
      <c r="B452" s="184">
        <v>451</v>
      </c>
      <c r="C452" s="184" t="s">
        <v>20610</v>
      </c>
      <c r="D452" s="184" t="s">
        <v>27</v>
      </c>
      <c r="E452" s="184" t="s">
        <v>535</v>
      </c>
      <c r="F452" s="184" t="s">
        <v>7816</v>
      </c>
      <c r="G452" s="185">
        <v>42492</v>
      </c>
      <c r="H452" s="186" t="s">
        <v>7792</v>
      </c>
      <c r="I452" s="187">
        <v>21096</v>
      </c>
      <c r="J452" s="184" t="s">
        <v>22134</v>
      </c>
      <c r="K452" s="184">
        <v>7003828</v>
      </c>
      <c r="L452" s="184" t="s">
        <v>22149</v>
      </c>
      <c r="M452" s="184" t="s">
        <v>7817</v>
      </c>
      <c r="N452" s="188" t="s">
        <v>22150</v>
      </c>
      <c r="O452" s="189" t="s">
        <v>7818</v>
      </c>
      <c r="P452" s="187" t="s">
        <v>7819</v>
      </c>
      <c r="Q452" s="187" t="s">
        <v>7819</v>
      </c>
      <c r="R452" s="184" t="s">
        <v>7820</v>
      </c>
      <c r="S452" s="184">
        <v>13705127161</v>
      </c>
      <c r="T452" s="184" t="s">
        <v>7821</v>
      </c>
      <c r="U452" s="184">
        <v>13851203882</v>
      </c>
      <c r="V452" s="184" t="s">
        <v>7822</v>
      </c>
      <c r="W452" s="184" t="s">
        <v>22151</v>
      </c>
      <c r="X452" s="187" t="s">
        <v>22152</v>
      </c>
      <c r="Y452" s="187"/>
      <c r="Z452" s="188" t="s">
        <v>20228</v>
      </c>
      <c r="AA452" s="184">
        <v>360</v>
      </c>
      <c r="AB452" s="184" t="s">
        <v>3561</v>
      </c>
      <c r="AC452" s="184" t="s">
        <v>22153</v>
      </c>
      <c r="AD452" s="184"/>
      <c r="AE452" s="184" t="s">
        <v>3562</v>
      </c>
      <c r="AF452" s="184"/>
      <c r="AG452" s="184"/>
      <c r="AH452" s="184"/>
      <c r="AI452" s="184"/>
      <c r="AJ452" s="184" t="s">
        <v>3593</v>
      </c>
      <c r="AK452" s="184">
        <v>222100</v>
      </c>
      <c r="AL452" s="184"/>
      <c r="AM452" s="184"/>
      <c r="AN452" s="184"/>
      <c r="AO452" s="184" t="s">
        <v>3577</v>
      </c>
      <c r="AP452" s="184" t="s">
        <v>7821</v>
      </c>
      <c r="AQ452" s="184">
        <v>13851203882</v>
      </c>
      <c r="AR452" s="184"/>
      <c r="AS452" s="184"/>
      <c r="AT452" s="184"/>
      <c r="AU452" s="184" t="s">
        <v>2338</v>
      </c>
      <c r="AV452" s="184" t="s">
        <v>2338</v>
      </c>
      <c r="AW452" s="190"/>
      <c r="AX452" s="185">
        <v>44283</v>
      </c>
      <c r="AY452" s="185"/>
      <c r="AZ452" s="184" t="s">
        <v>20218</v>
      </c>
      <c r="BA452" s="184" t="s">
        <v>7823</v>
      </c>
      <c r="BB452" s="184">
        <v>1</v>
      </c>
      <c r="BC452" s="184"/>
      <c r="BD452" s="184"/>
      <c r="BE452" s="184"/>
      <c r="BF452" s="184" t="s">
        <v>3562</v>
      </c>
      <c r="BG452" s="184"/>
      <c r="BH452" s="184"/>
      <c r="BI452" s="184" t="s">
        <v>3568</v>
      </c>
      <c r="BJ452" s="184"/>
      <c r="BK452" s="184">
        <v>1</v>
      </c>
      <c r="BL452" s="184" t="s">
        <v>3493</v>
      </c>
      <c r="BM452" s="184"/>
      <c r="BN452" s="184"/>
      <c r="BO452" s="184"/>
      <c r="BP452" s="184" t="s">
        <v>3493</v>
      </c>
      <c r="BQ452" s="184" t="str">
        <f t="shared" si="9"/>
        <v>√</v>
      </c>
      <c r="BR452" s="184"/>
      <c r="BS452" s="184"/>
      <c r="BT452" s="187" t="s">
        <v>3493</v>
      </c>
      <c r="BU452" s="184"/>
      <c r="BV452" s="190" t="e">
        <f>VLOOKUP(D:D,#REF!,2,0)</f>
        <v>#REF!</v>
      </c>
      <c r="BW452" s="190" t="e">
        <f>VLOOKUP(D:D,#REF!,3,0)</f>
        <v>#REF!</v>
      </c>
      <c r="BX452" s="190"/>
      <c r="BY452" s="190"/>
      <c r="BZ452" s="191" t="e">
        <f>VLOOKUP(D:D,#REF!,2,0)</f>
        <v>#REF!</v>
      </c>
      <c r="CA452" s="192" t="s">
        <v>5527</v>
      </c>
      <c r="CB452" s="192" t="s">
        <v>5527</v>
      </c>
      <c r="CC452" s="192" t="s">
        <v>5527</v>
      </c>
      <c r="CD452" s="190"/>
      <c r="CE452" s="184">
        <v>7003828</v>
      </c>
    </row>
    <row r="453" spans="1:83" ht="11.95" customHeight="1">
      <c r="A453" s="184">
        <v>7003829</v>
      </c>
      <c r="B453" s="184">
        <v>452</v>
      </c>
      <c r="C453" s="184" t="s">
        <v>20610</v>
      </c>
      <c r="D453" s="184" t="s">
        <v>27</v>
      </c>
      <c r="E453" s="184" t="s">
        <v>535</v>
      </c>
      <c r="F453" s="184" t="s">
        <v>7824</v>
      </c>
      <c r="G453" s="185">
        <v>42492</v>
      </c>
      <c r="H453" s="186" t="s">
        <v>7792</v>
      </c>
      <c r="I453" s="187">
        <v>21096</v>
      </c>
      <c r="J453" s="184" t="s">
        <v>22134</v>
      </c>
      <c r="K453" s="184">
        <v>7003829</v>
      </c>
      <c r="L453" s="184" t="s">
        <v>22154</v>
      </c>
      <c r="M453" s="184" t="s">
        <v>22155</v>
      </c>
      <c r="N453" s="188" t="s">
        <v>22156</v>
      </c>
      <c r="O453" s="189" t="s">
        <v>7825</v>
      </c>
      <c r="P453" s="187" t="s">
        <v>7826</v>
      </c>
      <c r="Q453" s="187" t="s">
        <v>7826</v>
      </c>
      <c r="R453" s="184" t="s">
        <v>7827</v>
      </c>
      <c r="S453" s="184" t="s">
        <v>7825</v>
      </c>
      <c r="T453" s="184" t="s">
        <v>7827</v>
      </c>
      <c r="U453" s="184" t="s">
        <v>7828</v>
      </c>
      <c r="V453" s="184" t="s">
        <v>7827</v>
      </c>
      <c r="W453" s="184" t="s">
        <v>7828</v>
      </c>
      <c r="X453" s="187" t="s">
        <v>7829</v>
      </c>
      <c r="Y453" s="187"/>
      <c r="Z453" s="188" t="s">
        <v>20228</v>
      </c>
      <c r="AA453" s="184">
        <v>360</v>
      </c>
      <c r="AB453" s="184" t="s">
        <v>3561</v>
      </c>
      <c r="AC453" s="184"/>
      <c r="AD453" s="184"/>
      <c r="AE453" s="184" t="s">
        <v>3562</v>
      </c>
      <c r="AF453" s="184"/>
      <c r="AG453" s="184"/>
      <c r="AH453" s="184"/>
      <c r="AI453" s="184"/>
      <c r="AJ453" s="184" t="s">
        <v>20243</v>
      </c>
      <c r="AK453" s="184">
        <v>222200</v>
      </c>
      <c r="AL453" s="184"/>
      <c r="AM453" s="184"/>
      <c r="AN453" s="184"/>
      <c r="AO453" s="184" t="s">
        <v>3577</v>
      </c>
      <c r="AP453" s="184" t="s">
        <v>7830</v>
      </c>
      <c r="AQ453" s="184">
        <v>13815616693</v>
      </c>
      <c r="AR453" s="184"/>
      <c r="AS453" s="184"/>
      <c r="AT453" s="184"/>
      <c r="AU453" s="184" t="s">
        <v>1659</v>
      </c>
      <c r="AV453" s="184" t="s">
        <v>1659</v>
      </c>
      <c r="AW453" s="190"/>
      <c r="AX453" s="185">
        <v>43839</v>
      </c>
      <c r="AY453" s="185"/>
      <c r="AZ453" s="184" t="s">
        <v>20218</v>
      </c>
      <c r="BA453" s="184" t="s">
        <v>7831</v>
      </c>
      <c r="BB453" s="184">
        <v>1</v>
      </c>
      <c r="BC453" s="184"/>
      <c r="BD453" s="184"/>
      <c r="BE453" s="184"/>
      <c r="BF453" s="184" t="s">
        <v>3562</v>
      </c>
      <c r="BG453" s="184"/>
      <c r="BH453" s="184"/>
      <c r="BI453" s="184" t="s">
        <v>3568</v>
      </c>
      <c r="BJ453" s="184"/>
      <c r="BK453" s="184">
        <v>1</v>
      </c>
      <c r="BL453" s="184" t="s">
        <v>3493</v>
      </c>
      <c r="BM453" s="184"/>
      <c r="BN453" s="184"/>
      <c r="BO453" s="184"/>
      <c r="BP453" s="184" t="s">
        <v>3493</v>
      </c>
      <c r="BQ453" s="184" t="str">
        <f t="shared" si="9"/>
        <v>√</v>
      </c>
      <c r="BR453" s="184"/>
      <c r="BS453" s="184"/>
      <c r="BT453" s="187" t="s">
        <v>3493</v>
      </c>
      <c r="BU453" s="184"/>
      <c r="BV453" s="190" t="e">
        <f>VLOOKUP(D:D,#REF!,2,0)</f>
        <v>#REF!</v>
      </c>
      <c r="BW453" s="190" t="e">
        <f>VLOOKUP(D:D,#REF!,3,0)</f>
        <v>#REF!</v>
      </c>
      <c r="BX453" s="190"/>
      <c r="BY453" s="190"/>
      <c r="BZ453" s="191" t="e">
        <f>VLOOKUP(D:D,#REF!,2,0)</f>
        <v>#REF!</v>
      </c>
      <c r="CA453" s="192" t="s">
        <v>5527</v>
      </c>
      <c r="CB453" s="192" t="s">
        <v>5527</v>
      </c>
      <c r="CC453" s="192" t="s">
        <v>5527</v>
      </c>
      <c r="CD453" s="190"/>
      <c r="CE453" s="184">
        <v>7003829</v>
      </c>
    </row>
    <row r="454" spans="1:83" ht="11.95" customHeight="1">
      <c r="A454" s="184">
        <v>7003830</v>
      </c>
      <c r="B454" s="184">
        <v>453</v>
      </c>
      <c r="C454" s="184" t="s">
        <v>20610</v>
      </c>
      <c r="D454" s="184" t="s">
        <v>27</v>
      </c>
      <c r="E454" s="184" t="s">
        <v>532</v>
      </c>
      <c r="F454" s="184" t="s">
        <v>7832</v>
      </c>
      <c r="G454" s="185">
        <v>42492</v>
      </c>
      <c r="H454" s="186" t="s">
        <v>7792</v>
      </c>
      <c r="I454" s="187">
        <v>21096</v>
      </c>
      <c r="J454" s="184" t="s">
        <v>22134</v>
      </c>
      <c r="K454" s="184">
        <v>7003830</v>
      </c>
      <c r="L454" s="184" t="s">
        <v>22157</v>
      </c>
      <c r="M454" s="184" t="s">
        <v>7833</v>
      </c>
      <c r="N454" s="188" t="s">
        <v>22158</v>
      </c>
      <c r="O454" s="189"/>
      <c r="P454" s="187" t="s">
        <v>22159</v>
      </c>
      <c r="Q454" s="187" t="s">
        <v>22159</v>
      </c>
      <c r="R454" s="184" t="s">
        <v>7834</v>
      </c>
      <c r="S454" s="184">
        <v>15951269292</v>
      </c>
      <c r="T454" s="184" t="s">
        <v>7835</v>
      </c>
      <c r="U454" s="184">
        <v>13915176606</v>
      </c>
      <c r="V454" s="184" t="s">
        <v>7835</v>
      </c>
      <c r="W454" s="184">
        <v>13915176606</v>
      </c>
      <c r="X454" s="187" t="s">
        <v>7836</v>
      </c>
      <c r="Y454" s="187" t="s">
        <v>22160</v>
      </c>
      <c r="Z454" s="188" t="s">
        <v>20228</v>
      </c>
      <c r="AA454" s="184">
        <v>180</v>
      </c>
      <c r="AB454" s="184" t="s">
        <v>3561</v>
      </c>
      <c r="AC454" s="184" t="s">
        <v>7837</v>
      </c>
      <c r="AD454" s="184"/>
      <c r="AE454" s="184" t="s">
        <v>3562</v>
      </c>
      <c r="AF454" s="184"/>
      <c r="AG454" s="184"/>
      <c r="AH454" s="184"/>
      <c r="AI454" s="184"/>
      <c r="AJ454" s="184" t="s">
        <v>20243</v>
      </c>
      <c r="AK454" s="184">
        <v>223001</v>
      </c>
      <c r="AL454" s="184"/>
      <c r="AM454" s="184"/>
      <c r="AN454" s="184"/>
      <c r="AO454" s="184" t="s">
        <v>3577</v>
      </c>
      <c r="AP454" s="184" t="s">
        <v>7838</v>
      </c>
      <c r="AQ454" s="184">
        <v>15061259006</v>
      </c>
      <c r="AR454" s="184"/>
      <c r="AS454" s="184"/>
      <c r="AT454" s="184"/>
      <c r="AU454" s="184" t="s">
        <v>22161</v>
      </c>
      <c r="AV454" s="184" t="s">
        <v>7839</v>
      </c>
      <c r="AW454" s="190"/>
      <c r="AX454" s="185">
        <v>44319</v>
      </c>
      <c r="AY454" s="185">
        <v>42864</v>
      </c>
      <c r="AZ454" s="184" t="s">
        <v>20218</v>
      </c>
      <c r="BA454" s="184" t="s">
        <v>7840</v>
      </c>
      <c r="BB454" s="184">
        <v>1</v>
      </c>
      <c r="BC454" s="184"/>
      <c r="BD454" s="184"/>
      <c r="BE454" s="184"/>
      <c r="BF454" s="184" t="s">
        <v>3562</v>
      </c>
      <c r="BG454" s="184"/>
      <c r="BH454" s="184"/>
      <c r="BI454" s="184" t="s">
        <v>3568</v>
      </c>
      <c r="BJ454" s="184"/>
      <c r="BK454" s="184">
        <v>1</v>
      </c>
      <c r="BL454" s="184" t="s">
        <v>3493</v>
      </c>
      <c r="BM454" s="184"/>
      <c r="BN454" s="184"/>
      <c r="BO454" s="184" t="s">
        <v>3493</v>
      </c>
      <c r="BP454" s="184" t="s">
        <v>3493</v>
      </c>
      <c r="BQ454" s="184" t="str">
        <f t="shared" si="9"/>
        <v>√</v>
      </c>
      <c r="BR454" s="184"/>
      <c r="BS454" s="184"/>
      <c r="BT454" s="187" t="s">
        <v>3493</v>
      </c>
      <c r="BU454" s="184" t="s">
        <v>7841</v>
      </c>
      <c r="BV454" s="190" t="e">
        <f>VLOOKUP(D:D,#REF!,2,0)</f>
        <v>#REF!</v>
      </c>
      <c r="BW454" s="190" t="e">
        <f>VLOOKUP(D:D,#REF!,3,0)</f>
        <v>#REF!</v>
      </c>
      <c r="BX454" s="190" t="s">
        <v>22162</v>
      </c>
      <c r="BY454" s="190"/>
      <c r="BZ454" s="191" t="e">
        <f>VLOOKUP(D:D,#REF!,2,0)</f>
        <v>#REF!</v>
      </c>
      <c r="CA454" s="192" t="s">
        <v>5527</v>
      </c>
      <c r="CB454" s="192" t="s">
        <v>5527</v>
      </c>
      <c r="CC454" s="192" t="s">
        <v>5527</v>
      </c>
      <c r="CD454" s="190"/>
      <c r="CE454" s="184">
        <v>7003830</v>
      </c>
    </row>
    <row r="455" spans="1:83" ht="11.95" customHeight="1">
      <c r="A455" s="184">
        <v>7003831</v>
      </c>
      <c r="B455" s="184">
        <v>454</v>
      </c>
      <c r="C455" s="184" t="s">
        <v>20610</v>
      </c>
      <c r="D455" s="184" t="s">
        <v>27</v>
      </c>
      <c r="E455" s="184" t="s">
        <v>532</v>
      </c>
      <c r="F455" s="184" t="s">
        <v>7842</v>
      </c>
      <c r="G455" s="185">
        <v>42492</v>
      </c>
      <c r="H455" s="186" t="s">
        <v>7792</v>
      </c>
      <c r="I455" s="187">
        <v>21096</v>
      </c>
      <c r="J455" s="184" t="s">
        <v>22134</v>
      </c>
      <c r="K455" s="184">
        <v>7003831</v>
      </c>
      <c r="L455" s="184" t="s">
        <v>22163</v>
      </c>
      <c r="M455" s="184" t="s">
        <v>22164</v>
      </c>
      <c r="N455" s="188" t="s">
        <v>7843</v>
      </c>
      <c r="O455" s="189" t="s">
        <v>7844</v>
      </c>
      <c r="P455" s="187" t="s">
        <v>7845</v>
      </c>
      <c r="Q455" s="187" t="s">
        <v>7845</v>
      </c>
      <c r="R455" s="184" t="s">
        <v>7846</v>
      </c>
      <c r="S455" s="184">
        <v>18936392529</v>
      </c>
      <c r="T455" s="184" t="s">
        <v>22165</v>
      </c>
      <c r="U455" s="184">
        <v>13305238354</v>
      </c>
      <c r="V455" s="184" t="s">
        <v>22166</v>
      </c>
      <c r="W455" s="184" t="s">
        <v>22167</v>
      </c>
      <c r="X455" s="187" t="s">
        <v>7847</v>
      </c>
      <c r="Y455" s="187"/>
      <c r="Z455" s="188" t="s">
        <v>20228</v>
      </c>
      <c r="AA455" s="184">
        <v>270</v>
      </c>
      <c r="AB455" s="184" t="s">
        <v>3561</v>
      </c>
      <c r="AC455" s="184" t="s">
        <v>21720</v>
      </c>
      <c r="AD455" s="184"/>
      <c r="AE455" s="184" t="s">
        <v>3562</v>
      </c>
      <c r="AF455" s="184"/>
      <c r="AG455" s="184"/>
      <c r="AH455" s="184"/>
      <c r="AI455" s="184"/>
      <c r="AJ455" s="184" t="s">
        <v>20243</v>
      </c>
      <c r="AK455" s="184">
        <v>223002</v>
      </c>
      <c r="AL455" s="184" t="s">
        <v>22168</v>
      </c>
      <c r="AM455" s="184" t="s">
        <v>7848</v>
      </c>
      <c r="AN455" s="184">
        <v>18505280280</v>
      </c>
      <c r="AO455" s="184" t="s">
        <v>7849</v>
      </c>
      <c r="AP455" s="184" t="s">
        <v>7850</v>
      </c>
      <c r="AQ455" s="184">
        <v>13915176606</v>
      </c>
      <c r="AR455" s="184" t="s">
        <v>22168</v>
      </c>
      <c r="AS455" s="184" t="s">
        <v>7848</v>
      </c>
      <c r="AT455" s="184">
        <v>18505280280</v>
      </c>
      <c r="AU455" s="184" t="s">
        <v>7851</v>
      </c>
      <c r="AV455" s="184" t="s">
        <v>7851</v>
      </c>
      <c r="AW455" s="190"/>
      <c r="AX455" s="185">
        <v>44256</v>
      </c>
      <c r="AY455" s="185"/>
      <c r="AZ455" s="184" t="s">
        <v>20218</v>
      </c>
      <c r="BA455" s="184" t="s">
        <v>22169</v>
      </c>
      <c r="BB455" s="184">
        <v>1</v>
      </c>
      <c r="BC455" s="184"/>
      <c r="BD455" s="184"/>
      <c r="BE455" s="184"/>
      <c r="BF455" s="184" t="s">
        <v>3562</v>
      </c>
      <c r="BG455" s="184"/>
      <c r="BH455" s="184"/>
      <c r="BI455" s="184" t="s">
        <v>3568</v>
      </c>
      <c r="BJ455" s="184"/>
      <c r="BK455" s="184">
        <v>1</v>
      </c>
      <c r="BL455" s="184" t="s">
        <v>3493</v>
      </c>
      <c r="BM455" s="184"/>
      <c r="BN455" s="184"/>
      <c r="BO455" s="184"/>
      <c r="BP455" s="184" t="s">
        <v>3493</v>
      </c>
      <c r="BQ455" s="184" t="str">
        <f t="shared" si="9"/>
        <v>√</v>
      </c>
      <c r="BR455" s="184"/>
      <c r="BS455" s="184"/>
      <c r="BT455" s="187" t="s">
        <v>2819</v>
      </c>
      <c r="BU455" s="184" t="s">
        <v>7852</v>
      </c>
      <c r="BV455" s="190" t="e">
        <f>VLOOKUP(D:D,#REF!,2,0)</f>
        <v>#REF!</v>
      </c>
      <c r="BW455" s="190" t="e">
        <f>VLOOKUP(D:D,#REF!,3,0)</f>
        <v>#REF!</v>
      </c>
      <c r="BX455" s="190"/>
      <c r="BY455" s="190"/>
      <c r="BZ455" s="191" t="e">
        <f>VLOOKUP(D:D,#REF!,2,0)</f>
        <v>#REF!</v>
      </c>
      <c r="CA455" s="192" t="s">
        <v>5527</v>
      </c>
      <c r="CB455" s="192" t="s">
        <v>5527</v>
      </c>
      <c r="CC455" s="192" t="s">
        <v>5527</v>
      </c>
      <c r="CD455" s="190"/>
      <c r="CE455" s="184">
        <v>7003831</v>
      </c>
    </row>
    <row r="456" spans="1:83" ht="11.95" customHeight="1">
      <c r="A456" s="184">
        <v>7003832</v>
      </c>
      <c r="B456" s="184">
        <v>455</v>
      </c>
      <c r="C456" s="184" t="s">
        <v>20610</v>
      </c>
      <c r="D456" s="184" t="s">
        <v>27</v>
      </c>
      <c r="E456" s="184" t="s">
        <v>526</v>
      </c>
      <c r="F456" s="184" t="s">
        <v>7853</v>
      </c>
      <c r="G456" s="185">
        <v>42492</v>
      </c>
      <c r="H456" s="186" t="s">
        <v>7792</v>
      </c>
      <c r="I456" s="187">
        <v>21096</v>
      </c>
      <c r="J456" s="184" t="s">
        <v>22134</v>
      </c>
      <c r="K456" s="184">
        <v>7003832</v>
      </c>
      <c r="L456" s="184" t="s">
        <v>22170</v>
      </c>
      <c r="M456" s="184" t="s">
        <v>7854</v>
      </c>
      <c r="N456" s="188" t="s">
        <v>7855</v>
      </c>
      <c r="O456" s="189" t="s">
        <v>7856</v>
      </c>
      <c r="P456" s="187" t="s">
        <v>7857</v>
      </c>
      <c r="Q456" s="187" t="s">
        <v>22171</v>
      </c>
      <c r="R456" s="184" t="s">
        <v>7858</v>
      </c>
      <c r="S456" s="184">
        <v>13951243538</v>
      </c>
      <c r="T456" s="184" t="s">
        <v>7859</v>
      </c>
      <c r="U456" s="184">
        <v>15261232276</v>
      </c>
      <c r="V456" s="184" t="s">
        <v>7860</v>
      </c>
      <c r="W456" s="184">
        <v>18751030187</v>
      </c>
      <c r="X456" s="187" t="s">
        <v>7861</v>
      </c>
      <c r="Y456" s="187"/>
      <c r="Z456" s="188" t="s">
        <v>20228</v>
      </c>
      <c r="AA456" s="184">
        <v>360</v>
      </c>
      <c r="AB456" s="184" t="s">
        <v>3561</v>
      </c>
      <c r="AC456" s="184" t="s">
        <v>22172</v>
      </c>
      <c r="AD456" s="184"/>
      <c r="AE456" s="184" t="s">
        <v>3562</v>
      </c>
      <c r="AF456" s="184" t="s">
        <v>3710</v>
      </c>
      <c r="AG456" s="184" t="s">
        <v>3608</v>
      </c>
      <c r="AH456" s="184"/>
      <c r="AI456" s="184" t="s">
        <v>7862</v>
      </c>
      <c r="AJ456" s="184" t="s">
        <v>20243</v>
      </c>
      <c r="AK456" s="184">
        <v>223800</v>
      </c>
      <c r="AL456" s="184"/>
      <c r="AM456" s="184"/>
      <c r="AN456" s="184"/>
      <c r="AO456" s="184" t="s">
        <v>3577</v>
      </c>
      <c r="AP456" s="184" t="s">
        <v>7859</v>
      </c>
      <c r="AQ456" s="184">
        <v>15261232276</v>
      </c>
      <c r="AR456" s="184"/>
      <c r="AS456" s="184"/>
      <c r="AT456" s="184"/>
      <c r="AU456" s="184" t="s">
        <v>1898</v>
      </c>
      <c r="AV456" s="184" t="s">
        <v>1898</v>
      </c>
      <c r="AW456" s="190"/>
      <c r="AX456" s="185">
        <v>44034</v>
      </c>
      <c r="AY456" s="185"/>
      <c r="AZ456" s="184" t="s">
        <v>20218</v>
      </c>
      <c r="BA456" s="184" t="s">
        <v>7863</v>
      </c>
      <c r="BB456" s="184">
        <v>1</v>
      </c>
      <c r="BC456" s="184"/>
      <c r="BD456" s="184"/>
      <c r="BE456" s="184"/>
      <c r="BF456" s="184" t="s">
        <v>3562</v>
      </c>
      <c r="BG456" s="184"/>
      <c r="BH456" s="184"/>
      <c r="BI456" s="184" t="s">
        <v>3568</v>
      </c>
      <c r="BJ456" s="184"/>
      <c r="BK456" s="184">
        <v>1</v>
      </c>
      <c r="BL456" s="184" t="s">
        <v>3493</v>
      </c>
      <c r="BM456" s="184"/>
      <c r="BN456" s="184"/>
      <c r="BO456" s="184"/>
      <c r="BP456" s="184" t="s">
        <v>3493</v>
      </c>
      <c r="BQ456" s="184" t="str">
        <f t="shared" si="9"/>
        <v>√</v>
      </c>
      <c r="BR456" s="184"/>
      <c r="BS456" s="184" t="s">
        <v>3493</v>
      </c>
      <c r="BT456" s="187" t="s">
        <v>3493</v>
      </c>
      <c r="BU456" s="184"/>
      <c r="BV456" s="190" t="e">
        <f>VLOOKUP(D:D,#REF!,2,0)</f>
        <v>#REF!</v>
      </c>
      <c r="BW456" s="190" t="e">
        <f>VLOOKUP(D:D,#REF!,3,0)</f>
        <v>#REF!</v>
      </c>
      <c r="BX456" s="190"/>
      <c r="BY456" s="190"/>
      <c r="BZ456" s="191" t="e">
        <f>VLOOKUP(D:D,#REF!,2,0)</f>
        <v>#REF!</v>
      </c>
      <c r="CA456" s="192" t="s">
        <v>5527</v>
      </c>
      <c r="CB456" s="192" t="s">
        <v>5527</v>
      </c>
      <c r="CC456" s="192" t="s">
        <v>5527</v>
      </c>
      <c r="CD456" s="190"/>
      <c r="CE456" s="184">
        <v>7003832</v>
      </c>
    </row>
    <row r="457" spans="1:83" ht="11.95" customHeight="1">
      <c r="A457" s="184">
        <v>7003833</v>
      </c>
      <c r="B457" s="184">
        <v>456</v>
      </c>
      <c r="C457" s="184" t="s">
        <v>20610</v>
      </c>
      <c r="D457" s="184" t="s">
        <v>27</v>
      </c>
      <c r="E457" s="184" t="s">
        <v>526</v>
      </c>
      <c r="F457" s="184" t="s">
        <v>7864</v>
      </c>
      <c r="G457" s="185">
        <v>42492</v>
      </c>
      <c r="H457" s="186" t="s">
        <v>7792</v>
      </c>
      <c r="I457" s="187">
        <v>21096</v>
      </c>
      <c r="J457" s="184" t="s">
        <v>22134</v>
      </c>
      <c r="K457" s="184">
        <v>7003833</v>
      </c>
      <c r="L457" s="184" t="s">
        <v>22173</v>
      </c>
      <c r="M457" s="184" t="s">
        <v>22174</v>
      </c>
      <c r="N457" s="188" t="s">
        <v>22175</v>
      </c>
      <c r="O457" s="189" t="s">
        <v>7865</v>
      </c>
      <c r="P457" s="187" t="s">
        <v>22176</v>
      </c>
      <c r="Q457" s="187" t="s">
        <v>22176</v>
      </c>
      <c r="R457" s="184" t="s">
        <v>7866</v>
      </c>
      <c r="S457" s="184" t="s">
        <v>20729</v>
      </c>
      <c r="T457" s="184" t="s">
        <v>7867</v>
      </c>
      <c r="U457" s="184">
        <v>15150769291</v>
      </c>
      <c r="V457" s="184" t="s">
        <v>7868</v>
      </c>
      <c r="W457" s="184" t="s">
        <v>22177</v>
      </c>
      <c r="X457" s="187" t="s">
        <v>22178</v>
      </c>
      <c r="Y457" s="187"/>
      <c r="Z457" s="188" t="s">
        <v>20228</v>
      </c>
      <c r="AA457" s="184">
        <v>360</v>
      </c>
      <c r="AB457" s="184" t="s">
        <v>3561</v>
      </c>
      <c r="AC457" s="184" t="s">
        <v>22179</v>
      </c>
      <c r="AD457" s="184" t="s">
        <v>7869</v>
      </c>
      <c r="AE457" s="184" t="s">
        <v>3562</v>
      </c>
      <c r="AF457" s="184"/>
      <c r="AG457" s="184"/>
      <c r="AH457" s="184"/>
      <c r="AI457" s="184" t="s">
        <v>7862</v>
      </c>
      <c r="AJ457" s="184" t="s">
        <v>3593</v>
      </c>
      <c r="AK457" s="184">
        <v>223800</v>
      </c>
      <c r="AL457" s="184"/>
      <c r="AM457" s="184"/>
      <c r="AN457" s="184"/>
      <c r="AO457" s="184" t="s">
        <v>3577</v>
      </c>
      <c r="AP457" s="184" t="s">
        <v>7867</v>
      </c>
      <c r="AQ457" s="184">
        <v>15150769291</v>
      </c>
      <c r="AR457" s="184"/>
      <c r="AS457" s="184"/>
      <c r="AT457" s="184"/>
      <c r="AU457" s="184" t="s">
        <v>1743</v>
      </c>
      <c r="AV457" s="184"/>
      <c r="AW457" s="190"/>
      <c r="AX457" s="185">
        <v>44228</v>
      </c>
      <c r="AY457" s="185"/>
      <c r="AZ457" s="184" t="s">
        <v>20218</v>
      </c>
      <c r="BA457" s="184" t="s">
        <v>7870</v>
      </c>
      <c r="BB457" s="184">
        <v>1</v>
      </c>
      <c r="BC457" s="184"/>
      <c r="BD457" s="184"/>
      <c r="BE457" s="184"/>
      <c r="BF457" s="184" t="s">
        <v>3562</v>
      </c>
      <c r="BG457" s="184"/>
      <c r="BH457" s="184"/>
      <c r="BI457" s="184" t="s">
        <v>3568</v>
      </c>
      <c r="BJ457" s="184"/>
      <c r="BK457" s="184">
        <v>1</v>
      </c>
      <c r="BL457" s="184" t="s">
        <v>3493</v>
      </c>
      <c r="BM457" s="184"/>
      <c r="BN457" s="184"/>
      <c r="BO457" s="184"/>
      <c r="BP457" s="184" t="s">
        <v>3493</v>
      </c>
      <c r="BQ457" s="184" t="str">
        <f t="shared" si="9"/>
        <v>√</v>
      </c>
      <c r="BR457" s="184"/>
      <c r="BS457" s="184"/>
      <c r="BT457" s="187" t="s">
        <v>3493</v>
      </c>
      <c r="BU457" s="184" t="s">
        <v>7871</v>
      </c>
      <c r="BV457" s="190" t="e">
        <f>VLOOKUP(D:D,#REF!,2,0)</f>
        <v>#REF!</v>
      </c>
      <c r="BW457" s="190" t="e">
        <f>VLOOKUP(D:D,#REF!,3,0)</f>
        <v>#REF!</v>
      </c>
      <c r="BX457" s="190"/>
      <c r="BY457" s="190"/>
      <c r="BZ457" s="191" t="e">
        <f>VLOOKUP(D:D,#REF!,2,0)</f>
        <v>#REF!</v>
      </c>
      <c r="CA457" s="192" t="s">
        <v>5527</v>
      </c>
      <c r="CB457" s="192" t="s">
        <v>5527</v>
      </c>
      <c r="CC457" s="192" t="s">
        <v>5527</v>
      </c>
      <c r="CD457" s="190"/>
      <c r="CE457" s="184">
        <v>7003833</v>
      </c>
    </row>
    <row r="458" spans="1:83" ht="11.95" customHeight="1">
      <c r="A458" s="184">
        <v>7003834</v>
      </c>
      <c r="B458" s="184">
        <v>457</v>
      </c>
      <c r="C458" s="184" t="s">
        <v>20610</v>
      </c>
      <c r="D458" s="184" t="s">
        <v>27</v>
      </c>
      <c r="E458" s="184" t="s">
        <v>526</v>
      </c>
      <c r="F458" s="184" t="s">
        <v>7872</v>
      </c>
      <c r="G458" s="185">
        <v>42492</v>
      </c>
      <c r="H458" s="186" t="s">
        <v>7792</v>
      </c>
      <c r="I458" s="187">
        <v>21096</v>
      </c>
      <c r="J458" s="184" t="s">
        <v>22134</v>
      </c>
      <c r="K458" s="184">
        <v>7003834</v>
      </c>
      <c r="L458" s="184" t="s">
        <v>22180</v>
      </c>
      <c r="M458" s="184" t="s">
        <v>22181</v>
      </c>
      <c r="N458" s="188" t="s">
        <v>22182</v>
      </c>
      <c r="O458" s="189" t="s">
        <v>7873</v>
      </c>
      <c r="P458" s="187" t="s">
        <v>22183</v>
      </c>
      <c r="Q458" s="187" t="s">
        <v>22183</v>
      </c>
      <c r="R458" s="184" t="s">
        <v>7874</v>
      </c>
      <c r="S458" s="184">
        <v>13812315395</v>
      </c>
      <c r="T458" s="184" t="s">
        <v>7875</v>
      </c>
      <c r="U458" s="184">
        <v>13852016100</v>
      </c>
      <c r="V458" s="184" t="s">
        <v>7876</v>
      </c>
      <c r="W458" s="184">
        <v>13951095989</v>
      </c>
      <c r="X458" s="187" t="s">
        <v>22184</v>
      </c>
      <c r="Y458" s="187" t="s">
        <v>22185</v>
      </c>
      <c r="Z458" s="188" t="s">
        <v>20228</v>
      </c>
      <c r="AA458" s="184">
        <v>360</v>
      </c>
      <c r="AB458" s="184" t="s">
        <v>3561</v>
      </c>
      <c r="AC458" s="184"/>
      <c r="AD458" s="184"/>
      <c r="AE458" s="184" t="s">
        <v>3562</v>
      </c>
      <c r="AF458" s="184"/>
      <c r="AG458" s="184"/>
      <c r="AH458" s="184"/>
      <c r="AI458" s="184"/>
      <c r="AJ458" s="184" t="s">
        <v>20243</v>
      </c>
      <c r="AK458" s="184">
        <v>223600</v>
      </c>
      <c r="AL458" s="184"/>
      <c r="AM458" s="184"/>
      <c r="AN458" s="184"/>
      <c r="AO458" s="184" t="s">
        <v>3577</v>
      </c>
      <c r="AP458" s="184" t="s">
        <v>7875</v>
      </c>
      <c r="AQ458" s="184">
        <v>13852812100</v>
      </c>
      <c r="AR458" s="184"/>
      <c r="AS458" s="184"/>
      <c r="AT458" s="184"/>
      <c r="AU458" s="184" t="s">
        <v>1931</v>
      </c>
      <c r="AV458" s="184" t="s">
        <v>1931</v>
      </c>
      <c r="AW458" s="190"/>
      <c r="AX458" s="185">
        <v>43907</v>
      </c>
      <c r="AY458" s="185">
        <v>43554</v>
      </c>
      <c r="AZ458" s="184" t="s">
        <v>20218</v>
      </c>
      <c r="BA458" s="184" t="s">
        <v>7877</v>
      </c>
      <c r="BB458" s="184">
        <v>1</v>
      </c>
      <c r="BC458" s="184"/>
      <c r="BD458" s="184"/>
      <c r="BE458" s="184"/>
      <c r="BF458" s="184" t="s">
        <v>3562</v>
      </c>
      <c r="BG458" s="184"/>
      <c r="BH458" s="184"/>
      <c r="BI458" s="184" t="s">
        <v>3568</v>
      </c>
      <c r="BJ458" s="184"/>
      <c r="BK458" s="184">
        <v>1</v>
      </c>
      <c r="BL458" s="184" t="s">
        <v>3493</v>
      </c>
      <c r="BM458" s="184"/>
      <c r="BN458" s="184"/>
      <c r="BO458" s="184" t="s">
        <v>3493</v>
      </c>
      <c r="BP458" s="184" t="s">
        <v>3493</v>
      </c>
      <c r="BQ458" s="184" t="str">
        <f t="shared" si="9"/>
        <v>√</v>
      </c>
      <c r="BR458" s="184"/>
      <c r="BS458" s="184"/>
      <c r="BT458" s="187" t="s">
        <v>3493</v>
      </c>
      <c r="BU458" s="184"/>
      <c r="BV458" s="190" t="e">
        <f>VLOOKUP(D:D,#REF!,2,0)</f>
        <v>#REF!</v>
      </c>
      <c r="BW458" s="190" t="e">
        <f>VLOOKUP(D:D,#REF!,3,0)</f>
        <v>#REF!</v>
      </c>
      <c r="BX458" s="190"/>
      <c r="BY458" s="190"/>
      <c r="BZ458" s="191" t="e">
        <f>VLOOKUP(D:D,#REF!,2,0)</f>
        <v>#REF!</v>
      </c>
      <c r="CA458" s="192" t="s">
        <v>5527</v>
      </c>
      <c r="CB458" s="192" t="s">
        <v>5527</v>
      </c>
      <c r="CC458" s="192" t="s">
        <v>5527</v>
      </c>
      <c r="CD458" s="190"/>
      <c r="CE458" s="184">
        <v>7003834</v>
      </c>
    </row>
    <row r="459" spans="1:83" ht="11.95" customHeight="1">
      <c r="A459" s="184">
        <v>7003835</v>
      </c>
      <c r="B459" s="184">
        <v>458</v>
      </c>
      <c r="C459" s="184" t="s">
        <v>20610</v>
      </c>
      <c r="D459" s="184" t="s">
        <v>27</v>
      </c>
      <c r="E459" s="184" t="s">
        <v>530</v>
      </c>
      <c r="F459" s="184" t="s">
        <v>7878</v>
      </c>
      <c r="G459" s="185">
        <v>42492</v>
      </c>
      <c r="H459" s="186" t="s">
        <v>22186</v>
      </c>
      <c r="I459" s="187">
        <v>21052</v>
      </c>
      <c r="J459" s="184" t="s">
        <v>11862</v>
      </c>
      <c r="K459" s="184">
        <v>7003835</v>
      </c>
      <c r="L459" s="184" t="s">
        <v>22187</v>
      </c>
      <c r="M459" s="184" t="s">
        <v>20228</v>
      </c>
      <c r="N459" s="188" t="s">
        <v>20228</v>
      </c>
      <c r="O459" s="189"/>
      <c r="P459" s="187" t="s">
        <v>22188</v>
      </c>
      <c r="Q459" s="187" t="s">
        <v>22188</v>
      </c>
      <c r="R459" s="184" t="s">
        <v>7879</v>
      </c>
      <c r="S459" s="184" t="s">
        <v>7880</v>
      </c>
      <c r="T459" s="184" t="s">
        <v>7881</v>
      </c>
      <c r="U459" s="184" t="s">
        <v>22189</v>
      </c>
      <c r="V459" s="184" t="s">
        <v>7881</v>
      </c>
      <c r="W459" s="184" t="s">
        <v>22189</v>
      </c>
      <c r="X459" s="187" t="s">
        <v>22190</v>
      </c>
      <c r="Y459" s="187" t="s">
        <v>22191</v>
      </c>
      <c r="Z459" s="188" t="s">
        <v>20228</v>
      </c>
      <c r="AA459" s="184">
        <v>180</v>
      </c>
      <c r="AB459" s="184" t="s">
        <v>3561</v>
      </c>
      <c r="AC459" s="184" t="s">
        <v>22192</v>
      </c>
      <c r="AD459" s="184"/>
      <c r="AE459" s="184" t="s">
        <v>3562</v>
      </c>
      <c r="AF459" s="184" t="s">
        <v>3710</v>
      </c>
      <c r="AG459" s="184" t="s">
        <v>3608</v>
      </c>
      <c r="AH459" s="184"/>
      <c r="AI459" s="184" t="s">
        <v>7882</v>
      </c>
      <c r="AJ459" s="184" t="s">
        <v>20243</v>
      </c>
      <c r="AK459" s="184">
        <v>214044</v>
      </c>
      <c r="AL459" s="184" t="s">
        <v>2819</v>
      </c>
      <c r="AM459" s="184" t="s">
        <v>2819</v>
      </c>
      <c r="AN459" s="184" t="s">
        <v>2819</v>
      </c>
      <c r="AO459" s="184" t="s">
        <v>2819</v>
      </c>
      <c r="AP459" s="184" t="s">
        <v>2819</v>
      </c>
      <c r="AQ459" s="184" t="s">
        <v>2819</v>
      </c>
      <c r="AR459" s="184" t="s">
        <v>2819</v>
      </c>
      <c r="AS459" s="184" t="s">
        <v>2819</v>
      </c>
      <c r="AT459" s="184" t="s">
        <v>2819</v>
      </c>
      <c r="AU459" s="184" t="s">
        <v>2819</v>
      </c>
      <c r="AV459" s="184" t="s">
        <v>2819</v>
      </c>
      <c r="AW459" s="190"/>
      <c r="AX459" s="185">
        <v>43851</v>
      </c>
      <c r="AY459" s="185">
        <v>43540</v>
      </c>
      <c r="AZ459" s="184" t="s">
        <v>16659</v>
      </c>
      <c r="BA459" s="184" t="s">
        <v>7883</v>
      </c>
      <c r="BB459" s="184">
        <v>1</v>
      </c>
      <c r="BC459" s="184"/>
      <c r="BD459" s="184"/>
      <c r="BE459" s="184"/>
      <c r="BF459" s="184" t="s">
        <v>3562</v>
      </c>
      <c r="BG459" s="184"/>
      <c r="BH459" s="184"/>
      <c r="BI459" s="184" t="s">
        <v>3568</v>
      </c>
      <c r="BJ459" s="184"/>
      <c r="BK459" s="184">
        <v>1</v>
      </c>
      <c r="BL459" s="184" t="s">
        <v>3493</v>
      </c>
      <c r="BM459" s="184"/>
      <c r="BN459" s="184"/>
      <c r="BO459" s="184" t="s">
        <v>3493</v>
      </c>
      <c r="BP459" s="184"/>
      <c r="BQ459" s="184" t="str">
        <f t="shared" si="9"/>
        <v xml:space="preserve"> </v>
      </c>
      <c r="BR459" s="184"/>
      <c r="BS459" s="184"/>
      <c r="BT459" s="187" t="s">
        <v>2819</v>
      </c>
      <c r="BU459" s="184" t="s">
        <v>7884</v>
      </c>
      <c r="BV459" s="190" t="e">
        <f>VLOOKUP(D:D,#REF!,2,0)</f>
        <v>#REF!</v>
      </c>
      <c r="BW459" s="190" t="e">
        <f>VLOOKUP(D:D,#REF!,3,0)</f>
        <v>#REF!</v>
      </c>
      <c r="BX459" s="190"/>
      <c r="BY459" s="190"/>
      <c r="BZ459" s="191" t="e">
        <f>VLOOKUP(D:D,#REF!,2,0)</f>
        <v>#REF!</v>
      </c>
      <c r="CA459" s="192" t="s">
        <v>5527</v>
      </c>
      <c r="CB459" s="192" t="s">
        <v>5527</v>
      </c>
      <c r="CC459" s="192" t="s">
        <v>5527</v>
      </c>
      <c r="CD459" s="190"/>
      <c r="CE459" s="184">
        <v>7003835</v>
      </c>
    </row>
    <row r="460" spans="1:83" ht="11.95" customHeight="1">
      <c r="A460" s="184">
        <v>7003836</v>
      </c>
      <c r="B460" s="184">
        <v>459</v>
      </c>
      <c r="C460" s="184" t="s">
        <v>20610</v>
      </c>
      <c r="D460" s="184" t="s">
        <v>27</v>
      </c>
      <c r="E460" s="184" t="s">
        <v>530</v>
      </c>
      <c r="F460" s="184" t="s">
        <v>7885</v>
      </c>
      <c r="G460" s="185">
        <v>42492</v>
      </c>
      <c r="H460" s="186" t="s">
        <v>22186</v>
      </c>
      <c r="I460" s="187">
        <v>21052</v>
      </c>
      <c r="J460" s="184" t="s">
        <v>11862</v>
      </c>
      <c r="K460" s="184">
        <v>7003836</v>
      </c>
      <c r="L460" s="184" t="s">
        <v>22193</v>
      </c>
      <c r="M460" s="184" t="s">
        <v>22194</v>
      </c>
      <c r="N460" s="188" t="s">
        <v>22195</v>
      </c>
      <c r="O460" s="189" t="s">
        <v>7886</v>
      </c>
      <c r="P460" s="187" t="s">
        <v>22196</v>
      </c>
      <c r="Q460" s="187" t="s">
        <v>22196</v>
      </c>
      <c r="R460" s="184" t="s">
        <v>7887</v>
      </c>
      <c r="S460" s="184" t="s">
        <v>7888</v>
      </c>
      <c r="T460" s="184" t="s">
        <v>7889</v>
      </c>
      <c r="U460" s="184">
        <v>18912353597</v>
      </c>
      <c r="V460" s="184" t="s">
        <v>7890</v>
      </c>
      <c r="W460" s="184" t="s">
        <v>22197</v>
      </c>
      <c r="X460" s="187" t="s">
        <v>22198</v>
      </c>
      <c r="Y460" s="187" t="s">
        <v>22199</v>
      </c>
      <c r="Z460" s="188" t="s">
        <v>7891</v>
      </c>
      <c r="AA460" s="184">
        <v>150</v>
      </c>
      <c r="AB460" s="184" t="s">
        <v>3561</v>
      </c>
      <c r="AC460" s="184"/>
      <c r="AD460" s="184"/>
      <c r="AE460" s="184" t="s">
        <v>3562</v>
      </c>
      <c r="AF460" s="184"/>
      <c r="AG460" s="184"/>
      <c r="AH460" s="184"/>
      <c r="AI460" s="184"/>
      <c r="AJ460" s="184" t="s">
        <v>3593</v>
      </c>
      <c r="AK460" s="184">
        <v>214100</v>
      </c>
      <c r="AL460" s="184"/>
      <c r="AM460" s="184"/>
      <c r="AN460" s="184"/>
      <c r="AO460" s="184" t="s">
        <v>3577</v>
      </c>
      <c r="AP460" s="184" t="s">
        <v>7889</v>
      </c>
      <c r="AQ460" s="184">
        <v>18912353597</v>
      </c>
      <c r="AR460" s="184"/>
      <c r="AS460" s="184"/>
      <c r="AT460" s="184"/>
      <c r="AU460" s="184" t="s">
        <v>1563</v>
      </c>
      <c r="AV460" s="184" t="s">
        <v>1563</v>
      </c>
      <c r="AW460" s="190"/>
      <c r="AX460" s="185">
        <v>44256</v>
      </c>
      <c r="AY460" s="185">
        <v>43554</v>
      </c>
      <c r="AZ460" s="184" t="s">
        <v>20218</v>
      </c>
      <c r="BA460" s="184" t="s">
        <v>7892</v>
      </c>
      <c r="BB460" s="184">
        <v>1</v>
      </c>
      <c r="BC460" s="184"/>
      <c r="BD460" s="184"/>
      <c r="BE460" s="184"/>
      <c r="BF460" s="184" t="s">
        <v>3562</v>
      </c>
      <c r="BG460" s="184"/>
      <c r="BH460" s="184"/>
      <c r="BI460" s="184" t="s">
        <v>3568</v>
      </c>
      <c r="BJ460" s="184"/>
      <c r="BK460" s="184">
        <v>1</v>
      </c>
      <c r="BL460" s="184" t="s">
        <v>3493</v>
      </c>
      <c r="BM460" s="184"/>
      <c r="BN460" s="184" t="s">
        <v>3493</v>
      </c>
      <c r="BO460" s="184" t="s">
        <v>3493</v>
      </c>
      <c r="BP460" s="184" t="s">
        <v>3493</v>
      </c>
      <c r="BQ460" s="184" t="str">
        <f t="shared" si="9"/>
        <v>√</v>
      </c>
      <c r="BR460" s="184"/>
      <c r="BS460" s="184"/>
      <c r="BT460" s="187" t="s">
        <v>3493</v>
      </c>
      <c r="BU460" s="184" t="s">
        <v>4288</v>
      </c>
      <c r="BV460" s="190" t="e">
        <f>VLOOKUP(D:D,#REF!,2,0)</f>
        <v>#REF!</v>
      </c>
      <c r="BW460" s="190" t="e">
        <f>VLOOKUP(D:D,#REF!,3,0)</f>
        <v>#REF!</v>
      </c>
      <c r="BX460" s="190" t="s">
        <v>7891</v>
      </c>
      <c r="BY460" s="190"/>
      <c r="BZ460" s="191" t="e">
        <f>VLOOKUP(D:D,#REF!,2,0)</f>
        <v>#REF!</v>
      </c>
      <c r="CA460" s="192" t="s">
        <v>5527</v>
      </c>
      <c r="CB460" s="192" t="s">
        <v>5527</v>
      </c>
      <c r="CC460" s="192" t="s">
        <v>5527</v>
      </c>
      <c r="CD460" s="190"/>
      <c r="CE460" s="184">
        <v>7003836</v>
      </c>
    </row>
    <row r="461" spans="1:83" ht="11.95" customHeight="1">
      <c r="A461" s="184">
        <v>7003837</v>
      </c>
      <c r="B461" s="184">
        <v>460</v>
      </c>
      <c r="C461" s="184" t="s">
        <v>20610</v>
      </c>
      <c r="D461" s="184" t="s">
        <v>27</v>
      </c>
      <c r="E461" s="184" t="s">
        <v>530</v>
      </c>
      <c r="F461" s="184" t="s">
        <v>7893</v>
      </c>
      <c r="G461" s="185">
        <v>42492</v>
      </c>
      <c r="H461" s="186" t="s">
        <v>22186</v>
      </c>
      <c r="I461" s="187">
        <v>21052</v>
      </c>
      <c r="J461" s="184" t="s">
        <v>11862</v>
      </c>
      <c r="K461" s="184">
        <v>7003837</v>
      </c>
      <c r="L461" s="184" t="s">
        <v>22200</v>
      </c>
      <c r="M461" s="184" t="s">
        <v>22201</v>
      </c>
      <c r="N461" s="188" t="s">
        <v>22202</v>
      </c>
      <c r="O461" s="189" t="s">
        <v>7894</v>
      </c>
      <c r="P461" s="187" t="s">
        <v>22203</v>
      </c>
      <c r="Q461" s="187" t="s">
        <v>22203</v>
      </c>
      <c r="R461" s="184" t="s">
        <v>7895</v>
      </c>
      <c r="S461" s="184" t="s">
        <v>7896</v>
      </c>
      <c r="T461" s="184" t="s">
        <v>7897</v>
      </c>
      <c r="U461" s="184" t="s">
        <v>22204</v>
      </c>
      <c r="V461" s="184" t="s">
        <v>7897</v>
      </c>
      <c r="W461" s="184" t="s">
        <v>22204</v>
      </c>
      <c r="X461" s="187" t="s">
        <v>22205</v>
      </c>
      <c r="Y461" s="187"/>
      <c r="Z461" s="188" t="s">
        <v>7898</v>
      </c>
      <c r="AA461" s="184">
        <v>270</v>
      </c>
      <c r="AB461" s="184" t="s">
        <v>3561</v>
      </c>
      <c r="AC461" s="184"/>
      <c r="AD461" s="184"/>
      <c r="AE461" s="184" t="s">
        <v>3562</v>
      </c>
      <c r="AF461" s="184"/>
      <c r="AG461" s="184"/>
      <c r="AH461" s="184"/>
      <c r="AI461" s="184"/>
      <c r="AJ461" s="184" t="s">
        <v>3593</v>
      </c>
      <c r="AK461" s="184">
        <v>214100</v>
      </c>
      <c r="AL461" s="184"/>
      <c r="AM461" s="184"/>
      <c r="AN461" s="184"/>
      <c r="AO461" s="184" t="s">
        <v>3577</v>
      </c>
      <c r="AP461" s="184" t="s">
        <v>7897</v>
      </c>
      <c r="AQ461" s="184">
        <v>15961843590</v>
      </c>
      <c r="AR461" s="184"/>
      <c r="AS461" s="184"/>
      <c r="AT461" s="184"/>
      <c r="AU461" s="184" t="s">
        <v>993</v>
      </c>
      <c r="AV461" s="184" t="s">
        <v>7899</v>
      </c>
      <c r="AW461" s="190"/>
      <c r="AX461" s="185">
        <v>44032</v>
      </c>
      <c r="AY461" s="185"/>
      <c r="AZ461" s="184" t="s">
        <v>20218</v>
      </c>
      <c r="BA461" s="184" t="s">
        <v>7900</v>
      </c>
      <c r="BB461" s="184">
        <v>1</v>
      </c>
      <c r="BC461" s="184"/>
      <c r="BD461" s="184"/>
      <c r="BE461" s="184"/>
      <c r="BF461" s="184" t="s">
        <v>3562</v>
      </c>
      <c r="BG461" s="184"/>
      <c r="BH461" s="184"/>
      <c r="BI461" s="184" t="s">
        <v>3568</v>
      </c>
      <c r="BJ461" s="184"/>
      <c r="BK461" s="184">
        <v>1</v>
      </c>
      <c r="BL461" s="184" t="s">
        <v>3493</v>
      </c>
      <c r="BM461" s="184"/>
      <c r="BN461" s="184" t="s">
        <v>3493</v>
      </c>
      <c r="BO461" s="184"/>
      <c r="BP461" s="184" t="s">
        <v>3493</v>
      </c>
      <c r="BQ461" s="184" t="str">
        <f t="shared" si="9"/>
        <v>√</v>
      </c>
      <c r="BR461" s="184"/>
      <c r="BS461" s="184"/>
      <c r="BT461" s="187" t="s">
        <v>3493</v>
      </c>
      <c r="BU461" s="184"/>
      <c r="BV461" s="190" t="e">
        <f>VLOOKUP(D:D,#REF!,2,0)</f>
        <v>#REF!</v>
      </c>
      <c r="BW461" s="190" t="e">
        <f>VLOOKUP(D:D,#REF!,3,0)</f>
        <v>#REF!</v>
      </c>
      <c r="BX461" s="190"/>
      <c r="BY461" s="190"/>
      <c r="BZ461" s="191" t="e">
        <f>VLOOKUP(D:D,#REF!,2,0)</f>
        <v>#REF!</v>
      </c>
      <c r="CA461" s="192" t="s">
        <v>5527</v>
      </c>
      <c r="CB461" s="192" t="s">
        <v>5527</v>
      </c>
      <c r="CC461" s="192" t="s">
        <v>5527</v>
      </c>
      <c r="CD461" s="190"/>
      <c r="CE461" s="184">
        <v>7003837</v>
      </c>
    </row>
    <row r="462" spans="1:83" ht="11.95" customHeight="1">
      <c r="A462" s="184">
        <v>7003838</v>
      </c>
      <c r="B462" s="184">
        <v>461</v>
      </c>
      <c r="C462" s="184" t="s">
        <v>20610</v>
      </c>
      <c r="D462" s="184" t="s">
        <v>27</v>
      </c>
      <c r="E462" s="184" t="s">
        <v>530</v>
      </c>
      <c r="F462" s="184" t="s">
        <v>7901</v>
      </c>
      <c r="G462" s="185">
        <v>42492</v>
      </c>
      <c r="H462" s="186" t="s">
        <v>22186</v>
      </c>
      <c r="I462" s="187">
        <v>21052</v>
      </c>
      <c r="J462" s="184" t="s">
        <v>11862</v>
      </c>
      <c r="K462" s="184">
        <v>7003838</v>
      </c>
      <c r="L462" s="184" t="s">
        <v>22206</v>
      </c>
      <c r="M462" s="184" t="s">
        <v>22207</v>
      </c>
      <c r="N462" s="188" t="s">
        <v>22208</v>
      </c>
      <c r="O462" s="189" t="s">
        <v>22209</v>
      </c>
      <c r="P462" s="187" t="s">
        <v>22210</v>
      </c>
      <c r="Q462" s="187" t="s">
        <v>22210</v>
      </c>
      <c r="R462" s="184" t="s">
        <v>7902</v>
      </c>
      <c r="S462" s="184">
        <v>13812159059</v>
      </c>
      <c r="T462" s="184" t="s">
        <v>7903</v>
      </c>
      <c r="U462" s="184" t="s">
        <v>22211</v>
      </c>
      <c r="V462" s="184" t="s">
        <v>7904</v>
      </c>
      <c r="W462" s="184" t="s">
        <v>22212</v>
      </c>
      <c r="X462" s="187" t="s">
        <v>22213</v>
      </c>
      <c r="Y462" s="187" t="s">
        <v>22214</v>
      </c>
      <c r="Z462" s="188" t="s">
        <v>7905</v>
      </c>
      <c r="AA462" s="184" t="s">
        <v>7906</v>
      </c>
      <c r="AB462" s="184" t="s">
        <v>3561</v>
      </c>
      <c r="AC462" s="184"/>
      <c r="AD462" s="184"/>
      <c r="AE462" s="184" t="s">
        <v>3562</v>
      </c>
      <c r="AF462" s="184"/>
      <c r="AG462" s="184"/>
      <c r="AH462" s="184"/>
      <c r="AI462" s="184"/>
      <c r="AJ462" s="184" t="s">
        <v>3593</v>
      </c>
      <c r="AK462" s="184">
        <v>214400</v>
      </c>
      <c r="AL462" s="184"/>
      <c r="AM462" s="184"/>
      <c r="AN462" s="184"/>
      <c r="AO462" s="184" t="s">
        <v>3577</v>
      </c>
      <c r="AP462" s="184" t="s">
        <v>7903</v>
      </c>
      <c r="AQ462" s="184">
        <v>13812159059</v>
      </c>
      <c r="AR462" s="184"/>
      <c r="AS462" s="184"/>
      <c r="AT462" s="184"/>
      <c r="AU462" s="184" t="s">
        <v>928</v>
      </c>
      <c r="AV462" s="184" t="s">
        <v>928</v>
      </c>
      <c r="AW462" s="190"/>
      <c r="AX462" s="185">
        <v>44251</v>
      </c>
      <c r="AY462" s="185">
        <v>43536</v>
      </c>
      <c r="AZ462" s="184" t="s">
        <v>20218</v>
      </c>
      <c r="BA462" s="184" t="s">
        <v>22215</v>
      </c>
      <c r="BB462" s="184">
        <v>1</v>
      </c>
      <c r="BC462" s="184"/>
      <c r="BD462" s="184"/>
      <c r="BE462" s="184"/>
      <c r="BF462" s="184" t="s">
        <v>3562</v>
      </c>
      <c r="BG462" s="184"/>
      <c r="BH462" s="184"/>
      <c r="BI462" s="184" t="s">
        <v>3568</v>
      </c>
      <c r="BJ462" s="184"/>
      <c r="BK462" s="184">
        <v>1</v>
      </c>
      <c r="BL462" s="184" t="s">
        <v>3493</v>
      </c>
      <c r="BM462" s="184"/>
      <c r="BN462" s="184" t="s">
        <v>3493</v>
      </c>
      <c r="BO462" s="184" t="s">
        <v>3493</v>
      </c>
      <c r="BP462" s="184" t="s">
        <v>3493</v>
      </c>
      <c r="BQ462" s="184" t="str">
        <f t="shared" si="9"/>
        <v>√</v>
      </c>
      <c r="BR462" s="184"/>
      <c r="BS462" s="184"/>
      <c r="BT462" s="187" t="s">
        <v>3493</v>
      </c>
      <c r="BU462" s="184"/>
      <c r="BV462" s="190" t="e">
        <f>VLOOKUP(D:D,#REF!,2,0)</f>
        <v>#REF!</v>
      </c>
      <c r="BW462" s="190" t="e">
        <f>VLOOKUP(D:D,#REF!,3,0)</f>
        <v>#REF!</v>
      </c>
      <c r="BX462" s="190"/>
      <c r="BY462" s="190"/>
      <c r="BZ462" s="191" t="e">
        <f>VLOOKUP(D:D,#REF!,2,0)</f>
        <v>#REF!</v>
      </c>
      <c r="CA462" s="192" t="s">
        <v>5527</v>
      </c>
      <c r="CB462" s="192" t="s">
        <v>5527</v>
      </c>
      <c r="CC462" s="192" t="s">
        <v>5527</v>
      </c>
      <c r="CD462" s="190"/>
      <c r="CE462" s="184">
        <v>7003838</v>
      </c>
    </row>
    <row r="463" spans="1:83" ht="11.95" customHeight="1">
      <c r="A463" s="184">
        <v>7003839</v>
      </c>
      <c r="B463" s="184">
        <v>462</v>
      </c>
      <c r="C463" s="184" t="s">
        <v>20610</v>
      </c>
      <c r="D463" s="184" t="s">
        <v>27</v>
      </c>
      <c r="E463" s="184" t="s">
        <v>530</v>
      </c>
      <c r="F463" s="184" t="s">
        <v>7907</v>
      </c>
      <c r="G463" s="185">
        <v>42492</v>
      </c>
      <c r="H463" s="186" t="s">
        <v>22186</v>
      </c>
      <c r="I463" s="187">
        <v>21052</v>
      </c>
      <c r="J463" s="184" t="s">
        <v>11862</v>
      </c>
      <c r="K463" s="184">
        <v>7003839</v>
      </c>
      <c r="L463" s="184" t="s">
        <v>22216</v>
      </c>
      <c r="M463" s="184" t="s">
        <v>22217</v>
      </c>
      <c r="N463" s="188" t="s">
        <v>22218</v>
      </c>
      <c r="O463" s="189" t="s">
        <v>7908</v>
      </c>
      <c r="P463" s="187" t="s">
        <v>22219</v>
      </c>
      <c r="Q463" s="187" t="s">
        <v>22219</v>
      </c>
      <c r="R463" s="184" t="s">
        <v>7909</v>
      </c>
      <c r="S463" s="184" t="s">
        <v>7910</v>
      </c>
      <c r="T463" s="184" t="s">
        <v>7911</v>
      </c>
      <c r="U463" s="184" t="s">
        <v>22220</v>
      </c>
      <c r="V463" s="184" t="s">
        <v>7912</v>
      </c>
      <c r="W463" s="184" t="s">
        <v>22221</v>
      </c>
      <c r="X463" s="187" t="s">
        <v>22222</v>
      </c>
      <c r="Y463" s="187"/>
      <c r="Z463" s="188" t="s">
        <v>20228</v>
      </c>
      <c r="AA463" s="184">
        <v>180</v>
      </c>
      <c r="AB463" s="184" t="s">
        <v>3561</v>
      </c>
      <c r="AC463" s="184"/>
      <c r="AD463" s="184" t="s">
        <v>7869</v>
      </c>
      <c r="AE463" s="184" t="s">
        <v>3562</v>
      </c>
      <c r="AF463" s="184"/>
      <c r="AG463" s="184"/>
      <c r="AH463" s="184"/>
      <c r="AI463" s="184"/>
      <c r="AJ463" s="184" t="s">
        <v>3593</v>
      </c>
      <c r="AK463" s="184">
        <v>214200</v>
      </c>
      <c r="AL463" s="184"/>
      <c r="AM463" s="184"/>
      <c r="AN463" s="184"/>
      <c r="AO463" s="184" t="s">
        <v>3577</v>
      </c>
      <c r="AP463" s="184" t="s">
        <v>7911</v>
      </c>
      <c r="AQ463" s="184" t="s">
        <v>7913</v>
      </c>
      <c r="AR463" s="184"/>
      <c r="AS463" s="184"/>
      <c r="AT463" s="184"/>
      <c r="AU463" s="184" t="s">
        <v>1714</v>
      </c>
      <c r="AV463" s="184"/>
      <c r="AW463" s="190"/>
      <c r="AX463" s="185">
        <v>43895</v>
      </c>
      <c r="AY463" s="185"/>
      <c r="AZ463" s="184" t="s">
        <v>20218</v>
      </c>
      <c r="BA463" s="184" t="s">
        <v>7914</v>
      </c>
      <c r="BB463" s="184">
        <v>1</v>
      </c>
      <c r="BC463" s="184"/>
      <c r="BD463" s="184"/>
      <c r="BE463" s="184"/>
      <c r="BF463" s="184" t="s">
        <v>3562</v>
      </c>
      <c r="BG463" s="184"/>
      <c r="BH463" s="184"/>
      <c r="BI463" s="184" t="s">
        <v>3568</v>
      </c>
      <c r="BJ463" s="184" t="s">
        <v>7915</v>
      </c>
      <c r="BK463" s="184">
        <v>1</v>
      </c>
      <c r="BL463" s="184" t="s">
        <v>3493</v>
      </c>
      <c r="BM463" s="184"/>
      <c r="BN463" s="184"/>
      <c r="BO463" s="184"/>
      <c r="BP463" s="184" t="s">
        <v>3493</v>
      </c>
      <c r="BQ463" s="184" t="str">
        <f t="shared" si="9"/>
        <v>√</v>
      </c>
      <c r="BR463" s="184"/>
      <c r="BS463" s="184"/>
      <c r="BT463" s="187" t="s">
        <v>3493</v>
      </c>
      <c r="BU463" s="184" t="s">
        <v>7871</v>
      </c>
      <c r="BV463" s="190" t="e">
        <f>VLOOKUP(D:D,#REF!,2,0)</f>
        <v>#REF!</v>
      </c>
      <c r="BW463" s="190" t="e">
        <f>VLOOKUP(D:D,#REF!,3,0)</f>
        <v>#REF!</v>
      </c>
      <c r="BX463" s="190"/>
      <c r="BY463" s="190"/>
      <c r="BZ463" s="191" t="e">
        <f>VLOOKUP(D:D,#REF!,2,0)</f>
        <v>#REF!</v>
      </c>
      <c r="CA463" s="192" t="s">
        <v>5527</v>
      </c>
      <c r="CB463" s="192" t="s">
        <v>5527</v>
      </c>
      <c r="CC463" s="192" t="s">
        <v>5527</v>
      </c>
      <c r="CD463" s="190"/>
      <c r="CE463" s="184">
        <v>7003839</v>
      </c>
    </row>
    <row r="464" spans="1:83" ht="11.95" customHeight="1">
      <c r="A464" s="184">
        <v>7003840</v>
      </c>
      <c r="B464" s="184">
        <v>463</v>
      </c>
      <c r="C464" s="184" t="s">
        <v>20610</v>
      </c>
      <c r="D464" s="184" t="s">
        <v>27</v>
      </c>
      <c r="E464" s="184" t="s">
        <v>529</v>
      </c>
      <c r="F464" s="184" t="s">
        <v>7916</v>
      </c>
      <c r="G464" s="185">
        <v>42492</v>
      </c>
      <c r="H464" s="186" t="s">
        <v>22186</v>
      </c>
      <c r="I464" s="187">
        <v>21052</v>
      </c>
      <c r="J464" s="184" t="s">
        <v>11862</v>
      </c>
      <c r="K464" s="184">
        <v>7003840</v>
      </c>
      <c r="L464" s="184" t="s">
        <v>22223</v>
      </c>
      <c r="M464" s="184" t="s">
        <v>22224</v>
      </c>
      <c r="N464" s="188" t="s">
        <v>22225</v>
      </c>
      <c r="O464" s="189" t="s">
        <v>7917</v>
      </c>
      <c r="P464" s="187" t="s">
        <v>22226</v>
      </c>
      <c r="Q464" s="187" t="s">
        <v>22226</v>
      </c>
      <c r="R464" s="184" t="s">
        <v>7918</v>
      </c>
      <c r="S464" s="184" t="s">
        <v>20729</v>
      </c>
      <c r="T464" s="184" t="s">
        <v>7919</v>
      </c>
      <c r="U464" s="184">
        <v>13813193180</v>
      </c>
      <c r="V464" s="184" t="s">
        <v>7919</v>
      </c>
      <c r="W464" s="184" t="s">
        <v>22227</v>
      </c>
      <c r="X464" s="187" t="s">
        <v>22228</v>
      </c>
      <c r="Y464" s="187"/>
      <c r="Z464" s="188" t="s">
        <v>20228</v>
      </c>
      <c r="AA464" s="184">
        <v>180</v>
      </c>
      <c r="AB464" s="184" t="s">
        <v>3561</v>
      </c>
      <c r="AC464" s="184"/>
      <c r="AD464" s="184"/>
      <c r="AE464" s="184" t="s">
        <v>3562</v>
      </c>
      <c r="AF464" s="184"/>
      <c r="AG464" s="184"/>
      <c r="AH464" s="184"/>
      <c r="AI464" s="184"/>
      <c r="AJ464" s="184" t="s">
        <v>3593</v>
      </c>
      <c r="AK464" s="184">
        <v>225002</v>
      </c>
      <c r="AL464" s="184"/>
      <c r="AM464" s="184"/>
      <c r="AN464" s="184"/>
      <c r="AO464" s="184" t="s">
        <v>3577</v>
      </c>
      <c r="AP464" s="184" t="s">
        <v>7920</v>
      </c>
      <c r="AQ464" s="184" t="s">
        <v>7921</v>
      </c>
      <c r="AR464" s="184" t="s">
        <v>971</v>
      </c>
      <c r="AS464" s="184" t="s">
        <v>6063</v>
      </c>
      <c r="AT464" s="184">
        <v>18652993511</v>
      </c>
      <c r="AU464" s="184" t="s">
        <v>7922</v>
      </c>
      <c r="AV464" s="184" t="s">
        <v>7922</v>
      </c>
      <c r="AW464" s="190"/>
      <c r="AX464" s="185">
        <v>44256</v>
      </c>
      <c r="AY464" s="185"/>
      <c r="AZ464" s="184" t="s">
        <v>20218</v>
      </c>
      <c r="BA464" s="184" t="s">
        <v>7923</v>
      </c>
      <c r="BB464" s="184">
        <v>1</v>
      </c>
      <c r="BC464" s="184"/>
      <c r="BD464" s="184"/>
      <c r="BE464" s="184"/>
      <c r="BF464" s="184" t="s">
        <v>3562</v>
      </c>
      <c r="BG464" s="184"/>
      <c r="BH464" s="184"/>
      <c r="BI464" s="184" t="s">
        <v>3568</v>
      </c>
      <c r="BJ464" s="184"/>
      <c r="BK464" s="184">
        <v>1</v>
      </c>
      <c r="BL464" s="184" t="s">
        <v>3493</v>
      </c>
      <c r="BM464" s="184"/>
      <c r="BN464" s="184"/>
      <c r="BO464" s="184"/>
      <c r="BP464" s="184" t="s">
        <v>3493</v>
      </c>
      <c r="BQ464" s="184" t="str">
        <f t="shared" si="9"/>
        <v>√</v>
      </c>
      <c r="BR464" s="184"/>
      <c r="BS464" s="184"/>
      <c r="BT464" s="187" t="s">
        <v>3493</v>
      </c>
      <c r="BU464" s="184"/>
      <c r="BV464" s="190" t="e">
        <f>VLOOKUP(D:D,#REF!,2,0)</f>
        <v>#REF!</v>
      </c>
      <c r="BW464" s="190" t="e">
        <f>VLOOKUP(D:D,#REF!,3,0)</f>
        <v>#REF!</v>
      </c>
      <c r="BX464" s="190"/>
      <c r="BY464" s="190"/>
      <c r="BZ464" s="191" t="e">
        <f>VLOOKUP(D:D,#REF!,2,0)</f>
        <v>#REF!</v>
      </c>
      <c r="CA464" s="192" t="s">
        <v>5527</v>
      </c>
      <c r="CB464" s="192" t="s">
        <v>5527</v>
      </c>
      <c r="CC464" s="192" t="s">
        <v>5527</v>
      </c>
      <c r="CD464" s="190"/>
      <c r="CE464" s="184">
        <v>7003840</v>
      </c>
    </row>
    <row r="465" spans="1:83" ht="11.95" customHeight="1">
      <c r="A465" s="184">
        <v>7003841</v>
      </c>
      <c r="B465" s="184">
        <v>464</v>
      </c>
      <c r="C465" s="184" t="s">
        <v>20610</v>
      </c>
      <c r="D465" s="184" t="s">
        <v>27</v>
      </c>
      <c r="E465" s="184" t="s">
        <v>529</v>
      </c>
      <c r="F465" s="184" t="s">
        <v>7924</v>
      </c>
      <c r="G465" s="185">
        <v>42492</v>
      </c>
      <c r="H465" s="186" t="s">
        <v>22186</v>
      </c>
      <c r="I465" s="187">
        <v>21052</v>
      </c>
      <c r="J465" s="184" t="s">
        <v>11862</v>
      </c>
      <c r="K465" s="184">
        <v>7003841</v>
      </c>
      <c r="L465" s="184" t="s">
        <v>22229</v>
      </c>
      <c r="M465" s="184" t="s">
        <v>22230</v>
      </c>
      <c r="N465" s="188" t="s">
        <v>22231</v>
      </c>
      <c r="O465" s="189" t="s">
        <v>7925</v>
      </c>
      <c r="P465" s="187" t="s">
        <v>22232</v>
      </c>
      <c r="Q465" s="187" t="s">
        <v>22232</v>
      </c>
      <c r="R465" s="184" t="s">
        <v>22233</v>
      </c>
      <c r="S465" s="184" t="s">
        <v>7926</v>
      </c>
      <c r="T465" s="184" t="s">
        <v>7927</v>
      </c>
      <c r="U465" s="184">
        <v>13401290518</v>
      </c>
      <c r="V465" s="184" t="s">
        <v>7927</v>
      </c>
      <c r="W465" s="184">
        <v>13401290518</v>
      </c>
      <c r="X465" s="187" t="s">
        <v>22234</v>
      </c>
      <c r="Y465" s="187"/>
      <c r="Z465" s="188" t="s">
        <v>20228</v>
      </c>
      <c r="AA465" s="184">
        <v>270</v>
      </c>
      <c r="AB465" s="184" t="s">
        <v>3561</v>
      </c>
      <c r="AC465" s="184"/>
      <c r="AD465" s="184"/>
      <c r="AE465" s="184" t="s">
        <v>3562</v>
      </c>
      <c r="AF465" s="184"/>
      <c r="AG465" s="184"/>
      <c r="AH465" s="184"/>
      <c r="AI465" s="184"/>
      <c r="AJ465" s="184" t="s">
        <v>3593</v>
      </c>
      <c r="AK465" s="184">
        <v>225100</v>
      </c>
      <c r="AL465" s="184"/>
      <c r="AM465" s="184"/>
      <c r="AN465" s="184"/>
      <c r="AO465" s="184" t="s">
        <v>3577</v>
      </c>
      <c r="AP465" s="184" t="s">
        <v>7928</v>
      </c>
      <c r="AQ465" s="184">
        <v>18061162295</v>
      </c>
      <c r="AR465" s="184" t="s">
        <v>971</v>
      </c>
      <c r="AS465" s="184" t="s">
        <v>6063</v>
      </c>
      <c r="AT465" s="184">
        <v>18652993511</v>
      </c>
      <c r="AU465" s="184" t="s">
        <v>7929</v>
      </c>
      <c r="AV465" s="184" t="s">
        <v>7929</v>
      </c>
      <c r="AW465" s="190"/>
      <c r="AX465" s="185">
        <v>44469</v>
      </c>
      <c r="AY465" s="185"/>
      <c r="AZ465" s="184" t="s">
        <v>20218</v>
      </c>
      <c r="BA465" s="184" t="s">
        <v>7930</v>
      </c>
      <c r="BB465" s="184">
        <v>1</v>
      </c>
      <c r="BC465" s="184"/>
      <c r="BD465" s="184"/>
      <c r="BE465" s="184"/>
      <c r="BF465" s="184" t="s">
        <v>3562</v>
      </c>
      <c r="BG465" s="184"/>
      <c r="BH465" s="184"/>
      <c r="BI465" s="184" t="s">
        <v>3568</v>
      </c>
      <c r="BJ465" s="184"/>
      <c r="BK465" s="184">
        <v>1</v>
      </c>
      <c r="BL465" s="184" t="s">
        <v>3493</v>
      </c>
      <c r="BM465" s="184"/>
      <c r="BN465" s="184"/>
      <c r="BO465" s="184"/>
      <c r="BP465" s="184" t="s">
        <v>3493</v>
      </c>
      <c r="BQ465" s="184" t="str">
        <f t="shared" si="9"/>
        <v>√</v>
      </c>
      <c r="BR465" s="184"/>
      <c r="BS465" s="184"/>
      <c r="BT465" s="187" t="s">
        <v>3493</v>
      </c>
      <c r="BU465" s="184"/>
      <c r="BV465" s="190" t="e">
        <f>VLOOKUP(D:D,#REF!,2,0)</f>
        <v>#REF!</v>
      </c>
      <c r="BW465" s="190" t="e">
        <f>VLOOKUP(D:D,#REF!,3,0)</f>
        <v>#REF!</v>
      </c>
      <c r="BX465" s="190"/>
      <c r="BY465" s="190"/>
      <c r="BZ465" s="191" t="e">
        <f>VLOOKUP(D:D,#REF!,2,0)</f>
        <v>#REF!</v>
      </c>
      <c r="CA465" s="192" t="s">
        <v>5527</v>
      </c>
      <c r="CB465" s="192" t="s">
        <v>5527</v>
      </c>
      <c r="CC465" s="192" t="s">
        <v>5527</v>
      </c>
      <c r="CD465" s="190"/>
      <c r="CE465" s="184">
        <v>7003841</v>
      </c>
    </row>
    <row r="466" spans="1:83" ht="11.95" customHeight="1">
      <c r="A466" s="184">
        <v>7003842</v>
      </c>
      <c r="B466" s="184">
        <v>465</v>
      </c>
      <c r="C466" s="184" t="s">
        <v>20610</v>
      </c>
      <c r="D466" s="184" t="s">
        <v>27</v>
      </c>
      <c r="E466" s="184" t="s">
        <v>529</v>
      </c>
      <c r="F466" s="184" t="s">
        <v>7931</v>
      </c>
      <c r="G466" s="185">
        <v>42492</v>
      </c>
      <c r="H466" s="186" t="s">
        <v>22186</v>
      </c>
      <c r="I466" s="187">
        <v>21052</v>
      </c>
      <c r="J466" s="184" t="s">
        <v>11862</v>
      </c>
      <c r="K466" s="184">
        <v>7003842</v>
      </c>
      <c r="L466" s="184" t="s">
        <v>22235</v>
      </c>
      <c r="M466" s="184" t="s">
        <v>22236</v>
      </c>
      <c r="N466" s="188" t="s">
        <v>22237</v>
      </c>
      <c r="O466" s="189" t="s">
        <v>7932</v>
      </c>
      <c r="P466" s="187" t="s">
        <v>22238</v>
      </c>
      <c r="Q466" s="187" t="s">
        <v>22238</v>
      </c>
      <c r="R466" s="184" t="s">
        <v>7933</v>
      </c>
      <c r="S466" s="184" t="s">
        <v>20729</v>
      </c>
      <c r="T466" s="184" t="s">
        <v>7934</v>
      </c>
      <c r="U466" s="184">
        <v>15952532552</v>
      </c>
      <c r="V466" s="184" t="s">
        <v>7934</v>
      </c>
      <c r="W466" s="184" t="s">
        <v>22239</v>
      </c>
      <c r="X466" s="187" t="s">
        <v>22240</v>
      </c>
      <c r="Y466" s="187" t="s">
        <v>7935</v>
      </c>
      <c r="Z466" s="188" t="s">
        <v>20228</v>
      </c>
      <c r="AA466" s="184">
        <v>180</v>
      </c>
      <c r="AB466" s="184" t="s">
        <v>3561</v>
      </c>
      <c r="AC466" s="184"/>
      <c r="AD466" s="184"/>
      <c r="AE466" s="184" t="s">
        <v>3562</v>
      </c>
      <c r="AF466" s="184"/>
      <c r="AG466" s="184"/>
      <c r="AH466" s="184"/>
      <c r="AI466" s="184"/>
      <c r="AJ466" s="184" t="s">
        <v>3593</v>
      </c>
      <c r="AK466" s="184">
        <v>225800</v>
      </c>
      <c r="AL466" s="184"/>
      <c r="AM466" s="184"/>
      <c r="AN466" s="184"/>
      <c r="AO466" s="184" t="s">
        <v>3577</v>
      </c>
      <c r="AP466" s="184" t="s">
        <v>7936</v>
      </c>
      <c r="AQ466" s="184">
        <v>15852862325</v>
      </c>
      <c r="AR466" s="184" t="s">
        <v>971</v>
      </c>
      <c r="AS466" s="184" t="s">
        <v>6063</v>
      </c>
      <c r="AT466" s="184">
        <v>18652993511</v>
      </c>
      <c r="AU466" s="184" t="s">
        <v>7937</v>
      </c>
      <c r="AV466" s="184" t="s">
        <v>7937</v>
      </c>
      <c r="AW466" s="190"/>
      <c r="AX466" s="185">
        <v>43871</v>
      </c>
      <c r="AY466" s="185">
        <v>43546</v>
      </c>
      <c r="AZ466" s="184" t="s">
        <v>16659</v>
      </c>
      <c r="BA466" s="184" t="s">
        <v>7938</v>
      </c>
      <c r="BB466" s="184">
        <v>1</v>
      </c>
      <c r="BC466" s="184"/>
      <c r="BD466" s="184"/>
      <c r="BE466" s="184"/>
      <c r="BF466" s="184" t="s">
        <v>3562</v>
      </c>
      <c r="BG466" s="184"/>
      <c r="BH466" s="184"/>
      <c r="BI466" s="184" t="s">
        <v>3568</v>
      </c>
      <c r="BJ466" s="184"/>
      <c r="BK466" s="184">
        <v>1</v>
      </c>
      <c r="BL466" s="184" t="s">
        <v>3493</v>
      </c>
      <c r="BM466" s="184"/>
      <c r="BN466" s="184"/>
      <c r="BO466" s="184" t="s">
        <v>3493</v>
      </c>
      <c r="BP466" s="184" t="s">
        <v>3493</v>
      </c>
      <c r="BQ466" s="184" t="str">
        <f t="shared" si="9"/>
        <v>√</v>
      </c>
      <c r="BR466" s="184"/>
      <c r="BS466" s="184"/>
      <c r="BT466" s="187" t="s">
        <v>3493</v>
      </c>
      <c r="BU466" s="184" t="s">
        <v>4288</v>
      </c>
      <c r="BV466" s="190" t="e">
        <f>VLOOKUP(D:D,#REF!,2,0)</f>
        <v>#REF!</v>
      </c>
      <c r="BW466" s="190" t="e">
        <f>VLOOKUP(D:D,#REF!,3,0)</f>
        <v>#REF!</v>
      </c>
      <c r="BX466" s="190" t="s">
        <v>7939</v>
      </c>
      <c r="BY466" s="190"/>
      <c r="BZ466" s="191" t="e">
        <f>VLOOKUP(D:D,#REF!,2,0)</f>
        <v>#REF!</v>
      </c>
      <c r="CA466" s="192" t="s">
        <v>5527</v>
      </c>
      <c r="CB466" s="192" t="s">
        <v>5527</v>
      </c>
      <c r="CC466" s="192" t="s">
        <v>5527</v>
      </c>
      <c r="CD466" s="190"/>
      <c r="CE466" s="184">
        <v>7003842</v>
      </c>
    </row>
    <row r="467" spans="1:83" ht="11.95" customHeight="1">
      <c r="A467" s="184">
        <v>7003843</v>
      </c>
      <c r="B467" s="184">
        <v>466</v>
      </c>
      <c r="C467" s="184" t="s">
        <v>20610</v>
      </c>
      <c r="D467" s="184" t="s">
        <v>27</v>
      </c>
      <c r="E467" s="184" t="s">
        <v>529</v>
      </c>
      <c r="F467" s="184" t="s">
        <v>7940</v>
      </c>
      <c r="G467" s="185">
        <v>42492</v>
      </c>
      <c r="H467" s="186" t="s">
        <v>22186</v>
      </c>
      <c r="I467" s="187">
        <v>21052</v>
      </c>
      <c r="J467" s="184" t="s">
        <v>11862</v>
      </c>
      <c r="K467" s="184">
        <v>7003843</v>
      </c>
      <c r="L467" s="184" t="s">
        <v>22241</v>
      </c>
      <c r="M467" s="184" t="s">
        <v>7941</v>
      </c>
      <c r="N467" s="188" t="s">
        <v>7942</v>
      </c>
      <c r="O467" s="189" t="s">
        <v>7943</v>
      </c>
      <c r="P467" s="187" t="s">
        <v>22242</v>
      </c>
      <c r="Q467" s="187" t="s">
        <v>22242</v>
      </c>
      <c r="R467" s="184" t="s">
        <v>7944</v>
      </c>
      <c r="S467" s="184" t="s">
        <v>7945</v>
      </c>
      <c r="T467" s="184" t="s">
        <v>7946</v>
      </c>
      <c r="U467" s="184">
        <v>13813127901</v>
      </c>
      <c r="V467" s="184" t="s">
        <v>7946</v>
      </c>
      <c r="W467" s="184">
        <v>13813127901</v>
      </c>
      <c r="X467" s="187" t="s">
        <v>22243</v>
      </c>
      <c r="Y467" s="187"/>
      <c r="Z467" s="188" t="s">
        <v>20228</v>
      </c>
      <c r="AA467" s="184">
        <v>180</v>
      </c>
      <c r="AB467" s="184" t="s">
        <v>3561</v>
      </c>
      <c r="AC467" s="184"/>
      <c r="AD467" s="184"/>
      <c r="AE467" s="184" t="s">
        <v>3562</v>
      </c>
      <c r="AF467" s="184"/>
      <c r="AG467" s="184"/>
      <c r="AH467" s="184"/>
      <c r="AI467" s="184"/>
      <c r="AJ467" s="184" t="s">
        <v>20243</v>
      </c>
      <c r="AK467" s="184">
        <v>211400</v>
      </c>
      <c r="AL467" s="184" t="s">
        <v>7946</v>
      </c>
      <c r="AM467" s="184" t="s">
        <v>7947</v>
      </c>
      <c r="AN467" s="184">
        <v>13813127901</v>
      </c>
      <c r="AO467" s="184" t="s">
        <v>7948</v>
      </c>
      <c r="AP467" s="184" t="s">
        <v>7946</v>
      </c>
      <c r="AQ467" s="184">
        <v>13813127901</v>
      </c>
      <c r="AR467" s="184" t="s">
        <v>971</v>
      </c>
      <c r="AS467" s="184" t="s">
        <v>6063</v>
      </c>
      <c r="AT467" s="184">
        <v>18652993511</v>
      </c>
      <c r="AU467" s="184" t="s">
        <v>7949</v>
      </c>
      <c r="AV467" s="184" t="s">
        <v>7949</v>
      </c>
      <c r="AW467" s="190"/>
      <c r="AX467" s="185">
        <v>44251</v>
      </c>
      <c r="AY467" s="185"/>
      <c r="AZ467" s="184" t="s">
        <v>20218</v>
      </c>
      <c r="BA467" s="184" t="s">
        <v>7950</v>
      </c>
      <c r="BB467" s="184">
        <v>1</v>
      </c>
      <c r="BC467" s="184"/>
      <c r="BD467" s="184"/>
      <c r="BE467" s="184"/>
      <c r="BF467" s="184" t="s">
        <v>3562</v>
      </c>
      <c r="BG467" s="184"/>
      <c r="BH467" s="184"/>
      <c r="BI467" s="184" t="s">
        <v>3568</v>
      </c>
      <c r="BJ467" s="184"/>
      <c r="BK467" s="184">
        <v>1</v>
      </c>
      <c r="BL467" s="184" t="s">
        <v>3493</v>
      </c>
      <c r="BM467" s="184"/>
      <c r="BN467" s="184"/>
      <c r="BO467" s="184"/>
      <c r="BP467" s="184" t="s">
        <v>3493</v>
      </c>
      <c r="BQ467" s="184" t="str">
        <f t="shared" si="9"/>
        <v>√</v>
      </c>
      <c r="BR467" s="184"/>
      <c r="BS467" s="184"/>
      <c r="BT467" s="187" t="s">
        <v>3493</v>
      </c>
      <c r="BU467" s="184"/>
      <c r="BV467" s="190" t="e">
        <f>VLOOKUP(D:D,#REF!,2,0)</f>
        <v>#REF!</v>
      </c>
      <c r="BW467" s="190" t="e">
        <f>VLOOKUP(D:D,#REF!,3,0)</f>
        <v>#REF!</v>
      </c>
      <c r="BX467" s="190"/>
      <c r="BY467" s="190"/>
      <c r="BZ467" s="191" t="e">
        <f>VLOOKUP(D:D,#REF!,2,0)</f>
        <v>#REF!</v>
      </c>
      <c r="CA467" s="192" t="s">
        <v>5527</v>
      </c>
      <c r="CB467" s="192" t="s">
        <v>5527</v>
      </c>
      <c r="CC467" s="192" t="s">
        <v>5527</v>
      </c>
      <c r="CD467" s="190"/>
      <c r="CE467" s="184">
        <v>7003843</v>
      </c>
    </row>
    <row r="468" spans="1:83" ht="11.95" customHeight="1">
      <c r="A468" s="184">
        <v>7003844</v>
      </c>
      <c r="B468" s="184">
        <v>467</v>
      </c>
      <c r="C468" s="184" t="s">
        <v>20610</v>
      </c>
      <c r="D468" s="184" t="s">
        <v>27</v>
      </c>
      <c r="E468" s="184" t="s">
        <v>529</v>
      </c>
      <c r="F468" s="184" t="s">
        <v>7951</v>
      </c>
      <c r="G468" s="185">
        <v>42492</v>
      </c>
      <c r="H468" s="186" t="s">
        <v>22186</v>
      </c>
      <c r="I468" s="187">
        <v>21052</v>
      </c>
      <c r="J468" s="184" t="s">
        <v>11862</v>
      </c>
      <c r="K468" s="184">
        <v>7003844</v>
      </c>
      <c r="L468" s="184" t="s">
        <v>22244</v>
      </c>
      <c r="M468" s="184" t="s">
        <v>22245</v>
      </c>
      <c r="N468" s="188" t="s">
        <v>7952</v>
      </c>
      <c r="O468" s="189" t="s">
        <v>7953</v>
      </c>
      <c r="P468" s="187" t="s">
        <v>7954</v>
      </c>
      <c r="Q468" s="187" t="s">
        <v>7954</v>
      </c>
      <c r="R468" s="184" t="s">
        <v>7955</v>
      </c>
      <c r="S468" s="184" t="s">
        <v>20729</v>
      </c>
      <c r="T468" s="184" t="s">
        <v>7956</v>
      </c>
      <c r="U468" s="184">
        <v>15189895311</v>
      </c>
      <c r="V468" s="184" t="s">
        <v>7956</v>
      </c>
      <c r="W468" s="184">
        <v>15189895311</v>
      </c>
      <c r="X468" s="187" t="s">
        <v>7957</v>
      </c>
      <c r="Y468" s="187"/>
      <c r="Z468" s="188" t="s">
        <v>20228</v>
      </c>
      <c r="AA468" s="184">
        <v>180</v>
      </c>
      <c r="AB468" s="184" t="s">
        <v>3561</v>
      </c>
      <c r="AC468" s="184"/>
      <c r="AD468" s="184"/>
      <c r="AE468" s="184" t="s">
        <v>3562</v>
      </c>
      <c r="AF468" s="184"/>
      <c r="AG468" s="184"/>
      <c r="AH468" s="184"/>
      <c r="AI468" s="184"/>
      <c r="AJ468" s="184" t="s">
        <v>20243</v>
      </c>
      <c r="AK468" s="184">
        <v>225600</v>
      </c>
      <c r="AL468" s="184"/>
      <c r="AM468" s="184"/>
      <c r="AN468" s="184"/>
      <c r="AO468" s="184" t="s">
        <v>3577</v>
      </c>
      <c r="AP468" s="184" t="s">
        <v>7956</v>
      </c>
      <c r="AQ468" s="184">
        <v>15189895311</v>
      </c>
      <c r="AR468" s="184" t="s">
        <v>971</v>
      </c>
      <c r="AS468" s="184" t="s">
        <v>6063</v>
      </c>
      <c r="AT468" s="184">
        <v>18652993511</v>
      </c>
      <c r="AU468" s="184" t="s">
        <v>7958</v>
      </c>
      <c r="AV468" s="184" t="s">
        <v>7958</v>
      </c>
      <c r="AW468" s="190"/>
      <c r="AX468" s="185">
        <v>44180</v>
      </c>
      <c r="AY468" s="185"/>
      <c r="AZ468" s="184" t="s">
        <v>20218</v>
      </c>
      <c r="BA468" s="184" t="s">
        <v>7959</v>
      </c>
      <c r="BB468" s="184">
        <v>1</v>
      </c>
      <c r="BC468" s="184"/>
      <c r="BD468" s="184"/>
      <c r="BE468" s="184"/>
      <c r="BF468" s="184" t="s">
        <v>3562</v>
      </c>
      <c r="BG468" s="184"/>
      <c r="BH468" s="184"/>
      <c r="BI468" s="184" t="s">
        <v>3568</v>
      </c>
      <c r="BJ468" s="184"/>
      <c r="BK468" s="184">
        <v>1</v>
      </c>
      <c r="BL468" s="184" t="s">
        <v>3493</v>
      </c>
      <c r="BM468" s="184"/>
      <c r="BN468" s="184"/>
      <c r="BO468" s="184"/>
      <c r="BP468" s="184" t="s">
        <v>3493</v>
      </c>
      <c r="BQ468" s="184" t="str">
        <f t="shared" si="9"/>
        <v>√</v>
      </c>
      <c r="BR468" s="184"/>
      <c r="BS468" s="184"/>
      <c r="BT468" s="187" t="s">
        <v>3493</v>
      </c>
      <c r="BU468" s="184"/>
      <c r="BV468" s="190" t="e">
        <f>VLOOKUP(D:D,#REF!,2,0)</f>
        <v>#REF!</v>
      </c>
      <c r="BW468" s="190" t="e">
        <f>VLOOKUP(D:D,#REF!,3,0)</f>
        <v>#REF!</v>
      </c>
      <c r="BX468" s="190"/>
      <c r="BY468" s="190"/>
      <c r="BZ468" s="191" t="e">
        <f>VLOOKUP(D:D,#REF!,2,0)</f>
        <v>#REF!</v>
      </c>
      <c r="CA468" s="192" t="s">
        <v>5527</v>
      </c>
      <c r="CB468" s="192" t="s">
        <v>5527</v>
      </c>
      <c r="CC468" s="192" t="s">
        <v>5527</v>
      </c>
      <c r="CD468" s="190"/>
      <c r="CE468" s="184">
        <v>7003844</v>
      </c>
    </row>
    <row r="469" spans="1:83" ht="11.95" customHeight="1">
      <c r="A469" s="184">
        <v>7003845</v>
      </c>
      <c r="B469" s="184">
        <v>468</v>
      </c>
      <c r="C469" s="184" t="s">
        <v>20610</v>
      </c>
      <c r="D469" s="184" t="s">
        <v>27</v>
      </c>
      <c r="E469" s="184" t="s">
        <v>113</v>
      </c>
      <c r="F469" s="184" t="s">
        <v>7960</v>
      </c>
      <c r="G469" s="185">
        <v>42492</v>
      </c>
      <c r="H469" s="186" t="s">
        <v>20660</v>
      </c>
      <c r="I469" s="187">
        <v>21140</v>
      </c>
      <c r="J469" s="184" t="s">
        <v>20661</v>
      </c>
      <c r="K469" s="184">
        <v>7003845</v>
      </c>
      <c r="L469" s="184" t="s">
        <v>7961</v>
      </c>
      <c r="M469" s="184" t="s">
        <v>7962</v>
      </c>
      <c r="N469" s="188" t="s">
        <v>22246</v>
      </c>
      <c r="O469" s="189" t="s">
        <v>7963</v>
      </c>
      <c r="P469" s="187" t="s">
        <v>22247</v>
      </c>
      <c r="Q469" s="187" t="s">
        <v>22247</v>
      </c>
      <c r="R469" s="184" t="s">
        <v>7964</v>
      </c>
      <c r="S469" s="184" t="s">
        <v>7965</v>
      </c>
      <c r="T469" s="184" t="s">
        <v>7966</v>
      </c>
      <c r="U469" s="184">
        <v>13776678149</v>
      </c>
      <c r="V469" s="184" t="s">
        <v>7967</v>
      </c>
      <c r="W469" s="184">
        <v>13951021336</v>
      </c>
      <c r="X469" s="187" t="s">
        <v>7968</v>
      </c>
      <c r="Y469" s="187" t="s">
        <v>7969</v>
      </c>
      <c r="Z469" s="188" t="s">
        <v>20228</v>
      </c>
      <c r="AA469" s="184">
        <v>90</v>
      </c>
      <c r="AB469" s="184" t="s">
        <v>3561</v>
      </c>
      <c r="AC469" s="184"/>
      <c r="AD469" s="184"/>
      <c r="AE469" s="184" t="s">
        <v>3562</v>
      </c>
      <c r="AF469" s="184"/>
      <c r="AG469" s="184"/>
      <c r="AH469" s="184"/>
      <c r="AI469" s="184"/>
      <c r="AJ469" s="184" t="s">
        <v>3593</v>
      </c>
      <c r="AK469" s="184">
        <v>210004</v>
      </c>
      <c r="AL469" s="184"/>
      <c r="AM469" s="184"/>
      <c r="AN469" s="184"/>
      <c r="AO469" s="184" t="s">
        <v>3577</v>
      </c>
      <c r="AP469" s="184" t="s">
        <v>7970</v>
      </c>
      <c r="AQ469" s="184">
        <v>15205186734</v>
      </c>
      <c r="AR469" s="184" t="s">
        <v>971</v>
      </c>
      <c r="AS469" s="184" t="s">
        <v>6063</v>
      </c>
      <c r="AT469" s="184">
        <v>18652993511</v>
      </c>
      <c r="AU469" s="184" t="s">
        <v>970</v>
      </c>
      <c r="AV469" s="184" t="s">
        <v>970</v>
      </c>
      <c r="AW469" s="190"/>
      <c r="AX469" s="185">
        <v>44270</v>
      </c>
      <c r="AY469" s="185">
        <v>43544</v>
      </c>
      <c r="AZ469" s="184" t="s">
        <v>20218</v>
      </c>
      <c r="BA469" s="184" t="s">
        <v>7971</v>
      </c>
      <c r="BB469" s="184">
        <v>1</v>
      </c>
      <c r="BC469" s="184"/>
      <c r="BD469" s="184"/>
      <c r="BE469" s="184"/>
      <c r="BF469" s="184" t="s">
        <v>3562</v>
      </c>
      <c r="BG469" s="184"/>
      <c r="BH469" s="184"/>
      <c r="BI469" s="184" t="s">
        <v>3568</v>
      </c>
      <c r="BJ469" s="184"/>
      <c r="BK469" s="184">
        <v>1</v>
      </c>
      <c r="BL469" s="184" t="s">
        <v>3493</v>
      </c>
      <c r="BM469" s="184"/>
      <c r="BN469" s="184" t="s">
        <v>3493</v>
      </c>
      <c r="BO469" s="184" t="s">
        <v>3493</v>
      </c>
      <c r="BP469" s="184" t="s">
        <v>3493</v>
      </c>
      <c r="BQ469" s="184" t="str">
        <f t="shared" si="9"/>
        <v>√</v>
      </c>
      <c r="BR469" s="184"/>
      <c r="BS469" s="184"/>
      <c r="BT469" s="187" t="s">
        <v>3493</v>
      </c>
      <c r="BU469" s="184"/>
      <c r="BV469" s="190" t="e">
        <f>VLOOKUP(D:D,#REF!,2,0)</f>
        <v>#REF!</v>
      </c>
      <c r="BW469" s="190" t="e">
        <f>VLOOKUP(D:D,#REF!,3,0)</f>
        <v>#REF!</v>
      </c>
      <c r="BX469" s="190"/>
      <c r="BY469" s="190"/>
      <c r="BZ469" s="191" t="e">
        <f>VLOOKUP(D:D,#REF!,2,0)</f>
        <v>#REF!</v>
      </c>
      <c r="CA469" s="192" t="s">
        <v>5527</v>
      </c>
      <c r="CB469" s="192" t="s">
        <v>5527</v>
      </c>
      <c r="CC469" s="192" t="s">
        <v>5527</v>
      </c>
      <c r="CD469" s="190"/>
      <c r="CE469" s="184">
        <v>7003845</v>
      </c>
    </row>
    <row r="470" spans="1:83" ht="11.95" customHeight="1">
      <c r="A470" s="184">
        <v>7003846</v>
      </c>
      <c r="B470" s="184">
        <v>469</v>
      </c>
      <c r="C470" s="184" t="s">
        <v>20610</v>
      </c>
      <c r="D470" s="184" t="s">
        <v>27</v>
      </c>
      <c r="E470" s="184" t="s">
        <v>113</v>
      </c>
      <c r="F470" s="184" t="s">
        <v>7972</v>
      </c>
      <c r="G470" s="185">
        <v>42492</v>
      </c>
      <c r="H470" s="186" t="s">
        <v>20660</v>
      </c>
      <c r="I470" s="187">
        <v>21140</v>
      </c>
      <c r="J470" s="184" t="s">
        <v>20661</v>
      </c>
      <c r="K470" s="184">
        <v>7003846</v>
      </c>
      <c r="L470" s="184" t="s">
        <v>7973</v>
      </c>
      <c r="M470" s="184" t="s">
        <v>22248</v>
      </c>
      <c r="N470" s="188" t="s">
        <v>7974</v>
      </c>
      <c r="O470" s="189" t="s">
        <v>7975</v>
      </c>
      <c r="P470" s="187" t="s">
        <v>7976</v>
      </c>
      <c r="Q470" s="187" t="s">
        <v>7976</v>
      </c>
      <c r="R470" s="184" t="s">
        <v>7977</v>
      </c>
      <c r="S470" s="184" t="s">
        <v>7975</v>
      </c>
      <c r="T470" s="184" t="s">
        <v>7978</v>
      </c>
      <c r="U470" s="184">
        <v>13852286350</v>
      </c>
      <c r="V470" s="184" t="s">
        <v>7979</v>
      </c>
      <c r="W470" s="184" t="s">
        <v>22249</v>
      </c>
      <c r="X470" s="187" t="s">
        <v>22250</v>
      </c>
      <c r="Y470" s="187"/>
      <c r="Z470" s="188" t="s">
        <v>20228</v>
      </c>
      <c r="AA470" s="184">
        <v>210</v>
      </c>
      <c r="AB470" s="184" t="s">
        <v>3561</v>
      </c>
      <c r="AC470" s="184" t="s">
        <v>7980</v>
      </c>
      <c r="AD470" s="184"/>
      <c r="AE470" s="184" t="s">
        <v>3562</v>
      </c>
      <c r="AF470" s="184"/>
      <c r="AG470" s="184"/>
      <c r="AH470" s="184"/>
      <c r="AI470" s="184"/>
      <c r="AJ470" s="184" t="s">
        <v>3593</v>
      </c>
      <c r="AK470" s="184">
        <v>211800</v>
      </c>
      <c r="AL470" s="184"/>
      <c r="AM470" s="184"/>
      <c r="AN470" s="184"/>
      <c r="AO470" s="184" t="s">
        <v>3577</v>
      </c>
      <c r="AP470" s="184" t="s">
        <v>7981</v>
      </c>
      <c r="AQ470" s="184">
        <v>13851754598</v>
      </c>
      <c r="AR470" s="184" t="s">
        <v>971</v>
      </c>
      <c r="AS470" s="184" t="s">
        <v>6063</v>
      </c>
      <c r="AT470" s="184">
        <v>18652993511</v>
      </c>
      <c r="AU470" s="184" t="s">
        <v>1765</v>
      </c>
      <c r="AV470" s="184" t="s">
        <v>1765</v>
      </c>
      <c r="AW470" s="190"/>
      <c r="AX470" s="185">
        <v>44510</v>
      </c>
      <c r="AY470" s="185"/>
      <c r="AZ470" s="184" t="s">
        <v>20218</v>
      </c>
      <c r="BA470" s="184" t="s">
        <v>7982</v>
      </c>
      <c r="BB470" s="184">
        <v>1</v>
      </c>
      <c r="BC470" s="184"/>
      <c r="BD470" s="184"/>
      <c r="BE470" s="184"/>
      <c r="BF470" s="184" t="s">
        <v>3562</v>
      </c>
      <c r="BG470" s="184"/>
      <c r="BH470" s="184"/>
      <c r="BI470" s="184" t="s">
        <v>3568</v>
      </c>
      <c r="BJ470" s="184"/>
      <c r="BK470" s="184">
        <v>1</v>
      </c>
      <c r="BL470" s="184" t="s">
        <v>3493</v>
      </c>
      <c r="BM470" s="184"/>
      <c r="BN470" s="184" t="s">
        <v>3493</v>
      </c>
      <c r="BO470" s="184"/>
      <c r="BP470" s="184" t="s">
        <v>3493</v>
      </c>
      <c r="BQ470" s="184" t="str">
        <f t="shared" si="9"/>
        <v>√</v>
      </c>
      <c r="BR470" s="184"/>
      <c r="BS470" s="184"/>
      <c r="BT470" s="187" t="s">
        <v>3493</v>
      </c>
      <c r="BU470" s="184"/>
      <c r="BV470" s="190" t="e">
        <f>VLOOKUP(D:D,#REF!,2,0)</f>
        <v>#REF!</v>
      </c>
      <c r="BW470" s="190" t="e">
        <f>VLOOKUP(D:D,#REF!,3,0)</f>
        <v>#REF!</v>
      </c>
      <c r="BX470" s="190"/>
      <c r="BY470" s="190"/>
      <c r="BZ470" s="191" t="e">
        <f>VLOOKUP(D:D,#REF!,2,0)</f>
        <v>#REF!</v>
      </c>
      <c r="CA470" s="192" t="s">
        <v>5527</v>
      </c>
      <c r="CB470" s="192" t="s">
        <v>5527</v>
      </c>
      <c r="CC470" s="192" t="s">
        <v>5527</v>
      </c>
      <c r="CD470" s="190"/>
      <c r="CE470" s="184">
        <v>7003846</v>
      </c>
    </row>
    <row r="471" spans="1:83" ht="11.95" customHeight="1">
      <c r="A471" s="184">
        <v>7003847</v>
      </c>
      <c r="B471" s="184">
        <v>470</v>
      </c>
      <c r="C471" s="184" t="s">
        <v>20610</v>
      </c>
      <c r="D471" s="184" t="s">
        <v>27</v>
      </c>
      <c r="E471" s="184" t="s">
        <v>113</v>
      </c>
      <c r="F471" s="184" t="s">
        <v>7983</v>
      </c>
      <c r="G471" s="185">
        <v>42511</v>
      </c>
      <c r="H471" s="186" t="s">
        <v>20660</v>
      </c>
      <c r="I471" s="187">
        <v>21140</v>
      </c>
      <c r="J471" s="184" t="s">
        <v>20661</v>
      </c>
      <c r="K471" s="184">
        <v>7003847</v>
      </c>
      <c r="L471" s="184" t="s">
        <v>22251</v>
      </c>
      <c r="M471" s="184" t="s">
        <v>22252</v>
      </c>
      <c r="N471" s="188" t="s">
        <v>7984</v>
      </c>
      <c r="O471" s="189"/>
      <c r="P471" s="187" t="s">
        <v>22253</v>
      </c>
      <c r="Q471" s="187" t="s">
        <v>22253</v>
      </c>
      <c r="R471" s="184" t="s">
        <v>7985</v>
      </c>
      <c r="S471" s="184">
        <v>13951890160</v>
      </c>
      <c r="T471" s="184" t="s">
        <v>7986</v>
      </c>
      <c r="U471" s="184">
        <v>13813896096</v>
      </c>
      <c r="V471" s="184" t="s">
        <v>7987</v>
      </c>
      <c r="W471" s="184">
        <v>13851993276</v>
      </c>
      <c r="X471" s="187" t="s">
        <v>22254</v>
      </c>
      <c r="Y471" s="187" t="s">
        <v>22255</v>
      </c>
      <c r="Z471" s="188" t="s">
        <v>22256</v>
      </c>
      <c r="AA471" s="184">
        <v>90</v>
      </c>
      <c r="AB471" s="184" t="s">
        <v>3561</v>
      </c>
      <c r="AC471" s="184" t="s">
        <v>22192</v>
      </c>
      <c r="AD471" s="184"/>
      <c r="AE471" s="184" t="s">
        <v>3562</v>
      </c>
      <c r="AF471" s="184"/>
      <c r="AG471" s="184"/>
      <c r="AH471" s="184"/>
      <c r="AI471" s="184"/>
      <c r="AJ471" s="184" t="s">
        <v>3593</v>
      </c>
      <c r="AK471" s="184">
        <v>210046</v>
      </c>
      <c r="AL471" s="184"/>
      <c r="AM471" s="184"/>
      <c r="AN471" s="184"/>
      <c r="AO471" s="184" t="s">
        <v>3577</v>
      </c>
      <c r="AP471" s="184" t="s">
        <v>7988</v>
      </c>
      <c r="AQ471" s="184">
        <v>13813953035</v>
      </c>
      <c r="AR471" s="184" t="s">
        <v>971</v>
      </c>
      <c r="AS471" s="184" t="s">
        <v>6063</v>
      </c>
      <c r="AT471" s="184">
        <v>18652993511</v>
      </c>
      <c r="AU471" s="184" t="s">
        <v>1730</v>
      </c>
      <c r="AV471" s="184" t="s">
        <v>1730</v>
      </c>
      <c r="AW471" s="190">
        <v>9.2100000000000009</v>
      </c>
      <c r="AX471" s="185">
        <v>43909</v>
      </c>
      <c r="AY471" s="185">
        <v>43548</v>
      </c>
      <c r="AZ471" s="184" t="s">
        <v>20218</v>
      </c>
      <c r="BA471" s="184" t="s">
        <v>7989</v>
      </c>
      <c r="BB471" s="184">
        <v>1</v>
      </c>
      <c r="BC471" s="184"/>
      <c r="BD471" s="184"/>
      <c r="BE471" s="184"/>
      <c r="BF471" s="184" t="s">
        <v>3562</v>
      </c>
      <c r="BG471" s="184"/>
      <c r="BH471" s="184"/>
      <c r="BI471" s="184" t="s">
        <v>3568</v>
      </c>
      <c r="BJ471" s="184"/>
      <c r="BK471" s="184">
        <v>1</v>
      </c>
      <c r="BL471" s="184" t="s">
        <v>3493</v>
      </c>
      <c r="BM471" s="184" t="s">
        <v>3493</v>
      </c>
      <c r="BN471" s="184" t="s">
        <v>3493</v>
      </c>
      <c r="BO471" s="184" t="s">
        <v>3493</v>
      </c>
      <c r="BP471" s="184"/>
      <c r="BQ471" s="184" t="str">
        <f t="shared" si="9"/>
        <v>√</v>
      </c>
      <c r="BR471" s="184"/>
      <c r="BS471" s="184"/>
      <c r="BT471" s="187" t="s">
        <v>3493</v>
      </c>
      <c r="BU471" s="184"/>
      <c r="BV471" s="190" t="e">
        <f>VLOOKUP(D:D,#REF!,2,0)</f>
        <v>#REF!</v>
      </c>
      <c r="BW471" s="190" t="e">
        <f>VLOOKUP(D:D,#REF!,3,0)</f>
        <v>#REF!</v>
      </c>
      <c r="BX471" s="190"/>
      <c r="BY471" s="190"/>
      <c r="BZ471" s="191" t="e">
        <f>VLOOKUP(D:D,#REF!,2,0)</f>
        <v>#REF!</v>
      </c>
      <c r="CA471" s="192" t="s">
        <v>5527</v>
      </c>
      <c r="CB471" s="192" t="s">
        <v>5527</v>
      </c>
      <c r="CC471" s="192" t="s">
        <v>5527</v>
      </c>
      <c r="CD471" s="190"/>
      <c r="CE471" s="184">
        <v>7003847</v>
      </c>
    </row>
    <row r="472" spans="1:83" ht="11.95" customHeight="1">
      <c r="A472" s="184">
        <v>7003419</v>
      </c>
      <c r="B472" s="184">
        <v>471</v>
      </c>
      <c r="C472" s="184" t="s">
        <v>20670</v>
      </c>
      <c r="D472" s="184" t="s">
        <v>25</v>
      </c>
      <c r="E472" s="184" t="s">
        <v>122</v>
      </c>
      <c r="F472" s="184" t="s">
        <v>7990</v>
      </c>
      <c r="G472" s="185">
        <v>42521</v>
      </c>
      <c r="H472" s="186" t="s">
        <v>20671</v>
      </c>
      <c r="I472" s="187">
        <v>21050</v>
      </c>
      <c r="J472" s="184" t="s">
        <v>12633</v>
      </c>
      <c r="K472" s="184">
        <v>7003419</v>
      </c>
      <c r="L472" s="184" t="s">
        <v>22257</v>
      </c>
      <c r="M472" s="184" t="s">
        <v>22258</v>
      </c>
      <c r="N472" s="188" t="s">
        <v>22259</v>
      </c>
      <c r="O472" s="189" t="s">
        <v>7991</v>
      </c>
      <c r="P472" s="187" t="s">
        <v>22260</v>
      </c>
      <c r="Q472" s="187" t="s">
        <v>7992</v>
      </c>
      <c r="R472" s="184" t="s">
        <v>7993</v>
      </c>
      <c r="S472" s="184" t="s">
        <v>20729</v>
      </c>
      <c r="T472" s="184" t="s">
        <v>7994</v>
      </c>
      <c r="U472" s="184" t="s">
        <v>22261</v>
      </c>
      <c r="V472" s="184" t="s">
        <v>7995</v>
      </c>
      <c r="W472" s="184" t="s">
        <v>22262</v>
      </c>
      <c r="X472" s="187" t="s">
        <v>22263</v>
      </c>
      <c r="Y472" s="187" t="s">
        <v>7996</v>
      </c>
      <c r="Z472" s="188" t="s">
        <v>7997</v>
      </c>
      <c r="AA472" s="184">
        <v>180</v>
      </c>
      <c r="AB472" s="184" t="s">
        <v>3561</v>
      </c>
      <c r="AC472" s="184" t="s">
        <v>7998</v>
      </c>
      <c r="AD472" s="184"/>
      <c r="AE472" s="184" t="s">
        <v>3562</v>
      </c>
      <c r="AF472" s="184"/>
      <c r="AG472" s="184"/>
      <c r="AH472" s="184"/>
      <c r="AI472" s="184"/>
      <c r="AJ472" s="184" t="s">
        <v>20243</v>
      </c>
      <c r="AK472" s="184">
        <v>530022</v>
      </c>
      <c r="AL472" s="184"/>
      <c r="AM472" s="184"/>
      <c r="AN472" s="184"/>
      <c r="AO472" s="184" t="s">
        <v>3577</v>
      </c>
      <c r="AP472" s="184" t="s">
        <v>7999</v>
      </c>
      <c r="AQ472" s="184">
        <v>13978886744</v>
      </c>
      <c r="AR472" s="184"/>
      <c r="AS472" s="184"/>
      <c r="AT472" s="184"/>
      <c r="AU472" s="184" t="s">
        <v>8000</v>
      </c>
      <c r="AV472" s="184" t="s">
        <v>8001</v>
      </c>
      <c r="AW472" s="190"/>
      <c r="AX472" s="185">
        <v>43920</v>
      </c>
      <c r="AY472" s="185">
        <v>43330</v>
      </c>
      <c r="AZ472" s="184" t="s">
        <v>16659</v>
      </c>
      <c r="BA472" s="184" t="s">
        <v>8002</v>
      </c>
      <c r="BB472" s="184">
        <v>1</v>
      </c>
      <c r="BC472" s="184"/>
      <c r="BD472" s="184"/>
      <c r="BE472" s="184">
        <v>1</v>
      </c>
      <c r="BF472" s="184" t="s">
        <v>3562</v>
      </c>
      <c r="BG472" s="184"/>
      <c r="BH472" s="184"/>
      <c r="BI472" s="184" t="s">
        <v>3568</v>
      </c>
      <c r="BJ472" s="184"/>
      <c r="BK472" s="184">
        <v>1</v>
      </c>
      <c r="BL472" s="184" t="s">
        <v>3493</v>
      </c>
      <c r="BM472" s="184"/>
      <c r="BN472" s="184"/>
      <c r="BO472" s="184" t="s">
        <v>3493</v>
      </c>
      <c r="BP472" s="184" t="s">
        <v>3493</v>
      </c>
      <c r="BQ472" s="184" t="str">
        <f t="shared" si="9"/>
        <v>√</v>
      </c>
      <c r="BR472" s="184"/>
      <c r="BS472" s="184"/>
      <c r="BT472" s="187"/>
      <c r="BU472" s="184" t="s">
        <v>21024</v>
      </c>
      <c r="BV472" s="190" t="e">
        <f>VLOOKUP(D:D,#REF!,2,0)</f>
        <v>#REF!</v>
      </c>
      <c r="BW472" s="190" t="e">
        <f>VLOOKUP(K:K,#REF!,4,0)</f>
        <v>#REF!</v>
      </c>
      <c r="BX472" s="190"/>
      <c r="BY472" s="190"/>
      <c r="BZ472" s="191" t="e">
        <f>VLOOKUP(D:D,#REF!,2,0)</f>
        <v>#REF!</v>
      </c>
      <c r="CA472" s="192" t="s">
        <v>18928</v>
      </c>
      <c r="CB472" s="192" t="s">
        <v>18928</v>
      </c>
      <c r="CC472" s="192" t="s">
        <v>18928</v>
      </c>
      <c r="CD472" s="190"/>
      <c r="CE472" s="184">
        <v>7003419</v>
      </c>
    </row>
    <row r="473" spans="1:83" ht="11.95" customHeight="1">
      <c r="A473" s="184">
        <v>7004028</v>
      </c>
      <c r="B473" s="184">
        <v>472</v>
      </c>
      <c r="C473" s="184" t="s">
        <v>18923</v>
      </c>
      <c r="D473" s="184" t="s">
        <v>39</v>
      </c>
      <c r="E473" s="184" t="s">
        <v>39</v>
      </c>
      <c r="F473" s="184" t="s">
        <v>8003</v>
      </c>
      <c r="G473" s="185">
        <v>42545</v>
      </c>
      <c r="H473" s="186" t="s">
        <v>22264</v>
      </c>
      <c r="I473" s="187">
        <v>21064</v>
      </c>
      <c r="J473" s="184" t="s">
        <v>22265</v>
      </c>
      <c r="K473" s="184">
        <v>7004028</v>
      </c>
      <c r="L473" s="184" t="s">
        <v>22266</v>
      </c>
      <c r="M473" s="184" t="s">
        <v>22267</v>
      </c>
      <c r="N473" s="188" t="s">
        <v>22268</v>
      </c>
      <c r="O473" s="189"/>
      <c r="P473" s="187" t="s">
        <v>22269</v>
      </c>
      <c r="Q473" s="187" t="s">
        <v>22269</v>
      </c>
      <c r="R473" s="184" t="s">
        <v>8004</v>
      </c>
      <c r="S473" s="184">
        <v>13983642150</v>
      </c>
      <c r="T473" s="184" t="s">
        <v>8005</v>
      </c>
      <c r="U473" s="184">
        <v>18983866609</v>
      </c>
      <c r="V473" s="184"/>
      <c r="W473" s="184"/>
      <c r="X473" s="187" t="s">
        <v>22270</v>
      </c>
      <c r="Y473" s="187" t="s">
        <v>22271</v>
      </c>
      <c r="Z473" s="188" t="s">
        <v>22272</v>
      </c>
      <c r="AA473" s="184" t="s">
        <v>3820</v>
      </c>
      <c r="AB473" s="184" t="s">
        <v>3561</v>
      </c>
      <c r="AC473" s="184"/>
      <c r="AD473" s="184"/>
      <c r="AE473" s="184" t="s">
        <v>3562</v>
      </c>
      <c r="AF473" s="184"/>
      <c r="AG473" s="184"/>
      <c r="AH473" s="184"/>
      <c r="AI473" s="184"/>
      <c r="AJ473" s="184" t="s">
        <v>3593</v>
      </c>
      <c r="AK473" s="184">
        <v>400030</v>
      </c>
      <c r="AL473" s="184"/>
      <c r="AM473" s="184"/>
      <c r="AN473" s="184"/>
      <c r="AO473" s="184" t="s">
        <v>3577</v>
      </c>
      <c r="AP473" s="184" t="s">
        <v>8005</v>
      </c>
      <c r="AQ473" s="184">
        <v>18983866609</v>
      </c>
      <c r="AR473" s="184"/>
      <c r="AS473" s="184"/>
      <c r="AT473" s="184"/>
      <c r="AU473" s="184" t="s">
        <v>1668</v>
      </c>
      <c r="AV473" s="184" t="s">
        <v>22273</v>
      </c>
      <c r="AW473" s="190"/>
      <c r="AX473" s="185">
        <v>43914</v>
      </c>
      <c r="AY473" s="185">
        <v>43589</v>
      </c>
      <c r="AZ473" s="184" t="s">
        <v>3731</v>
      </c>
      <c r="BA473" s="184" t="s">
        <v>8006</v>
      </c>
      <c r="BB473" s="184">
        <v>1</v>
      </c>
      <c r="BC473" s="184"/>
      <c r="BD473" s="184"/>
      <c r="BE473" s="184"/>
      <c r="BF473" s="184" t="s">
        <v>3562</v>
      </c>
      <c r="BG473" s="184"/>
      <c r="BH473" s="184"/>
      <c r="BI473" s="184" t="s">
        <v>3568</v>
      </c>
      <c r="BJ473" s="184"/>
      <c r="BK473" s="184">
        <v>1</v>
      </c>
      <c r="BL473" s="184" t="s">
        <v>3493</v>
      </c>
      <c r="BM473" s="184" t="s">
        <v>3493</v>
      </c>
      <c r="BN473" s="184"/>
      <c r="BO473" s="184" t="s">
        <v>3493</v>
      </c>
      <c r="BP473" s="184" t="s">
        <v>3493</v>
      </c>
      <c r="BQ473" s="184" t="str">
        <f t="shared" si="9"/>
        <v>√</v>
      </c>
      <c r="BR473" s="184"/>
      <c r="BS473" s="184"/>
      <c r="BT473" s="187" t="s">
        <v>3493</v>
      </c>
      <c r="BU473" s="184"/>
      <c r="BV473" s="190" t="e">
        <f>VLOOKUP(D:D,#REF!,2,0)</f>
        <v>#REF!</v>
      </c>
      <c r="BW473" s="190" t="e">
        <f>VLOOKUP(D:D,#REF!,3,0)</f>
        <v>#REF!</v>
      </c>
      <c r="BX473" s="190"/>
      <c r="BY473" s="190"/>
      <c r="BZ473" s="191" t="e">
        <f>VLOOKUP(D:D,#REF!,2,0)</f>
        <v>#REF!</v>
      </c>
      <c r="CA473" s="192" t="s">
        <v>18928</v>
      </c>
      <c r="CB473" s="192" t="s">
        <v>18928</v>
      </c>
      <c r="CC473" s="192" t="s">
        <v>18928</v>
      </c>
      <c r="CD473" s="190"/>
      <c r="CE473" s="184">
        <v>7004028</v>
      </c>
    </row>
    <row r="474" spans="1:83" ht="11.95" customHeight="1">
      <c r="A474" s="184">
        <v>7004029</v>
      </c>
      <c r="B474" s="184">
        <v>473</v>
      </c>
      <c r="C474" s="184" t="s">
        <v>18923</v>
      </c>
      <c r="D474" s="184" t="s">
        <v>39</v>
      </c>
      <c r="E474" s="184" t="s">
        <v>39</v>
      </c>
      <c r="F474" s="184" t="s">
        <v>8007</v>
      </c>
      <c r="G474" s="185">
        <v>42545</v>
      </c>
      <c r="H474" s="186" t="s">
        <v>22264</v>
      </c>
      <c r="I474" s="187">
        <v>21064</v>
      </c>
      <c r="J474" s="184" t="s">
        <v>22265</v>
      </c>
      <c r="K474" s="184">
        <v>7004029</v>
      </c>
      <c r="L474" s="184" t="s">
        <v>22274</v>
      </c>
      <c r="M474" s="184" t="s">
        <v>22275</v>
      </c>
      <c r="N474" s="188" t="s">
        <v>22276</v>
      </c>
      <c r="O474" s="189"/>
      <c r="P474" s="187" t="s">
        <v>22277</v>
      </c>
      <c r="Q474" s="187" t="s">
        <v>22277</v>
      </c>
      <c r="R474" s="184" t="s">
        <v>8008</v>
      </c>
      <c r="S474" s="184"/>
      <c r="T474" s="184" t="s">
        <v>8009</v>
      </c>
      <c r="U474" s="184">
        <v>15823854990</v>
      </c>
      <c r="V474" s="184"/>
      <c r="W474" s="184"/>
      <c r="X474" s="187" t="s">
        <v>22278</v>
      </c>
      <c r="Y474" s="187"/>
      <c r="Z474" s="188" t="s">
        <v>3575</v>
      </c>
      <c r="AA474" s="184" t="s">
        <v>3820</v>
      </c>
      <c r="AB474" s="184" t="s">
        <v>3561</v>
      </c>
      <c r="AC474" s="184" t="s">
        <v>22279</v>
      </c>
      <c r="AD474" s="184"/>
      <c r="AE474" s="184" t="s">
        <v>3562</v>
      </c>
      <c r="AF474" s="184"/>
      <c r="AG474" s="184"/>
      <c r="AH474" s="184"/>
      <c r="AI474" s="184"/>
      <c r="AJ474" s="184" t="s">
        <v>3593</v>
      </c>
      <c r="AK474" s="184">
        <v>400800</v>
      </c>
      <c r="AL474" s="184" t="s">
        <v>878</v>
      </c>
      <c r="AM474" s="184" t="s">
        <v>8010</v>
      </c>
      <c r="AN474" s="184">
        <v>18996090203</v>
      </c>
      <c r="AO474" s="184" t="s">
        <v>8011</v>
      </c>
      <c r="AP474" s="184" t="s">
        <v>8009</v>
      </c>
      <c r="AQ474" s="184">
        <v>15823854990</v>
      </c>
      <c r="AR474" s="184" t="s">
        <v>878</v>
      </c>
      <c r="AS474" s="184" t="s">
        <v>8010</v>
      </c>
      <c r="AT474" s="184"/>
      <c r="AU474" s="184" t="s">
        <v>1676</v>
      </c>
      <c r="AV474" s="184" t="s">
        <v>8012</v>
      </c>
      <c r="AW474" s="190"/>
      <c r="AX474" s="185">
        <v>44327</v>
      </c>
      <c r="AY474" s="185"/>
      <c r="AZ474" s="184" t="s">
        <v>3731</v>
      </c>
      <c r="BA474" s="184" t="s">
        <v>8013</v>
      </c>
      <c r="BB474" s="184">
        <v>1</v>
      </c>
      <c r="BC474" s="184"/>
      <c r="BD474" s="184"/>
      <c r="BE474" s="184"/>
      <c r="BF474" s="184" t="s">
        <v>3562</v>
      </c>
      <c r="BG474" s="184"/>
      <c r="BH474" s="184"/>
      <c r="BI474" s="184" t="s">
        <v>3568</v>
      </c>
      <c r="BJ474" s="184"/>
      <c r="BK474" s="184">
        <v>1</v>
      </c>
      <c r="BL474" s="184" t="s">
        <v>3493</v>
      </c>
      <c r="BM474" s="184"/>
      <c r="BN474" s="184"/>
      <c r="BO474" s="184"/>
      <c r="BP474" s="184" t="s">
        <v>3493</v>
      </c>
      <c r="BQ474" s="184" t="str">
        <f t="shared" si="9"/>
        <v>√</v>
      </c>
      <c r="BR474" s="184"/>
      <c r="BS474" s="184"/>
      <c r="BT474" s="187" t="s">
        <v>3493</v>
      </c>
      <c r="BU474" s="184"/>
      <c r="BV474" s="190" t="e">
        <f>VLOOKUP(D:D,#REF!,2,0)</f>
        <v>#REF!</v>
      </c>
      <c r="BW474" s="190" t="e">
        <f>VLOOKUP(D:D,#REF!,3,0)</f>
        <v>#REF!</v>
      </c>
      <c r="BX474" s="190"/>
      <c r="BY474" s="190"/>
      <c r="BZ474" s="191" t="e">
        <f>VLOOKUP(D:D,#REF!,2,0)</f>
        <v>#REF!</v>
      </c>
      <c r="CA474" s="192" t="s">
        <v>18928</v>
      </c>
      <c r="CB474" s="192" t="s">
        <v>18928</v>
      </c>
      <c r="CC474" s="192" t="s">
        <v>18928</v>
      </c>
      <c r="CD474" s="190"/>
      <c r="CE474" s="184">
        <v>7004029</v>
      </c>
    </row>
    <row r="475" spans="1:83" ht="11.95" customHeight="1">
      <c r="A475" s="184">
        <v>7004030</v>
      </c>
      <c r="B475" s="184">
        <v>474</v>
      </c>
      <c r="C475" s="184" t="s">
        <v>18923</v>
      </c>
      <c r="D475" s="184" t="s">
        <v>39</v>
      </c>
      <c r="E475" s="184" t="s">
        <v>39</v>
      </c>
      <c r="F475" s="184" t="s">
        <v>8014</v>
      </c>
      <c r="G475" s="185">
        <v>42545</v>
      </c>
      <c r="H475" s="186" t="s">
        <v>22264</v>
      </c>
      <c r="I475" s="187">
        <v>21064</v>
      </c>
      <c r="J475" s="184" t="s">
        <v>22265</v>
      </c>
      <c r="K475" s="184">
        <v>7004030</v>
      </c>
      <c r="L475" s="184" t="s">
        <v>22280</v>
      </c>
      <c r="M475" s="184" t="s">
        <v>22281</v>
      </c>
      <c r="N475" s="188" t="s">
        <v>8015</v>
      </c>
      <c r="O475" s="189"/>
      <c r="P475" s="187" t="s">
        <v>22282</v>
      </c>
      <c r="Q475" s="187" t="s">
        <v>22282</v>
      </c>
      <c r="R475" s="184" t="s">
        <v>8016</v>
      </c>
      <c r="S475" s="184">
        <v>13896679409</v>
      </c>
      <c r="T475" s="184" t="s">
        <v>8017</v>
      </c>
      <c r="U475" s="184">
        <v>13996776559</v>
      </c>
      <c r="V475" s="184" t="s">
        <v>8018</v>
      </c>
      <c r="W475" s="184">
        <v>71648482</v>
      </c>
      <c r="X475" s="187" t="s">
        <v>22283</v>
      </c>
      <c r="Y475" s="187" t="s">
        <v>22284</v>
      </c>
      <c r="Z475" s="188" t="s">
        <v>3575</v>
      </c>
      <c r="AA475" s="184">
        <v>180</v>
      </c>
      <c r="AB475" s="184" t="s">
        <v>3561</v>
      </c>
      <c r="AC475" s="184" t="s">
        <v>7767</v>
      </c>
      <c r="AD475" s="184"/>
      <c r="AE475" s="184" t="s">
        <v>3562</v>
      </c>
      <c r="AF475" s="184"/>
      <c r="AG475" s="184"/>
      <c r="AH475" s="184"/>
      <c r="AI475" s="184"/>
      <c r="AJ475" s="184" t="s">
        <v>3593</v>
      </c>
      <c r="AK475" s="184">
        <v>408400</v>
      </c>
      <c r="AL475" s="184"/>
      <c r="AM475" s="184"/>
      <c r="AN475" s="184"/>
      <c r="AO475" s="184" t="s">
        <v>3577</v>
      </c>
      <c r="AP475" s="184" t="s">
        <v>8019</v>
      </c>
      <c r="AQ475" s="184">
        <v>13896507900</v>
      </c>
      <c r="AR475" s="184"/>
      <c r="AS475" s="184"/>
      <c r="AT475" s="184"/>
      <c r="AU475" s="184" t="s">
        <v>2745</v>
      </c>
      <c r="AV475" s="184" t="s">
        <v>8020</v>
      </c>
      <c r="AW475" s="190"/>
      <c r="AX475" s="185">
        <v>44251</v>
      </c>
      <c r="AY475" s="185">
        <v>43575</v>
      </c>
      <c r="AZ475" s="184" t="s">
        <v>3731</v>
      </c>
      <c r="BA475" s="184" t="s">
        <v>8021</v>
      </c>
      <c r="BB475" s="184">
        <v>1</v>
      </c>
      <c r="BC475" s="184"/>
      <c r="BD475" s="184"/>
      <c r="BE475" s="184"/>
      <c r="BF475" s="184" t="s">
        <v>3562</v>
      </c>
      <c r="BG475" s="184"/>
      <c r="BH475" s="184"/>
      <c r="BI475" s="184" t="s">
        <v>3568</v>
      </c>
      <c r="BJ475" s="184"/>
      <c r="BK475" s="184">
        <v>1</v>
      </c>
      <c r="BL475" s="184" t="s">
        <v>3493</v>
      </c>
      <c r="BM475" s="184"/>
      <c r="BN475" s="184"/>
      <c r="BO475" s="184" t="s">
        <v>3493</v>
      </c>
      <c r="BP475" s="184" t="s">
        <v>3493</v>
      </c>
      <c r="BQ475" s="184" t="str">
        <f t="shared" si="9"/>
        <v>√</v>
      </c>
      <c r="BR475" s="184"/>
      <c r="BS475" s="184"/>
      <c r="BT475" s="187" t="s">
        <v>3493</v>
      </c>
      <c r="BU475" s="184"/>
      <c r="BV475" s="190" t="e">
        <f>VLOOKUP(D:D,#REF!,2,0)</f>
        <v>#REF!</v>
      </c>
      <c r="BW475" s="190" t="e">
        <f>VLOOKUP(D:D,#REF!,3,0)</f>
        <v>#REF!</v>
      </c>
      <c r="BX475" s="190"/>
      <c r="BY475" s="190"/>
      <c r="BZ475" s="191" t="e">
        <f>VLOOKUP(D:D,#REF!,2,0)</f>
        <v>#REF!</v>
      </c>
      <c r="CA475" s="192" t="s">
        <v>18928</v>
      </c>
      <c r="CB475" s="192" t="s">
        <v>18928</v>
      </c>
      <c r="CC475" s="192" t="s">
        <v>18928</v>
      </c>
      <c r="CD475" s="190"/>
      <c r="CE475" s="184">
        <v>7004030</v>
      </c>
    </row>
    <row r="476" spans="1:83" ht="11.95" customHeight="1">
      <c r="A476" s="184">
        <v>7004031</v>
      </c>
      <c r="B476" s="184">
        <v>475</v>
      </c>
      <c r="C476" s="184" t="s">
        <v>18923</v>
      </c>
      <c r="D476" s="184" t="s">
        <v>39</v>
      </c>
      <c r="E476" s="184" t="s">
        <v>39</v>
      </c>
      <c r="F476" s="184" t="s">
        <v>8022</v>
      </c>
      <c r="G476" s="185">
        <v>42545</v>
      </c>
      <c r="H476" s="186" t="s">
        <v>8023</v>
      </c>
      <c r="I476" s="187">
        <v>21136</v>
      </c>
      <c r="J476" s="184" t="s">
        <v>22265</v>
      </c>
      <c r="K476" s="184">
        <v>7004031</v>
      </c>
      <c r="L476" s="184" t="s">
        <v>8024</v>
      </c>
      <c r="M476" s="184" t="s">
        <v>8025</v>
      </c>
      <c r="N476" s="188" t="s">
        <v>22285</v>
      </c>
      <c r="O476" s="189" t="s">
        <v>8026</v>
      </c>
      <c r="P476" s="187" t="s">
        <v>8027</v>
      </c>
      <c r="Q476" s="187" t="s">
        <v>8027</v>
      </c>
      <c r="R476" s="184" t="s">
        <v>8028</v>
      </c>
      <c r="S476" s="184">
        <v>13896392517</v>
      </c>
      <c r="T476" s="184" t="s">
        <v>8029</v>
      </c>
      <c r="U476" s="184">
        <v>15023823777</v>
      </c>
      <c r="V476" s="184" t="s">
        <v>8030</v>
      </c>
      <c r="W476" s="184">
        <v>52225986</v>
      </c>
      <c r="X476" s="187" t="s">
        <v>22286</v>
      </c>
      <c r="Y476" s="187" t="s">
        <v>22287</v>
      </c>
      <c r="Z476" s="188" t="s">
        <v>3575</v>
      </c>
      <c r="AA476" s="184">
        <v>180</v>
      </c>
      <c r="AB476" s="184" t="s">
        <v>3561</v>
      </c>
      <c r="AC476" s="184" t="s">
        <v>7767</v>
      </c>
      <c r="AD476" s="184"/>
      <c r="AE476" s="184" t="s">
        <v>3562</v>
      </c>
      <c r="AF476" s="184"/>
      <c r="AG476" s="184"/>
      <c r="AH476" s="184"/>
      <c r="AI476" s="184"/>
      <c r="AJ476" s="184" t="s">
        <v>3593</v>
      </c>
      <c r="AK476" s="184">
        <v>405400</v>
      </c>
      <c r="AL476" s="184" t="s">
        <v>912</v>
      </c>
      <c r="AM476" s="184" t="s">
        <v>8031</v>
      </c>
      <c r="AN476" s="184">
        <v>18696667152</v>
      </c>
      <c r="AO476" s="184" t="s">
        <v>8032</v>
      </c>
      <c r="AP476" s="184" t="s">
        <v>8029</v>
      </c>
      <c r="AQ476" s="184">
        <v>15023823777</v>
      </c>
      <c r="AR476" s="184" t="s">
        <v>912</v>
      </c>
      <c r="AS476" s="184" t="s">
        <v>8031</v>
      </c>
      <c r="AT476" s="184">
        <v>18696667152</v>
      </c>
      <c r="AU476" s="184" t="s">
        <v>1586</v>
      </c>
      <c r="AV476" s="184" t="s">
        <v>1586</v>
      </c>
      <c r="AW476" s="190"/>
      <c r="AX476" s="185">
        <v>44543</v>
      </c>
      <c r="AY476" s="185">
        <v>42508</v>
      </c>
      <c r="AZ476" s="184" t="s">
        <v>3562</v>
      </c>
      <c r="BA476" s="184" t="s">
        <v>8033</v>
      </c>
      <c r="BB476" s="184">
        <v>1</v>
      </c>
      <c r="BC476" s="184"/>
      <c r="BD476" s="184"/>
      <c r="BE476" s="184"/>
      <c r="BF476" s="184" t="s">
        <v>3562</v>
      </c>
      <c r="BG476" s="184"/>
      <c r="BH476" s="184"/>
      <c r="BI476" s="184" t="s">
        <v>3568</v>
      </c>
      <c r="BJ476" s="184"/>
      <c r="BK476" s="184">
        <v>1</v>
      </c>
      <c r="BL476" s="184" t="s">
        <v>3493</v>
      </c>
      <c r="BM476" s="184"/>
      <c r="BN476" s="184" t="s">
        <v>3493</v>
      </c>
      <c r="BO476" s="184" t="s">
        <v>3493</v>
      </c>
      <c r="BP476" s="184" t="s">
        <v>3493</v>
      </c>
      <c r="BQ476" s="184" t="str">
        <f t="shared" si="9"/>
        <v>√</v>
      </c>
      <c r="BR476" s="184"/>
      <c r="BS476" s="184"/>
      <c r="BT476" s="187" t="s">
        <v>3493</v>
      </c>
      <c r="BU476" s="184"/>
      <c r="BV476" s="190" t="e">
        <f>VLOOKUP(D:D,#REF!,2,0)</f>
        <v>#REF!</v>
      </c>
      <c r="BW476" s="190" t="e">
        <f>VLOOKUP(D:D,#REF!,3,0)</f>
        <v>#REF!</v>
      </c>
      <c r="BX476" s="190"/>
      <c r="BY476" s="190"/>
      <c r="BZ476" s="191" t="e">
        <f>VLOOKUP(D:D,#REF!,2,0)</f>
        <v>#REF!</v>
      </c>
      <c r="CA476" s="192" t="s">
        <v>18928</v>
      </c>
      <c r="CB476" s="192" t="s">
        <v>18928</v>
      </c>
      <c r="CC476" s="192" t="s">
        <v>18928</v>
      </c>
      <c r="CD476" s="190"/>
      <c r="CE476" s="184">
        <v>7004031</v>
      </c>
    </row>
    <row r="477" spans="1:83" ht="11.95" customHeight="1">
      <c r="A477" s="184">
        <v>7004032</v>
      </c>
      <c r="B477" s="184">
        <v>476</v>
      </c>
      <c r="C477" s="184" t="s">
        <v>18923</v>
      </c>
      <c r="D477" s="184" t="s">
        <v>39</v>
      </c>
      <c r="E477" s="184" t="s">
        <v>39</v>
      </c>
      <c r="F477" s="184" t="s">
        <v>8034</v>
      </c>
      <c r="G477" s="185">
        <v>42545</v>
      </c>
      <c r="H477" s="186" t="s">
        <v>22264</v>
      </c>
      <c r="I477" s="187">
        <v>21064</v>
      </c>
      <c r="J477" s="184" t="s">
        <v>22265</v>
      </c>
      <c r="K477" s="184">
        <v>7004032</v>
      </c>
      <c r="L477" s="184" t="s">
        <v>22288</v>
      </c>
      <c r="M477" s="184" t="s">
        <v>22289</v>
      </c>
      <c r="N477" s="188" t="s">
        <v>8035</v>
      </c>
      <c r="O477" s="189"/>
      <c r="P477" s="187" t="s">
        <v>8036</v>
      </c>
      <c r="Q477" s="187" t="s">
        <v>8036</v>
      </c>
      <c r="R477" s="184" t="s">
        <v>8037</v>
      </c>
      <c r="S477" s="184"/>
      <c r="T477" s="184" t="s">
        <v>8038</v>
      </c>
      <c r="U477" s="184">
        <v>15823214147</v>
      </c>
      <c r="V477" s="184"/>
      <c r="W477" s="184"/>
      <c r="X477" s="187" t="s">
        <v>8039</v>
      </c>
      <c r="Y477" s="187" t="s">
        <v>22290</v>
      </c>
      <c r="Z477" s="188" t="s">
        <v>3575</v>
      </c>
      <c r="AA477" s="184" t="s">
        <v>3820</v>
      </c>
      <c r="AB477" s="184" t="s">
        <v>3561</v>
      </c>
      <c r="AC477" s="184" t="s">
        <v>22291</v>
      </c>
      <c r="AD477" s="184"/>
      <c r="AE477" s="184" t="s">
        <v>3562</v>
      </c>
      <c r="AF477" s="184"/>
      <c r="AG477" s="184"/>
      <c r="AH477" s="184"/>
      <c r="AI477" s="184"/>
      <c r="AJ477" s="184" t="s">
        <v>3563</v>
      </c>
      <c r="AK477" s="184">
        <v>400800</v>
      </c>
      <c r="AL477" s="184"/>
      <c r="AM477" s="184"/>
      <c r="AN477" s="184"/>
      <c r="AO477" s="184" t="s">
        <v>3577</v>
      </c>
      <c r="AP477" s="184" t="s">
        <v>8038</v>
      </c>
      <c r="AQ477" s="184">
        <v>15823214147</v>
      </c>
      <c r="AR477" s="184"/>
      <c r="AS477" s="184"/>
      <c r="AT477" s="184"/>
      <c r="AU477" s="184" t="s">
        <v>896</v>
      </c>
      <c r="AV477" s="184" t="s">
        <v>8040</v>
      </c>
      <c r="AW477" s="190"/>
      <c r="AX477" s="185">
        <v>43922</v>
      </c>
      <c r="AY477" s="185">
        <v>42596</v>
      </c>
      <c r="AZ477" s="184" t="s">
        <v>3731</v>
      </c>
      <c r="BA477" s="184" t="s">
        <v>8041</v>
      </c>
      <c r="BB477" s="184">
        <v>1</v>
      </c>
      <c r="BC477" s="184"/>
      <c r="BD477" s="184"/>
      <c r="BE477" s="184"/>
      <c r="BF477" s="184" t="s">
        <v>3562</v>
      </c>
      <c r="BG477" s="184"/>
      <c r="BH477" s="184"/>
      <c r="BI477" s="184" t="s">
        <v>3568</v>
      </c>
      <c r="BJ477" s="184"/>
      <c r="BK477" s="184">
        <v>1</v>
      </c>
      <c r="BL477" s="184" t="s">
        <v>3493</v>
      </c>
      <c r="BM477" s="184"/>
      <c r="BN477" s="184"/>
      <c r="BO477" s="184" t="s">
        <v>3493</v>
      </c>
      <c r="BP477" s="184" t="s">
        <v>3493</v>
      </c>
      <c r="BQ477" s="184" t="str">
        <f t="shared" si="9"/>
        <v>√</v>
      </c>
      <c r="BR477" s="184"/>
      <c r="BS477" s="184"/>
      <c r="BT477" s="187" t="s">
        <v>3493</v>
      </c>
      <c r="BU477" s="184"/>
      <c r="BV477" s="190" t="e">
        <f>VLOOKUP(D:D,#REF!,2,0)</f>
        <v>#REF!</v>
      </c>
      <c r="BW477" s="190" t="e">
        <f>VLOOKUP(D:D,#REF!,3,0)</f>
        <v>#REF!</v>
      </c>
      <c r="BX477" s="190"/>
      <c r="BY477" s="190"/>
      <c r="BZ477" s="191" t="e">
        <f>VLOOKUP(D:D,#REF!,2,0)</f>
        <v>#REF!</v>
      </c>
      <c r="CA477" s="192" t="s">
        <v>18928</v>
      </c>
      <c r="CB477" s="192" t="s">
        <v>18928</v>
      </c>
      <c r="CC477" s="192" t="s">
        <v>18928</v>
      </c>
      <c r="CD477" s="190"/>
      <c r="CE477" s="184">
        <v>7004032</v>
      </c>
    </row>
    <row r="478" spans="1:83" ht="11.95" customHeight="1">
      <c r="A478" s="184">
        <v>7003567</v>
      </c>
      <c r="B478" s="184">
        <v>477</v>
      </c>
      <c r="C478" s="184" t="s">
        <v>3672</v>
      </c>
      <c r="D478" s="184" t="s">
        <v>33</v>
      </c>
      <c r="E478" s="184" t="s">
        <v>69</v>
      </c>
      <c r="F478" s="184" t="s">
        <v>22292</v>
      </c>
      <c r="G478" s="185">
        <v>42545</v>
      </c>
      <c r="H478" s="186" t="s">
        <v>22293</v>
      </c>
      <c r="I478" s="187">
        <v>21058</v>
      </c>
      <c r="J478" s="184" t="s">
        <v>22294</v>
      </c>
      <c r="K478" s="184">
        <v>7003567</v>
      </c>
      <c r="L478" s="184" t="s">
        <v>22295</v>
      </c>
      <c r="M478" s="184" t="s">
        <v>22296</v>
      </c>
      <c r="N478" s="188" t="s">
        <v>8042</v>
      </c>
      <c r="O478" s="189" t="s">
        <v>8043</v>
      </c>
      <c r="P478" s="187" t="s">
        <v>22297</v>
      </c>
      <c r="Q478" s="187" t="s">
        <v>22297</v>
      </c>
      <c r="R478" s="184" t="s">
        <v>8044</v>
      </c>
      <c r="S478" s="184" t="s">
        <v>8045</v>
      </c>
      <c r="T478" s="184" t="s">
        <v>8046</v>
      </c>
      <c r="U478" s="184" t="s">
        <v>22298</v>
      </c>
      <c r="V478" s="184" t="s">
        <v>4956</v>
      </c>
      <c r="W478" s="184" t="s">
        <v>22299</v>
      </c>
      <c r="X478" s="187" t="s">
        <v>22300</v>
      </c>
      <c r="Y478" s="187"/>
      <c r="Z478" s="188" t="s">
        <v>22301</v>
      </c>
      <c r="AA478" s="184">
        <v>180</v>
      </c>
      <c r="AB478" s="184" t="s">
        <v>3669</v>
      </c>
      <c r="AC478" s="184"/>
      <c r="AD478" s="184"/>
      <c r="AE478" s="184" t="s">
        <v>3562</v>
      </c>
      <c r="AF478" s="184"/>
      <c r="AG478" s="184"/>
      <c r="AH478" s="184"/>
      <c r="AI478" s="184"/>
      <c r="AJ478" s="184" t="s">
        <v>3563</v>
      </c>
      <c r="AK478" s="184">
        <v>430000</v>
      </c>
      <c r="AL478" s="184" t="s">
        <v>8046</v>
      </c>
      <c r="AM478" s="184" t="s">
        <v>8047</v>
      </c>
      <c r="AN478" s="184">
        <v>13397135889</v>
      </c>
      <c r="AO478" s="184" t="s">
        <v>3691</v>
      </c>
      <c r="AP478" s="184" t="s">
        <v>8046</v>
      </c>
      <c r="AQ478" s="184">
        <v>13397135889</v>
      </c>
      <c r="AR478" s="184" t="s">
        <v>1200</v>
      </c>
      <c r="AS478" s="184" t="s">
        <v>3746</v>
      </c>
      <c r="AT478" s="184">
        <v>13006134099</v>
      </c>
      <c r="AU478" s="184" t="s">
        <v>8048</v>
      </c>
      <c r="AV478" s="184" t="s">
        <v>8049</v>
      </c>
      <c r="AW478" s="190"/>
      <c r="AX478" s="185">
        <v>44262</v>
      </c>
      <c r="AY478" s="185"/>
      <c r="AZ478" s="184" t="s">
        <v>3731</v>
      </c>
      <c r="BA478" s="184" t="s">
        <v>8050</v>
      </c>
      <c r="BB478" s="184">
        <v>1</v>
      </c>
      <c r="BC478" s="184"/>
      <c r="BD478" s="184"/>
      <c r="BE478" s="184"/>
      <c r="BF478" s="184" t="s">
        <v>3562</v>
      </c>
      <c r="BG478" s="184"/>
      <c r="BH478" s="184"/>
      <c r="BI478" s="184" t="s">
        <v>3568</v>
      </c>
      <c r="BJ478" s="184"/>
      <c r="BK478" s="184">
        <v>1</v>
      </c>
      <c r="BL478" s="184" t="s">
        <v>3493</v>
      </c>
      <c r="BM478" s="184" t="s">
        <v>3493</v>
      </c>
      <c r="BN478" s="184" t="s">
        <v>3493</v>
      </c>
      <c r="BO478" s="184"/>
      <c r="BP478" s="184" t="s">
        <v>3493</v>
      </c>
      <c r="BQ478" s="184" t="str">
        <f t="shared" si="9"/>
        <v>√</v>
      </c>
      <c r="BR478" s="184"/>
      <c r="BS478" s="184"/>
      <c r="BT478" s="187" t="s">
        <v>3493</v>
      </c>
      <c r="BU478" s="184"/>
      <c r="BV478" s="190" t="e">
        <f>VLOOKUP(D:D,#REF!,2,0)</f>
        <v>#REF!</v>
      </c>
      <c r="BW478" s="190" t="e">
        <f>VLOOKUP(K:K,#REF!,4,0)</f>
        <v>#REF!</v>
      </c>
      <c r="BX478" s="190"/>
      <c r="BY478" s="190"/>
      <c r="BZ478" s="191" t="e">
        <f>VLOOKUP(D:D,#REF!,2,0)</f>
        <v>#REF!</v>
      </c>
      <c r="CA478" s="192" t="s">
        <v>18928</v>
      </c>
      <c r="CB478" s="192" t="s">
        <v>18928</v>
      </c>
      <c r="CC478" s="192" t="s">
        <v>18928</v>
      </c>
      <c r="CD478" s="190"/>
      <c r="CE478" s="184">
        <v>7003567</v>
      </c>
    </row>
    <row r="479" spans="1:83" ht="11.95" customHeight="1">
      <c r="A479" s="184">
        <v>7003748</v>
      </c>
      <c r="B479" s="184">
        <v>478</v>
      </c>
      <c r="C479" s="184" t="s">
        <v>3672</v>
      </c>
      <c r="D479" s="184" t="s">
        <v>36</v>
      </c>
      <c r="E479" s="184" t="s">
        <v>733</v>
      </c>
      <c r="F479" s="184" t="s">
        <v>8051</v>
      </c>
      <c r="G479" s="185">
        <v>42539</v>
      </c>
      <c r="H479" s="186" t="s">
        <v>22302</v>
      </c>
      <c r="I479" s="187">
        <v>21170</v>
      </c>
      <c r="J479" s="184" t="s">
        <v>22303</v>
      </c>
      <c r="K479" s="184">
        <v>7003748</v>
      </c>
      <c r="L479" s="184" t="s">
        <v>22304</v>
      </c>
      <c r="M479" s="184" t="s">
        <v>8052</v>
      </c>
      <c r="N479" s="188" t="s">
        <v>22305</v>
      </c>
      <c r="O479" s="189" t="s">
        <v>8053</v>
      </c>
      <c r="P479" s="187" t="s">
        <v>22306</v>
      </c>
      <c r="Q479" s="187" t="s">
        <v>22307</v>
      </c>
      <c r="R479" s="184" t="s">
        <v>8054</v>
      </c>
      <c r="S479" s="184" t="s">
        <v>8055</v>
      </c>
      <c r="T479" s="184" t="s">
        <v>8056</v>
      </c>
      <c r="U479" s="184" t="s">
        <v>22308</v>
      </c>
      <c r="V479" s="184" t="s">
        <v>8057</v>
      </c>
      <c r="W479" s="184" t="s">
        <v>22309</v>
      </c>
      <c r="X479" s="187" t="s">
        <v>22310</v>
      </c>
      <c r="Y479" s="187"/>
      <c r="Z479" s="188" t="s">
        <v>8058</v>
      </c>
      <c r="AA479" s="184">
        <v>60</v>
      </c>
      <c r="AB479" s="184" t="s">
        <v>3669</v>
      </c>
      <c r="AC479" s="184"/>
      <c r="AD479" s="184"/>
      <c r="AE479" s="184" t="s">
        <v>3562</v>
      </c>
      <c r="AF479" s="184"/>
      <c r="AG479" s="184"/>
      <c r="AH479" s="184"/>
      <c r="AI479" s="184"/>
      <c r="AJ479" s="184" t="s">
        <v>3593</v>
      </c>
      <c r="AK479" s="184">
        <v>361001</v>
      </c>
      <c r="AL479" s="184" t="s">
        <v>8059</v>
      </c>
      <c r="AM479" s="184" t="s">
        <v>8060</v>
      </c>
      <c r="AN479" s="184" t="s">
        <v>8061</v>
      </c>
      <c r="AO479" s="184" t="s">
        <v>22311</v>
      </c>
      <c r="AP479" s="184" t="s">
        <v>8062</v>
      </c>
      <c r="AQ479" s="184" t="s">
        <v>8063</v>
      </c>
      <c r="AR479" s="184" t="s">
        <v>8064</v>
      </c>
      <c r="AS479" s="184" t="s">
        <v>8065</v>
      </c>
      <c r="AT479" s="184">
        <v>13600928695</v>
      </c>
      <c r="AU479" s="184" t="s">
        <v>1878</v>
      </c>
      <c r="AV479" s="184" t="s">
        <v>8066</v>
      </c>
      <c r="AW479" s="190"/>
      <c r="AX479" s="185">
        <v>44319</v>
      </c>
      <c r="AY479" s="185"/>
      <c r="AZ479" s="184" t="s">
        <v>3731</v>
      </c>
      <c r="BA479" s="184" t="s">
        <v>8067</v>
      </c>
      <c r="BB479" s="184">
        <v>1</v>
      </c>
      <c r="BC479" s="184"/>
      <c r="BD479" s="184"/>
      <c r="BE479" s="184"/>
      <c r="BF479" s="184" t="s">
        <v>3562</v>
      </c>
      <c r="BG479" s="184"/>
      <c r="BH479" s="184"/>
      <c r="BI479" s="184" t="s">
        <v>3568</v>
      </c>
      <c r="BJ479" s="184"/>
      <c r="BK479" s="184">
        <v>1</v>
      </c>
      <c r="BL479" s="184" t="s">
        <v>3493</v>
      </c>
      <c r="BM479" s="184" t="s">
        <v>3493</v>
      </c>
      <c r="BN479" s="184" t="s">
        <v>3493</v>
      </c>
      <c r="BO479" s="184"/>
      <c r="BP479" s="184" t="s">
        <v>3493</v>
      </c>
      <c r="BQ479" s="184" t="str">
        <f t="shared" si="9"/>
        <v>√</v>
      </c>
      <c r="BR479" s="184"/>
      <c r="BS479" s="184"/>
      <c r="BT479" s="187" t="s">
        <v>3493</v>
      </c>
      <c r="BU479" s="184"/>
      <c r="BV479" s="190" t="e">
        <f>VLOOKUP(D:D,#REF!,2,0)</f>
        <v>#REF!</v>
      </c>
      <c r="BW479" s="190" t="e">
        <f>VLOOKUP(D:D,#REF!,3,0)</f>
        <v>#REF!</v>
      </c>
      <c r="BX479" s="190"/>
      <c r="BY479" s="190"/>
      <c r="BZ479" s="191" t="e">
        <f>VLOOKUP(D:D,#REF!,2,0)</f>
        <v>#REF!</v>
      </c>
      <c r="CA479" s="192" t="s">
        <v>18928</v>
      </c>
      <c r="CB479" s="192" t="s">
        <v>18928</v>
      </c>
      <c r="CC479" s="192" t="s">
        <v>18928</v>
      </c>
      <c r="CD479" s="190"/>
      <c r="CE479" s="184">
        <v>7003748</v>
      </c>
    </row>
    <row r="480" spans="1:83" ht="11.95" customHeight="1">
      <c r="A480" s="184">
        <v>7003749</v>
      </c>
      <c r="B480" s="184">
        <v>479</v>
      </c>
      <c r="C480" s="184" t="s">
        <v>3672</v>
      </c>
      <c r="D480" s="184" t="s">
        <v>36</v>
      </c>
      <c r="E480" s="184" t="s">
        <v>733</v>
      </c>
      <c r="F480" s="184" t="s">
        <v>8068</v>
      </c>
      <c r="G480" s="185">
        <v>42539</v>
      </c>
      <c r="H480" s="186" t="s">
        <v>22302</v>
      </c>
      <c r="I480" s="187">
        <v>21170</v>
      </c>
      <c r="J480" s="184" t="s">
        <v>22303</v>
      </c>
      <c r="K480" s="184">
        <v>7003749</v>
      </c>
      <c r="L480" s="184" t="s">
        <v>8069</v>
      </c>
      <c r="M480" s="184" t="s">
        <v>8070</v>
      </c>
      <c r="N480" s="188" t="s">
        <v>8071</v>
      </c>
      <c r="O480" s="189" t="s">
        <v>8072</v>
      </c>
      <c r="P480" s="187" t="s">
        <v>8073</v>
      </c>
      <c r="Q480" s="187" t="s">
        <v>8074</v>
      </c>
      <c r="R480" s="184" t="s">
        <v>8075</v>
      </c>
      <c r="S480" s="184" t="s">
        <v>3820</v>
      </c>
      <c r="T480" s="184" t="s">
        <v>8076</v>
      </c>
      <c r="U480" s="184" t="s">
        <v>8077</v>
      </c>
      <c r="V480" s="184" t="s">
        <v>8078</v>
      </c>
      <c r="W480" s="184" t="s">
        <v>8079</v>
      </c>
      <c r="X480" s="187" t="s">
        <v>8080</v>
      </c>
      <c r="Y480" s="187"/>
      <c r="Z480" s="188" t="s">
        <v>8081</v>
      </c>
      <c r="AA480" s="184">
        <v>90</v>
      </c>
      <c r="AB480" s="184" t="s">
        <v>3669</v>
      </c>
      <c r="AC480" s="184"/>
      <c r="AD480" s="184"/>
      <c r="AE480" s="184" t="s">
        <v>3562</v>
      </c>
      <c r="AF480" s="184" t="s">
        <v>3710</v>
      </c>
      <c r="AG480" s="184"/>
      <c r="AH480" s="184"/>
      <c r="AI480" s="184"/>
      <c r="AJ480" s="184" t="s">
        <v>3593</v>
      </c>
      <c r="AK480" s="184">
        <v>361006</v>
      </c>
      <c r="AL480" s="184" t="s">
        <v>8082</v>
      </c>
      <c r="AM480" s="184" t="s">
        <v>8083</v>
      </c>
      <c r="AN480" s="184">
        <v>13779971947</v>
      </c>
      <c r="AO480" s="184" t="s">
        <v>22311</v>
      </c>
      <c r="AP480" s="184" t="s">
        <v>8084</v>
      </c>
      <c r="AQ480" s="184" t="s">
        <v>8085</v>
      </c>
      <c r="AR480" s="184" t="s">
        <v>8064</v>
      </c>
      <c r="AS480" s="184" t="s">
        <v>8065</v>
      </c>
      <c r="AT480" s="184">
        <v>13600928695</v>
      </c>
      <c r="AU480" s="184" t="s">
        <v>1679</v>
      </c>
      <c r="AV480" s="184" t="s">
        <v>8086</v>
      </c>
      <c r="AW480" s="190"/>
      <c r="AX480" s="185">
        <v>44748</v>
      </c>
      <c r="AY480" s="185"/>
      <c r="AZ480" s="184" t="s">
        <v>3731</v>
      </c>
      <c r="BA480" s="184" t="s">
        <v>8087</v>
      </c>
      <c r="BB480" s="184">
        <v>1</v>
      </c>
      <c r="BC480" s="184"/>
      <c r="BD480" s="184"/>
      <c r="BE480" s="184"/>
      <c r="BF480" s="184" t="s">
        <v>3562</v>
      </c>
      <c r="BG480" s="184"/>
      <c r="BH480" s="184"/>
      <c r="BI480" s="184" t="s">
        <v>3568</v>
      </c>
      <c r="BJ480" s="184"/>
      <c r="BK480" s="184">
        <v>1</v>
      </c>
      <c r="BL480" s="184" t="s">
        <v>3493</v>
      </c>
      <c r="BM480" s="184" t="s">
        <v>3493</v>
      </c>
      <c r="BN480" s="184"/>
      <c r="BO480" s="184"/>
      <c r="BP480" s="184" t="s">
        <v>3493</v>
      </c>
      <c r="BQ480" s="184" t="str">
        <f t="shared" si="9"/>
        <v>√</v>
      </c>
      <c r="BR480" s="184"/>
      <c r="BS480" s="184"/>
      <c r="BT480" s="187" t="s">
        <v>3493</v>
      </c>
      <c r="BU480" s="184"/>
      <c r="BV480" s="190" t="e">
        <f>VLOOKUP(D:D,#REF!,2,0)</f>
        <v>#REF!</v>
      </c>
      <c r="BW480" s="190" t="e">
        <f>VLOOKUP(D:D,#REF!,3,0)</f>
        <v>#REF!</v>
      </c>
      <c r="BX480" s="190"/>
      <c r="BY480" s="190"/>
      <c r="BZ480" s="191" t="e">
        <f>VLOOKUP(D:D,#REF!,2,0)</f>
        <v>#REF!</v>
      </c>
      <c r="CA480" s="192" t="s">
        <v>18928</v>
      </c>
      <c r="CB480" s="192" t="s">
        <v>18928</v>
      </c>
      <c r="CC480" s="192" t="s">
        <v>18928</v>
      </c>
      <c r="CD480" s="190"/>
      <c r="CE480" s="184">
        <v>7003749</v>
      </c>
    </row>
    <row r="481" spans="1:83" ht="11.95" customHeight="1">
      <c r="A481" s="184">
        <v>7003750</v>
      </c>
      <c r="B481" s="184">
        <v>480</v>
      </c>
      <c r="C481" s="184" t="s">
        <v>3672</v>
      </c>
      <c r="D481" s="184" t="s">
        <v>36</v>
      </c>
      <c r="E481" s="184" t="s">
        <v>735</v>
      </c>
      <c r="F481" s="184" t="s">
        <v>8088</v>
      </c>
      <c r="G481" s="185">
        <v>42539</v>
      </c>
      <c r="H481" s="186" t="s">
        <v>8089</v>
      </c>
      <c r="I481" s="187">
        <v>21169</v>
      </c>
      <c r="J481" s="184" t="s">
        <v>22303</v>
      </c>
      <c r="K481" s="184">
        <v>7003750</v>
      </c>
      <c r="L481" s="184" t="s">
        <v>8090</v>
      </c>
      <c r="M481" s="184" t="s">
        <v>8091</v>
      </c>
      <c r="N481" s="188" t="s">
        <v>8092</v>
      </c>
      <c r="O481" s="189" t="s">
        <v>8093</v>
      </c>
      <c r="P481" s="187" t="s">
        <v>8094</v>
      </c>
      <c r="Q481" s="187" t="s">
        <v>8094</v>
      </c>
      <c r="R481" s="184" t="s">
        <v>8095</v>
      </c>
      <c r="S481" s="184">
        <v>13505996004</v>
      </c>
      <c r="T481" s="184" t="s">
        <v>8095</v>
      </c>
      <c r="U481" s="184">
        <v>13505996004</v>
      </c>
      <c r="V481" s="184" t="s">
        <v>8096</v>
      </c>
      <c r="W481" s="184">
        <v>13600785948</v>
      </c>
      <c r="X481" s="187" t="s">
        <v>8097</v>
      </c>
      <c r="Y481" s="187" t="s">
        <v>8098</v>
      </c>
      <c r="Z481" s="188" t="s">
        <v>8099</v>
      </c>
      <c r="AA481" s="184">
        <v>90</v>
      </c>
      <c r="AB481" s="184" t="s">
        <v>3561</v>
      </c>
      <c r="AC481" s="184"/>
      <c r="AD481" s="184"/>
      <c r="AE481" s="184" t="s">
        <v>3562</v>
      </c>
      <c r="AF481" s="184" t="s">
        <v>3689</v>
      </c>
      <c r="AG481" s="184" t="s">
        <v>3710</v>
      </c>
      <c r="AH481" s="184"/>
      <c r="AI481" s="184"/>
      <c r="AJ481" s="184" t="s">
        <v>3593</v>
      </c>
      <c r="AK481" s="184">
        <v>362000</v>
      </c>
      <c r="AL481" s="184" t="s">
        <v>8100</v>
      </c>
      <c r="AM481" s="184" t="s">
        <v>8101</v>
      </c>
      <c r="AN481" s="184">
        <v>13959798129</v>
      </c>
      <c r="AO481" s="184" t="s">
        <v>22311</v>
      </c>
      <c r="AP481" s="184" t="s">
        <v>8102</v>
      </c>
      <c r="AQ481" s="184">
        <v>15059592491</v>
      </c>
      <c r="AR481" s="184" t="s">
        <v>8064</v>
      </c>
      <c r="AS481" s="184" t="s">
        <v>8065</v>
      </c>
      <c r="AT481" s="184">
        <v>13600928695</v>
      </c>
      <c r="AU481" s="184" t="s">
        <v>8103</v>
      </c>
      <c r="AV481" s="184" t="s">
        <v>8104</v>
      </c>
      <c r="AW481" s="190"/>
      <c r="AX481" s="185">
        <v>44601</v>
      </c>
      <c r="AY481" s="185">
        <v>43535</v>
      </c>
      <c r="AZ481" s="184" t="s">
        <v>3731</v>
      </c>
      <c r="BA481" s="184" t="s">
        <v>8105</v>
      </c>
      <c r="BB481" s="184">
        <v>1</v>
      </c>
      <c r="BC481" s="184"/>
      <c r="BD481" s="184"/>
      <c r="BE481" s="184"/>
      <c r="BF481" s="184" t="s">
        <v>3562</v>
      </c>
      <c r="BG481" s="184"/>
      <c r="BH481" s="184"/>
      <c r="BI481" s="184" t="s">
        <v>3568</v>
      </c>
      <c r="BJ481" s="184"/>
      <c r="BK481" s="184">
        <v>1</v>
      </c>
      <c r="BL481" s="184" t="s">
        <v>3493</v>
      </c>
      <c r="BM481" s="184"/>
      <c r="BN481" s="184"/>
      <c r="BO481" s="184" t="s">
        <v>3493</v>
      </c>
      <c r="BP481" s="184" t="s">
        <v>3493</v>
      </c>
      <c r="BQ481" s="184" t="str">
        <f t="shared" si="9"/>
        <v>√</v>
      </c>
      <c r="BR481" s="184"/>
      <c r="BS481" s="184"/>
      <c r="BT481" s="187" t="s">
        <v>3493</v>
      </c>
      <c r="BU481" s="184"/>
      <c r="BV481" s="190" t="e">
        <f>VLOOKUP(D:D,#REF!,2,0)</f>
        <v>#REF!</v>
      </c>
      <c r="BW481" s="190" t="e">
        <f>VLOOKUP(D:D,#REF!,3,0)</f>
        <v>#REF!</v>
      </c>
      <c r="BX481" s="190"/>
      <c r="BY481" s="190"/>
      <c r="BZ481" s="191" t="e">
        <f>VLOOKUP(D:D,#REF!,2,0)</f>
        <v>#REF!</v>
      </c>
      <c r="CA481" s="192" t="s">
        <v>18928</v>
      </c>
      <c r="CB481" s="192" t="s">
        <v>18928</v>
      </c>
      <c r="CC481" s="192" t="s">
        <v>18928</v>
      </c>
      <c r="CD481" s="190"/>
      <c r="CE481" s="184">
        <v>7003750</v>
      </c>
    </row>
    <row r="482" spans="1:83" ht="11.95" customHeight="1">
      <c r="A482" s="184">
        <v>7003751</v>
      </c>
      <c r="B482" s="184">
        <v>481</v>
      </c>
      <c r="C482" s="184" t="s">
        <v>3672</v>
      </c>
      <c r="D482" s="184" t="s">
        <v>36</v>
      </c>
      <c r="E482" s="184" t="s">
        <v>735</v>
      </c>
      <c r="F482" s="184" t="s">
        <v>8106</v>
      </c>
      <c r="G482" s="185">
        <v>42539</v>
      </c>
      <c r="H482" s="186" t="s">
        <v>8089</v>
      </c>
      <c r="I482" s="187">
        <v>21169</v>
      </c>
      <c r="J482" s="184" t="s">
        <v>22303</v>
      </c>
      <c r="K482" s="184">
        <v>7003751</v>
      </c>
      <c r="L482" s="184" t="s">
        <v>8107</v>
      </c>
      <c r="M482" s="184" t="s">
        <v>8108</v>
      </c>
      <c r="N482" s="188" t="s">
        <v>8109</v>
      </c>
      <c r="O482" s="189" t="s">
        <v>8110</v>
      </c>
      <c r="P482" s="187" t="s">
        <v>8111</v>
      </c>
      <c r="Q482" s="187" t="s">
        <v>8111</v>
      </c>
      <c r="R482" s="184" t="s">
        <v>8112</v>
      </c>
      <c r="S482" s="184">
        <v>13959897880</v>
      </c>
      <c r="T482" s="184" t="s">
        <v>8113</v>
      </c>
      <c r="U482" s="184">
        <v>13960275533</v>
      </c>
      <c r="V482" s="184" t="s">
        <v>8114</v>
      </c>
      <c r="W482" s="184">
        <v>18850467253</v>
      </c>
      <c r="X482" s="187" t="s">
        <v>8115</v>
      </c>
      <c r="Y482" s="187" t="s">
        <v>8116</v>
      </c>
      <c r="Z482" s="188" t="s">
        <v>3575</v>
      </c>
      <c r="AA482" s="184">
        <v>90</v>
      </c>
      <c r="AB482" s="184" t="s">
        <v>3669</v>
      </c>
      <c r="AC482" s="184"/>
      <c r="AD482" s="184"/>
      <c r="AE482" s="184" t="s">
        <v>3562</v>
      </c>
      <c r="AF482" s="184" t="s">
        <v>3689</v>
      </c>
      <c r="AG482" s="184"/>
      <c r="AH482" s="184"/>
      <c r="AI482" s="184"/>
      <c r="AJ482" s="184" t="s">
        <v>3593</v>
      </c>
      <c r="AK482" s="184">
        <v>362000</v>
      </c>
      <c r="AL482" s="184" t="s">
        <v>8117</v>
      </c>
      <c r="AM482" s="184" t="s">
        <v>8111</v>
      </c>
      <c r="AN482" s="184">
        <v>18759980998</v>
      </c>
      <c r="AO482" s="184" t="s">
        <v>22311</v>
      </c>
      <c r="AP482" s="184" t="s">
        <v>8118</v>
      </c>
      <c r="AQ482" s="184">
        <v>18965522827</v>
      </c>
      <c r="AR482" s="184" t="s">
        <v>8064</v>
      </c>
      <c r="AS482" s="184" t="s">
        <v>8065</v>
      </c>
      <c r="AT482" s="184">
        <v>13600928695</v>
      </c>
      <c r="AU482" s="184" t="s">
        <v>8119</v>
      </c>
      <c r="AV482" s="184" t="s">
        <v>8119</v>
      </c>
      <c r="AW482" s="190"/>
      <c r="AX482" s="185">
        <v>44287</v>
      </c>
      <c r="AY482" s="185">
        <v>42926</v>
      </c>
      <c r="AZ482" s="184" t="s">
        <v>3731</v>
      </c>
      <c r="BA482" s="184" t="s">
        <v>8120</v>
      </c>
      <c r="BB482" s="184">
        <v>1</v>
      </c>
      <c r="BC482" s="184"/>
      <c r="BD482" s="184"/>
      <c r="BE482" s="184"/>
      <c r="BF482" s="184" t="s">
        <v>3562</v>
      </c>
      <c r="BG482" s="184"/>
      <c r="BH482" s="184"/>
      <c r="BI482" s="184" t="s">
        <v>3568</v>
      </c>
      <c r="BJ482" s="184"/>
      <c r="BK482" s="184">
        <v>1</v>
      </c>
      <c r="BL482" s="184" t="s">
        <v>3493</v>
      </c>
      <c r="BM482" s="184"/>
      <c r="BN482" s="184"/>
      <c r="BO482" s="184" t="s">
        <v>3493</v>
      </c>
      <c r="BP482" s="184" t="s">
        <v>3493</v>
      </c>
      <c r="BQ482" s="184" t="str">
        <f t="shared" si="9"/>
        <v>√</v>
      </c>
      <c r="BR482" s="184"/>
      <c r="BS482" s="184"/>
      <c r="BT482" s="187" t="s">
        <v>3493</v>
      </c>
      <c r="BU482" s="184"/>
      <c r="BV482" s="190" t="e">
        <f>VLOOKUP(D:D,#REF!,2,0)</f>
        <v>#REF!</v>
      </c>
      <c r="BW482" s="190" t="e">
        <f>VLOOKUP(D:D,#REF!,3,0)</f>
        <v>#REF!</v>
      </c>
      <c r="BX482" s="190"/>
      <c r="BY482" s="190"/>
      <c r="BZ482" s="191" t="e">
        <f>VLOOKUP(D:D,#REF!,2,0)</f>
        <v>#REF!</v>
      </c>
      <c r="CA482" s="192" t="s">
        <v>18928</v>
      </c>
      <c r="CB482" s="192" t="s">
        <v>18928</v>
      </c>
      <c r="CC482" s="192" t="s">
        <v>18928</v>
      </c>
      <c r="CD482" s="190"/>
      <c r="CE482" s="184">
        <v>7003751</v>
      </c>
    </row>
    <row r="483" spans="1:83" ht="11.95" customHeight="1">
      <c r="A483" s="184">
        <v>7003752</v>
      </c>
      <c r="B483" s="184">
        <v>482</v>
      </c>
      <c r="C483" s="184" t="s">
        <v>3672</v>
      </c>
      <c r="D483" s="184" t="s">
        <v>36</v>
      </c>
      <c r="E483" s="184" t="s">
        <v>735</v>
      </c>
      <c r="F483" s="184" t="s">
        <v>8121</v>
      </c>
      <c r="G483" s="185">
        <v>42539</v>
      </c>
      <c r="H483" s="186" t="s">
        <v>8089</v>
      </c>
      <c r="I483" s="187">
        <v>21169</v>
      </c>
      <c r="J483" s="184" t="s">
        <v>22303</v>
      </c>
      <c r="K483" s="184">
        <v>7003752</v>
      </c>
      <c r="L483" s="184" t="s">
        <v>8122</v>
      </c>
      <c r="M483" s="184" t="s">
        <v>8123</v>
      </c>
      <c r="N483" s="188" t="s">
        <v>8124</v>
      </c>
      <c r="O483" s="189" t="s">
        <v>8125</v>
      </c>
      <c r="P483" s="187" t="s">
        <v>8126</v>
      </c>
      <c r="Q483" s="187" t="s">
        <v>8126</v>
      </c>
      <c r="R483" s="184" t="s">
        <v>8127</v>
      </c>
      <c r="S483" s="184"/>
      <c r="T483" s="184" t="s">
        <v>8128</v>
      </c>
      <c r="U483" s="184">
        <v>13459540346</v>
      </c>
      <c r="V483" s="184" t="s">
        <v>8129</v>
      </c>
      <c r="W483" s="184">
        <v>13599134389</v>
      </c>
      <c r="X483" s="187" t="s">
        <v>8130</v>
      </c>
      <c r="Y483" s="187" t="s">
        <v>8131</v>
      </c>
      <c r="Z483" s="188" t="s">
        <v>3575</v>
      </c>
      <c r="AA483" s="184">
        <v>180</v>
      </c>
      <c r="AB483" s="184" t="s">
        <v>3669</v>
      </c>
      <c r="AC483" s="184"/>
      <c r="AD483" s="184"/>
      <c r="AE483" s="184" t="s">
        <v>3562</v>
      </c>
      <c r="AF483" s="184" t="s">
        <v>3689</v>
      </c>
      <c r="AG483" s="184" t="s">
        <v>3710</v>
      </c>
      <c r="AH483" s="184"/>
      <c r="AI483" s="184"/>
      <c r="AJ483" s="184" t="s">
        <v>3593</v>
      </c>
      <c r="AK483" s="184">
        <v>362011</v>
      </c>
      <c r="AL483" s="184" t="s">
        <v>8132</v>
      </c>
      <c r="AM483" s="184" t="s">
        <v>8133</v>
      </c>
      <c r="AN483" s="184">
        <v>13459540346</v>
      </c>
      <c r="AO483" s="184" t="s">
        <v>22311</v>
      </c>
      <c r="AP483" s="184" t="s">
        <v>8128</v>
      </c>
      <c r="AQ483" s="184" t="s">
        <v>8134</v>
      </c>
      <c r="AR483" s="184" t="s">
        <v>8064</v>
      </c>
      <c r="AS483" s="184" t="s">
        <v>8065</v>
      </c>
      <c r="AT483" s="184">
        <v>13600928695</v>
      </c>
      <c r="AU483" s="184" t="s">
        <v>1719</v>
      </c>
      <c r="AV483" s="184" t="s">
        <v>8135</v>
      </c>
      <c r="AW483" s="190"/>
      <c r="AX483" s="185">
        <v>44763</v>
      </c>
      <c r="AY483" s="185">
        <v>42906</v>
      </c>
      <c r="AZ483" s="184" t="s">
        <v>3731</v>
      </c>
      <c r="BA483" s="184" t="s">
        <v>8136</v>
      </c>
      <c r="BB483" s="184">
        <v>1</v>
      </c>
      <c r="BC483" s="184"/>
      <c r="BD483" s="184"/>
      <c r="BE483" s="184"/>
      <c r="BF483" s="184" t="s">
        <v>3562</v>
      </c>
      <c r="BG483" s="184"/>
      <c r="BH483" s="184"/>
      <c r="BI483" s="184" t="s">
        <v>3568</v>
      </c>
      <c r="BJ483" s="184"/>
      <c r="BK483" s="184">
        <v>1</v>
      </c>
      <c r="BL483" s="184" t="s">
        <v>3493</v>
      </c>
      <c r="BM483" s="184"/>
      <c r="BN483" s="184"/>
      <c r="BO483" s="184" t="s">
        <v>3493</v>
      </c>
      <c r="BP483" s="184" t="s">
        <v>3493</v>
      </c>
      <c r="BQ483" s="184" t="str">
        <f t="shared" si="9"/>
        <v>√</v>
      </c>
      <c r="BR483" s="184"/>
      <c r="BS483" s="184"/>
      <c r="BT483" s="187" t="s">
        <v>3493</v>
      </c>
      <c r="BU483" s="184"/>
      <c r="BV483" s="190" t="e">
        <f>VLOOKUP(D:D,#REF!,2,0)</f>
        <v>#REF!</v>
      </c>
      <c r="BW483" s="190" t="e">
        <f>VLOOKUP(D:D,#REF!,3,0)</f>
        <v>#REF!</v>
      </c>
      <c r="BX483" s="190"/>
      <c r="BY483" s="190"/>
      <c r="BZ483" s="191" t="e">
        <f>VLOOKUP(D:D,#REF!,2,0)</f>
        <v>#REF!</v>
      </c>
      <c r="CA483" s="192" t="s">
        <v>18928</v>
      </c>
      <c r="CB483" s="192" t="s">
        <v>18928</v>
      </c>
      <c r="CC483" s="192" t="s">
        <v>18928</v>
      </c>
      <c r="CD483" s="190"/>
      <c r="CE483" s="184">
        <v>7003752</v>
      </c>
    </row>
    <row r="484" spans="1:83" ht="11.95" customHeight="1">
      <c r="A484" s="184">
        <v>7003753</v>
      </c>
      <c r="B484" s="184">
        <v>483</v>
      </c>
      <c r="C484" s="184" t="s">
        <v>3672</v>
      </c>
      <c r="D484" s="184" t="s">
        <v>36</v>
      </c>
      <c r="E484" s="184" t="s">
        <v>735</v>
      </c>
      <c r="F484" s="184" t="s">
        <v>8137</v>
      </c>
      <c r="G484" s="185">
        <v>42539</v>
      </c>
      <c r="H484" s="186" t="s">
        <v>8089</v>
      </c>
      <c r="I484" s="187">
        <v>21169</v>
      </c>
      <c r="J484" s="184" t="s">
        <v>22303</v>
      </c>
      <c r="K484" s="184">
        <v>7003753</v>
      </c>
      <c r="L484" s="184" t="s">
        <v>8138</v>
      </c>
      <c r="M484" s="184" t="s">
        <v>8139</v>
      </c>
      <c r="N484" s="188" t="s">
        <v>8140</v>
      </c>
      <c r="O484" s="189" t="s">
        <v>8141</v>
      </c>
      <c r="P484" s="187" t="s">
        <v>8142</v>
      </c>
      <c r="Q484" s="187" t="s">
        <v>8142</v>
      </c>
      <c r="R484" s="184" t="s">
        <v>8143</v>
      </c>
      <c r="S484" s="184">
        <v>13506912292</v>
      </c>
      <c r="T484" s="184" t="s">
        <v>8144</v>
      </c>
      <c r="U484" s="184">
        <v>15880789848</v>
      </c>
      <c r="V484" s="184" t="s">
        <v>8145</v>
      </c>
      <c r="W484" s="184">
        <v>15906075788</v>
      </c>
      <c r="X484" s="187" t="s">
        <v>8146</v>
      </c>
      <c r="Y484" s="187" t="s">
        <v>8147</v>
      </c>
      <c r="Z484" s="188" t="s">
        <v>3575</v>
      </c>
      <c r="AA484" s="184">
        <v>90</v>
      </c>
      <c r="AB484" s="184" t="s">
        <v>3669</v>
      </c>
      <c r="AC484" s="184"/>
      <c r="AD484" s="184"/>
      <c r="AE484" s="184" t="s">
        <v>3562</v>
      </c>
      <c r="AF484" s="184" t="s">
        <v>3689</v>
      </c>
      <c r="AG484" s="184"/>
      <c r="AH484" s="184"/>
      <c r="AI484" s="184"/>
      <c r="AJ484" s="184" t="s">
        <v>3563</v>
      </c>
      <c r="AK484" s="184">
        <v>362600</v>
      </c>
      <c r="AL484" s="184" t="s">
        <v>8148</v>
      </c>
      <c r="AM484" s="184" t="s">
        <v>8142</v>
      </c>
      <c r="AN484" s="184">
        <v>15880789848</v>
      </c>
      <c r="AO484" s="184" t="s">
        <v>22311</v>
      </c>
      <c r="AP484" s="184" t="s">
        <v>8144</v>
      </c>
      <c r="AQ484" s="184" t="s">
        <v>8149</v>
      </c>
      <c r="AR484" s="184" t="s">
        <v>8064</v>
      </c>
      <c r="AS484" s="184" t="s">
        <v>8065</v>
      </c>
      <c r="AT484" s="184">
        <v>13600928695</v>
      </c>
      <c r="AU484" s="184" t="s">
        <v>8150</v>
      </c>
      <c r="AV484" s="184" t="s">
        <v>8150</v>
      </c>
      <c r="AW484" s="190"/>
      <c r="AX484" s="185">
        <v>44221</v>
      </c>
      <c r="AY484" s="185">
        <v>42619</v>
      </c>
      <c r="AZ484" s="184" t="s">
        <v>3731</v>
      </c>
      <c r="BA484" s="184" t="s">
        <v>8151</v>
      </c>
      <c r="BB484" s="184">
        <v>1</v>
      </c>
      <c r="BC484" s="184"/>
      <c r="BD484" s="184"/>
      <c r="BE484" s="184"/>
      <c r="BF484" s="184" t="s">
        <v>3562</v>
      </c>
      <c r="BG484" s="184"/>
      <c r="BH484" s="184"/>
      <c r="BI484" s="184" t="s">
        <v>3568</v>
      </c>
      <c r="BJ484" s="184"/>
      <c r="BK484" s="184">
        <v>1</v>
      </c>
      <c r="BL484" s="184" t="s">
        <v>3493</v>
      </c>
      <c r="BM484" s="184"/>
      <c r="BN484" s="184"/>
      <c r="BO484" s="184" t="s">
        <v>3493</v>
      </c>
      <c r="BP484" s="184" t="s">
        <v>3493</v>
      </c>
      <c r="BQ484" s="184" t="str">
        <f t="shared" si="9"/>
        <v>√</v>
      </c>
      <c r="BR484" s="184"/>
      <c r="BS484" s="184"/>
      <c r="BT484" s="187" t="s">
        <v>3493</v>
      </c>
      <c r="BU484" s="184"/>
      <c r="BV484" s="190" t="e">
        <f>VLOOKUP(D:D,#REF!,2,0)</f>
        <v>#REF!</v>
      </c>
      <c r="BW484" s="190" t="e">
        <f>VLOOKUP(D:D,#REF!,3,0)</f>
        <v>#REF!</v>
      </c>
      <c r="BX484" s="190"/>
      <c r="BY484" s="190"/>
      <c r="BZ484" s="191" t="e">
        <f>VLOOKUP(D:D,#REF!,2,0)</f>
        <v>#REF!</v>
      </c>
      <c r="CA484" s="192" t="s">
        <v>18928</v>
      </c>
      <c r="CB484" s="192" t="s">
        <v>18928</v>
      </c>
      <c r="CC484" s="192" t="s">
        <v>18928</v>
      </c>
      <c r="CD484" s="190"/>
      <c r="CE484" s="184">
        <v>7003753</v>
      </c>
    </row>
    <row r="485" spans="1:83" ht="11.95" customHeight="1">
      <c r="A485" s="184">
        <v>7003754</v>
      </c>
      <c r="B485" s="184">
        <v>484</v>
      </c>
      <c r="C485" s="184" t="s">
        <v>3672</v>
      </c>
      <c r="D485" s="184" t="s">
        <v>36</v>
      </c>
      <c r="E485" s="184" t="s">
        <v>735</v>
      </c>
      <c r="F485" s="184" t="s">
        <v>8152</v>
      </c>
      <c r="G485" s="185">
        <v>42539</v>
      </c>
      <c r="H485" s="186" t="s">
        <v>8089</v>
      </c>
      <c r="I485" s="187">
        <v>21169</v>
      </c>
      <c r="J485" s="184" t="s">
        <v>22303</v>
      </c>
      <c r="K485" s="184">
        <v>7003754</v>
      </c>
      <c r="L485" s="184" t="s">
        <v>8153</v>
      </c>
      <c r="M485" s="184" t="s">
        <v>8154</v>
      </c>
      <c r="N485" s="188" t="s">
        <v>8155</v>
      </c>
      <c r="O485" s="189" t="s">
        <v>8156</v>
      </c>
      <c r="P485" s="187" t="s">
        <v>8157</v>
      </c>
      <c r="Q485" s="187" t="s">
        <v>8157</v>
      </c>
      <c r="R485" s="184" t="s">
        <v>8158</v>
      </c>
      <c r="S485" s="184">
        <v>13959820306</v>
      </c>
      <c r="T485" s="184" t="s">
        <v>8159</v>
      </c>
      <c r="U485" s="184">
        <v>13799508084</v>
      </c>
      <c r="V485" s="184" t="s">
        <v>8160</v>
      </c>
      <c r="W485" s="184">
        <v>13506917490</v>
      </c>
      <c r="X485" s="187" t="s">
        <v>8161</v>
      </c>
      <c r="Y485" s="187" t="s">
        <v>8162</v>
      </c>
      <c r="Z485" s="188" t="s">
        <v>3575</v>
      </c>
      <c r="AA485" s="184">
        <v>90</v>
      </c>
      <c r="AB485" s="184" t="s">
        <v>3669</v>
      </c>
      <c r="AC485" s="184"/>
      <c r="AD485" s="184"/>
      <c r="AE485" s="184" t="s">
        <v>3562</v>
      </c>
      <c r="AF485" s="184" t="s">
        <v>3689</v>
      </c>
      <c r="AG485" s="184"/>
      <c r="AH485" s="184"/>
      <c r="AI485" s="184"/>
      <c r="AJ485" s="184" t="s">
        <v>3563</v>
      </c>
      <c r="AK485" s="184">
        <v>362500</v>
      </c>
      <c r="AL485" s="184" t="s">
        <v>8163</v>
      </c>
      <c r="AM485" s="184" t="s">
        <v>8157</v>
      </c>
      <c r="AN485" s="184">
        <v>13799508084</v>
      </c>
      <c r="AO485" s="184" t="s">
        <v>22311</v>
      </c>
      <c r="AP485" s="184" t="s">
        <v>8164</v>
      </c>
      <c r="AQ485" s="184">
        <v>13599215808</v>
      </c>
      <c r="AR485" s="184" t="s">
        <v>8064</v>
      </c>
      <c r="AS485" s="184" t="s">
        <v>8065</v>
      </c>
      <c r="AT485" s="184">
        <v>13600928695</v>
      </c>
      <c r="AU485" s="184" t="s">
        <v>8165</v>
      </c>
      <c r="AV485" s="184" t="s">
        <v>8165</v>
      </c>
      <c r="AW485" s="190"/>
      <c r="AX485" s="185">
        <v>44161</v>
      </c>
      <c r="AY485" s="185">
        <v>43795</v>
      </c>
      <c r="AZ485" s="184" t="s">
        <v>3731</v>
      </c>
      <c r="BA485" s="184" t="s">
        <v>8166</v>
      </c>
      <c r="BB485" s="184">
        <v>1</v>
      </c>
      <c r="BC485" s="184"/>
      <c r="BD485" s="184"/>
      <c r="BE485" s="184"/>
      <c r="BF485" s="184" t="s">
        <v>3562</v>
      </c>
      <c r="BG485" s="184"/>
      <c r="BH485" s="184"/>
      <c r="BI485" s="184" t="s">
        <v>3568</v>
      </c>
      <c r="BJ485" s="184"/>
      <c r="BK485" s="184">
        <v>1</v>
      </c>
      <c r="BL485" s="184" t="s">
        <v>3493</v>
      </c>
      <c r="BM485" s="184"/>
      <c r="BN485" s="184"/>
      <c r="BO485" s="184" t="s">
        <v>3493</v>
      </c>
      <c r="BP485" s="184" t="s">
        <v>3493</v>
      </c>
      <c r="BQ485" s="184" t="str">
        <f t="shared" si="9"/>
        <v>√</v>
      </c>
      <c r="BR485" s="184"/>
      <c r="BS485" s="184"/>
      <c r="BT485" s="187" t="s">
        <v>3493</v>
      </c>
      <c r="BU485" s="184"/>
      <c r="BV485" s="190" t="e">
        <f>VLOOKUP(D:D,#REF!,2,0)</f>
        <v>#REF!</v>
      </c>
      <c r="BW485" s="190" t="e">
        <f>VLOOKUP(D:D,#REF!,3,0)</f>
        <v>#REF!</v>
      </c>
      <c r="BX485" s="190"/>
      <c r="BY485" s="190"/>
      <c r="BZ485" s="191" t="e">
        <f>VLOOKUP(D:D,#REF!,2,0)</f>
        <v>#REF!</v>
      </c>
      <c r="CA485" s="192" t="s">
        <v>18928</v>
      </c>
      <c r="CB485" s="192" t="s">
        <v>18928</v>
      </c>
      <c r="CC485" s="192" t="s">
        <v>18928</v>
      </c>
      <c r="CD485" s="190"/>
      <c r="CE485" s="184">
        <v>7003754</v>
      </c>
    </row>
    <row r="486" spans="1:83" ht="11.95" customHeight="1">
      <c r="A486" s="184">
        <v>7003755</v>
      </c>
      <c r="B486" s="184">
        <v>485</v>
      </c>
      <c r="C486" s="184" t="s">
        <v>3672</v>
      </c>
      <c r="D486" s="184" t="s">
        <v>36</v>
      </c>
      <c r="E486" s="184" t="s">
        <v>735</v>
      </c>
      <c r="F486" s="184" t="s">
        <v>8167</v>
      </c>
      <c r="G486" s="185">
        <v>42539</v>
      </c>
      <c r="H486" s="186" t="s">
        <v>8089</v>
      </c>
      <c r="I486" s="187">
        <v>21169</v>
      </c>
      <c r="J486" s="184" t="s">
        <v>22303</v>
      </c>
      <c r="K486" s="184">
        <v>7003755</v>
      </c>
      <c r="L486" s="184" t="s">
        <v>8168</v>
      </c>
      <c r="M486" s="184" t="s">
        <v>8169</v>
      </c>
      <c r="N486" s="188" t="s">
        <v>8170</v>
      </c>
      <c r="O486" s="189" t="s">
        <v>8171</v>
      </c>
      <c r="P486" s="187" t="s">
        <v>8172</v>
      </c>
      <c r="Q486" s="187" t="s">
        <v>8172</v>
      </c>
      <c r="R486" s="184" t="s">
        <v>8173</v>
      </c>
      <c r="S486" s="184">
        <v>18959889556</v>
      </c>
      <c r="T486" s="184" t="s">
        <v>8174</v>
      </c>
      <c r="U486" s="184">
        <v>15959582033</v>
      </c>
      <c r="V486" s="184" t="s">
        <v>8175</v>
      </c>
      <c r="W486" s="184" t="s">
        <v>8176</v>
      </c>
      <c r="X486" s="187" t="s">
        <v>8177</v>
      </c>
      <c r="Y486" s="187" t="s">
        <v>8178</v>
      </c>
      <c r="Z486" s="188" t="s">
        <v>8179</v>
      </c>
      <c r="AA486" s="184">
        <v>180</v>
      </c>
      <c r="AB486" s="184" t="s">
        <v>3561</v>
      </c>
      <c r="AC486" s="184"/>
      <c r="AD486" s="184"/>
      <c r="AE486" s="184" t="s">
        <v>3562</v>
      </c>
      <c r="AF486" s="184"/>
      <c r="AG486" s="184"/>
      <c r="AH486" s="184"/>
      <c r="AI486" s="184"/>
      <c r="AJ486" s="184" t="s">
        <v>3593</v>
      </c>
      <c r="AK486" s="184">
        <v>362700</v>
      </c>
      <c r="AL486" s="184" t="s">
        <v>8180</v>
      </c>
      <c r="AM486" s="184" t="s">
        <v>8172</v>
      </c>
      <c r="AN486" s="184">
        <v>15959582033</v>
      </c>
      <c r="AO486" s="184" t="s">
        <v>22311</v>
      </c>
      <c r="AP486" s="184" t="s">
        <v>8181</v>
      </c>
      <c r="AQ486" s="184">
        <v>13960380668</v>
      </c>
      <c r="AR486" s="184" t="s">
        <v>8064</v>
      </c>
      <c r="AS486" s="184" t="s">
        <v>8065</v>
      </c>
      <c r="AT486" s="184">
        <v>13600928695</v>
      </c>
      <c r="AU486" s="184" t="s">
        <v>1613</v>
      </c>
      <c r="AV486" s="184" t="s">
        <v>8182</v>
      </c>
      <c r="AW486" s="190"/>
      <c r="AX486" s="185">
        <v>43902</v>
      </c>
      <c r="AY486" s="185">
        <v>42802</v>
      </c>
      <c r="AZ486" s="184" t="s">
        <v>3731</v>
      </c>
      <c r="BA486" s="184" t="s">
        <v>8183</v>
      </c>
      <c r="BB486" s="184">
        <v>1</v>
      </c>
      <c r="BC486" s="184"/>
      <c r="BD486" s="184"/>
      <c r="BE486" s="184"/>
      <c r="BF486" s="184" t="s">
        <v>3562</v>
      </c>
      <c r="BG486" s="184"/>
      <c r="BH486" s="184"/>
      <c r="BI486" s="184" t="s">
        <v>3568</v>
      </c>
      <c r="BJ486" s="184"/>
      <c r="BK486" s="184">
        <v>1</v>
      </c>
      <c r="BL486" s="184" t="s">
        <v>3493</v>
      </c>
      <c r="BM486" s="184" t="s">
        <v>3493</v>
      </c>
      <c r="BN486" s="184"/>
      <c r="BO486" s="184" t="s">
        <v>3493</v>
      </c>
      <c r="BP486" s="184" t="s">
        <v>3493</v>
      </c>
      <c r="BQ486" s="184" t="str">
        <f t="shared" si="9"/>
        <v>√</v>
      </c>
      <c r="BR486" s="184"/>
      <c r="BS486" s="184"/>
      <c r="BT486" s="187" t="s">
        <v>3493</v>
      </c>
      <c r="BU486" s="184"/>
      <c r="BV486" s="190" t="e">
        <f>VLOOKUP(D:D,#REF!,2,0)</f>
        <v>#REF!</v>
      </c>
      <c r="BW486" s="190" t="e">
        <f>VLOOKUP(D:D,#REF!,3,0)</f>
        <v>#REF!</v>
      </c>
      <c r="BX486" s="190"/>
      <c r="BY486" s="190"/>
      <c r="BZ486" s="191" t="e">
        <f>VLOOKUP(D:D,#REF!,2,0)</f>
        <v>#REF!</v>
      </c>
      <c r="CA486" s="192" t="s">
        <v>18928</v>
      </c>
      <c r="CB486" s="192" t="s">
        <v>18928</v>
      </c>
      <c r="CC486" s="192" t="s">
        <v>18928</v>
      </c>
      <c r="CD486" s="190"/>
      <c r="CE486" s="184">
        <v>7003755</v>
      </c>
    </row>
    <row r="487" spans="1:83" ht="11.95" customHeight="1">
      <c r="A487" s="184">
        <v>7003756</v>
      </c>
      <c r="B487" s="184">
        <v>486</v>
      </c>
      <c r="C487" s="184" t="s">
        <v>3672</v>
      </c>
      <c r="D487" s="184" t="s">
        <v>36</v>
      </c>
      <c r="E487" s="184" t="s">
        <v>737</v>
      </c>
      <c r="F487" s="184" t="s">
        <v>8184</v>
      </c>
      <c r="G487" s="185">
        <v>42539</v>
      </c>
      <c r="H487" s="186" t="s">
        <v>8089</v>
      </c>
      <c r="I487" s="187">
        <v>21169</v>
      </c>
      <c r="J487" s="184" t="s">
        <v>8185</v>
      </c>
      <c r="K487" s="184">
        <v>7003756</v>
      </c>
      <c r="L487" s="184" t="s">
        <v>22312</v>
      </c>
      <c r="M487" s="184" t="s">
        <v>8186</v>
      </c>
      <c r="N487" s="188" t="s">
        <v>8187</v>
      </c>
      <c r="O487" s="189" t="s">
        <v>8188</v>
      </c>
      <c r="P487" s="187" t="s">
        <v>8189</v>
      </c>
      <c r="Q487" s="187" t="s">
        <v>8190</v>
      </c>
      <c r="R487" s="184" t="s">
        <v>8191</v>
      </c>
      <c r="S487" s="184">
        <v>13859850088</v>
      </c>
      <c r="T487" s="184" t="s">
        <v>8192</v>
      </c>
      <c r="U487" s="184">
        <v>13599873792</v>
      </c>
      <c r="V487" s="184" t="s">
        <v>8193</v>
      </c>
      <c r="W487" s="184" t="s">
        <v>8194</v>
      </c>
      <c r="X487" s="187" t="s">
        <v>8195</v>
      </c>
      <c r="Y487" s="187" t="s">
        <v>8196</v>
      </c>
      <c r="Z487" s="188" t="s">
        <v>3575</v>
      </c>
      <c r="AA487" s="184">
        <v>180</v>
      </c>
      <c r="AB487" s="184" t="s">
        <v>3561</v>
      </c>
      <c r="AC487" s="184"/>
      <c r="AD487" s="184"/>
      <c r="AE487" s="184" t="s">
        <v>3562</v>
      </c>
      <c r="AF487" s="184" t="s">
        <v>3689</v>
      </c>
      <c r="AG487" s="184"/>
      <c r="AH487" s="184"/>
      <c r="AI487" s="184"/>
      <c r="AJ487" s="184" t="s">
        <v>3593</v>
      </c>
      <c r="AK487" s="184">
        <v>351100</v>
      </c>
      <c r="AL487" s="184" t="s">
        <v>8197</v>
      </c>
      <c r="AM487" s="184" t="s">
        <v>8198</v>
      </c>
      <c r="AN487" s="184">
        <v>18815997420</v>
      </c>
      <c r="AO487" s="184" t="s">
        <v>22311</v>
      </c>
      <c r="AP487" s="184" t="s">
        <v>8192</v>
      </c>
      <c r="AQ487" s="184">
        <v>13599873792</v>
      </c>
      <c r="AR487" s="184" t="s">
        <v>8064</v>
      </c>
      <c r="AS487" s="184" t="s">
        <v>8065</v>
      </c>
      <c r="AT487" s="184">
        <v>13600928695</v>
      </c>
      <c r="AU487" s="184" t="s">
        <v>948</v>
      </c>
      <c r="AV487" s="184" t="s">
        <v>948</v>
      </c>
      <c r="AW487" s="190"/>
      <c r="AX487" s="185">
        <v>43913</v>
      </c>
      <c r="AY487" s="185">
        <v>43547</v>
      </c>
      <c r="AZ487" s="184" t="s">
        <v>19415</v>
      </c>
      <c r="BA487" s="184" t="s">
        <v>8199</v>
      </c>
      <c r="BB487" s="184">
        <v>1</v>
      </c>
      <c r="BC487" s="184"/>
      <c r="BD487" s="184"/>
      <c r="BE487" s="184"/>
      <c r="BF487" s="184" t="s">
        <v>3562</v>
      </c>
      <c r="BG487" s="184"/>
      <c r="BH487" s="184"/>
      <c r="BI487" s="184" t="s">
        <v>3568</v>
      </c>
      <c r="BJ487" s="184"/>
      <c r="BK487" s="184">
        <v>1</v>
      </c>
      <c r="BL487" s="184" t="s">
        <v>3493</v>
      </c>
      <c r="BM487" s="184"/>
      <c r="BN487" s="184" t="s">
        <v>3493</v>
      </c>
      <c r="BO487" s="184" t="s">
        <v>3493</v>
      </c>
      <c r="BP487" s="184" t="s">
        <v>3493</v>
      </c>
      <c r="BQ487" s="184" t="str">
        <f t="shared" si="9"/>
        <v>√</v>
      </c>
      <c r="BR487" s="184"/>
      <c r="BS487" s="184"/>
      <c r="BT487" s="187" t="s">
        <v>3493</v>
      </c>
      <c r="BU487" s="184"/>
      <c r="BV487" s="190" t="e">
        <f>VLOOKUP(D:D,#REF!,2,0)</f>
        <v>#REF!</v>
      </c>
      <c r="BW487" s="190" t="e">
        <f>VLOOKUP(D:D,#REF!,3,0)</f>
        <v>#REF!</v>
      </c>
      <c r="BX487" s="190"/>
      <c r="BY487" s="190"/>
      <c r="BZ487" s="191" t="e">
        <f>VLOOKUP(D:D,#REF!,2,0)</f>
        <v>#REF!</v>
      </c>
      <c r="CA487" s="192" t="s">
        <v>18928</v>
      </c>
      <c r="CB487" s="192" t="s">
        <v>18928</v>
      </c>
      <c r="CC487" s="192" t="s">
        <v>18928</v>
      </c>
      <c r="CD487" s="190"/>
      <c r="CE487" s="184">
        <v>7003756</v>
      </c>
    </row>
    <row r="488" spans="1:83" ht="11.95" customHeight="1">
      <c r="A488" s="184">
        <v>7003757</v>
      </c>
      <c r="B488" s="184">
        <v>487</v>
      </c>
      <c r="C488" s="184" t="s">
        <v>3672</v>
      </c>
      <c r="D488" s="184" t="s">
        <v>36</v>
      </c>
      <c r="E488" s="184" t="s">
        <v>737</v>
      </c>
      <c r="F488" s="184" t="s">
        <v>8200</v>
      </c>
      <c r="G488" s="185">
        <v>42539</v>
      </c>
      <c r="H488" s="186" t="s">
        <v>8089</v>
      </c>
      <c r="I488" s="187">
        <v>21169</v>
      </c>
      <c r="J488" s="184" t="s">
        <v>8185</v>
      </c>
      <c r="K488" s="184">
        <v>7003757</v>
      </c>
      <c r="L488" s="184" t="s">
        <v>8201</v>
      </c>
      <c r="M488" s="184" t="s">
        <v>8202</v>
      </c>
      <c r="N488" s="188" t="s">
        <v>8203</v>
      </c>
      <c r="O488" s="189" t="s">
        <v>8204</v>
      </c>
      <c r="P488" s="187" t="s">
        <v>8205</v>
      </c>
      <c r="Q488" s="187" t="s">
        <v>8205</v>
      </c>
      <c r="R488" s="184" t="s">
        <v>8206</v>
      </c>
      <c r="S488" s="184">
        <v>13950732915</v>
      </c>
      <c r="T488" s="184" t="s">
        <v>8207</v>
      </c>
      <c r="U488" s="184">
        <v>13860974019</v>
      </c>
      <c r="V488" s="184" t="s">
        <v>8208</v>
      </c>
      <c r="W488" s="184" t="s">
        <v>8209</v>
      </c>
      <c r="X488" s="187" t="s">
        <v>8210</v>
      </c>
      <c r="Y488" s="187" t="s">
        <v>8211</v>
      </c>
      <c r="Z488" s="188" t="s">
        <v>8212</v>
      </c>
      <c r="AA488" s="184">
        <v>180</v>
      </c>
      <c r="AB488" s="184" t="s">
        <v>3561</v>
      </c>
      <c r="AC488" s="184"/>
      <c r="AD488" s="184"/>
      <c r="AE488" s="184" t="s">
        <v>3562</v>
      </c>
      <c r="AF488" s="184" t="s">
        <v>3689</v>
      </c>
      <c r="AG488" s="184"/>
      <c r="AH488" s="184"/>
      <c r="AI488" s="184"/>
      <c r="AJ488" s="184" t="s">
        <v>3563</v>
      </c>
      <c r="AK488" s="184">
        <v>351111</v>
      </c>
      <c r="AL488" s="184" t="s">
        <v>8197</v>
      </c>
      <c r="AM488" s="184" t="s">
        <v>8198</v>
      </c>
      <c r="AN488" s="184">
        <v>18815997420</v>
      </c>
      <c r="AO488" s="184" t="s">
        <v>22311</v>
      </c>
      <c r="AP488" s="184" t="s">
        <v>8213</v>
      </c>
      <c r="AQ488" s="184" t="s">
        <v>8214</v>
      </c>
      <c r="AR488" s="184" t="s">
        <v>8064</v>
      </c>
      <c r="AS488" s="184" t="s">
        <v>8065</v>
      </c>
      <c r="AT488" s="184">
        <v>13600928695</v>
      </c>
      <c r="AU488" s="184" t="s">
        <v>1862</v>
      </c>
      <c r="AV488" s="184" t="s">
        <v>8215</v>
      </c>
      <c r="AW488" s="190"/>
      <c r="AX488" s="185">
        <v>44255</v>
      </c>
      <c r="AY488" s="185">
        <v>43532</v>
      </c>
      <c r="AZ488" s="184" t="s">
        <v>3731</v>
      </c>
      <c r="BA488" s="184" t="s">
        <v>8216</v>
      </c>
      <c r="BB488" s="184">
        <v>1</v>
      </c>
      <c r="BC488" s="184"/>
      <c r="BD488" s="184"/>
      <c r="BE488" s="184"/>
      <c r="BF488" s="184" t="s">
        <v>3562</v>
      </c>
      <c r="BG488" s="184"/>
      <c r="BH488" s="184"/>
      <c r="BI488" s="184" t="s">
        <v>3568</v>
      </c>
      <c r="BJ488" s="184"/>
      <c r="BK488" s="184">
        <v>1</v>
      </c>
      <c r="BL488" s="184" t="s">
        <v>3493</v>
      </c>
      <c r="BM488" s="184"/>
      <c r="BN488" s="184" t="s">
        <v>3493</v>
      </c>
      <c r="BO488" s="184" t="s">
        <v>3493</v>
      </c>
      <c r="BP488" s="184" t="s">
        <v>3493</v>
      </c>
      <c r="BQ488" s="184" t="str">
        <f t="shared" si="9"/>
        <v>√</v>
      </c>
      <c r="BR488" s="184"/>
      <c r="BS488" s="184"/>
      <c r="BT488" s="187" t="s">
        <v>3493</v>
      </c>
      <c r="BU488" s="184"/>
      <c r="BV488" s="190" t="e">
        <f>VLOOKUP(D:D,#REF!,2,0)</f>
        <v>#REF!</v>
      </c>
      <c r="BW488" s="190" t="e">
        <f>VLOOKUP(D:D,#REF!,3,0)</f>
        <v>#REF!</v>
      </c>
      <c r="BX488" s="190"/>
      <c r="BY488" s="190"/>
      <c r="BZ488" s="191" t="e">
        <f>VLOOKUP(D:D,#REF!,2,0)</f>
        <v>#REF!</v>
      </c>
      <c r="CA488" s="192" t="s">
        <v>18928</v>
      </c>
      <c r="CB488" s="192" t="s">
        <v>18928</v>
      </c>
      <c r="CC488" s="192" t="s">
        <v>18928</v>
      </c>
      <c r="CD488" s="190"/>
      <c r="CE488" s="184">
        <v>7003757</v>
      </c>
    </row>
    <row r="489" spans="1:83" ht="11.95" customHeight="1">
      <c r="A489" s="184">
        <v>7003758</v>
      </c>
      <c r="B489" s="184">
        <v>488</v>
      </c>
      <c r="C489" s="184" t="s">
        <v>3672</v>
      </c>
      <c r="D489" s="184" t="s">
        <v>36</v>
      </c>
      <c r="E489" s="184" t="s">
        <v>737</v>
      </c>
      <c r="F489" s="184" t="s">
        <v>8217</v>
      </c>
      <c r="G489" s="185">
        <v>42539</v>
      </c>
      <c r="H489" s="186" t="s">
        <v>8089</v>
      </c>
      <c r="I489" s="187">
        <v>21169</v>
      </c>
      <c r="J489" s="184" t="s">
        <v>8185</v>
      </c>
      <c r="K489" s="184">
        <v>7003758</v>
      </c>
      <c r="L489" s="184" t="s">
        <v>8218</v>
      </c>
      <c r="M489" s="184" t="s">
        <v>8219</v>
      </c>
      <c r="N489" s="188" t="s">
        <v>8220</v>
      </c>
      <c r="O489" s="189" t="s">
        <v>8221</v>
      </c>
      <c r="P489" s="187" t="s">
        <v>8222</v>
      </c>
      <c r="Q489" s="187" t="s">
        <v>8222</v>
      </c>
      <c r="R489" s="184" t="s">
        <v>8223</v>
      </c>
      <c r="S489" s="184">
        <v>13950786078</v>
      </c>
      <c r="T489" s="184" t="s">
        <v>8224</v>
      </c>
      <c r="U489" s="184">
        <v>13850230161</v>
      </c>
      <c r="V489" s="184" t="s">
        <v>8225</v>
      </c>
      <c r="W489" s="184">
        <v>13859820163</v>
      </c>
      <c r="X489" s="187" t="s">
        <v>8226</v>
      </c>
      <c r="Y489" s="187" t="s">
        <v>22313</v>
      </c>
      <c r="Z489" s="188" t="s">
        <v>8227</v>
      </c>
      <c r="AA489" s="184">
        <v>180</v>
      </c>
      <c r="AB489" s="184" t="s">
        <v>3561</v>
      </c>
      <c r="AC489" s="184"/>
      <c r="AD489" s="184"/>
      <c r="AE489" s="184" t="s">
        <v>3562</v>
      </c>
      <c r="AF489" s="184" t="s">
        <v>4919</v>
      </c>
      <c r="AG489" s="184"/>
      <c r="AH489" s="184"/>
      <c r="AI489" s="184"/>
      <c r="AJ489" s="184" t="s">
        <v>3563</v>
      </c>
      <c r="AK489" s="184">
        <v>351100</v>
      </c>
      <c r="AL489" s="184" t="s">
        <v>8197</v>
      </c>
      <c r="AM489" s="184" t="s">
        <v>8198</v>
      </c>
      <c r="AN489" s="184">
        <v>18815997420</v>
      </c>
      <c r="AO489" s="184" t="s">
        <v>22311</v>
      </c>
      <c r="AP489" s="184" t="s">
        <v>8224</v>
      </c>
      <c r="AQ489" s="184" t="s">
        <v>8228</v>
      </c>
      <c r="AR489" s="184" t="s">
        <v>8064</v>
      </c>
      <c r="AS489" s="184" t="s">
        <v>8065</v>
      </c>
      <c r="AT489" s="184">
        <v>13600928695</v>
      </c>
      <c r="AU489" s="184" t="s">
        <v>1855</v>
      </c>
      <c r="AV489" s="184" t="s">
        <v>1855</v>
      </c>
      <c r="AW489" s="190"/>
      <c r="AX489" s="185">
        <v>44286</v>
      </c>
      <c r="AY489" s="185">
        <v>43563</v>
      </c>
      <c r="AZ489" s="184" t="s">
        <v>3731</v>
      </c>
      <c r="BA489" s="184" t="s">
        <v>8229</v>
      </c>
      <c r="BB489" s="184">
        <v>1</v>
      </c>
      <c r="BC489" s="184"/>
      <c r="BD489" s="184"/>
      <c r="BE489" s="184"/>
      <c r="BF489" s="184" t="s">
        <v>3562</v>
      </c>
      <c r="BG489" s="184"/>
      <c r="BH489" s="184"/>
      <c r="BI489" s="184" t="s">
        <v>3568</v>
      </c>
      <c r="BJ489" s="184" t="s">
        <v>8230</v>
      </c>
      <c r="BK489" s="184">
        <v>1</v>
      </c>
      <c r="BL489" s="184" t="s">
        <v>3493</v>
      </c>
      <c r="BM489" s="184"/>
      <c r="BN489" s="184" t="s">
        <v>3493</v>
      </c>
      <c r="BO489" s="184" t="s">
        <v>3493</v>
      </c>
      <c r="BP489" s="184" t="s">
        <v>3493</v>
      </c>
      <c r="BQ489" s="184" t="str">
        <f t="shared" si="9"/>
        <v>√</v>
      </c>
      <c r="BR489" s="184"/>
      <c r="BS489" s="184"/>
      <c r="BT489" s="187" t="s">
        <v>3493</v>
      </c>
      <c r="BU489" s="184"/>
      <c r="BV489" s="190" t="e">
        <f>VLOOKUP(D:D,#REF!,2,0)</f>
        <v>#REF!</v>
      </c>
      <c r="BW489" s="190" t="e">
        <f>VLOOKUP(D:D,#REF!,3,0)</f>
        <v>#REF!</v>
      </c>
      <c r="BX489" s="190"/>
      <c r="BY489" s="190"/>
      <c r="BZ489" s="191" t="e">
        <f>VLOOKUP(D:D,#REF!,2,0)</f>
        <v>#REF!</v>
      </c>
      <c r="CA489" s="192" t="s">
        <v>18928</v>
      </c>
      <c r="CB489" s="192" t="s">
        <v>18928</v>
      </c>
      <c r="CC489" s="192" t="s">
        <v>18928</v>
      </c>
      <c r="CD489" s="190"/>
      <c r="CE489" s="184">
        <v>7003758</v>
      </c>
    </row>
    <row r="490" spans="1:83" ht="11.95" customHeight="1">
      <c r="A490" s="184">
        <v>7003759</v>
      </c>
      <c r="B490" s="184">
        <v>489</v>
      </c>
      <c r="C490" s="184" t="s">
        <v>3672</v>
      </c>
      <c r="D490" s="184" t="s">
        <v>36</v>
      </c>
      <c r="E490" s="184" t="s">
        <v>737</v>
      </c>
      <c r="F490" s="184" t="s">
        <v>8231</v>
      </c>
      <c r="G490" s="185">
        <v>42539</v>
      </c>
      <c r="H490" s="186" t="s">
        <v>8089</v>
      </c>
      <c r="I490" s="187">
        <v>21169</v>
      </c>
      <c r="J490" s="184" t="s">
        <v>8185</v>
      </c>
      <c r="K490" s="184">
        <v>7003759</v>
      </c>
      <c r="L490" s="184" t="s">
        <v>8232</v>
      </c>
      <c r="M490" s="184" t="s">
        <v>8233</v>
      </c>
      <c r="N490" s="188" t="s">
        <v>8234</v>
      </c>
      <c r="O490" s="189" t="s">
        <v>8235</v>
      </c>
      <c r="P490" s="187" t="s">
        <v>8236</v>
      </c>
      <c r="Q490" s="187" t="s">
        <v>8236</v>
      </c>
      <c r="R490" s="184" t="s">
        <v>8237</v>
      </c>
      <c r="S490" s="184">
        <v>13859899288</v>
      </c>
      <c r="T490" s="184" t="s">
        <v>8238</v>
      </c>
      <c r="U490" s="184">
        <v>13706089213</v>
      </c>
      <c r="V490" s="184" t="s">
        <v>8239</v>
      </c>
      <c r="W490" s="184" t="s">
        <v>8240</v>
      </c>
      <c r="X490" s="187" t="s">
        <v>8241</v>
      </c>
      <c r="Y490" s="187" t="s">
        <v>8242</v>
      </c>
      <c r="Z490" s="188" t="s">
        <v>8243</v>
      </c>
      <c r="AA490" s="184">
        <v>180</v>
      </c>
      <c r="AB490" s="184" t="s">
        <v>3561</v>
      </c>
      <c r="AC490" s="184"/>
      <c r="AD490" s="184"/>
      <c r="AE490" s="184" t="s">
        <v>3562</v>
      </c>
      <c r="AF490" s="184" t="s">
        <v>3689</v>
      </c>
      <c r="AG490" s="184"/>
      <c r="AH490" s="184"/>
      <c r="AI490" s="184"/>
      <c r="AJ490" s="184" t="s">
        <v>3593</v>
      </c>
      <c r="AK490" s="184">
        <v>351200</v>
      </c>
      <c r="AL490" s="184" t="s">
        <v>8197</v>
      </c>
      <c r="AM490" s="184" t="s">
        <v>8198</v>
      </c>
      <c r="AN490" s="184">
        <v>18815997420</v>
      </c>
      <c r="AO490" s="184" t="s">
        <v>22311</v>
      </c>
      <c r="AP490" s="184" t="s">
        <v>8244</v>
      </c>
      <c r="AQ490" s="184">
        <v>18100591913</v>
      </c>
      <c r="AR490" s="184" t="s">
        <v>8064</v>
      </c>
      <c r="AS490" s="184" t="s">
        <v>8065</v>
      </c>
      <c r="AT490" s="184">
        <v>13600928695</v>
      </c>
      <c r="AU490" s="184" t="s">
        <v>1858</v>
      </c>
      <c r="AV490" s="184" t="s">
        <v>22314</v>
      </c>
      <c r="AW490" s="190"/>
      <c r="AX490" s="185">
        <v>44264</v>
      </c>
      <c r="AY490" s="185">
        <v>43150</v>
      </c>
      <c r="AZ490" s="184" t="s">
        <v>3731</v>
      </c>
      <c r="BA490" s="184" t="s">
        <v>8245</v>
      </c>
      <c r="BB490" s="184">
        <v>1</v>
      </c>
      <c r="BC490" s="184"/>
      <c r="BD490" s="184"/>
      <c r="BE490" s="184"/>
      <c r="BF490" s="184" t="s">
        <v>3562</v>
      </c>
      <c r="BG490" s="184"/>
      <c r="BH490" s="184"/>
      <c r="BI490" s="184" t="s">
        <v>3568</v>
      </c>
      <c r="BJ490" s="184"/>
      <c r="BK490" s="184">
        <v>1</v>
      </c>
      <c r="BL490" s="184" t="s">
        <v>3493</v>
      </c>
      <c r="BM490" s="184"/>
      <c r="BN490" s="184" t="s">
        <v>3493</v>
      </c>
      <c r="BO490" s="184" t="s">
        <v>3493</v>
      </c>
      <c r="BP490" s="184" t="s">
        <v>3493</v>
      </c>
      <c r="BQ490" s="184" t="str">
        <f t="shared" si="9"/>
        <v>√</v>
      </c>
      <c r="BR490" s="184"/>
      <c r="BS490" s="184"/>
      <c r="BT490" s="187" t="s">
        <v>3493</v>
      </c>
      <c r="BU490" s="184"/>
      <c r="BV490" s="190" t="e">
        <f>VLOOKUP(D:D,#REF!,2,0)</f>
        <v>#REF!</v>
      </c>
      <c r="BW490" s="190" t="e">
        <f>VLOOKUP(D:D,#REF!,3,0)</f>
        <v>#REF!</v>
      </c>
      <c r="BX490" s="190"/>
      <c r="BY490" s="190"/>
      <c r="BZ490" s="191" t="e">
        <f>VLOOKUP(D:D,#REF!,2,0)</f>
        <v>#REF!</v>
      </c>
      <c r="CA490" s="192" t="s">
        <v>18928</v>
      </c>
      <c r="CB490" s="192" t="s">
        <v>18928</v>
      </c>
      <c r="CC490" s="192" t="s">
        <v>18928</v>
      </c>
      <c r="CD490" s="190"/>
      <c r="CE490" s="184">
        <v>7003759</v>
      </c>
    </row>
    <row r="491" spans="1:83" ht="11.95" customHeight="1">
      <c r="A491" s="184">
        <v>7003760</v>
      </c>
      <c r="B491" s="184">
        <v>490</v>
      </c>
      <c r="C491" s="184" t="s">
        <v>3672</v>
      </c>
      <c r="D491" s="184" t="s">
        <v>36</v>
      </c>
      <c r="E491" s="184" t="s">
        <v>731</v>
      </c>
      <c r="F491" s="184" t="s">
        <v>8246</v>
      </c>
      <c r="G491" s="185">
        <v>42539</v>
      </c>
      <c r="H491" s="186" t="s">
        <v>3464</v>
      </c>
      <c r="I491" s="187">
        <v>21171</v>
      </c>
      <c r="J491" s="184" t="s">
        <v>8185</v>
      </c>
      <c r="K491" s="184">
        <v>7003760</v>
      </c>
      <c r="L491" s="184" t="s">
        <v>22315</v>
      </c>
      <c r="M491" s="184" t="s">
        <v>22316</v>
      </c>
      <c r="N491" s="188" t="s">
        <v>22317</v>
      </c>
      <c r="O491" s="189" t="s">
        <v>8247</v>
      </c>
      <c r="P491" s="187" t="s">
        <v>22318</v>
      </c>
      <c r="Q491" s="187" t="s">
        <v>22319</v>
      </c>
      <c r="R491" s="184" t="s">
        <v>8248</v>
      </c>
      <c r="S491" s="184">
        <v>13605981919</v>
      </c>
      <c r="T491" s="184" t="s">
        <v>8249</v>
      </c>
      <c r="U491" s="184" t="s">
        <v>22320</v>
      </c>
      <c r="V491" s="184" t="s">
        <v>8250</v>
      </c>
      <c r="W491" s="184" t="s">
        <v>22321</v>
      </c>
      <c r="X491" s="187" t="s">
        <v>22322</v>
      </c>
      <c r="Y491" s="187" t="s">
        <v>22323</v>
      </c>
      <c r="Z491" s="188" t="s">
        <v>8251</v>
      </c>
      <c r="AA491" s="184">
        <v>90</v>
      </c>
      <c r="AB491" s="184" t="s">
        <v>3669</v>
      </c>
      <c r="AC491" s="184"/>
      <c r="AD491" s="184"/>
      <c r="AE491" s="184" t="s">
        <v>3562</v>
      </c>
      <c r="AF491" s="184" t="s">
        <v>3689</v>
      </c>
      <c r="AG491" s="184"/>
      <c r="AH491" s="184"/>
      <c r="AI491" s="184"/>
      <c r="AJ491" s="184" t="s">
        <v>3593</v>
      </c>
      <c r="AK491" s="184">
        <v>365000</v>
      </c>
      <c r="AL491" s="184" t="s">
        <v>22324</v>
      </c>
      <c r="AM491" s="184" t="s">
        <v>22319</v>
      </c>
      <c r="AN491" s="184">
        <v>13860539289</v>
      </c>
      <c r="AO491" s="184" t="s">
        <v>22311</v>
      </c>
      <c r="AP491" s="184" t="s">
        <v>8249</v>
      </c>
      <c r="AQ491" s="184" t="s">
        <v>8252</v>
      </c>
      <c r="AR491" s="184" t="s">
        <v>8064</v>
      </c>
      <c r="AS491" s="184" t="s">
        <v>8065</v>
      </c>
      <c r="AT491" s="184">
        <v>13600928695</v>
      </c>
      <c r="AU491" s="184" t="s">
        <v>1983</v>
      </c>
      <c r="AV491" s="184" t="s">
        <v>8253</v>
      </c>
      <c r="AW491" s="190"/>
      <c r="AX491" s="185">
        <v>44244</v>
      </c>
      <c r="AY491" s="185">
        <v>43249</v>
      </c>
      <c r="AZ491" s="184" t="s">
        <v>3731</v>
      </c>
      <c r="BA491" s="184" t="s">
        <v>8254</v>
      </c>
      <c r="BB491" s="184">
        <v>1</v>
      </c>
      <c r="BC491" s="184"/>
      <c r="BD491" s="184"/>
      <c r="BE491" s="184"/>
      <c r="BF491" s="184" t="s">
        <v>3562</v>
      </c>
      <c r="BG491" s="184"/>
      <c r="BH491" s="184"/>
      <c r="BI491" s="184" t="s">
        <v>3568</v>
      </c>
      <c r="BJ491" s="184"/>
      <c r="BK491" s="184">
        <v>1</v>
      </c>
      <c r="BL491" s="184" t="s">
        <v>3493</v>
      </c>
      <c r="BM491" s="184"/>
      <c r="BN491" s="184" t="s">
        <v>3493</v>
      </c>
      <c r="BO491" s="184" t="s">
        <v>3493</v>
      </c>
      <c r="BP491" s="184" t="s">
        <v>3493</v>
      </c>
      <c r="BQ491" s="184" t="str">
        <f t="shared" si="9"/>
        <v>√</v>
      </c>
      <c r="BR491" s="184"/>
      <c r="BS491" s="184"/>
      <c r="BT491" s="187" t="s">
        <v>3493</v>
      </c>
      <c r="BU491" s="184"/>
      <c r="BV491" s="190" t="e">
        <f>VLOOKUP(D:D,#REF!,2,0)</f>
        <v>#REF!</v>
      </c>
      <c r="BW491" s="190" t="e">
        <f>VLOOKUP(D:D,#REF!,3,0)</f>
        <v>#REF!</v>
      </c>
      <c r="BX491" s="190"/>
      <c r="BY491" s="190"/>
      <c r="BZ491" s="191" t="e">
        <f>VLOOKUP(D:D,#REF!,2,0)</f>
        <v>#REF!</v>
      </c>
      <c r="CA491" s="192" t="s">
        <v>18928</v>
      </c>
      <c r="CB491" s="192" t="s">
        <v>18928</v>
      </c>
      <c r="CC491" s="192" t="s">
        <v>18928</v>
      </c>
      <c r="CD491" s="190"/>
      <c r="CE491" s="184">
        <v>7003760</v>
      </c>
    </row>
    <row r="492" spans="1:83" ht="11.95" customHeight="1">
      <c r="A492" s="184">
        <v>7003761</v>
      </c>
      <c r="B492" s="184">
        <v>491</v>
      </c>
      <c r="C492" s="184" t="s">
        <v>3672</v>
      </c>
      <c r="D492" s="184" t="s">
        <v>36</v>
      </c>
      <c r="E492" s="184" t="s">
        <v>731</v>
      </c>
      <c r="F492" s="184" t="s">
        <v>8255</v>
      </c>
      <c r="G492" s="185">
        <v>42539</v>
      </c>
      <c r="H492" s="186" t="s">
        <v>3464</v>
      </c>
      <c r="I492" s="187">
        <v>21171</v>
      </c>
      <c r="J492" s="184" t="s">
        <v>8185</v>
      </c>
      <c r="K492" s="184">
        <v>7003761</v>
      </c>
      <c r="L492" s="184" t="s">
        <v>22325</v>
      </c>
      <c r="M492" s="184" t="s">
        <v>22326</v>
      </c>
      <c r="N492" s="188" t="s">
        <v>22327</v>
      </c>
      <c r="O492" s="189" t="s">
        <v>8256</v>
      </c>
      <c r="P492" s="187" t="s">
        <v>22328</v>
      </c>
      <c r="Q492" s="187" t="s">
        <v>22328</v>
      </c>
      <c r="R492" s="184" t="s">
        <v>8257</v>
      </c>
      <c r="S492" s="184">
        <v>13859186158</v>
      </c>
      <c r="T492" s="184" t="s">
        <v>8258</v>
      </c>
      <c r="U492" s="184">
        <v>13850888186</v>
      </c>
      <c r="V492" s="184" t="s">
        <v>8259</v>
      </c>
      <c r="W492" s="184" t="s">
        <v>22329</v>
      </c>
      <c r="X492" s="187" t="s">
        <v>22330</v>
      </c>
      <c r="Y492" s="187" t="s">
        <v>22331</v>
      </c>
      <c r="Z492" s="188" t="s">
        <v>3575</v>
      </c>
      <c r="AA492" s="184">
        <v>90</v>
      </c>
      <c r="AB492" s="184" t="s">
        <v>3669</v>
      </c>
      <c r="AC492" s="184"/>
      <c r="AD492" s="184"/>
      <c r="AE492" s="184" t="s">
        <v>3562</v>
      </c>
      <c r="AF492" s="184" t="s">
        <v>3689</v>
      </c>
      <c r="AG492" s="184"/>
      <c r="AH492" s="184"/>
      <c r="AI492" s="184"/>
      <c r="AJ492" s="184" t="s">
        <v>3563</v>
      </c>
      <c r="AK492" s="184">
        <v>365001</v>
      </c>
      <c r="AL492" s="184" t="s">
        <v>22332</v>
      </c>
      <c r="AM492" s="184" t="s">
        <v>22333</v>
      </c>
      <c r="AN492" s="184">
        <v>13159362888</v>
      </c>
      <c r="AO492" s="184" t="s">
        <v>22311</v>
      </c>
      <c r="AP492" s="184" t="s">
        <v>8258</v>
      </c>
      <c r="AQ492" s="184" t="s">
        <v>8260</v>
      </c>
      <c r="AR492" s="184" t="s">
        <v>8064</v>
      </c>
      <c r="AS492" s="184" t="s">
        <v>8065</v>
      </c>
      <c r="AT492" s="184">
        <v>13600928695</v>
      </c>
      <c r="AU492" s="184" t="s">
        <v>1639</v>
      </c>
      <c r="AV492" s="184" t="s">
        <v>8261</v>
      </c>
      <c r="AW492" s="190"/>
      <c r="AX492" s="185">
        <v>44277</v>
      </c>
      <c r="AY492" s="185">
        <v>43785</v>
      </c>
      <c r="AZ492" s="184" t="s">
        <v>3562</v>
      </c>
      <c r="BA492" s="184" t="s">
        <v>6850</v>
      </c>
      <c r="BB492" s="184">
        <v>1</v>
      </c>
      <c r="BC492" s="184"/>
      <c r="BD492" s="184"/>
      <c r="BE492" s="184"/>
      <c r="BF492" s="184" t="s">
        <v>3562</v>
      </c>
      <c r="BG492" s="184"/>
      <c r="BH492" s="184"/>
      <c r="BI492" s="184" t="s">
        <v>3568</v>
      </c>
      <c r="BJ492" s="184"/>
      <c r="BK492" s="184">
        <v>1</v>
      </c>
      <c r="BL492" s="184" t="s">
        <v>3493</v>
      </c>
      <c r="BM492" s="184"/>
      <c r="BN492" s="184" t="s">
        <v>3493</v>
      </c>
      <c r="BO492" s="184" t="s">
        <v>3493</v>
      </c>
      <c r="BP492" s="184" t="s">
        <v>3493</v>
      </c>
      <c r="BQ492" s="184" t="str">
        <f t="shared" si="9"/>
        <v>√</v>
      </c>
      <c r="BR492" s="184"/>
      <c r="BS492" s="184"/>
      <c r="BT492" s="187" t="s">
        <v>3493</v>
      </c>
      <c r="BU492" s="184"/>
      <c r="BV492" s="190" t="e">
        <f>VLOOKUP(D:D,#REF!,2,0)</f>
        <v>#REF!</v>
      </c>
      <c r="BW492" s="190" t="e">
        <f>VLOOKUP(D:D,#REF!,3,0)</f>
        <v>#REF!</v>
      </c>
      <c r="BX492" s="190"/>
      <c r="BY492" s="190"/>
      <c r="BZ492" s="191" t="e">
        <f>VLOOKUP(D:D,#REF!,2,0)</f>
        <v>#REF!</v>
      </c>
      <c r="CA492" s="192" t="s">
        <v>18928</v>
      </c>
      <c r="CB492" s="192" t="s">
        <v>18928</v>
      </c>
      <c r="CC492" s="192" t="s">
        <v>18928</v>
      </c>
      <c r="CD492" s="190"/>
      <c r="CE492" s="184">
        <v>7003761</v>
      </c>
    </row>
    <row r="493" spans="1:83" ht="11.95" customHeight="1">
      <c r="A493" s="184">
        <v>7003762</v>
      </c>
      <c r="B493" s="184">
        <v>492</v>
      </c>
      <c r="C493" s="184" t="s">
        <v>3672</v>
      </c>
      <c r="D493" s="184" t="s">
        <v>36</v>
      </c>
      <c r="E493" s="184" t="s">
        <v>731</v>
      </c>
      <c r="F493" s="184" t="s">
        <v>8262</v>
      </c>
      <c r="G493" s="185">
        <v>42539</v>
      </c>
      <c r="H493" s="186" t="s">
        <v>3464</v>
      </c>
      <c r="I493" s="187">
        <v>21171</v>
      </c>
      <c r="J493" s="184" t="s">
        <v>8185</v>
      </c>
      <c r="K493" s="184">
        <v>7003762</v>
      </c>
      <c r="L493" s="184" t="s">
        <v>22334</v>
      </c>
      <c r="M493" s="184" t="s">
        <v>22335</v>
      </c>
      <c r="N493" s="188" t="s">
        <v>22336</v>
      </c>
      <c r="O493" s="189" t="s">
        <v>8263</v>
      </c>
      <c r="P493" s="187" t="s">
        <v>22337</v>
      </c>
      <c r="Q493" s="187" t="s">
        <v>22337</v>
      </c>
      <c r="R493" s="184" t="s">
        <v>8264</v>
      </c>
      <c r="S493" s="184">
        <v>13859100993</v>
      </c>
      <c r="T493" s="184" t="s">
        <v>8265</v>
      </c>
      <c r="U493" s="184">
        <v>13666998752</v>
      </c>
      <c r="V493" s="184" t="s">
        <v>8266</v>
      </c>
      <c r="W493" s="184" t="s">
        <v>22338</v>
      </c>
      <c r="X493" s="187" t="s">
        <v>22339</v>
      </c>
      <c r="Y493" s="187" t="s">
        <v>22340</v>
      </c>
      <c r="Z493" s="188" t="s">
        <v>22341</v>
      </c>
      <c r="AA493" s="184">
        <v>90</v>
      </c>
      <c r="AB493" s="184" t="s">
        <v>3669</v>
      </c>
      <c r="AC493" s="184"/>
      <c r="AD493" s="184"/>
      <c r="AE493" s="184" t="s">
        <v>3562</v>
      </c>
      <c r="AF493" s="184"/>
      <c r="AG493" s="184"/>
      <c r="AH493" s="184"/>
      <c r="AI493" s="184"/>
      <c r="AJ493" s="184" t="s">
        <v>3563</v>
      </c>
      <c r="AK493" s="184">
        <v>365400</v>
      </c>
      <c r="AL493" s="184" t="s">
        <v>22342</v>
      </c>
      <c r="AM493" s="184" t="s">
        <v>22343</v>
      </c>
      <c r="AN493" s="184">
        <v>13666998752</v>
      </c>
      <c r="AO493" s="184" t="s">
        <v>22311</v>
      </c>
      <c r="AP493" s="184" t="s">
        <v>8265</v>
      </c>
      <c r="AQ493" s="184" t="s">
        <v>8267</v>
      </c>
      <c r="AR493" s="184" t="s">
        <v>8064</v>
      </c>
      <c r="AS493" s="184" t="s">
        <v>8065</v>
      </c>
      <c r="AT493" s="184">
        <v>13600928695</v>
      </c>
      <c r="AU493" s="184" t="s">
        <v>1708</v>
      </c>
      <c r="AV493" s="184" t="s">
        <v>8268</v>
      </c>
      <c r="AW493" s="190"/>
      <c r="AX493" s="185">
        <v>43920</v>
      </c>
      <c r="AY493" s="185">
        <v>42487</v>
      </c>
      <c r="AZ493" s="184" t="s">
        <v>3731</v>
      </c>
      <c r="BA493" s="184" t="s">
        <v>8269</v>
      </c>
      <c r="BB493" s="184">
        <v>1</v>
      </c>
      <c r="BC493" s="184"/>
      <c r="BD493" s="184"/>
      <c r="BE493" s="184"/>
      <c r="BF493" s="184" t="s">
        <v>3562</v>
      </c>
      <c r="BG493" s="184"/>
      <c r="BH493" s="184"/>
      <c r="BI493" s="184" t="s">
        <v>3568</v>
      </c>
      <c r="BJ493" s="184"/>
      <c r="BK493" s="184">
        <v>1</v>
      </c>
      <c r="BL493" s="184" t="s">
        <v>3493</v>
      </c>
      <c r="BM493" s="184"/>
      <c r="BN493" s="184" t="s">
        <v>3493</v>
      </c>
      <c r="BO493" s="184" t="s">
        <v>3493</v>
      </c>
      <c r="BP493" s="184" t="s">
        <v>3493</v>
      </c>
      <c r="BQ493" s="184" t="str">
        <f t="shared" si="9"/>
        <v>√</v>
      </c>
      <c r="BR493" s="184"/>
      <c r="BS493" s="184"/>
      <c r="BT493" s="187" t="s">
        <v>3493</v>
      </c>
      <c r="BU493" s="184"/>
      <c r="BV493" s="190" t="e">
        <f>VLOOKUP(D:D,#REF!,2,0)</f>
        <v>#REF!</v>
      </c>
      <c r="BW493" s="190" t="e">
        <f>VLOOKUP(D:D,#REF!,3,0)</f>
        <v>#REF!</v>
      </c>
      <c r="BX493" s="190"/>
      <c r="BY493" s="190"/>
      <c r="BZ493" s="191" t="e">
        <f>VLOOKUP(D:D,#REF!,2,0)</f>
        <v>#REF!</v>
      </c>
      <c r="CA493" s="192" t="s">
        <v>18928</v>
      </c>
      <c r="CB493" s="192" t="s">
        <v>18928</v>
      </c>
      <c r="CC493" s="192" t="s">
        <v>18928</v>
      </c>
      <c r="CD493" s="190"/>
      <c r="CE493" s="184">
        <v>7003762</v>
      </c>
    </row>
    <row r="494" spans="1:83" ht="11.95" customHeight="1">
      <c r="A494" s="184">
        <v>7003763</v>
      </c>
      <c r="B494" s="184">
        <v>493</v>
      </c>
      <c r="C494" s="184" t="s">
        <v>3672</v>
      </c>
      <c r="D494" s="184" t="s">
        <v>36</v>
      </c>
      <c r="E494" s="184" t="s">
        <v>731</v>
      </c>
      <c r="F494" s="184" t="s">
        <v>8270</v>
      </c>
      <c r="G494" s="185">
        <v>42539</v>
      </c>
      <c r="H494" s="186" t="s">
        <v>3464</v>
      </c>
      <c r="I494" s="187">
        <v>21171</v>
      </c>
      <c r="J494" s="184" t="s">
        <v>8185</v>
      </c>
      <c r="K494" s="184">
        <v>7003763</v>
      </c>
      <c r="L494" s="184" t="s">
        <v>22344</v>
      </c>
      <c r="M494" s="184" t="s">
        <v>22345</v>
      </c>
      <c r="N494" s="188" t="s">
        <v>22346</v>
      </c>
      <c r="O494" s="189" t="s">
        <v>8271</v>
      </c>
      <c r="P494" s="187" t="s">
        <v>22347</v>
      </c>
      <c r="Q494" s="187" t="s">
        <v>22348</v>
      </c>
      <c r="R494" s="184" t="s">
        <v>8272</v>
      </c>
      <c r="S494" s="184">
        <v>13605964655</v>
      </c>
      <c r="T494" s="184" t="s">
        <v>8273</v>
      </c>
      <c r="U494" s="184">
        <v>13859143340</v>
      </c>
      <c r="V494" s="184" t="s">
        <v>8274</v>
      </c>
      <c r="W494" s="184" t="s">
        <v>22349</v>
      </c>
      <c r="X494" s="187" t="s">
        <v>22350</v>
      </c>
      <c r="Y494" s="187" t="s">
        <v>22351</v>
      </c>
      <c r="Z494" s="188" t="s">
        <v>22352</v>
      </c>
      <c r="AA494" s="184">
        <v>90</v>
      </c>
      <c r="AB494" s="184" t="s">
        <v>3669</v>
      </c>
      <c r="AC494" s="184"/>
      <c r="AD494" s="184"/>
      <c r="AE494" s="184" t="s">
        <v>3562</v>
      </c>
      <c r="AF494" s="184"/>
      <c r="AG494" s="184"/>
      <c r="AH494" s="184"/>
      <c r="AI494" s="184"/>
      <c r="AJ494" s="184" t="s">
        <v>3563</v>
      </c>
      <c r="AK494" s="184">
        <v>366100</v>
      </c>
      <c r="AL494" s="184" t="s">
        <v>22353</v>
      </c>
      <c r="AM494" s="184" t="s">
        <v>22354</v>
      </c>
      <c r="AN494" s="184">
        <v>13859143340</v>
      </c>
      <c r="AO494" s="184" t="s">
        <v>22311</v>
      </c>
      <c r="AP494" s="184" t="s">
        <v>8275</v>
      </c>
      <c r="AQ494" s="184">
        <v>15859867576</v>
      </c>
      <c r="AR494" s="184" t="s">
        <v>8064</v>
      </c>
      <c r="AS494" s="184" t="s">
        <v>8065</v>
      </c>
      <c r="AT494" s="184">
        <v>13600928695</v>
      </c>
      <c r="AU494" s="184" t="s">
        <v>1888</v>
      </c>
      <c r="AV494" s="184" t="s">
        <v>8276</v>
      </c>
      <c r="AW494" s="190"/>
      <c r="AX494" s="185">
        <v>43921</v>
      </c>
      <c r="AY494" s="185">
        <v>43723</v>
      </c>
      <c r="AZ494" s="184" t="s">
        <v>3731</v>
      </c>
      <c r="BA494" s="184" t="s">
        <v>8277</v>
      </c>
      <c r="BB494" s="184">
        <v>1</v>
      </c>
      <c r="BC494" s="184"/>
      <c r="BD494" s="184"/>
      <c r="BE494" s="184"/>
      <c r="BF494" s="184" t="s">
        <v>3562</v>
      </c>
      <c r="BG494" s="184"/>
      <c r="BH494" s="184"/>
      <c r="BI494" s="184" t="s">
        <v>3568</v>
      </c>
      <c r="BJ494" s="184"/>
      <c r="BK494" s="184">
        <v>1</v>
      </c>
      <c r="BL494" s="184" t="s">
        <v>3493</v>
      </c>
      <c r="BM494" s="184" t="s">
        <v>3493</v>
      </c>
      <c r="BN494" s="184" t="s">
        <v>3493</v>
      </c>
      <c r="BO494" s="184" t="s">
        <v>3493</v>
      </c>
      <c r="BP494" s="184" t="s">
        <v>3493</v>
      </c>
      <c r="BQ494" s="184" t="str">
        <f t="shared" si="9"/>
        <v>√</v>
      </c>
      <c r="BR494" s="184"/>
      <c r="BS494" s="184"/>
      <c r="BT494" s="187" t="s">
        <v>3493</v>
      </c>
      <c r="BU494" s="184"/>
      <c r="BV494" s="190" t="e">
        <f>VLOOKUP(D:D,#REF!,2,0)</f>
        <v>#REF!</v>
      </c>
      <c r="BW494" s="190" t="e">
        <f>VLOOKUP(D:D,#REF!,3,0)</f>
        <v>#REF!</v>
      </c>
      <c r="BX494" s="190"/>
      <c r="BY494" s="190"/>
      <c r="BZ494" s="191" t="e">
        <f>VLOOKUP(D:D,#REF!,2,0)</f>
        <v>#REF!</v>
      </c>
      <c r="CA494" s="192" t="s">
        <v>18928</v>
      </c>
      <c r="CB494" s="192" t="s">
        <v>18928</v>
      </c>
      <c r="CC494" s="192" t="s">
        <v>18928</v>
      </c>
      <c r="CD494" s="190"/>
      <c r="CE494" s="184">
        <v>7003763</v>
      </c>
    </row>
    <row r="495" spans="1:83" ht="11.95" customHeight="1">
      <c r="A495" s="184">
        <v>7003764</v>
      </c>
      <c r="B495" s="184">
        <v>494</v>
      </c>
      <c r="C495" s="184" t="s">
        <v>3672</v>
      </c>
      <c r="D495" s="184" t="s">
        <v>36</v>
      </c>
      <c r="E495" s="184" t="s">
        <v>731</v>
      </c>
      <c r="F495" s="184" t="s">
        <v>8278</v>
      </c>
      <c r="G495" s="185">
        <v>42539</v>
      </c>
      <c r="H495" s="186" t="s">
        <v>3464</v>
      </c>
      <c r="I495" s="187">
        <v>21171</v>
      </c>
      <c r="J495" s="184" t="s">
        <v>8185</v>
      </c>
      <c r="K495" s="184">
        <v>7003764</v>
      </c>
      <c r="L495" s="184" t="s">
        <v>22355</v>
      </c>
      <c r="M495" s="184" t="s">
        <v>22356</v>
      </c>
      <c r="N495" s="188" t="s">
        <v>22357</v>
      </c>
      <c r="O495" s="189" t="s">
        <v>8279</v>
      </c>
      <c r="P495" s="187" t="s">
        <v>22358</v>
      </c>
      <c r="Q495" s="187" t="s">
        <v>22358</v>
      </c>
      <c r="R495" s="184" t="s">
        <v>8280</v>
      </c>
      <c r="S495" s="184">
        <v>13605994395</v>
      </c>
      <c r="T495" s="184" t="s">
        <v>8281</v>
      </c>
      <c r="U495" s="184">
        <v>13859189627</v>
      </c>
      <c r="V495" s="184" t="s">
        <v>8282</v>
      </c>
      <c r="W495" s="184" t="s">
        <v>8283</v>
      </c>
      <c r="X495" s="187" t="s">
        <v>8284</v>
      </c>
      <c r="Y495" s="187" t="s">
        <v>8285</v>
      </c>
      <c r="Z495" s="188" t="s">
        <v>3575</v>
      </c>
      <c r="AA495" s="184">
        <v>90</v>
      </c>
      <c r="AB495" s="184" t="s">
        <v>3669</v>
      </c>
      <c r="AC495" s="184"/>
      <c r="AD495" s="184"/>
      <c r="AE495" s="184" t="s">
        <v>3562</v>
      </c>
      <c r="AF495" s="184" t="s">
        <v>3689</v>
      </c>
      <c r="AG495" s="184"/>
      <c r="AH495" s="184"/>
      <c r="AI495" s="184"/>
      <c r="AJ495" s="184" t="s">
        <v>3563</v>
      </c>
      <c r="AK495" s="184">
        <v>365100</v>
      </c>
      <c r="AL495" s="184" t="s">
        <v>8286</v>
      </c>
      <c r="AM495" s="184" t="s">
        <v>8287</v>
      </c>
      <c r="AN495" s="184">
        <v>18960502868</v>
      </c>
      <c r="AO495" s="184" t="s">
        <v>22311</v>
      </c>
      <c r="AP495" s="184" t="s">
        <v>8288</v>
      </c>
      <c r="AQ495" s="184" t="s">
        <v>8289</v>
      </c>
      <c r="AR495" s="184" t="s">
        <v>8064</v>
      </c>
      <c r="AS495" s="184" t="s">
        <v>8065</v>
      </c>
      <c r="AT495" s="184">
        <v>13600928695</v>
      </c>
      <c r="AU495" s="184" t="s">
        <v>1393</v>
      </c>
      <c r="AV495" s="184" t="s">
        <v>8290</v>
      </c>
      <c r="AW495" s="190"/>
      <c r="AX495" s="185">
        <v>44341</v>
      </c>
      <c r="AY495" s="185">
        <v>43778</v>
      </c>
      <c r="AZ495" s="184" t="s">
        <v>3562</v>
      </c>
      <c r="BA495" s="184" t="s">
        <v>8291</v>
      </c>
      <c r="BB495" s="184">
        <v>1</v>
      </c>
      <c r="BC495" s="184"/>
      <c r="BD495" s="184"/>
      <c r="BE495" s="184"/>
      <c r="BF495" s="184" t="s">
        <v>3562</v>
      </c>
      <c r="BG495" s="184"/>
      <c r="BH495" s="184"/>
      <c r="BI495" s="184" t="s">
        <v>3568</v>
      </c>
      <c r="BJ495" s="184"/>
      <c r="BK495" s="184">
        <v>1</v>
      </c>
      <c r="BL495" s="184" t="s">
        <v>3493</v>
      </c>
      <c r="BM495" s="184"/>
      <c r="BN495" s="184" t="s">
        <v>3493</v>
      </c>
      <c r="BO495" s="184" t="s">
        <v>3493</v>
      </c>
      <c r="BP495" s="184" t="s">
        <v>3493</v>
      </c>
      <c r="BQ495" s="184" t="str">
        <f t="shared" si="9"/>
        <v>√</v>
      </c>
      <c r="BR495" s="184"/>
      <c r="BS495" s="184"/>
      <c r="BT495" s="187" t="s">
        <v>3493</v>
      </c>
      <c r="BU495" s="184"/>
      <c r="BV495" s="190" t="e">
        <f>VLOOKUP(D:D,#REF!,2,0)</f>
        <v>#REF!</v>
      </c>
      <c r="BW495" s="190" t="e">
        <f>VLOOKUP(D:D,#REF!,3,0)</f>
        <v>#REF!</v>
      </c>
      <c r="BX495" s="190"/>
      <c r="BY495" s="190"/>
      <c r="BZ495" s="191" t="e">
        <f>VLOOKUP(D:D,#REF!,2,0)</f>
        <v>#REF!</v>
      </c>
      <c r="CA495" s="192" t="s">
        <v>18928</v>
      </c>
      <c r="CB495" s="192" t="s">
        <v>18928</v>
      </c>
      <c r="CC495" s="192" t="s">
        <v>18928</v>
      </c>
      <c r="CD495" s="190"/>
      <c r="CE495" s="184">
        <v>7003764</v>
      </c>
    </row>
    <row r="496" spans="1:83" ht="11.95" customHeight="1">
      <c r="A496" s="184">
        <v>7003765</v>
      </c>
      <c r="B496" s="184">
        <v>495</v>
      </c>
      <c r="C496" s="184" t="s">
        <v>3672</v>
      </c>
      <c r="D496" s="184" t="s">
        <v>36</v>
      </c>
      <c r="E496" s="184" t="s">
        <v>731</v>
      </c>
      <c r="F496" s="184" t="s">
        <v>8292</v>
      </c>
      <c r="G496" s="185">
        <v>42539</v>
      </c>
      <c r="H496" s="186" t="s">
        <v>3464</v>
      </c>
      <c r="I496" s="187">
        <v>21171</v>
      </c>
      <c r="J496" s="184" t="s">
        <v>8185</v>
      </c>
      <c r="K496" s="184">
        <v>7003765</v>
      </c>
      <c r="L496" s="184" t="s">
        <v>22359</v>
      </c>
      <c r="M496" s="184" t="s">
        <v>22360</v>
      </c>
      <c r="N496" s="188" t="s">
        <v>22361</v>
      </c>
      <c r="O496" s="189" t="s">
        <v>8293</v>
      </c>
      <c r="P496" s="187" t="s">
        <v>8294</v>
      </c>
      <c r="Q496" s="187" t="s">
        <v>8294</v>
      </c>
      <c r="R496" s="184" t="s">
        <v>8295</v>
      </c>
      <c r="S496" s="184">
        <v>13328911886</v>
      </c>
      <c r="T496" s="184" t="s">
        <v>8296</v>
      </c>
      <c r="U496" s="184">
        <v>13507580661</v>
      </c>
      <c r="V496" s="184" t="s">
        <v>8297</v>
      </c>
      <c r="W496" s="184" t="s">
        <v>8298</v>
      </c>
      <c r="X496" s="187" t="s">
        <v>22362</v>
      </c>
      <c r="Y496" s="187" t="s">
        <v>22363</v>
      </c>
      <c r="Z496" s="188" t="s">
        <v>22364</v>
      </c>
      <c r="AA496" s="184">
        <v>90</v>
      </c>
      <c r="AB496" s="184" t="s">
        <v>3669</v>
      </c>
      <c r="AC496" s="184"/>
      <c r="AD496" s="184"/>
      <c r="AE496" s="184" t="s">
        <v>3562</v>
      </c>
      <c r="AF496" s="184"/>
      <c r="AG496" s="184"/>
      <c r="AH496" s="184"/>
      <c r="AI496" s="184"/>
      <c r="AJ496" s="184" t="s">
        <v>3563</v>
      </c>
      <c r="AK496" s="184">
        <v>365500</v>
      </c>
      <c r="AL496" s="184" t="s">
        <v>22365</v>
      </c>
      <c r="AM496" s="184" t="s">
        <v>8299</v>
      </c>
      <c r="AN496" s="184">
        <v>13507580661</v>
      </c>
      <c r="AO496" s="184" t="s">
        <v>22311</v>
      </c>
      <c r="AP496" s="184" t="s">
        <v>8296</v>
      </c>
      <c r="AQ496" s="184" t="s">
        <v>8300</v>
      </c>
      <c r="AR496" s="184" t="s">
        <v>8064</v>
      </c>
      <c r="AS496" s="184" t="s">
        <v>8065</v>
      </c>
      <c r="AT496" s="184">
        <v>13600928695</v>
      </c>
      <c r="AU496" s="184" t="s">
        <v>950</v>
      </c>
      <c r="AV496" s="184" t="s">
        <v>8301</v>
      </c>
      <c r="AW496" s="190"/>
      <c r="AX496" s="185">
        <v>44273</v>
      </c>
      <c r="AY496" s="185">
        <v>43624</v>
      </c>
      <c r="AZ496" s="184" t="s">
        <v>3731</v>
      </c>
      <c r="BA496" s="184" t="s">
        <v>8302</v>
      </c>
      <c r="BB496" s="184">
        <v>1</v>
      </c>
      <c r="BC496" s="184"/>
      <c r="BD496" s="184"/>
      <c r="BE496" s="184"/>
      <c r="BF496" s="184" t="s">
        <v>3562</v>
      </c>
      <c r="BG496" s="184"/>
      <c r="BH496" s="184"/>
      <c r="BI496" s="184" t="s">
        <v>3568</v>
      </c>
      <c r="BJ496" s="184"/>
      <c r="BK496" s="184">
        <v>1</v>
      </c>
      <c r="BL496" s="184" t="s">
        <v>3493</v>
      </c>
      <c r="BM496" s="184" t="s">
        <v>3493</v>
      </c>
      <c r="BN496" s="184" t="s">
        <v>3493</v>
      </c>
      <c r="BO496" s="184" t="s">
        <v>3493</v>
      </c>
      <c r="BP496" s="184" t="s">
        <v>3493</v>
      </c>
      <c r="BQ496" s="184" t="str">
        <f t="shared" si="9"/>
        <v>√</v>
      </c>
      <c r="BR496" s="184"/>
      <c r="BS496" s="184"/>
      <c r="BT496" s="187" t="s">
        <v>3493</v>
      </c>
      <c r="BU496" s="184"/>
      <c r="BV496" s="190" t="e">
        <f>VLOOKUP(D:D,#REF!,2,0)</f>
        <v>#REF!</v>
      </c>
      <c r="BW496" s="190" t="e">
        <f>VLOOKUP(D:D,#REF!,3,0)</f>
        <v>#REF!</v>
      </c>
      <c r="BX496" s="190"/>
      <c r="BY496" s="190"/>
      <c r="BZ496" s="191" t="e">
        <f>VLOOKUP(D:D,#REF!,2,0)</f>
        <v>#REF!</v>
      </c>
      <c r="CA496" s="192" t="s">
        <v>18928</v>
      </c>
      <c r="CB496" s="192" t="s">
        <v>18928</v>
      </c>
      <c r="CC496" s="192" t="s">
        <v>18928</v>
      </c>
      <c r="CD496" s="190"/>
      <c r="CE496" s="184">
        <v>7003765</v>
      </c>
    </row>
    <row r="497" spans="1:83" ht="11.95" customHeight="1">
      <c r="A497" s="184">
        <v>7003766</v>
      </c>
      <c r="B497" s="184">
        <v>496</v>
      </c>
      <c r="C497" s="184" t="s">
        <v>3672</v>
      </c>
      <c r="D497" s="184" t="s">
        <v>36</v>
      </c>
      <c r="E497" s="184" t="s">
        <v>731</v>
      </c>
      <c r="F497" s="184" t="s">
        <v>8303</v>
      </c>
      <c r="G497" s="185">
        <v>42539</v>
      </c>
      <c r="H497" s="186" t="s">
        <v>3464</v>
      </c>
      <c r="I497" s="187">
        <v>21171</v>
      </c>
      <c r="J497" s="184" t="s">
        <v>8185</v>
      </c>
      <c r="K497" s="184">
        <v>7003766</v>
      </c>
      <c r="L497" s="184" t="s">
        <v>8304</v>
      </c>
      <c r="M497" s="184" t="s">
        <v>8305</v>
      </c>
      <c r="N497" s="188" t="s">
        <v>8306</v>
      </c>
      <c r="O497" s="189" t="s">
        <v>8307</v>
      </c>
      <c r="P497" s="187" t="s">
        <v>22366</v>
      </c>
      <c r="Q497" s="187" t="s">
        <v>22366</v>
      </c>
      <c r="R497" s="184" t="s">
        <v>8308</v>
      </c>
      <c r="S497" s="184">
        <v>13559883950</v>
      </c>
      <c r="T497" s="184" t="s">
        <v>8309</v>
      </c>
      <c r="U497" s="184">
        <v>13559098283</v>
      </c>
      <c r="V497" s="184" t="s">
        <v>8310</v>
      </c>
      <c r="W497" s="184" t="s">
        <v>8311</v>
      </c>
      <c r="X497" s="187" t="s">
        <v>22367</v>
      </c>
      <c r="Y497" s="187" t="s">
        <v>8312</v>
      </c>
      <c r="Z497" s="188" t="s">
        <v>22368</v>
      </c>
      <c r="AA497" s="184">
        <v>90</v>
      </c>
      <c r="AB497" s="184" t="s">
        <v>3669</v>
      </c>
      <c r="AC497" s="184"/>
      <c r="AD497" s="184"/>
      <c r="AE497" s="184" t="s">
        <v>3562</v>
      </c>
      <c r="AF497" s="184"/>
      <c r="AG497" s="184"/>
      <c r="AH497" s="184"/>
      <c r="AI497" s="184"/>
      <c r="AJ497" s="184" t="s">
        <v>3563</v>
      </c>
      <c r="AK497" s="184">
        <v>353300</v>
      </c>
      <c r="AL497" s="184" t="s">
        <v>8313</v>
      </c>
      <c r="AM497" s="184" t="s">
        <v>8314</v>
      </c>
      <c r="AN497" s="184">
        <v>13559098283</v>
      </c>
      <c r="AO497" s="184" t="s">
        <v>22311</v>
      </c>
      <c r="AP497" s="184" t="s">
        <v>8309</v>
      </c>
      <c r="AQ497" s="184" t="s">
        <v>8315</v>
      </c>
      <c r="AR497" s="184" t="s">
        <v>8064</v>
      </c>
      <c r="AS497" s="184" t="s">
        <v>8065</v>
      </c>
      <c r="AT497" s="184">
        <v>13600928695</v>
      </c>
      <c r="AU497" s="184" t="s">
        <v>2002</v>
      </c>
      <c r="AV497" s="184" t="s">
        <v>8316</v>
      </c>
      <c r="AW497" s="190"/>
      <c r="AX497" s="185">
        <v>43908</v>
      </c>
      <c r="AY497" s="185">
        <v>43287</v>
      </c>
      <c r="AZ497" s="184" t="s">
        <v>3731</v>
      </c>
      <c r="BA497" s="184" t="s">
        <v>8317</v>
      </c>
      <c r="BB497" s="184">
        <v>1</v>
      </c>
      <c r="BC497" s="184"/>
      <c r="BD497" s="184"/>
      <c r="BE497" s="184"/>
      <c r="BF497" s="184" t="s">
        <v>3562</v>
      </c>
      <c r="BG497" s="184"/>
      <c r="BH497" s="184"/>
      <c r="BI497" s="184" t="s">
        <v>3568</v>
      </c>
      <c r="BJ497" s="184"/>
      <c r="BK497" s="184">
        <v>1</v>
      </c>
      <c r="BL497" s="184" t="s">
        <v>3493</v>
      </c>
      <c r="BM497" s="184" t="s">
        <v>3493</v>
      </c>
      <c r="BN497" s="184" t="s">
        <v>3493</v>
      </c>
      <c r="BO497" s="184" t="s">
        <v>3493</v>
      </c>
      <c r="BP497" s="184" t="s">
        <v>3493</v>
      </c>
      <c r="BQ497" s="184" t="str">
        <f t="shared" si="9"/>
        <v>√</v>
      </c>
      <c r="BR497" s="184"/>
      <c r="BS497" s="184"/>
      <c r="BT497" s="187" t="s">
        <v>3493</v>
      </c>
      <c r="BU497" s="184"/>
      <c r="BV497" s="190" t="e">
        <f>VLOOKUP(D:D,#REF!,2,0)</f>
        <v>#REF!</v>
      </c>
      <c r="BW497" s="190" t="e">
        <f>VLOOKUP(D:D,#REF!,3,0)</f>
        <v>#REF!</v>
      </c>
      <c r="BX497" s="190"/>
      <c r="BY497" s="190"/>
      <c r="BZ497" s="191" t="e">
        <f>VLOOKUP(D:D,#REF!,2,0)</f>
        <v>#REF!</v>
      </c>
      <c r="CA497" s="192" t="s">
        <v>18928</v>
      </c>
      <c r="CB497" s="192" t="s">
        <v>18928</v>
      </c>
      <c r="CC497" s="192" t="s">
        <v>18928</v>
      </c>
      <c r="CD497" s="190"/>
      <c r="CE497" s="184">
        <v>7003766</v>
      </c>
    </row>
    <row r="498" spans="1:83" ht="11.95" customHeight="1">
      <c r="A498" s="184">
        <v>7003767</v>
      </c>
      <c r="B498" s="184">
        <v>497</v>
      </c>
      <c r="C498" s="184" t="s">
        <v>3672</v>
      </c>
      <c r="D498" s="184" t="s">
        <v>36</v>
      </c>
      <c r="E498" s="184" t="s">
        <v>731</v>
      </c>
      <c r="F498" s="184" t="s">
        <v>8318</v>
      </c>
      <c r="G498" s="185">
        <v>42539</v>
      </c>
      <c r="H498" s="186" t="s">
        <v>3464</v>
      </c>
      <c r="I498" s="187">
        <v>21171</v>
      </c>
      <c r="J498" s="184" t="s">
        <v>8185</v>
      </c>
      <c r="K498" s="184">
        <v>7003767</v>
      </c>
      <c r="L498" s="184" t="s">
        <v>8319</v>
      </c>
      <c r="M498" s="184" t="s">
        <v>8320</v>
      </c>
      <c r="N498" s="188" t="s">
        <v>8321</v>
      </c>
      <c r="O498" s="189" t="s">
        <v>8322</v>
      </c>
      <c r="P498" s="187" t="s">
        <v>8323</v>
      </c>
      <c r="Q498" s="187" t="s">
        <v>8323</v>
      </c>
      <c r="R498" s="184" t="s">
        <v>8324</v>
      </c>
      <c r="S498" s="184">
        <v>15305989211</v>
      </c>
      <c r="T498" s="184" t="s">
        <v>8325</v>
      </c>
      <c r="U498" s="184">
        <v>15305989210</v>
      </c>
      <c r="V498" s="184" t="s">
        <v>8326</v>
      </c>
      <c r="W498" s="184" t="s">
        <v>8327</v>
      </c>
      <c r="X498" s="187" t="s">
        <v>8328</v>
      </c>
      <c r="Y498" s="187" t="s">
        <v>22369</v>
      </c>
      <c r="Z498" s="188" t="s">
        <v>8329</v>
      </c>
      <c r="AA498" s="184">
        <v>90</v>
      </c>
      <c r="AB498" s="184" t="s">
        <v>3669</v>
      </c>
      <c r="AC498" s="184"/>
      <c r="AD498" s="184"/>
      <c r="AE498" s="184" t="s">
        <v>3562</v>
      </c>
      <c r="AF498" s="184"/>
      <c r="AG498" s="184"/>
      <c r="AH498" s="184"/>
      <c r="AI498" s="184"/>
      <c r="AJ498" s="184" t="s">
        <v>3563</v>
      </c>
      <c r="AK498" s="184">
        <v>354400</v>
      </c>
      <c r="AL498" s="184" t="s">
        <v>22370</v>
      </c>
      <c r="AM498" s="184" t="s">
        <v>8330</v>
      </c>
      <c r="AN498" s="184">
        <v>15305989210</v>
      </c>
      <c r="AO498" s="184" t="s">
        <v>22311</v>
      </c>
      <c r="AP498" s="184" t="s">
        <v>8331</v>
      </c>
      <c r="AQ498" s="184">
        <v>13507565887</v>
      </c>
      <c r="AR498" s="184" t="s">
        <v>8064</v>
      </c>
      <c r="AS498" s="184" t="s">
        <v>8065</v>
      </c>
      <c r="AT498" s="184">
        <v>13600928695</v>
      </c>
      <c r="AU498" s="184" t="s">
        <v>1514</v>
      </c>
      <c r="AV498" s="184" t="s">
        <v>8332</v>
      </c>
      <c r="AW498" s="190"/>
      <c r="AX498" s="185">
        <v>43921</v>
      </c>
      <c r="AY498" s="185">
        <v>43665</v>
      </c>
      <c r="AZ498" s="184" t="s">
        <v>19415</v>
      </c>
      <c r="BA498" s="184" t="s">
        <v>8333</v>
      </c>
      <c r="BB498" s="184">
        <v>1</v>
      </c>
      <c r="BC498" s="184"/>
      <c r="BD498" s="184"/>
      <c r="BE498" s="184"/>
      <c r="BF498" s="184" t="s">
        <v>3562</v>
      </c>
      <c r="BG498" s="184"/>
      <c r="BH498" s="184"/>
      <c r="BI498" s="184" t="s">
        <v>3568</v>
      </c>
      <c r="BJ498" s="184"/>
      <c r="BK498" s="184">
        <v>1</v>
      </c>
      <c r="BL498" s="184" t="s">
        <v>3493</v>
      </c>
      <c r="BM498" s="184" t="s">
        <v>3493</v>
      </c>
      <c r="BN498" s="184" t="s">
        <v>3493</v>
      </c>
      <c r="BO498" s="184" t="s">
        <v>3493</v>
      </c>
      <c r="BP498" s="184" t="s">
        <v>3493</v>
      </c>
      <c r="BQ498" s="184" t="str">
        <f t="shared" si="9"/>
        <v>√</v>
      </c>
      <c r="BR498" s="184"/>
      <c r="BS498" s="184"/>
      <c r="BT498" s="187" t="s">
        <v>3493</v>
      </c>
      <c r="BU498" s="184"/>
      <c r="BV498" s="190" t="e">
        <f>VLOOKUP(D:D,#REF!,2,0)</f>
        <v>#REF!</v>
      </c>
      <c r="BW498" s="190" t="e">
        <f>VLOOKUP(D:D,#REF!,3,0)</f>
        <v>#REF!</v>
      </c>
      <c r="BX498" s="190"/>
      <c r="BY498" s="190"/>
      <c r="BZ498" s="191" t="e">
        <f>VLOOKUP(D:D,#REF!,2,0)</f>
        <v>#REF!</v>
      </c>
      <c r="CA498" s="192" t="s">
        <v>18928</v>
      </c>
      <c r="CB498" s="192" t="s">
        <v>18928</v>
      </c>
      <c r="CC498" s="192" t="s">
        <v>18928</v>
      </c>
      <c r="CD498" s="190"/>
      <c r="CE498" s="184">
        <v>7003767</v>
      </c>
    </row>
    <row r="499" spans="1:83" ht="11.95" customHeight="1">
      <c r="A499" s="184">
        <v>7003768</v>
      </c>
      <c r="B499" s="184">
        <v>498</v>
      </c>
      <c r="C499" s="184" t="s">
        <v>3672</v>
      </c>
      <c r="D499" s="184" t="s">
        <v>36</v>
      </c>
      <c r="E499" s="184" t="s">
        <v>731</v>
      </c>
      <c r="F499" s="184" t="s">
        <v>8334</v>
      </c>
      <c r="G499" s="185">
        <v>42539</v>
      </c>
      <c r="H499" s="186" t="s">
        <v>3464</v>
      </c>
      <c r="I499" s="187">
        <v>21171</v>
      </c>
      <c r="J499" s="184" t="s">
        <v>8185</v>
      </c>
      <c r="K499" s="184">
        <v>7003768</v>
      </c>
      <c r="L499" s="184" t="s">
        <v>22371</v>
      </c>
      <c r="M499" s="184" t="s">
        <v>22372</v>
      </c>
      <c r="N499" s="188" t="s">
        <v>22373</v>
      </c>
      <c r="O499" s="189" t="s">
        <v>8335</v>
      </c>
      <c r="P499" s="187" t="s">
        <v>8336</v>
      </c>
      <c r="Q499" s="187" t="s">
        <v>8336</v>
      </c>
      <c r="R499" s="184" t="s">
        <v>8337</v>
      </c>
      <c r="S499" s="184">
        <v>13067006683</v>
      </c>
      <c r="T499" s="184" t="s">
        <v>8338</v>
      </c>
      <c r="U499" s="184">
        <v>13860543676</v>
      </c>
      <c r="V499" s="184" t="s">
        <v>8339</v>
      </c>
      <c r="W499" s="184" t="s">
        <v>8340</v>
      </c>
      <c r="X499" s="187" t="s">
        <v>22374</v>
      </c>
      <c r="Y499" s="187" t="s">
        <v>8341</v>
      </c>
      <c r="Z499" s="188" t="s">
        <v>8342</v>
      </c>
      <c r="AA499" s="184">
        <v>90</v>
      </c>
      <c r="AB499" s="184" t="s">
        <v>3669</v>
      </c>
      <c r="AC499" s="184"/>
      <c r="AD499" s="184"/>
      <c r="AE499" s="184" t="s">
        <v>3562</v>
      </c>
      <c r="AF499" s="184" t="s">
        <v>3689</v>
      </c>
      <c r="AG499" s="184"/>
      <c r="AH499" s="184"/>
      <c r="AI499" s="184"/>
      <c r="AJ499" s="184" t="s">
        <v>3593</v>
      </c>
      <c r="AK499" s="184">
        <v>366000</v>
      </c>
      <c r="AL499" s="184" t="s">
        <v>8343</v>
      </c>
      <c r="AM499" s="184" t="s">
        <v>8336</v>
      </c>
      <c r="AN499" s="184">
        <v>13860543676</v>
      </c>
      <c r="AO499" s="184" t="s">
        <v>22311</v>
      </c>
      <c r="AP499" s="184" t="s">
        <v>8338</v>
      </c>
      <c r="AQ499" s="184" t="s">
        <v>8344</v>
      </c>
      <c r="AR499" s="184" t="s">
        <v>8064</v>
      </c>
      <c r="AS499" s="184" t="s">
        <v>8065</v>
      </c>
      <c r="AT499" s="184">
        <v>13600928695</v>
      </c>
      <c r="AU499" s="184" t="s">
        <v>1694</v>
      </c>
      <c r="AV499" s="184" t="s">
        <v>8345</v>
      </c>
      <c r="AW499" s="190"/>
      <c r="AX499" s="185">
        <v>43900</v>
      </c>
      <c r="AY499" s="185">
        <v>42519</v>
      </c>
      <c r="AZ499" s="184" t="s">
        <v>3731</v>
      </c>
      <c r="BA499" s="184" t="s">
        <v>8346</v>
      </c>
      <c r="BB499" s="184">
        <v>1</v>
      </c>
      <c r="BC499" s="184"/>
      <c r="BD499" s="184"/>
      <c r="BE499" s="184"/>
      <c r="BF499" s="184" t="s">
        <v>3562</v>
      </c>
      <c r="BG499" s="184"/>
      <c r="BH499" s="184"/>
      <c r="BI499" s="184" t="s">
        <v>3568</v>
      </c>
      <c r="BJ499" s="184"/>
      <c r="BK499" s="184">
        <v>1</v>
      </c>
      <c r="BL499" s="184" t="s">
        <v>3493</v>
      </c>
      <c r="BM499" s="184"/>
      <c r="BN499" s="184" t="s">
        <v>3493</v>
      </c>
      <c r="BO499" s="184" t="s">
        <v>3493</v>
      </c>
      <c r="BP499" s="184" t="s">
        <v>3493</v>
      </c>
      <c r="BQ499" s="184" t="str">
        <f t="shared" si="9"/>
        <v>√</v>
      </c>
      <c r="BR499" s="184"/>
      <c r="BS499" s="184"/>
      <c r="BT499" s="187" t="s">
        <v>3493</v>
      </c>
      <c r="BU499" s="184"/>
      <c r="BV499" s="190" t="e">
        <f>VLOOKUP(D:D,#REF!,2,0)</f>
        <v>#REF!</v>
      </c>
      <c r="BW499" s="190" t="e">
        <f>VLOOKUP(D:D,#REF!,3,0)</f>
        <v>#REF!</v>
      </c>
      <c r="BX499" s="190"/>
      <c r="BY499" s="190"/>
      <c r="BZ499" s="191" t="e">
        <f>VLOOKUP(D:D,#REF!,2,0)</f>
        <v>#REF!</v>
      </c>
      <c r="CA499" s="192" t="s">
        <v>18928</v>
      </c>
      <c r="CB499" s="192" t="s">
        <v>18928</v>
      </c>
      <c r="CC499" s="192" t="s">
        <v>18928</v>
      </c>
      <c r="CD499" s="190"/>
      <c r="CE499" s="184">
        <v>7003768</v>
      </c>
    </row>
    <row r="500" spans="1:83" ht="11.95" customHeight="1">
      <c r="A500" s="184">
        <v>7003769</v>
      </c>
      <c r="B500" s="184">
        <v>499</v>
      </c>
      <c r="C500" s="184" t="s">
        <v>3672</v>
      </c>
      <c r="D500" s="184" t="s">
        <v>36</v>
      </c>
      <c r="E500" s="184" t="s">
        <v>736</v>
      </c>
      <c r="F500" s="184" t="s">
        <v>8347</v>
      </c>
      <c r="G500" s="185">
        <v>42539</v>
      </c>
      <c r="H500" s="186" t="s">
        <v>22302</v>
      </c>
      <c r="I500" s="187">
        <v>21170</v>
      </c>
      <c r="J500" s="184" t="s">
        <v>8185</v>
      </c>
      <c r="K500" s="184">
        <v>7003769</v>
      </c>
      <c r="L500" s="184" t="s">
        <v>8348</v>
      </c>
      <c r="M500" s="184" t="s">
        <v>8349</v>
      </c>
      <c r="N500" s="188" t="s">
        <v>8350</v>
      </c>
      <c r="O500" s="189" t="s">
        <v>8351</v>
      </c>
      <c r="P500" s="187" t="s">
        <v>22375</v>
      </c>
      <c r="Q500" s="187" t="s">
        <v>8352</v>
      </c>
      <c r="R500" s="184" t="s">
        <v>8353</v>
      </c>
      <c r="S500" s="184">
        <v>15260611766</v>
      </c>
      <c r="T500" s="184" t="s">
        <v>8354</v>
      </c>
      <c r="U500" s="184">
        <v>15259631681</v>
      </c>
      <c r="V500" s="184" t="s">
        <v>8355</v>
      </c>
      <c r="W500" s="184" t="s">
        <v>8356</v>
      </c>
      <c r="X500" s="187" t="s">
        <v>8357</v>
      </c>
      <c r="Y500" s="187" t="s">
        <v>8358</v>
      </c>
      <c r="Z500" s="188" t="s">
        <v>3575</v>
      </c>
      <c r="AA500" s="184">
        <v>90</v>
      </c>
      <c r="AB500" s="184" t="s">
        <v>3561</v>
      </c>
      <c r="AC500" s="184"/>
      <c r="AD500" s="184"/>
      <c r="AE500" s="184" t="s">
        <v>3562</v>
      </c>
      <c r="AF500" s="184" t="s">
        <v>4919</v>
      </c>
      <c r="AG500" s="184" t="s">
        <v>3689</v>
      </c>
      <c r="AH500" s="184" t="s">
        <v>3710</v>
      </c>
      <c r="AI500" s="184"/>
      <c r="AJ500" s="184" t="s">
        <v>3563</v>
      </c>
      <c r="AK500" s="184">
        <v>363005</v>
      </c>
      <c r="AL500" s="184" t="s">
        <v>22376</v>
      </c>
      <c r="AM500" s="184" t="s">
        <v>22377</v>
      </c>
      <c r="AN500" s="184">
        <v>15985881531</v>
      </c>
      <c r="AO500" s="184" t="s">
        <v>22311</v>
      </c>
      <c r="AP500" s="184" t="s">
        <v>8354</v>
      </c>
      <c r="AQ500" s="184" t="s">
        <v>8359</v>
      </c>
      <c r="AR500" s="184" t="s">
        <v>8064</v>
      </c>
      <c r="AS500" s="184" t="s">
        <v>8065</v>
      </c>
      <c r="AT500" s="184">
        <v>13600928695</v>
      </c>
      <c r="AU500" s="184" t="s">
        <v>8360</v>
      </c>
      <c r="AV500" s="184" t="s">
        <v>8360</v>
      </c>
      <c r="AW500" s="190"/>
      <c r="AX500" s="185">
        <v>44175</v>
      </c>
      <c r="AY500" s="185">
        <v>43841</v>
      </c>
      <c r="AZ500" s="184" t="s">
        <v>3731</v>
      </c>
      <c r="BA500" s="184" t="s">
        <v>8361</v>
      </c>
      <c r="BB500" s="184">
        <v>1</v>
      </c>
      <c r="BC500" s="184"/>
      <c r="BD500" s="184"/>
      <c r="BE500" s="184"/>
      <c r="BF500" s="184" t="s">
        <v>3562</v>
      </c>
      <c r="BG500" s="184"/>
      <c r="BH500" s="184"/>
      <c r="BI500" s="184" t="s">
        <v>3568</v>
      </c>
      <c r="BJ500" s="184" t="s">
        <v>8230</v>
      </c>
      <c r="BK500" s="184">
        <v>1</v>
      </c>
      <c r="BL500" s="184" t="s">
        <v>3493</v>
      </c>
      <c r="BM500" s="184"/>
      <c r="BN500" s="184"/>
      <c r="BO500" s="184" t="s">
        <v>3493</v>
      </c>
      <c r="BP500" s="184" t="s">
        <v>3493</v>
      </c>
      <c r="BQ500" s="184" t="str">
        <f t="shared" si="9"/>
        <v>√</v>
      </c>
      <c r="BR500" s="184"/>
      <c r="BS500" s="184"/>
      <c r="BT500" s="187" t="s">
        <v>3493</v>
      </c>
      <c r="BU500" s="184"/>
      <c r="BV500" s="190" t="e">
        <f>VLOOKUP(D:D,#REF!,2,0)</f>
        <v>#REF!</v>
      </c>
      <c r="BW500" s="190" t="e">
        <f>VLOOKUP(D:D,#REF!,3,0)</f>
        <v>#REF!</v>
      </c>
      <c r="BX500" s="190"/>
      <c r="BY500" s="190"/>
      <c r="BZ500" s="191" t="e">
        <f>VLOOKUP(D:D,#REF!,2,0)</f>
        <v>#REF!</v>
      </c>
      <c r="CA500" s="192" t="s">
        <v>18928</v>
      </c>
      <c r="CB500" s="192" t="s">
        <v>18928</v>
      </c>
      <c r="CC500" s="192" t="s">
        <v>18928</v>
      </c>
      <c r="CD500" s="190"/>
      <c r="CE500" s="184">
        <v>7003769</v>
      </c>
    </row>
    <row r="501" spans="1:83" ht="11.95" customHeight="1">
      <c r="A501" s="184">
        <v>7003770</v>
      </c>
      <c r="B501" s="184">
        <v>500</v>
      </c>
      <c r="C501" s="184" t="s">
        <v>3672</v>
      </c>
      <c r="D501" s="184" t="s">
        <v>36</v>
      </c>
      <c r="E501" s="184" t="s">
        <v>736</v>
      </c>
      <c r="F501" s="184" t="s">
        <v>8362</v>
      </c>
      <c r="G501" s="185">
        <v>42539</v>
      </c>
      <c r="H501" s="186" t="s">
        <v>22302</v>
      </c>
      <c r="I501" s="187">
        <v>21170</v>
      </c>
      <c r="J501" s="184" t="s">
        <v>8185</v>
      </c>
      <c r="K501" s="184">
        <v>7003770</v>
      </c>
      <c r="L501" s="184" t="s">
        <v>8363</v>
      </c>
      <c r="M501" s="184" t="s">
        <v>8364</v>
      </c>
      <c r="N501" s="188" t="s">
        <v>8365</v>
      </c>
      <c r="O501" s="189" t="s">
        <v>8366</v>
      </c>
      <c r="P501" s="187" t="s">
        <v>22378</v>
      </c>
      <c r="Q501" s="187" t="s">
        <v>22378</v>
      </c>
      <c r="R501" s="184" t="s">
        <v>8367</v>
      </c>
      <c r="S501" s="184">
        <v>18960155655</v>
      </c>
      <c r="T501" s="184" t="s">
        <v>8368</v>
      </c>
      <c r="U501" s="184">
        <v>18150719571</v>
      </c>
      <c r="V501" s="184" t="s">
        <v>8369</v>
      </c>
      <c r="W501" s="184" t="s">
        <v>8370</v>
      </c>
      <c r="X501" s="187" t="s">
        <v>8371</v>
      </c>
      <c r="Y501" s="187" t="s">
        <v>8372</v>
      </c>
      <c r="Z501" s="188" t="s">
        <v>3575</v>
      </c>
      <c r="AA501" s="184">
        <v>180</v>
      </c>
      <c r="AB501" s="184" t="s">
        <v>3561</v>
      </c>
      <c r="AC501" s="184"/>
      <c r="AD501" s="184"/>
      <c r="AE501" s="184" t="s">
        <v>3562</v>
      </c>
      <c r="AF501" s="184" t="s">
        <v>3689</v>
      </c>
      <c r="AG501" s="184"/>
      <c r="AH501" s="184"/>
      <c r="AI501" s="184"/>
      <c r="AJ501" s="184" t="s">
        <v>3563</v>
      </c>
      <c r="AK501" s="184">
        <v>363500</v>
      </c>
      <c r="AL501" s="184" t="s">
        <v>22379</v>
      </c>
      <c r="AM501" s="184" t="s">
        <v>22380</v>
      </c>
      <c r="AN501" s="184">
        <v>15880431744</v>
      </c>
      <c r="AO501" s="184" t="s">
        <v>22311</v>
      </c>
      <c r="AP501" s="184" t="s">
        <v>8373</v>
      </c>
      <c r="AQ501" s="184" t="s">
        <v>8374</v>
      </c>
      <c r="AR501" s="184" t="s">
        <v>8064</v>
      </c>
      <c r="AS501" s="184" t="s">
        <v>8065</v>
      </c>
      <c r="AT501" s="184">
        <v>13600928695</v>
      </c>
      <c r="AU501" s="184" t="s">
        <v>8375</v>
      </c>
      <c r="AV501" s="184" t="s">
        <v>8375</v>
      </c>
      <c r="AW501" s="190"/>
      <c r="AX501" s="185">
        <v>44286</v>
      </c>
      <c r="AY501" s="185">
        <v>42533</v>
      </c>
      <c r="AZ501" s="184" t="s">
        <v>3731</v>
      </c>
      <c r="BA501" s="184" t="s">
        <v>8376</v>
      </c>
      <c r="BB501" s="184">
        <v>1</v>
      </c>
      <c r="BC501" s="184"/>
      <c r="BD501" s="184"/>
      <c r="BE501" s="184"/>
      <c r="BF501" s="184" t="s">
        <v>3562</v>
      </c>
      <c r="BG501" s="184"/>
      <c r="BH501" s="184"/>
      <c r="BI501" s="184" t="s">
        <v>3568</v>
      </c>
      <c r="BJ501" s="184"/>
      <c r="BK501" s="184">
        <v>1</v>
      </c>
      <c r="BL501" s="184" t="s">
        <v>3493</v>
      </c>
      <c r="BM501" s="184"/>
      <c r="BN501" s="184" t="s">
        <v>3493</v>
      </c>
      <c r="BO501" s="184" t="s">
        <v>3493</v>
      </c>
      <c r="BP501" s="184" t="s">
        <v>3493</v>
      </c>
      <c r="BQ501" s="184" t="str">
        <f t="shared" si="9"/>
        <v>√</v>
      </c>
      <c r="BR501" s="184"/>
      <c r="BS501" s="184"/>
      <c r="BT501" s="187" t="s">
        <v>3493</v>
      </c>
      <c r="BU501" s="184"/>
      <c r="BV501" s="190" t="e">
        <f>VLOOKUP(D:D,#REF!,2,0)</f>
        <v>#REF!</v>
      </c>
      <c r="BW501" s="190" t="e">
        <f>VLOOKUP(D:D,#REF!,3,0)</f>
        <v>#REF!</v>
      </c>
      <c r="BX501" s="190"/>
      <c r="BY501" s="190"/>
      <c r="BZ501" s="191" t="e">
        <f>VLOOKUP(D:D,#REF!,2,0)</f>
        <v>#REF!</v>
      </c>
      <c r="CA501" s="192" t="s">
        <v>18928</v>
      </c>
      <c r="CB501" s="192" t="s">
        <v>18928</v>
      </c>
      <c r="CC501" s="192" t="s">
        <v>18928</v>
      </c>
      <c r="CD501" s="190"/>
      <c r="CE501" s="184">
        <v>7003770</v>
      </c>
    </row>
    <row r="502" spans="1:83" ht="11.95" customHeight="1">
      <c r="A502" s="184">
        <v>7003771</v>
      </c>
      <c r="B502" s="184">
        <v>501</v>
      </c>
      <c r="C502" s="184" t="s">
        <v>3672</v>
      </c>
      <c r="D502" s="184" t="s">
        <v>36</v>
      </c>
      <c r="E502" s="184" t="s">
        <v>736</v>
      </c>
      <c r="F502" s="184" t="s">
        <v>8377</v>
      </c>
      <c r="G502" s="185">
        <v>42539</v>
      </c>
      <c r="H502" s="186" t="s">
        <v>22302</v>
      </c>
      <c r="I502" s="187">
        <v>21170</v>
      </c>
      <c r="J502" s="184" t="s">
        <v>8185</v>
      </c>
      <c r="K502" s="184">
        <v>7003771</v>
      </c>
      <c r="L502" s="184" t="s">
        <v>8378</v>
      </c>
      <c r="M502" s="184" t="s">
        <v>22381</v>
      </c>
      <c r="N502" s="188" t="s">
        <v>22382</v>
      </c>
      <c r="O502" s="189" t="s">
        <v>8379</v>
      </c>
      <c r="P502" s="187" t="s">
        <v>8380</v>
      </c>
      <c r="Q502" s="187" t="s">
        <v>8380</v>
      </c>
      <c r="R502" s="184" t="s">
        <v>8381</v>
      </c>
      <c r="S502" s="184">
        <v>13960113699</v>
      </c>
      <c r="T502" s="184" t="s">
        <v>8382</v>
      </c>
      <c r="U502" s="184">
        <v>18059618799</v>
      </c>
      <c r="V502" s="184" t="s">
        <v>8383</v>
      </c>
      <c r="W502" s="184">
        <v>18250689217</v>
      </c>
      <c r="X502" s="187" t="s">
        <v>8384</v>
      </c>
      <c r="Y502" s="187"/>
      <c r="Z502" s="188" t="s">
        <v>3575</v>
      </c>
      <c r="AA502" s="184">
        <v>90</v>
      </c>
      <c r="AB502" s="184" t="s">
        <v>3561</v>
      </c>
      <c r="AC502" s="184"/>
      <c r="AD502" s="184"/>
      <c r="AE502" s="184" t="s">
        <v>3562</v>
      </c>
      <c r="AF502" s="184" t="s">
        <v>4919</v>
      </c>
      <c r="AG502" s="184" t="s">
        <v>3689</v>
      </c>
      <c r="AH502" s="184" t="s">
        <v>3710</v>
      </c>
      <c r="AI502" s="184"/>
      <c r="AJ502" s="184" t="s">
        <v>3563</v>
      </c>
      <c r="AK502" s="184">
        <v>363600</v>
      </c>
      <c r="AL502" s="184" t="s">
        <v>22376</v>
      </c>
      <c r="AM502" s="184" t="s">
        <v>22377</v>
      </c>
      <c r="AN502" s="184">
        <v>15985881531</v>
      </c>
      <c r="AO502" s="184" t="s">
        <v>22311</v>
      </c>
      <c r="AP502" s="184" t="s">
        <v>8385</v>
      </c>
      <c r="AQ502" s="184">
        <v>13959632570</v>
      </c>
      <c r="AR502" s="184" t="s">
        <v>8064</v>
      </c>
      <c r="AS502" s="184" t="s">
        <v>8065</v>
      </c>
      <c r="AT502" s="184">
        <v>13600928695</v>
      </c>
      <c r="AU502" s="184" t="s">
        <v>8386</v>
      </c>
      <c r="AV502" s="184" t="s">
        <v>8386</v>
      </c>
      <c r="AW502" s="190"/>
      <c r="AX502" s="185">
        <v>43919</v>
      </c>
      <c r="AY502" s="185"/>
      <c r="AZ502" s="184" t="s">
        <v>3731</v>
      </c>
      <c r="BA502" s="184" t="s">
        <v>8387</v>
      </c>
      <c r="BB502" s="184">
        <v>1</v>
      </c>
      <c r="BC502" s="184"/>
      <c r="BD502" s="184"/>
      <c r="BE502" s="184"/>
      <c r="BF502" s="184" t="s">
        <v>3562</v>
      </c>
      <c r="BG502" s="184"/>
      <c r="BH502" s="184"/>
      <c r="BI502" s="184" t="s">
        <v>3568</v>
      </c>
      <c r="BJ502" s="184" t="s">
        <v>8230</v>
      </c>
      <c r="BK502" s="184">
        <v>1</v>
      </c>
      <c r="BL502" s="184" t="s">
        <v>3493</v>
      </c>
      <c r="BM502" s="184"/>
      <c r="BN502" s="184"/>
      <c r="BO502" s="184"/>
      <c r="BP502" s="184"/>
      <c r="BQ502" s="184" t="str">
        <f t="shared" si="9"/>
        <v>√</v>
      </c>
      <c r="BR502" s="184"/>
      <c r="BS502" s="184"/>
      <c r="BT502" s="187" t="s">
        <v>3493</v>
      </c>
      <c r="BU502" s="184"/>
      <c r="BV502" s="190" t="e">
        <f>VLOOKUP(D:D,#REF!,2,0)</f>
        <v>#REF!</v>
      </c>
      <c r="BW502" s="190" t="e">
        <f>VLOOKUP(D:D,#REF!,3,0)</f>
        <v>#REF!</v>
      </c>
      <c r="BX502" s="190"/>
      <c r="BY502" s="190"/>
      <c r="BZ502" s="191" t="e">
        <f>VLOOKUP(D:D,#REF!,2,0)</f>
        <v>#REF!</v>
      </c>
      <c r="CA502" s="192" t="s">
        <v>18928</v>
      </c>
      <c r="CB502" s="192" t="s">
        <v>18928</v>
      </c>
      <c r="CC502" s="192" t="s">
        <v>18928</v>
      </c>
      <c r="CD502" s="190"/>
      <c r="CE502" s="184">
        <v>7003771</v>
      </c>
    </row>
    <row r="503" spans="1:83" ht="11.95" customHeight="1">
      <c r="A503" s="184">
        <v>7003772</v>
      </c>
      <c r="B503" s="184">
        <v>502</v>
      </c>
      <c r="C503" s="184" t="s">
        <v>3672</v>
      </c>
      <c r="D503" s="184" t="s">
        <v>36</v>
      </c>
      <c r="E503" s="184" t="s">
        <v>736</v>
      </c>
      <c r="F503" s="184" t="s">
        <v>8388</v>
      </c>
      <c r="G503" s="185">
        <v>42539</v>
      </c>
      <c r="H503" s="186" t="s">
        <v>22302</v>
      </c>
      <c r="I503" s="187">
        <v>21170</v>
      </c>
      <c r="J503" s="184" t="s">
        <v>8185</v>
      </c>
      <c r="K503" s="184">
        <v>7003772</v>
      </c>
      <c r="L503" s="184" t="s">
        <v>22383</v>
      </c>
      <c r="M503" s="184" t="s">
        <v>22384</v>
      </c>
      <c r="N503" s="188" t="s">
        <v>22385</v>
      </c>
      <c r="O503" s="189"/>
      <c r="P503" s="187" t="s">
        <v>22386</v>
      </c>
      <c r="Q503" s="187" t="s">
        <v>8389</v>
      </c>
      <c r="R503" s="184" t="s">
        <v>8390</v>
      </c>
      <c r="S503" s="184" t="s">
        <v>8391</v>
      </c>
      <c r="T503" s="184" t="s">
        <v>8392</v>
      </c>
      <c r="U503" s="184">
        <v>15160526556</v>
      </c>
      <c r="V503" s="184" t="s">
        <v>8393</v>
      </c>
      <c r="W503" s="184">
        <v>15880576816</v>
      </c>
      <c r="X503" s="187" t="s">
        <v>8394</v>
      </c>
      <c r="Y503" s="187" t="s">
        <v>22387</v>
      </c>
      <c r="Z503" s="188" t="s">
        <v>3575</v>
      </c>
      <c r="AA503" s="184">
        <v>90</v>
      </c>
      <c r="AB503" s="184" t="s">
        <v>3561</v>
      </c>
      <c r="AC503" s="184"/>
      <c r="AD503" s="184"/>
      <c r="AE503" s="184" t="s">
        <v>3562</v>
      </c>
      <c r="AF503" s="184" t="s">
        <v>3689</v>
      </c>
      <c r="AG503" s="184" t="s">
        <v>3710</v>
      </c>
      <c r="AH503" s="184"/>
      <c r="AI503" s="184"/>
      <c r="AJ503" s="184" t="s">
        <v>3563</v>
      </c>
      <c r="AK503" s="184">
        <v>363800</v>
      </c>
      <c r="AL503" s="184" t="s">
        <v>22376</v>
      </c>
      <c r="AM503" s="184" t="s">
        <v>22377</v>
      </c>
      <c r="AN503" s="184">
        <v>15985881531</v>
      </c>
      <c r="AO503" s="184" t="s">
        <v>22311</v>
      </c>
      <c r="AP503" s="184" t="s">
        <v>8392</v>
      </c>
      <c r="AQ503" s="184" t="s">
        <v>8395</v>
      </c>
      <c r="AR503" s="184" t="s">
        <v>8064</v>
      </c>
      <c r="AS503" s="184" t="s">
        <v>8065</v>
      </c>
      <c r="AT503" s="184">
        <v>13600928695</v>
      </c>
      <c r="AU503" s="184" t="s">
        <v>1806</v>
      </c>
      <c r="AV503" s="184" t="s">
        <v>8396</v>
      </c>
      <c r="AW503" s="190"/>
      <c r="AX503" s="185">
        <v>43921</v>
      </c>
      <c r="AY503" s="185">
        <v>42500</v>
      </c>
      <c r="AZ503" s="184" t="s">
        <v>3731</v>
      </c>
      <c r="BA503" s="184" t="s">
        <v>8397</v>
      </c>
      <c r="BB503" s="184">
        <v>1</v>
      </c>
      <c r="BC503" s="184"/>
      <c r="BD503" s="184"/>
      <c r="BE503" s="184"/>
      <c r="BF503" s="184" t="s">
        <v>3562</v>
      </c>
      <c r="BG503" s="184"/>
      <c r="BH503" s="184"/>
      <c r="BI503" s="184" t="s">
        <v>3568</v>
      </c>
      <c r="BJ503" s="184"/>
      <c r="BK503" s="184">
        <v>1</v>
      </c>
      <c r="BL503" s="184" t="s">
        <v>3493</v>
      </c>
      <c r="BM503" s="184"/>
      <c r="BN503" s="184"/>
      <c r="BO503" s="184"/>
      <c r="BP503" s="184" t="s">
        <v>3493</v>
      </c>
      <c r="BQ503" s="184" t="str">
        <f t="shared" si="9"/>
        <v>√</v>
      </c>
      <c r="BR503" s="184"/>
      <c r="BS503" s="184"/>
      <c r="BT503" s="187" t="s">
        <v>3493</v>
      </c>
      <c r="BU503" s="184"/>
      <c r="BV503" s="190" t="e">
        <f>VLOOKUP(D:D,#REF!,2,0)</f>
        <v>#REF!</v>
      </c>
      <c r="BW503" s="190" t="e">
        <f>VLOOKUP(D:D,#REF!,3,0)</f>
        <v>#REF!</v>
      </c>
      <c r="BX503" s="190"/>
      <c r="BY503" s="190"/>
      <c r="BZ503" s="191" t="e">
        <f>VLOOKUP(D:D,#REF!,2,0)</f>
        <v>#REF!</v>
      </c>
      <c r="CA503" s="192" t="s">
        <v>18928</v>
      </c>
      <c r="CB503" s="192" t="s">
        <v>18928</v>
      </c>
      <c r="CC503" s="192" t="s">
        <v>18928</v>
      </c>
      <c r="CD503" s="190"/>
      <c r="CE503" s="184">
        <v>7003772</v>
      </c>
    </row>
    <row r="504" spans="1:83" ht="11.95" customHeight="1">
      <c r="A504" s="184">
        <v>7003773</v>
      </c>
      <c r="B504" s="184">
        <v>503</v>
      </c>
      <c r="C504" s="184" t="s">
        <v>3672</v>
      </c>
      <c r="D504" s="184" t="s">
        <v>36</v>
      </c>
      <c r="E504" s="184" t="s">
        <v>736</v>
      </c>
      <c r="F504" s="184" t="s">
        <v>8398</v>
      </c>
      <c r="G504" s="185">
        <v>42539</v>
      </c>
      <c r="H504" s="186" t="s">
        <v>22302</v>
      </c>
      <c r="I504" s="187">
        <v>21170</v>
      </c>
      <c r="J504" s="184" t="s">
        <v>8185</v>
      </c>
      <c r="K504" s="184">
        <v>7003773</v>
      </c>
      <c r="L504" s="184" t="s">
        <v>22388</v>
      </c>
      <c r="M504" s="184" t="s">
        <v>8399</v>
      </c>
      <c r="N504" s="188" t="s">
        <v>8400</v>
      </c>
      <c r="O504" s="189" t="s">
        <v>8401</v>
      </c>
      <c r="P504" s="187" t="s">
        <v>22389</v>
      </c>
      <c r="Q504" s="187" t="s">
        <v>22389</v>
      </c>
      <c r="R504" s="184" t="s">
        <v>8402</v>
      </c>
      <c r="S504" s="184" t="s">
        <v>8403</v>
      </c>
      <c r="T504" s="184" t="s">
        <v>8404</v>
      </c>
      <c r="U504" s="184">
        <v>13606972742</v>
      </c>
      <c r="V504" s="184" t="s">
        <v>8405</v>
      </c>
      <c r="W504" s="184" t="s">
        <v>8406</v>
      </c>
      <c r="X504" s="187" t="s">
        <v>8407</v>
      </c>
      <c r="Y504" s="187" t="s">
        <v>8408</v>
      </c>
      <c r="Z504" s="188" t="s">
        <v>3575</v>
      </c>
      <c r="AA504" s="184">
        <v>90</v>
      </c>
      <c r="AB504" s="184" t="s">
        <v>3669</v>
      </c>
      <c r="AC504" s="184"/>
      <c r="AD504" s="184"/>
      <c r="AE504" s="184" t="s">
        <v>3562</v>
      </c>
      <c r="AF504" s="184" t="s">
        <v>3689</v>
      </c>
      <c r="AG504" s="184"/>
      <c r="AH504" s="184"/>
      <c r="AI504" s="184"/>
      <c r="AJ504" s="184" t="s">
        <v>3563</v>
      </c>
      <c r="AK504" s="184">
        <v>363100</v>
      </c>
      <c r="AL504" s="184" t="s">
        <v>22376</v>
      </c>
      <c r="AM504" s="184" t="s">
        <v>22377</v>
      </c>
      <c r="AN504" s="184">
        <v>15985881531</v>
      </c>
      <c r="AO504" s="184" t="s">
        <v>22311</v>
      </c>
      <c r="AP504" s="184" t="s">
        <v>8409</v>
      </c>
      <c r="AQ504" s="184">
        <v>18759754011</v>
      </c>
      <c r="AR504" s="184" t="s">
        <v>8064</v>
      </c>
      <c r="AS504" s="184" t="s">
        <v>8065</v>
      </c>
      <c r="AT504" s="184">
        <v>13600928695</v>
      </c>
      <c r="AU504" s="184" t="s">
        <v>1545</v>
      </c>
      <c r="AV504" s="184" t="s">
        <v>1545</v>
      </c>
      <c r="AW504" s="190"/>
      <c r="AX504" s="185">
        <v>44285</v>
      </c>
      <c r="AY504" s="185">
        <v>43441</v>
      </c>
      <c r="AZ504" s="184" t="s">
        <v>3731</v>
      </c>
      <c r="BA504" s="184" t="s">
        <v>8410</v>
      </c>
      <c r="BB504" s="184">
        <v>1</v>
      </c>
      <c r="BC504" s="184"/>
      <c r="BD504" s="184"/>
      <c r="BE504" s="184"/>
      <c r="BF504" s="184" t="s">
        <v>3562</v>
      </c>
      <c r="BG504" s="184"/>
      <c r="BH504" s="184"/>
      <c r="BI504" s="184" t="s">
        <v>3568</v>
      </c>
      <c r="BJ504" s="184"/>
      <c r="BK504" s="184">
        <v>1</v>
      </c>
      <c r="BL504" s="184" t="s">
        <v>3493</v>
      </c>
      <c r="BM504" s="184"/>
      <c r="BN504" s="184" t="s">
        <v>3493</v>
      </c>
      <c r="BO504" s="184" t="s">
        <v>3493</v>
      </c>
      <c r="BP504" s="184" t="s">
        <v>3493</v>
      </c>
      <c r="BQ504" s="184" t="str">
        <f t="shared" si="9"/>
        <v>√</v>
      </c>
      <c r="BR504" s="184"/>
      <c r="BS504" s="184"/>
      <c r="BT504" s="187" t="s">
        <v>3493</v>
      </c>
      <c r="BU504" s="184"/>
      <c r="BV504" s="190" t="e">
        <f>VLOOKUP(D:D,#REF!,2,0)</f>
        <v>#REF!</v>
      </c>
      <c r="BW504" s="190" t="e">
        <f>VLOOKUP(D:D,#REF!,3,0)</f>
        <v>#REF!</v>
      </c>
      <c r="BX504" s="190"/>
      <c r="BY504" s="190"/>
      <c r="BZ504" s="191" t="e">
        <f>VLOOKUP(D:D,#REF!,2,0)</f>
        <v>#REF!</v>
      </c>
      <c r="CA504" s="192" t="s">
        <v>18928</v>
      </c>
      <c r="CB504" s="192" t="s">
        <v>18928</v>
      </c>
      <c r="CC504" s="192" t="s">
        <v>18928</v>
      </c>
      <c r="CD504" s="190"/>
      <c r="CE504" s="184">
        <v>7003773</v>
      </c>
    </row>
    <row r="505" spans="1:83" ht="11.95" customHeight="1">
      <c r="A505" s="184">
        <v>7003774</v>
      </c>
      <c r="B505" s="184">
        <v>504</v>
      </c>
      <c r="C505" s="184" t="s">
        <v>3672</v>
      </c>
      <c r="D505" s="184" t="s">
        <v>36</v>
      </c>
      <c r="E505" s="184" t="s">
        <v>731</v>
      </c>
      <c r="F505" s="184" t="s">
        <v>8411</v>
      </c>
      <c r="G505" s="185">
        <v>42539</v>
      </c>
      <c r="H505" s="186" t="s">
        <v>3464</v>
      </c>
      <c r="I505" s="187">
        <v>21171</v>
      </c>
      <c r="J505" s="184" t="s">
        <v>8185</v>
      </c>
      <c r="K505" s="184">
        <v>7003774</v>
      </c>
      <c r="L505" s="184" t="s">
        <v>22390</v>
      </c>
      <c r="M505" s="184" t="s">
        <v>8412</v>
      </c>
      <c r="N505" s="188" t="s">
        <v>22391</v>
      </c>
      <c r="O505" s="189" t="s">
        <v>8413</v>
      </c>
      <c r="P505" s="187" t="s">
        <v>22392</v>
      </c>
      <c r="Q505" s="187" t="s">
        <v>22392</v>
      </c>
      <c r="R505" s="184" t="s">
        <v>8414</v>
      </c>
      <c r="S505" s="184">
        <v>13950962399</v>
      </c>
      <c r="T505" s="184" t="s">
        <v>8415</v>
      </c>
      <c r="U505" s="184">
        <v>13860553223</v>
      </c>
      <c r="V505" s="184" t="s">
        <v>8416</v>
      </c>
      <c r="W505" s="184" t="s">
        <v>22393</v>
      </c>
      <c r="X505" s="187" t="s">
        <v>22394</v>
      </c>
      <c r="Y505" s="187" t="s">
        <v>22395</v>
      </c>
      <c r="Z505" s="188" t="s">
        <v>22396</v>
      </c>
      <c r="AA505" s="184">
        <v>90</v>
      </c>
      <c r="AB505" s="184" t="s">
        <v>3669</v>
      </c>
      <c r="AC505" s="184"/>
      <c r="AD505" s="184"/>
      <c r="AE505" s="184" t="s">
        <v>3562</v>
      </c>
      <c r="AF505" s="184"/>
      <c r="AG505" s="184"/>
      <c r="AH505" s="184"/>
      <c r="AI505" s="184"/>
      <c r="AJ505" s="184" t="s">
        <v>3563</v>
      </c>
      <c r="AK505" s="184">
        <v>365300</v>
      </c>
      <c r="AL505" s="184" t="s">
        <v>8417</v>
      </c>
      <c r="AM505" s="184" t="s">
        <v>8418</v>
      </c>
      <c r="AN505" s="184">
        <v>13860553223</v>
      </c>
      <c r="AO505" s="184" t="s">
        <v>22311</v>
      </c>
      <c r="AP505" s="184" t="s">
        <v>8415</v>
      </c>
      <c r="AQ505" s="184" t="s">
        <v>8419</v>
      </c>
      <c r="AR505" s="184" t="s">
        <v>8064</v>
      </c>
      <c r="AS505" s="184" t="s">
        <v>8065</v>
      </c>
      <c r="AT505" s="184">
        <v>13600928695</v>
      </c>
      <c r="AU505" s="184" t="s">
        <v>1198</v>
      </c>
      <c r="AV505" s="184" t="s">
        <v>8420</v>
      </c>
      <c r="AW505" s="190"/>
      <c r="AX505" s="185">
        <v>44478</v>
      </c>
      <c r="AY505" s="185">
        <v>42991</v>
      </c>
      <c r="AZ505" s="184" t="s">
        <v>3731</v>
      </c>
      <c r="BA505" s="184" t="s">
        <v>22397</v>
      </c>
      <c r="BB505" s="184">
        <v>1</v>
      </c>
      <c r="BC505" s="184"/>
      <c r="BD505" s="184"/>
      <c r="BE505" s="184"/>
      <c r="BF505" s="184" t="s">
        <v>3562</v>
      </c>
      <c r="BG505" s="184"/>
      <c r="BH505" s="184"/>
      <c r="BI505" s="184" t="s">
        <v>3568</v>
      </c>
      <c r="BJ505" s="184"/>
      <c r="BK505" s="184">
        <v>1</v>
      </c>
      <c r="BL505" s="184" t="s">
        <v>3493</v>
      </c>
      <c r="BM505" s="184" t="s">
        <v>3493</v>
      </c>
      <c r="BN505" s="184" t="s">
        <v>3493</v>
      </c>
      <c r="BO505" s="184" t="s">
        <v>3493</v>
      </c>
      <c r="BP505" s="184" t="s">
        <v>3493</v>
      </c>
      <c r="BQ505" s="184" t="str">
        <f t="shared" si="9"/>
        <v>√</v>
      </c>
      <c r="BR505" s="184"/>
      <c r="BS505" s="184"/>
      <c r="BT505" s="187" t="s">
        <v>3493</v>
      </c>
      <c r="BU505" s="184"/>
      <c r="BV505" s="190" t="e">
        <f>VLOOKUP(D:D,#REF!,2,0)</f>
        <v>#REF!</v>
      </c>
      <c r="BW505" s="190" t="e">
        <f>VLOOKUP(D:D,#REF!,3,0)</f>
        <v>#REF!</v>
      </c>
      <c r="BX505" s="190"/>
      <c r="BY505" s="190"/>
      <c r="BZ505" s="191" t="e">
        <f>VLOOKUP(D:D,#REF!,2,0)</f>
        <v>#REF!</v>
      </c>
      <c r="CA505" s="192" t="s">
        <v>18928</v>
      </c>
      <c r="CB505" s="192" t="s">
        <v>18928</v>
      </c>
      <c r="CC505" s="192" t="s">
        <v>18928</v>
      </c>
      <c r="CD505" s="190"/>
      <c r="CE505" s="184">
        <v>7003774</v>
      </c>
    </row>
    <row r="506" spans="1:83" ht="11.95" customHeight="1">
      <c r="A506" s="184">
        <v>7003775</v>
      </c>
      <c r="B506" s="184">
        <v>505</v>
      </c>
      <c r="C506" s="184" t="s">
        <v>3672</v>
      </c>
      <c r="D506" s="184" t="s">
        <v>36</v>
      </c>
      <c r="E506" s="184" t="s">
        <v>731</v>
      </c>
      <c r="F506" s="184" t="s">
        <v>8421</v>
      </c>
      <c r="G506" s="185">
        <v>42539</v>
      </c>
      <c r="H506" s="186" t="s">
        <v>3464</v>
      </c>
      <c r="I506" s="187">
        <v>21171</v>
      </c>
      <c r="J506" s="184" t="s">
        <v>8185</v>
      </c>
      <c r="K506" s="184">
        <v>7003775</v>
      </c>
      <c r="L506" s="184" t="s">
        <v>22398</v>
      </c>
      <c r="M506" s="184" t="s">
        <v>22399</v>
      </c>
      <c r="N506" s="188" t="s">
        <v>22400</v>
      </c>
      <c r="O506" s="189" t="s">
        <v>8422</v>
      </c>
      <c r="P506" s="187" t="s">
        <v>8423</v>
      </c>
      <c r="Q506" s="187" t="s">
        <v>8423</v>
      </c>
      <c r="R506" s="184" t="s">
        <v>8424</v>
      </c>
      <c r="S506" s="184">
        <v>13599367798</v>
      </c>
      <c r="T506" s="184" t="s">
        <v>8373</v>
      </c>
      <c r="U506" s="184">
        <v>13859130859</v>
      </c>
      <c r="V506" s="184" t="s">
        <v>8425</v>
      </c>
      <c r="W506" s="184" t="s">
        <v>8426</v>
      </c>
      <c r="X506" s="187" t="s">
        <v>8427</v>
      </c>
      <c r="Y506" s="187"/>
      <c r="Z506" s="188" t="s">
        <v>22401</v>
      </c>
      <c r="AA506" s="184">
        <v>90</v>
      </c>
      <c r="AB506" s="184" t="s">
        <v>3669</v>
      </c>
      <c r="AC506" s="184"/>
      <c r="AD506" s="184"/>
      <c r="AE506" s="184" t="s">
        <v>3562</v>
      </c>
      <c r="AF506" s="184"/>
      <c r="AG506" s="184"/>
      <c r="AH506" s="184"/>
      <c r="AI506" s="184"/>
      <c r="AJ506" s="184" t="s">
        <v>3563</v>
      </c>
      <c r="AK506" s="184">
        <v>365200</v>
      </c>
      <c r="AL506" s="184" t="s">
        <v>8428</v>
      </c>
      <c r="AM506" s="184" t="s">
        <v>8429</v>
      </c>
      <c r="AN506" s="184">
        <v>13859130859</v>
      </c>
      <c r="AO506" s="184" t="s">
        <v>22311</v>
      </c>
      <c r="AP506" s="184" t="s">
        <v>8373</v>
      </c>
      <c r="AQ506" s="184" t="s">
        <v>8430</v>
      </c>
      <c r="AR506" s="184" t="s">
        <v>8064</v>
      </c>
      <c r="AS506" s="184" t="s">
        <v>8065</v>
      </c>
      <c r="AT506" s="184">
        <v>13600928695</v>
      </c>
      <c r="AU506" s="184" t="s">
        <v>1279</v>
      </c>
      <c r="AV506" s="184" t="s">
        <v>8431</v>
      </c>
      <c r="AW506" s="190"/>
      <c r="AX506" s="185">
        <v>44269</v>
      </c>
      <c r="AY506" s="185"/>
      <c r="AZ506" s="184" t="s">
        <v>3731</v>
      </c>
      <c r="BA506" s="184" t="s">
        <v>8432</v>
      </c>
      <c r="BB506" s="184">
        <v>1</v>
      </c>
      <c r="BC506" s="184"/>
      <c r="BD506" s="184"/>
      <c r="BE506" s="184"/>
      <c r="BF506" s="184" t="s">
        <v>3562</v>
      </c>
      <c r="BG506" s="184"/>
      <c r="BH506" s="184"/>
      <c r="BI506" s="184" t="s">
        <v>3568</v>
      </c>
      <c r="BJ506" s="184"/>
      <c r="BK506" s="184">
        <v>1</v>
      </c>
      <c r="BL506" s="184" t="s">
        <v>3493</v>
      </c>
      <c r="BM506" s="184" t="s">
        <v>3493</v>
      </c>
      <c r="BN506" s="184" t="s">
        <v>3493</v>
      </c>
      <c r="BO506" s="184"/>
      <c r="BP506" s="184" t="s">
        <v>3493</v>
      </c>
      <c r="BQ506" s="184" t="str">
        <f t="shared" si="9"/>
        <v>√</v>
      </c>
      <c r="BR506" s="184"/>
      <c r="BS506" s="184"/>
      <c r="BT506" s="187" t="s">
        <v>3493</v>
      </c>
      <c r="BU506" s="184"/>
      <c r="BV506" s="190" t="e">
        <f>VLOOKUP(D:D,#REF!,2,0)</f>
        <v>#REF!</v>
      </c>
      <c r="BW506" s="190" t="e">
        <f>VLOOKUP(D:D,#REF!,3,0)</f>
        <v>#REF!</v>
      </c>
      <c r="BX506" s="190"/>
      <c r="BY506" s="190"/>
      <c r="BZ506" s="191" t="e">
        <f>VLOOKUP(D:D,#REF!,2,0)</f>
        <v>#REF!</v>
      </c>
      <c r="CA506" s="192" t="s">
        <v>18928</v>
      </c>
      <c r="CB506" s="192" t="s">
        <v>18928</v>
      </c>
      <c r="CC506" s="192" t="s">
        <v>18928</v>
      </c>
      <c r="CD506" s="190"/>
      <c r="CE506" s="184">
        <v>7003775</v>
      </c>
    </row>
    <row r="507" spans="1:83" ht="11.95" customHeight="1">
      <c r="A507" s="184">
        <v>7003776</v>
      </c>
      <c r="B507" s="184">
        <v>506</v>
      </c>
      <c r="C507" s="184" t="s">
        <v>3672</v>
      </c>
      <c r="D507" s="184" t="s">
        <v>36</v>
      </c>
      <c r="E507" s="184" t="s">
        <v>736</v>
      </c>
      <c r="F507" s="184" t="s">
        <v>8433</v>
      </c>
      <c r="G507" s="185">
        <v>42539</v>
      </c>
      <c r="H507" s="186" t="s">
        <v>22302</v>
      </c>
      <c r="I507" s="187">
        <v>21170</v>
      </c>
      <c r="J507" s="184" t="s">
        <v>8185</v>
      </c>
      <c r="K507" s="184">
        <v>7003776</v>
      </c>
      <c r="L507" s="184" t="s">
        <v>8434</v>
      </c>
      <c r="M507" s="184" t="s">
        <v>22402</v>
      </c>
      <c r="N507" s="188" t="s">
        <v>22403</v>
      </c>
      <c r="O507" s="189" t="s">
        <v>8435</v>
      </c>
      <c r="P507" s="187" t="s">
        <v>22404</v>
      </c>
      <c r="Q507" s="187" t="s">
        <v>22404</v>
      </c>
      <c r="R507" s="184" t="s">
        <v>8436</v>
      </c>
      <c r="S507" s="184">
        <v>13320161958</v>
      </c>
      <c r="T507" s="184" t="s">
        <v>8437</v>
      </c>
      <c r="U507" s="184">
        <v>15259698178</v>
      </c>
      <c r="V507" s="184" t="s">
        <v>8438</v>
      </c>
      <c r="W507" s="184">
        <v>13709375318</v>
      </c>
      <c r="X507" s="187" t="s">
        <v>8439</v>
      </c>
      <c r="Y507" s="187" t="s">
        <v>8440</v>
      </c>
      <c r="Z507" s="188" t="s">
        <v>3575</v>
      </c>
      <c r="AA507" s="184">
        <v>180</v>
      </c>
      <c r="AB507" s="184" t="s">
        <v>3561</v>
      </c>
      <c r="AC507" s="184"/>
      <c r="AD507" s="184"/>
      <c r="AE507" s="184" t="s">
        <v>3562</v>
      </c>
      <c r="AF507" s="184" t="s">
        <v>3689</v>
      </c>
      <c r="AG507" s="184"/>
      <c r="AH507" s="184"/>
      <c r="AI507" s="184"/>
      <c r="AJ507" s="184" t="s">
        <v>3563</v>
      </c>
      <c r="AK507" s="184">
        <v>363700</v>
      </c>
      <c r="AL507" s="184" t="s">
        <v>22379</v>
      </c>
      <c r="AM507" s="184" t="s">
        <v>22380</v>
      </c>
      <c r="AN507" s="184">
        <v>15880431744</v>
      </c>
      <c r="AO507" s="184" t="s">
        <v>22311</v>
      </c>
      <c r="AP507" s="184" t="s">
        <v>8441</v>
      </c>
      <c r="AQ507" s="184" t="s">
        <v>8442</v>
      </c>
      <c r="AR507" s="184" t="s">
        <v>8064</v>
      </c>
      <c r="AS507" s="184" t="s">
        <v>8065</v>
      </c>
      <c r="AT507" s="184">
        <v>13600928695</v>
      </c>
      <c r="AU507" s="184" t="s">
        <v>8443</v>
      </c>
      <c r="AV507" s="184" t="s">
        <v>8443</v>
      </c>
      <c r="AW507" s="190"/>
      <c r="AX507" s="185">
        <v>44255</v>
      </c>
      <c r="AY507" s="185">
        <v>42918</v>
      </c>
      <c r="AZ507" s="184" t="s">
        <v>3731</v>
      </c>
      <c r="BA507" s="184" t="s">
        <v>8444</v>
      </c>
      <c r="BB507" s="184">
        <v>1</v>
      </c>
      <c r="BC507" s="184"/>
      <c r="BD507" s="184"/>
      <c r="BE507" s="184"/>
      <c r="BF507" s="184" t="s">
        <v>3562</v>
      </c>
      <c r="BG507" s="184"/>
      <c r="BH507" s="184"/>
      <c r="BI507" s="184" t="s">
        <v>3568</v>
      </c>
      <c r="BJ507" s="184"/>
      <c r="BK507" s="184">
        <v>1</v>
      </c>
      <c r="BL507" s="184" t="s">
        <v>3493</v>
      </c>
      <c r="BM507" s="184"/>
      <c r="BN507" s="184" t="s">
        <v>3493</v>
      </c>
      <c r="BO507" s="184" t="s">
        <v>3493</v>
      </c>
      <c r="BP507" s="184" t="s">
        <v>3493</v>
      </c>
      <c r="BQ507" s="184" t="str">
        <f t="shared" si="9"/>
        <v>√</v>
      </c>
      <c r="BR507" s="184"/>
      <c r="BS507" s="184"/>
      <c r="BT507" s="187"/>
      <c r="BU507" s="184" t="s">
        <v>3858</v>
      </c>
      <c r="BV507" s="190" t="e">
        <f>VLOOKUP(D:D,#REF!,2,0)</f>
        <v>#REF!</v>
      </c>
      <c r="BW507" s="190" t="e">
        <f>VLOOKUP(D:D,#REF!,3,0)</f>
        <v>#REF!</v>
      </c>
      <c r="BX507" s="190"/>
      <c r="BY507" s="190"/>
      <c r="BZ507" s="191" t="e">
        <f>VLOOKUP(D:D,#REF!,2,0)</f>
        <v>#REF!</v>
      </c>
      <c r="CA507" s="192" t="s">
        <v>18928</v>
      </c>
      <c r="CB507" s="192" t="s">
        <v>18928</v>
      </c>
      <c r="CC507" s="192" t="s">
        <v>18928</v>
      </c>
      <c r="CD507" s="190"/>
      <c r="CE507" s="184">
        <v>7003776</v>
      </c>
    </row>
    <row r="508" spans="1:83" ht="11.95" customHeight="1">
      <c r="A508" s="184">
        <v>7003777</v>
      </c>
      <c r="B508" s="184">
        <v>507</v>
      </c>
      <c r="C508" s="184" t="s">
        <v>3672</v>
      </c>
      <c r="D508" s="184" t="s">
        <v>36</v>
      </c>
      <c r="E508" s="184" t="s">
        <v>128</v>
      </c>
      <c r="F508" s="184" t="s">
        <v>8445</v>
      </c>
      <c r="G508" s="185">
        <v>42539</v>
      </c>
      <c r="H508" s="186" t="s">
        <v>22405</v>
      </c>
      <c r="I508" s="187">
        <v>21172</v>
      </c>
      <c r="J508" s="184" t="s">
        <v>8446</v>
      </c>
      <c r="K508" s="184">
        <v>7003777</v>
      </c>
      <c r="L508" s="184" t="s">
        <v>8447</v>
      </c>
      <c r="M508" s="184" t="s">
        <v>8448</v>
      </c>
      <c r="N508" s="188" t="s">
        <v>8449</v>
      </c>
      <c r="O508" s="189" t="s">
        <v>22406</v>
      </c>
      <c r="P508" s="187" t="s">
        <v>8450</v>
      </c>
      <c r="Q508" s="187" t="s">
        <v>8450</v>
      </c>
      <c r="R508" s="184" t="s">
        <v>8451</v>
      </c>
      <c r="S508" s="184">
        <v>83683399</v>
      </c>
      <c r="T508" s="184" t="s">
        <v>8452</v>
      </c>
      <c r="U508" s="184">
        <v>13635278246</v>
      </c>
      <c r="V508" s="184" t="s">
        <v>8453</v>
      </c>
      <c r="W508" s="184" t="s">
        <v>8454</v>
      </c>
      <c r="X508" s="187" t="s">
        <v>8455</v>
      </c>
      <c r="Y508" s="187" t="s">
        <v>8456</v>
      </c>
      <c r="Z508" s="188" t="s">
        <v>8457</v>
      </c>
      <c r="AA508" s="184">
        <v>30</v>
      </c>
      <c r="AB508" s="184" t="s">
        <v>3561</v>
      </c>
      <c r="AC508" s="184"/>
      <c r="AD508" s="184"/>
      <c r="AE508" s="184" t="s">
        <v>3562</v>
      </c>
      <c r="AF508" s="184" t="s">
        <v>3689</v>
      </c>
      <c r="AG508" s="184"/>
      <c r="AH508" s="184"/>
      <c r="AI508" s="184"/>
      <c r="AJ508" s="184" t="s">
        <v>3563</v>
      </c>
      <c r="AK508" s="184">
        <v>350015</v>
      </c>
      <c r="AL508" s="184" t="s">
        <v>22407</v>
      </c>
      <c r="AM508" s="184" t="s">
        <v>8458</v>
      </c>
      <c r="AN508" s="184">
        <v>13635278246</v>
      </c>
      <c r="AO508" s="184" t="s">
        <v>22311</v>
      </c>
      <c r="AP508" s="184" t="s">
        <v>8459</v>
      </c>
      <c r="AQ508" s="184">
        <v>18039069696</v>
      </c>
      <c r="AR508" s="184" t="s">
        <v>8064</v>
      </c>
      <c r="AS508" s="184" t="s">
        <v>8065</v>
      </c>
      <c r="AT508" s="184">
        <v>13600928695</v>
      </c>
      <c r="AU508" s="184" t="s">
        <v>8460</v>
      </c>
      <c r="AV508" s="184" t="s">
        <v>8460</v>
      </c>
      <c r="AW508" s="190"/>
      <c r="AX508" s="185">
        <v>43924</v>
      </c>
      <c r="AY508" s="185">
        <v>43581</v>
      </c>
      <c r="AZ508" s="184" t="s">
        <v>3731</v>
      </c>
      <c r="BA508" s="184" t="s">
        <v>8461</v>
      </c>
      <c r="BB508" s="184">
        <v>1</v>
      </c>
      <c r="BC508" s="184"/>
      <c r="BD508" s="184"/>
      <c r="BE508" s="184"/>
      <c r="BF508" s="184" t="s">
        <v>3562</v>
      </c>
      <c r="BG508" s="184"/>
      <c r="BH508" s="184"/>
      <c r="BI508" s="184" t="s">
        <v>3568</v>
      </c>
      <c r="BJ508" s="184"/>
      <c r="BK508" s="184">
        <v>1</v>
      </c>
      <c r="BL508" s="184" t="s">
        <v>3493</v>
      </c>
      <c r="BM508" s="184"/>
      <c r="BN508" s="184" t="s">
        <v>3493</v>
      </c>
      <c r="BO508" s="184" t="s">
        <v>3493</v>
      </c>
      <c r="BP508" s="184" t="s">
        <v>3493</v>
      </c>
      <c r="BQ508" s="184" t="str">
        <f t="shared" si="9"/>
        <v>√</v>
      </c>
      <c r="BR508" s="184"/>
      <c r="BS508" s="184"/>
      <c r="BT508" s="187" t="s">
        <v>3493</v>
      </c>
      <c r="BU508" s="184"/>
      <c r="BV508" s="190" t="e">
        <f>VLOOKUP(D:D,#REF!,2,0)</f>
        <v>#REF!</v>
      </c>
      <c r="BW508" s="190" t="e">
        <f>VLOOKUP(D:D,#REF!,3,0)</f>
        <v>#REF!</v>
      </c>
      <c r="BX508" s="190"/>
      <c r="BY508" s="190"/>
      <c r="BZ508" s="191" t="e">
        <f>VLOOKUP(D:D,#REF!,2,0)</f>
        <v>#REF!</v>
      </c>
      <c r="CA508" s="192" t="s">
        <v>18928</v>
      </c>
      <c r="CB508" s="192" t="s">
        <v>18928</v>
      </c>
      <c r="CC508" s="192" t="s">
        <v>18928</v>
      </c>
      <c r="CD508" s="190"/>
      <c r="CE508" s="184">
        <v>7003777</v>
      </c>
    </row>
    <row r="509" spans="1:83" ht="11.95" customHeight="1">
      <c r="A509" s="184">
        <v>7003778</v>
      </c>
      <c r="B509" s="184">
        <v>508</v>
      </c>
      <c r="C509" s="184" t="s">
        <v>3672</v>
      </c>
      <c r="D509" s="184" t="s">
        <v>36</v>
      </c>
      <c r="E509" s="184" t="s">
        <v>128</v>
      </c>
      <c r="F509" s="184" t="s">
        <v>8462</v>
      </c>
      <c r="G509" s="185">
        <v>42539</v>
      </c>
      <c r="H509" s="186" t="s">
        <v>22405</v>
      </c>
      <c r="I509" s="187">
        <v>21172</v>
      </c>
      <c r="J509" s="184" t="s">
        <v>8463</v>
      </c>
      <c r="K509" s="184">
        <v>7003778</v>
      </c>
      <c r="L509" s="184" t="s">
        <v>8464</v>
      </c>
      <c r="M509" s="184" t="s">
        <v>22408</v>
      </c>
      <c r="N509" s="188" t="s">
        <v>8465</v>
      </c>
      <c r="O509" s="189" t="s">
        <v>8466</v>
      </c>
      <c r="P509" s="187" t="s">
        <v>22409</v>
      </c>
      <c r="Q509" s="187" t="s">
        <v>22409</v>
      </c>
      <c r="R509" s="184" t="s">
        <v>8467</v>
      </c>
      <c r="S509" s="184">
        <v>13600838656</v>
      </c>
      <c r="T509" s="184" t="s">
        <v>8468</v>
      </c>
      <c r="U509" s="184">
        <v>87560645</v>
      </c>
      <c r="V509" s="184" t="s">
        <v>8469</v>
      </c>
      <c r="W509" s="184" t="s">
        <v>8470</v>
      </c>
      <c r="X509" s="187" t="s">
        <v>8471</v>
      </c>
      <c r="Y509" s="187" t="s">
        <v>8472</v>
      </c>
      <c r="Z509" s="188" t="s">
        <v>8473</v>
      </c>
      <c r="AA509" s="184">
        <v>365</v>
      </c>
      <c r="AB509" s="184" t="s">
        <v>3561</v>
      </c>
      <c r="AC509" s="184"/>
      <c r="AD509" s="184"/>
      <c r="AE509" s="184" t="s">
        <v>3562</v>
      </c>
      <c r="AF509" s="184" t="s">
        <v>3689</v>
      </c>
      <c r="AG509" s="184"/>
      <c r="AH509" s="184"/>
      <c r="AI509" s="184"/>
      <c r="AJ509" s="184" t="s">
        <v>3593</v>
      </c>
      <c r="AK509" s="184">
        <v>221000</v>
      </c>
      <c r="AL509" s="184" t="s">
        <v>8474</v>
      </c>
      <c r="AM509" s="184" t="s">
        <v>22410</v>
      </c>
      <c r="AN509" s="184">
        <v>15059710107</v>
      </c>
      <c r="AO509" s="184" t="s">
        <v>22311</v>
      </c>
      <c r="AP509" s="184" t="s">
        <v>8475</v>
      </c>
      <c r="AQ509" s="184">
        <v>13110523267</v>
      </c>
      <c r="AR509" s="184" t="s">
        <v>8064</v>
      </c>
      <c r="AS509" s="184" t="s">
        <v>8065</v>
      </c>
      <c r="AT509" s="184">
        <v>13600928695</v>
      </c>
      <c r="AU509" s="184" t="s">
        <v>8476</v>
      </c>
      <c r="AV509" s="184" t="s">
        <v>8476</v>
      </c>
      <c r="AW509" s="190"/>
      <c r="AX509" s="185">
        <v>43957</v>
      </c>
      <c r="AY509" s="185">
        <v>42662</v>
      </c>
      <c r="AZ509" s="184" t="s">
        <v>3731</v>
      </c>
      <c r="BA509" s="184" t="s">
        <v>8477</v>
      </c>
      <c r="BB509" s="184">
        <v>1</v>
      </c>
      <c r="BC509" s="184"/>
      <c r="BD509" s="184"/>
      <c r="BE509" s="184"/>
      <c r="BF509" s="184" t="s">
        <v>3562</v>
      </c>
      <c r="BG509" s="184"/>
      <c r="BH509" s="184"/>
      <c r="BI509" s="184" t="s">
        <v>3568</v>
      </c>
      <c r="BJ509" s="184"/>
      <c r="BK509" s="184">
        <v>1</v>
      </c>
      <c r="BL509" s="184" t="s">
        <v>3493</v>
      </c>
      <c r="BM509" s="184"/>
      <c r="BN509" s="184" t="s">
        <v>3493</v>
      </c>
      <c r="BO509" s="184" t="s">
        <v>3493</v>
      </c>
      <c r="BP509" s="184" t="s">
        <v>3493</v>
      </c>
      <c r="BQ509" s="184" t="str">
        <f t="shared" si="9"/>
        <v>√</v>
      </c>
      <c r="BR509" s="184"/>
      <c r="BS509" s="184"/>
      <c r="BT509" s="187" t="s">
        <v>3493</v>
      </c>
      <c r="BU509" s="184"/>
      <c r="BV509" s="190" t="e">
        <f>VLOOKUP(D:D,#REF!,2,0)</f>
        <v>#REF!</v>
      </c>
      <c r="BW509" s="190" t="e">
        <f>VLOOKUP(D:D,#REF!,3,0)</f>
        <v>#REF!</v>
      </c>
      <c r="BX509" s="190"/>
      <c r="BY509" s="190"/>
      <c r="BZ509" s="191" t="e">
        <f>VLOOKUP(D:D,#REF!,2,0)</f>
        <v>#REF!</v>
      </c>
      <c r="CA509" s="192" t="s">
        <v>18928</v>
      </c>
      <c r="CB509" s="192" t="s">
        <v>18928</v>
      </c>
      <c r="CC509" s="192" t="s">
        <v>18928</v>
      </c>
      <c r="CD509" s="190"/>
      <c r="CE509" s="184">
        <v>7003778</v>
      </c>
    </row>
    <row r="510" spans="1:83" ht="11.95" customHeight="1">
      <c r="A510" s="184">
        <v>7003779</v>
      </c>
      <c r="B510" s="184">
        <v>509</v>
      </c>
      <c r="C510" s="184" t="s">
        <v>3672</v>
      </c>
      <c r="D510" s="184" t="s">
        <v>36</v>
      </c>
      <c r="E510" s="184" t="s">
        <v>128</v>
      </c>
      <c r="F510" s="184" t="s">
        <v>8478</v>
      </c>
      <c r="G510" s="185">
        <v>42539</v>
      </c>
      <c r="H510" s="186" t="s">
        <v>22405</v>
      </c>
      <c r="I510" s="187">
        <v>21172</v>
      </c>
      <c r="J510" s="184" t="s">
        <v>8463</v>
      </c>
      <c r="K510" s="184">
        <v>7003779</v>
      </c>
      <c r="L510" s="184" t="s">
        <v>8479</v>
      </c>
      <c r="M510" s="184" t="s">
        <v>8480</v>
      </c>
      <c r="N510" s="188" t="s">
        <v>8481</v>
      </c>
      <c r="O510" s="189" t="s">
        <v>8482</v>
      </c>
      <c r="P510" s="187" t="s">
        <v>8483</v>
      </c>
      <c r="Q510" s="187" t="s">
        <v>8483</v>
      </c>
      <c r="R510" s="184" t="s">
        <v>8484</v>
      </c>
      <c r="S510" s="184">
        <v>18960996687</v>
      </c>
      <c r="T510" s="184" t="s">
        <v>8485</v>
      </c>
      <c r="U510" s="184">
        <v>18960995067</v>
      </c>
      <c r="V510" s="184" t="s">
        <v>8486</v>
      </c>
      <c r="W510" s="184">
        <v>15959020168</v>
      </c>
      <c r="X510" s="187" t="s">
        <v>22411</v>
      </c>
      <c r="Y510" s="187" t="s">
        <v>22412</v>
      </c>
      <c r="Z510" s="188" t="s">
        <v>22411</v>
      </c>
      <c r="AA510" s="184">
        <v>180</v>
      </c>
      <c r="AB510" s="184" t="s">
        <v>3669</v>
      </c>
      <c r="AC510" s="184"/>
      <c r="AD510" s="184"/>
      <c r="AE510" s="184" t="s">
        <v>3562</v>
      </c>
      <c r="AF510" s="184" t="s">
        <v>3689</v>
      </c>
      <c r="AG510" s="184"/>
      <c r="AH510" s="184"/>
      <c r="AI510" s="184"/>
      <c r="AJ510" s="184" t="s">
        <v>3593</v>
      </c>
      <c r="AK510" s="184">
        <v>350300</v>
      </c>
      <c r="AL510" s="184" t="s">
        <v>8463</v>
      </c>
      <c r="AM510" s="184" t="s">
        <v>8487</v>
      </c>
      <c r="AN510" s="184">
        <v>13788872723</v>
      </c>
      <c r="AO510" s="184" t="s">
        <v>22311</v>
      </c>
      <c r="AP510" s="184" t="s">
        <v>8485</v>
      </c>
      <c r="AQ510" s="184" t="s">
        <v>8488</v>
      </c>
      <c r="AR510" s="184" t="s">
        <v>8064</v>
      </c>
      <c r="AS510" s="184" t="s">
        <v>8065</v>
      </c>
      <c r="AT510" s="184">
        <v>13600928695</v>
      </c>
      <c r="AU510" s="184" t="s">
        <v>1798</v>
      </c>
      <c r="AV510" s="184" t="s">
        <v>8489</v>
      </c>
      <c r="AW510" s="190"/>
      <c r="AX510" s="185">
        <v>43913</v>
      </c>
      <c r="AY510" s="185">
        <v>43114</v>
      </c>
      <c r="AZ510" s="184" t="s">
        <v>3731</v>
      </c>
      <c r="BA510" s="184" t="s">
        <v>8490</v>
      </c>
      <c r="BB510" s="184">
        <v>1</v>
      </c>
      <c r="BC510" s="184"/>
      <c r="BD510" s="184"/>
      <c r="BE510" s="184"/>
      <c r="BF510" s="184" t="s">
        <v>3562</v>
      </c>
      <c r="BG510" s="184"/>
      <c r="BH510" s="184"/>
      <c r="BI510" s="184" t="s">
        <v>3568</v>
      </c>
      <c r="BJ510" s="184"/>
      <c r="BK510" s="184">
        <v>1</v>
      </c>
      <c r="BL510" s="184" t="s">
        <v>3493</v>
      </c>
      <c r="BM510" s="184"/>
      <c r="BN510" s="184" t="s">
        <v>3493</v>
      </c>
      <c r="BO510" s="184" t="s">
        <v>3493</v>
      </c>
      <c r="BP510" s="184" t="s">
        <v>3493</v>
      </c>
      <c r="BQ510" s="184" t="str">
        <f t="shared" si="9"/>
        <v>√</v>
      </c>
      <c r="BR510" s="184"/>
      <c r="BS510" s="184" t="s">
        <v>3493</v>
      </c>
      <c r="BT510" s="187" t="s">
        <v>3493</v>
      </c>
      <c r="BU510" s="184"/>
      <c r="BV510" s="190" t="e">
        <f>VLOOKUP(D:D,#REF!,2,0)</f>
        <v>#REF!</v>
      </c>
      <c r="BW510" s="190" t="e">
        <f>VLOOKUP(D:D,#REF!,3,0)</f>
        <v>#REF!</v>
      </c>
      <c r="BX510" s="190"/>
      <c r="BY510" s="190"/>
      <c r="BZ510" s="191" t="e">
        <f>VLOOKUP(D:D,#REF!,2,0)</f>
        <v>#REF!</v>
      </c>
      <c r="CA510" s="192" t="s">
        <v>18928</v>
      </c>
      <c r="CB510" s="192" t="s">
        <v>18928</v>
      </c>
      <c r="CC510" s="192" t="s">
        <v>18928</v>
      </c>
      <c r="CD510" s="190"/>
      <c r="CE510" s="184">
        <v>7003779</v>
      </c>
    </row>
    <row r="511" spans="1:83" ht="11.95" customHeight="1">
      <c r="A511" s="184">
        <v>7003780</v>
      </c>
      <c r="B511" s="184">
        <v>510</v>
      </c>
      <c r="C511" s="184" t="s">
        <v>3672</v>
      </c>
      <c r="D511" s="184" t="s">
        <v>36</v>
      </c>
      <c r="E511" s="184" t="s">
        <v>734</v>
      </c>
      <c r="F511" s="184" t="s">
        <v>8491</v>
      </c>
      <c r="G511" s="185">
        <v>42539</v>
      </c>
      <c r="H511" s="186" t="s">
        <v>22405</v>
      </c>
      <c r="I511" s="187">
        <v>21172</v>
      </c>
      <c r="J511" s="184" t="s">
        <v>8463</v>
      </c>
      <c r="K511" s="184">
        <v>7003780</v>
      </c>
      <c r="L511" s="184" t="s">
        <v>22413</v>
      </c>
      <c r="M511" s="184" t="s">
        <v>8492</v>
      </c>
      <c r="N511" s="188" t="s">
        <v>8493</v>
      </c>
      <c r="O511" s="189" t="s">
        <v>22414</v>
      </c>
      <c r="P511" s="187" t="s">
        <v>8494</v>
      </c>
      <c r="Q511" s="187" t="s">
        <v>8494</v>
      </c>
      <c r="R511" s="184" t="s">
        <v>8495</v>
      </c>
      <c r="S511" s="184">
        <v>13850377720</v>
      </c>
      <c r="T511" s="184" t="s">
        <v>8496</v>
      </c>
      <c r="U511" s="184">
        <v>18005031298</v>
      </c>
      <c r="V511" s="184" t="s">
        <v>8497</v>
      </c>
      <c r="W511" s="184">
        <v>18905930066</v>
      </c>
      <c r="X511" s="187" t="s">
        <v>8498</v>
      </c>
      <c r="Y511" s="187" t="s">
        <v>22415</v>
      </c>
      <c r="Z511" s="188" t="s">
        <v>8499</v>
      </c>
      <c r="AA511" s="184">
        <v>90</v>
      </c>
      <c r="AB511" s="184" t="s">
        <v>3669</v>
      </c>
      <c r="AC511" s="184"/>
      <c r="AD511" s="184"/>
      <c r="AE511" s="184" t="s">
        <v>3562</v>
      </c>
      <c r="AF511" s="184" t="s">
        <v>3689</v>
      </c>
      <c r="AG511" s="184"/>
      <c r="AH511" s="184"/>
      <c r="AI511" s="184"/>
      <c r="AJ511" s="184" t="s">
        <v>3593</v>
      </c>
      <c r="AK511" s="184">
        <v>352100</v>
      </c>
      <c r="AL511" s="184" t="s">
        <v>8500</v>
      </c>
      <c r="AM511" s="184" t="s">
        <v>22416</v>
      </c>
      <c r="AN511" s="184">
        <v>18005031298</v>
      </c>
      <c r="AO511" s="184" t="s">
        <v>22311</v>
      </c>
      <c r="AP511" s="184" t="s">
        <v>8496</v>
      </c>
      <c r="AQ511" s="184" t="s">
        <v>8501</v>
      </c>
      <c r="AR511" s="184" t="s">
        <v>8064</v>
      </c>
      <c r="AS511" s="184" t="s">
        <v>8065</v>
      </c>
      <c r="AT511" s="184">
        <v>13600928695</v>
      </c>
      <c r="AU511" s="184" t="s">
        <v>8502</v>
      </c>
      <c r="AV511" s="184" t="s">
        <v>8502</v>
      </c>
      <c r="AW511" s="190"/>
      <c r="AX511" s="185">
        <v>44286</v>
      </c>
      <c r="AY511" s="185">
        <v>43634</v>
      </c>
      <c r="AZ511" s="184" t="s">
        <v>3731</v>
      </c>
      <c r="BA511" s="184" t="s">
        <v>8503</v>
      </c>
      <c r="BB511" s="184">
        <v>1</v>
      </c>
      <c r="BC511" s="184"/>
      <c r="BD511" s="184"/>
      <c r="BE511" s="184"/>
      <c r="BF511" s="184" t="s">
        <v>3562</v>
      </c>
      <c r="BG511" s="184"/>
      <c r="BH511" s="184"/>
      <c r="BI511" s="184" t="s">
        <v>3568</v>
      </c>
      <c r="BJ511" s="184"/>
      <c r="BK511" s="184">
        <v>1</v>
      </c>
      <c r="BL511" s="184" t="s">
        <v>3493</v>
      </c>
      <c r="BM511" s="184"/>
      <c r="BN511" s="184" t="s">
        <v>3493</v>
      </c>
      <c r="BO511" s="184" t="s">
        <v>3493</v>
      </c>
      <c r="BP511" s="184" t="s">
        <v>3493</v>
      </c>
      <c r="BQ511" s="184" t="str">
        <f t="shared" si="9"/>
        <v>√</v>
      </c>
      <c r="BR511" s="184"/>
      <c r="BS511" s="184"/>
      <c r="BT511" s="187" t="s">
        <v>3493</v>
      </c>
      <c r="BU511" s="184"/>
      <c r="BV511" s="190" t="e">
        <f>VLOOKUP(D:D,#REF!,2,0)</f>
        <v>#REF!</v>
      </c>
      <c r="BW511" s="190" t="e">
        <f>VLOOKUP(D:D,#REF!,3,0)</f>
        <v>#REF!</v>
      </c>
      <c r="BX511" s="190"/>
      <c r="BY511" s="190"/>
      <c r="BZ511" s="191" t="e">
        <f>VLOOKUP(D:D,#REF!,2,0)</f>
        <v>#REF!</v>
      </c>
      <c r="CA511" s="192" t="s">
        <v>18928</v>
      </c>
      <c r="CB511" s="192" t="s">
        <v>18928</v>
      </c>
      <c r="CC511" s="192" t="s">
        <v>18928</v>
      </c>
      <c r="CD511" s="190"/>
      <c r="CE511" s="184">
        <v>7003780</v>
      </c>
    </row>
    <row r="512" spans="1:83" ht="11.95" customHeight="1">
      <c r="A512" s="184">
        <v>7003781</v>
      </c>
      <c r="B512" s="184">
        <v>511</v>
      </c>
      <c r="C512" s="184" t="s">
        <v>3672</v>
      </c>
      <c r="D512" s="184" t="s">
        <v>36</v>
      </c>
      <c r="E512" s="184" t="s">
        <v>734</v>
      </c>
      <c r="F512" s="184" t="s">
        <v>8504</v>
      </c>
      <c r="G512" s="185">
        <v>42539</v>
      </c>
      <c r="H512" s="186" t="s">
        <v>22405</v>
      </c>
      <c r="I512" s="187">
        <v>21172</v>
      </c>
      <c r="J512" s="184" t="s">
        <v>8463</v>
      </c>
      <c r="K512" s="184">
        <v>7003781</v>
      </c>
      <c r="L512" s="184" t="s">
        <v>22417</v>
      </c>
      <c r="M512" s="184" t="s">
        <v>22418</v>
      </c>
      <c r="N512" s="188" t="s">
        <v>8505</v>
      </c>
      <c r="O512" s="189" t="s">
        <v>8506</v>
      </c>
      <c r="P512" s="187" t="s">
        <v>22419</v>
      </c>
      <c r="Q512" s="187" t="s">
        <v>22419</v>
      </c>
      <c r="R512" s="184" t="s">
        <v>8507</v>
      </c>
      <c r="S512" s="184">
        <v>13055593816</v>
      </c>
      <c r="T512" s="184" t="s">
        <v>8508</v>
      </c>
      <c r="U512" s="184">
        <v>13115937656</v>
      </c>
      <c r="V512" s="184" t="s">
        <v>8509</v>
      </c>
      <c r="W512" s="184">
        <v>15859300998</v>
      </c>
      <c r="X512" s="187" t="s">
        <v>22420</v>
      </c>
      <c r="Y512" s="187" t="s">
        <v>22421</v>
      </c>
      <c r="Z512" s="188" t="s">
        <v>22420</v>
      </c>
      <c r="AA512" s="184">
        <v>90</v>
      </c>
      <c r="AB512" s="184" t="s">
        <v>3669</v>
      </c>
      <c r="AC512" s="184"/>
      <c r="AD512" s="184"/>
      <c r="AE512" s="184" t="s">
        <v>3562</v>
      </c>
      <c r="AF512" s="184" t="s">
        <v>3689</v>
      </c>
      <c r="AG512" s="184"/>
      <c r="AH512" s="184"/>
      <c r="AI512" s="184"/>
      <c r="AJ512" s="184" t="s">
        <v>3563</v>
      </c>
      <c r="AK512" s="184">
        <v>352200</v>
      </c>
      <c r="AL512" s="184" t="s">
        <v>22422</v>
      </c>
      <c r="AM512" s="184" t="s">
        <v>22423</v>
      </c>
      <c r="AN512" s="184">
        <v>13115937656</v>
      </c>
      <c r="AO512" s="184" t="s">
        <v>22311</v>
      </c>
      <c r="AP512" s="184" t="s">
        <v>8508</v>
      </c>
      <c r="AQ512" s="184" t="s">
        <v>8510</v>
      </c>
      <c r="AR512" s="184" t="s">
        <v>8064</v>
      </c>
      <c r="AS512" s="184" t="s">
        <v>8065</v>
      </c>
      <c r="AT512" s="184">
        <v>13600928695</v>
      </c>
      <c r="AU512" s="184" t="s">
        <v>8511</v>
      </c>
      <c r="AV512" s="184" t="s">
        <v>8511</v>
      </c>
      <c r="AW512" s="190"/>
      <c r="AX512" s="185">
        <v>44253</v>
      </c>
      <c r="AY512" s="185">
        <v>42730</v>
      </c>
      <c r="AZ512" s="184" t="s">
        <v>3731</v>
      </c>
      <c r="BA512" s="184" t="s">
        <v>8512</v>
      </c>
      <c r="BB512" s="184">
        <v>1</v>
      </c>
      <c r="BC512" s="184"/>
      <c r="BD512" s="184"/>
      <c r="BE512" s="184"/>
      <c r="BF512" s="184" t="s">
        <v>3562</v>
      </c>
      <c r="BG512" s="184"/>
      <c r="BH512" s="184"/>
      <c r="BI512" s="184" t="s">
        <v>3568</v>
      </c>
      <c r="BJ512" s="184"/>
      <c r="BK512" s="184">
        <v>1</v>
      </c>
      <c r="BL512" s="184" t="s">
        <v>3493</v>
      </c>
      <c r="BM512" s="184"/>
      <c r="BN512" s="184" t="s">
        <v>3493</v>
      </c>
      <c r="BO512" s="184" t="s">
        <v>3493</v>
      </c>
      <c r="BP512" s="184" t="s">
        <v>3493</v>
      </c>
      <c r="BQ512" s="184" t="str">
        <f t="shared" si="9"/>
        <v>√</v>
      </c>
      <c r="BR512" s="184"/>
      <c r="BS512" s="184"/>
      <c r="BT512" s="187" t="s">
        <v>3493</v>
      </c>
      <c r="BU512" s="184"/>
      <c r="BV512" s="190" t="e">
        <f>VLOOKUP(D:D,#REF!,2,0)</f>
        <v>#REF!</v>
      </c>
      <c r="BW512" s="190" t="e">
        <f>VLOOKUP(D:D,#REF!,3,0)</f>
        <v>#REF!</v>
      </c>
      <c r="BX512" s="190"/>
      <c r="BY512" s="190"/>
      <c r="BZ512" s="191" t="e">
        <f>VLOOKUP(D:D,#REF!,2,0)</f>
        <v>#REF!</v>
      </c>
      <c r="CA512" s="192" t="s">
        <v>18928</v>
      </c>
      <c r="CB512" s="192" t="s">
        <v>18928</v>
      </c>
      <c r="CC512" s="192" t="s">
        <v>18928</v>
      </c>
      <c r="CD512" s="190"/>
      <c r="CE512" s="184">
        <v>7003781</v>
      </c>
    </row>
    <row r="513" spans="1:83" ht="11.95" customHeight="1">
      <c r="A513" s="184">
        <v>7003782</v>
      </c>
      <c r="B513" s="184">
        <v>512</v>
      </c>
      <c r="C513" s="184" t="s">
        <v>3672</v>
      </c>
      <c r="D513" s="184" t="s">
        <v>36</v>
      </c>
      <c r="E513" s="184" t="s">
        <v>128</v>
      </c>
      <c r="F513" s="184" t="s">
        <v>8513</v>
      </c>
      <c r="G513" s="185">
        <v>42539</v>
      </c>
      <c r="H513" s="186" t="s">
        <v>22405</v>
      </c>
      <c r="I513" s="187">
        <v>21172</v>
      </c>
      <c r="J513" s="184"/>
      <c r="K513" s="184">
        <v>7003782</v>
      </c>
      <c r="L513" s="184" t="s">
        <v>22424</v>
      </c>
      <c r="M513" s="184" t="s">
        <v>22425</v>
      </c>
      <c r="N513" s="188" t="s">
        <v>22426</v>
      </c>
      <c r="O513" s="189"/>
      <c r="P513" s="187" t="s">
        <v>22427</v>
      </c>
      <c r="Q513" s="187" t="s">
        <v>22427</v>
      </c>
      <c r="R513" s="184" t="s">
        <v>22428</v>
      </c>
      <c r="S513" s="184" t="s">
        <v>8514</v>
      </c>
      <c r="T513" s="184" t="s">
        <v>8515</v>
      </c>
      <c r="U513" s="184">
        <v>13600857515</v>
      </c>
      <c r="V513" s="184" t="s">
        <v>8516</v>
      </c>
      <c r="W513" s="184" t="s">
        <v>22429</v>
      </c>
      <c r="X513" s="187" t="s">
        <v>22430</v>
      </c>
      <c r="Y513" s="187" t="s">
        <v>22431</v>
      </c>
      <c r="Z513" s="188" t="s">
        <v>3575</v>
      </c>
      <c r="AA513" s="184">
        <v>90</v>
      </c>
      <c r="AB513" s="184" t="s">
        <v>3669</v>
      </c>
      <c r="AC513" s="184"/>
      <c r="AD513" s="184"/>
      <c r="AE513" s="184" t="s">
        <v>3562</v>
      </c>
      <c r="AF513" s="184" t="s">
        <v>3689</v>
      </c>
      <c r="AG513" s="184" t="s">
        <v>3710</v>
      </c>
      <c r="AH513" s="184"/>
      <c r="AI513" s="184"/>
      <c r="AJ513" s="184" t="s">
        <v>3563</v>
      </c>
      <c r="AK513" s="184">
        <v>350001</v>
      </c>
      <c r="AL513" s="184" t="s">
        <v>22432</v>
      </c>
      <c r="AM513" s="184" t="s">
        <v>22433</v>
      </c>
      <c r="AN513" s="184">
        <v>13600857515</v>
      </c>
      <c r="AO513" s="184" t="s">
        <v>22311</v>
      </c>
      <c r="AP513" s="184" t="s">
        <v>8517</v>
      </c>
      <c r="AQ513" s="184">
        <v>13774615116</v>
      </c>
      <c r="AR513" s="184" t="s">
        <v>8064</v>
      </c>
      <c r="AS513" s="184" t="s">
        <v>8065</v>
      </c>
      <c r="AT513" s="184">
        <v>13600928695</v>
      </c>
      <c r="AU513" s="184" t="s">
        <v>8518</v>
      </c>
      <c r="AV513" s="184" t="s">
        <v>8518</v>
      </c>
      <c r="AW513" s="190"/>
      <c r="AX513" s="185">
        <v>44503</v>
      </c>
      <c r="AY513" s="185">
        <v>43387</v>
      </c>
      <c r="AZ513" s="184" t="s">
        <v>3731</v>
      </c>
      <c r="BA513" s="184" t="s">
        <v>8519</v>
      </c>
      <c r="BB513" s="184">
        <v>1</v>
      </c>
      <c r="BC513" s="184"/>
      <c r="BD513" s="184"/>
      <c r="BE513" s="184"/>
      <c r="BF513" s="184" t="s">
        <v>3562</v>
      </c>
      <c r="BG513" s="184"/>
      <c r="BH513" s="184"/>
      <c r="BI513" s="184" t="s">
        <v>3568</v>
      </c>
      <c r="BJ513" s="184"/>
      <c r="BK513" s="184">
        <v>1</v>
      </c>
      <c r="BL513" s="184" t="s">
        <v>3493</v>
      </c>
      <c r="BM513" s="184"/>
      <c r="BN513" s="184"/>
      <c r="BO513" s="184" t="s">
        <v>3493</v>
      </c>
      <c r="BP513" s="184" t="s">
        <v>3493</v>
      </c>
      <c r="BQ513" s="184" t="str">
        <f t="shared" si="9"/>
        <v>√</v>
      </c>
      <c r="BR513" s="184"/>
      <c r="BS513" s="184"/>
      <c r="BT513" s="187" t="s">
        <v>3493</v>
      </c>
      <c r="BU513" s="184"/>
      <c r="BV513" s="190" t="e">
        <f>VLOOKUP(D:D,#REF!,2,0)</f>
        <v>#REF!</v>
      </c>
      <c r="BW513" s="190" t="e">
        <f>VLOOKUP(K:K,#REF!,4,0)</f>
        <v>#REF!</v>
      </c>
      <c r="BX513" s="190"/>
      <c r="BY513" s="190"/>
      <c r="BZ513" s="191" t="e">
        <f>VLOOKUP(D:D,#REF!,2,0)</f>
        <v>#REF!</v>
      </c>
      <c r="CA513" s="192" t="s">
        <v>18928</v>
      </c>
      <c r="CB513" s="192" t="s">
        <v>18928</v>
      </c>
      <c r="CC513" s="192" t="s">
        <v>18928</v>
      </c>
      <c r="CD513" s="190"/>
      <c r="CE513" s="184">
        <v>7003782</v>
      </c>
    </row>
    <row r="514" spans="1:83" ht="11.95" customHeight="1">
      <c r="A514" s="184">
        <v>7003932</v>
      </c>
      <c r="B514" s="184">
        <v>513</v>
      </c>
      <c r="C514" s="184" t="s">
        <v>19398</v>
      </c>
      <c r="D514" s="184" t="s">
        <v>22</v>
      </c>
      <c r="E514" s="184" t="s">
        <v>558</v>
      </c>
      <c r="F514" s="184" t="s">
        <v>8520</v>
      </c>
      <c r="G514" s="185">
        <v>42505</v>
      </c>
      <c r="H514" s="186" t="s">
        <v>20049</v>
      </c>
      <c r="I514" s="187">
        <v>21182</v>
      </c>
      <c r="J514" s="184" t="s">
        <v>22434</v>
      </c>
      <c r="K514" s="184">
        <v>7003932</v>
      </c>
      <c r="L514" s="184" t="s">
        <v>22435</v>
      </c>
      <c r="M514" s="184" t="s">
        <v>3575</v>
      </c>
      <c r="N514" s="188" t="s">
        <v>3575</v>
      </c>
      <c r="O514" s="189"/>
      <c r="P514" s="187" t="s">
        <v>22436</v>
      </c>
      <c r="Q514" s="187" t="s">
        <v>22436</v>
      </c>
      <c r="R514" s="184" t="s">
        <v>8521</v>
      </c>
      <c r="S514" s="184">
        <v>13789895777</v>
      </c>
      <c r="T514" s="184" t="s">
        <v>5884</v>
      </c>
      <c r="U514" s="184">
        <v>18560297136</v>
      </c>
      <c r="V514" s="184" t="s">
        <v>5884</v>
      </c>
      <c r="W514" s="184">
        <v>18560297136</v>
      </c>
      <c r="X514" s="187" t="s">
        <v>22437</v>
      </c>
      <c r="Y514" s="187" t="s">
        <v>22438</v>
      </c>
      <c r="Z514" s="188" t="s">
        <v>3575</v>
      </c>
      <c r="AA514" s="184">
        <v>180</v>
      </c>
      <c r="AB514" s="184" t="s">
        <v>3669</v>
      </c>
      <c r="AC514" s="184"/>
      <c r="AD514" s="184"/>
      <c r="AE514" s="184" t="s">
        <v>3562</v>
      </c>
      <c r="AF514" s="184"/>
      <c r="AG514" s="184"/>
      <c r="AH514" s="184"/>
      <c r="AI514" s="184"/>
      <c r="AJ514" s="184" t="s">
        <v>3563</v>
      </c>
      <c r="AK514" s="184">
        <v>255100</v>
      </c>
      <c r="AL514" s="184" t="s">
        <v>22439</v>
      </c>
      <c r="AM514" s="184" t="s">
        <v>22440</v>
      </c>
      <c r="AN514" s="184">
        <v>18560297136</v>
      </c>
      <c r="AO514" s="184" t="s">
        <v>3577</v>
      </c>
      <c r="AP514" s="184" t="s">
        <v>5884</v>
      </c>
      <c r="AQ514" s="184" t="s">
        <v>8522</v>
      </c>
      <c r="AR514" s="184" t="s">
        <v>22441</v>
      </c>
      <c r="AS514" s="184" t="s">
        <v>22442</v>
      </c>
      <c r="AT514" s="184">
        <v>18560297136</v>
      </c>
      <c r="AU514" s="184" t="s">
        <v>2716</v>
      </c>
      <c r="AV514" s="184" t="s">
        <v>2716</v>
      </c>
      <c r="AW514" s="190"/>
      <c r="AX514" s="185">
        <v>44286</v>
      </c>
      <c r="AY514" s="185">
        <v>43550</v>
      </c>
      <c r="AZ514" s="184" t="s">
        <v>3731</v>
      </c>
      <c r="BA514" s="184" t="s">
        <v>8523</v>
      </c>
      <c r="BB514" s="184"/>
      <c r="BC514" s="184"/>
      <c r="BD514" s="184"/>
      <c r="BE514" s="184"/>
      <c r="BF514" s="184"/>
      <c r="BG514" s="184"/>
      <c r="BH514" s="184"/>
      <c r="BI514" s="184"/>
      <c r="BJ514" s="184"/>
      <c r="BK514" s="184"/>
      <c r="BL514" s="184" t="s">
        <v>3493</v>
      </c>
      <c r="BM514" s="184"/>
      <c r="BN514" s="184"/>
      <c r="BO514" s="184" t="s">
        <v>3493</v>
      </c>
      <c r="BP514" s="184" t="s">
        <v>3493</v>
      </c>
      <c r="BQ514" s="184" t="str">
        <f t="shared" si="9"/>
        <v xml:space="preserve"> </v>
      </c>
      <c r="BR514" s="184"/>
      <c r="BS514" s="184"/>
      <c r="BT514" s="187" t="s">
        <v>3493</v>
      </c>
      <c r="BU514" s="184"/>
      <c r="BV514" s="190" t="e">
        <f>VLOOKUP(D:D,#REF!,2,0)</f>
        <v>#REF!</v>
      </c>
      <c r="BW514" s="190" t="e">
        <f>VLOOKUP(D:D,#REF!,3,0)</f>
        <v>#REF!</v>
      </c>
      <c r="BX514" s="190"/>
      <c r="BY514" s="190"/>
      <c r="BZ514" s="191" t="e">
        <f>VLOOKUP(D:D,#REF!,2,0)</f>
        <v>#REF!</v>
      </c>
      <c r="CA514" s="192" t="s">
        <v>18928</v>
      </c>
      <c r="CB514" s="192" t="s">
        <v>18928</v>
      </c>
      <c r="CC514" s="192" t="s">
        <v>18928</v>
      </c>
      <c r="CD514" s="190"/>
      <c r="CE514" s="184">
        <v>7003932</v>
      </c>
    </row>
    <row r="515" spans="1:83" ht="11.95" customHeight="1">
      <c r="A515" s="184">
        <v>7003933</v>
      </c>
      <c r="B515" s="184">
        <v>514</v>
      </c>
      <c r="C515" s="184" t="s">
        <v>19398</v>
      </c>
      <c r="D515" s="184" t="s">
        <v>22</v>
      </c>
      <c r="E515" s="184" t="s">
        <v>558</v>
      </c>
      <c r="F515" s="184" t="s">
        <v>8524</v>
      </c>
      <c r="G515" s="185">
        <v>42505</v>
      </c>
      <c r="H515" s="186" t="s">
        <v>20049</v>
      </c>
      <c r="I515" s="187">
        <v>21182</v>
      </c>
      <c r="J515" s="184" t="s">
        <v>22434</v>
      </c>
      <c r="K515" s="184">
        <v>7003933</v>
      </c>
      <c r="L515" s="184" t="s">
        <v>22443</v>
      </c>
      <c r="M515" s="184" t="s">
        <v>22444</v>
      </c>
      <c r="N515" s="188" t="s">
        <v>22445</v>
      </c>
      <c r="O515" s="189" t="s">
        <v>8525</v>
      </c>
      <c r="P515" s="187" t="s">
        <v>8526</v>
      </c>
      <c r="Q515" s="187" t="s">
        <v>8526</v>
      </c>
      <c r="R515" s="184" t="s">
        <v>8527</v>
      </c>
      <c r="S515" s="184" t="s">
        <v>8528</v>
      </c>
      <c r="T515" s="184" t="s">
        <v>8529</v>
      </c>
      <c r="U515" s="184">
        <v>15965334765</v>
      </c>
      <c r="V515" s="184" t="s">
        <v>8530</v>
      </c>
      <c r="W515" s="184" t="s">
        <v>8531</v>
      </c>
      <c r="X515" s="187" t="s">
        <v>22446</v>
      </c>
      <c r="Y515" s="187" t="s">
        <v>22447</v>
      </c>
      <c r="Z515" s="188" t="s">
        <v>3575</v>
      </c>
      <c r="AA515" s="184">
        <v>180</v>
      </c>
      <c r="AB515" s="184" t="s">
        <v>3669</v>
      </c>
      <c r="AC515" s="184"/>
      <c r="AD515" s="184"/>
      <c r="AE515" s="184" t="s">
        <v>3562</v>
      </c>
      <c r="AF515" s="184"/>
      <c r="AG515" s="184"/>
      <c r="AH515" s="184"/>
      <c r="AI515" s="184"/>
      <c r="AJ515" s="184" t="s">
        <v>3593</v>
      </c>
      <c r="AK515" s="184">
        <v>255200</v>
      </c>
      <c r="AL515" s="184" t="s">
        <v>8532</v>
      </c>
      <c r="AM515" s="184" t="s">
        <v>22448</v>
      </c>
      <c r="AN515" s="184">
        <v>15965534765</v>
      </c>
      <c r="AO515" s="184" t="s">
        <v>3577</v>
      </c>
      <c r="AP515" s="184" t="s">
        <v>8529</v>
      </c>
      <c r="AQ515" s="184">
        <v>15965334765</v>
      </c>
      <c r="AR515" s="184" t="s">
        <v>22449</v>
      </c>
      <c r="AS515" s="184" t="s">
        <v>22450</v>
      </c>
      <c r="AT515" s="184" t="s">
        <v>8533</v>
      </c>
      <c r="AU515" s="184" t="s">
        <v>2681</v>
      </c>
      <c r="AV515" s="184" t="s">
        <v>2681</v>
      </c>
      <c r="AW515" s="190"/>
      <c r="AX515" s="185">
        <v>44286</v>
      </c>
      <c r="AY515" s="185">
        <v>43539</v>
      </c>
      <c r="AZ515" s="184" t="s">
        <v>3731</v>
      </c>
      <c r="BA515" s="184" t="s">
        <v>8534</v>
      </c>
      <c r="BB515" s="184"/>
      <c r="BC515" s="184"/>
      <c r="BD515" s="184"/>
      <c r="BE515" s="184"/>
      <c r="BF515" s="184"/>
      <c r="BG515" s="184"/>
      <c r="BH515" s="184"/>
      <c r="BI515" s="184"/>
      <c r="BJ515" s="184"/>
      <c r="BK515" s="184"/>
      <c r="BL515" s="184" t="s">
        <v>3493</v>
      </c>
      <c r="BM515" s="184"/>
      <c r="BN515" s="184" t="s">
        <v>3493</v>
      </c>
      <c r="BO515" s="184" t="s">
        <v>3493</v>
      </c>
      <c r="BP515" s="184" t="s">
        <v>3493</v>
      </c>
      <c r="BQ515" s="184" t="str">
        <f t="shared" ref="BQ515:BQ578" si="10">IF(OR(M515="",M515="/")," ","√")</f>
        <v>√</v>
      </c>
      <c r="BR515" s="184"/>
      <c r="BS515" s="184"/>
      <c r="BT515" s="187" t="s">
        <v>3493</v>
      </c>
      <c r="BU515" s="184"/>
      <c r="BV515" s="190" t="e">
        <f>VLOOKUP(D:D,#REF!,2,0)</f>
        <v>#REF!</v>
      </c>
      <c r="BW515" s="190" t="e">
        <f>VLOOKUP(D:D,#REF!,3,0)</f>
        <v>#REF!</v>
      </c>
      <c r="BX515" s="190"/>
      <c r="BY515" s="190"/>
      <c r="BZ515" s="191" t="e">
        <f>VLOOKUP(D:D,#REF!,2,0)</f>
        <v>#REF!</v>
      </c>
      <c r="CA515" s="192" t="s">
        <v>18928</v>
      </c>
      <c r="CB515" s="192" t="s">
        <v>18928</v>
      </c>
      <c r="CC515" s="192" t="s">
        <v>18928</v>
      </c>
      <c r="CD515" s="190"/>
      <c r="CE515" s="184">
        <v>7003933</v>
      </c>
    </row>
    <row r="516" spans="1:83" ht="11.95" customHeight="1">
      <c r="A516" s="184">
        <v>7003934</v>
      </c>
      <c r="B516" s="184">
        <v>515</v>
      </c>
      <c r="C516" s="184" t="s">
        <v>19398</v>
      </c>
      <c r="D516" s="184" t="s">
        <v>22</v>
      </c>
      <c r="E516" s="184" t="s">
        <v>561</v>
      </c>
      <c r="F516" s="184" t="s">
        <v>8535</v>
      </c>
      <c r="G516" s="185">
        <v>42505</v>
      </c>
      <c r="H516" s="186" t="s">
        <v>22451</v>
      </c>
      <c r="I516" s="187">
        <v>21184</v>
      </c>
      <c r="J516" s="184" t="s">
        <v>22452</v>
      </c>
      <c r="K516" s="184">
        <v>7003934</v>
      </c>
      <c r="L516" s="184" t="s">
        <v>22453</v>
      </c>
      <c r="M516" s="184" t="s">
        <v>8536</v>
      </c>
      <c r="N516" s="188" t="s">
        <v>8537</v>
      </c>
      <c r="O516" s="189" t="s">
        <v>8538</v>
      </c>
      <c r="P516" s="187" t="s">
        <v>22454</v>
      </c>
      <c r="Q516" s="187" t="s">
        <v>22454</v>
      </c>
      <c r="R516" s="184" t="s">
        <v>8539</v>
      </c>
      <c r="S516" s="184">
        <v>13792576622</v>
      </c>
      <c r="T516" s="184" t="s">
        <v>8540</v>
      </c>
      <c r="U516" s="184">
        <v>15266517115</v>
      </c>
      <c r="V516" s="184" t="s">
        <v>8541</v>
      </c>
      <c r="W516" s="184">
        <v>13153678999</v>
      </c>
      <c r="X516" s="187" t="s">
        <v>8542</v>
      </c>
      <c r="Y516" s="187" t="s">
        <v>22455</v>
      </c>
      <c r="Z516" s="188" t="s">
        <v>8543</v>
      </c>
      <c r="AA516" s="184">
        <v>180</v>
      </c>
      <c r="AB516" s="184" t="s">
        <v>3561</v>
      </c>
      <c r="AC516" s="184"/>
      <c r="AD516" s="184"/>
      <c r="AE516" s="184" t="s">
        <v>3562</v>
      </c>
      <c r="AF516" s="184"/>
      <c r="AG516" s="184"/>
      <c r="AH516" s="184"/>
      <c r="AI516" s="184"/>
      <c r="AJ516" s="184" t="s">
        <v>3593</v>
      </c>
      <c r="AK516" s="184">
        <v>264001</v>
      </c>
      <c r="AL516" s="184" t="s">
        <v>22456</v>
      </c>
      <c r="AM516" s="184" t="s">
        <v>22457</v>
      </c>
      <c r="AN516" s="184">
        <v>15266517115</v>
      </c>
      <c r="AO516" s="184" t="s">
        <v>3577</v>
      </c>
      <c r="AP516" s="184" t="s">
        <v>8540</v>
      </c>
      <c r="AQ516" s="184" t="s">
        <v>8544</v>
      </c>
      <c r="AR516" s="184" t="s">
        <v>22458</v>
      </c>
      <c r="AS516" s="184" t="s">
        <v>22459</v>
      </c>
      <c r="AT516" s="184">
        <v>15266517115</v>
      </c>
      <c r="AU516" s="184" t="s">
        <v>1368</v>
      </c>
      <c r="AV516" s="184" t="s">
        <v>8545</v>
      </c>
      <c r="AW516" s="190"/>
      <c r="AX516" s="185">
        <v>44286</v>
      </c>
      <c r="AY516" s="185">
        <v>43583</v>
      </c>
      <c r="AZ516" s="184" t="s">
        <v>3731</v>
      </c>
      <c r="BA516" s="184" t="s">
        <v>22460</v>
      </c>
      <c r="BB516" s="184"/>
      <c r="BC516" s="184"/>
      <c r="BD516" s="184"/>
      <c r="BE516" s="184"/>
      <c r="BF516" s="184"/>
      <c r="BG516" s="184"/>
      <c r="BH516" s="184"/>
      <c r="BI516" s="184"/>
      <c r="BJ516" s="184"/>
      <c r="BK516" s="184"/>
      <c r="BL516" s="184" t="s">
        <v>3493</v>
      </c>
      <c r="BM516" s="184"/>
      <c r="BN516" s="184" t="s">
        <v>3493</v>
      </c>
      <c r="BO516" s="184" t="s">
        <v>3493</v>
      </c>
      <c r="BP516" s="184" t="s">
        <v>3493</v>
      </c>
      <c r="BQ516" s="184" t="str">
        <f t="shared" si="10"/>
        <v>√</v>
      </c>
      <c r="BR516" s="184"/>
      <c r="BS516" s="184"/>
      <c r="BT516" s="187" t="s">
        <v>3493</v>
      </c>
      <c r="BU516" s="184"/>
      <c r="BV516" s="190" t="e">
        <f>VLOOKUP(D:D,#REF!,2,0)</f>
        <v>#REF!</v>
      </c>
      <c r="BW516" s="190" t="e">
        <f>VLOOKUP(D:D,#REF!,3,0)</f>
        <v>#REF!</v>
      </c>
      <c r="BX516" s="190"/>
      <c r="BY516" s="190"/>
      <c r="BZ516" s="191" t="e">
        <f>VLOOKUP(D:D,#REF!,2,0)</f>
        <v>#REF!</v>
      </c>
      <c r="CA516" s="192" t="s">
        <v>18928</v>
      </c>
      <c r="CB516" s="192" t="s">
        <v>18928</v>
      </c>
      <c r="CC516" s="192" t="s">
        <v>18928</v>
      </c>
      <c r="CD516" s="190"/>
      <c r="CE516" s="184">
        <v>7003934</v>
      </c>
    </row>
    <row r="517" spans="1:83" ht="11.95" customHeight="1">
      <c r="A517" s="184">
        <v>7003935</v>
      </c>
      <c r="B517" s="184">
        <v>516</v>
      </c>
      <c r="C517" s="184" t="s">
        <v>19398</v>
      </c>
      <c r="D517" s="184" t="s">
        <v>22</v>
      </c>
      <c r="E517" s="184" t="s">
        <v>561</v>
      </c>
      <c r="F517" s="184" t="s">
        <v>8546</v>
      </c>
      <c r="G517" s="185">
        <v>42537</v>
      </c>
      <c r="H517" s="186" t="s">
        <v>22451</v>
      </c>
      <c r="I517" s="187">
        <v>21184</v>
      </c>
      <c r="J517" s="184" t="s">
        <v>22461</v>
      </c>
      <c r="K517" s="184">
        <v>7003935</v>
      </c>
      <c r="L517" s="184" t="s">
        <v>22462</v>
      </c>
      <c r="M517" s="184" t="s">
        <v>8547</v>
      </c>
      <c r="N517" s="188" t="s">
        <v>8548</v>
      </c>
      <c r="O517" s="189" t="s">
        <v>8549</v>
      </c>
      <c r="P517" s="187" t="s">
        <v>8550</v>
      </c>
      <c r="Q517" s="187" t="s">
        <v>8550</v>
      </c>
      <c r="R517" s="184" t="s">
        <v>8551</v>
      </c>
      <c r="S517" s="184" t="s">
        <v>8552</v>
      </c>
      <c r="T517" s="184" t="s">
        <v>8553</v>
      </c>
      <c r="U517" s="184">
        <v>13455517759</v>
      </c>
      <c r="V517" s="184" t="s">
        <v>8554</v>
      </c>
      <c r="W517" s="184">
        <v>15505351155</v>
      </c>
      <c r="X517" s="187" t="s">
        <v>8555</v>
      </c>
      <c r="Y517" s="187" t="s">
        <v>8556</v>
      </c>
      <c r="Z517" s="188" t="s">
        <v>3575</v>
      </c>
      <c r="AA517" s="184">
        <v>180</v>
      </c>
      <c r="AB517" s="184" t="s">
        <v>3669</v>
      </c>
      <c r="AC517" s="184"/>
      <c r="AD517" s="184"/>
      <c r="AE517" s="184" t="s">
        <v>3562</v>
      </c>
      <c r="AF517" s="184"/>
      <c r="AG517" s="184"/>
      <c r="AH517" s="184"/>
      <c r="AI517" s="184"/>
      <c r="AJ517" s="184" t="s">
        <v>3593</v>
      </c>
      <c r="AK517" s="184">
        <v>265500</v>
      </c>
      <c r="AL517" s="184" t="s">
        <v>8557</v>
      </c>
      <c r="AM517" s="184" t="s">
        <v>8550</v>
      </c>
      <c r="AN517" s="184">
        <v>13455517759</v>
      </c>
      <c r="AO517" s="184" t="s">
        <v>3577</v>
      </c>
      <c r="AP517" s="184" t="s">
        <v>8553</v>
      </c>
      <c r="AQ517" s="184" t="s">
        <v>8558</v>
      </c>
      <c r="AR517" s="184" t="s">
        <v>8559</v>
      </c>
      <c r="AS517" s="184" t="s">
        <v>8560</v>
      </c>
      <c r="AT517" s="184">
        <v>13455517759</v>
      </c>
      <c r="AU517" s="184" t="s">
        <v>892</v>
      </c>
      <c r="AV517" s="184" t="s">
        <v>892</v>
      </c>
      <c r="AW517" s="190"/>
      <c r="AX517" s="185">
        <v>44286</v>
      </c>
      <c r="AY517" s="185">
        <v>43605</v>
      </c>
      <c r="AZ517" s="184" t="s">
        <v>3731</v>
      </c>
      <c r="BA517" s="184" t="s">
        <v>8561</v>
      </c>
      <c r="BB517" s="184"/>
      <c r="BC517" s="184"/>
      <c r="BD517" s="184"/>
      <c r="BE517" s="184"/>
      <c r="BF517" s="184"/>
      <c r="BG517" s="184"/>
      <c r="BH517" s="184"/>
      <c r="BI517" s="184"/>
      <c r="BJ517" s="184"/>
      <c r="BK517" s="184"/>
      <c r="BL517" s="184" t="s">
        <v>3493</v>
      </c>
      <c r="BM517" s="184"/>
      <c r="BN517" s="184" t="s">
        <v>3493</v>
      </c>
      <c r="BO517" s="184" t="s">
        <v>3493</v>
      </c>
      <c r="BP517" s="184" t="s">
        <v>3493</v>
      </c>
      <c r="BQ517" s="184" t="str">
        <f t="shared" si="10"/>
        <v>√</v>
      </c>
      <c r="BR517" s="184"/>
      <c r="BS517" s="184"/>
      <c r="BT517" s="187" t="s">
        <v>3493</v>
      </c>
      <c r="BU517" s="184"/>
      <c r="BV517" s="190" t="e">
        <f>VLOOKUP(D:D,#REF!,2,0)</f>
        <v>#REF!</v>
      </c>
      <c r="BW517" s="190" t="e">
        <f>VLOOKUP(D:D,#REF!,3,0)</f>
        <v>#REF!</v>
      </c>
      <c r="BX517" s="190"/>
      <c r="BY517" s="190"/>
      <c r="BZ517" s="191" t="e">
        <f>VLOOKUP(D:D,#REF!,2,0)</f>
        <v>#REF!</v>
      </c>
      <c r="CA517" s="192" t="s">
        <v>18928</v>
      </c>
      <c r="CB517" s="192" t="s">
        <v>18928</v>
      </c>
      <c r="CC517" s="192" t="s">
        <v>18928</v>
      </c>
      <c r="CD517" s="190"/>
      <c r="CE517" s="184">
        <v>7003935</v>
      </c>
    </row>
    <row r="518" spans="1:83" ht="11.95" customHeight="1">
      <c r="A518" s="184">
        <v>7003936</v>
      </c>
      <c r="B518" s="184">
        <v>517</v>
      </c>
      <c r="C518" s="184" t="s">
        <v>19398</v>
      </c>
      <c r="D518" s="184" t="s">
        <v>22</v>
      </c>
      <c r="E518" s="184" t="s">
        <v>561</v>
      </c>
      <c r="F518" s="184" t="s">
        <v>8562</v>
      </c>
      <c r="G518" s="185">
        <v>42537</v>
      </c>
      <c r="H518" s="186" t="s">
        <v>22451</v>
      </c>
      <c r="I518" s="187">
        <v>21184</v>
      </c>
      <c r="J518" s="184" t="s">
        <v>8563</v>
      </c>
      <c r="K518" s="184">
        <v>7003936</v>
      </c>
      <c r="L518" s="184" t="s">
        <v>8564</v>
      </c>
      <c r="M518" s="184" t="s">
        <v>8565</v>
      </c>
      <c r="N518" s="188" t="s">
        <v>8566</v>
      </c>
      <c r="O518" s="189" t="s">
        <v>8567</v>
      </c>
      <c r="P518" s="187" t="s">
        <v>8568</v>
      </c>
      <c r="Q518" s="187" t="s">
        <v>8568</v>
      </c>
      <c r="R518" s="184" t="s">
        <v>8569</v>
      </c>
      <c r="S518" s="184" t="s">
        <v>8567</v>
      </c>
      <c r="T518" s="184" t="s">
        <v>5506</v>
      </c>
      <c r="U518" s="184">
        <v>13706451822</v>
      </c>
      <c r="V518" s="184" t="s">
        <v>5506</v>
      </c>
      <c r="W518" s="184">
        <v>13706451822</v>
      </c>
      <c r="X518" s="187" t="s">
        <v>8570</v>
      </c>
      <c r="Y518" s="187" t="s">
        <v>8571</v>
      </c>
      <c r="Z518" s="188" t="s">
        <v>3575</v>
      </c>
      <c r="AA518" s="184">
        <v>180</v>
      </c>
      <c r="AB518" s="184" t="s">
        <v>3561</v>
      </c>
      <c r="AC518" s="184"/>
      <c r="AD518" s="184"/>
      <c r="AE518" s="184" t="s">
        <v>3562</v>
      </c>
      <c r="AF518" s="184"/>
      <c r="AG518" s="184"/>
      <c r="AH518" s="184"/>
      <c r="AI518" s="184"/>
      <c r="AJ518" s="184" t="s">
        <v>3593</v>
      </c>
      <c r="AK518" s="184">
        <v>265700</v>
      </c>
      <c r="AL518" s="184" t="s">
        <v>8572</v>
      </c>
      <c r="AM518" s="184" t="s">
        <v>8568</v>
      </c>
      <c r="AN518" s="184">
        <v>13706451822</v>
      </c>
      <c r="AO518" s="184" t="s">
        <v>3577</v>
      </c>
      <c r="AP518" s="184" t="s">
        <v>5506</v>
      </c>
      <c r="AQ518" s="184" t="s">
        <v>8573</v>
      </c>
      <c r="AR518" s="184" t="s">
        <v>20204</v>
      </c>
      <c r="AS518" s="184" t="s">
        <v>8574</v>
      </c>
      <c r="AT518" s="184">
        <v>13706451822</v>
      </c>
      <c r="AU518" s="184" t="s">
        <v>8575</v>
      </c>
      <c r="AV518" s="184" t="s">
        <v>8575</v>
      </c>
      <c r="AW518" s="190"/>
      <c r="AX518" s="185">
        <v>44286</v>
      </c>
      <c r="AY518" s="185">
        <v>43550</v>
      </c>
      <c r="AZ518" s="184" t="s">
        <v>3731</v>
      </c>
      <c r="BA518" s="184" t="s">
        <v>8576</v>
      </c>
      <c r="BB518" s="184"/>
      <c r="BC518" s="184"/>
      <c r="BD518" s="184"/>
      <c r="BE518" s="184"/>
      <c r="BF518" s="184"/>
      <c r="BG518" s="184"/>
      <c r="BH518" s="184"/>
      <c r="BI518" s="184"/>
      <c r="BJ518" s="184"/>
      <c r="BK518" s="184"/>
      <c r="BL518" s="184" t="s">
        <v>3493</v>
      </c>
      <c r="BM518" s="184"/>
      <c r="BN518" s="184"/>
      <c r="BO518" s="184" t="s">
        <v>3493</v>
      </c>
      <c r="BP518" s="184" t="s">
        <v>3493</v>
      </c>
      <c r="BQ518" s="184" t="str">
        <f t="shared" si="10"/>
        <v>√</v>
      </c>
      <c r="BR518" s="184"/>
      <c r="BS518" s="184"/>
      <c r="BT518" s="187" t="s">
        <v>3493</v>
      </c>
      <c r="BU518" s="184"/>
      <c r="BV518" s="190" t="e">
        <f>VLOOKUP(D:D,#REF!,2,0)</f>
        <v>#REF!</v>
      </c>
      <c r="BW518" s="190" t="e">
        <f>VLOOKUP(D:D,#REF!,3,0)</f>
        <v>#REF!</v>
      </c>
      <c r="BX518" s="190"/>
      <c r="BY518" s="190"/>
      <c r="BZ518" s="191" t="e">
        <f>VLOOKUP(D:D,#REF!,2,0)</f>
        <v>#REF!</v>
      </c>
      <c r="CA518" s="192" t="s">
        <v>18928</v>
      </c>
      <c r="CB518" s="192" t="s">
        <v>18928</v>
      </c>
      <c r="CC518" s="192" t="s">
        <v>18928</v>
      </c>
      <c r="CD518" s="190"/>
      <c r="CE518" s="184">
        <v>7003936</v>
      </c>
    </row>
    <row r="519" spans="1:83" ht="11.95" customHeight="1">
      <c r="A519" s="184">
        <v>7003937</v>
      </c>
      <c r="B519" s="184">
        <v>518</v>
      </c>
      <c r="C519" s="184" t="s">
        <v>19398</v>
      </c>
      <c r="D519" s="184" t="s">
        <v>22</v>
      </c>
      <c r="E519" s="184" t="s">
        <v>561</v>
      </c>
      <c r="F519" s="184" t="s">
        <v>8577</v>
      </c>
      <c r="G519" s="185">
        <v>42505</v>
      </c>
      <c r="H519" s="186" t="s">
        <v>22451</v>
      </c>
      <c r="I519" s="187">
        <v>21184</v>
      </c>
      <c r="J519" s="184" t="s">
        <v>8578</v>
      </c>
      <c r="K519" s="184">
        <v>7003937</v>
      </c>
      <c r="L519" s="184" t="s">
        <v>8579</v>
      </c>
      <c r="M519" s="184" t="s">
        <v>8580</v>
      </c>
      <c r="N519" s="188" t="s">
        <v>8581</v>
      </c>
      <c r="O519" s="189" t="s">
        <v>8582</v>
      </c>
      <c r="P519" s="187" t="s">
        <v>8583</v>
      </c>
      <c r="Q519" s="187" t="s">
        <v>8583</v>
      </c>
      <c r="R519" s="184" t="s">
        <v>8584</v>
      </c>
      <c r="S519" s="184">
        <v>13153678999</v>
      </c>
      <c r="T519" s="184" t="s">
        <v>8585</v>
      </c>
      <c r="U519" s="184">
        <v>15318639072</v>
      </c>
      <c r="V519" s="184" t="s">
        <v>8586</v>
      </c>
      <c r="W519" s="184">
        <v>18675332016</v>
      </c>
      <c r="X519" s="187" t="s">
        <v>8587</v>
      </c>
      <c r="Y519" s="187" t="s">
        <v>8588</v>
      </c>
      <c r="Z519" s="188" t="s">
        <v>3575</v>
      </c>
      <c r="AA519" s="184">
        <v>180</v>
      </c>
      <c r="AB519" s="184" t="s">
        <v>3561</v>
      </c>
      <c r="AC519" s="184"/>
      <c r="AD519" s="184"/>
      <c r="AE519" s="184" t="s">
        <v>3562</v>
      </c>
      <c r="AF519" s="184"/>
      <c r="AG519" s="184"/>
      <c r="AH519" s="184"/>
      <c r="AI519" s="184"/>
      <c r="AJ519" s="184" t="s">
        <v>3563</v>
      </c>
      <c r="AK519" s="184">
        <v>265200</v>
      </c>
      <c r="AL519" s="184" t="s">
        <v>8589</v>
      </c>
      <c r="AM519" s="184" t="s">
        <v>8590</v>
      </c>
      <c r="AN519" s="184">
        <v>15318639072</v>
      </c>
      <c r="AO519" s="184" t="s">
        <v>3577</v>
      </c>
      <c r="AP519" s="184" t="s">
        <v>8585</v>
      </c>
      <c r="AQ519" s="184" t="s">
        <v>8591</v>
      </c>
      <c r="AR519" s="184" t="s">
        <v>8592</v>
      </c>
      <c r="AS519" s="184" t="s">
        <v>8593</v>
      </c>
      <c r="AT519" s="184">
        <v>15318639072</v>
      </c>
      <c r="AU519" s="184" t="s">
        <v>8594</v>
      </c>
      <c r="AV519" s="184" t="s">
        <v>8594</v>
      </c>
      <c r="AW519" s="190"/>
      <c r="AX519" s="185">
        <v>44286</v>
      </c>
      <c r="AY519" s="185">
        <v>43724</v>
      </c>
      <c r="AZ519" s="184" t="s">
        <v>3731</v>
      </c>
      <c r="BA519" s="184" t="s">
        <v>8595</v>
      </c>
      <c r="BB519" s="184"/>
      <c r="BC519" s="184"/>
      <c r="BD519" s="184"/>
      <c r="BE519" s="184"/>
      <c r="BF519" s="184"/>
      <c r="BG519" s="184"/>
      <c r="BH519" s="184"/>
      <c r="BI519" s="184"/>
      <c r="BJ519" s="184"/>
      <c r="BK519" s="184"/>
      <c r="BL519" s="184" t="s">
        <v>3493</v>
      </c>
      <c r="BM519" s="184"/>
      <c r="BN519" s="184"/>
      <c r="BO519" s="184" t="s">
        <v>3493</v>
      </c>
      <c r="BP519" s="184" t="s">
        <v>3493</v>
      </c>
      <c r="BQ519" s="184" t="str">
        <f t="shared" si="10"/>
        <v>√</v>
      </c>
      <c r="BR519" s="184"/>
      <c r="BS519" s="184"/>
      <c r="BT519" s="187" t="s">
        <v>3493</v>
      </c>
      <c r="BU519" s="184"/>
      <c r="BV519" s="190" t="e">
        <f>VLOOKUP(D:D,#REF!,2,0)</f>
        <v>#REF!</v>
      </c>
      <c r="BW519" s="190" t="e">
        <f>VLOOKUP(D:D,#REF!,3,0)</f>
        <v>#REF!</v>
      </c>
      <c r="BX519" s="190"/>
      <c r="BY519" s="190"/>
      <c r="BZ519" s="191" t="e">
        <f>VLOOKUP(D:D,#REF!,2,0)</f>
        <v>#REF!</v>
      </c>
      <c r="CA519" s="192" t="s">
        <v>18928</v>
      </c>
      <c r="CB519" s="192" t="s">
        <v>18928</v>
      </c>
      <c r="CC519" s="192" t="s">
        <v>18928</v>
      </c>
      <c r="CD519" s="190"/>
      <c r="CE519" s="184">
        <v>7003937</v>
      </c>
    </row>
    <row r="520" spans="1:83" ht="11.95" customHeight="1">
      <c r="A520" s="184">
        <v>7003938</v>
      </c>
      <c r="B520" s="184">
        <v>519</v>
      </c>
      <c r="C520" s="184" t="s">
        <v>19398</v>
      </c>
      <c r="D520" s="184" t="s">
        <v>22</v>
      </c>
      <c r="E520" s="184" t="s">
        <v>561</v>
      </c>
      <c r="F520" s="184" t="s">
        <v>8596</v>
      </c>
      <c r="G520" s="185">
        <v>42146</v>
      </c>
      <c r="H520" s="186" t="s">
        <v>22451</v>
      </c>
      <c r="I520" s="187">
        <v>21184</v>
      </c>
      <c r="J520" s="184" t="s">
        <v>8563</v>
      </c>
      <c r="K520" s="184">
        <v>7003938</v>
      </c>
      <c r="L520" s="184" t="s">
        <v>8597</v>
      </c>
      <c r="M520" s="184" t="s">
        <v>8598</v>
      </c>
      <c r="N520" s="188" t="s">
        <v>8599</v>
      </c>
      <c r="O520" s="189" t="s">
        <v>8600</v>
      </c>
      <c r="P520" s="187" t="s">
        <v>8601</v>
      </c>
      <c r="Q520" s="187" t="s">
        <v>8601</v>
      </c>
      <c r="R520" s="184" t="s">
        <v>8602</v>
      </c>
      <c r="S520" s="184" t="s">
        <v>8600</v>
      </c>
      <c r="T520" s="184" t="s">
        <v>8603</v>
      </c>
      <c r="U520" s="184">
        <v>15865355179</v>
      </c>
      <c r="V520" s="184" t="s">
        <v>8604</v>
      </c>
      <c r="W520" s="184">
        <v>13954558406</v>
      </c>
      <c r="X520" s="187" t="s">
        <v>8605</v>
      </c>
      <c r="Y520" s="187" t="s">
        <v>8606</v>
      </c>
      <c r="Z520" s="188" t="s">
        <v>3575</v>
      </c>
      <c r="AA520" s="184">
        <v>180</v>
      </c>
      <c r="AB520" s="184" t="s">
        <v>3669</v>
      </c>
      <c r="AC520" s="184"/>
      <c r="AD520" s="184"/>
      <c r="AE520" s="184" t="s">
        <v>3562</v>
      </c>
      <c r="AF520" s="184"/>
      <c r="AG520" s="184"/>
      <c r="AH520" s="184"/>
      <c r="AI520" s="184"/>
      <c r="AJ520" s="184" t="s">
        <v>3593</v>
      </c>
      <c r="AK520" s="184">
        <v>265600</v>
      </c>
      <c r="AL520" s="184" t="s">
        <v>8607</v>
      </c>
      <c r="AM520" s="184" t="s">
        <v>8608</v>
      </c>
      <c r="AN520" s="184">
        <v>15865355179</v>
      </c>
      <c r="AO520" s="184" t="s">
        <v>3577</v>
      </c>
      <c r="AP520" s="184" t="s">
        <v>8603</v>
      </c>
      <c r="AQ520" s="184" t="s">
        <v>8609</v>
      </c>
      <c r="AR520" s="184" t="s">
        <v>8610</v>
      </c>
      <c r="AS520" s="184" t="s">
        <v>8611</v>
      </c>
      <c r="AT520" s="184">
        <v>15865355179</v>
      </c>
      <c r="AU520" s="184" t="s">
        <v>1230</v>
      </c>
      <c r="AV520" s="184" t="s">
        <v>1230</v>
      </c>
      <c r="AW520" s="190"/>
      <c r="AX520" s="185">
        <v>44286</v>
      </c>
      <c r="AY520" s="185">
        <v>43666</v>
      </c>
      <c r="AZ520" s="184" t="s">
        <v>3731</v>
      </c>
      <c r="BA520" s="184" t="s">
        <v>8612</v>
      </c>
      <c r="BB520" s="184"/>
      <c r="BC520" s="184"/>
      <c r="BD520" s="184"/>
      <c r="BE520" s="184"/>
      <c r="BF520" s="184"/>
      <c r="BG520" s="184"/>
      <c r="BH520" s="184"/>
      <c r="BI520" s="184"/>
      <c r="BJ520" s="184"/>
      <c r="BK520" s="184"/>
      <c r="BL520" s="184" t="s">
        <v>3493</v>
      </c>
      <c r="BM520" s="184"/>
      <c r="BN520" s="184" t="s">
        <v>3493</v>
      </c>
      <c r="BO520" s="184" t="s">
        <v>3493</v>
      </c>
      <c r="BP520" s="184" t="s">
        <v>3493</v>
      </c>
      <c r="BQ520" s="184" t="str">
        <f t="shared" si="10"/>
        <v>√</v>
      </c>
      <c r="BR520" s="184"/>
      <c r="BS520" s="184"/>
      <c r="BT520" s="187" t="s">
        <v>3493</v>
      </c>
      <c r="BU520" s="184"/>
      <c r="BV520" s="190" t="e">
        <f>VLOOKUP(D:D,#REF!,2,0)</f>
        <v>#REF!</v>
      </c>
      <c r="BW520" s="190" t="e">
        <f>VLOOKUP(D:D,#REF!,3,0)</f>
        <v>#REF!</v>
      </c>
      <c r="BX520" s="190"/>
      <c r="BY520" s="190"/>
      <c r="BZ520" s="191" t="e">
        <f>VLOOKUP(D:D,#REF!,2,0)</f>
        <v>#REF!</v>
      </c>
      <c r="CA520" s="192" t="s">
        <v>18928</v>
      </c>
      <c r="CB520" s="192" t="s">
        <v>18928</v>
      </c>
      <c r="CC520" s="192" t="s">
        <v>18928</v>
      </c>
      <c r="CD520" s="190"/>
      <c r="CE520" s="184">
        <v>7003938</v>
      </c>
    </row>
    <row r="521" spans="1:83" ht="11.95" customHeight="1">
      <c r="A521" s="184">
        <v>7003939</v>
      </c>
      <c r="B521" s="184">
        <v>520</v>
      </c>
      <c r="C521" s="184" t="s">
        <v>19398</v>
      </c>
      <c r="D521" s="184" t="s">
        <v>22</v>
      </c>
      <c r="E521" s="184" t="s">
        <v>561</v>
      </c>
      <c r="F521" s="184" t="s">
        <v>8613</v>
      </c>
      <c r="G521" s="185">
        <v>42146</v>
      </c>
      <c r="H521" s="186" t="s">
        <v>22451</v>
      </c>
      <c r="I521" s="187">
        <v>21184</v>
      </c>
      <c r="J521" s="184" t="s">
        <v>8614</v>
      </c>
      <c r="K521" s="184">
        <v>7003939</v>
      </c>
      <c r="L521" s="184" t="s">
        <v>8615</v>
      </c>
      <c r="M521" s="184" t="s">
        <v>8616</v>
      </c>
      <c r="N521" s="188" t="s">
        <v>8617</v>
      </c>
      <c r="O521" s="189" t="s">
        <v>8618</v>
      </c>
      <c r="P521" s="187" t="s">
        <v>8619</v>
      </c>
      <c r="Q521" s="187" t="s">
        <v>8619</v>
      </c>
      <c r="R521" s="184" t="s">
        <v>8620</v>
      </c>
      <c r="S521" s="184" t="s">
        <v>8621</v>
      </c>
      <c r="T521" s="184" t="s">
        <v>8622</v>
      </c>
      <c r="U521" s="184" t="s">
        <v>8623</v>
      </c>
      <c r="V521" s="184" t="s">
        <v>8624</v>
      </c>
      <c r="W521" s="184">
        <v>18562213670</v>
      </c>
      <c r="X521" s="187" t="s">
        <v>8625</v>
      </c>
      <c r="Y521" s="187" t="s">
        <v>8626</v>
      </c>
      <c r="Z521" s="188" t="s">
        <v>3575</v>
      </c>
      <c r="AA521" s="184">
        <v>180</v>
      </c>
      <c r="AB521" s="184" t="s">
        <v>3669</v>
      </c>
      <c r="AC521" s="184"/>
      <c r="AD521" s="184"/>
      <c r="AE521" s="184" t="s">
        <v>3562</v>
      </c>
      <c r="AF521" s="184"/>
      <c r="AG521" s="184"/>
      <c r="AH521" s="184"/>
      <c r="AI521" s="184"/>
      <c r="AJ521" s="184" t="s">
        <v>3593</v>
      </c>
      <c r="AK521" s="184">
        <v>265400</v>
      </c>
      <c r="AL521" s="184" t="s">
        <v>8627</v>
      </c>
      <c r="AM521" s="184" t="s">
        <v>8628</v>
      </c>
      <c r="AN521" s="184">
        <v>18660592625</v>
      </c>
      <c r="AO521" s="184" t="s">
        <v>3577</v>
      </c>
      <c r="AP521" s="184" t="s">
        <v>8629</v>
      </c>
      <c r="AQ521" s="184" t="s">
        <v>8621</v>
      </c>
      <c r="AR521" s="184" t="s">
        <v>8630</v>
      </c>
      <c r="AS521" s="184" t="s">
        <v>8631</v>
      </c>
      <c r="AT521" s="184">
        <v>18660592625</v>
      </c>
      <c r="AU521" s="184" t="s">
        <v>8632</v>
      </c>
      <c r="AV521" s="184" t="s">
        <v>8633</v>
      </c>
      <c r="AW521" s="190"/>
      <c r="AX521" s="185">
        <v>44286</v>
      </c>
      <c r="AY521" s="185">
        <v>43207</v>
      </c>
      <c r="AZ521" s="184" t="s">
        <v>3731</v>
      </c>
      <c r="BA521" s="184" t="s">
        <v>8634</v>
      </c>
      <c r="BB521" s="184"/>
      <c r="BC521" s="184"/>
      <c r="BD521" s="184"/>
      <c r="BE521" s="184"/>
      <c r="BF521" s="184"/>
      <c r="BG521" s="184"/>
      <c r="BH521" s="184"/>
      <c r="BI521" s="184"/>
      <c r="BJ521" s="184"/>
      <c r="BK521" s="184"/>
      <c r="BL521" s="184" t="s">
        <v>3493</v>
      </c>
      <c r="BM521" s="184"/>
      <c r="BN521" s="184" t="s">
        <v>3493</v>
      </c>
      <c r="BO521" s="184" t="s">
        <v>3493</v>
      </c>
      <c r="BP521" s="184" t="s">
        <v>3493</v>
      </c>
      <c r="BQ521" s="184" t="str">
        <f t="shared" si="10"/>
        <v>√</v>
      </c>
      <c r="BR521" s="184"/>
      <c r="BS521" s="184"/>
      <c r="BT521" s="187" t="s">
        <v>3493</v>
      </c>
      <c r="BU521" s="184"/>
      <c r="BV521" s="190" t="e">
        <f>VLOOKUP(D:D,#REF!,2,0)</f>
        <v>#REF!</v>
      </c>
      <c r="BW521" s="190" t="e">
        <f>VLOOKUP(D:D,#REF!,3,0)</f>
        <v>#REF!</v>
      </c>
      <c r="BX521" s="190"/>
      <c r="BY521" s="190"/>
      <c r="BZ521" s="191" t="e">
        <f>VLOOKUP(D:D,#REF!,2,0)</f>
        <v>#REF!</v>
      </c>
      <c r="CA521" s="192" t="s">
        <v>18928</v>
      </c>
      <c r="CB521" s="192" t="s">
        <v>18928</v>
      </c>
      <c r="CC521" s="192" t="s">
        <v>18928</v>
      </c>
      <c r="CD521" s="190"/>
      <c r="CE521" s="184">
        <v>7003939</v>
      </c>
    </row>
    <row r="522" spans="1:83" ht="11.95" customHeight="1">
      <c r="A522" s="184">
        <v>7003940</v>
      </c>
      <c r="B522" s="184">
        <v>521</v>
      </c>
      <c r="C522" s="184" t="s">
        <v>19398</v>
      </c>
      <c r="D522" s="184" t="s">
        <v>22</v>
      </c>
      <c r="E522" s="184" t="s">
        <v>561</v>
      </c>
      <c r="F522" s="184" t="s">
        <v>8635</v>
      </c>
      <c r="G522" s="185">
        <v>42146</v>
      </c>
      <c r="H522" s="186" t="s">
        <v>22451</v>
      </c>
      <c r="I522" s="187">
        <v>21184</v>
      </c>
      <c r="J522" s="184" t="s">
        <v>22461</v>
      </c>
      <c r="K522" s="184">
        <v>7003940</v>
      </c>
      <c r="L522" s="184" t="s">
        <v>8636</v>
      </c>
      <c r="M522" s="184" t="s">
        <v>22463</v>
      </c>
      <c r="N522" s="188" t="s">
        <v>22464</v>
      </c>
      <c r="O522" s="189"/>
      <c r="P522" s="187" t="s">
        <v>22465</v>
      </c>
      <c r="Q522" s="187" t="s">
        <v>22465</v>
      </c>
      <c r="R522" s="184" t="s">
        <v>8637</v>
      </c>
      <c r="S522" s="184" t="s">
        <v>8638</v>
      </c>
      <c r="T522" s="184" t="s">
        <v>8639</v>
      </c>
      <c r="U522" s="184" t="s">
        <v>8640</v>
      </c>
      <c r="V522" s="184" t="s">
        <v>8641</v>
      </c>
      <c r="W522" s="184" t="s">
        <v>8642</v>
      </c>
      <c r="X522" s="187" t="s">
        <v>8643</v>
      </c>
      <c r="Y522" s="187" t="s">
        <v>22466</v>
      </c>
      <c r="Z522" s="188" t="s">
        <v>3575</v>
      </c>
      <c r="AA522" s="184">
        <v>180</v>
      </c>
      <c r="AB522" s="184" t="s">
        <v>3669</v>
      </c>
      <c r="AC522" s="184" t="s">
        <v>8644</v>
      </c>
      <c r="AD522" s="184"/>
      <c r="AE522" s="184" t="s">
        <v>3562</v>
      </c>
      <c r="AF522" s="184"/>
      <c r="AG522" s="184"/>
      <c r="AH522" s="184"/>
      <c r="AI522" s="184"/>
      <c r="AJ522" s="184" t="s">
        <v>3563</v>
      </c>
      <c r="AK522" s="184">
        <v>265300</v>
      </c>
      <c r="AL522" s="184" t="s">
        <v>8645</v>
      </c>
      <c r="AM522" s="184" t="s">
        <v>8646</v>
      </c>
      <c r="AN522" s="184" t="s">
        <v>8638</v>
      </c>
      <c r="AO522" s="184" t="s">
        <v>3577</v>
      </c>
      <c r="AP522" s="184" t="s">
        <v>8639</v>
      </c>
      <c r="AQ522" s="184" t="s">
        <v>8638</v>
      </c>
      <c r="AR522" s="184" t="s">
        <v>8647</v>
      </c>
      <c r="AS522" s="184" t="s">
        <v>8648</v>
      </c>
      <c r="AT522" s="184" t="s">
        <v>8638</v>
      </c>
      <c r="AU522" s="184" t="s">
        <v>8649</v>
      </c>
      <c r="AV522" s="184" t="s">
        <v>8649</v>
      </c>
      <c r="AW522" s="190"/>
      <c r="AX522" s="185">
        <v>44286</v>
      </c>
      <c r="AY522" s="185">
        <v>43557</v>
      </c>
      <c r="AZ522" s="184" t="s">
        <v>3731</v>
      </c>
      <c r="BA522" s="184" t="s">
        <v>22467</v>
      </c>
      <c r="BB522" s="184"/>
      <c r="BC522" s="184"/>
      <c r="BD522" s="184"/>
      <c r="BE522" s="184"/>
      <c r="BF522" s="184"/>
      <c r="BG522" s="184"/>
      <c r="BH522" s="184"/>
      <c r="BI522" s="184"/>
      <c r="BJ522" s="184"/>
      <c r="BK522" s="184"/>
      <c r="BL522" s="184" t="s">
        <v>3493</v>
      </c>
      <c r="BM522" s="184"/>
      <c r="BN522" s="184" t="s">
        <v>3493</v>
      </c>
      <c r="BO522" s="184" t="s">
        <v>3493</v>
      </c>
      <c r="BP522" s="184"/>
      <c r="BQ522" s="184" t="str">
        <f t="shared" si="10"/>
        <v>√</v>
      </c>
      <c r="BR522" s="184"/>
      <c r="BS522" s="184"/>
      <c r="BT522" s="187" t="s">
        <v>3493</v>
      </c>
      <c r="BU522" s="184"/>
      <c r="BV522" s="190" t="e">
        <f>VLOOKUP(D:D,#REF!,2,0)</f>
        <v>#REF!</v>
      </c>
      <c r="BW522" s="190" t="e">
        <f>VLOOKUP(D:D,#REF!,3,0)</f>
        <v>#REF!</v>
      </c>
      <c r="BX522" s="190"/>
      <c r="BY522" s="190"/>
      <c r="BZ522" s="191" t="e">
        <f>VLOOKUP(D:D,#REF!,2,0)</f>
        <v>#REF!</v>
      </c>
      <c r="CA522" s="192" t="s">
        <v>18928</v>
      </c>
      <c r="CB522" s="192" t="s">
        <v>18928</v>
      </c>
      <c r="CC522" s="192" t="s">
        <v>18928</v>
      </c>
      <c r="CD522" s="190"/>
      <c r="CE522" s="184">
        <v>7003940</v>
      </c>
    </row>
    <row r="523" spans="1:83" ht="11.95" customHeight="1">
      <c r="A523" s="184">
        <v>7003941</v>
      </c>
      <c r="B523" s="184">
        <v>522</v>
      </c>
      <c r="C523" s="184" t="s">
        <v>19398</v>
      </c>
      <c r="D523" s="184" t="s">
        <v>22</v>
      </c>
      <c r="E523" s="184" t="s">
        <v>556</v>
      </c>
      <c r="F523" s="184" t="s">
        <v>8650</v>
      </c>
      <c r="G523" s="185">
        <v>42542</v>
      </c>
      <c r="H523" s="186" t="s">
        <v>19927</v>
      </c>
      <c r="I523" s="187">
        <v>21163</v>
      </c>
      <c r="J523" s="184" t="s">
        <v>8651</v>
      </c>
      <c r="K523" s="184">
        <v>7003941</v>
      </c>
      <c r="L523" s="184" t="s">
        <v>8652</v>
      </c>
      <c r="M523" s="184" t="s">
        <v>8653</v>
      </c>
      <c r="N523" s="188" t="s">
        <v>8654</v>
      </c>
      <c r="O523" s="189" t="s">
        <v>8655</v>
      </c>
      <c r="P523" s="187" t="s">
        <v>8656</v>
      </c>
      <c r="Q523" s="187" t="s">
        <v>8656</v>
      </c>
      <c r="R523" s="184" t="s">
        <v>8657</v>
      </c>
      <c r="S523" s="184">
        <v>13562860592</v>
      </c>
      <c r="T523" s="184" t="s">
        <v>8658</v>
      </c>
      <c r="U523" s="184">
        <v>18905488783</v>
      </c>
      <c r="V523" s="184" t="s">
        <v>8659</v>
      </c>
      <c r="W523" s="184">
        <v>15725486217</v>
      </c>
      <c r="X523" s="187" t="s">
        <v>8660</v>
      </c>
      <c r="Y523" s="187" t="s">
        <v>8661</v>
      </c>
      <c r="Z523" s="188" t="s">
        <v>3575</v>
      </c>
      <c r="AA523" s="184">
        <v>90</v>
      </c>
      <c r="AB523" s="184" t="s">
        <v>3669</v>
      </c>
      <c r="AC523" s="184"/>
      <c r="AD523" s="184"/>
      <c r="AE523" s="184" t="s">
        <v>3562</v>
      </c>
      <c r="AF523" s="184"/>
      <c r="AG523" s="184"/>
      <c r="AH523" s="184"/>
      <c r="AI523" s="184"/>
      <c r="AJ523" s="184" t="s">
        <v>3593</v>
      </c>
      <c r="AK523" s="184">
        <v>271200</v>
      </c>
      <c r="AL523" s="184" t="s">
        <v>8662</v>
      </c>
      <c r="AM523" s="184" t="s">
        <v>8663</v>
      </c>
      <c r="AN523" s="184">
        <v>15725486217</v>
      </c>
      <c r="AO523" s="184" t="s">
        <v>3577</v>
      </c>
      <c r="AP523" s="184" t="s">
        <v>8658</v>
      </c>
      <c r="AQ523" s="184" t="s">
        <v>8655</v>
      </c>
      <c r="AR523" s="184" t="s">
        <v>8664</v>
      </c>
      <c r="AS523" s="184" t="s">
        <v>8665</v>
      </c>
      <c r="AT523" s="184">
        <v>15725486217</v>
      </c>
      <c r="AU523" s="184" t="s">
        <v>1582</v>
      </c>
      <c r="AV523" s="184" t="s">
        <v>1582</v>
      </c>
      <c r="AW523" s="190"/>
      <c r="AX523" s="185">
        <v>44286</v>
      </c>
      <c r="AY523" s="185">
        <v>43646</v>
      </c>
      <c r="AZ523" s="184" t="s">
        <v>3731</v>
      </c>
      <c r="BA523" s="184" t="s">
        <v>8666</v>
      </c>
      <c r="BB523" s="184"/>
      <c r="BC523" s="184"/>
      <c r="BD523" s="184"/>
      <c r="BE523" s="184"/>
      <c r="BF523" s="184"/>
      <c r="BG523" s="184"/>
      <c r="BH523" s="184"/>
      <c r="BI523" s="184"/>
      <c r="BJ523" s="184"/>
      <c r="BK523" s="184"/>
      <c r="BL523" s="184" t="s">
        <v>3493</v>
      </c>
      <c r="BM523" s="184"/>
      <c r="BN523" s="184"/>
      <c r="BO523" s="184" t="s">
        <v>3493</v>
      </c>
      <c r="BP523" s="184" t="s">
        <v>3493</v>
      </c>
      <c r="BQ523" s="184" t="str">
        <f t="shared" si="10"/>
        <v>√</v>
      </c>
      <c r="BR523" s="184"/>
      <c r="BS523" s="184"/>
      <c r="BT523" s="187" t="s">
        <v>3493</v>
      </c>
      <c r="BU523" s="184"/>
      <c r="BV523" s="190" t="e">
        <f>VLOOKUP(D:D,#REF!,2,0)</f>
        <v>#REF!</v>
      </c>
      <c r="BW523" s="190" t="e">
        <f>VLOOKUP(D:D,#REF!,3,0)</f>
        <v>#REF!</v>
      </c>
      <c r="BX523" s="190"/>
      <c r="BY523" s="190"/>
      <c r="BZ523" s="191" t="e">
        <f>VLOOKUP(D:D,#REF!,2,0)</f>
        <v>#REF!</v>
      </c>
      <c r="CA523" s="192" t="s">
        <v>18928</v>
      </c>
      <c r="CB523" s="192" t="s">
        <v>18928</v>
      </c>
      <c r="CC523" s="192" t="s">
        <v>18928</v>
      </c>
      <c r="CD523" s="190"/>
      <c r="CE523" s="184">
        <v>7003941</v>
      </c>
    </row>
    <row r="524" spans="1:83" ht="11.95" customHeight="1">
      <c r="A524" s="184">
        <v>7003942</v>
      </c>
      <c r="B524" s="184">
        <v>523</v>
      </c>
      <c r="C524" s="184" t="s">
        <v>19398</v>
      </c>
      <c r="D524" s="184" t="s">
        <v>22</v>
      </c>
      <c r="E524" s="184" t="s">
        <v>556</v>
      </c>
      <c r="F524" s="184" t="s">
        <v>8667</v>
      </c>
      <c r="G524" s="185">
        <v>42523</v>
      </c>
      <c r="H524" s="186" t="s">
        <v>19927</v>
      </c>
      <c r="I524" s="187">
        <v>21163</v>
      </c>
      <c r="J524" s="184" t="s">
        <v>8651</v>
      </c>
      <c r="K524" s="184">
        <v>7003942</v>
      </c>
      <c r="L524" s="184" t="s">
        <v>8668</v>
      </c>
      <c r="M524" s="184" t="s">
        <v>8669</v>
      </c>
      <c r="N524" s="188" t="s">
        <v>8670</v>
      </c>
      <c r="O524" s="189" t="s">
        <v>8671</v>
      </c>
      <c r="P524" s="187" t="s">
        <v>8672</v>
      </c>
      <c r="Q524" s="187" t="s">
        <v>8672</v>
      </c>
      <c r="R524" s="184" t="s">
        <v>8673</v>
      </c>
      <c r="S524" s="184" t="s">
        <v>8674</v>
      </c>
      <c r="T524" s="184" t="s">
        <v>8675</v>
      </c>
      <c r="U524" s="184">
        <v>15376210633</v>
      </c>
      <c r="V524" s="184" t="s">
        <v>8676</v>
      </c>
      <c r="W524" s="184" t="s">
        <v>8677</v>
      </c>
      <c r="X524" s="187" t="s">
        <v>8678</v>
      </c>
      <c r="Y524" s="187" t="s">
        <v>8679</v>
      </c>
      <c r="Z524" s="188" t="s">
        <v>3575</v>
      </c>
      <c r="AA524" s="184">
        <v>90</v>
      </c>
      <c r="AB524" s="184" t="s">
        <v>3669</v>
      </c>
      <c r="AC524" s="184"/>
      <c r="AD524" s="184"/>
      <c r="AE524" s="184" t="s">
        <v>3562</v>
      </c>
      <c r="AF524" s="184"/>
      <c r="AG524" s="184"/>
      <c r="AH524" s="184"/>
      <c r="AI524" s="184"/>
      <c r="AJ524" s="184" t="s">
        <v>3593</v>
      </c>
      <c r="AK524" s="184">
        <v>271600</v>
      </c>
      <c r="AL524" s="184" t="s">
        <v>8680</v>
      </c>
      <c r="AM524" s="184" t="s">
        <v>8672</v>
      </c>
      <c r="AN524" s="184" t="s">
        <v>8671</v>
      </c>
      <c r="AO524" s="184" t="s">
        <v>3577</v>
      </c>
      <c r="AP524" s="184" t="s">
        <v>8675</v>
      </c>
      <c r="AQ524" s="184" t="s">
        <v>8671</v>
      </c>
      <c r="AR524" s="184" t="s">
        <v>8681</v>
      </c>
      <c r="AS524" s="184" t="s">
        <v>8682</v>
      </c>
      <c r="AT524" s="184" t="s">
        <v>8671</v>
      </c>
      <c r="AU524" s="184" t="s">
        <v>1579</v>
      </c>
      <c r="AV524" s="184" t="s">
        <v>8683</v>
      </c>
      <c r="AW524" s="190"/>
      <c r="AX524" s="185">
        <v>43921</v>
      </c>
      <c r="AY524" s="185">
        <v>43553</v>
      </c>
      <c r="AZ524" s="184" t="s">
        <v>19415</v>
      </c>
      <c r="BA524" s="184" t="s">
        <v>8684</v>
      </c>
      <c r="BB524" s="184"/>
      <c r="BC524" s="184"/>
      <c r="BD524" s="184"/>
      <c r="BE524" s="184"/>
      <c r="BF524" s="184"/>
      <c r="BG524" s="184"/>
      <c r="BH524" s="184"/>
      <c r="BI524" s="184"/>
      <c r="BJ524" s="184"/>
      <c r="BK524" s="184"/>
      <c r="BL524" s="184" t="s">
        <v>3493</v>
      </c>
      <c r="BM524" s="184"/>
      <c r="BN524" s="184"/>
      <c r="BO524" s="184" t="s">
        <v>3493</v>
      </c>
      <c r="BP524" s="184" t="s">
        <v>3493</v>
      </c>
      <c r="BQ524" s="184" t="str">
        <f t="shared" si="10"/>
        <v>√</v>
      </c>
      <c r="BR524" s="184"/>
      <c r="BS524" s="184"/>
      <c r="BT524" s="187" t="s">
        <v>3493</v>
      </c>
      <c r="BU524" s="184"/>
      <c r="BV524" s="190" t="e">
        <f>VLOOKUP(D:D,#REF!,2,0)</f>
        <v>#REF!</v>
      </c>
      <c r="BW524" s="190" t="e">
        <f>VLOOKUP(D:D,#REF!,3,0)</f>
        <v>#REF!</v>
      </c>
      <c r="BX524" s="190"/>
      <c r="BY524" s="190"/>
      <c r="BZ524" s="191" t="e">
        <f>VLOOKUP(D:D,#REF!,2,0)</f>
        <v>#REF!</v>
      </c>
      <c r="CA524" s="192" t="s">
        <v>18928</v>
      </c>
      <c r="CB524" s="192" t="s">
        <v>18928</v>
      </c>
      <c r="CC524" s="192" t="s">
        <v>18928</v>
      </c>
      <c r="CD524" s="190"/>
      <c r="CE524" s="184">
        <v>7003942</v>
      </c>
    </row>
    <row r="525" spans="1:83" ht="11.95" customHeight="1">
      <c r="A525" s="184">
        <v>7003943</v>
      </c>
      <c r="B525" s="184">
        <v>524</v>
      </c>
      <c r="C525" s="184" t="s">
        <v>19398</v>
      </c>
      <c r="D525" s="184" t="s">
        <v>22</v>
      </c>
      <c r="E525" s="184" t="s">
        <v>552</v>
      </c>
      <c r="F525" s="184" t="s">
        <v>8685</v>
      </c>
      <c r="G525" s="185">
        <v>42146</v>
      </c>
      <c r="H525" s="186" t="s">
        <v>22451</v>
      </c>
      <c r="I525" s="187">
        <v>21184</v>
      </c>
      <c r="J525" s="184" t="s">
        <v>8686</v>
      </c>
      <c r="K525" s="184">
        <v>7003943</v>
      </c>
      <c r="L525" s="184" t="s">
        <v>8687</v>
      </c>
      <c r="M525" s="184" t="s">
        <v>8688</v>
      </c>
      <c r="N525" s="188" t="s">
        <v>8689</v>
      </c>
      <c r="O525" s="189" t="s">
        <v>8690</v>
      </c>
      <c r="P525" s="187" t="s">
        <v>8691</v>
      </c>
      <c r="Q525" s="187" t="s">
        <v>8691</v>
      </c>
      <c r="R525" s="184" t="s">
        <v>8692</v>
      </c>
      <c r="S525" s="184" t="s">
        <v>8693</v>
      </c>
      <c r="T525" s="184" t="s">
        <v>8694</v>
      </c>
      <c r="U525" s="184">
        <v>18963106829</v>
      </c>
      <c r="V525" s="184" t="s">
        <v>8695</v>
      </c>
      <c r="W525" s="184">
        <v>18963152577</v>
      </c>
      <c r="X525" s="187" t="s">
        <v>8696</v>
      </c>
      <c r="Y525" s="187" t="s">
        <v>8697</v>
      </c>
      <c r="Z525" s="188" t="s">
        <v>3575</v>
      </c>
      <c r="AA525" s="184">
        <v>180</v>
      </c>
      <c r="AB525" s="184" t="s">
        <v>3561</v>
      </c>
      <c r="AC525" s="184"/>
      <c r="AD525" s="184"/>
      <c r="AE525" s="184" t="s">
        <v>3562</v>
      </c>
      <c r="AF525" s="184"/>
      <c r="AG525" s="184"/>
      <c r="AH525" s="184"/>
      <c r="AI525" s="184"/>
      <c r="AJ525" s="184" t="s">
        <v>3593</v>
      </c>
      <c r="AK525" s="184">
        <v>266440</v>
      </c>
      <c r="AL525" s="184" t="s">
        <v>8698</v>
      </c>
      <c r="AM525" s="184" t="s">
        <v>8691</v>
      </c>
      <c r="AN525" s="184">
        <v>18963106829</v>
      </c>
      <c r="AO525" s="184" t="s">
        <v>3577</v>
      </c>
      <c r="AP525" s="184" t="s">
        <v>8694</v>
      </c>
      <c r="AQ525" s="184" t="s">
        <v>8699</v>
      </c>
      <c r="AR525" s="184" t="s">
        <v>8700</v>
      </c>
      <c r="AS525" s="184" t="s">
        <v>8701</v>
      </c>
      <c r="AT525" s="184">
        <v>18963152577</v>
      </c>
      <c r="AU525" s="184" t="s">
        <v>962</v>
      </c>
      <c r="AV525" s="184" t="s">
        <v>8702</v>
      </c>
      <c r="AW525" s="190"/>
      <c r="AX525" s="185">
        <v>44286</v>
      </c>
      <c r="AY525" s="185">
        <v>43549</v>
      </c>
      <c r="AZ525" s="184" t="s">
        <v>3731</v>
      </c>
      <c r="BA525" s="184" t="s">
        <v>8703</v>
      </c>
      <c r="BB525" s="184"/>
      <c r="BC525" s="184"/>
      <c r="BD525" s="184"/>
      <c r="BE525" s="184"/>
      <c r="BF525" s="184"/>
      <c r="BG525" s="184"/>
      <c r="BH525" s="184"/>
      <c r="BI525" s="184"/>
      <c r="BJ525" s="184"/>
      <c r="BK525" s="184"/>
      <c r="BL525" s="184" t="s">
        <v>3493</v>
      </c>
      <c r="BM525" s="184"/>
      <c r="BN525" s="184" t="s">
        <v>3493</v>
      </c>
      <c r="BO525" s="184" t="s">
        <v>3493</v>
      </c>
      <c r="BP525" s="184" t="s">
        <v>3493</v>
      </c>
      <c r="BQ525" s="184" t="str">
        <f t="shared" si="10"/>
        <v>√</v>
      </c>
      <c r="BR525" s="184"/>
      <c r="BS525" s="184"/>
      <c r="BT525" s="187" t="s">
        <v>3493</v>
      </c>
      <c r="BU525" s="184"/>
      <c r="BV525" s="190" t="e">
        <f>VLOOKUP(D:D,#REF!,2,0)</f>
        <v>#REF!</v>
      </c>
      <c r="BW525" s="190" t="e">
        <f>VLOOKUP(D:D,#REF!,3,0)</f>
        <v>#REF!</v>
      </c>
      <c r="BX525" s="190"/>
      <c r="BY525" s="190"/>
      <c r="BZ525" s="191" t="e">
        <f>VLOOKUP(D:D,#REF!,2,0)</f>
        <v>#REF!</v>
      </c>
      <c r="CA525" s="192" t="s">
        <v>18928</v>
      </c>
      <c r="CB525" s="192" t="s">
        <v>18928</v>
      </c>
      <c r="CC525" s="192" t="s">
        <v>18928</v>
      </c>
      <c r="CD525" s="190"/>
      <c r="CE525" s="184">
        <v>7003943</v>
      </c>
    </row>
    <row r="526" spans="1:83" ht="11.95" customHeight="1">
      <c r="A526" s="184">
        <v>7003944</v>
      </c>
      <c r="B526" s="184">
        <v>525</v>
      </c>
      <c r="C526" s="184" t="s">
        <v>19398</v>
      </c>
      <c r="D526" s="184" t="s">
        <v>22</v>
      </c>
      <c r="E526" s="184" t="s">
        <v>552</v>
      </c>
      <c r="F526" s="184" t="s">
        <v>8704</v>
      </c>
      <c r="G526" s="185">
        <v>42146</v>
      </c>
      <c r="H526" s="186" t="s">
        <v>22451</v>
      </c>
      <c r="I526" s="187">
        <v>21184</v>
      </c>
      <c r="J526" s="184" t="s">
        <v>8686</v>
      </c>
      <c r="K526" s="184">
        <v>7003944</v>
      </c>
      <c r="L526" s="184" t="s">
        <v>8705</v>
      </c>
      <c r="M526" s="184" t="s">
        <v>8706</v>
      </c>
      <c r="N526" s="188" t="s">
        <v>8707</v>
      </c>
      <c r="O526" s="189" t="s">
        <v>8708</v>
      </c>
      <c r="P526" s="187" t="s">
        <v>8709</v>
      </c>
      <c r="Q526" s="187" t="s">
        <v>8709</v>
      </c>
      <c r="R526" s="184" t="s">
        <v>8710</v>
      </c>
      <c r="S526" s="184" t="s">
        <v>8708</v>
      </c>
      <c r="T526" s="184" t="s">
        <v>7355</v>
      </c>
      <c r="U526" s="184">
        <v>13361192525</v>
      </c>
      <c r="V526" s="184" t="s">
        <v>8711</v>
      </c>
      <c r="W526" s="184">
        <v>13361192502</v>
      </c>
      <c r="X526" s="187" t="s">
        <v>8712</v>
      </c>
      <c r="Y526" s="187"/>
      <c r="Z526" s="188" t="s">
        <v>3575</v>
      </c>
      <c r="AA526" s="184">
        <v>180</v>
      </c>
      <c r="AB526" s="184" t="s">
        <v>3561</v>
      </c>
      <c r="AC526" s="184"/>
      <c r="AD526" s="184"/>
      <c r="AE526" s="184" t="s">
        <v>3562</v>
      </c>
      <c r="AF526" s="184"/>
      <c r="AG526" s="184"/>
      <c r="AH526" s="184"/>
      <c r="AI526" s="184"/>
      <c r="AJ526" s="184" t="s">
        <v>3593</v>
      </c>
      <c r="AK526" s="184">
        <v>264300</v>
      </c>
      <c r="AL526" s="184" t="s">
        <v>8713</v>
      </c>
      <c r="AM526" s="184" t="s">
        <v>8714</v>
      </c>
      <c r="AN526" s="184">
        <v>13361192525</v>
      </c>
      <c r="AO526" s="184" t="s">
        <v>3577</v>
      </c>
      <c r="AP526" s="184" t="s">
        <v>7355</v>
      </c>
      <c r="AQ526" s="184" t="s">
        <v>8715</v>
      </c>
      <c r="AR526" s="184" t="s">
        <v>8716</v>
      </c>
      <c r="AS526" s="184" t="s">
        <v>8717</v>
      </c>
      <c r="AT526" s="184">
        <v>13361192502</v>
      </c>
      <c r="AU526" s="184" t="s">
        <v>1292</v>
      </c>
      <c r="AV526" s="184" t="s">
        <v>8718</v>
      </c>
      <c r="AW526" s="190"/>
      <c r="AX526" s="185">
        <v>44286</v>
      </c>
      <c r="AY526" s="185"/>
      <c r="AZ526" s="184" t="s">
        <v>3731</v>
      </c>
      <c r="BA526" s="184" t="s">
        <v>8719</v>
      </c>
      <c r="BB526" s="184"/>
      <c r="BC526" s="184"/>
      <c r="BD526" s="184"/>
      <c r="BE526" s="184"/>
      <c r="BF526" s="184"/>
      <c r="BG526" s="184"/>
      <c r="BH526" s="184"/>
      <c r="BI526" s="184"/>
      <c r="BJ526" s="184"/>
      <c r="BK526" s="184"/>
      <c r="BL526" s="184" t="s">
        <v>3493</v>
      </c>
      <c r="BM526" s="184"/>
      <c r="BN526" s="184" t="s">
        <v>3493</v>
      </c>
      <c r="BO526" s="184"/>
      <c r="BP526" s="184" t="s">
        <v>3493</v>
      </c>
      <c r="BQ526" s="184" t="str">
        <f t="shared" si="10"/>
        <v>√</v>
      </c>
      <c r="BR526" s="184"/>
      <c r="BS526" s="184"/>
      <c r="BT526" s="187" t="s">
        <v>3493</v>
      </c>
      <c r="BU526" s="184"/>
      <c r="BV526" s="190" t="e">
        <f>VLOOKUP(D:D,#REF!,2,0)</f>
        <v>#REF!</v>
      </c>
      <c r="BW526" s="190" t="e">
        <f>VLOOKUP(D:D,#REF!,3,0)</f>
        <v>#REF!</v>
      </c>
      <c r="BX526" s="190"/>
      <c r="BY526" s="190"/>
      <c r="BZ526" s="191" t="e">
        <f>VLOOKUP(D:D,#REF!,2,0)</f>
        <v>#REF!</v>
      </c>
      <c r="CA526" s="192" t="s">
        <v>18928</v>
      </c>
      <c r="CB526" s="192" t="s">
        <v>18928</v>
      </c>
      <c r="CC526" s="192" t="s">
        <v>18928</v>
      </c>
      <c r="CD526" s="190"/>
      <c r="CE526" s="184">
        <v>7003944</v>
      </c>
    </row>
    <row r="527" spans="1:83" ht="11.95" customHeight="1">
      <c r="A527" s="184">
        <v>7003945</v>
      </c>
      <c r="B527" s="184">
        <v>526</v>
      </c>
      <c r="C527" s="184" t="s">
        <v>19398</v>
      </c>
      <c r="D527" s="184" t="s">
        <v>22</v>
      </c>
      <c r="E527" s="184" t="s">
        <v>554</v>
      </c>
      <c r="F527" s="184" t="s">
        <v>8720</v>
      </c>
      <c r="G527" s="185">
        <v>42505</v>
      </c>
      <c r="H527" s="186" t="s">
        <v>5624</v>
      </c>
      <c r="I527" s="187">
        <v>21185</v>
      </c>
      <c r="J527" s="184" t="s">
        <v>5625</v>
      </c>
      <c r="K527" s="184">
        <v>7003945</v>
      </c>
      <c r="L527" s="184" t="s">
        <v>8721</v>
      </c>
      <c r="M527" s="184" t="s">
        <v>8722</v>
      </c>
      <c r="N527" s="188" t="s">
        <v>8723</v>
      </c>
      <c r="O527" s="189" t="s">
        <v>8724</v>
      </c>
      <c r="P527" s="187" t="s">
        <v>22468</v>
      </c>
      <c r="Q527" s="187" t="s">
        <v>22468</v>
      </c>
      <c r="R527" s="184" t="s">
        <v>8725</v>
      </c>
      <c r="S527" s="184">
        <v>13396335399</v>
      </c>
      <c r="T527" s="184" t="s">
        <v>8726</v>
      </c>
      <c r="U527" s="184">
        <v>18906333366</v>
      </c>
      <c r="V527" s="184" t="s">
        <v>8727</v>
      </c>
      <c r="W527" s="184">
        <v>13963325211</v>
      </c>
      <c r="X527" s="187" t="s">
        <v>8728</v>
      </c>
      <c r="Y527" s="187" t="s">
        <v>8729</v>
      </c>
      <c r="Z527" s="188" t="s">
        <v>8730</v>
      </c>
      <c r="AA527" s="184">
        <v>90</v>
      </c>
      <c r="AB527" s="184" t="s">
        <v>3669</v>
      </c>
      <c r="AC527" s="184"/>
      <c r="AD527" s="184"/>
      <c r="AE527" s="184" t="s">
        <v>3562</v>
      </c>
      <c r="AF527" s="184"/>
      <c r="AG527" s="184"/>
      <c r="AH527" s="184"/>
      <c r="AI527" s="184"/>
      <c r="AJ527" s="184" t="s">
        <v>3563</v>
      </c>
      <c r="AK527" s="184">
        <v>276808</v>
      </c>
      <c r="AL527" s="184" t="s">
        <v>8731</v>
      </c>
      <c r="AM527" s="184" t="s">
        <v>22468</v>
      </c>
      <c r="AN527" s="184">
        <v>18906333366</v>
      </c>
      <c r="AO527" s="184" t="s">
        <v>3577</v>
      </c>
      <c r="AP527" s="184" t="s">
        <v>8732</v>
      </c>
      <c r="AQ527" s="184">
        <v>15762327891</v>
      </c>
      <c r="AR527" s="184" t="s">
        <v>8726</v>
      </c>
      <c r="AS527" s="184" t="s">
        <v>8733</v>
      </c>
      <c r="AT527" s="184">
        <v>18906333366</v>
      </c>
      <c r="AU527" s="184" t="s">
        <v>926</v>
      </c>
      <c r="AV527" s="184" t="s">
        <v>926</v>
      </c>
      <c r="AW527" s="190"/>
      <c r="AX527" s="185">
        <v>44286</v>
      </c>
      <c r="AY527" s="185">
        <v>43536</v>
      </c>
      <c r="AZ527" s="184" t="s">
        <v>3731</v>
      </c>
      <c r="BA527" s="184" t="s">
        <v>8734</v>
      </c>
      <c r="BB527" s="184"/>
      <c r="BC527" s="184"/>
      <c r="BD527" s="184"/>
      <c r="BE527" s="184"/>
      <c r="BF527" s="184"/>
      <c r="BG527" s="184"/>
      <c r="BH527" s="184"/>
      <c r="BI527" s="184"/>
      <c r="BJ527" s="184"/>
      <c r="BK527" s="184"/>
      <c r="BL527" s="184" t="s">
        <v>3493</v>
      </c>
      <c r="BM527" s="184"/>
      <c r="BN527" s="184" t="s">
        <v>3493</v>
      </c>
      <c r="BO527" s="184" t="s">
        <v>3493</v>
      </c>
      <c r="BP527" s="184" t="s">
        <v>3493</v>
      </c>
      <c r="BQ527" s="184" t="str">
        <f t="shared" si="10"/>
        <v>√</v>
      </c>
      <c r="BR527" s="184"/>
      <c r="BS527" s="184"/>
      <c r="BT527" s="187" t="s">
        <v>3493</v>
      </c>
      <c r="BU527" s="184"/>
      <c r="BV527" s="190" t="e">
        <f>VLOOKUP(D:D,#REF!,2,0)</f>
        <v>#REF!</v>
      </c>
      <c r="BW527" s="190" t="e">
        <f>VLOOKUP(D:D,#REF!,3,0)</f>
        <v>#REF!</v>
      </c>
      <c r="BX527" s="190"/>
      <c r="BY527" s="190"/>
      <c r="BZ527" s="191" t="e">
        <f>VLOOKUP(D:D,#REF!,2,0)</f>
        <v>#REF!</v>
      </c>
      <c r="CA527" s="192" t="s">
        <v>18928</v>
      </c>
      <c r="CB527" s="192" t="s">
        <v>18928</v>
      </c>
      <c r="CC527" s="192" t="s">
        <v>18928</v>
      </c>
      <c r="CD527" s="190"/>
      <c r="CE527" s="184">
        <v>7003945</v>
      </c>
    </row>
    <row r="528" spans="1:83" ht="11.95" customHeight="1">
      <c r="A528" s="184">
        <v>7003946</v>
      </c>
      <c r="B528" s="184">
        <v>527</v>
      </c>
      <c r="C528" s="184" t="s">
        <v>19398</v>
      </c>
      <c r="D528" s="184" t="s">
        <v>22</v>
      </c>
      <c r="E528" s="184" t="s">
        <v>553</v>
      </c>
      <c r="F528" s="184" t="s">
        <v>8735</v>
      </c>
      <c r="G528" s="185">
        <v>42518</v>
      </c>
      <c r="H528" s="186" t="s">
        <v>5772</v>
      </c>
      <c r="I528" s="187">
        <v>21161</v>
      </c>
      <c r="J528" s="184" t="s">
        <v>5791</v>
      </c>
      <c r="K528" s="184">
        <v>7003946</v>
      </c>
      <c r="L528" s="184" t="s">
        <v>8736</v>
      </c>
      <c r="M528" s="184" t="s">
        <v>8737</v>
      </c>
      <c r="N528" s="188" t="s">
        <v>8738</v>
      </c>
      <c r="O528" s="189" t="s">
        <v>8739</v>
      </c>
      <c r="P528" s="187" t="s">
        <v>8740</v>
      </c>
      <c r="Q528" s="187" t="s">
        <v>8740</v>
      </c>
      <c r="R528" s="184" t="s">
        <v>8741</v>
      </c>
      <c r="S528" s="184" t="s">
        <v>8739</v>
      </c>
      <c r="T528" s="184" t="s">
        <v>8742</v>
      </c>
      <c r="U528" s="184">
        <v>13573446690</v>
      </c>
      <c r="V528" s="184" t="s">
        <v>8741</v>
      </c>
      <c r="W528" s="184" t="s">
        <v>8743</v>
      </c>
      <c r="X528" s="187" t="s">
        <v>8744</v>
      </c>
      <c r="Y528" s="187" t="s">
        <v>8745</v>
      </c>
      <c r="Z528" s="188" t="s">
        <v>3575</v>
      </c>
      <c r="AA528" s="184">
        <v>180</v>
      </c>
      <c r="AB528" s="184" t="s">
        <v>3669</v>
      </c>
      <c r="AC528" s="184"/>
      <c r="AD528" s="184"/>
      <c r="AE528" s="184" t="s">
        <v>3562</v>
      </c>
      <c r="AF528" s="184"/>
      <c r="AG528" s="184"/>
      <c r="AH528" s="184"/>
      <c r="AI528" s="184"/>
      <c r="AJ528" s="184" t="s">
        <v>3563</v>
      </c>
      <c r="AK528" s="184">
        <v>253400</v>
      </c>
      <c r="AL528" s="184" t="s">
        <v>8746</v>
      </c>
      <c r="AM528" s="184" t="s">
        <v>8740</v>
      </c>
      <c r="AN528" s="184">
        <v>13573446690</v>
      </c>
      <c r="AO528" s="184" t="s">
        <v>3577</v>
      </c>
      <c r="AP528" s="184" t="s">
        <v>8742</v>
      </c>
      <c r="AQ528" s="184" t="s">
        <v>8747</v>
      </c>
      <c r="AR528" s="184" t="s">
        <v>8748</v>
      </c>
      <c r="AS528" s="184" t="s">
        <v>8749</v>
      </c>
      <c r="AT528" s="184">
        <v>13573446690</v>
      </c>
      <c r="AU528" s="184" t="s">
        <v>1637</v>
      </c>
      <c r="AV528" s="184" t="s">
        <v>1637</v>
      </c>
      <c r="AW528" s="190"/>
      <c r="AX528" s="185">
        <v>44286</v>
      </c>
      <c r="AY528" s="185">
        <v>43599</v>
      </c>
      <c r="AZ528" s="184" t="s">
        <v>3731</v>
      </c>
      <c r="BA528" s="184" t="s">
        <v>8750</v>
      </c>
      <c r="BB528" s="184"/>
      <c r="BC528" s="184"/>
      <c r="BD528" s="184"/>
      <c r="BE528" s="184"/>
      <c r="BF528" s="184"/>
      <c r="BG528" s="184"/>
      <c r="BH528" s="184"/>
      <c r="BI528" s="184"/>
      <c r="BJ528" s="184"/>
      <c r="BK528" s="184"/>
      <c r="BL528" s="184" t="s">
        <v>3493</v>
      </c>
      <c r="BM528" s="184"/>
      <c r="BN528" s="184" t="s">
        <v>3493</v>
      </c>
      <c r="BO528" s="184" t="s">
        <v>3493</v>
      </c>
      <c r="BP528" s="184" t="s">
        <v>3493</v>
      </c>
      <c r="BQ528" s="184" t="str">
        <f t="shared" si="10"/>
        <v>√</v>
      </c>
      <c r="BR528" s="184"/>
      <c r="BS528" s="184"/>
      <c r="BT528" s="187" t="s">
        <v>3493</v>
      </c>
      <c r="BU528" s="184"/>
      <c r="BV528" s="190" t="e">
        <f>VLOOKUP(D:D,#REF!,2,0)</f>
        <v>#REF!</v>
      </c>
      <c r="BW528" s="190" t="e">
        <f>VLOOKUP(D:D,#REF!,3,0)</f>
        <v>#REF!</v>
      </c>
      <c r="BX528" s="190"/>
      <c r="BY528" s="190"/>
      <c r="BZ528" s="191" t="e">
        <f>VLOOKUP(D:D,#REF!,2,0)</f>
        <v>#REF!</v>
      </c>
      <c r="CA528" s="192" t="s">
        <v>18928</v>
      </c>
      <c r="CB528" s="192" t="s">
        <v>18928</v>
      </c>
      <c r="CC528" s="192" t="s">
        <v>18928</v>
      </c>
      <c r="CD528" s="190"/>
      <c r="CE528" s="184">
        <v>7003946</v>
      </c>
    </row>
    <row r="529" spans="1:83" ht="11.95" customHeight="1">
      <c r="A529" s="184">
        <v>7003947</v>
      </c>
      <c r="B529" s="184">
        <v>528</v>
      </c>
      <c r="C529" s="184" t="s">
        <v>19398</v>
      </c>
      <c r="D529" s="184" t="s">
        <v>22</v>
      </c>
      <c r="E529" s="184" t="s">
        <v>564</v>
      </c>
      <c r="F529" s="184" t="s">
        <v>8751</v>
      </c>
      <c r="G529" s="185">
        <v>42539</v>
      </c>
      <c r="H529" s="186" t="s">
        <v>5543</v>
      </c>
      <c r="I529" s="187">
        <v>21183</v>
      </c>
      <c r="J529" s="184" t="s">
        <v>8752</v>
      </c>
      <c r="K529" s="184">
        <v>7003947</v>
      </c>
      <c r="L529" s="184" t="s">
        <v>8753</v>
      </c>
      <c r="M529" s="184" t="s">
        <v>8754</v>
      </c>
      <c r="N529" s="188" t="s">
        <v>8755</v>
      </c>
      <c r="O529" s="189" t="s">
        <v>8756</v>
      </c>
      <c r="P529" s="187" t="s">
        <v>8757</v>
      </c>
      <c r="Q529" s="187" t="s">
        <v>8757</v>
      </c>
      <c r="R529" s="184" t="s">
        <v>8758</v>
      </c>
      <c r="S529" s="184" t="s">
        <v>8756</v>
      </c>
      <c r="T529" s="184" t="s">
        <v>8758</v>
      </c>
      <c r="U529" s="184" t="s">
        <v>8759</v>
      </c>
      <c r="V529" s="184" t="s">
        <v>8758</v>
      </c>
      <c r="W529" s="184" t="s">
        <v>8759</v>
      </c>
      <c r="X529" s="187" t="s">
        <v>8760</v>
      </c>
      <c r="Y529" s="187"/>
      <c r="Z529" s="188" t="s">
        <v>3575</v>
      </c>
      <c r="AA529" s="184">
        <v>300</v>
      </c>
      <c r="AB529" s="184" t="s">
        <v>3561</v>
      </c>
      <c r="AC529" s="184"/>
      <c r="AD529" s="184"/>
      <c r="AE529" s="184" t="s">
        <v>3562</v>
      </c>
      <c r="AF529" s="184"/>
      <c r="AG529" s="184"/>
      <c r="AH529" s="184"/>
      <c r="AI529" s="184"/>
      <c r="AJ529" s="184" t="s">
        <v>3563</v>
      </c>
      <c r="AK529" s="184">
        <v>274200</v>
      </c>
      <c r="AL529" s="184" t="s">
        <v>8761</v>
      </c>
      <c r="AM529" s="184" t="s">
        <v>8762</v>
      </c>
      <c r="AN529" s="184">
        <v>13905400395</v>
      </c>
      <c r="AO529" s="184" t="s">
        <v>3577</v>
      </c>
      <c r="AP529" s="184" t="s">
        <v>8763</v>
      </c>
      <c r="AQ529" s="184" t="s">
        <v>8764</v>
      </c>
      <c r="AR529" s="184" t="s">
        <v>8765</v>
      </c>
      <c r="AS529" s="184" t="s">
        <v>8766</v>
      </c>
      <c r="AT529" s="184">
        <v>13905400395</v>
      </c>
      <c r="AU529" s="184" t="s">
        <v>2348</v>
      </c>
      <c r="AV529" s="184" t="s">
        <v>8767</v>
      </c>
      <c r="AW529" s="190"/>
      <c r="AX529" s="185">
        <v>44286</v>
      </c>
      <c r="AY529" s="185"/>
      <c r="AZ529" s="184" t="s">
        <v>3731</v>
      </c>
      <c r="BA529" s="184" t="s">
        <v>8768</v>
      </c>
      <c r="BB529" s="184"/>
      <c r="BC529" s="184"/>
      <c r="BD529" s="184"/>
      <c r="BE529" s="184"/>
      <c r="BF529" s="184"/>
      <c r="BG529" s="184"/>
      <c r="BH529" s="184"/>
      <c r="BI529" s="184"/>
      <c r="BJ529" s="184"/>
      <c r="BK529" s="184"/>
      <c r="BL529" s="184" t="s">
        <v>3493</v>
      </c>
      <c r="BM529" s="184"/>
      <c r="BN529" s="184"/>
      <c r="BO529" s="184"/>
      <c r="BP529" s="184" t="s">
        <v>3493</v>
      </c>
      <c r="BQ529" s="184" t="str">
        <f t="shared" si="10"/>
        <v>√</v>
      </c>
      <c r="BR529" s="184"/>
      <c r="BS529" s="184"/>
      <c r="BT529" s="187" t="s">
        <v>3493</v>
      </c>
      <c r="BU529" s="184"/>
      <c r="BV529" s="190" t="e">
        <f>VLOOKUP(D:D,#REF!,2,0)</f>
        <v>#REF!</v>
      </c>
      <c r="BW529" s="190" t="e">
        <f>VLOOKUP(D:D,#REF!,3,0)</f>
        <v>#REF!</v>
      </c>
      <c r="BX529" s="190"/>
      <c r="BY529" s="190"/>
      <c r="BZ529" s="191" t="e">
        <f>VLOOKUP(D:D,#REF!,2,0)</f>
        <v>#REF!</v>
      </c>
      <c r="CA529" s="192" t="s">
        <v>18928</v>
      </c>
      <c r="CB529" s="192" t="s">
        <v>18928</v>
      </c>
      <c r="CC529" s="192" t="s">
        <v>18928</v>
      </c>
      <c r="CD529" s="190"/>
      <c r="CE529" s="184">
        <v>7003947</v>
      </c>
    </row>
    <row r="530" spans="1:83" ht="11.95" customHeight="1">
      <c r="A530" s="184">
        <v>7003948</v>
      </c>
      <c r="B530" s="184">
        <v>529</v>
      </c>
      <c r="C530" s="184" t="s">
        <v>19398</v>
      </c>
      <c r="D530" s="184" t="s">
        <v>22</v>
      </c>
      <c r="E530" s="184" t="s">
        <v>564</v>
      </c>
      <c r="F530" s="184" t="s">
        <v>8769</v>
      </c>
      <c r="G530" s="185">
        <v>42525</v>
      </c>
      <c r="H530" s="186" t="s">
        <v>5543</v>
      </c>
      <c r="I530" s="187">
        <v>21183</v>
      </c>
      <c r="J530" s="184" t="s">
        <v>8770</v>
      </c>
      <c r="K530" s="184">
        <v>7003948</v>
      </c>
      <c r="L530" s="184" t="s">
        <v>8771</v>
      </c>
      <c r="M530" s="184" t="s">
        <v>8772</v>
      </c>
      <c r="N530" s="188" t="s">
        <v>8773</v>
      </c>
      <c r="O530" s="189" t="s">
        <v>8774</v>
      </c>
      <c r="P530" s="187" t="s">
        <v>8775</v>
      </c>
      <c r="Q530" s="187" t="s">
        <v>8775</v>
      </c>
      <c r="R530" s="184" t="s">
        <v>8776</v>
      </c>
      <c r="S530" s="184" t="s">
        <v>8777</v>
      </c>
      <c r="T530" s="184" t="s">
        <v>8778</v>
      </c>
      <c r="U530" s="184">
        <v>15269008133</v>
      </c>
      <c r="V530" s="184" t="s">
        <v>8779</v>
      </c>
      <c r="W530" s="184" t="s">
        <v>8780</v>
      </c>
      <c r="X530" s="187" t="s">
        <v>8781</v>
      </c>
      <c r="Y530" s="187"/>
      <c r="Z530" s="188" t="s">
        <v>3575</v>
      </c>
      <c r="AA530" s="184">
        <v>180</v>
      </c>
      <c r="AB530" s="184" t="s">
        <v>3561</v>
      </c>
      <c r="AC530" s="184"/>
      <c r="AD530" s="184"/>
      <c r="AE530" s="184" t="s">
        <v>3562</v>
      </c>
      <c r="AF530" s="184"/>
      <c r="AG530" s="184"/>
      <c r="AH530" s="184"/>
      <c r="AI530" s="184"/>
      <c r="AJ530" s="184" t="s">
        <v>3563</v>
      </c>
      <c r="AK530" s="184">
        <v>274700</v>
      </c>
      <c r="AL530" s="184" t="s">
        <v>8782</v>
      </c>
      <c r="AM530" s="184" t="s">
        <v>8783</v>
      </c>
      <c r="AN530" s="184">
        <v>15805308978</v>
      </c>
      <c r="AO530" s="184" t="s">
        <v>3577</v>
      </c>
      <c r="AP530" s="184" t="s">
        <v>8778</v>
      </c>
      <c r="AQ530" s="184">
        <v>15269008133</v>
      </c>
      <c r="AR530" s="184" t="s">
        <v>8784</v>
      </c>
      <c r="AS530" s="184" t="s">
        <v>8785</v>
      </c>
      <c r="AT530" s="184">
        <v>15805308978</v>
      </c>
      <c r="AU530" s="184" t="s">
        <v>954</v>
      </c>
      <c r="AV530" s="184" t="s">
        <v>954</v>
      </c>
      <c r="AW530" s="190"/>
      <c r="AX530" s="185">
        <v>44286</v>
      </c>
      <c r="AY530" s="185"/>
      <c r="AZ530" s="184" t="s">
        <v>3731</v>
      </c>
      <c r="BA530" s="184" t="s">
        <v>8786</v>
      </c>
      <c r="BB530" s="184"/>
      <c r="BC530" s="184"/>
      <c r="BD530" s="184"/>
      <c r="BE530" s="184"/>
      <c r="BF530" s="184"/>
      <c r="BG530" s="184"/>
      <c r="BH530" s="184"/>
      <c r="BI530" s="184"/>
      <c r="BJ530" s="184"/>
      <c r="BK530" s="184"/>
      <c r="BL530" s="184" t="s">
        <v>3493</v>
      </c>
      <c r="BM530" s="184"/>
      <c r="BN530" s="184"/>
      <c r="BO530" s="184"/>
      <c r="BP530" s="184" t="s">
        <v>3493</v>
      </c>
      <c r="BQ530" s="184" t="str">
        <f t="shared" si="10"/>
        <v>√</v>
      </c>
      <c r="BR530" s="184"/>
      <c r="BS530" s="184"/>
      <c r="BT530" s="187" t="s">
        <v>3493</v>
      </c>
      <c r="BU530" s="184"/>
      <c r="BV530" s="190" t="e">
        <f>VLOOKUP(D:D,#REF!,2,0)</f>
        <v>#REF!</v>
      </c>
      <c r="BW530" s="190" t="e">
        <f>VLOOKUP(D:D,#REF!,3,0)</f>
        <v>#REF!</v>
      </c>
      <c r="BX530" s="190"/>
      <c r="BY530" s="190"/>
      <c r="BZ530" s="191" t="e">
        <f>VLOOKUP(D:D,#REF!,2,0)</f>
        <v>#REF!</v>
      </c>
      <c r="CA530" s="192" t="s">
        <v>18928</v>
      </c>
      <c r="CB530" s="192" t="s">
        <v>18928</v>
      </c>
      <c r="CC530" s="192" t="s">
        <v>18928</v>
      </c>
      <c r="CD530" s="190"/>
      <c r="CE530" s="184">
        <v>7003948</v>
      </c>
    </row>
    <row r="531" spans="1:83" ht="11.95" customHeight="1">
      <c r="A531" s="184">
        <v>7003949</v>
      </c>
      <c r="B531" s="184">
        <v>530</v>
      </c>
      <c r="C531" s="184" t="s">
        <v>19398</v>
      </c>
      <c r="D531" s="184" t="s">
        <v>22</v>
      </c>
      <c r="E531" s="184" t="s">
        <v>564</v>
      </c>
      <c r="F531" s="184" t="s">
        <v>8787</v>
      </c>
      <c r="G531" s="185">
        <v>42517</v>
      </c>
      <c r="H531" s="186" t="s">
        <v>5543</v>
      </c>
      <c r="I531" s="187">
        <v>21183</v>
      </c>
      <c r="J531" s="184" t="s">
        <v>8770</v>
      </c>
      <c r="K531" s="184">
        <v>7003949</v>
      </c>
      <c r="L531" s="184" t="s">
        <v>8788</v>
      </c>
      <c r="M531" s="184" t="s">
        <v>8789</v>
      </c>
      <c r="N531" s="188" t="s">
        <v>8790</v>
      </c>
      <c r="O531" s="189" t="s">
        <v>8791</v>
      </c>
      <c r="P531" s="187" t="s">
        <v>8792</v>
      </c>
      <c r="Q531" s="187" t="s">
        <v>8792</v>
      </c>
      <c r="R531" s="184" t="s">
        <v>8793</v>
      </c>
      <c r="S531" s="184" t="s">
        <v>8794</v>
      </c>
      <c r="T531" s="184" t="s">
        <v>8795</v>
      </c>
      <c r="U531" s="184" t="s">
        <v>8796</v>
      </c>
      <c r="V531" s="184" t="s">
        <v>8797</v>
      </c>
      <c r="W531" s="184" t="s">
        <v>8798</v>
      </c>
      <c r="X531" s="187" t="s">
        <v>8799</v>
      </c>
      <c r="Y531" s="187" t="s">
        <v>8800</v>
      </c>
      <c r="Z531" s="188" t="s">
        <v>3575</v>
      </c>
      <c r="AA531" s="184">
        <v>180</v>
      </c>
      <c r="AB531" s="184" t="s">
        <v>3561</v>
      </c>
      <c r="AC531" s="184"/>
      <c r="AD531" s="184"/>
      <c r="AE531" s="184" t="s">
        <v>3562</v>
      </c>
      <c r="AF531" s="184"/>
      <c r="AG531" s="184"/>
      <c r="AH531" s="184"/>
      <c r="AI531" s="184"/>
      <c r="AJ531" s="184" t="s">
        <v>3563</v>
      </c>
      <c r="AK531" s="184">
        <v>274600</v>
      </c>
      <c r="AL531" s="184" t="s">
        <v>8801</v>
      </c>
      <c r="AM531" s="184" t="s">
        <v>8802</v>
      </c>
      <c r="AN531" s="184">
        <v>13505308968</v>
      </c>
      <c r="AO531" s="184" t="s">
        <v>3577</v>
      </c>
      <c r="AP531" s="184" t="s">
        <v>8795</v>
      </c>
      <c r="AQ531" s="184" t="s">
        <v>8803</v>
      </c>
      <c r="AR531" s="184" t="s">
        <v>8804</v>
      </c>
      <c r="AS531" s="184" t="s">
        <v>8805</v>
      </c>
      <c r="AT531" s="184">
        <v>13505308968</v>
      </c>
      <c r="AU531" s="184" t="s">
        <v>1296</v>
      </c>
      <c r="AV531" s="184" t="s">
        <v>1296</v>
      </c>
      <c r="AW531" s="190"/>
      <c r="AX531" s="185">
        <v>44286</v>
      </c>
      <c r="AY531" s="185">
        <v>43554</v>
      </c>
      <c r="AZ531" s="184" t="s">
        <v>3731</v>
      </c>
      <c r="BA531" s="184" t="s">
        <v>8806</v>
      </c>
      <c r="BB531" s="184"/>
      <c r="BC531" s="184"/>
      <c r="BD531" s="184"/>
      <c r="BE531" s="184"/>
      <c r="BF531" s="184"/>
      <c r="BG531" s="184"/>
      <c r="BH531" s="184"/>
      <c r="BI531" s="184"/>
      <c r="BJ531" s="184"/>
      <c r="BK531" s="184"/>
      <c r="BL531" s="184" t="s">
        <v>3493</v>
      </c>
      <c r="BM531" s="184"/>
      <c r="BN531" s="184"/>
      <c r="BO531" s="184" t="s">
        <v>3493</v>
      </c>
      <c r="BP531" s="184" t="s">
        <v>3493</v>
      </c>
      <c r="BQ531" s="184" t="str">
        <f t="shared" si="10"/>
        <v>√</v>
      </c>
      <c r="BR531" s="184"/>
      <c r="BS531" s="184"/>
      <c r="BT531" s="187" t="s">
        <v>3493</v>
      </c>
      <c r="BU531" s="184"/>
      <c r="BV531" s="190" t="e">
        <f>VLOOKUP(D:D,#REF!,2,0)</f>
        <v>#REF!</v>
      </c>
      <c r="BW531" s="190" t="e">
        <f>VLOOKUP(D:D,#REF!,3,0)</f>
        <v>#REF!</v>
      </c>
      <c r="BX531" s="190"/>
      <c r="BY531" s="190"/>
      <c r="BZ531" s="191" t="e">
        <f>VLOOKUP(D:D,#REF!,2,0)</f>
        <v>#REF!</v>
      </c>
      <c r="CA531" s="192" t="s">
        <v>18928</v>
      </c>
      <c r="CB531" s="192" t="s">
        <v>18928</v>
      </c>
      <c r="CC531" s="192" t="s">
        <v>18928</v>
      </c>
      <c r="CD531" s="190"/>
      <c r="CE531" s="184">
        <v>7003949</v>
      </c>
    </row>
    <row r="532" spans="1:83" ht="11.95" customHeight="1">
      <c r="A532" s="184">
        <v>7003476</v>
      </c>
      <c r="B532" s="184">
        <v>531</v>
      </c>
      <c r="C532" s="184" t="s">
        <v>18923</v>
      </c>
      <c r="D532" s="184" t="s">
        <v>14</v>
      </c>
      <c r="E532" s="184" t="s">
        <v>119</v>
      </c>
      <c r="F532" s="184" t="s">
        <v>8807</v>
      </c>
      <c r="G532" s="185">
        <v>42545</v>
      </c>
      <c r="H532" s="186" t="s">
        <v>22469</v>
      </c>
      <c r="I532" s="187">
        <v>21137</v>
      </c>
      <c r="J532" s="184" t="s">
        <v>22470</v>
      </c>
      <c r="K532" s="184">
        <v>7003476</v>
      </c>
      <c r="L532" s="184" t="s">
        <v>22471</v>
      </c>
      <c r="M532" s="184" t="s">
        <v>8809</v>
      </c>
      <c r="N532" s="188" t="s">
        <v>8810</v>
      </c>
      <c r="O532" s="189"/>
      <c r="P532" s="187" t="s">
        <v>8811</v>
      </c>
      <c r="Q532" s="187" t="s">
        <v>8811</v>
      </c>
      <c r="R532" s="184" t="s">
        <v>8812</v>
      </c>
      <c r="S532" s="184" t="s">
        <v>8813</v>
      </c>
      <c r="T532" s="184" t="s">
        <v>8814</v>
      </c>
      <c r="U532" s="184" t="s">
        <v>8815</v>
      </c>
      <c r="V532" s="184" t="s">
        <v>8816</v>
      </c>
      <c r="W532" s="184" t="s">
        <v>8817</v>
      </c>
      <c r="X532" s="187" t="s">
        <v>8818</v>
      </c>
      <c r="Y532" s="187" t="s">
        <v>8819</v>
      </c>
      <c r="Z532" s="188" t="s">
        <v>8820</v>
      </c>
      <c r="AA532" s="184">
        <v>180</v>
      </c>
      <c r="AB532" s="184" t="s">
        <v>3669</v>
      </c>
      <c r="AC532" s="184"/>
      <c r="AD532" s="184"/>
      <c r="AE532" s="184" t="s">
        <v>3562</v>
      </c>
      <c r="AF532" s="184"/>
      <c r="AG532" s="184"/>
      <c r="AH532" s="184"/>
      <c r="AI532" s="184"/>
      <c r="AJ532" s="184" t="s">
        <v>3593</v>
      </c>
      <c r="AK532" s="184">
        <v>650100</v>
      </c>
      <c r="AL532" s="184" t="s">
        <v>816</v>
      </c>
      <c r="AM532" s="184" t="s">
        <v>8821</v>
      </c>
      <c r="AN532" s="184">
        <v>1898828902</v>
      </c>
      <c r="AO532" s="184" t="s">
        <v>6229</v>
      </c>
      <c r="AP532" s="184" t="s">
        <v>8822</v>
      </c>
      <c r="AQ532" s="184">
        <v>15368859775</v>
      </c>
      <c r="AR532" s="184" t="s">
        <v>816</v>
      </c>
      <c r="AS532" s="184" t="s">
        <v>8823</v>
      </c>
      <c r="AT532" s="184">
        <v>1898828902</v>
      </c>
      <c r="AU532" s="184" t="s">
        <v>819</v>
      </c>
      <c r="AV532" s="184" t="s">
        <v>8824</v>
      </c>
      <c r="AW532" s="190"/>
      <c r="AX532" s="185">
        <v>44321</v>
      </c>
      <c r="AY532" s="185">
        <v>42805</v>
      </c>
      <c r="AZ532" s="184" t="s">
        <v>3731</v>
      </c>
      <c r="BA532" s="184" t="s">
        <v>8825</v>
      </c>
      <c r="BB532" s="184">
        <v>1</v>
      </c>
      <c r="BC532" s="184"/>
      <c r="BD532" s="184"/>
      <c r="BE532" s="184"/>
      <c r="BF532" s="184"/>
      <c r="BG532" s="184"/>
      <c r="BH532" s="184"/>
      <c r="BI532" s="184"/>
      <c r="BJ532" s="184"/>
      <c r="BK532" s="184">
        <v>1</v>
      </c>
      <c r="BL532" s="184" t="s">
        <v>3493</v>
      </c>
      <c r="BM532" s="184" t="s">
        <v>3493</v>
      </c>
      <c r="BN532" s="184" t="s">
        <v>3493</v>
      </c>
      <c r="BO532" s="184" t="s">
        <v>3493</v>
      </c>
      <c r="BP532" s="184" t="s">
        <v>3493</v>
      </c>
      <c r="BQ532" s="184" t="str">
        <f t="shared" si="10"/>
        <v>√</v>
      </c>
      <c r="BR532" s="184"/>
      <c r="BS532" s="184"/>
      <c r="BT532" s="187" t="s">
        <v>3493</v>
      </c>
      <c r="BU532" s="184"/>
      <c r="BV532" s="190" t="e">
        <f>VLOOKUP(D:D,#REF!,2,0)</f>
        <v>#REF!</v>
      </c>
      <c r="BW532" s="190" t="e">
        <f>VLOOKUP(D:D,#REF!,3,0)</f>
        <v>#REF!</v>
      </c>
      <c r="BX532" s="190"/>
      <c r="BY532" s="190"/>
      <c r="BZ532" s="191" t="e">
        <f>VLOOKUP(D:D,#REF!,2,0)</f>
        <v>#REF!</v>
      </c>
      <c r="CA532" s="192" t="s">
        <v>18928</v>
      </c>
      <c r="CB532" s="192" t="s">
        <v>18928</v>
      </c>
      <c r="CC532" s="192" t="s">
        <v>18928</v>
      </c>
      <c r="CD532" s="190"/>
      <c r="CE532" s="184">
        <v>7003476</v>
      </c>
    </row>
    <row r="533" spans="1:83" ht="11.95" customHeight="1">
      <c r="A533" s="184">
        <v>7003418</v>
      </c>
      <c r="B533" s="184">
        <v>532</v>
      </c>
      <c r="C533" s="184" t="s">
        <v>18923</v>
      </c>
      <c r="D533" s="184" t="s">
        <v>14</v>
      </c>
      <c r="E533" s="184" t="s">
        <v>119</v>
      </c>
      <c r="F533" s="184" t="s">
        <v>119</v>
      </c>
      <c r="G533" s="185">
        <v>42555</v>
      </c>
      <c r="H533" s="186" t="s">
        <v>22469</v>
      </c>
      <c r="I533" s="187">
        <v>21137</v>
      </c>
      <c r="J533" s="184" t="s">
        <v>22470</v>
      </c>
      <c r="K533" s="184">
        <v>7003418</v>
      </c>
      <c r="L533" s="184" t="s">
        <v>8826</v>
      </c>
      <c r="M533" s="184" t="s">
        <v>8827</v>
      </c>
      <c r="N533" s="188" t="s">
        <v>8828</v>
      </c>
      <c r="O533" s="189"/>
      <c r="P533" s="187" t="s">
        <v>8829</v>
      </c>
      <c r="Q533" s="187" t="s">
        <v>8830</v>
      </c>
      <c r="R533" s="184" t="s">
        <v>8831</v>
      </c>
      <c r="S533" s="184" t="s">
        <v>8832</v>
      </c>
      <c r="T533" s="184" t="s">
        <v>8833</v>
      </c>
      <c r="U533" s="184" t="s">
        <v>8834</v>
      </c>
      <c r="V533" s="184" t="s">
        <v>8835</v>
      </c>
      <c r="W533" s="184" t="s">
        <v>8834</v>
      </c>
      <c r="X533" s="187" t="s">
        <v>8836</v>
      </c>
      <c r="Y533" s="187" t="s">
        <v>8837</v>
      </c>
      <c r="Z533" s="188" t="s">
        <v>3575</v>
      </c>
      <c r="AA533" s="184">
        <v>180</v>
      </c>
      <c r="AB533" s="184" t="s">
        <v>3669</v>
      </c>
      <c r="AC533" s="184"/>
      <c r="AD533" s="184"/>
      <c r="AE533" s="184" t="s">
        <v>3562</v>
      </c>
      <c r="AF533" s="184"/>
      <c r="AG533" s="184"/>
      <c r="AH533" s="184"/>
      <c r="AI533" s="184"/>
      <c r="AJ533" s="184" t="s">
        <v>3563</v>
      </c>
      <c r="AK533" s="184">
        <v>650228</v>
      </c>
      <c r="AL533" s="184" t="s">
        <v>816</v>
      </c>
      <c r="AM533" s="184" t="s">
        <v>8821</v>
      </c>
      <c r="AN533" s="184">
        <v>1898828902</v>
      </c>
      <c r="AO533" s="184" t="s">
        <v>6229</v>
      </c>
      <c r="AP533" s="184" t="s">
        <v>4688</v>
      </c>
      <c r="AQ533" s="184" t="s">
        <v>8838</v>
      </c>
      <c r="AR533" s="184" t="s">
        <v>816</v>
      </c>
      <c r="AS533" s="184" t="s">
        <v>8823</v>
      </c>
      <c r="AT533" s="184">
        <v>1898828902</v>
      </c>
      <c r="AU533" s="184" t="s">
        <v>8839</v>
      </c>
      <c r="AV533" s="184" t="s">
        <v>8840</v>
      </c>
      <c r="AW533" s="190"/>
      <c r="AX533" s="185">
        <v>44258</v>
      </c>
      <c r="AY533" s="185">
        <v>43665</v>
      </c>
      <c r="AZ533" s="184" t="s">
        <v>3731</v>
      </c>
      <c r="BA533" s="184" t="s">
        <v>8841</v>
      </c>
      <c r="BB533" s="184">
        <v>1</v>
      </c>
      <c r="BC533" s="184"/>
      <c r="BD533" s="184"/>
      <c r="BE533" s="184"/>
      <c r="BF533" s="184"/>
      <c r="BG533" s="184"/>
      <c r="BH533" s="184"/>
      <c r="BI533" s="184"/>
      <c r="BJ533" s="184"/>
      <c r="BK533" s="184">
        <v>1</v>
      </c>
      <c r="BL533" s="184" t="s">
        <v>3493</v>
      </c>
      <c r="BM533" s="184"/>
      <c r="BN533" s="184" t="s">
        <v>3493</v>
      </c>
      <c r="BO533" s="184" t="s">
        <v>3493</v>
      </c>
      <c r="BP533" s="184" t="s">
        <v>3493</v>
      </c>
      <c r="BQ533" s="184" t="str">
        <f t="shared" si="10"/>
        <v>√</v>
      </c>
      <c r="BR533" s="184"/>
      <c r="BS533" s="184"/>
      <c r="BT533" s="187" t="s">
        <v>8842</v>
      </c>
      <c r="BU533" s="184" t="s">
        <v>19517</v>
      </c>
      <c r="BV533" s="190" t="e">
        <f>VLOOKUP(D:D,#REF!,2,0)</f>
        <v>#REF!</v>
      </c>
      <c r="BW533" s="190" t="e">
        <f>VLOOKUP(D:D,#REF!,3,0)</f>
        <v>#REF!</v>
      </c>
      <c r="BX533" s="190"/>
      <c r="BY533" s="190"/>
      <c r="BZ533" s="191" t="e">
        <f>VLOOKUP(D:D,#REF!,2,0)</f>
        <v>#REF!</v>
      </c>
      <c r="CA533" s="192" t="s">
        <v>18928</v>
      </c>
      <c r="CB533" s="192" t="s">
        <v>18928</v>
      </c>
      <c r="CC533" s="192" t="s">
        <v>18928</v>
      </c>
      <c r="CD533" s="190"/>
      <c r="CE533" s="184">
        <v>7003418</v>
      </c>
    </row>
    <row r="534" spans="1:83" ht="11.95" customHeight="1">
      <c r="A534" s="184">
        <v>7003478</v>
      </c>
      <c r="B534" s="184">
        <v>533</v>
      </c>
      <c r="C534" s="184" t="s">
        <v>18923</v>
      </c>
      <c r="D534" s="184" t="s">
        <v>14</v>
      </c>
      <c r="E534" s="184" t="s">
        <v>119</v>
      </c>
      <c r="F534" s="184" t="s">
        <v>119</v>
      </c>
      <c r="G534" s="185">
        <v>42555</v>
      </c>
      <c r="H534" s="186" t="s">
        <v>8843</v>
      </c>
      <c r="I534" s="187">
        <v>21089</v>
      </c>
      <c r="J534" s="184" t="s">
        <v>22470</v>
      </c>
      <c r="K534" s="184">
        <v>7003478</v>
      </c>
      <c r="L534" s="184" t="s">
        <v>8844</v>
      </c>
      <c r="M534" s="184" t="s">
        <v>8845</v>
      </c>
      <c r="N534" s="188" t="s">
        <v>8846</v>
      </c>
      <c r="O534" s="189"/>
      <c r="P534" s="187" t="s">
        <v>8847</v>
      </c>
      <c r="Q534" s="187" t="s">
        <v>8847</v>
      </c>
      <c r="R534" s="184" t="s">
        <v>8848</v>
      </c>
      <c r="S534" s="184" t="s">
        <v>8849</v>
      </c>
      <c r="T534" s="184" t="s">
        <v>8850</v>
      </c>
      <c r="U534" s="184">
        <v>13518725559</v>
      </c>
      <c r="V534" s="184" t="s">
        <v>8851</v>
      </c>
      <c r="W534" s="184" t="s">
        <v>8852</v>
      </c>
      <c r="X534" s="187" t="s">
        <v>8853</v>
      </c>
      <c r="Y534" s="187" t="s">
        <v>8854</v>
      </c>
      <c r="Z534" s="188" t="s">
        <v>3575</v>
      </c>
      <c r="AA534" s="184">
        <v>360</v>
      </c>
      <c r="AB534" s="184" t="s">
        <v>3669</v>
      </c>
      <c r="AC534" s="184"/>
      <c r="AD534" s="184"/>
      <c r="AE534" s="184" t="s">
        <v>3562</v>
      </c>
      <c r="AF534" s="184"/>
      <c r="AG534" s="184"/>
      <c r="AH534" s="184"/>
      <c r="AI534" s="184"/>
      <c r="AJ534" s="184" t="s">
        <v>3563</v>
      </c>
      <c r="AK534" s="184">
        <v>650034</v>
      </c>
      <c r="AL534" s="184" t="s">
        <v>825</v>
      </c>
      <c r="AM534" s="184" t="s">
        <v>6215</v>
      </c>
      <c r="AN534" s="184">
        <v>13033345728</v>
      </c>
      <c r="AO534" s="184" t="s">
        <v>6216</v>
      </c>
      <c r="AP534" s="184" t="s">
        <v>8855</v>
      </c>
      <c r="AQ534" s="184">
        <v>13608845817</v>
      </c>
      <c r="AR534" s="184" t="s">
        <v>825</v>
      </c>
      <c r="AS534" s="184" t="s">
        <v>6215</v>
      </c>
      <c r="AT534" s="184">
        <v>13033345728</v>
      </c>
      <c r="AU534" s="184" t="s">
        <v>8856</v>
      </c>
      <c r="AV534" s="184" t="s">
        <v>8857</v>
      </c>
      <c r="AW534" s="190"/>
      <c r="AX534" s="185">
        <v>43842</v>
      </c>
      <c r="AY534" s="185">
        <v>43557</v>
      </c>
      <c r="AZ534" s="184" t="s">
        <v>19415</v>
      </c>
      <c r="BA534" s="184" t="s">
        <v>8858</v>
      </c>
      <c r="BB534" s="184">
        <v>1</v>
      </c>
      <c r="BC534" s="184"/>
      <c r="BD534" s="184"/>
      <c r="BE534" s="184"/>
      <c r="BF534" s="184"/>
      <c r="BG534" s="184"/>
      <c r="BH534" s="184"/>
      <c r="BI534" s="184"/>
      <c r="BJ534" s="184"/>
      <c r="BK534" s="184">
        <v>1</v>
      </c>
      <c r="BL534" s="184" t="s">
        <v>3493</v>
      </c>
      <c r="BM534" s="184"/>
      <c r="BN534" s="184"/>
      <c r="BO534" s="184" t="s">
        <v>3493</v>
      </c>
      <c r="BP534" s="184" t="s">
        <v>3493</v>
      </c>
      <c r="BQ534" s="184" t="str">
        <f t="shared" si="10"/>
        <v>√</v>
      </c>
      <c r="BR534" s="184"/>
      <c r="BS534" s="184"/>
      <c r="BT534" s="187" t="s">
        <v>2819</v>
      </c>
      <c r="BU534" s="184" t="s">
        <v>8859</v>
      </c>
      <c r="BV534" s="190" t="e">
        <f>VLOOKUP(D:D,#REF!,2,0)</f>
        <v>#REF!</v>
      </c>
      <c r="BW534" s="190" t="e">
        <f>VLOOKUP(K:K,#REF!,4,0)</f>
        <v>#REF!</v>
      </c>
      <c r="BX534" s="190"/>
      <c r="BY534" s="190"/>
      <c r="BZ534" s="191" t="e">
        <f>VLOOKUP(D:D,#REF!,2,0)</f>
        <v>#REF!</v>
      </c>
      <c r="CA534" s="192" t="s">
        <v>18928</v>
      </c>
      <c r="CB534" s="192" t="s">
        <v>18928</v>
      </c>
      <c r="CC534" s="192" t="s">
        <v>18928</v>
      </c>
      <c r="CD534" s="190"/>
      <c r="CE534" s="184">
        <v>7003478</v>
      </c>
    </row>
    <row r="535" spans="1:83" ht="11.95" customHeight="1">
      <c r="A535" s="184">
        <v>7003507</v>
      </c>
      <c r="B535" s="184">
        <v>534</v>
      </c>
      <c r="C535" s="184" t="s">
        <v>18923</v>
      </c>
      <c r="D535" s="184" t="s">
        <v>18</v>
      </c>
      <c r="E535" s="184" t="s">
        <v>664</v>
      </c>
      <c r="F535" s="184" t="s">
        <v>8860</v>
      </c>
      <c r="G535" s="185">
        <v>42555</v>
      </c>
      <c r="H535" s="186" t="s">
        <v>3474</v>
      </c>
      <c r="I535" s="187">
        <v>21175</v>
      </c>
      <c r="J535" s="184" t="s">
        <v>3646</v>
      </c>
      <c r="K535" s="184">
        <v>7003507</v>
      </c>
      <c r="L535" s="184" t="s">
        <v>8861</v>
      </c>
      <c r="M535" s="184" t="s">
        <v>8862</v>
      </c>
      <c r="N535" s="188">
        <v>201207</v>
      </c>
      <c r="O535" s="189" t="s">
        <v>8863</v>
      </c>
      <c r="P535" s="187" t="s">
        <v>8864</v>
      </c>
      <c r="Q535" s="187" t="s">
        <v>8864</v>
      </c>
      <c r="R535" s="184" t="s">
        <v>8865</v>
      </c>
      <c r="S535" s="184">
        <v>13882636007</v>
      </c>
      <c r="T535" s="184" t="s">
        <v>8866</v>
      </c>
      <c r="U535" s="184" t="s">
        <v>8867</v>
      </c>
      <c r="V535" s="184" t="s">
        <v>8868</v>
      </c>
      <c r="W535" s="184" t="s">
        <v>8869</v>
      </c>
      <c r="X535" s="193" t="s">
        <v>8870</v>
      </c>
      <c r="Y535" s="187" t="s">
        <v>8871</v>
      </c>
      <c r="Z535" s="188" t="s">
        <v>3575</v>
      </c>
      <c r="AA535" s="184">
        <v>180</v>
      </c>
      <c r="AB535" s="184" t="s">
        <v>3561</v>
      </c>
      <c r="AC535" s="184"/>
      <c r="AD535" s="184"/>
      <c r="AE535" s="184" t="s">
        <v>3562</v>
      </c>
      <c r="AF535" s="184"/>
      <c r="AG535" s="184"/>
      <c r="AH535" s="184"/>
      <c r="AI535" s="184"/>
      <c r="AJ535" s="184" t="s">
        <v>3563</v>
      </c>
      <c r="AK535" s="184">
        <v>638300</v>
      </c>
      <c r="AL535" s="184" t="s">
        <v>3474</v>
      </c>
      <c r="AM535" s="184" t="s">
        <v>3655</v>
      </c>
      <c r="AN535" s="184">
        <v>15982168671</v>
      </c>
      <c r="AO535" s="184" t="s">
        <v>3656</v>
      </c>
      <c r="AP535" s="184" t="s">
        <v>8872</v>
      </c>
      <c r="AQ535" s="184">
        <v>13982603806</v>
      </c>
      <c r="AR535" s="184" t="s">
        <v>3474</v>
      </c>
      <c r="AS535" s="184" t="s">
        <v>3655</v>
      </c>
      <c r="AT535" s="184">
        <v>15982168671</v>
      </c>
      <c r="AU535" s="184" t="s">
        <v>1763</v>
      </c>
      <c r="AV535" s="184" t="s">
        <v>8873</v>
      </c>
      <c r="AW535" s="190"/>
      <c r="AX535" s="185">
        <v>44265</v>
      </c>
      <c r="AY535" s="185">
        <v>43123</v>
      </c>
      <c r="AZ535" s="184" t="s">
        <v>3562</v>
      </c>
      <c r="BA535" s="184" t="s">
        <v>8874</v>
      </c>
      <c r="BB535" s="184">
        <v>1</v>
      </c>
      <c r="BC535" s="184"/>
      <c r="BD535" s="184"/>
      <c r="BE535" s="184"/>
      <c r="BF535" s="184"/>
      <c r="BG535" s="184"/>
      <c r="BH535" s="184"/>
      <c r="BI535" s="184"/>
      <c r="BJ535" s="184"/>
      <c r="BK535" s="184">
        <v>1</v>
      </c>
      <c r="BL535" s="184" t="s">
        <v>3493</v>
      </c>
      <c r="BM535" s="184"/>
      <c r="BN535" s="184"/>
      <c r="BO535" s="184" t="s">
        <v>3493</v>
      </c>
      <c r="BP535" s="184" t="s">
        <v>3493</v>
      </c>
      <c r="BQ535" s="184" t="str">
        <f t="shared" si="10"/>
        <v>√</v>
      </c>
      <c r="BR535" s="184"/>
      <c r="BS535" s="184"/>
      <c r="BT535" s="187" t="str">
        <f t="shared" ref="BT535:BT536" si="11">IF(OR(P535="",P535="/")," ","√")</f>
        <v>√</v>
      </c>
      <c r="BU535" s="184"/>
      <c r="BV535" s="190" t="e">
        <f>VLOOKUP(D:D,#REF!,2,0)</f>
        <v>#REF!</v>
      </c>
      <c r="BW535" s="190" t="e">
        <f>VLOOKUP(D:D,#REF!,3,0)</f>
        <v>#REF!</v>
      </c>
      <c r="BX535" s="190"/>
      <c r="BY535" s="190"/>
      <c r="BZ535" s="191" t="e">
        <f>VLOOKUP(D:D,#REF!,2,0)</f>
        <v>#REF!</v>
      </c>
      <c r="CA535" s="192" t="s">
        <v>18928</v>
      </c>
      <c r="CB535" s="192" t="s">
        <v>18928</v>
      </c>
      <c r="CC535" s="192" t="s">
        <v>18928</v>
      </c>
      <c r="CD535" s="190"/>
      <c r="CE535" s="184">
        <v>7003507</v>
      </c>
    </row>
    <row r="536" spans="1:83" ht="11.95" customHeight="1">
      <c r="A536" s="184">
        <v>7003508</v>
      </c>
      <c r="B536" s="184">
        <v>535</v>
      </c>
      <c r="C536" s="184" t="s">
        <v>18923</v>
      </c>
      <c r="D536" s="184" t="s">
        <v>18</v>
      </c>
      <c r="E536" s="184" t="s">
        <v>672</v>
      </c>
      <c r="F536" s="184" t="s">
        <v>8875</v>
      </c>
      <c r="G536" s="185">
        <v>42555</v>
      </c>
      <c r="H536" s="186" t="s">
        <v>3474</v>
      </c>
      <c r="I536" s="187">
        <v>21175</v>
      </c>
      <c r="J536" s="184" t="s">
        <v>3646</v>
      </c>
      <c r="K536" s="184">
        <v>7003508</v>
      </c>
      <c r="L536" s="184" t="s">
        <v>8876</v>
      </c>
      <c r="M536" s="184" t="s">
        <v>8877</v>
      </c>
      <c r="N536" s="188" t="s">
        <v>8878</v>
      </c>
      <c r="O536" s="189" t="s">
        <v>8879</v>
      </c>
      <c r="P536" s="187" t="s">
        <v>8880</v>
      </c>
      <c r="Q536" s="187" t="s">
        <v>8880</v>
      </c>
      <c r="R536" s="184" t="s">
        <v>8710</v>
      </c>
      <c r="S536" s="184" t="s">
        <v>8879</v>
      </c>
      <c r="T536" s="184" t="s">
        <v>8881</v>
      </c>
      <c r="U536" s="184">
        <v>18982860082</v>
      </c>
      <c r="V536" s="184" t="s">
        <v>8882</v>
      </c>
      <c r="W536" s="184">
        <v>18201669686</v>
      </c>
      <c r="X536" s="187" t="s">
        <v>8883</v>
      </c>
      <c r="Y536" s="187"/>
      <c r="Z536" s="188" t="s">
        <v>8884</v>
      </c>
      <c r="AA536" s="184">
        <v>360</v>
      </c>
      <c r="AB536" s="184" t="s">
        <v>3561</v>
      </c>
      <c r="AC536" s="184" t="s">
        <v>3639</v>
      </c>
      <c r="AD536" s="184"/>
      <c r="AE536" s="184" t="s">
        <v>3562</v>
      </c>
      <c r="AF536" s="184"/>
      <c r="AG536" s="184"/>
      <c r="AH536" s="184"/>
      <c r="AI536" s="184"/>
      <c r="AJ536" s="184" t="s">
        <v>3563</v>
      </c>
      <c r="AK536" s="184">
        <v>635000</v>
      </c>
      <c r="AL536" s="184" t="s">
        <v>3474</v>
      </c>
      <c r="AM536" s="184" t="s">
        <v>3655</v>
      </c>
      <c r="AN536" s="184">
        <v>15982168671</v>
      </c>
      <c r="AO536" s="184" t="s">
        <v>3656</v>
      </c>
      <c r="AP536" s="184" t="s">
        <v>8881</v>
      </c>
      <c r="AQ536" s="184" t="s">
        <v>8885</v>
      </c>
      <c r="AR536" s="184" t="s">
        <v>3474</v>
      </c>
      <c r="AS536" s="184" t="s">
        <v>3655</v>
      </c>
      <c r="AT536" s="184">
        <v>15982168671</v>
      </c>
      <c r="AU536" s="184" t="s">
        <v>820</v>
      </c>
      <c r="AV536" s="184" t="s">
        <v>8886</v>
      </c>
      <c r="AW536" s="190"/>
      <c r="AX536" s="185">
        <v>44410</v>
      </c>
      <c r="AY536" s="185"/>
      <c r="AZ536" s="184" t="s">
        <v>3731</v>
      </c>
      <c r="BA536" s="184" t="s">
        <v>8887</v>
      </c>
      <c r="BB536" s="184">
        <v>1</v>
      </c>
      <c r="BC536" s="184"/>
      <c r="BD536" s="184"/>
      <c r="BE536" s="184"/>
      <c r="BF536" s="184"/>
      <c r="BG536" s="184"/>
      <c r="BH536" s="184"/>
      <c r="BI536" s="184"/>
      <c r="BJ536" s="184"/>
      <c r="BK536" s="184">
        <v>1</v>
      </c>
      <c r="BL536" s="184" t="s">
        <v>3493</v>
      </c>
      <c r="BM536" s="184" t="s">
        <v>3493</v>
      </c>
      <c r="BN536" s="184"/>
      <c r="BO536" s="184"/>
      <c r="BP536" s="184" t="s">
        <v>3493</v>
      </c>
      <c r="BQ536" s="184" t="str">
        <f t="shared" si="10"/>
        <v>√</v>
      </c>
      <c r="BR536" s="184"/>
      <c r="BS536" s="184"/>
      <c r="BT536" s="187" t="str">
        <f t="shared" si="11"/>
        <v>√</v>
      </c>
      <c r="BU536" s="184"/>
      <c r="BV536" s="190" t="e">
        <f>VLOOKUP(D:D,#REF!,2,0)</f>
        <v>#REF!</v>
      </c>
      <c r="BW536" s="190" t="e">
        <f>VLOOKUP(D:D,#REF!,3,0)</f>
        <v>#REF!</v>
      </c>
      <c r="BX536" s="190"/>
      <c r="BY536" s="190"/>
      <c r="BZ536" s="191" t="e">
        <f>VLOOKUP(D:D,#REF!,2,0)</f>
        <v>#REF!</v>
      </c>
      <c r="CA536" s="192" t="s">
        <v>18928</v>
      </c>
      <c r="CB536" s="192" t="s">
        <v>18928</v>
      </c>
      <c r="CC536" s="192" t="s">
        <v>18928</v>
      </c>
      <c r="CD536" s="190"/>
      <c r="CE536" s="184">
        <v>7003508</v>
      </c>
    </row>
    <row r="537" spans="1:83" ht="11.95" customHeight="1">
      <c r="A537" s="184">
        <v>7003509</v>
      </c>
      <c r="B537" s="184">
        <v>536</v>
      </c>
      <c r="C537" s="184" t="s">
        <v>18923</v>
      </c>
      <c r="D537" s="184" t="s">
        <v>18</v>
      </c>
      <c r="E537" s="184" t="s">
        <v>662</v>
      </c>
      <c r="F537" s="184" t="s">
        <v>8888</v>
      </c>
      <c r="G537" s="185">
        <v>42560</v>
      </c>
      <c r="H537" s="186" t="s">
        <v>8889</v>
      </c>
      <c r="I537" s="187">
        <v>21164</v>
      </c>
      <c r="J537" s="184" t="s">
        <v>18930</v>
      </c>
      <c r="K537" s="184">
        <v>7003509</v>
      </c>
      <c r="L537" s="184" t="s">
        <v>8890</v>
      </c>
      <c r="M537" s="184" t="s">
        <v>8891</v>
      </c>
      <c r="N537" s="188" t="s">
        <v>8892</v>
      </c>
      <c r="O537" s="189"/>
      <c r="P537" s="187" t="s">
        <v>22472</v>
      </c>
      <c r="Q537" s="187" t="s">
        <v>22472</v>
      </c>
      <c r="R537" s="184" t="s">
        <v>8893</v>
      </c>
      <c r="S537" s="184">
        <v>13094513768</v>
      </c>
      <c r="T537" s="184" t="s">
        <v>8894</v>
      </c>
      <c r="U537" s="184">
        <v>13981653318</v>
      </c>
      <c r="V537" s="184" t="s">
        <v>8894</v>
      </c>
      <c r="W537" s="184">
        <v>13981653318</v>
      </c>
      <c r="X537" s="187" t="s">
        <v>8895</v>
      </c>
      <c r="Y537" s="187" t="s">
        <v>8896</v>
      </c>
      <c r="Z537" s="188" t="s">
        <v>3575</v>
      </c>
      <c r="AA537" s="184">
        <v>180</v>
      </c>
      <c r="AB537" s="184" t="s">
        <v>3561</v>
      </c>
      <c r="AC537" s="184"/>
      <c r="AD537" s="184"/>
      <c r="AE537" s="184" t="s">
        <v>3562</v>
      </c>
      <c r="AF537" s="184"/>
      <c r="AG537" s="184"/>
      <c r="AH537" s="184"/>
      <c r="AI537" s="184"/>
      <c r="AJ537" s="184" t="s">
        <v>3563</v>
      </c>
      <c r="AK537" s="184">
        <v>636700</v>
      </c>
      <c r="AL537" s="184" t="s">
        <v>839</v>
      </c>
      <c r="AM537" s="184" t="s">
        <v>8897</v>
      </c>
      <c r="AN537" s="184">
        <v>13408572440</v>
      </c>
      <c r="AO537" s="184" t="s">
        <v>8898</v>
      </c>
      <c r="AP537" s="184" t="s">
        <v>8894</v>
      </c>
      <c r="AQ537" s="184">
        <v>13981653318</v>
      </c>
      <c r="AR537" s="184" t="s">
        <v>839</v>
      </c>
      <c r="AS537" s="184" t="s">
        <v>8897</v>
      </c>
      <c r="AT537" s="184">
        <v>13408572440</v>
      </c>
      <c r="AU537" s="184" t="s">
        <v>2475</v>
      </c>
      <c r="AV537" s="184" t="s">
        <v>2475</v>
      </c>
      <c r="AW537" s="190"/>
      <c r="AX537" s="185">
        <v>44114</v>
      </c>
      <c r="AY537" s="185">
        <v>43749</v>
      </c>
      <c r="AZ537" s="184" t="s">
        <v>19415</v>
      </c>
      <c r="BA537" s="184" t="s">
        <v>8899</v>
      </c>
      <c r="BB537" s="184">
        <v>1</v>
      </c>
      <c r="BC537" s="184"/>
      <c r="BD537" s="184"/>
      <c r="BE537" s="184"/>
      <c r="BF537" s="184"/>
      <c r="BG537" s="184"/>
      <c r="BH537" s="184"/>
      <c r="BI537" s="184"/>
      <c r="BJ537" s="184"/>
      <c r="BK537" s="184">
        <v>1</v>
      </c>
      <c r="BL537" s="184" t="s">
        <v>3493</v>
      </c>
      <c r="BM537" s="184"/>
      <c r="BN537" s="184" t="s">
        <v>3493</v>
      </c>
      <c r="BO537" s="184" t="s">
        <v>3493</v>
      </c>
      <c r="BP537" s="184" t="s">
        <v>3493</v>
      </c>
      <c r="BQ537" s="184" t="str">
        <f t="shared" si="10"/>
        <v>√</v>
      </c>
      <c r="BR537" s="184"/>
      <c r="BS537" s="184"/>
      <c r="BT537" s="187" t="s">
        <v>3493</v>
      </c>
      <c r="BU537" s="184" t="s">
        <v>4288</v>
      </c>
      <c r="BV537" s="190" t="e">
        <f>VLOOKUP(D:D,#REF!,2,0)</f>
        <v>#REF!</v>
      </c>
      <c r="BW537" s="190" t="e">
        <f>VLOOKUP(D:D,#REF!,3,0)</f>
        <v>#REF!</v>
      </c>
      <c r="BX537" s="190" t="s">
        <v>8900</v>
      </c>
      <c r="BY537" s="190"/>
      <c r="BZ537" s="191" t="e">
        <f>VLOOKUP(D:D,#REF!,2,0)</f>
        <v>#REF!</v>
      </c>
      <c r="CA537" s="192" t="s">
        <v>18928</v>
      </c>
      <c r="CB537" s="192" t="s">
        <v>18928</v>
      </c>
      <c r="CC537" s="192" t="s">
        <v>18928</v>
      </c>
      <c r="CD537" s="190"/>
      <c r="CE537" s="184">
        <v>7003509</v>
      </c>
    </row>
    <row r="538" spans="1:83" ht="11.95" customHeight="1">
      <c r="A538" s="184">
        <v>7003783</v>
      </c>
      <c r="B538" s="184">
        <v>537</v>
      </c>
      <c r="C538" s="184" t="s">
        <v>3672</v>
      </c>
      <c r="D538" s="184" t="s">
        <v>36</v>
      </c>
      <c r="E538" s="184" t="s">
        <v>128</v>
      </c>
      <c r="F538" s="184" t="s">
        <v>8513</v>
      </c>
      <c r="G538" s="185">
        <v>42539</v>
      </c>
      <c r="H538" s="186" t="s">
        <v>22405</v>
      </c>
      <c r="I538" s="187">
        <v>21172</v>
      </c>
      <c r="J538" s="184" t="s">
        <v>8446</v>
      </c>
      <c r="K538" s="184">
        <v>7003783</v>
      </c>
      <c r="L538" s="184" t="s">
        <v>8901</v>
      </c>
      <c r="M538" s="184" t="s">
        <v>8902</v>
      </c>
      <c r="N538" s="188" t="s">
        <v>8903</v>
      </c>
      <c r="O538" s="189" t="s">
        <v>8904</v>
      </c>
      <c r="P538" s="187" t="s">
        <v>8905</v>
      </c>
      <c r="Q538" s="187" t="s">
        <v>8905</v>
      </c>
      <c r="R538" s="184" t="s">
        <v>8906</v>
      </c>
      <c r="S538" s="184">
        <v>13178115125</v>
      </c>
      <c r="T538" s="184" t="s">
        <v>8907</v>
      </c>
      <c r="U538" s="184">
        <v>13635268125</v>
      </c>
      <c r="V538" s="184" t="s">
        <v>8907</v>
      </c>
      <c r="W538" s="184" t="s">
        <v>8908</v>
      </c>
      <c r="X538" s="187" t="s">
        <v>8909</v>
      </c>
      <c r="Y538" s="187" t="s">
        <v>8910</v>
      </c>
      <c r="Z538" s="188" t="s">
        <v>8909</v>
      </c>
      <c r="AA538" s="184">
        <v>90</v>
      </c>
      <c r="AB538" s="184" t="s">
        <v>3561</v>
      </c>
      <c r="AC538" s="184"/>
      <c r="AD538" s="184"/>
      <c r="AE538" s="184" t="s">
        <v>3562</v>
      </c>
      <c r="AF538" s="184"/>
      <c r="AG538" s="184"/>
      <c r="AH538" s="184"/>
      <c r="AI538" s="184"/>
      <c r="AJ538" s="184" t="s">
        <v>3593</v>
      </c>
      <c r="AK538" s="184">
        <v>350007</v>
      </c>
      <c r="AL538" s="184" t="s">
        <v>8911</v>
      </c>
      <c r="AM538" s="184" t="s">
        <v>8912</v>
      </c>
      <c r="AN538" s="184">
        <v>13635268125</v>
      </c>
      <c r="AO538" s="184" t="s">
        <v>22311</v>
      </c>
      <c r="AP538" s="184" t="s">
        <v>8907</v>
      </c>
      <c r="AQ538" s="184" t="s">
        <v>8913</v>
      </c>
      <c r="AR538" s="184" t="s">
        <v>8064</v>
      </c>
      <c r="AS538" s="184" t="s">
        <v>8065</v>
      </c>
      <c r="AT538" s="184">
        <v>13600928695</v>
      </c>
      <c r="AU538" s="184" t="s">
        <v>8914</v>
      </c>
      <c r="AV538" s="184" t="s">
        <v>8914</v>
      </c>
      <c r="AW538" s="190"/>
      <c r="AX538" s="185">
        <v>44643</v>
      </c>
      <c r="AY538" s="185">
        <v>42989</v>
      </c>
      <c r="AZ538" s="184" t="s">
        <v>3731</v>
      </c>
      <c r="BA538" s="184" t="s">
        <v>8915</v>
      </c>
      <c r="BB538" s="184">
        <v>1</v>
      </c>
      <c r="BC538" s="184"/>
      <c r="BD538" s="184"/>
      <c r="BE538" s="184"/>
      <c r="BF538" s="184"/>
      <c r="BG538" s="184"/>
      <c r="BH538" s="184"/>
      <c r="BI538" s="184"/>
      <c r="BJ538" s="184"/>
      <c r="BK538" s="184">
        <v>1</v>
      </c>
      <c r="BL538" s="184" t="s">
        <v>3493</v>
      </c>
      <c r="BM538" s="184" t="s">
        <v>3493</v>
      </c>
      <c r="BN538" s="184" t="s">
        <v>3493</v>
      </c>
      <c r="BO538" s="184" t="s">
        <v>3493</v>
      </c>
      <c r="BP538" s="184" t="s">
        <v>3493</v>
      </c>
      <c r="BQ538" s="184" t="str">
        <f t="shared" si="10"/>
        <v>√</v>
      </c>
      <c r="BR538" s="184"/>
      <c r="BS538" s="184"/>
      <c r="BT538" s="187" t="s">
        <v>3493</v>
      </c>
      <c r="BU538" s="184"/>
      <c r="BV538" s="190" t="e">
        <f>VLOOKUP(D:D,#REF!,2,0)</f>
        <v>#REF!</v>
      </c>
      <c r="BW538" s="190" t="e">
        <f>VLOOKUP(D:D,#REF!,3,0)</f>
        <v>#REF!</v>
      </c>
      <c r="BX538" s="190"/>
      <c r="BY538" s="190"/>
      <c r="BZ538" s="191" t="e">
        <f>VLOOKUP(D:D,#REF!,2,0)</f>
        <v>#REF!</v>
      </c>
      <c r="CA538" s="192" t="s">
        <v>18928</v>
      </c>
      <c r="CB538" s="192" t="s">
        <v>18928</v>
      </c>
      <c r="CC538" s="192" t="s">
        <v>18928</v>
      </c>
      <c r="CD538" s="190"/>
      <c r="CE538" s="184">
        <v>7003783</v>
      </c>
    </row>
    <row r="539" spans="1:83" ht="11.95" customHeight="1">
      <c r="A539" s="184">
        <v>7003784</v>
      </c>
      <c r="B539" s="184">
        <v>538</v>
      </c>
      <c r="C539" s="184" t="s">
        <v>3672</v>
      </c>
      <c r="D539" s="184" t="s">
        <v>36</v>
      </c>
      <c r="E539" s="184" t="s">
        <v>128</v>
      </c>
      <c r="F539" s="184" t="s">
        <v>8916</v>
      </c>
      <c r="G539" s="185">
        <v>42539</v>
      </c>
      <c r="H539" s="186" t="s">
        <v>22405</v>
      </c>
      <c r="I539" s="187">
        <v>21172</v>
      </c>
      <c r="J539" s="184" t="s">
        <v>8463</v>
      </c>
      <c r="K539" s="184">
        <v>7003784</v>
      </c>
      <c r="L539" s="184" t="s">
        <v>8917</v>
      </c>
      <c r="M539" s="184" t="s">
        <v>8918</v>
      </c>
      <c r="N539" s="188" t="s">
        <v>8919</v>
      </c>
      <c r="O539" s="189" t="s">
        <v>8920</v>
      </c>
      <c r="P539" s="187" t="s">
        <v>8921</v>
      </c>
      <c r="Q539" s="187" t="s">
        <v>8921</v>
      </c>
      <c r="R539" s="184" t="s">
        <v>8922</v>
      </c>
      <c r="S539" s="184">
        <v>13950229233</v>
      </c>
      <c r="T539" s="184" t="s">
        <v>8922</v>
      </c>
      <c r="U539" s="184">
        <v>13950229233</v>
      </c>
      <c r="V539" s="184" t="s">
        <v>8922</v>
      </c>
      <c r="W539" s="184">
        <v>13950229233</v>
      </c>
      <c r="X539" s="187" t="s">
        <v>8923</v>
      </c>
      <c r="Y539" s="187"/>
      <c r="Z539" s="188" t="s">
        <v>8924</v>
      </c>
      <c r="AA539" s="184">
        <v>365</v>
      </c>
      <c r="AB539" s="184" t="s">
        <v>3561</v>
      </c>
      <c r="AC539" s="184"/>
      <c r="AD539" s="184"/>
      <c r="AE539" s="184" t="s">
        <v>3562</v>
      </c>
      <c r="AF539" s="184" t="s">
        <v>4919</v>
      </c>
      <c r="AG539" s="184"/>
      <c r="AH539" s="184"/>
      <c r="AI539" s="184"/>
      <c r="AJ539" s="184" t="s">
        <v>3563</v>
      </c>
      <c r="AK539" s="184">
        <v>350600</v>
      </c>
      <c r="AL539" s="184" t="s">
        <v>8474</v>
      </c>
      <c r="AM539" s="184" t="s">
        <v>22410</v>
      </c>
      <c r="AN539" s="184">
        <v>15059710107</v>
      </c>
      <c r="AO539" s="184" t="s">
        <v>22311</v>
      </c>
      <c r="AP539" s="184" t="s">
        <v>8925</v>
      </c>
      <c r="AQ539" s="184">
        <v>15005065646</v>
      </c>
      <c r="AR539" s="184" t="s">
        <v>8064</v>
      </c>
      <c r="AS539" s="184" t="s">
        <v>8065</v>
      </c>
      <c r="AT539" s="184">
        <v>13600928695</v>
      </c>
      <c r="AU539" s="184" t="s">
        <v>8926</v>
      </c>
      <c r="AV539" s="184" t="s">
        <v>8926</v>
      </c>
      <c r="AW539" s="190"/>
      <c r="AX539" s="185">
        <v>43922</v>
      </c>
      <c r="AY539" s="185"/>
      <c r="AZ539" s="184" t="s">
        <v>3731</v>
      </c>
      <c r="BA539" s="184" t="s">
        <v>8927</v>
      </c>
      <c r="BB539" s="184">
        <v>1</v>
      </c>
      <c r="BC539" s="184"/>
      <c r="BD539" s="184"/>
      <c r="BE539" s="184"/>
      <c r="BF539" s="184"/>
      <c r="BG539" s="184"/>
      <c r="BH539" s="184"/>
      <c r="BI539" s="184"/>
      <c r="BJ539" s="184"/>
      <c r="BK539" s="184">
        <v>1</v>
      </c>
      <c r="BL539" s="184" t="s">
        <v>3493</v>
      </c>
      <c r="BM539" s="184"/>
      <c r="BN539" s="184" t="s">
        <v>3493</v>
      </c>
      <c r="BO539" s="184"/>
      <c r="BP539" s="184" t="s">
        <v>3493</v>
      </c>
      <c r="BQ539" s="184" t="str">
        <f t="shared" si="10"/>
        <v>√</v>
      </c>
      <c r="BR539" s="184"/>
      <c r="BS539" s="184"/>
      <c r="BT539" s="187" t="s">
        <v>3493</v>
      </c>
      <c r="BU539" s="184"/>
      <c r="BV539" s="190" t="e">
        <f>VLOOKUP(D:D,#REF!,2,0)</f>
        <v>#REF!</v>
      </c>
      <c r="BW539" s="190" t="e">
        <f>VLOOKUP(D:D,#REF!,3,0)</f>
        <v>#REF!</v>
      </c>
      <c r="BX539" s="190"/>
      <c r="BY539" s="190"/>
      <c r="BZ539" s="191" t="e">
        <f>VLOOKUP(D:D,#REF!,2,0)</f>
        <v>#REF!</v>
      </c>
      <c r="CA539" s="192" t="s">
        <v>18928</v>
      </c>
      <c r="CB539" s="192" t="s">
        <v>18928</v>
      </c>
      <c r="CC539" s="192" t="s">
        <v>18928</v>
      </c>
      <c r="CD539" s="190"/>
      <c r="CE539" s="184">
        <v>7003784</v>
      </c>
    </row>
    <row r="540" spans="1:83" ht="11.95" customHeight="1">
      <c r="A540" s="184">
        <v>7003950</v>
      </c>
      <c r="B540" s="184">
        <v>539</v>
      </c>
      <c r="C540" s="184" t="s">
        <v>19398</v>
      </c>
      <c r="D540" s="184" t="s">
        <v>22</v>
      </c>
      <c r="E540" s="184" t="s">
        <v>553</v>
      </c>
      <c r="F540" s="184" t="s">
        <v>8928</v>
      </c>
      <c r="G540" s="185">
        <v>42530</v>
      </c>
      <c r="H540" s="186" t="s">
        <v>5772</v>
      </c>
      <c r="I540" s="187">
        <v>21161</v>
      </c>
      <c r="J540" s="184" t="s">
        <v>5791</v>
      </c>
      <c r="K540" s="184">
        <v>7003950</v>
      </c>
      <c r="L540" s="184" t="s">
        <v>8929</v>
      </c>
      <c r="M540" s="184" t="s">
        <v>8930</v>
      </c>
      <c r="N540" s="188" t="s">
        <v>8931</v>
      </c>
      <c r="O540" s="189" t="s">
        <v>8932</v>
      </c>
      <c r="P540" s="187" t="s">
        <v>8933</v>
      </c>
      <c r="Q540" s="187" t="s">
        <v>8933</v>
      </c>
      <c r="R540" s="184" t="s">
        <v>8934</v>
      </c>
      <c r="S540" s="184">
        <v>13853482797</v>
      </c>
      <c r="T540" s="184" t="s">
        <v>8935</v>
      </c>
      <c r="U540" s="184">
        <v>13969273907</v>
      </c>
      <c r="V540" s="184" t="s">
        <v>8936</v>
      </c>
      <c r="W540" s="184">
        <v>18596271798</v>
      </c>
      <c r="X540" s="187" t="s">
        <v>8937</v>
      </c>
      <c r="Y540" s="187"/>
      <c r="Z540" s="188" t="s">
        <v>3575</v>
      </c>
      <c r="AA540" s="184">
        <v>60</v>
      </c>
      <c r="AB540" s="184" t="s">
        <v>3669</v>
      </c>
      <c r="AC540" s="184"/>
      <c r="AD540" s="184"/>
      <c r="AE540" s="184" t="s">
        <v>3562</v>
      </c>
      <c r="AF540" s="184"/>
      <c r="AG540" s="184"/>
      <c r="AH540" s="184"/>
      <c r="AI540" s="184"/>
      <c r="AJ540" s="184" t="s">
        <v>3593</v>
      </c>
      <c r="AK540" s="184">
        <v>253700</v>
      </c>
      <c r="AL540" s="184" t="s">
        <v>8938</v>
      </c>
      <c r="AM540" s="184" t="s">
        <v>8933</v>
      </c>
      <c r="AN540" s="184">
        <v>13969273907</v>
      </c>
      <c r="AO540" s="184" t="s">
        <v>3577</v>
      </c>
      <c r="AP540" s="184" t="s">
        <v>8939</v>
      </c>
      <c r="AQ540" s="184">
        <v>13869270388</v>
      </c>
      <c r="AR540" s="184" t="s">
        <v>8940</v>
      </c>
      <c r="AS540" s="184" t="s">
        <v>8941</v>
      </c>
      <c r="AT540" s="184">
        <v>13969273907</v>
      </c>
      <c r="AU540" s="184" t="s">
        <v>2393</v>
      </c>
      <c r="AV540" s="184" t="s">
        <v>8942</v>
      </c>
      <c r="AW540" s="190"/>
      <c r="AX540" s="185">
        <v>44651</v>
      </c>
      <c r="AY540" s="185"/>
      <c r="AZ540" s="184" t="s">
        <v>3731</v>
      </c>
      <c r="BA540" s="184" t="s">
        <v>8943</v>
      </c>
      <c r="BB540" s="184"/>
      <c r="BC540" s="184"/>
      <c r="BD540" s="184"/>
      <c r="BE540" s="184"/>
      <c r="BF540" s="184"/>
      <c r="BG540" s="184"/>
      <c r="BH540" s="184"/>
      <c r="BI540" s="184"/>
      <c r="BJ540" s="184"/>
      <c r="BK540" s="184"/>
      <c r="BL540" s="184" t="s">
        <v>3493</v>
      </c>
      <c r="BM540" s="184"/>
      <c r="BN540" s="184" t="s">
        <v>3493</v>
      </c>
      <c r="BO540" s="184"/>
      <c r="BP540" s="184" t="s">
        <v>3493</v>
      </c>
      <c r="BQ540" s="184" t="str">
        <f t="shared" si="10"/>
        <v>√</v>
      </c>
      <c r="BR540" s="184"/>
      <c r="BS540" s="184"/>
      <c r="BT540" s="187" t="s">
        <v>3493</v>
      </c>
      <c r="BU540" s="184"/>
      <c r="BV540" s="190" t="e">
        <f>VLOOKUP(D:D,#REF!,2,0)</f>
        <v>#REF!</v>
      </c>
      <c r="BW540" s="190" t="e">
        <f>VLOOKUP(D:D,#REF!,3,0)</f>
        <v>#REF!</v>
      </c>
      <c r="BX540" s="190"/>
      <c r="BY540" s="190"/>
      <c r="BZ540" s="191" t="e">
        <f>VLOOKUP(D:D,#REF!,2,0)</f>
        <v>#REF!</v>
      </c>
      <c r="CA540" s="192" t="s">
        <v>18928</v>
      </c>
      <c r="CB540" s="192" t="s">
        <v>18928</v>
      </c>
      <c r="CC540" s="192" t="s">
        <v>18928</v>
      </c>
      <c r="CD540" s="190"/>
      <c r="CE540" s="184">
        <v>7003950</v>
      </c>
    </row>
    <row r="541" spans="1:83" ht="11.95" customHeight="1">
      <c r="A541" s="184">
        <v>7003951</v>
      </c>
      <c r="B541" s="184">
        <v>540</v>
      </c>
      <c r="C541" s="184" t="s">
        <v>19398</v>
      </c>
      <c r="D541" s="184" t="s">
        <v>22</v>
      </c>
      <c r="E541" s="184" t="s">
        <v>559</v>
      </c>
      <c r="F541" s="184" t="s">
        <v>8944</v>
      </c>
      <c r="G541" s="185">
        <v>42530</v>
      </c>
      <c r="H541" s="186" t="s">
        <v>20049</v>
      </c>
      <c r="I541" s="187">
        <v>21182</v>
      </c>
      <c r="J541" s="184" t="s">
        <v>8945</v>
      </c>
      <c r="K541" s="184">
        <v>7003951</v>
      </c>
      <c r="L541" s="184" t="s">
        <v>8946</v>
      </c>
      <c r="M541" s="184" t="s">
        <v>8947</v>
      </c>
      <c r="N541" s="188" t="s">
        <v>8948</v>
      </c>
      <c r="O541" s="189" t="s">
        <v>8949</v>
      </c>
      <c r="P541" s="187" t="s">
        <v>8950</v>
      </c>
      <c r="Q541" s="187" t="s">
        <v>8950</v>
      </c>
      <c r="R541" s="184" t="s">
        <v>8951</v>
      </c>
      <c r="S541" s="184" t="s">
        <v>8952</v>
      </c>
      <c r="T541" s="184" t="s">
        <v>8953</v>
      </c>
      <c r="U541" s="184">
        <v>15969994379</v>
      </c>
      <c r="V541" s="184" t="s">
        <v>8954</v>
      </c>
      <c r="W541" s="184" t="s">
        <v>8955</v>
      </c>
      <c r="X541" s="187" t="s">
        <v>8956</v>
      </c>
      <c r="Y541" s="187" t="s">
        <v>8957</v>
      </c>
      <c r="Z541" s="188" t="s">
        <v>3575</v>
      </c>
      <c r="AA541" s="184">
        <v>180</v>
      </c>
      <c r="AB541" s="184" t="s">
        <v>3561</v>
      </c>
      <c r="AC541" s="184"/>
      <c r="AD541" s="184"/>
      <c r="AE541" s="184" t="s">
        <v>3562</v>
      </c>
      <c r="AF541" s="184"/>
      <c r="AG541" s="184"/>
      <c r="AH541" s="184"/>
      <c r="AI541" s="184"/>
      <c r="AJ541" s="184" t="s">
        <v>3563</v>
      </c>
      <c r="AK541" s="184">
        <v>256601</v>
      </c>
      <c r="AL541" s="184" t="s">
        <v>8958</v>
      </c>
      <c r="AM541" s="184" t="s">
        <v>8950</v>
      </c>
      <c r="AN541" s="184">
        <v>15969994379</v>
      </c>
      <c r="AO541" s="184" t="s">
        <v>8959</v>
      </c>
      <c r="AP541" s="184" t="s">
        <v>8953</v>
      </c>
      <c r="AQ541" s="184" t="s">
        <v>8960</v>
      </c>
      <c r="AR541" s="184" t="s">
        <v>8961</v>
      </c>
      <c r="AS541" s="184" t="s">
        <v>8962</v>
      </c>
      <c r="AT541" s="184" t="s">
        <v>8960</v>
      </c>
      <c r="AU541" s="184" t="s">
        <v>1352</v>
      </c>
      <c r="AV541" s="184" t="s">
        <v>1352</v>
      </c>
      <c r="AW541" s="190"/>
      <c r="AX541" s="185">
        <v>44286</v>
      </c>
      <c r="AY541" s="185">
        <v>42465</v>
      </c>
      <c r="AZ541" s="184" t="s">
        <v>3731</v>
      </c>
      <c r="BA541" s="184" t="s">
        <v>8963</v>
      </c>
      <c r="BB541" s="184"/>
      <c r="BC541" s="184"/>
      <c r="BD541" s="184"/>
      <c r="BE541" s="184"/>
      <c r="BF541" s="184"/>
      <c r="BG541" s="184"/>
      <c r="BH541" s="184"/>
      <c r="BI541" s="184"/>
      <c r="BJ541" s="184"/>
      <c r="BK541" s="184"/>
      <c r="BL541" s="184" t="s">
        <v>3493</v>
      </c>
      <c r="BM541" s="184"/>
      <c r="BN541" s="184" t="s">
        <v>3493</v>
      </c>
      <c r="BO541" s="184" t="s">
        <v>3493</v>
      </c>
      <c r="BP541" s="184" t="s">
        <v>3493</v>
      </c>
      <c r="BQ541" s="184" t="str">
        <f t="shared" si="10"/>
        <v>√</v>
      </c>
      <c r="BR541" s="184"/>
      <c r="BS541" s="184"/>
      <c r="BT541" s="187" t="s">
        <v>3493</v>
      </c>
      <c r="BU541" s="184"/>
      <c r="BV541" s="190" t="e">
        <f>VLOOKUP(D:D,#REF!,2,0)</f>
        <v>#REF!</v>
      </c>
      <c r="BW541" s="190" t="e">
        <f>VLOOKUP(D:D,#REF!,3,0)</f>
        <v>#REF!</v>
      </c>
      <c r="BX541" s="190"/>
      <c r="BY541" s="190"/>
      <c r="BZ541" s="191" t="e">
        <f>VLOOKUP(D:D,#REF!,2,0)</f>
        <v>#REF!</v>
      </c>
      <c r="CA541" s="192" t="s">
        <v>18928</v>
      </c>
      <c r="CB541" s="192" t="s">
        <v>18928</v>
      </c>
      <c r="CC541" s="192" t="s">
        <v>18928</v>
      </c>
      <c r="CD541" s="190"/>
      <c r="CE541" s="184">
        <v>7003951</v>
      </c>
    </row>
    <row r="542" spans="1:83" ht="11.95" customHeight="1">
      <c r="A542" s="184">
        <v>7003952</v>
      </c>
      <c r="B542" s="184">
        <v>541</v>
      </c>
      <c r="C542" s="184" t="s">
        <v>19398</v>
      </c>
      <c r="D542" s="184" t="s">
        <v>22</v>
      </c>
      <c r="E542" s="184" t="s">
        <v>550</v>
      </c>
      <c r="F542" s="184" t="s">
        <v>8964</v>
      </c>
      <c r="G542" s="185">
        <v>42530</v>
      </c>
      <c r="H542" s="186" t="s">
        <v>20049</v>
      </c>
      <c r="I542" s="187">
        <v>21182</v>
      </c>
      <c r="J542" s="184" t="s">
        <v>20093</v>
      </c>
      <c r="K542" s="184">
        <v>7003952</v>
      </c>
      <c r="L542" s="184" t="s">
        <v>8965</v>
      </c>
      <c r="M542" s="184" t="s">
        <v>8966</v>
      </c>
      <c r="N542" s="188" t="s">
        <v>8967</v>
      </c>
      <c r="O542" s="189" t="s">
        <v>8968</v>
      </c>
      <c r="P542" s="187" t="s">
        <v>8969</v>
      </c>
      <c r="Q542" s="187" t="s">
        <v>8969</v>
      </c>
      <c r="R542" s="184" t="s">
        <v>8970</v>
      </c>
      <c r="S542" s="184">
        <v>13864722902</v>
      </c>
      <c r="T542" s="184" t="s">
        <v>5067</v>
      </c>
      <c r="U542" s="184">
        <v>18562016696</v>
      </c>
      <c r="V542" s="184" t="s">
        <v>8971</v>
      </c>
      <c r="W542" s="184" t="s">
        <v>8972</v>
      </c>
      <c r="X542" s="187" t="s">
        <v>8973</v>
      </c>
      <c r="Y542" s="187"/>
      <c r="Z542" s="188" t="s">
        <v>3575</v>
      </c>
      <c r="AA542" s="184">
        <v>180</v>
      </c>
      <c r="AB542" s="184" t="s">
        <v>3561</v>
      </c>
      <c r="AC542" s="184"/>
      <c r="AD542" s="184"/>
      <c r="AE542" s="184" t="s">
        <v>3562</v>
      </c>
      <c r="AF542" s="184"/>
      <c r="AG542" s="184"/>
      <c r="AH542" s="184"/>
      <c r="AI542" s="184"/>
      <c r="AJ542" s="184" t="s">
        <v>3563</v>
      </c>
      <c r="AK542" s="184">
        <v>257500</v>
      </c>
      <c r="AL542" s="184" t="s">
        <v>8974</v>
      </c>
      <c r="AM542" s="184" t="s">
        <v>8975</v>
      </c>
      <c r="AN542" s="184">
        <v>18562016696</v>
      </c>
      <c r="AO542" s="184" t="s">
        <v>8976</v>
      </c>
      <c r="AP542" s="184" t="s">
        <v>5067</v>
      </c>
      <c r="AQ542" s="184" t="s">
        <v>8977</v>
      </c>
      <c r="AR542" s="184" t="s">
        <v>8978</v>
      </c>
      <c r="AS542" s="184" t="s">
        <v>8979</v>
      </c>
      <c r="AT542" s="184">
        <v>18562016696</v>
      </c>
      <c r="AU542" s="184" t="s">
        <v>865</v>
      </c>
      <c r="AV542" s="184" t="s">
        <v>8980</v>
      </c>
      <c r="AW542" s="190"/>
      <c r="AX542" s="185">
        <v>44286</v>
      </c>
      <c r="AY542" s="185"/>
      <c r="AZ542" s="184" t="s">
        <v>3731</v>
      </c>
      <c r="BA542" s="184" t="s">
        <v>8981</v>
      </c>
      <c r="BB542" s="184"/>
      <c r="BC542" s="184"/>
      <c r="BD542" s="184"/>
      <c r="BE542" s="184"/>
      <c r="BF542" s="184"/>
      <c r="BG542" s="184"/>
      <c r="BH542" s="184"/>
      <c r="BI542" s="184"/>
      <c r="BJ542" s="184"/>
      <c r="BK542" s="184"/>
      <c r="BL542" s="184" t="s">
        <v>3493</v>
      </c>
      <c r="BM542" s="184"/>
      <c r="BN542" s="184"/>
      <c r="BO542" s="184"/>
      <c r="BP542" s="184" t="s">
        <v>3493</v>
      </c>
      <c r="BQ542" s="184" t="str">
        <f t="shared" si="10"/>
        <v>√</v>
      </c>
      <c r="BR542" s="184"/>
      <c r="BS542" s="184"/>
      <c r="BT542" s="187" t="s">
        <v>3493</v>
      </c>
      <c r="BU542" s="184"/>
      <c r="BV542" s="190" t="e">
        <f>VLOOKUP(D:D,#REF!,2,0)</f>
        <v>#REF!</v>
      </c>
      <c r="BW542" s="190" t="e">
        <f>VLOOKUP(D:D,#REF!,3,0)</f>
        <v>#REF!</v>
      </c>
      <c r="BX542" s="190"/>
      <c r="BY542" s="190"/>
      <c r="BZ542" s="191" t="e">
        <f>VLOOKUP(D:D,#REF!,2,0)</f>
        <v>#REF!</v>
      </c>
      <c r="CA542" s="192" t="s">
        <v>18928</v>
      </c>
      <c r="CB542" s="192" t="s">
        <v>18928</v>
      </c>
      <c r="CC542" s="192" t="s">
        <v>18928</v>
      </c>
      <c r="CD542" s="190"/>
      <c r="CE542" s="184">
        <v>7003952</v>
      </c>
    </row>
    <row r="543" spans="1:83" ht="11.95" customHeight="1">
      <c r="A543" s="184">
        <v>7003693</v>
      </c>
      <c r="B543" s="184">
        <v>542</v>
      </c>
      <c r="C543" s="184" t="s">
        <v>22473</v>
      </c>
      <c r="D543" s="184" t="s">
        <v>25</v>
      </c>
      <c r="E543" s="184" t="s">
        <v>641</v>
      </c>
      <c r="F543" s="184" t="s">
        <v>8982</v>
      </c>
      <c r="G543" s="185">
        <v>42554</v>
      </c>
      <c r="H543" s="186" t="s">
        <v>22474</v>
      </c>
      <c r="I543" s="187">
        <v>21050</v>
      </c>
      <c r="J543" s="184" t="s">
        <v>22475</v>
      </c>
      <c r="K543" s="184">
        <v>7003693</v>
      </c>
      <c r="L543" s="184" t="s">
        <v>22476</v>
      </c>
      <c r="M543" s="184" t="s">
        <v>22477</v>
      </c>
      <c r="N543" s="188" t="s">
        <v>22478</v>
      </c>
      <c r="O543" s="189" t="s">
        <v>8983</v>
      </c>
      <c r="P543" s="187" t="s">
        <v>22479</v>
      </c>
      <c r="Q543" s="187" t="s">
        <v>22479</v>
      </c>
      <c r="R543" s="184" t="s">
        <v>8984</v>
      </c>
      <c r="S543" s="184">
        <v>13977866759</v>
      </c>
      <c r="T543" s="184" t="s">
        <v>8985</v>
      </c>
      <c r="U543" s="184">
        <v>13977825781</v>
      </c>
      <c r="V543" s="184" t="s">
        <v>8986</v>
      </c>
      <c r="W543" s="184" t="s">
        <v>22480</v>
      </c>
      <c r="X543" s="187" t="s">
        <v>22481</v>
      </c>
      <c r="Y543" s="187" t="s">
        <v>22482</v>
      </c>
      <c r="Z543" s="188" t="s">
        <v>22483</v>
      </c>
      <c r="AA543" s="184">
        <v>120</v>
      </c>
      <c r="AB543" s="184" t="s">
        <v>8987</v>
      </c>
      <c r="AC543" s="184"/>
      <c r="AD543" s="184"/>
      <c r="AE543" s="184" t="s">
        <v>3562</v>
      </c>
      <c r="AF543" s="184"/>
      <c r="AG543" s="184"/>
      <c r="AH543" s="184"/>
      <c r="AI543" s="184"/>
      <c r="AJ543" s="184" t="s">
        <v>3563</v>
      </c>
      <c r="AK543" s="184">
        <v>546400</v>
      </c>
      <c r="AL543" s="184" t="s">
        <v>8985</v>
      </c>
      <c r="AM543" s="184" t="s">
        <v>8988</v>
      </c>
      <c r="AN543" s="184">
        <v>13977825781</v>
      </c>
      <c r="AO543" s="184" t="s">
        <v>8989</v>
      </c>
      <c r="AP543" s="184" t="s">
        <v>8985</v>
      </c>
      <c r="AQ543" s="184">
        <v>13977825781</v>
      </c>
      <c r="AR543" s="184" t="s">
        <v>8985</v>
      </c>
      <c r="AS543" s="184" t="s">
        <v>8988</v>
      </c>
      <c r="AT543" s="184">
        <v>13977825781</v>
      </c>
      <c r="AU543" s="184" t="s">
        <v>2265</v>
      </c>
      <c r="AV543" s="184" t="s">
        <v>2265</v>
      </c>
      <c r="AW543" s="190"/>
      <c r="AX543" s="185">
        <v>44283</v>
      </c>
      <c r="AY543" s="185">
        <v>43339</v>
      </c>
      <c r="AZ543" s="184" t="s">
        <v>3731</v>
      </c>
      <c r="BA543" s="184" t="s">
        <v>8990</v>
      </c>
      <c r="BB543" s="184">
        <v>1</v>
      </c>
      <c r="BC543" s="184"/>
      <c r="BD543" s="184"/>
      <c r="BE543" s="184">
        <v>1</v>
      </c>
      <c r="BF543" s="184"/>
      <c r="BG543" s="184"/>
      <c r="BH543" s="184"/>
      <c r="BI543" s="184"/>
      <c r="BJ543" s="184"/>
      <c r="BK543" s="184">
        <v>1</v>
      </c>
      <c r="BL543" s="184" t="s">
        <v>3493</v>
      </c>
      <c r="BM543" s="184"/>
      <c r="BN543" s="184" t="s">
        <v>3493</v>
      </c>
      <c r="BO543" s="184" t="s">
        <v>3493</v>
      </c>
      <c r="BP543" s="184" t="s">
        <v>3493</v>
      </c>
      <c r="BQ543" s="184" t="str">
        <f t="shared" si="10"/>
        <v>√</v>
      </c>
      <c r="BR543" s="184"/>
      <c r="BS543" s="184"/>
      <c r="BT543" s="187"/>
      <c r="BU543" s="184" t="s">
        <v>3858</v>
      </c>
      <c r="BV543" s="190" t="e">
        <f>VLOOKUP(D:D,#REF!,2,0)</f>
        <v>#REF!</v>
      </c>
      <c r="BW543" s="190" t="e">
        <f>VLOOKUP(D:D,#REF!,3,0)</f>
        <v>#REF!</v>
      </c>
      <c r="BX543" s="190"/>
      <c r="BY543" s="190"/>
      <c r="BZ543" s="191" t="e">
        <f>VLOOKUP(D:D,#REF!,2,0)</f>
        <v>#REF!</v>
      </c>
      <c r="CA543" s="192" t="s">
        <v>18928</v>
      </c>
      <c r="CB543" s="192" t="s">
        <v>18928</v>
      </c>
      <c r="CC543" s="192" t="s">
        <v>18928</v>
      </c>
      <c r="CD543" s="190"/>
      <c r="CE543" s="184">
        <v>7003693</v>
      </c>
    </row>
    <row r="544" spans="1:83" ht="11.95" customHeight="1">
      <c r="A544" s="184">
        <v>7003694</v>
      </c>
      <c r="B544" s="184">
        <v>543</v>
      </c>
      <c r="C544" s="184" t="s">
        <v>22473</v>
      </c>
      <c r="D544" s="184" t="s">
        <v>25</v>
      </c>
      <c r="E544" s="184" t="s">
        <v>641</v>
      </c>
      <c r="F544" s="184" t="s">
        <v>8991</v>
      </c>
      <c r="G544" s="185">
        <v>42554</v>
      </c>
      <c r="H544" s="186" t="s">
        <v>22474</v>
      </c>
      <c r="I544" s="187">
        <v>21050</v>
      </c>
      <c r="J544" s="184" t="s">
        <v>22475</v>
      </c>
      <c r="K544" s="184">
        <v>7003694</v>
      </c>
      <c r="L544" s="184" t="s">
        <v>22484</v>
      </c>
      <c r="M544" s="184" t="s">
        <v>22485</v>
      </c>
      <c r="N544" s="188" t="s">
        <v>22486</v>
      </c>
      <c r="O544" s="189" t="s">
        <v>8992</v>
      </c>
      <c r="P544" s="187" t="s">
        <v>22487</v>
      </c>
      <c r="Q544" s="187" t="s">
        <v>22487</v>
      </c>
      <c r="R544" s="184" t="s">
        <v>8993</v>
      </c>
      <c r="S544" s="184" t="s">
        <v>8994</v>
      </c>
      <c r="T544" s="184" t="s">
        <v>8995</v>
      </c>
      <c r="U544" s="184">
        <v>13877806069</v>
      </c>
      <c r="V544" s="184" t="s">
        <v>8996</v>
      </c>
      <c r="W544" s="184">
        <v>13977854316</v>
      </c>
      <c r="X544" s="187" t="s">
        <v>22488</v>
      </c>
      <c r="Y544" s="187" t="s">
        <v>22489</v>
      </c>
      <c r="Z544" s="188" t="s">
        <v>8997</v>
      </c>
      <c r="AA544" s="184">
        <v>120</v>
      </c>
      <c r="AB544" s="184" t="s">
        <v>8987</v>
      </c>
      <c r="AC544" s="184"/>
      <c r="AD544" s="184"/>
      <c r="AE544" s="184" t="s">
        <v>3562</v>
      </c>
      <c r="AF544" s="184"/>
      <c r="AG544" s="184"/>
      <c r="AH544" s="184"/>
      <c r="AI544" s="184"/>
      <c r="AJ544" s="184" t="s">
        <v>3563</v>
      </c>
      <c r="AK544" s="184">
        <v>547200</v>
      </c>
      <c r="AL544" s="184" t="s">
        <v>22490</v>
      </c>
      <c r="AM544" s="184" t="s">
        <v>8998</v>
      </c>
      <c r="AN544" s="184">
        <v>13877806069</v>
      </c>
      <c r="AO544" s="184" t="s">
        <v>8999</v>
      </c>
      <c r="AP544" s="184" t="s">
        <v>22490</v>
      </c>
      <c r="AQ544" s="184">
        <v>13877806069</v>
      </c>
      <c r="AR544" s="184" t="s">
        <v>22490</v>
      </c>
      <c r="AS544" s="184" t="s">
        <v>8998</v>
      </c>
      <c r="AT544" s="184">
        <v>13877806069</v>
      </c>
      <c r="AU544" s="184" t="s">
        <v>2382</v>
      </c>
      <c r="AV544" s="184" t="s">
        <v>2382</v>
      </c>
      <c r="AW544" s="190"/>
      <c r="AX544" s="185">
        <v>43802</v>
      </c>
      <c r="AY544" s="185">
        <v>42567</v>
      </c>
      <c r="AZ544" s="184" t="s">
        <v>19415</v>
      </c>
      <c r="BA544" s="184" t="s">
        <v>9000</v>
      </c>
      <c r="BB544" s="184">
        <v>1</v>
      </c>
      <c r="BC544" s="184"/>
      <c r="BD544" s="184"/>
      <c r="BE544" s="184">
        <v>1</v>
      </c>
      <c r="BF544" s="184"/>
      <c r="BG544" s="184"/>
      <c r="BH544" s="184"/>
      <c r="BI544" s="184"/>
      <c r="BJ544" s="184"/>
      <c r="BK544" s="184">
        <v>1</v>
      </c>
      <c r="BL544" s="184" t="s">
        <v>3493</v>
      </c>
      <c r="BM544" s="184"/>
      <c r="BN544" s="184" t="s">
        <v>3493</v>
      </c>
      <c r="BO544" s="184" t="s">
        <v>3493</v>
      </c>
      <c r="BP544" s="184" t="s">
        <v>3493</v>
      </c>
      <c r="BQ544" s="184" t="str">
        <f t="shared" si="10"/>
        <v>√</v>
      </c>
      <c r="BR544" s="184"/>
      <c r="BS544" s="184"/>
      <c r="BT544" s="187"/>
      <c r="BU544" s="184" t="s">
        <v>9001</v>
      </c>
      <c r="BV544" s="190" t="e">
        <f>VLOOKUP(D:D,#REF!,2,0)</f>
        <v>#REF!</v>
      </c>
      <c r="BW544" s="190" t="e">
        <f>VLOOKUP(D:D,#REF!,3,0)</f>
        <v>#REF!</v>
      </c>
      <c r="BX544" s="190"/>
      <c r="BY544" s="190"/>
      <c r="BZ544" s="191" t="e">
        <f>VLOOKUP(D:D,#REF!,2,0)</f>
        <v>#REF!</v>
      </c>
      <c r="CA544" s="192" t="s">
        <v>18928</v>
      </c>
      <c r="CB544" s="192" t="s">
        <v>18928</v>
      </c>
      <c r="CC544" s="192" t="s">
        <v>18928</v>
      </c>
      <c r="CD544" s="190"/>
      <c r="CE544" s="184">
        <v>7003694</v>
      </c>
    </row>
    <row r="545" spans="1:83" ht="11.95" customHeight="1">
      <c r="A545" s="184">
        <v>7003695</v>
      </c>
      <c r="B545" s="184">
        <v>544</v>
      </c>
      <c r="C545" s="184" t="s">
        <v>22473</v>
      </c>
      <c r="D545" s="184" t="s">
        <v>25</v>
      </c>
      <c r="E545" s="184" t="s">
        <v>641</v>
      </c>
      <c r="F545" s="184" t="s">
        <v>9002</v>
      </c>
      <c r="G545" s="185">
        <v>42554</v>
      </c>
      <c r="H545" s="186" t="s">
        <v>22474</v>
      </c>
      <c r="I545" s="187">
        <v>21050</v>
      </c>
      <c r="J545" s="184" t="s">
        <v>22491</v>
      </c>
      <c r="K545" s="184">
        <v>7003695</v>
      </c>
      <c r="L545" s="184" t="s">
        <v>22492</v>
      </c>
      <c r="M545" s="184" t="s">
        <v>22493</v>
      </c>
      <c r="N545" s="188" t="s">
        <v>22494</v>
      </c>
      <c r="O545" s="189" t="s">
        <v>9003</v>
      </c>
      <c r="P545" s="187" t="s">
        <v>22495</v>
      </c>
      <c r="Q545" s="187" t="s">
        <v>22495</v>
      </c>
      <c r="R545" s="184" t="s">
        <v>9004</v>
      </c>
      <c r="S545" s="184" t="s">
        <v>9003</v>
      </c>
      <c r="T545" s="184" t="s">
        <v>9005</v>
      </c>
      <c r="U545" s="184">
        <v>15878688096</v>
      </c>
      <c r="V545" s="184" t="s">
        <v>9005</v>
      </c>
      <c r="W545" s="184" t="s">
        <v>22496</v>
      </c>
      <c r="X545" s="187" t="s">
        <v>22497</v>
      </c>
      <c r="Y545" s="187" t="s">
        <v>22498</v>
      </c>
      <c r="Z545" s="188" t="s">
        <v>22497</v>
      </c>
      <c r="AA545" s="184">
        <v>120</v>
      </c>
      <c r="AB545" s="184" t="s">
        <v>8987</v>
      </c>
      <c r="AC545" s="184"/>
      <c r="AD545" s="184"/>
      <c r="AE545" s="184" t="s">
        <v>3562</v>
      </c>
      <c r="AF545" s="184"/>
      <c r="AG545" s="184"/>
      <c r="AH545" s="184"/>
      <c r="AI545" s="184"/>
      <c r="AJ545" s="184" t="s">
        <v>3563</v>
      </c>
      <c r="AK545" s="184">
        <v>530800</v>
      </c>
      <c r="AL545" s="184" t="s">
        <v>9005</v>
      </c>
      <c r="AM545" s="184" t="s">
        <v>9006</v>
      </c>
      <c r="AN545" s="184">
        <v>15878688096</v>
      </c>
      <c r="AO545" s="184" t="s">
        <v>9007</v>
      </c>
      <c r="AP545" s="184" t="s">
        <v>9005</v>
      </c>
      <c r="AQ545" s="184">
        <v>15878688096</v>
      </c>
      <c r="AR545" s="184" t="s">
        <v>9005</v>
      </c>
      <c r="AS545" s="184" t="s">
        <v>9006</v>
      </c>
      <c r="AT545" s="184">
        <v>15878688096</v>
      </c>
      <c r="AU545" s="184" t="s">
        <v>2619</v>
      </c>
      <c r="AV545" s="184" t="s">
        <v>2619</v>
      </c>
      <c r="AW545" s="190"/>
      <c r="AX545" s="185">
        <v>43955</v>
      </c>
      <c r="AY545" s="185">
        <v>43274</v>
      </c>
      <c r="AZ545" s="184" t="s">
        <v>3731</v>
      </c>
      <c r="BA545" s="184" t="s">
        <v>9008</v>
      </c>
      <c r="BB545" s="184">
        <v>1</v>
      </c>
      <c r="BC545" s="184"/>
      <c r="BD545" s="184"/>
      <c r="BE545" s="184"/>
      <c r="BF545" s="184"/>
      <c r="BG545" s="184"/>
      <c r="BH545" s="184"/>
      <c r="BI545" s="184"/>
      <c r="BJ545" s="184"/>
      <c r="BK545" s="184">
        <v>1</v>
      </c>
      <c r="BL545" s="184" t="s">
        <v>3493</v>
      </c>
      <c r="BM545" s="184"/>
      <c r="BN545" s="184" t="s">
        <v>3493</v>
      </c>
      <c r="BO545" s="184" t="s">
        <v>3493</v>
      </c>
      <c r="BP545" s="184" t="s">
        <v>3493</v>
      </c>
      <c r="BQ545" s="184" t="str">
        <f t="shared" si="10"/>
        <v>√</v>
      </c>
      <c r="BR545" s="184"/>
      <c r="BS545" s="184"/>
      <c r="BT545" s="187" t="s">
        <v>3493</v>
      </c>
      <c r="BU545" s="184" t="s">
        <v>4288</v>
      </c>
      <c r="BV545" s="190" t="e">
        <f>VLOOKUP(D:D,#REF!,2,0)</f>
        <v>#REF!</v>
      </c>
      <c r="BW545" s="190" t="e">
        <f>VLOOKUP(D:D,#REF!,3,0)</f>
        <v>#REF!</v>
      </c>
      <c r="BX545" s="190" t="s">
        <v>9009</v>
      </c>
      <c r="BY545" s="190"/>
      <c r="BZ545" s="191" t="e">
        <f>VLOOKUP(D:D,#REF!,2,0)</f>
        <v>#REF!</v>
      </c>
      <c r="CA545" s="192" t="s">
        <v>18928</v>
      </c>
      <c r="CB545" s="192" t="s">
        <v>18928</v>
      </c>
      <c r="CC545" s="192" t="s">
        <v>18928</v>
      </c>
      <c r="CD545" s="190"/>
      <c r="CE545" s="184">
        <v>7003695</v>
      </c>
    </row>
    <row r="546" spans="1:83" ht="11.95" customHeight="1">
      <c r="A546" s="184">
        <v>7003696</v>
      </c>
      <c r="B546" s="184">
        <v>545</v>
      </c>
      <c r="C546" s="184" t="s">
        <v>22473</v>
      </c>
      <c r="D546" s="184" t="s">
        <v>25</v>
      </c>
      <c r="E546" s="184" t="s">
        <v>638</v>
      </c>
      <c r="F546" s="184" t="s">
        <v>9010</v>
      </c>
      <c r="G546" s="185">
        <v>42554</v>
      </c>
      <c r="H546" s="186" t="s">
        <v>22499</v>
      </c>
      <c r="I546" s="187">
        <v>21147</v>
      </c>
      <c r="J546" s="184" t="s">
        <v>22500</v>
      </c>
      <c r="K546" s="184">
        <v>7003696</v>
      </c>
      <c r="L546" s="184" t="s">
        <v>22501</v>
      </c>
      <c r="M546" s="184" t="s">
        <v>22502</v>
      </c>
      <c r="N546" s="188" t="s">
        <v>22503</v>
      </c>
      <c r="O546" s="189" t="s">
        <v>9011</v>
      </c>
      <c r="P546" s="187" t="s">
        <v>22504</v>
      </c>
      <c r="Q546" s="187" t="s">
        <v>22504</v>
      </c>
      <c r="R546" s="184" t="s">
        <v>9012</v>
      </c>
      <c r="S546" s="184">
        <v>13977252218</v>
      </c>
      <c r="T546" s="184" t="s">
        <v>9013</v>
      </c>
      <c r="U546" s="184">
        <v>13627807003</v>
      </c>
      <c r="V546" s="184" t="s">
        <v>9014</v>
      </c>
      <c r="W546" s="184" t="s">
        <v>22505</v>
      </c>
      <c r="X546" s="187" t="s">
        <v>22506</v>
      </c>
      <c r="Y546" s="187"/>
      <c r="Z546" s="188" t="s">
        <v>3575</v>
      </c>
      <c r="AA546" s="184" t="s">
        <v>7906</v>
      </c>
      <c r="AB546" s="184" t="s">
        <v>3561</v>
      </c>
      <c r="AC546" s="184" t="s">
        <v>22507</v>
      </c>
      <c r="AD546" s="184"/>
      <c r="AE546" s="184" t="s">
        <v>3562</v>
      </c>
      <c r="AF546" s="184"/>
      <c r="AG546" s="184"/>
      <c r="AH546" s="184"/>
      <c r="AI546" s="184"/>
      <c r="AJ546" s="184" t="s">
        <v>3563</v>
      </c>
      <c r="AK546" s="184">
        <v>545200</v>
      </c>
      <c r="AL546" s="184" t="s">
        <v>9012</v>
      </c>
      <c r="AM546" s="184" t="s">
        <v>9015</v>
      </c>
      <c r="AN546" s="184">
        <v>13977252218</v>
      </c>
      <c r="AO546" s="184" t="s">
        <v>9016</v>
      </c>
      <c r="AP546" s="184" t="s">
        <v>22508</v>
      </c>
      <c r="AQ546" s="184" t="s">
        <v>22509</v>
      </c>
      <c r="AR546" s="184" t="s">
        <v>9014</v>
      </c>
      <c r="AS546" s="184" t="s">
        <v>9015</v>
      </c>
      <c r="AT546" s="184" t="s">
        <v>9017</v>
      </c>
      <c r="AU546" s="184" t="s">
        <v>1854</v>
      </c>
      <c r="AV546" s="184" t="s">
        <v>1854</v>
      </c>
      <c r="AW546" s="190"/>
      <c r="AX546" s="185">
        <v>43921</v>
      </c>
      <c r="AY546" s="185"/>
      <c r="AZ546" s="184" t="s">
        <v>3731</v>
      </c>
      <c r="BA546" s="184" t="s">
        <v>9018</v>
      </c>
      <c r="BB546" s="184">
        <v>1</v>
      </c>
      <c r="BC546" s="184"/>
      <c r="BD546" s="184"/>
      <c r="BE546" s="184"/>
      <c r="BF546" s="184"/>
      <c r="BG546" s="184"/>
      <c r="BH546" s="184"/>
      <c r="BI546" s="184"/>
      <c r="BJ546" s="184"/>
      <c r="BK546" s="184">
        <v>1</v>
      </c>
      <c r="BL546" s="184" t="s">
        <v>3493</v>
      </c>
      <c r="BM546" s="184"/>
      <c r="BN546" s="184"/>
      <c r="BO546" s="184"/>
      <c r="BP546" s="184" t="s">
        <v>3493</v>
      </c>
      <c r="BQ546" s="184" t="str">
        <f t="shared" si="10"/>
        <v>√</v>
      </c>
      <c r="BR546" s="184"/>
      <c r="BS546" s="184"/>
      <c r="BT546" s="187" t="str">
        <f t="shared" ref="BT546" si="12">IF(OR(P546="",P546="/")," ","√")</f>
        <v>√</v>
      </c>
      <c r="BU546" s="184"/>
      <c r="BV546" s="190" t="e">
        <f>VLOOKUP(D:D,#REF!,2,0)</f>
        <v>#REF!</v>
      </c>
      <c r="BW546" s="190" t="e">
        <f>VLOOKUP(D:D,#REF!,3,0)</f>
        <v>#REF!</v>
      </c>
      <c r="BX546" s="190"/>
      <c r="BY546" s="190"/>
      <c r="BZ546" s="191" t="e">
        <f>VLOOKUP(D:D,#REF!,2,0)</f>
        <v>#REF!</v>
      </c>
      <c r="CA546" s="192" t="s">
        <v>18928</v>
      </c>
      <c r="CB546" s="192" t="s">
        <v>18928</v>
      </c>
      <c r="CC546" s="192" t="s">
        <v>18928</v>
      </c>
      <c r="CD546" s="190"/>
      <c r="CE546" s="184">
        <v>7003696</v>
      </c>
    </row>
    <row r="547" spans="1:83" ht="11.95" customHeight="1">
      <c r="A547" s="184">
        <v>7003697</v>
      </c>
      <c r="B547" s="184">
        <v>546</v>
      </c>
      <c r="C547" s="184" t="s">
        <v>22473</v>
      </c>
      <c r="D547" s="184" t="s">
        <v>25</v>
      </c>
      <c r="E547" s="184" t="s">
        <v>639</v>
      </c>
      <c r="F547" s="184" t="s">
        <v>22510</v>
      </c>
      <c r="G547" s="185">
        <v>42554</v>
      </c>
      <c r="H547" s="186" t="s">
        <v>22499</v>
      </c>
      <c r="I547" s="187">
        <v>21147</v>
      </c>
      <c r="J547" s="184" t="s">
        <v>22511</v>
      </c>
      <c r="K547" s="184">
        <v>7003697</v>
      </c>
      <c r="L547" s="184" t="s">
        <v>22512</v>
      </c>
      <c r="M547" s="184" t="s">
        <v>22513</v>
      </c>
      <c r="N547" s="188" t="s">
        <v>22514</v>
      </c>
      <c r="O547" s="189" t="s">
        <v>9019</v>
      </c>
      <c r="P547" s="187" t="s">
        <v>22515</v>
      </c>
      <c r="Q547" s="187" t="s">
        <v>22515</v>
      </c>
      <c r="R547" s="184" t="s">
        <v>22516</v>
      </c>
      <c r="S547" s="184">
        <v>18978369008</v>
      </c>
      <c r="T547" s="184" t="s">
        <v>9020</v>
      </c>
      <c r="U547" s="184">
        <v>18978668629</v>
      </c>
      <c r="V547" s="184" t="s">
        <v>22517</v>
      </c>
      <c r="W547" s="184">
        <v>18978668608</v>
      </c>
      <c r="X547" s="187" t="s">
        <v>22518</v>
      </c>
      <c r="Y547" s="187" t="s">
        <v>22519</v>
      </c>
      <c r="Z547" s="188" t="s">
        <v>22518</v>
      </c>
      <c r="AA547" s="184" t="s">
        <v>7906</v>
      </c>
      <c r="AB547" s="184" t="s">
        <v>3561</v>
      </c>
      <c r="AC547" s="184" t="s">
        <v>22520</v>
      </c>
      <c r="AD547" s="184"/>
      <c r="AE547" s="184" t="s">
        <v>3562</v>
      </c>
      <c r="AF547" s="184"/>
      <c r="AG547" s="184"/>
      <c r="AH547" s="184"/>
      <c r="AI547" s="184"/>
      <c r="AJ547" s="184" t="s">
        <v>3563</v>
      </c>
      <c r="AK547" s="184">
        <v>541000</v>
      </c>
      <c r="AL547" s="184" t="s">
        <v>9020</v>
      </c>
      <c r="AM547" s="184" t="s">
        <v>22521</v>
      </c>
      <c r="AN547" s="184">
        <v>18978668629</v>
      </c>
      <c r="AO547" s="184" t="s">
        <v>9021</v>
      </c>
      <c r="AP547" s="184" t="s">
        <v>22522</v>
      </c>
      <c r="AQ547" s="184">
        <v>18978668502</v>
      </c>
      <c r="AR547" s="184" t="s">
        <v>9022</v>
      </c>
      <c r="AS547" s="184" t="s">
        <v>22523</v>
      </c>
      <c r="AT547" s="184">
        <v>18978668692</v>
      </c>
      <c r="AU547" s="184" t="s">
        <v>22524</v>
      </c>
      <c r="AV547" s="184" t="s">
        <v>22525</v>
      </c>
      <c r="AW547" s="190"/>
      <c r="AX547" s="185">
        <v>44477</v>
      </c>
      <c r="AY547" s="185">
        <v>43178</v>
      </c>
      <c r="AZ547" s="184" t="s">
        <v>3731</v>
      </c>
      <c r="BA547" s="184" t="s">
        <v>22526</v>
      </c>
      <c r="BB547" s="184">
        <v>1</v>
      </c>
      <c r="BC547" s="184"/>
      <c r="BD547" s="184"/>
      <c r="BE547" s="184"/>
      <c r="BF547" s="184"/>
      <c r="BG547" s="184"/>
      <c r="BH547" s="184"/>
      <c r="BI547" s="184"/>
      <c r="BJ547" s="184"/>
      <c r="BK547" s="184">
        <v>1</v>
      </c>
      <c r="BL547" s="184" t="s">
        <v>3493</v>
      </c>
      <c r="BM547" s="184"/>
      <c r="BN547" s="184" t="s">
        <v>3493</v>
      </c>
      <c r="BO547" s="184" t="s">
        <v>3493</v>
      </c>
      <c r="BP547" s="184" t="s">
        <v>3493</v>
      </c>
      <c r="BQ547" s="184" t="str">
        <f t="shared" si="10"/>
        <v>√</v>
      </c>
      <c r="BR547" s="184"/>
      <c r="BS547" s="184"/>
      <c r="BT547" s="187" t="s">
        <v>3493</v>
      </c>
      <c r="BU547" s="184"/>
      <c r="BV547" s="190" t="e">
        <f>VLOOKUP(D:D,#REF!,2,0)</f>
        <v>#REF!</v>
      </c>
      <c r="BW547" s="190" t="e">
        <f>VLOOKUP(D:D,#REF!,3,0)</f>
        <v>#REF!</v>
      </c>
      <c r="BX547" s="190"/>
      <c r="BY547" s="190"/>
      <c r="BZ547" s="191" t="e">
        <f>VLOOKUP(D:D,#REF!,2,0)</f>
        <v>#REF!</v>
      </c>
      <c r="CA547" s="192" t="s">
        <v>18928</v>
      </c>
      <c r="CB547" s="192" t="s">
        <v>18928</v>
      </c>
      <c r="CC547" s="192" t="s">
        <v>18928</v>
      </c>
      <c r="CD547" s="190"/>
      <c r="CE547" s="184">
        <v>7003697</v>
      </c>
    </row>
    <row r="548" spans="1:83" ht="11.95" customHeight="1">
      <c r="A548" s="184">
        <v>7004059</v>
      </c>
      <c r="B548" s="184">
        <v>547</v>
      </c>
      <c r="C548" s="184" t="s">
        <v>22473</v>
      </c>
      <c r="D548" s="184" t="s">
        <v>25</v>
      </c>
      <c r="E548" s="184" t="s">
        <v>638</v>
      </c>
      <c r="F548" s="184" t="s">
        <v>9023</v>
      </c>
      <c r="G548" s="185">
        <v>42554</v>
      </c>
      <c r="H548" s="186" t="s">
        <v>22499</v>
      </c>
      <c r="I548" s="187">
        <v>21147</v>
      </c>
      <c r="J548" s="184" t="s">
        <v>20689</v>
      </c>
      <c r="K548" s="184">
        <v>7004059</v>
      </c>
      <c r="L548" s="184" t="s">
        <v>22527</v>
      </c>
      <c r="M548" s="184" t="s">
        <v>22528</v>
      </c>
      <c r="N548" s="188" t="s">
        <v>22529</v>
      </c>
      <c r="O548" s="189" t="s">
        <v>9024</v>
      </c>
      <c r="P548" s="187" t="s">
        <v>22530</v>
      </c>
      <c r="Q548" s="187" t="s">
        <v>22530</v>
      </c>
      <c r="R548" s="184" t="s">
        <v>9025</v>
      </c>
      <c r="S548" s="184">
        <v>13978285118</v>
      </c>
      <c r="T548" s="184" t="s">
        <v>9026</v>
      </c>
      <c r="U548" s="184">
        <v>13788671737</v>
      </c>
      <c r="V548" s="184" t="s">
        <v>9027</v>
      </c>
      <c r="W548" s="184" t="s">
        <v>22531</v>
      </c>
      <c r="X548" s="187" t="s">
        <v>22532</v>
      </c>
      <c r="Y548" s="187"/>
      <c r="Z548" s="188" t="s">
        <v>9028</v>
      </c>
      <c r="AA548" s="184">
        <v>180</v>
      </c>
      <c r="AB548" s="184" t="s">
        <v>3669</v>
      </c>
      <c r="AC548" s="184"/>
      <c r="AD548" s="184"/>
      <c r="AE548" s="184" t="s">
        <v>3562</v>
      </c>
      <c r="AF548" s="184"/>
      <c r="AG548" s="184"/>
      <c r="AH548" s="184"/>
      <c r="AI548" s="184"/>
      <c r="AJ548" s="184" t="s">
        <v>3563</v>
      </c>
      <c r="AK548" s="184">
        <v>545400</v>
      </c>
      <c r="AL548" s="184" t="s">
        <v>9026</v>
      </c>
      <c r="AM548" s="184" t="s">
        <v>9029</v>
      </c>
      <c r="AN548" s="184" t="s">
        <v>9030</v>
      </c>
      <c r="AO548" s="184" t="s">
        <v>9031</v>
      </c>
      <c r="AP548" s="184" t="s">
        <v>9032</v>
      </c>
      <c r="AQ548" s="184">
        <v>17877228092</v>
      </c>
      <c r="AR548" s="184" t="s">
        <v>9026</v>
      </c>
      <c r="AS548" s="184" t="s">
        <v>9029</v>
      </c>
      <c r="AT548" s="184" t="s">
        <v>9030</v>
      </c>
      <c r="AU548" s="184" t="s">
        <v>2172</v>
      </c>
      <c r="AV548" s="184" t="s">
        <v>2172</v>
      </c>
      <c r="AW548" s="190"/>
      <c r="AX548" s="185">
        <v>44175</v>
      </c>
      <c r="AY548" s="185"/>
      <c r="AZ548" s="184" t="s">
        <v>3731</v>
      </c>
      <c r="BA548" s="184" t="s">
        <v>9033</v>
      </c>
      <c r="BB548" s="184">
        <v>1</v>
      </c>
      <c r="BC548" s="184"/>
      <c r="BD548" s="184"/>
      <c r="BE548" s="184"/>
      <c r="BF548" s="184"/>
      <c r="BG548" s="184"/>
      <c r="BH548" s="184"/>
      <c r="BI548" s="184"/>
      <c r="BJ548" s="184"/>
      <c r="BK548" s="184">
        <v>1</v>
      </c>
      <c r="BL548" s="184" t="s">
        <v>3493</v>
      </c>
      <c r="BM548" s="184"/>
      <c r="BN548" s="184" t="s">
        <v>3493</v>
      </c>
      <c r="BO548" s="184"/>
      <c r="BP548" s="184" t="s">
        <v>3493</v>
      </c>
      <c r="BQ548" s="184" t="str">
        <f t="shared" si="10"/>
        <v>√</v>
      </c>
      <c r="BR548" s="184"/>
      <c r="BS548" s="184"/>
      <c r="BT548" s="187" t="s">
        <v>3493</v>
      </c>
      <c r="BU548" s="184"/>
      <c r="BV548" s="190" t="e">
        <f>VLOOKUP(D:D,#REF!,2,0)</f>
        <v>#REF!</v>
      </c>
      <c r="BW548" s="190" t="e">
        <f>VLOOKUP(D:D,#REF!,3,0)</f>
        <v>#REF!</v>
      </c>
      <c r="BX548" s="190"/>
      <c r="BY548" s="190"/>
      <c r="BZ548" s="191" t="e">
        <f>VLOOKUP(D:D,#REF!,2,0)</f>
        <v>#REF!</v>
      </c>
      <c r="CA548" s="192" t="s">
        <v>18928</v>
      </c>
      <c r="CB548" s="192" t="s">
        <v>18928</v>
      </c>
      <c r="CC548" s="192" t="s">
        <v>18928</v>
      </c>
      <c r="CD548" s="190"/>
      <c r="CE548" s="184">
        <v>7004059</v>
      </c>
    </row>
    <row r="549" spans="1:83" ht="11.95" customHeight="1">
      <c r="A549" s="184">
        <v>7003698</v>
      </c>
      <c r="B549" s="184">
        <v>548</v>
      </c>
      <c r="C549" s="184" t="s">
        <v>22473</v>
      </c>
      <c r="D549" s="184" t="s">
        <v>25</v>
      </c>
      <c r="E549" s="184" t="s">
        <v>639</v>
      </c>
      <c r="F549" s="184" t="s">
        <v>9034</v>
      </c>
      <c r="G549" s="185">
        <v>42554</v>
      </c>
      <c r="H549" s="186" t="s">
        <v>22499</v>
      </c>
      <c r="I549" s="187">
        <v>21147</v>
      </c>
      <c r="J549" s="184" t="s">
        <v>22533</v>
      </c>
      <c r="K549" s="184">
        <v>7003698</v>
      </c>
      <c r="L549" s="184" t="s">
        <v>22534</v>
      </c>
      <c r="M549" s="184" t="s">
        <v>22535</v>
      </c>
      <c r="N549" s="188" t="s">
        <v>22536</v>
      </c>
      <c r="O549" s="189" t="s">
        <v>9035</v>
      </c>
      <c r="P549" s="187" t="s">
        <v>22537</v>
      </c>
      <c r="Q549" s="187" t="s">
        <v>22537</v>
      </c>
      <c r="R549" s="184" t="s">
        <v>9036</v>
      </c>
      <c r="S549" s="184" t="s">
        <v>9035</v>
      </c>
      <c r="T549" s="184" t="s">
        <v>9037</v>
      </c>
      <c r="U549" s="184">
        <v>13877327636</v>
      </c>
      <c r="V549" s="184" t="s">
        <v>9038</v>
      </c>
      <c r="W549" s="184" t="s">
        <v>22538</v>
      </c>
      <c r="X549" s="187" t="s">
        <v>22539</v>
      </c>
      <c r="Y549" s="187" t="s">
        <v>22540</v>
      </c>
      <c r="Z549" s="188" t="s">
        <v>3575</v>
      </c>
      <c r="AA549" s="184" t="s">
        <v>9039</v>
      </c>
      <c r="AB549" s="184" t="s">
        <v>3561</v>
      </c>
      <c r="AC549" s="184"/>
      <c r="AD549" s="184"/>
      <c r="AE549" s="184" t="s">
        <v>3562</v>
      </c>
      <c r="AF549" s="184"/>
      <c r="AG549" s="184"/>
      <c r="AH549" s="184"/>
      <c r="AI549" s="184"/>
      <c r="AJ549" s="184" t="s">
        <v>3563</v>
      </c>
      <c r="AK549" s="184">
        <v>541800</v>
      </c>
      <c r="AL549" s="184" t="s">
        <v>9037</v>
      </c>
      <c r="AM549" s="184" t="s">
        <v>9040</v>
      </c>
      <c r="AN549" s="184" t="s">
        <v>9041</v>
      </c>
      <c r="AO549" s="184" t="s">
        <v>9042</v>
      </c>
      <c r="AP549" s="184" t="s">
        <v>9037</v>
      </c>
      <c r="AQ549" s="184" t="s">
        <v>9041</v>
      </c>
      <c r="AR549" s="184" t="s">
        <v>9037</v>
      </c>
      <c r="AS549" s="184" t="s">
        <v>9040</v>
      </c>
      <c r="AT549" s="184" t="s">
        <v>9041</v>
      </c>
      <c r="AU549" s="184" t="s">
        <v>2774</v>
      </c>
      <c r="AV549" s="184" t="s">
        <v>2774</v>
      </c>
      <c r="AW549" s="190"/>
      <c r="AX549" s="185">
        <v>44615</v>
      </c>
      <c r="AY549" s="185">
        <v>42715</v>
      </c>
      <c r="AZ549" s="184" t="s">
        <v>3731</v>
      </c>
      <c r="BA549" s="184" t="s">
        <v>22541</v>
      </c>
      <c r="BB549" s="184">
        <v>1</v>
      </c>
      <c r="BC549" s="184"/>
      <c r="BD549" s="184"/>
      <c r="BE549" s="184"/>
      <c r="BF549" s="184"/>
      <c r="BG549" s="184"/>
      <c r="BH549" s="184"/>
      <c r="BI549" s="184"/>
      <c r="BJ549" s="184"/>
      <c r="BK549" s="184">
        <v>1</v>
      </c>
      <c r="BL549" s="184" t="s">
        <v>3493</v>
      </c>
      <c r="BM549" s="184"/>
      <c r="BN549" s="184" t="s">
        <v>3493</v>
      </c>
      <c r="BO549" s="184" t="s">
        <v>3493</v>
      </c>
      <c r="BP549" s="184" t="s">
        <v>3493</v>
      </c>
      <c r="BQ549" s="184" t="str">
        <f t="shared" si="10"/>
        <v>√</v>
      </c>
      <c r="BR549" s="184"/>
      <c r="BS549" s="184"/>
      <c r="BT549" s="187" t="s">
        <v>3493</v>
      </c>
      <c r="BU549" s="184"/>
      <c r="BV549" s="190" t="e">
        <f>VLOOKUP(D:D,#REF!,2,0)</f>
        <v>#REF!</v>
      </c>
      <c r="BW549" s="190" t="e">
        <f>VLOOKUP(D:D,#REF!,3,0)</f>
        <v>#REF!</v>
      </c>
      <c r="BX549" s="190"/>
      <c r="BY549" s="190"/>
      <c r="BZ549" s="191" t="e">
        <f>VLOOKUP(D:D,#REF!,2,0)</f>
        <v>#REF!</v>
      </c>
      <c r="CA549" s="192" t="s">
        <v>18928</v>
      </c>
      <c r="CB549" s="192" t="s">
        <v>18928</v>
      </c>
      <c r="CC549" s="192" t="s">
        <v>18928</v>
      </c>
      <c r="CD549" s="190"/>
      <c r="CE549" s="184">
        <v>7003698</v>
      </c>
    </row>
    <row r="550" spans="1:83" ht="11.95" customHeight="1">
      <c r="A550" s="184">
        <v>7003699</v>
      </c>
      <c r="B550" s="184">
        <v>549</v>
      </c>
      <c r="C550" s="184" t="s">
        <v>22473</v>
      </c>
      <c r="D550" s="184" t="s">
        <v>25</v>
      </c>
      <c r="E550" s="184" t="s">
        <v>641</v>
      </c>
      <c r="F550" s="184" t="s">
        <v>9043</v>
      </c>
      <c r="G550" s="185">
        <v>42877</v>
      </c>
      <c r="H550" s="186" t="s">
        <v>22474</v>
      </c>
      <c r="I550" s="187">
        <v>21050</v>
      </c>
      <c r="J550" s="184" t="s">
        <v>22491</v>
      </c>
      <c r="K550" s="184">
        <v>7003699</v>
      </c>
      <c r="L550" s="184" t="s">
        <v>22542</v>
      </c>
      <c r="M550" s="184" t="s">
        <v>22543</v>
      </c>
      <c r="N550" s="188" t="s">
        <v>22544</v>
      </c>
      <c r="O550" s="189" t="s">
        <v>9044</v>
      </c>
      <c r="P550" s="187" t="s">
        <v>22545</v>
      </c>
      <c r="Q550" s="187" t="s">
        <v>22545</v>
      </c>
      <c r="R550" s="184" t="s">
        <v>9045</v>
      </c>
      <c r="S550" s="184">
        <v>18977882268</v>
      </c>
      <c r="T550" s="184" t="s">
        <v>9046</v>
      </c>
      <c r="U550" s="184">
        <v>15907781220</v>
      </c>
      <c r="V550" s="184" t="s">
        <v>9047</v>
      </c>
      <c r="W550" s="184" t="s">
        <v>22546</v>
      </c>
      <c r="X550" s="187" t="s">
        <v>22547</v>
      </c>
      <c r="Y550" s="187" t="s">
        <v>22548</v>
      </c>
      <c r="Z550" s="188" t="s">
        <v>22549</v>
      </c>
      <c r="AA550" s="184">
        <v>120</v>
      </c>
      <c r="AB550" s="184" t="s">
        <v>3561</v>
      </c>
      <c r="AC550" s="184"/>
      <c r="AD550" s="184"/>
      <c r="AE550" s="184" t="s">
        <v>3562</v>
      </c>
      <c r="AF550" s="184"/>
      <c r="AG550" s="184"/>
      <c r="AH550" s="184"/>
      <c r="AI550" s="184"/>
      <c r="AJ550" s="184" t="s">
        <v>3593</v>
      </c>
      <c r="AK550" s="184">
        <v>530700</v>
      </c>
      <c r="AL550" s="184" t="s">
        <v>9048</v>
      </c>
      <c r="AM550" s="184" t="s">
        <v>9049</v>
      </c>
      <c r="AN550" s="184">
        <v>13097982737</v>
      </c>
      <c r="AO550" s="184" t="s">
        <v>9050</v>
      </c>
      <c r="AP550" s="184" t="s">
        <v>9048</v>
      </c>
      <c r="AQ550" s="184">
        <v>13097982737</v>
      </c>
      <c r="AR550" s="184" t="s">
        <v>9048</v>
      </c>
      <c r="AS550" s="184" t="s">
        <v>9049</v>
      </c>
      <c r="AT550" s="184">
        <v>13097982737</v>
      </c>
      <c r="AU550" s="184" t="s">
        <v>1856</v>
      </c>
      <c r="AV550" s="184" t="s">
        <v>1856</v>
      </c>
      <c r="AW550" s="190"/>
      <c r="AX550" s="185">
        <v>44768</v>
      </c>
      <c r="AY550" s="185">
        <v>42852</v>
      </c>
      <c r="AZ550" s="184" t="s">
        <v>3731</v>
      </c>
      <c r="BA550" s="184" t="s">
        <v>22550</v>
      </c>
      <c r="BB550" s="184">
        <v>1</v>
      </c>
      <c r="BC550" s="184"/>
      <c r="BD550" s="184"/>
      <c r="BE550" s="184"/>
      <c r="BF550" s="184"/>
      <c r="BG550" s="184"/>
      <c r="BH550" s="184"/>
      <c r="BI550" s="184"/>
      <c r="BJ550" s="184"/>
      <c r="BK550" s="184">
        <v>1</v>
      </c>
      <c r="BL550" s="184" t="s">
        <v>3493</v>
      </c>
      <c r="BM550" s="184"/>
      <c r="BN550" s="184" t="s">
        <v>3493</v>
      </c>
      <c r="BO550" s="184" t="s">
        <v>3493</v>
      </c>
      <c r="BP550" s="184" t="s">
        <v>3493</v>
      </c>
      <c r="BQ550" s="184" t="str">
        <f t="shared" si="10"/>
        <v>√</v>
      </c>
      <c r="BR550" s="184"/>
      <c r="BS550" s="184"/>
      <c r="BT550" s="187" t="s">
        <v>3493</v>
      </c>
      <c r="BU550" s="184" t="s">
        <v>22551</v>
      </c>
      <c r="BV550" s="190" t="e">
        <f>VLOOKUP(D:D,#REF!,2,0)</f>
        <v>#REF!</v>
      </c>
      <c r="BW550" s="190" t="e">
        <f>VLOOKUP(D:D,#REF!,3,0)</f>
        <v>#REF!</v>
      </c>
      <c r="BX550" s="190"/>
      <c r="BY550" s="190"/>
      <c r="BZ550" s="191" t="e">
        <f>VLOOKUP(D:D,#REF!,2,0)</f>
        <v>#REF!</v>
      </c>
      <c r="CA550" s="192" t="s">
        <v>18928</v>
      </c>
      <c r="CB550" s="192" t="s">
        <v>18928</v>
      </c>
      <c r="CC550" s="192" t="s">
        <v>18928</v>
      </c>
      <c r="CD550" s="190"/>
      <c r="CE550" s="184">
        <v>7003699</v>
      </c>
    </row>
    <row r="551" spans="1:83" ht="11.95" customHeight="1">
      <c r="A551" s="184">
        <v>7003700</v>
      </c>
      <c r="B551" s="184">
        <v>550</v>
      </c>
      <c r="C551" s="184" t="s">
        <v>22473</v>
      </c>
      <c r="D551" s="184" t="s">
        <v>25</v>
      </c>
      <c r="E551" s="184" t="s">
        <v>637</v>
      </c>
      <c r="F551" s="184" t="s">
        <v>9051</v>
      </c>
      <c r="G551" s="185">
        <v>42554</v>
      </c>
      <c r="H551" s="186" t="s">
        <v>22552</v>
      </c>
      <c r="I551" s="187">
        <v>21146</v>
      </c>
      <c r="J551" s="184" t="s">
        <v>22553</v>
      </c>
      <c r="K551" s="184">
        <v>7003700</v>
      </c>
      <c r="L551" s="184" t="s">
        <v>22554</v>
      </c>
      <c r="M551" s="184" t="s">
        <v>22555</v>
      </c>
      <c r="N551" s="188" t="s">
        <v>22556</v>
      </c>
      <c r="O551" s="189"/>
      <c r="P551" s="187" t="s">
        <v>22557</v>
      </c>
      <c r="Q551" s="187" t="s">
        <v>22557</v>
      </c>
      <c r="R551" s="184" t="s">
        <v>9052</v>
      </c>
      <c r="S551" s="184">
        <v>13768935877</v>
      </c>
      <c r="T551" s="184" t="s">
        <v>9053</v>
      </c>
      <c r="U551" s="184">
        <v>15978239886</v>
      </c>
      <c r="V551" s="184" t="s">
        <v>9054</v>
      </c>
      <c r="W551" s="184" t="s">
        <v>22558</v>
      </c>
      <c r="X551" s="187" t="s">
        <v>22559</v>
      </c>
      <c r="Y551" s="187" t="s">
        <v>22560</v>
      </c>
      <c r="Z551" s="188" t="s">
        <v>22561</v>
      </c>
      <c r="AA551" s="184">
        <v>180</v>
      </c>
      <c r="AB551" s="184" t="s">
        <v>3561</v>
      </c>
      <c r="AC551" s="184"/>
      <c r="AD551" s="184"/>
      <c r="AE551" s="184" t="s">
        <v>3562</v>
      </c>
      <c r="AF551" s="184"/>
      <c r="AG551" s="184"/>
      <c r="AH551" s="184"/>
      <c r="AI551" s="184"/>
      <c r="AJ551" s="184" t="s">
        <v>3563</v>
      </c>
      <c r="AK551" s="184">
        <v>546100</v>
      </c>
      <c r="AL551" s="184" t="s">
        <v>9053</v>
      </c>
      <c r="AM551" s="184" t="s">
        <v>9055</v>
      </c>
      <c r="AN551" s="184">
        <v>15978239886</v>
      </c>
      <c r="AO551" s="184" t="s">
        <v>9056</v>
      </c>
      <c r="AP551" s="184" t="s">
        <v>9053</v>
      </c>
      <c r="AQ551" s="184">
        <v>15978239886</v>
      </c>
      <c r="AR551" s="184" t="s">
        <v>9053</v>
      </c>
      <c r="AS551" s="184" t="s">
        <v>9055</v>
      </c>
      <c r="AT551" s="184">
        <v>15978239886</v>
      </c>
      <c r="AU551" s="184" t="s">
        <v>1041</v>
      </c>
      <c r="AV551" s="184" t="s">
        <v>9057</v>
      </c>
      <c r="AW551" s="190"/>
      <c r="AX551" s="185">
        <v>44740</v>
      </c>
      <c r="AY551" s="185">
        <v>42745</v>
      </c>
      <c r="AZ551" s="184" t="s">
        <v>3731</v>
      </c>
      <c r="BA551" s="184" t="s">
        <v>9058</v>
      </c>
      <c r="BB551" s="184">
        <v>1</v>
      </c>
      <c r="BC551" s="184"/>
      <c r="BD551" s="184"/>
      <c r="BE551" s="184"/>
      <c r="BF551" s="184"/>
      <c r="BG551" s="184"/>
      <c r="BH551" s="184"/>
      <c r="BI551" s="184"/>
      <c r="BJ551" s="184"/>
      <c r="BK551" s="184">
        <v>1</v>
      </c>
      <c r="BL551" s="184" t="s">
        <v>3493</v>
      </c>
      <c r="BM551" s="184"/>
      <c r="BN551" s="184" t="s">
        <v>3493</v>
      </c>
      <c r="BO551" s="184" t="s">
        <v>3493</v>
      </c>
      <c r="BP551" s="184" t="s">
        <v>3493</v>
      </c>
      <c r="BQ551" s="184" t="str">
        <f t="shared" si="10"/>
        <v>√</v>
      </c>
      <c r="BR551" s="184"/>
      <c r="BS551" s="184"/>
      <c r="BT551" s="187" t="s">
        <v>3493</v>
      </c>
      <c r="BU551" s="184"/>
      <c r="BV551" s="190" t="e">
        <f>VLOOKUP(D:D,#REF!,2,0)</f>
        <v>#REF!</v>
      </c>
      <c r="BW551" s="190" t="e">
        <f>VLOOKUP(D:D,#REF!,3,0)</f>
        <v>#REF!</v>
      </c>
      <c r="BX551" s="190"/>
      <c r="BY551" s="190"/>
      <c r="BZ551" s="191" t="e">
        <f>VLOOKUP(D:D,#REF!,2,0)</f>
        <v>#REF!</v>
      </c>
      <c r="CA551" s="192" t="s">
        <v>18928</v>
      </c>
      <c r="CB551" s="192" t="s">
        <v>18928</v>
      </c>
      <c r="CC551" s="192" t="s">
        <v>18928</v>
      </c>
      <c r="CD551" s="190"/>
      <c r="CE551" s="184">
        <v>7003700</v>
      </c>
    </row>
    <row r="552" spans="1:83" ht="11.95" customHeight="1">
      <c r="A552" s="184">
        <v>7003701</v>
      </c>
      <c r="B552" s="184">
        <v>551</v>
      </c>
      <c r="C552" s="184" t="s">
        <v>22473</v>
      </c>
      <c r="D552" s="184" t="s">
        <v>25</v>
      </c>
      <c r="E552" s="184" t="s">
        <v>637</v>
      </c>
      <c r="F552" s="184" t="s">
        <v>9059</v>
      </c>
      <c r="G552" s="185">
        <v>42554</v>
      </c>
      <c r="H552" s="186" t="s">
        <v>22552</v>
      </c>
      <c r="I552" s="187">
        <v>21146</v>
      </c>
      <c r="J552" s="184" t="s">
        <v>22475</v>
      </c>
      <c r="K552" s="184">
        <v>7003701</v>
      </c>
      <c r="L552" s="184" t="s">
        <v>22562</v>
      </c>
      <c r="M552" s="184" t="s">
        <v>22563</v>
      </c>
      <c r="N552" s="188" t="s">
        <v>9060</v>
      </c>
      <c r="O552" s="189" t="s">
        <v>9061</v>
      </c>
      <c r="P552" s="187" t="s">
        <v>9062</v>
      </c>
      <c r="Q552" s="187" t="s">
        <v>9062</v>
      </c>
      <c r="R552" s="184" t="s">
        <v>9063</v>
      </c>
      <c r="S552" s="184">
        <v>13597268055</v>
      </c>
      <c r="T552" s="184" t="s">
        <v>9064</v>
      </c>
      <c r="U552" s="184">
        <v>15224699536</v>
      </c>
      <c r="V552" s="184" t="s">
        <v>9065</v>
      </c>
      <c r="W552" s="184" t="s">
        <v>9066</v>
      </c>
      <c r="X552" s="187" t="s">
        <v>22564</v>
      </c>
      <c r="Y552" s="187" t="s">
        <v>22565</v>
      </c>
      <c r="Z552" s="188" t="s">
        <v>9067</v>
      </c>
      <c r="AA552" s="184">
        <v>180</v>
      </c>
      <c r="AB552" s="184" t="s">
        <v>3669</v>
      </c>
      <c r="AC552" s="184"/>
      <c r="AD552" s="184"/>
      <c r="AE552" s="184" t="s">
        <v>3562</v>
      </c>
      <c r="AF552" s="184"/>
      <c r="AG552" s="184"/>
      <c r="AH552" s="184"/>
      <c r="AI552" s="184"/>
      <c r="AJ552" s="184" t="s">
        <v>3563</v>
      </c>
      <c r="AK552" s="184">
        <v>546200</v>
      </c>
      <c r="AL552" s="184" t="s">
        <v>9064</v>
      </c>
      <c r="AM552" s="184" t="s">
        <v>9068</v>
      </c>
      <c r="AN552" s="184">
        <v>15224699536</v>
      </c>
      <c r="AO552" s="184" t="s">
        <v>9069</v>
      </c>
      <c r="AP552" s="184" t="s">
        <v>9064</v>
      </c>
      <c r="AQ552" s="184">
        <v>15224699536</v>
      </c>
      <c r="AR552" s="184" t="s">
        <v>9064</v>
      </c>
      <c r="AS552" s="184" t="s">
        <v>9068</v>
      </c>
      <c r="AT552" s="184">
        <v>15224699536</v>
      </c>
      <c r="AU552" s="184" t="s">
        <v>1900</v>
      </c>
      <c r="AV552" s="184" t="s">
        <v>1900</v>
      </c>
      <c r="AW552" s="190"/>
      <c r="AX552" s="185">
        <v>43910</v>
      </c>
      <c r="AY552" s="185">
        <v>42679</v>
      </c>
      <c r="AZ552" s="184" t="s">
        <v>3562</v>
      </c>
      <c r="BA552" s="184" t="s">
        <v>9070</v>
      </c>
      <c r="BB552" s="184">
        <v>1</v>
      </c>
      <c r="BC552" s="184"/>
      <c r="BD552" s="184"/>
      <c r="BE552" s="184"/>
      <c r="BF552" s="184"/>
      <c r="BG552" s="184"/>
      <c r="BH552" s="184"/>
      <c r="BI552" s="184"/>
      <c r="BJ552" s="184"/>
      <c r="BK552" s="184">
        <v>1</v>
      </c>
      <c r="BL552" s="184" t="s">
        <v>3493</v>
      </c>
      <c r="BM552" s="184" t="s">
        <v>3493</v>
      </c>
      <c r="BN552" s="184" t="s">
        <v>3493</v>
      </c>
      <c r="BO552" s="184" t="s">
        <v>3493</v>
      </c>
      <c r="BP552" s="184" t="s">
        <v>3493</v>
      </c>
      <c r="BQ552" s="184" t="str">
        <f t="shared" si="10"/>
        <v>√</v>
      </c>
      <c r="BR552" s="184"/>
      <c r="BS552" s="184"/>
      <c r="BT552" s="187" t="s">
        <v>3493</v>
      </c>
      <c r="BU552" s="184"/>
      <c r="BV552" s="190" t="e">
        <f>VLOOKUP(D:D,#REF!,2,0)</f>
        <v>#REF!</v>
      </c>
      <c r="BW552" s="190" t="e">
        <f>VLOOKUP(D:D,#REF!,3,0)</f>
        <v>#REF!</v>
      </c>
      <c r="BX552" s="190"/>
      <c r="BY552" s="190"/>
      <c r="BZ552" s="191" t="e">
        <f>VLOOKUP(D:D,#REF!,2,0)</f>
        <v>#REF!</v>
      </c>
      <c r="CA552" s="192" t="s">
        <v>18928</v>
      </c>
      <c r="CB552" s="192" t="s">
        <v>18928</v>
      </c>
      <c r="CC552" s="192" t="s">
        <v>18928</v>
      </c>
      <c r="CD552" s="190"/>
      <c r="CE552" s="184">
        <v>7003701</v>
      </c>
    </row>
    <row r="553" spans="1:83" ht="11.95" customHeight="1">
      <c r="A553" s="184">
        <v>7003702</v>
      </c>
      <c r="B553" s="184">
        <v>552</v>
      </c>
      <c r="C553" s="184" t="s">
        <v>22473</v>
      </c>
      <c r="D553" s="184" t="s">
        <v>25</v>
      </c>
      <c r="E553" s="184" t="s">
        <v>637</v>
      </c>
      <c r="F553" s="184" t="s">
        <v>9071</v>
      </c>
      <c r="G553" s="185">
        <v>42554</v>
      </c>
      <c r="H553" s="186" t="s">
        <v>22552</v>
      </c>
      <c r="I553" s="187">
        <v>21146</v>
      </c>
      <c r="J553" s="184" t="s">
        <v>22475</v>
      </c>
      <c r="K553" s="184">
        <v>7003702</v>
      </c>
      <c r="L553" s="184" t="s">
        <v>22566</v>
      </c>
      <c r="M553" s="184" t="s">
        <v>22567</v>
      </c>
      <c r="N553" s="188" t="s">
        <v>22568</v>
      </c>
      <c r="O553" s="189" t="s">
        <v>9072</v>
      </c>
      <c r="P553" s="187" t="s">
        <v>22569</v>
      </c>
      <c r="Q553" s="187" t="s">
        <v>22569</v>
      </c>
      <c r="R553" s="184" t="s">
        <v>9073</v>
      </c>
      <c r="S553" s="184">
        <v>13978254259</v>
      </c>
      <c r="T553" s="184" t="s">
        <v>9074</v>
      </c>
      <c r="U553" s="184">
        <v>13597275099</v>
      </c>
      <c r="V553" s="184" t="s">
        <v>9075</v>
      </c>
      <c r="W553" s="184" t="s">
        <v>22570</v>
      </c>
      <c r="X553" s="187" t="s">
        <v>22571</v>
      </c>
      <c r="Y553" s="187"/>
      <c r="Z553" s="188" t="s">
        <v>22572</v>
      </c>
      <c r="AA553" s="184">
        <v>180</v>
      </c>
      <c r="AB553" s="184" t="s">
        <v>3561</v>
      </c>
      <c r="AC553" s="184"/>
      <c r="AD553" s="184"/>
      <c r="AE553" s="184" t="s">
        <v>3562</v>
      </c>
      <c r="AF553" s="184"/>
      <c r="AG553" s="184"/>
      <c r="AH553" s="184"/>
      <c r="AI553" s="184"/>
      <c r="AJ553" s="184" t="s">
        <v>3563</v>
      </c>
      <c r="AK553" s="184">
        <v>545700</v>
      </c>
      <c r="AL553" s="184" t="s">
        <v>9076</v>
      </c>
      <c r="AM553" s="184" t="s">
        <v>9077</v>
      </c>
      <c r="AN553" s="184">
        <v>13597275099</v>
      </c>
      <c r="AO553" s="184" t="s">
        <v>9078</v>
      </c>
      <c r="AP553" s="184" t="s">
        <v>9076</v>
      </c>
      <c r="AQ553" s="184">
        <v>13597275099</v>
      </c>
      <c r="AR553" s="184" t="s">
        <v>9076</v>
      </c>
      <c r="AS553" s="184" t="s">
        <v>9077</v>
      </c>
      <c r="AT553" s="184">
        <v>13597275099</v>
      </c>
      <c r="AU553" s="184" t="s">
        <v>9079</v>
      </c>
      <c r="AV553" s="184" t="s">
        <v>9080</v>
      </c>
      <c r="AW553" s="190"/>
      <c r="AX553" s="185">
        <v>44279</v>
      </c>
      <c r="AY553" s="185"/>
      <c r="AZ553" s="184" t="s">
        <v>3731</v>
      </c>
      <c r="BA553" s="184" t="s">
        <v>9081</v>
      </c>
      <c r="BB553" s="184">
        <v>1</v>
      </c>
      <c r="BC553" s="184"/>
      <c r="BD553" s="184"/>
      <c r="BE553" s="184"/>
      <c r="BF553" s="184"/>
      <c r="BG553" s="184"/>
      <c r="BH553" s="184"/>
      <c r="BI553" s="184"/>
      <c r="BJ553" s="184"/>
      <c r="BK553" s="184">
        <v>1</v>
      </c>
      <c r="BL553" s="184" t="s">
        <v>3493</v>
      </c>
      <c r="BM553" s="184"/>
      <c r="BN553" s="184" t="s">
        <v>3493</v>
      </c>
      <c r="BO553" s="184"/>
      <c r="BP553" s="184" t="s">
        <v>3493</v>
      </c>
      <c r="BQ553" s="184" t="str">
        <f t="shared" si="10"/>
        <v>√</v>
      </c>
      <c r="BR553" s="184"/>
      <c r="BS553" s="184"/>
      <c r="BT553" s="187" t="s">
        <v>2819</v>
      </c>
      <c r="BU553" s="184" t="s">
        <v>3823</v>
      </c>
      <c r="BV553" s="190" t="e">
        <f>VLOOKUP(D:D,#REF!,2,0)</f>
        <v>#REF!</v>
      </c>
      <c r="BW553" s="190" t="e">
        <f>VLOOKUP(D:D,#REF!,3,0)</f>
        <v>#REF!</v>
      </c>
      <c r="BX553" s="190"/>
      <c r="BY553" s="190"/>
      <c r="BZ553" s="191" t="e">
        <f>VLOOKUP(D:D,#REF!,2,0)</f>
        <v>#REF!</v>
      </c>
      <c r="CA553" s="192" t="s">
        <v>18928</v>
      </c>
      <c r="CB553" s="192" t="s">
        <v>18928</v>
      </c>
      <c r="CC553" s="192" t="s">
        <v>18928</v>
      </c>
      <c r="CD553" s="190"/>
      <c r="CE553" s="184">
        <v>7003702</v>
      </c>
    </row>
    <row r="554" spans="1:83" ht="11.95" customHeight="1">
      <c r="A554" s="184">
        <v>7003785</v>
      </c>
      <c r="B554" s="184">
        <v>553</v>
      </c>
      <c r="C554" s="184" t="s">
        <v>3672</v>
      </c>
      <c r="D554" s="184" t="s">
        <v>36</v>
      </c>
      <c r="E554" s="184" t="s">
        <v>737</v>
      </c>
      <c r="F554" s="184" t="s">
        <v>9082</v>
      </c>
      <c r="G554" s="185">
        <v>42539</v>
      </c>
      <c r="H554" s="186" t="s">
        <v>8089</v>
      </c>
      <c r="I554" s="187">
        <v>21169</v>
      </c>
      <c r="J554" s="184" t="s">
        <v>8185</v>
      </c>
      <c r="K554" s="184">
        <v>7003785</v>
      </c>
      <c r="L554" s="184" t="s">
        <v>22573</v>
      </c>
      <c r="M554" s="184" t="s">
        <v>22574</v>
      </c>
      <c r="N554" s="188" t="s">
        <v>22575</v>
      </c>
      <c r="O554" s="189" t="s">
        <v>9083</v>
      </c>
      <c r="P554" s="187" t="s">
        <v>22576</v>
      </c>
      <c r="Q554" s="187" t="s">
        <v>22576</v>
      </c>
      <c r="R554" s="184" t="s">
        <v>9084</v>
      </c>
      <c r="S554" s="184">
        <v>13808564666</v>
      </c>
      <c r="T554" s="184" t="s">
        <v>9085</v>
      </c>
      <c r="U554" s="184">
        <v>18396030489</v>
      </c>
      <c r="V554" s="184" t="s">
        <v>9086</v>
      </c>
      <c r="W554" s="184" t="s">
        <v>22577</v>
      </c>
      <c r="X554" s="187" t="s">
        <v>22578</v>
      </c>
      <c r="Y554" s="187" t="s">
        <v>22579</v>
      </c>
      <c r="Z554" s="188" t="s">
        <v>3575</v>
      </c>
      <c r="AA554" s="184">
        <v>180</v>
      </c>
      <c r="AB554" s="184" t="s">
        <v>3561</v>
      </c>
      <c r="AC554" s="184"/>
      <c r="AD554" s="184"/>
      <c r="AE554" s="184" t="s">
        <v>3562</v>
      </c>
      <c r="AF554" s="184" t="s">
        <v>4919</v>
      </c>
      <c r="AG554" s="184"/>
      <c r="AH554" s="184"/>
      <c r="AI554" s="184"/>
      <c r="AJ554" s="184" t="s">
        <v>3563</v>
      </c>
      <c r="AK554" s="184">
        <v>351152</v>
      </c>
      <c r="AL554" s="184" t="s">
        <v>8197</v>
      </c>
      <c r="AM554" s="184" t="s">
        <v>8198</v>
      </c>
      <c r="AN554" s="184">
        <v>18815997420</v>
      </c>
      <c r="AO554" s="184" t="s">
        <v>22311</v>
      </c>
      <c r="AP554" s="184" t="s">
        <v>9087</v>
      </c>
      <c r="AQ554" s="184" t="s">
        <v>9088</v>
      </c>
      <c r="AR554" s="184" t="s">
        <v>8064</v>
      </c>
      <c r="AS554" s="184" t="s">
        <v>8065</v>
      </c>
      <c r="AT554" s="184">
        <v>13600928695</v>
      </c>
      <c r="AU554" s="184" t="s">
        <v>907</v>
      </c>
      <c r="AV554" s="184" t="s">
        <v>907</v>
      </c>
      <c r="AW554" s="190"/>
      <c r="AX554" s="185">
        <v>44285</v>
      </c>
      <c r="AY554" s="185">
        <v>43547</v>
      </c>
      <c r="AZ554" s="184" t="s">
        <v>3731</v>
      </c>
      <c r="BA554" s="184" t="s">
        <v>9089</v>
      </c>
      <c r="BB554" s="184">
        <v>1</v>
      </c>
      <c r="BC554" s="184"/>
      <c r="BD554" s="184"/>
      <c r="BE554" s="184"/>
      <c r="BF554" s="184"/>
      <c r="BG554" s="184"/>
      <c r="BH554" s="184"/>
      <c r="BI554" s="184"/>
      <c r="BJ554" s="184"/>
      <c r="BK554" s="184">
        <v>1</v>
      </c>
      <c r="BL554" s="184" t="s">
        <v>3493</v>
      </c>
      <c r="BM554" s="184"/>
      <c r="BN554" s="184" t="s">
        <v>3493</v>
      </c>
      <c r="BO554" s="184" t="s">
        <v>3493</v>
      </c>
      <c r="BP554" s="184" t="s">
        <v>3493</v>
      </c>
      <c r="BQ554" s="184" t="str">
        <f t="shared" si="10"/>
        <v>√</v>
      </c>
      <c r="BR554" s="184"/>
      <c r="BS554" s="184"/>
      <c r="BT554" s="187" t="s">
        <v>3493</v>
      </c>
      <c r="BU554" s="184"/>
      <c r="BV554" s="190" t="e">
        <f>VLOOKUP(D:D,#REF!,2,0)</f>
        <v>#REF!</v>
      </c>
      <c r="BW554" s="190" t="e">
        <f>VLOOKUP(D:D,#REF!,3,0)</f>
        <v>#REF!</v>
      </c>
      <c r="BX554" s="190"/>
      <c r="BY554" s="190"/>
      <c r="BZ554" s="191" t="e">
        <f>VLOOKUP(D:D,#REF!,2,0)</f>
        <v>#REF!</v>
      </c>
      <c r="CA554" s="192" t="s">
        <v>18928</v>
      </c>
      <c r="CB554" s="192" t="s">
        <v>18928</v>
      </c>
      <c r="CC554" s="192" t="s">
        <v>18928</v>
      </c>
      <c r="CD554" s="190"/>
      <c r="CE554" s="184">
        <v>7003785</v>
      </c>
    </row>
    <row r="555" spans="1:83" ht="11.95" customHeight="1">
      <c r="A555" s="184">
        <v>7003786</v>
      </c>
      <c r="B555" s="184">
        <v>554</v>
      </c>
      <c r="C555" s="184" t="s">
        <v>3672</v>
      </c>
      <c r="D555" s="184" t="s">
        <v>36</v>
      </c>
      <c r="E555" s="184" t="s">
        <v>736</v>
      </c>
      <c r="F555" s="184" t="s">
        <v>9090</v>
      </c>
      <c r="G555" s="185">
        <v>42539</v>
      </c>
      <c r="H555" s="186" t="s">
        <v>22302</v>
      </c>
      <c r="I555" s="187">
        <v>21170</v>
      </c>
      <c r="J555" s="184" t="s">
        <v>8185</v>
      </c>
      <c r="K555" s="184">
        <v>7003786</v>
      </c>
      <c r="L555" s="184" t="s">
        <v>22580</v>
      </c>
      <c r="M555" s="184" t="s">
        <v>22581</v>
      </c>
      <c r="N555" s="188" t="s">
        <v>22582</v>
      </c>
      <c r="O555" s="189" t="s">
        <v>9091</v>
      </c>
      <c r="P555" s="187" t="s">
        <v>22583</v>
      </c>
      <c r="Q555" s="187" t="s">
        <v>22583</v>
      </c>
      <c r="R555" s="184" t="s">
        <v>9092</v>
      </c>
      <c r="S555" s="184">
        <v>13178341018</v>
      </c>
      <c r="T555" s="184" t="s">
        <v>9093</v>
      </c>
      <c r="U555" s="184">
        <v>18850440032</v>
      </c>
      <c r="V555" s="184" t="s">
        <v>9094</v>
      </c>
      <c r="W555" s="184">
        <v>15880590726</v>
      </c>
      <c r="X555" s="187" t="s">
        <v>22584</v>
      </c>
      <c r="Y555" s="187" t="s">
        <v>22585</v>
      </c>
      <c r="Z555" s="188" t="s">
        <v>3575</v>
      </c>
      <c r="AA555" s="184">
        <v>90</v>
      </c>
      <c r="AB555" s="184" t="s">
        <v>3669</v>
      </c>
      <c r="AC555" s="184"/>
      <c r="AD555" s="184"/>
      <c r="AE555" s="184" t="s">
        <v>3562</v>
      </c>
      <c r="AF555" s="184" t="s">
        <v>3689</v>
      </c>
      <c r="AG555" s="184"/>
      <c r="AH555" s="184"/>
      <c r="AI555" s="184"/>
      <c r="AJ555" s="184" t="s">
        <v>3593</v>
      </c>
      <c r="AK555" s="184">
        <v>363300</v>
      </c>
      <c r="AL555" s="184" t="s">
        <v>22379</v>
      </c>
      <c r="AM555" s="184" t="s">
        <v>22380</v>
      </c>
      <c r="AN555" s="184">
        <v>15880431744</v>
      </c>
      <c r="AO555" s="184" t="s">
        <v>22311</v>
      </c>
      <c r="AP555" s="184" t="s">
        <v>9093</v>
      </c>
      <c r="AQ555" s="184" t="s">
        <v>9095</v>
      </c>
      <c r="AR555" s="184" t="s">
        <v>8064</v>
      </c>
      <c r="AS555" s="184" t="s">
        <v>8065</v>
      </c>
      <c r="AT555" s="184">
        <v>13600928695</v>
      </c>
      <c r="AU555" s="184" t="s">
        <v>1629</v>
      </c>
      <c r="AV555" s="184" t="s">
        <v>9096</v>
      </c>
      <c r="AW555" s="190"/>
      <c r="AX555" s="185">
        <v>44280</v>
      </c>
      <c r="AY555" s="185">
        <v>43199</v>
      </c>
      <c r="AZ555" s="184" t="s">
        <v>3731</v>
      </c>
      <c r="BA555" s="184" t="s">
        <v>9097</v>
      </c>
      <c r="BB555" s="184">
        <v>1</v>
      </c>
      <c r="BC555" s="184"/>
      <c r="BD555" s="184"/>
      <c r="BE555" s="184"/>
      <c r="BF555" s="184"/>
      <c r="BG555" s="184"/>
      <c r="BH555" s="184"/>
      <c r="BI555" s="184"/>
      <c r="BJ555" s="184"/>
      <c r="BK555" s="184">
        <v>1</v>
      </c>
      <c r="BL555" s="184" t="s">
        <v>3493</v>
      </c>
      <c r="BM555" s="184"/>
      <c r="BN555" s="184" t="s">
        <v>3493</v>
      </c>
      <c r="BO555" s="184" t="s">
        <v>3493</v>
      </c>
      <c r="BP555" s="184" t="s">
        <v>3493</v>
      </c>
      <c r="BQ555" s="184" t="str">
        <f t="shared" si="10"/>
        <v>√</v>
      </c>
      <c r="BR555" s="184"/>
      <c r="BS555" s="184"/>
      <c r="BT555" s="187" t="s">
        <v>3493</v>
      </c>
      <c r="BU555" s="184"/>
      <c r="BV555" s="190" t="e">
        <f>VLOOKUP(D:D,#REF!,2,0)</f>
        <v>#REF!</v>
      </c>
      <c r="BW555" s="190" t="e">
        <f>VLOOKUP(D:D,#REF!,3,0)</f>
        <v>#REF!</v>
      </c>
      <c r="BX555" s="190"/>
      <c r="BY555" s="190"/>
      <c r="BZ555" s="191" t="e">
        <f>VLOOKUP(D:D,#REF!,2,0)</f>
        <v>#REF!</v>
      </c>
      <c r="CA555" s="192" t="s">
        <v>18928</v>
      </c>
      <c r="CB555" s="192" t="s">
        <v>18928</v>
      </c>
      <c r="CC555" s="192" t="s">
        <v>18928</v>
      </c>
      <c r="CD555" s="190"/>
      <c r="CE555" s="184">
        <v>7003786</v>
      </c>
    </row>
    <row r="556" spans="1:83" ht="11.95" customHeight="1">
      <c r="A556" s="184">
        <v>7003787</v>
      </c>
      <c r="B556" s="184">
        <v>555</v>
      </c>
      <c r="C556" s="184" t="s">
        <v>3672</v>
      </c>
      <c r="D556" s="184" t="s">
        <v>36</v>
      </c>
      <c r="E556" s="184" t="s">
        <v>734</v>
      </c>
      <c r="F556" s="184" t="s">
        <v>9098</v>
      </c>
      <c r="G556" s="185">
        <v>42539</v>
      </c>
      <c r="H556" s="186" t="s">
        <v>22405</v>
      </c>
      <c r="I556" s="187">
        <v>21172</v>
      </c>
      <c r="J556" s="184" t="s">
        <v>8463</v>
      </c>
      <c r="K556" s="184">
        <v>7003787</v>
      </c>
      <c r="L556" s="184" t="s">
        <v>22586</v>
      </c>
      <c r="M556" s="184" t="s">
        <v>22587</v>
      </c>
      <c r="N556" s="188" t="s">
        <v>22588</v>
      </c>
      <c r="O556" s="189" t="s">
        <v>9099</v>
      </c>
      <c r="P556" s="187" t="s">
        <v>22589</v>
      </c>
      <c r="Q556" s="187" t="s">
        <v>22589</v>
      </c>
      <c r="R556" s="184" t="s">
        <v>9100</v>
      </c>
      <c r="S556" s="184">
        <v>13959319912</v>
      </c>
      <c r="T556" s="184" t="s">
        <v>9101</v>
      </c>
      <c r="U556" s="184">
        <v>13015704380</v>
      </c>
      <c r="V556" s="184" t="s">
        <v>9102</v>
      </c>
      <c r="W556" s="184" t="s">
        <v>22590</v>
      </c>
      <c r="X556" s="187" t="s">
        <v>22591</v>
      </c>
      <c r="Y556" s="187" t="s">
        <v>22592</v>
      </c>
      <c r="Z556" s="188" t="s">
        <v>22593</v>
      </c>
      <c r="AA556" s="184">
        <v>180</v>
      </c>
      <c r="AB556" s="184" t="s">
        <v>3669</v>
      </c>
      <c r="AC556" s="184"/>
      <c r="AD556" s="184"/>
      <c r="AE556" s="184" t="s">
        <v>3562</v>
      </c>
      <c r="AF556" s="184" t="s">
        <v>3689</v>
      </c>
      <c r="AG556" s="184"/>
      <c r="AH556" s="184"/>
      <c r="AI556" s="184"/>
      <c r="AJ556" s="184" t="s">
        <v>3563</v>
      </c>
      <c r="AK556" s="184">
        <v>352300</v>
      </c>
      <c r="AL556" s="184" t="s">
        <v>22594</v>
      </c>
      <c r="AM556" s="184" t="s">
        <v>22595</v>
      </c>
      <c r="AN556" s="184" t="s">
        <v>9103</v>
      </c>
      <c r="AO556" s="184" t="s">
        <v>22311</v>
      </c>
      <c r="AP556" s="184" t="s">
        <v>9104</v>
      </c>
      <c r="AQ556" s="184">
        <v>13859605517</v>
      </c>
      <c r="AR556" s="184" t="s">
        <v>8064</v>
      </c>
      <c r="AS556" s="184" t="s">
        <v>8065</v>
      </c>
      <c r="AT556" s="184">
        <v>13600928695</v>
      </c>
      <c r="AU556" s="184" t="s">
        <v>9105</v>
      </c>
      <c r="AV556" s="184" t="s">
        <v>9105</v>
      </c>
      <c r="AW556" s="190"/>
      <c r="AX556" s="185">
        <v>43921</v>
      </c>
      <c r="AY556" s="185">
        <v>43800</v>
      </c>
      <c r="AZ556" s="184" t="s">
        <v>19415</v>
      </c>
      <c r="BA556" s="184" t="s">
        <v>9106</v>
      </c>
      <c r="BB556" s="184">
        <v>1</v>
      </c>
      <c r="BC556" s="184"/>
      <c r="BD556" s="184"/>
      <c r="BE556" s="184"/>
      <c r="BF556" s="184"/>
      <c r="BG556" s="184"/>
      <c r="BH556" s="184"/>
      <c r="BI556" s="184"/>
      <c r="BJ556" s="184"/>
      <c r="BK556" s="184">
        <v>1</v>
      </c>
      <c r="BL556" s="184" t="s">
        <v>3493</v>
      </c>
      <c r="BM556" s="184"/>
      <c r="BN556" s="184" t="s">
        <v>3493</v>
      </c>
      <c r="BO556" s="184" t="s">
        <v>3493</v>
      </c>
      <c r="BP556" s="184" t="s">
        <v>3493</v>
      </c>
      <c r="BQ556" s="184" t="str">
        <f t="shared" si="10"/>
        <v>√</v>
      </c>
      <c r="BR556" s="184"/>
      <c r="BS556" s="184"/>
      <c r="BT556" s="187" t="s">
        <v>3493</v>
      </c>
      <c r="BU556" s="184" t="s">
        <v>22596</v>
      </c>
      <c r="BV556" s="190" t="e">
        <f>VLOOKUP(D:D,#REF!,2,0)</f>
        <v>#REF!</v>
      </c>
      <c r="BW556" s="190" t="e">
        <f>VLOOKUP(D:D,#REF!,3,0)</f>
        <v>#REF!</v>
      </c>
      <c r="BX556" s="190"/>
      <c r="BY556" s="190"/>
      <c r="BZ556" s="191" t="e">
        <f>VLOOKUP(D:D,#REF!,2,0)</f>
        <v>#REF!</v>
      </c>
      <c r="CA556" s="192" t="s">
        <v>18928</v>
      </c>
      <c r="CB556" s="192" t="s">
        <v>18928</v>
      </c>
      <c r="CC556" s="192" t="s">
        <v>18928</v>
      </c>
      <c r="CD556" s="190"/>
      <c r="CE556" s="184">
        <v>7003787</v>
      </c>
    </row>
    <row r="557" spans="1:83" ht="11.95" customHeight="1">
      <c r="A557" s="184">
        <v>7003788</v>
      </c>
      <c r="B557" s="184">
        <v>556</v>
      </c>
      <c r="C557" s="184" t="s">
        <v>3672</v>
      </c>
      <c r="D557" s="184" t="s">
        <v>36</v>
      </c>
      <c r="E557" s="184" t="s">
        <v>733</v>
      </c>
      <c r="F557" s="184" t="s">
        <v>9107</v>
      </c>
      <c r="G557" s="185">
        <v>42539</v>
      </c>
      <c r="H557" s="186" t="s">
        <v>22302</v>
      </c>
      <c r="I557" s="187">
        <v>21170</v>
      </c>
      <c r="J557" s="184" t="s">
        <v>22303</v>
      </c>
      <c r="K557" s="184">
        <v>7003788</v>
      </c>
      <c r="L557" s="184" t="s">
        <v>22597</v>
      </c>
      <c r="M557" s="184" t="s">
        <v>22598</v>
      </c>
      <c r="N557" s="188" t="s">
        <v>22599</v>
      </c>
      <c r="O557" s="189" t="s">
        <v>9108</v>
      </c>
      <c r="P557" s="187" t="s">
        <v>22600</v>
      </c>
      <c r="Q557" s="187" t="s">
        <v>22600</v>
      </c>
      <c r="R557" s="184" t="s">
        <v>9109</v>
      </c>
      <c r="S557" s="184" t="s">
        <v>9110</v>
      </c>
      <c r="T557" s="184" t="s">
        <v>9111</v>
      </c>
      <c r="U557" s="184" t="s">
        <v>22601</v>
      </c>
      <c r="V557" s="184" t="s">
        <v>9112</v>
      </c>
      <c r="W557" s="184" t="s">
        <v>22602</v>
      </c>
      <c r="X557" s="187" t="s">
        <v>22603</v>
      </c>
      <c r="Y557" s="187"/>
      <c r="Z557" s="188" t="s">
        <v>3575</v>
      </c>
      <c r="AA557" s="184">
        <v>90</v>
      </c>
      <c r="AB557" s="184" t="s">
        <v>3669</v>
      </c>
      <c r="AC557" s="184"/>
      <c r="AD557" s="184"/>
      <c r="AE557" s="184" t="s">
        <v>3562</v>
      </c>
      <c r="AF557" s="184" t="s">
        <v>3710</v>
      </c>
      <c r="AG557" s="184" t="s">
        <v>3689</v>
      </c>
      <c r="AH557" s="184"/>
      <c r="AI557" s="184"/>
      <c r="AJ557" s="184" t="s">
        <v>3593</v>
      </c>
      <c r="AK557" s="184">
        <v>361101</v>
      </c>
      <c r="AL557" s="184" t="s">
        <v>22604</v>
      </c>
      <c r="AM557" s="184" t="s">
        <v>22605</v>
      </c>
      <c r="AN557" s="184">
        <v>13799261382</v>
      </c>
      <c r="AO557" s="184" t="s">
        <v>22311</v>
      </c>
      <c r="AP557" s="184" t="s">
        <v>9111</v>
      </c>
      <c r="AQ557" s="184" t="s">
        <v>9113</v>
      </c>
      <c r="AR557" s="184" t="s">
        <v>8064</v>
      </c>
      <c r="AS557" s="184" t="s">
        <v>8065</v>
      </c>
      <c r="AT557" s="184">
        <v>13600928695</v>
      </c>
      <c r="AU557" s="184" t="s">
        <v>1681</v>
      </c>
      <c r="AV557" s="184" t="s">
        <v>1681</v>
      </c>
      <c r="AW557" s="190"/>
      <c r="AX557" s="185">
        <v>44315</v>
      </c>
      <c r="AY557" s="185"/>
      <c r="AZ557" s="184" t="s">
        <v>3731</v>
      </c>
      <c r="BA557" s="184" t="s">
        <v>9114</v>
      </c>
      <c r="BB557" s="184">
        <v>1</v>
      </c>
      <c r="BC557" s="184"/>
      <c r="BD557" s="184"/>
      <c r="BE557" s="184"/>
      <c r="BF557" s="184"/>
      <c r="BG557" s="184"/>
      <c r="BH557" s="184"/>
      <c r="BI557" s="184"/>
      <c r="BJ557" s="184"/>
      <c r="BK557" s="184">
        <v>1</v>
      </c>
      <c r="BL557" s="184" t="s">
        <v>3493</v>
      </c>
      <c r="BM557" s="184"/>
      <c r="BN557" s="184"/>
      <c r="BO557" s="184"/>
      <c r="BP557" s="184" t="s">
        <v>3493</v>
      </c>
      <c r="BQ557" s="184" t="str">
        <f t="shared" si="10"/>
        <v>√</v>
      </c>
      <c r="BR557" s="184"/>
      <c r="BS557" s="184"/>
      <c r="BT557" s="187" t="s">
        <v>3493</v>
      </c>
      <c r="BU557" s="184"/>
      <c r="BV557" s="190" t="e">
        <f>VLOOKUP(D:D,#REF!,2,0)</f>
        <v>#REF!</v>
      </c>
      <c r="BW557" s="190" t="e">
        <f>VLOOKUP(D:D,#REF!,3,0)</f>
        <v>#REF!</v>
      </c>
      <c r="BX557" s="190"/>
      <c r="BY557" s="190"/>
      <c r="BZ557" s="191" t="e">
        <f>VLOOKUP(D:D,#REF!,2,0)</f>
        <v>#REF!</v>
      </c>
      <c r="CA557" s="192" t="s">
        <v>18928</v>
      </c>
      <c r="CB557" s="192" t="s">
        <v>18928</v>
      </c>
      <c r="CC557" s="192" t="s">
        <v>18928</v>
      </c>
      <c r="CD557" s="190"/>
      <c r="CE557" s="184">
        <v>7003788</v>
      </c>
    </row>
    <row r="558" spans="1:83" ht="11.95" customHeight="1">
      <c r="A558" s="184">
        <v>7004022</v>
      </c>
      <c r="B558" s="184">
        <v>557</v>
      </c>
      <c r="C558" s="184" t="s">
        <v>3672</v>
      </c>
      <c r="D558" s="184" t="s">
        <v>28</v>
      </c>
      <c r="E558" s="184" t="s">
        <v>125</v>
      </c>
      <c r="F558" s="184" t="s">
        <v>9115</v>
      </c>
      <c r="G558" s="185">
        <v>42525</v>
      </c>
      <c r="H558" s="186" t="s">
        <v>923</v>
      </c>
      <c r="I558" s="187">
        <v>21097</v>
      </c>
      <c r="J558" s="184" t="s">
        <v>19358</v>
      </c>
      <c r="K558" s="184">
        <v>7004022</v>
      </c>
      <c r="L558" s="184" t="s">
        <v>22606</v>
      </c>
      <c r="M558" s="184" t="s">
        <v>22607</v>
      </c>
      <c r="N558" s="188" t="s">
        <v>22608</v>
      </c>
      <c r="O558" s="189" t="s">
        <v>9116</v>
      </c>
      <c r="P558" s="187" t="s">
        <v>22609</v>
      </c>
      <c r="Q558" s="187" t="s">
        <v>22609</v>
      </c>
      <c r="R558" s="184" t="s">
        <v>4570</v>
      </c>
      <c r="S558" s="184">
        <v>13879143962</v>
      </c>
      <c r="T558" s="184" t="s">
        <v>4570</v>
      </c>
      <c r="U558" s="184">
        <v>13879143962</v>
      </c>
      <c r="V558" s="184" t="s">
        <v>4570</v>
      </c>
      <c r="W558" s="184">
        <v>13879143962</v>
      </c>
      <c r="X558" s="187" t="s">
        <v>9117</v>
      </c>
      <c r="Y558" s="187" t="s">
        <v>22610</v>
      </c>
      <c r="Z558" s="188" t="s">
        <v>3575</v>
      </c>
      <c r="AA558" s="184">
        <v>180</v>
      </c>
      <c r="AB558" s="184" t="s">
        <v>3561</v>
      </c>
      <c r="AC558" s="184"/>
      <c r="AD558" s="184"/>
      <c r="AE558" s="184" t="s">
        <v>3562</v>
      </c>
      <c r="AF558" s="184"/>
      <c r="AG558" s="184"/>
      <c r="AH558" s="184"/>
      <c r="AI558" s="184"/>
      <c r="AJ558" s="184" t="s">
        <v>3563</v>
      </c>
      <c r="AK558" s="184">
        <v>330500</v>
      </c>
      <c r="AL558" s="184" t="s">
        <v>19358</v>
      </c>
      <c r="AM558" s="184" t="s">
        <v>22611</v>
      </c>
      <c r="AN558" s="184">
        <v>13507913592</v>
      </c>
      <c r="AO558" s="184" t="s">
        <v>19284</v>
      </c>
      <c r="AP558" s="184" t="s">
        <v>9118</v>
      </c>
      <c r="AQ558" s="184" t="s">
        <v>9119</v>
      </c>
      <c r="AR558" s="184" t="s">
        <v>19285</v>
      </c>
      <c r="AS558" s="184" t="s">
        <v>19286</v>
      </c>
      <c r="AT558" s="184">
        <v>13975839258</v>
      </c>
      <c r="AU558" s="184" t="s">
        <v>1990</v>
      </c>
      <c r="AV558" s="184" t="s">
        <v>1990</v>
      </c>
      <c r="AW558" s="190"/>
      <c r="AX558" s="185">
        <v>44090</v>
      </c>
      <c r="AY558" s="185">
        <v>43119</v>
      </c>
      <c r="AZ558" s="184" t="s">
        <v>19415</v>
      </c>
      <c r="BA558" s="184" t="s">
        <v>9120</v>
      </c>
      <c r="BB558" s="184">
        <v>1</v>
      </c>
      <c r="BC558" s="184"/>
      <c r="BD558" s="184"/>
      <c r="BE558" s="184"/>
      <c r="BF558" s="184"/>
      <c r="BG558" s="184"/>
      <c r="BH558" s="184"/>
      <c r="BI558" s="184"/>
      <c r="BJ558" s="184"/>
      <c r="BK558" s="184">
        <v>1</v>
      </c>
      <c r="BL558" s="184" t="s">
        <v>3493</v>
      </c>
      <c r="BM558" s="184"/>
      <c r="BN558" s="184" t="s">
        <v>3493</v>
      </c>
      <c r="BO558" s="184" t="s">
        <v>3493</v>
      </c>
      <c r="BP558" s="184" t="s">
        <v>3493</v>
      </c>
      <c r="BQ558" s="184" t="str">
        <f t="shared" si="10"/>
        <v>√</v>
      </c>
      <c r="BR558" s="184"/>
      <c r="BS558" s="184"/>
      <c r="BT558" s="187" t="s">
        <v>3493</v>
      </c>
      <c r="BU558" s="184" t="s">
        <v>4288</v>
      </c>
      <c r="BV558" s="190" t="e">
        <f>VLOOKUP(D:D,#REF!,2,0)</f>
        <v>#REF!</v>
      </c>
      <c r="BW558" s="190" t="e">
        <f>VLOOKUP(D:D,#REF!,3,0)</f>
        <v>#REF!</v>
      </c>
      <c r="BX558" s="190" t="s">
        <v>22612</v>
      </c>
      <c r="BY558" s="190"/>
      <c r="BZ558" s="191" t="e">
        <f>VLOOKUP(D:D,#REF!,2,0)</f>
        <v>#REF!</v>
      </c>
      <c r="CA558" s="192" t="s">
        <v>18928</v>
      </c>
      <c r="CB558" s="192" t="s">
        <v>18928</v>
      </c>
      <c r="CC558" s="192" t="s">
        <v>18928</v>
      </c>
      <c r="CD558" s="190"/>
      <c r="CE558" s="184">
        <v>7004022</v>
      </c>
    </row>
    <row r="559" spans="1:83" ht="11.95" customHeight="1">
      <c r="A559" s="184">
        <v>7004023</v>
      </c>
      <c r="B559" s="184">
        <v>558</v>
      </c>
      <c r="C559" s="184" t="s">
        <v>3672</v>
      </c>
      <c r="D559" s="184" t="s">
        <v>28</v>
      </c>
      <c r="E559" s="184" t="s">
        <v>695</v>
      </c>
      <c r="F559" s="184" t="s">
        <v>9121</v>
      </c>
      <c r="G559" s="185">
        <v>42525</v>
      </c>
      <c r="H559" s="186" t="s">
        <v>19366</v>
      </c>
      <c r="I559" s="187">
        <v>21097</v>
      </c>
      <c r="J559" s="184" t="s">
        <v>19358</v>
      </c>
      <c r="K559" s="184">
        <v>7004023</v>
      </c>
      <c r="L559" s="184" t="s">
        <v>22613</v>
      </c>
      <c r="M559" s="184" t="s">
        <v>22614</v>
      </c>
      <c r="N559" s="188" t="s">
        <v>22615</v>
      </c>
      <c r="O559" s="189"/>
      <c r="P559" s="187" t="s">
        <v>22616</v>
      </c>
      <c r="Q559" s="187" t="s">
        <v>22616</v>
      </c>
      <c r="R559" s="184" t="s">
        <v>9122</v>
      </c>
      <c r="S559" s="184">
        <v>13970335677</v>
      </c>
      <c r="T559" s="184" t="s">
        <v>4585</v>
      </c>
      <c r="U559" s="184">
        <v>13097366287</v>
      </c>
      <c r="V559" s="184" t="s">
        <v>4585</v>
      </c>
      <c r="W559" s="184">
        <v>13097366287</v>
      </c>
      <c r="X559" s="187" t="s">
        <v>22617</v>
      </c>
      <c r="Y559" s="187" t="s">
        <v>22618</v>
      </c>
      <c r="Z559" s="188" t="s">
        <v>3575</v>
      </c>
      <c r="AA559" s="184">
        <v>180</v>
      </c>
      <c r="AB559" s="184" t="s">
        <v>3561</v>
      </c>
      <c r="AC559" s="184" t="s">
        <v>4510</v>
      </c>
      <c r="AD559" s="184"/>
      <c r="AE559" s="184" t="s">
        <v>3562</v>
      </c>
      <c r="AF559" s="184"/>
      <c r="AG559" s="184"/>
      <c r="AH559" s="184"/>
      <c r="AI559" s="184"/>
      <c r="AJ559" s="184" t="s">
        <v>3563</v>
      </c>
      <c r="AK559" s="184">
        <v>335500</v>
      </c>
      <c r="AL559" s="184" t="s">
        <v>22619</v>
      </c>
      <c r="AM559" s="184" t="s">
        <v>22620</v>
      </c>
      <c r="AN559" s="184">
        <v>13870436540</v>
      </c>
      <c r="AO559" s="184" t="s">
        <v>19284</v>
      </c>
      <c r="AP559" s="184" t="s">
        <v>9122</v>
      </c>
      <c r="AQ559" s="184" t="s">
        <v>9123</v>
      </c>
      <c r="AR559" s="184" t="s">
        <v>19285</v>
      </c>
      <c r="AS559" s="184" t="s">
        <v>19286</v>
      </c>
      <c r="AT559" s="184">
        <v>13975839258</v>
      </c>
      <c r="AU559" s="184" t="s">
        <v>1388</v>
      </c>
      <c r="AV559" s="184" t="s">
        <v>1388</v>
      </c>
      <c r="AW559" s="190"/>
      <c r="AX559" s="185">
        <v>44277</v>
      </c>
      <c r="AY559" s="185">
        <v>43542</v>
      </c>
      <c r="AZ559" s="184" t="s">
        <v>3731</v>
      </c>
      <c r="BA559" s="184" t="s">
        <v>9124</v>
      </c>
      <c r="BB559" s="184">
        <v>1</v>
      </c>
      <c r="BC559" s="184"/>
      <c r="BD559" s="184"/>
      <c r="BE559" s="184"/>
      <c r="BF559" s="184"/>
      <c r="BG559" s="184"/>
      <c r="BH559" s="184"/>
      <c r="BI559" s="184"/>
      <c r="BJ559" s="184"/>
      <c r="BK559" s="184">
        <v>1</v>
      </c>
      <c r="BL559" s="184" t="s">
        <v>3493</v>
      </c>
      <c r="BM559" s="184"/>
      <c r="BN559" s="184" t="s">
        <v>3493</v>
      </c>
      <c r="BO559" s="184" t="s">
        <v>3493</v>
      </c>
      <c r="BP559" s="184" t="s">
        <v>3493</v>
      </c>
      <c r="BQ559" s="184" t="str">
        <f t="shared" si="10"/>
        <v>√</v>
      </c>
      <c r="BR559" s="184"/>
      <c r="BS559" s="184"/>
      <c r="BT559" s="187" t="s">
        <v>3493</v>
      </c>
      <c r="BU559" s="184"/>
      <c r="BV559" s="190" t="e">
        <f>VLOOKUP(D:D,#REF!,2,0)</f>
        <v>#REF!</v>
      </c>
      <c r="BW559" s="190" t="e">
        <f>VLOOKUP(D:D,#REF!,3,0)</f>
        <v>#REF!</v>
      </c>
      <c r="BX559" s="190"/>
      <c r="BY559" s="190"/>
      <c r="BZ559" s="191" t="e">
        <f>VLOOKUP(D:D,#REF!,2,0)</f>
        <v>#REF!</v>
      </c>
      <c r="CA559" s="192" t="s">
        <v>18928</v>
      </c>
      <c r="CB559" s="192" t="s">
        <v>18928</v>
      </c>
      <c r="CC559" s="192" t="s">
        <v>18928</v>
      </c>
      <c r="CD559" s="190"/>
      <c r="CE559" s="184">
        <v>7004023</v>
      </c>
    </row>
    <row r="560" spans="1:83" ht="11.95" customHeight="1">
      <c r="A560" s="184">
        <v>7004024</v>
      </c>
      <c r="B560" s="184">
        <v>559</v>
      </c>
      <c r="C560" s="184" t="s">
        <v>3672</v>
      </c>
      <c r="D560" s="184" t="s">
        <v>28</v>
      </c>
      <c r="E560" s="184" t="s">
        <v>699</v>
      </c>
      <c r="F560" s="184" t="s">
        <v>9125</v>
      </c>
      <c r="G560" s="185">
        <v>42525</v>
      </c>
      <c r="H560" s="186" t="s">
        <v>19366</v>
      </c>
      <c r="I560" s="187">
        <v>21097</v>
      </c>
      <c r="J560" s="184" t="s">
        <v>19358</v>
      </c>
      <c r="K560" s="184">
        <v>7004024</v>
      </c>
      <c r="L560" s="184" t="s">
        <v>22621</v>
      </c>
      <c r="M560" s="184" t="s">
        <v>22622</v>
      </c>
      <c r="N560" s="188" t="s">
        <v>22623</v>
      </c>
      <c r="O560" s="189" t="s">
        <v>9126</v>
      </c>
      <c r="P560" s="187" t="s">
        <v>22624</v>
      </c>
      <c r="Q560" s="187" t="s">
        <v>22624</v>
      </c>
      <c r="R560" s="184" t="s">
        <v>9127</v>
      </c>
      <c r="S560" s="184">
        <v>18079476611</v>
      </c>
      <c r="T560" s="184" t="s">
        <v>4598</v>
      </c>
      <c r="U560" s="184">
        <v>15807949768</v>
      </c>
      <c r="V560" s="184" t="s">
        <v>4598</v>
      </c>
      <c r="W560" s="184">
        <v>15807949768</v>
      </c>
      <c r="X560" s="187" t="s">
        <v>22625</v>
      </c>
      <c r="Y560" s="187"/>
      <c r="Z560" s="188" t="s">
        <v>3575</v>
      </c>
      <c r="AA560" s="184">
        <v>300</v>
      </c>
      <c r="AB560" s="184" t="s">
        <v>3561</v>
      </c>
      <c r="AC560" s="184"/>
      <c r="AD560" s="184"/>
      <c r="AE560" s="184" t="s">
        <v>3562</v>
      </c>
      <c r="AF560" s="184"/>
      <c r="AG560" s="184"/>
      <c r="AH560" s="184"/>
      <c r="AI560" s="184"/>
      <c r="AJ560" s="184" t="s">
        <v>3593</v>
      </c>
      <c r="AK560" s="184">
        <v>344000</v>
      </c>
      <c r="AL560" s="184" t="s">
        <v>22626</v>
      </c>
      <c r="AM560" s="184" t="s">
        <v>9128</v>
      </c>
      <c r="AN560" s="184">
        <v>17687910895</v>
      </c>
      <c r="AO560" s="184" t="s">
        <v>19284</v>
      </c>
      <c r="AP560" s="184" t="s">
        <v>9129</v>
      </c>
      <c r="AQ560" s="184">
        <v>13755927718</v>
      </c>
      <c r="AR560" s="184" t="s">
        <v>19285</v>
      </c>
      <c r="AS560" s="184" t="s">
        <v>19286</v>
      </c>
      <c r="AT560" s="184">
        <v>13975839258</v>
      </c>
      <c r="AU560" s="184" t="s">
        <v>1506</v>
      </c>
      <c r="AV560" s="184" t="s">
        <v>1506</v>
      </c>
      <c r="AW560" s="190"/>
      <c r="AX560" s="185">
        <v>44277</v>
      </c>
      <c r="AY560" s="185"/>
      <c r="AZ560" s="184" t="s">
        <v>3731</v>
      </c>
      <c r="BA560" s="184" t="s">
        <v>9130</v>
      </c>
      <c r="BB560" s="184">
        <v>1</v>
      </c>
      <c r="BC560" s="184"/>
      <c r="BD560" s="184"/>
      <c r="BE560" s="184"/>
      <c r="BF560" s="184"/>
      <c r="BG560" s="184"/>
      <c r="BH560" s="184"/>
      <c r="BI560" s="184"/>
      <c r="BJ560" s="184"/>
      <c r="BK560" s="184">
        <v>1</v>
      </c>
      <c r="BL560" s="184" t="s">
        <v>3493</v>
      </c>
      <c r="BM560" s="184"/>
      <c r="BN560" s="184"/>
      <c r="BO560" s="184"/>
      <c r="BP560" s="184" t="s">
        <v>3493</v>
      </c>
      <c r="BQ560" s="184" t="str">
        <f t="shared" si="10"/>
        <v>√</v>
      </c>
      <c r="BR560" s="184"/>
      <c r="BS560" s="184"/>
      <c r="BT560" s="187" t="s">
        <v>3493</v>
      </c>
      <c r="BU560" s="184"/>
      <c r="BV560" s="190" t="e">
        <f>VLOOKUP(D:D,#REF!,2,0)</f>
        <v>#REF!</v>
      </c>
      <c r="BW560" s="190" t="e">
        <f>VLOOKUP(D:D,#REF!,3,0)</f>
        <v>#REF!</v>
      </c>
      <c r="BX560" s="190"/>
      <c r="BY560" s="190"/>
      <c r="BZ560" s="191" t="e">
        <f>VLOOKUP(D:D,#REF!,2,0)</f>
        <v>#REF!</v>
      </c>
      <c r="CA560" s="192" t="s">
        <v>18928</v>
      </c>
      <c r="CB560" s="192" t="s">
        <v>18928</v>
      </c>
      <c r="CC560" s="192" t="s">
        <v>18928</v>
      </c>
      <c r="CD560" s="190"/>
      <c r="CE560" s="184">
        <v>7004024</v>
      </c>
    </row>
    <row r="561" spans="1:83" ht="11.95" customHeight="1">
      <c r="A561" s="184">
        <v>7004025</v>
      </c>
      <c r="B561" s="184">
        <v>560</v>
      </c>
      <c r="C561" s="184" t="s">
        <v>3672</v>
      </c>
      <c r="D561" s="184" t="s">
        <v>28</v>
      </c>
      <c r="E561" s="184" t="s">
        <v>699</v>
      </c>
      <c r="F561" s="184" t="s">
        <v>9131</v>
      </c>
      <c r="G561" s="185">
        <v>42525</v>
      </c>
      <c r="H561" s="186" t="s">
        <v>19366</v>
      </c>
      <c r="I561" s="187">
        <v>21097</v>
      </c>
      <c r="J561" s="184" t="s">
        <v>19358</v>
      </c>
      <c r="K561" s="184">
        <v>7004025</v>
      </c>
      <c r="L561" s="184" t="s">
        <v>22627</v>
      </c>
      <c r="M561" s="184" t="s">
        <v>22628</v>
      </c>
      <c r="N561" s="188" t="s">
        <v>22629</v>
      </c>
      <c r="O561" s="189" t="s">
        <v>9132</v>
      </c>
      <c r="P561" s="187" t="s">
        <v>9133</v>
      </c>
      <c r="Q561" s="187" t="s">
        <v>9133</v>
      </c>
      <c r="R561" s="184" t="s">
        <v>4606</v>
      </c>
      <c r="S561" s="184">
        <v>15879828966</v>
      </c>
      <c r="T561" s="184" t="s">
        <v>4606</v>
      </c>
      <c r="U561" s="184">
        <v>15879828966</v>
      </c>
      <c r="V561" s="184" t="s">
        <v>4606</v>
      </c>
      <c r="W561" s="184">
        <v>15879828966</v>
      </c>
      <c r="X561" s="187" t="s">
        <v>22630</v>
      </c>
      <c r="Y561" s="187"/>
      <c r="Z561" s="188" t="s">
        <v>3575</v>
      </c>
      <c r="AA561" s="184">
        <v>300</v>
      </c>
      <c r="AB561" s="184" t="s">
        <v>3561</v>
      </c>
      <c r="AC561" s="184"/>
      <c r="AD561" s="184" t="s">
        <v>9134</v>
      </c>
      <c r="AE561" s="184" t="s">
        <v>3562</v>
      </c>
      <c r="AF561" s="184" t="s">
        <v>4919</v>
      </c>
      <c r="AG561" s="184"/>
      <c r="AH561" s="184"/>
      <c r="AI561" s="184"/>
      <c r="AJ561" s="184" t="s">
        <v>3563</v>
      </c>
      <c r="AK561" s="184">
        <v>344300</v>
      </c>
      <c r="AL561" s="184" t="s">
        <v>22626</v>
      </c>
      <c r="AM561" s="184" t="s">
        <v>9128</v>
      </c>
      <c r="AN561" s="184">
        <v>17687910895</v>
      </c>
      <c r="AO561" s="184" t="s">
        <v>19284</v>
      </c>
      <c r="AP561" s="184" t="s">
        <v>9135</v>
      </c>
      <c r="AQ561" s="184" t="s">
        <v>9136</v>
      </c>
      <c r="AR561" s="184" t="s">
        <v>19285</v>
      </c>
      <c r="AS561" s="184" t="s">
        <v>19286</v>
      </c>
      <c r="AT561" s="184">
        <v>13975839258</v>
      </c>
      <c r="AU561" s="184" t="s">
        <v>1615</v>
      </c>
      <c r="AV561" s="184" t="s">
        <v>1615</v>
      </c>
      <c r="AW561" s="190"/>
      <c r="AX561" s="185">
        <v>43921</v>
      </c>
      <c r="AY561" s="185"/>
      <c r="AZ561" s="184" t="s">
        <v>3731</v>
      </c>
      <c r="BA561" s="184" t="s">
        <v>9137</v>
      </c>
      <c r="BB561" s="184">
        <v>1</v>
      </c>
      <c r="BC561" s="184"/>
      <c r="BD561" s="184"/>
      <c r="BE561" s="184"/>
      <c r="BF561" s="184"/>
      <c r="BG561" s="184"/>
      <c r="BH561" s="184"/>
      <c r="BI561" s="184"/>
      <c r="BJ561" s="184"/>
      <c r="BK561" s="184">
        <v>1</v>
      </c>
      <c r="BL561" s="184" t="s">
        <v>3493</v>
      </c>
      <c r="BM561" s="184"/>
      <c r="BN561" s="184"/>
      <c r="BO561" s="184"/>
      <c r="BP561" s="184" t="s">
        <v>3493</v>
      </c>
      <c r="BQ561" s="184" t="str">
        <f t="shared" si="10"/>
        <v>√</v>
      </c>
      <c r="BR561" s="184"/>
      <c r="BS561" s="184"/>
      <c r="BT561" s="187" t="s">
        <v>3493</v>
      </c>
      <c r="BU561" s="184"/>
      <c r="BV561" s="190" t="e">
        <f>VLOOKUP(D:D,#REF!,2,0)</f>
        <v>#REF!</v>
      </c>
      <c r="BW561" s="190" t="e">
        <f>VLOOKUP(D:D,#REF!,3,0)</f>
        <v>#REF!</v>
      </c>
      <c r="BX561" s="190"/>
      <c r="BY561" s="190"/>
      <c r="BZ561" s="191" t="e">
        <f>VLOOKUP(D:D,#REF!,2,0)</f>
        <v>#REF!</v>
      </c>
      <c r="CA561" s="192" t="s">
        <v>18928</v>
      </c>
      <c r="CB561" s="192" t="s">
        <v>18928</v>
      </c>
      <c r="CC561" s="192" t="s">
        <v>18928</v>
      </c>
      <c r="CD561" s="190"/>
      <c r="CE561" s="184">
        <v>7004025</v>
      </c>
    </row>
    <row r="562" spans="1:83" ht="11.95" customHeight="1">
      <c r="A562" s="184">
        <v>7004026</v>
      </c>
      <c r="B562" s="184">
        <v>561</v>
      </c>
      <c r="C562" s="184" t="s">
        <v>3672</v>
      </c>
      <c r="D562" s="184" t="s">
        <v>28</v>
      </c>
      <c r="E562" s="184" t="s">
        <v>699</v>
      </c>
      <c r="F562" s="184" t="s">
        <v>9138</v>
      </c>
      <c r="G562" s="185">
        <v>42525</v>
      </c>
      <c r="H562" s="186" t="s">
        <v>19366</v>
      </c>
      <c r="I562" s="187">
        <v>21097</v>
      </c>
      <c r="J562" s="184" t="s">
        <v>19358</v>
      </c>
      <c r="K562" s="184">
        <v>7004026</v>
      </c>
      <c r="L562" s="184" t="s">
        <v>22631</v>
      </c>
      <c r="M562" s="184" t="s">
        <v>22632</v>
      </c>
      <c r="N562" s="188" t="s">
        <v>22633</v>
      </c>
      <c r="O562" s="189"/>
      <c r="P562" s="187" t="s">
        <v>9139</v>
      </c>
      <c r="Q562" s="187" t="s">
        <v>9139</v>
      </c>
      <c r="R562" s="184" t="s">
        <v>4614</v>
      </c>
      <c r="S562" s="184">
        <v>18970436919</v>
      </c>
      <c r="T562" s="184" t="s">
        <v>4614</v>
      </c>
      <c r="U562" s="184">
        <v>18970436919</v>
      </c>
      <c r="V562" s="184" t="s">
        <v>4614</v>
      </c>
      <c r="W562" s="184">
        <v>18970436919</v>
      </c>
      <c r="X562" s="187" t="s">
        <v>22634</v>
      </c>
      <c r="Y562" s="187" t="s">
        <v>9140</v>
      </c>
      <c r="Z562" s="188" t="s">
        <v>3575</v>
      </c>
      <c r="AA562" s="184">
        <v>300</v>
      </c>
      <c r="AB562" s="184" t="s">
        <v>3561</v>
      </c>
      <c r="AC562" s="184"/>
      <c r="AD562" s="184"/>
      <c r="AE562" s="184" t="s">
        <v>3562</v>
      </c>
      <c r="AF562" s="184"/>
      <c r="AG562" s="184"/>
      <c r="AH562" s="184"/>
      <c r="AI562" s="184"/>
      <c r="AJ562" s="184" t="s">
        <v>3563</v>
      </c>
      <c r="AK562" s="184">
        <v>344500</v>
      </c>
      <c r="AL562" s="184" t="s">
        <v>22626</v>
      </c>
      <c r="AM562" s="184" t="s">
        <v>9128</v>
      </c>
      <c r="AN562" s="184">
        <v>17687910895</v>
      </c>
      <c r="AO562" s="184" t="s">
        <v>19284</v>
      </c>
      <c r="AP562" s="184" t="s">
        <v>4614</v>
      </c>
      <c r="AQ562" s="184" t="s">
        <v>9141</v>
      </c>
      <c r="AR562" s="184" t="s">
        <v>19285</v>
      </c>
      <c r="AS562" s="184" t="s">
        <v>19286</v>
      </c>
      <c r="AT562" s="184">
        <v>13975839258</v>
      </c>
      <c r="AU562" s="184" t="s">
        <v>2232</v>
      </c>
      <c r="AV562" s="184" t="s">
        <v>2232</v>
      </c>
      <c r="AW562" s="190"/>
      <c r="AX562" s="185">
        <v>39903</v>
      </c>
      <c r="AY562" s="185">
        <v>41518</v>
      </c>
      <c r="AZ562" s="184" t="s">
        <v>19415</v>
      </c>
      <c r="BA562" s="184" t="s">
        <v>9142</v>
      </c>
      <c r="BB562" s="184">
        <v>1</v>
      </c>
      <c r="BC562" s="184"/>
      <c r="BD562" s="184"/>
      <c r="BE562" s="184"/>
      <c r="BF562" s="184"/>
      <c r="BG562" s="184"/>
      <c r="BH562" s="184"/>
      <c r="BI562" s="184"/>
      <c r="BJ562" s="184"/>
      <c r="BK562" s="184">
        <v>1</v>
      </c>
      <c r="BL562" s="184" t="s">
        <v>3493</v>
      </c>
      <c r="BM562" s="184"/>
      <c r="BN562" s="184"/>
      <c r="BO562" s="184" t="s">
        <v>3493</v>
      </c>
      <c r="BP562" s="184" t="s">
        <v>3493</v>
      </c>
      <c r="BQ562" s="184" t="str">
        <f t="shared" si="10"/>
        <v>√</v>
      </c>
      <c r="BR562" s="184"/>
      <c r="BS562" s="184"/>
      <c r="BT562" s="187" t="s">
        <v>3493</v>
      </c>
      <c r="BU562" s="184" t="s">
        <v>9143</v>
      </c>
      <c r="BV562" s="190" t="e">
        <f>VLOOKUP(D:D,#REF!,2,0)</f>
        <v>#REF!</v>
      </c>
      <c r="BW562" s="190" t="e">
        <f>VLOOKUP(D:D,#REF!,3,0)</f>
        <v>#REF!</v>
      </c>
      <c r="BX562" s="190" t="s">
        <v>9144</v>
      </c>
      <c r="BY562" s="190"/>
      <c r="BZ562" s="191" t="e">
        <f>VLOOKUP(D:D,#REF!,2,0)</f>
        <v>#REF!</v>
      </c>
      <c r="CA562" s="192" t="s">
        <v>18928</v>
      </c>
      <c r="CB562" s="192" t="s">
        <v>18928</v>
      </c>
      <c r="CC562" s="192" t="s">
        <v>18928</v>
      </c>
      <c r="CD562" s="190"/>
      <c r="CE562" s="184">
        <v>7004026</v>
      </c>
    </row>
    <row r="563" spans="1:83" ht="11.95" customHeight="1">
      <c r="A563" s="184">
        <v>7004027</v>
      </c>
      <c r="B563" s="184">
        <v>562</v>
      </c>
      <c r="C563" s="184" t="s">
        <v>3672</v>
      </c>
      <c r="D563" s="184" t="s">
        <v>28</v>
      </c>
      <c r="E563" s="184" t="s">
        <v>695</v>
      </c>
      <c r="F563" s="184" t="s">
        <v>9145</v>
      </c>
      <c r="G563" s="185">
        <v>42525</v>
      </c>
      <c r="H563" s="186" t="s">
        <v>19366</v>
      </c>
      <c r="I563" s="187">
        <v>21097</v>
      </c>
      <c r="J563" s="184" t="s">
        <v>19358</v>
      </c>
      <c r="K563" s="184">
        <v>7004027</v>
      </c>
      <c r="L563" s="184" t="s">
        <v>9146</v>
      </c>
      <c r="M563" s="184" t="s">
        <v>9147</v>
      </c>
      <c r="N563" s="188" t="s">
        <v>22635</v>
      </c>
      <c r="O563" s="189"/>
      <c r="P563" s="187" t="s">
        <v>22636</v>
      </c>
      <c r="Q563" s="187" t="s">
        <v>9148</v>
      </c>
      <c r="R563" s="184" t="s">
        <v>9149</v>
      </c>
      <c r="S563" s="184">
        <v>13979359120</v>
      </c>
      <c r="T563" s="184" t="s">
        <v>9150</v>
      </c>
      <c r="U563" s="184">
        <v>18070326836</v>
      </c>
      <c r="V563" s="184" t="s">
        <v>9149</v>
      </c>
      <c r="W563" s="184">
        <v>13979359120</v>
      </c>
      <c r="X563" s="187" t="s">
        <v>22637</v>
      </c>
      <c r="Y563" s="187"/>
      <c r="Z563" s="188" t="s">
        <v>3575</v>
      </c>
      <c r="AA563" s="184" t="s">
        <v>3820</v>
      </c>
      <c r="AB563" s="184" t="s">
        <v>3561</v>
      </c>
      <c r="AC563" s="184"/>
      <c r="AD563" s="184"/>
      <c r="AE563" s="184" t="s">
        <v>3562</v>
      </c>
      <c r="AF563" s="184" t="s">
        <v>7055</v>
      </c>
      <c r="AG563" s="184"/>
      <c r="AH563" s="184"/>
      <c r="AI563" s="184"/>
      <c r="AJ563" s="184" t="s">
        <v>3563</v>
      </c>
      <c r="AK563" s="184">
        <v>334200</v>
      </c>
      <c r="AL563" s="184" t="s">
        <v>19358</v>
      </c>
      <c r="AM563" s="184" t="s">
        <v>22611</v>
      </c>
      <c r="AN563" s="184">
        <v>13507913592</v>
      </c>
      <c r="AO563" s="184" t="s">
        <v>19284</v>
      </c>
      <c r="AP563" s="184" t="s">
        <v>9150</v>
      </c>
      <c r="AQ563" s="184" t="s">
        <v>9151</v>
      </c>
      <c r="AR563" s="184" t="s">
        <v>19285</v>
      </c>
      <c r="AS563" s="184" t="s">
        <v>19286</v>
      </c>
      <c r="AT563" s="184">
        <v>13975839258</v>
      </c>
      <c r="AU563" s="184" t="s">
        <v>9152</v>
      </c>
      <c r="AV563" s="184" t="s">
        <v>9153</v>
      </c>
      <c r="AW563" s="190"/>
      <c r="AX563" s="185">
        <v>44283</v>
      </c>
      <c r="AY563" s="185"/>
      <c r="AZ563" s="184" t="s">
        <v>3731</v>
      </c>
      <c r="BA563" s="184" t="s">
        <v>9154</v>
      </c>
      <c r="BB563" s="184">
        <v>1</v>
      </c>
      <c r="BC563" s="184"/>
      <c r="BD563" s="184"/>
      <c r="BE563" s="184"/>
      <c r="BF563" s="184"/>
      <c r="BG563" s="184"/>
      <c r="BH563" s="184"/>
      <c r="BI563" s="184"/>
      <c r="BJ563" s="184"/>
      <c r="BK563" s="184">
        <v>1</v>
      </c>
      <c r="BL563" s="184" t="s">
        <v>3493</v>
      </c>
      <c r="BM563" s="184"/>
      <c r="BN563" s="184"/>
      <c r="BO563" s="184"/>
      <c r="BP563" s="184" t="s">
        <v>3493</v>
      </c>
      <c r="BQ563" s="184" t="str">
        <f t="shared" si="10"/>
        <v>√</v>
      </c>
      <c r="BR563" s="184"/>
      <c r="BS563" s="184"/>
      <c r="BT563" s="187" t="s">
        <v>3493</v>
      </c>
      <c r="BU563" s="184"/>
      <c r="BV563" s="190" t="e">
        <f>VLOOKUP(D:D,#REF!,2,0)</f>
        <v>#REF!</v>
      </c>
      <c r="BW563" s="190" t="e">
        <f>VLOOKUP(D:D,#REF!,3,0)</f>
        <v>#REF!</v>
      </c>
      <c r="BX563" s="190"/>
      <c r="BY563" s="190"/>
      <c r="BZ563" s="191" t="e">
        <f>VLOOKUP(D:D,#REF!,2,0)</f>
        <v>#REF!</v>
      </c>
      <c r="CA563" s="192" t="s">
        <v>18928</v>
      </c>
      <c r="CB563" s="192" t="s">
        <v>18928</v>
      </c>
      <c r="CC563" s="192" t="s">
        <v>18928</v>
      </c>
      <c r="CD563" s="190"/>
      <c r="CE563" s="184">
        <v>7004027</v>
      </c>
    </row>
    <row r="564" spans="1:83" ht="11.95" customHeight="1">
      <c r="A564" s="184">
        <v>7003651</v>
      </c>
      <c r="B564" s="184">
        <v>563</v>
      </c>
      <c r="C564" s="184" t="s">
        <v>19398</v>
      </c>
      <c r="D564" s="184" t="s">
        <v>29</v>
      </c>
      <c r="E564" s="184" t="s">
        <v>614</v>
      </c>
      <c r="F564" s="184" t="s">
        <v>9155</v>
      </c>
      <c r="G564" s="185">
        <v>42546</v>
      </c>
      <c r="H564" s="186" t="s">
        <v>22638</v>
      </c>
      <c r="I564" s="187">
        <v>21151</v>
      </c>
      <c r="J564" s="184" t="s">
        <v>22639</v>
      </c>
      <c r="K564" s="184">
        <v>7003651</v>
      </c>
      <c r="L564" s="184" t="s">
        <v>22640</v>
      </c>
      <c r="M564" s="184" t="s">
        <v>22641</v>
      </c>
      <c r="N564" s="188" t="s">
        <v>22642</v>
      </c>
      <c r="O564" s="189">
        <v>2130065</v>
      </c>
      <c r="P564" s="187" t="s">
        <v>22643</v>
      </c>
      <c r="Q564" s="187" t="s">
        <v>22643</v>
      </c>
      <c r="R564" s="184" t="s">
        <v>9156</v>
      </c>
      <c r="S564" s="184">
        <v>13231991992</v>
      </c>
      <c r="T564" s="184" t="s">
        <v>9157</v>
      </c>
      <c r="U564" s="184">
        <v>13403296661</v>
      </c>
      <c r="V564" s="184" t="s">
        <v>3820</v>
      </c>
      <c r="W564" s="184" t="s">
        <v>3575</v>
      </c>
      <c r="X564" s="187" t="s">
        <v>22644</v>
      </c>
      <c r="Y564" s="187" t="s">
        <v>22645</v>
      </c>
      <c r="Z564" s="188" t="s">
        <v>22645</v>
      </c>
      <c r="AA564" s="184">
        <v>90</v>
      </c>
      <c r="AB564" s="184" t="s">
        <v>3669</v>
      </c>
      <c r="AC564" s="184" t="s">
        <v>22646</v>
      </c>
      <c r="AD564" s="184"/>
      <c r="AE564" s="184" t="s">
        <v>3562</v>
      </c>
      <c r="AF564" s="184" t="s">
        <v>3689</v>
      </c>
      <c r="AG564" s="184" t="s">
        <v>3710</v>
      </c>
      <c r="AH564" s="184"/>
      <c r="AI564" s="184"/>
      <c r="AJ564" s="184" t="s">
        <v>3563</v>
      </c>
      <c r="AK564" s="184" t="s">
        <v>6879</v>
      </c>
      <c r="AL564" s="184" t="s">
        <v>3575</v>
      </c>
      <c r="AM564" s="184" t="s">
        <v>3575</v>
      </c>
      <c r="AN564" s="184" t="s">
        <v>2819</v>
      </c>
      <c r="AO564" s="184" t="s">
        <v>3820</v>
      </c>
      <c r="AP564" s="184" t="s">
        <v>2819</v>
      </c>
      <c r="AQ564" s="184" t="s">
        <v>3577</v>
      </c>
      <c r="AR564" s="184" t="s">
        <v>3820</v>
      </c>
      <c r="AS564" s="184" t="s">
        <v>3820</v>
      </c>
      <c r="AT564" s="184" t="s">
        <v>2819</v>
      </c>
      <c r="AU564" s="184" t="s">
        <v>9158</v>
      </c>
      <c r="AV564" s="184" t="s">
        <v>9159</v>
      </c>
      <c r="AW564" s="190"/>
      <c r="AX564" s="185">
        <v>44230</v>
      </c>
      <c r="AY564" s="185">
        <v>43539</v>
      </c>
      <c r="AZ564" s="184" t="s">
        <v>3731</v>
      </c>
      <c r="BA564" s="184" t="s">
        <v>9160</v>
      </c>
      <c r="BB564" s="184">
        <v>1</v>
      </c>
      <c r="BC564" s="184"/>
      <c r="BD564" s="184"/>
      <c r="BE564" s="184"/>
      <c r="BF564" s="184"/>
      <c r="BG564" s="184"/>
      <c r="BH564" s="184"/>
      <c r="BI564" s="184"/>
      <c r="BJ564" s="184"/>
      <c r="BK564" s="184">
        <v>1</v>
      </c>
      <c r="BL564" s="184" t="s">
        <v>3493</v>
      </c>
      <c r="BM564" s="184"/>
      <c r="BN564" s="184"/>
      <c r="BO564" s="184" t="s">
        <v>3493</v>
      </c>
      <c r="BP564" s="184" t="s">
        <v>3493</v>
      </c>
      <c r="BQ564" s="184" t="str">
        <f t="shared" si="10"/>
        <v>√</v>
      </c>
      <c r="BR564" s="184"/>
      <c r="BS564" s="184"/>
      <c r="BT564" s="187" t="s">
        <v>3577</v>
      </c>
      <c r="BU564" s="184" t="s">
        <v>3823</v>
      </c>
      <c r="BV564" s="190" t="e">
        <f>VLOOKUP(D:D,#REF!,2,0)</f>
        <v>#REF!</v>
      </c>
      <c r="BW564" s="190" t="e">
        <f>VLOOKUP(D:D,#REF!,3,0)</f>
        <v>#REF!</v>
      </c>
      <c r="BX564" s="190"/>
      <c r="BY564" s="190"/>
      <c r="BZ564" s="191" t="e">
        <f>VLOOKUP(D:D,#REF!,2,0)</f>
        <v>#REF!</v>
      </c>
      <c r="CA564" s="192" t="s">
        <v>18928</v>
      </c>
      <c r="CB564" s="192" t="s">
        <v>18928</v>
      </c>
      <c r="CC564" s="192" t="s">
        <v>18928</v>
      </c>
      <c r="CD564" s="190"/>
      <c r="CE564" s="184">
        <v>7003651</v>
      </c>
    </row>
    <row r="565" spans="1:83" ht="11.95" customHeight="1">
      <c r="A565" s="184">
        <v>7003652</v>
      </c>
      <c r="B565" s="184">
        <v>564</v>
      </c>
      <c r="C565" s="184" t="s">
        <v>19398</v>
      </c>
      <c r="D565" s="184" t="s">
        <v>29</v>
      </c>
      <c r="E565" s="184" t="s">
        <v>615</v>
      </c>
      <c r="F565" s="184" t="s">
        <v>9161</v>
      </c>
      <c r="G565" s="185">
        <v>42546</v>
      </c>
      <c r="H565" s="186" t="s">
        <v>22647</v>
      </c>
      <c r="I565" s="187">
        <v>21109</v>
      </c>
      <c r="J565" s="184" t="s">
        <v>22648</v>
      </c>
      <c r="K565" s="184">
        <v>7003652</v>
      </c>
      <c r="L565" s="184" t="s">
        <v>22649</v>
      </c>
      <c r="M565" s="184" t="s">
        <v>22650</v>
      </c>
      <c r="N565" s="188" t="s">
        <v>22651</v>
      </c>
      <c r="O565" s="189" t="s">
        <v>9162</v>
      </c>
      <c r="P565" s="187" t="s">
        <v>22652</v>
      </c>
      <c r="Q565" s="187" t="s">
        <v>22652</v>
      </c>
      <c r="R565" s="184" t="s">
        <v>9163</v>
      </c>
      <c r="S565" s="184">
        <v>13831021089</v>
      </c>
      <c r="T565" s="184" t="s">
        <v>9164</v>
      </c>
      <c r="U565" s="184">
        <v>13931057618</v>
      </c>
      <c r="V565" s="184" t="s">
        <v>9165</v>
      </c>
      <c r="W565" s="184" t="s">
        <v>3575</v>
      </c>
      <c r="X565" s="187" t="s">
        <v>22653</v>
      </c>
      <c r="Y565" s="187"/>
      <c r="Z565" s="188" t="s">
        <v>3575</v>
      </c>
      <c r="AA565" s="184">
        <v>90</v>
      </c>
      <c r="AB565" s="184" t="s">
        <v>3669</v>
      </c>
      <c r="AC565" s="184" t="s">
        <v>22654</v>
      </c>
      <c r="AD565" s="184"/>
      <c r="AE565" s="184" t="s">
        <v>3562</v>
      </c>
      <c r="AF565" s="184" t="s">
        <v>3689</v>
      </c>
      <c r="AG565" s="184" t="s">
        <v>9166</v>
      </c>
      <c r="AH565" s="184"/>
      <c r="AI565" s="184"/>
      <c r="AJ565" s="184" t="s">
        <v>3563</v>
      </c>
      <c r="AK565" s="184" t="s">
        <v>9167</v>
      </c>
      <c r="AL565" s="184" t="s">
        <v>931</v>
      </c>
      <c r="AM565" s="184" t="s">
        <v>6804</v>
      </c>
      <c r="AN565" s="184">
        <v>18303003185</v>
      </c>
      <c r="AO565" s="184" t="s">
        <v>6805</v>
      </c>
      <c r="AP565" s="184" t="s">
        <v>9168</v>
      </c>
      <c r="AQ565" s="184">
        <v>13513203328</v>
      </c>
      <c r="AR565" s="184" t="s">
        <v>931</v>
      </c>
      <c r="AS565" s="184" t="s">
        <v>6804</v>
      </c>
      <c r="AT565" s="184">
        <v>18303003185</v>
      </c>
      <c r="AU565" s="184" t="s">
        <v>9169</v>
      </c>
      <c r="AV565" s="184" t="s">
        <v>9169</v>
      </c>
      <c r="AW565" s="190"/>
      <c r="AX565" s="185">
        <v>44482</v>
      </c>
      <c r="AY565" s="185"/>
      <c r="AZ565" s="184" t="s">
        <v>3731</v>
      </c>
      <c r="BA565" s="184" t="s">
        <v>9170</v>
      </c>
      <c r="BB565" s="184">
        <v>1</v>
      </c>
      <c r="BC565" s="184"/>
      <c r="BD565" s="184"/>
      <c r="BE565" s="184"/>
      <c r="BF565" s="184"/>
      <c r="BG565" s="184"/>
      <c r="BH565" s="184"/>
      <c r="BI565" s="184"/>
      <c r="BJ565" s="184"/>
      <c r="BK565" s="184">
        <v>1</v>
      </c>
      <c r="BL565" s="184" t="s">
        <v>3493</v>
      </c>
      <c r="BM565" s="184"/>
      <c r="BN565" s="184"/>
      <c r="BO565" s="184"/>
      <c r="BP565" s="184" t="s">
        <v>3493</v>
      </c>
      <c r="BQ565" s="184" t="str">
        <f t="shared" si="10"/>
        <v>√</v>
      </c>
      <c r="BR565" s="184"/>
      <c r="BS565" s="184"/>
      <c r="BT565" s="187" t="s">
        <v>3493</v>
      </c>
      <c r="BU565" s="184"/>
      <c r="BV565" s="190" t="e">
        <f>VLOOKUP(D:D,#REF!,2,0)</f>
        <v>#REF!</v>
      </c>
      <c r="BW565" s="190" t="e">
        <f>VLOOKUP(D:D,#REF!,3,0)</f>
        <v>#REF!</v>
      </c>
      <c r="BX565" s="190"/>
      <c r="BY565" s="190"/>
      <c r="BZ565" s="191" t="e">
        <f>VLOOKUP(D:D,#REF!,2,0)</f>
        <v>#REF!</v>
      </c>
      <c r="CA565" s="192" t="s">
        <v>18928</v>
      </c>
      <c r="CB565" s="192" t="s">
        <v>18928</v>
      </c>
      <c r="CC565" s="192" t="s">
        <v>18928</v>
      </c>
      <c r="CD565" s="190"/>
      <c r="CE565" s="184">
        <v>7003652</v>
      </c>
    </row>
    <row r="566" spans="1:83" ht="11.95" customHeight="1">
      <c r="A566" s="184">
        <v>7003653</v>
      </c>
      <c r="B566" s="184">
        <v>565</v>
      </c>
      <c r="C566" s="184" t="s">
        <v>19398</v>
      </c>
      <c r="D566" s="184" t="s">
        <v>29</v>
      </c>
      <c r="E566" s="184" t="s">
        <v>615</v>
      </c>
      <c r="F566" s="184" t="s">
        <v>9171</v>
      </c>
      <c r="G566" s="185">
        <v>42546</v>
      </c>
      <c r="H566" s="186" t="s">
        <v>22647</v>
      </c>
      <c r="I566" s="187">
        <v>21109</v>
      </c>
      <c r="J566" s="184" t="s">
        <v>22648</v>
      </c>
      <c r="K566" s="184">
        <v>7003653</v>
      </c>
      <c r="L566" s="184" t="s">
        <v>22655</v>
      </c>
      <c r="M566" s="184" t="s">
        <v>3575</v>
      </c>
      <c r="N566" s="188" t="s">
        <v>3575</v>
      </c>
      <c r="O566" s="189"/>
      <c r="P566" s="187" t="s">
        <v>22656</v>
      </c>
      <c r="Q566" s="187" t="s">
        <v>22656</v>
      </c>
      <c r="R566" s="184" t="s">
        <v>9172</v>
      </c>
      <c r="S566" s="184">
        <v>13703106618</v>
      </c>
      <c r="T566" s="184" t="s">
        <v>9173</v>
      </c>
      <c r="U566" s="184">
        <v>13831048026</v>
      </c>
      <c r="V566" s="184" t="s">
        <v>9172</v>
      </c>
      <c r="W566" s="184">
        <v>13703106618</v>
      </c>
      <c r="X566" s="187" t="s">
        <v>22657</v>
      </c>
      <c r="Y566" s="187" t="s">
        <v>22658</v>
      </c>
      <c r="Z566" s="188" t="s">
        <v>3575</v>
      </c>
      <c r="AA566" s="184">
        <v>120</v>
      </c>
      <c r="AB566" s="184" t="s">
        <v>3669</v>
      </c>
      <c r="AC566" s="184" t="s">
        <v>22659</v>
      </c>
      <c r="AD566" s="184"/>
      <c r="AE566" s="184" t="s">
        <v>3562</v>
      </c>
      <c r="AF566" s="184" t="s">
        <v>3689</v>
      </c>
      <c r="AG566" s="184" t="s">
        <v>3710</v>
      </c>
      <c r="AH566" s="184"/>
      <c r="AI566" s="184"/>
      <c r="AJ566" s="184" t="s">
        <v>3563</v>
      </c>
      <c r="AK566" s="184" t="s">
        <v>9174</v>
      </c>
      <c r="AL566" s="184" t="s">
        <v>931</v>
      </c>
      <c r="AM566" s="184" t="s">
        <v>6804</v>
      </c>
      <c r="AN566" s="184">
        <v>18303003185</v>
      </c>
      <c r="AO566" s="184" t="s">
        <v>6805</v>
      </c>
      <c r="AP566" s="184" t="s">
        <v>9175</v>
      </c>
      <c r="AQ566" s="184">
        <v>13831048026</v>
      </c>
      <c r="AR566" s="184" t="s">
        <v>931</v>
      </c>
      <c r="AS566" s="184" t="s">
        <v>6804</v>
      </c>
      <c r="AT566" s="184">
        <v>18303003185</v>
      </c>
      <c r="AU566" s="184" t="s">
        <v>9176</v>
      </c>
      <c r="AV566" s="184" t="s">
        <v>9176</v>
      </c>
      <c r="AW566" s="190"/>
      <c r="AX566" s="185">
        <v>44308</v>
      </c>
      <c r="AY566" s="185">
        <v>43553</v>
      </c>
      <c r="AZ566" s="184" t="s">
        <v>3731</v>
      </c>
      <c r="BA566" s="184" t="s">
        <v>9177</v>
      </c>
      <c r="BB566" s="184">
        <v>1</v>
      </c>
      <c r="BC566" s="184"/>
      <c r="BD566" s="184"/>
      <c r="BE566" s="184"/>
      <c r="BF566" s="184"/>
      <c r="BG566" s="184"/>
      <c r="BH566" s="184"/>
      <c r="BI566" s="184"/>
      <c r="BJ566" s="184"/>
      <c r="BK566" s="184">
        <v>1</v>
      </c>
      <c r="BL566" s="184" t="s">
        <v>3493</v>
      </c>
      <c r="BM566" s="184"/>
      <c r="BN566" s="184"/>
      <c r="BO566" s="184" t="s">
        <v>3493</v>
      </c>
      <c r="BP566" s="184" t="s">
        <v>3493</v>
      </c>
      <c r="BQ566" s="184" t="str">
        <f t="shared" si="10"/>
        <v xml:space="preserve"> </v>
      </c>
      <c r="BR566" s="184"/>
      <c r="BS566" s="184"/>
      <c r="BT566" s="187" t="s">
        <v>2819</v>
      </c>
      <c r="BU566" s="184" t="s">
        <v>6435</v>
      </c>
      <c r="BV566" s="190" t="e">
        <f>VLOOKUP(D:D,#REF!,2,0)</f>
        <v>#REF!</v>
      </c>
      <c r="BW566" s="190" t="e">
        <f>VLOOKUP(D:D,#REF!,3,0)</f>
        <v>#REF!</v>
      </c>
      <c r="BX566" s="190"/>
      <c r="BY566" s="190"/>
      <c r="BZ566" s="191" t="e">
        <f>VLOOKUP(D:D,#REF!,2,0)</f>
        <v>#REF!</v>
      </c>
      <c r="CA566" s="192" t="s">
        <v>18928</v>
      </c>
      <c r="CB566" s="192" t="s">
        <v>18928</v>
      </c>
      <c r="CC566" s="192" t="s">
        <v>18928</v>
      </c>
      <c r="CD566" s="190"/>
      <c r="CE566" s="184">
        <v>7003653</v>
      </c>
    </row>
    <row r="567" spans="1:83" ht="11.95" customHeight="1">
      <c r="A567" s="184">
        <v>7003654</v>
      </c>
      <c r="B567" s="184">
        <v>566</v>
      </c>
      <c r="C567" s="184" t="s">
        <v>19398</v>
      </c>
      <c r="D567" s="184" t="s">
        <v>29</v>
      </c>
      <c r="E567" s="184" t="s">
        <v>615</v>
      </c>
      <c r="F567" s="184" t="s">
        <v>9178</v>
      </c>
      <c r="G567" s="185">
        <v>42546</v>
      </c>
      <c r="H567" s="186" t="s">
        <v>22647</v>
      </c>
      <c r="I567" s="187">
        <v>21109</v>
      </c>
      <c r="J567" s="184" t="s">
        <v>22648</v>
      </c>
      <c r="K567" s="184">
        <v>7003654</v>
      </c>
      <c r="L567" s="184" t="s">
        <v>22660</v>
      </c>
      <c r="M567" s="184" t="s">
        <v>3575</v>
      </c>
      <c r="N567" s="188" t="s">
        <v>3575</v>
      </c>
      <c r="O567" s="189"/>
      <c r="P567" s="187" t="s">
        <v>22661</v>
      </c>
      <c r="Q567" s="187" t="s">
        <v>22661</v>
      </c>
      <c r="R567" s="184" t="s">
        <v>9179</v>
      </c>
      <c r="S567" s="184">
        <v>15831832235</v>
      </c>
      <c r="T567" s="184" t="s">
        <v>9180</v>
      </c>
      <c r="U567" s="184">
        <v>13930099669</v>
      </c>
      <c r="V567" s="184" t="s">
        <v>9181</v>
      </c>
      <c r="W567" s="184">
        <v>15830001000</v>
      </c>
      <c r="X567" s="187" t="s">
        <v>22662</v>
      </c>
      <c r="Y567" s="187"/>
      <c r="Z567" s="188" t="s">
        <v>3575</v>
      </c>
      <c r="AA567" s="184">
        <v>90</v>
      </c>
      <c r="AB567" s="184" t="s">
        <v>3561</v>
      </c>
      <c r="AC567" s="184"/>
      <c r="AD567" s="184"/>
      <c r="AE567" s="184" t="s">
        <v>3562</v>
      </c>
      <c r="AF567" s="184" t="s">
        <v>3689</v>
      </c>
      <c r="AG567" s="184" t="s">
        <v>4919</v>
      </c>
      <c r="AH567" s="184"/>
      <c r="AI567" s="184"/>
      <c r="AJ567" s="184" t="s">
        <v>3563</v>
      </c>
      <c r="AK567" s="184" t="s">
        <v>9182</v>
      </c>
      <c r="AL567" s="184" t="s">
        <v>931</v>
      </c>
      <c r="AM567" s="184" t="s">
        <v>6804</v>
      </c>
      <c r="AN567" s="184">
        <v>18303003185</v>
      </c>
      <c r="AO567" s="184" t="s">
        <v>6805</v>
      </c>
      <c r="AP567" s="184" t="s">
        <v>9180</v>
      </c>
      <c r="AQ567" s="184">
        <v>13930099669</v>
      </c>
      <c r="AR567" s="184" t="s">
        <v>931</v>
      </c>
      <c r="AS567" s="184" t="s">
        <v>6804</v>
      </c>
      <c r="AT567" s="184">
        <v>18303003185</v>
      </c>
      <c r="AU567" s="184" t="s">
        <v>2494</v>
      </c>
      <c r="AV567" s="184" t="s">
        <v>2494</v>
      </c>
      <c r="AW567" s="190"/>
      <c r="AX567" s="185">
        <v>43892</v>
      </c>
      <c r="AY567" s="185"/>
      <c r="AZ567" s="184" t="s">
        <v>3731</v>
      </c>
      <c r="BA567" s="184" t="s">
        <v>9183</v>
      </c>
      <c r="BB567" s="184">
        <v>1</v>
      </c>
      <c r="BC567" s="184"/>
      <c r="BD567" s="184"/>
      <c r="BE567" s="184"/>
      <c r="BF567" s="184"/>
      <c r="BG567" s="184"/>
      <c r="BH567" s="184"/>
      <c r="BI567" s="184"/>
      <c r="BJ567" s="184"/>
      <c r="BK567" s="184">
        <v>1</v>
      </c>
      <c r="BL567" s="184" t="s">
        <v>3493</v>
      </c>
      <c r="BM567" s="184"/>
      <c r="BN567" s="184"/>
      <c r="BO567" s="184"/>
      <c r="BP567" s="184" t="s">
        <v>3493</v>
      </c>
      <c r="BQ567" s="184" t="str">
        <f t="shared" si="10"/>
        <v xml:space="preserve"> </v>
      </c>
      <c r="BR567" s="184"/>
      <c r="BS567" s="184"/>
      <c r="BT567" s="187" t="s">
        <v>3493</v>
      </c>
      <c r="BU567" s="184"/>
      <c r="BV567" s="190" t="e">
        <f>VLOOKUP(D:D,#REF!,2,0)</f>
        <v>#REF!</v>
      </c>
      <c r="BW567" s="190" t="e">
        <f>VLOOKUP(D:D,#REF!,3,0)</f>
        <v>#REF!</v>
      </c>
      <c r="BX567" s="190"/>
      <c r="BY567" s="190"/>
      <c r="BZ567" s="191" t="e">
        <f>VLOOKUP(D:D,#REF!,2,0)</f>
        <v>#REF!</v>
      </c>
      <c r="CA567" s="192" t="s">
        <v>18928</v>
      </c>
      <c r="CB567" s="192" t="s">
        <v>18928</v>
      </c>
      <c r="CC567" s="192" t="s">
        <v>18928</v>
      </c>
      <c r="CD567" s="190"/>
      <c r="CE567" s="184">
        <v>7003654</v>
      </c>
    </row>
    <row r="568" spans="1:83" ht="11.95" customHeight="1">
      <c r="A568" s="184">
        <v>7003655</v>
      </c>
      <c r="B568" s="184">
        <v>567</v>
      </c>
      <c r="C568" s="184" t="s">
        <v>19398</v>
      </c>
      <c r="D568" s="184" t="s">
        <v>29</v>
      </c>
      <c r="E568" s="184" t="s">
        <v>615</v>
      </c>
      <c r="F568" s="184" t="s">
        <v>9184</v>
      </c>
      <c r="G568" s="185">
        <v>42546</v>
      </c>
      <c r="H568" s="186" t="s">
        <v>22647</v>
      </c>
      <c r="I568" s="187">
        <v>21109</v>
      </c>
      <c r="J568" s="184" t="s">
        <v>22648</v>
      </c>
      <c r="K568" s="184">
        <v>7003655</v>
      </c>
      <c r="L568" s="184" t="s">
        <v>22663</v>
      </c>
      <c r="M568" s="184" t="s">
        <v>22664</v>
      </c>
      <c r="N568" s="188" t="s">
        <v>22665</v>
      </c>
      <c r="O568" s="189"/>
      <c r="P568" s="187" t="s">
        <v>22666</v>
      </c>
      <c r="Q568" s="187" t="s">
        <v>22666</v>
      </c>
      <c r="R568" s="184" t="s">
        <v>9185</v>
      </c>
      <c r="S568" s="184">
        <v>15132092118</v>
      </c>
      <c r="T568" s="184" t="s">
        <v>9186</v>
      </c>
      <c r="U568" s="184">
        <v>18630000393</v>
      </c>
      <c r="V568" s="184" t="s">
        <v>3820</v>
      </c>
      <c r="W568" s="184" t="s">
        <v>3575</v>
      </c>
      <c r="X568" s="187" t="s">
        <v>22667</v>
      </c>
      <c r="Y568" s="187" t="s">
        <v>22668</v>
      </c>
      <c r="Z568" s="188" t="s">
        <v>3575</v>
      </c>
      <c r="AA568" s="184" t="s">
        <v>3820</v>
      </c>
      <c r="AB568" s="184" t="s">
        <v>3820</v>
      </c>
      <c r="AC568" s="184" t="s">
        <v>22669</v>
      </c>
      <c r="AD568" s="184"/>
      <c r="AE568" s="184" t="s">
        <v>3562</v>
      </c>
      <c r="AF568" s="184" t="s">
        <v>3689</v>
      </c>
      <c r="AG568" s="184" t="s">
        <v>3608</v>
      </c>
      <c r="AH568" s="184"/>
      <c r="AI568" s="184"/>
      <c r="AJ568" s="184" t="s">
        <v>3593</v>
      </c>
      <c r="AK568" s="184" t="s">
        <v>9187</v>
      </c>
      <c r="AL568" s="184" t="s">
        <v>931</v>
      </c>
      <c r="AM568" s="184" t="s">
        <v>6804</v>
      </c>
      <c r="AN568" s="184">
        <v>18303003185</v>
      </c>
      <c r="AO568" s="184" t="s">
        <v>6805</v>
      </c>
      <c r="AP568" s="184" t="s">
        <v>9186</v>
      </c>
      <c r="AQ568" s="184">
        <v>18630000393</v>
      </c>
      <c r="AR568" s="184" t="s">
        <v>931</v>
      </c>
      <c r="AS568" s="184" t="s">
        <v>6804</v>
      </c>
      <c r="AT568" s="184">
        <v>18303003185</v>
      </c>
      <c r="AU568" s="184" t="s">
        <v>953</v>
      </c>
      <c r="AV568" s="184" t="s">
        <v>22670</v>
      </c>
      <c r="AW568" s="190"/>
      <c r="AX568" s="185">
        <v>44272</v>
      </c>
      <c r="AY568" s="185">
        <v>43554</v>
      </c>
      <c r="AZ568" s="184" t="s">
        <v>3731</v>
      </c>
      <c r="BA568" s="184" t="s">
        <v>9188</v>
      </c>
      <c r="BB568" s="184">
        <v>1</v>
      </c>
      <c r="BC568" s="184"/>
      <c r="BD568" s="184"/>
      <c r="BE568" s="184"/>
      <c r="BF568" s="184"/>
      <c r="BG568" s="184"/>
      <c r="BH568" s="184"/>
      <c r="BI568" s="184"/>
      <c r="BJ568" s="184"/>
      <c r="BK568" s="184">
        <v>1</v>
      </c>
      <c r="BL568" s="184" t="s">
        <v>3493</v>
      </c>
      <c r="BM568" s="184"/>
      <c r="BN568" s="184" t="s">
        <v>3493</v>
      </c>
      <c r="BO568" s="184" t="s">
        <v>3493</v>
      </c>
      <c r="BP568" s="184" t="s">
        <v>3493</v>
      </c>
      <c r="BQ568" s="184" t="str">
        <f t="shared" si="10"/>
        <v>√</v>
      </c>
      <c r="BR568" s="184"/>
      <c r="BS568" s="184"/>
      <c r="BT568" s="187" t="s">
        <v>3493</v>
      </c>
      <c r="BU568" s="184"/>
      <c r="BV568" s="190" t="e">
        <f>VLOOKUP(D:D,#REF!,2,0)</f>
        <v>#REF!</v>
      </c>
      <c r="BW568" s="190" t="e">
        <f>VLOOKUP(D:D,#REF!,3,0)</f>
        <v>#REF!</v>
      </c>
      <c r="BX568" s="190"/>
      <c r="BY568" s="190"/>
      <c r="BZ568" s="191" t="e">
        <f>VLOOKUP(D:D,#REF!,2,0)</f>
        <v>#REF!</v>
      </c>
      <c r="CA568" s="192" t="s">
        <v>18928</v>
      </c>
      <c r="CB568" s="192" t="s">
        <v>18928</v>
      </c>
      <c r="CC568" s="192" t="s">
        <v>18928</v>
      </c>
      <c r="CD568" s="190"/>
      <c r="CE568" s="184">
        <v>7003655</v>
      </c>
    </row>
    <row r="569" spans="1:83" ht="11.95" customHeight="1">
      <c r="A569" s="184">
        <v>7003656</v>
      </c>
      <c r="B569" s="184">
        <v>568</v>
      </c>
      <c r="C569" s="184" t="s">
        <v>19398</v>
      </c>
      <c r="D569" s="184" t="s">
        <v>29</v>
      </c>
      <c r="E569" s="184" t="s">
        <v>610</v>
      </c>
      <c r="F569" s="184" t="s">
        <v>9189</v>
      </c>
      <c r="G569" s="185">
        <v>42546</v>
      </c>
      <c r="H569" s="186" t="s">
        <v>22671</v>
      </c>
      <c r="I569" s="187">
        <v>21150</v>
      </c>
      <c r="J569" s="184" t="s">
        <v>22672</v>
      </c>
      <c r="K569" s="184">
        <v>7003656</v>
      </c>
      <c r="L569" s="184" t="s">
        <v>22673</v>
      </c>
      <c r="M569" s="184" t="s">
        <v>22674</v>
      </c>
      <c r="N569" s="188" t="s">
        <v>22675</v>
      </c>
      <c r="O569" s="189" t="s">
        <v>9190</v>
      </c>
      <c r="P569" s="187" t="s">
        <v>22676</v>
      </c>
      <c r="Q569" s="187" t="s">
        <v>22676</v>
      </c>
      <c r="R569" s="184" t="s">
        <v>22677</v>
      </c>
      <c r="S569" s="184" t="s">
        <v>9191</v>
      </c>
      <c r="T569" s="184" t="s">
        <v>4013</v>
      </c>
      <c r="U569" s="184">
        <v>13613145752</v>
      </c>
      <c r="V569" s="184" t="s">
        <v>9192</v>
      </c>
      <c r="W569" s="184" t="s">
        <v>22678</v>
      </c>
      <c r="X569" s="187" t="s">
        <v>22679</v>
      </c>
      <c r="Y569" s="187"/>
      <c r="Z569" s="188" t="s">
        <v>3575</v>
      </c>
      <c r="AA569" s="184">
        <v>180</v>
      </c>
      <c r="AB569" s="184" t="s">
        <v>3561</v>
      </c>
      <c r="AC569" s="184" t="s">
        <v>22680</v>
      </c>
      <c r="AD569" s="184"/>
      <c r="AE569" s="184" t="s">
        <v>3562</v>
      </c>
      <c r="AF569" s="184" t="s">
        <v>3608</v>
      </c>
      <c r="AG569" s="184"/>
      <c r="AH569" s="184"/>
      <c r="AI569" s="184" t="s">
        <v>22680</v>
      </c>
      <c r="AJ569" s="184" t="s">
        <v>3593</v>
      </c>
      <c r="AK569" s="184" t="s">
        <v>9194</v>
      </c>
      <c r="AL569" s="184" t="s">
        <v>9195</v>
      </c>
      <c r="AM569" s="184" t="s">
        <v>9196</v>
      </c>
      <c r="AN569" s="184">
        <v>18531409334</v>
      </c>
      <c r="AO569" s="184" t="s">
        <v>9197</v>
      </c>
      <c r="AP569" s="184" t="s">
        <v>4013</v>
      </c>
      <c r="AQ569" s="184" t="s">
        <v>9198</v>
      </c>
      <c r="AR569" s="184" t="s">
        <v>9195</v>
      </c>
      <c r="AS569" s="184" t="s">
        <v>9196</v>
      </c>
      <c r="AT569" s="184">
        <v>18531409334</v>
      </c>
      <c r="AU569" s="184" t="s">
        <v>1496</v>
      </c>
      <c r="AV569" s="184" t="s">
        <v>1496</v>
      </c>
      <c r="AW569" s="190"/>
      <c r="AX569" s="185">
        <v>44600</v>
      </c>
      <c r="AY569" s="185"/>
      <c r="AZ569" s="184" t="s">
        <v>3731</v>
      </c>
      <c r="BA569" s="184" t="s">
        <v>9199</v>
      </c>
      <c r="BB569" s="184">
        <v>1</v>
      </c>
      <c r="BC569" s="184"/>
      <c r="BD569" s="184"/>
      <c r="BE569" s="184"/>
      <c r="BF569" s="184"/>
      <c r="BG569" s="184"/>
      <c r="BH569" s="184"/>
      <c r="BI569" s="184"/>
      <c r="BJ569" s="184"/>
      <c r="BK569" s="184">
        <v>1</v>
      </c>
      <c r="BL569" s="184" t="s">
        <v>3493</v>
      </c>
      <c r="BM569" s="184"/>
      <c r="BN569" s="184"/>
      <c r="BO569" s="184"/>
      <c r="BP569" s="184" t="s">
        <v>3493</v>
      </c>
      <c r="BQ569" s="184" t="str">
        <f t="shared" si="10"/>
        <v>√</v>
      </c>
      <c r="BR569" s="184"/>
      <c r="BS569" s="184"/>
      <c r="BT569" s="187" t="s">
        <v>3493</v>
      </c>
      <c r="BU569" s="184"/>
      <c r="BV569" s="190" t="e">
        <f>VLOOKUP(D:D,#REF!,2,0)</f>
        <v>#REF!</v>
      </c>
      <c r="BW569" s="190" t="e">
        <f>VLOOKUP(D:D,#REF!,3,0)</f>
        <v>#REF!</v>
      </c>
      <c r="BX569" s="190"/>
      <c r="BY569" s="190"/>
      <c r="BZ569" s="191" t="e">
        <f>VLOOKUP(D:D,#REF!,2,0)</f>
        <v>#REF!</v>
      </c>
      <c r="CA569" s="192" t="s">
        <v>18928</v>
      </c>
      <c r="CB569" s="192" t="s">
        <v>18928</v>
      </c>
      <c r="CC569" s="192" t="s">
        <v>18928</v>
      </c>
      <c r="CD569" s="190"/>
      <c r="CE569" s="184">
        <v>7003656</v>
      </c>
    </row>
    <row r="570" spans="1:83" ht="11.95" customHeight="1">
      <c r="A570" s="184">
        <v>7003657</v>
      </c>
      <c r="B570" s="184">
        <v>569</v>
      </c>
      <c r="C570" s="184" t="s">
        <v>19398</v>
      </c>
      <c r="D570" s="184" t="s">
        <v>29</v>
      </c>
      <c r="E570" s="184" t="s">
        <v>610</v>
      </c>
      <c r="F570" s="184" t="s">
        <v>9200</v>
      </c>
      <c r="G570" s="185">
        <v>42546</v>
      </c>
      <c r="H570" s="186" t="s">
        <v>22671</v>
      </c>
      <c r="I570" s="187">
        <v>21150</v>
      </c>
      <c r="J570" s="184" t="s">
        <v>22672</v>
      </c>
      <c r="K570" s="184">
        <v>7003657</v>
      </c>
      <c r="L570" s="184" t="s">
        <v>22681</v>
      </c>
      <c r="M570" s="184" t="s">
        <v>22682</v>
      </c>
      <c r="N570" s="188" t="s">
        <v>22683</v>
      </c>
      <c r="O570" s="189" t="s">
        <v>9201</v>
      </c>
      <c r="P570" s="187" t="s">
        <v>22684</v>
      </c>
      <c r="Q570" s="187" t="s">
        <v>22684</v>
      </c>
      <c r="R570" s="184" t="s">
        <v>9202</v>
      </c>
      <c r="S570" s="184" t="s">
        <v>9203</v>
      </c>
      <c r="T570" s="184" t="s">
        <v>9204</v>
      </c>
      <c r="U570" s="184" t="s">
        <v>22685</v>
      </c>
      <c r="V570" s="184" t="s">
        <v>9205</v>
      </c>
      <c r="W570" s="184" t="s">
        <v>22686</v>
      </c>
      <c r="X570" s="187" t="s">
        <v>22687</v>
      </c>
      <c r="Y570" s="187" t="s">
        <v>22688</v>
      </c>
      <c r="Z570" s="188" t="s">
        <v>3575</v>
      </c>
      <c r="AA570" s="184">
        <v>180</v>
      </c>
      <c r="AB570" s="184" t="s">
        <v>3561</v>
      </c>
      <c r="AC570" s="184" t="s">
        <v>22680</v>
      </c>
      <c r="AD570" s="184"/>
      <c r="AE570" s="184" t="s">
        <v>3562</v>
      </c>
      <c r="AF570" s="184" t="s">
        <v>3608</v>
      </c>
      <c r="AG570" s="184"/>
      <c r="AH570" s="184"/>
      <c r="AI570" s="184" t="s">
        <v>22680</v>
      </c>
      <c r="AJ570" s="184" t="s">
        <v>3563</v>
      </c>
      <c r="AK570" s="184" t="s">
        <v>9194</v>
      </c>
      <c r="AL570" s="184"/>
      <c r="AM570" s="184"/>
      <c r="AN570" s="184"/>
      <c r="AO570" s="184" t="s">
        <v>3577</v>
      </c>
      <c r="AP570" s="184" t="s">
        <v>9204</v>
      </c>
      <c r="AQ570" s="184">
        <v>18730471071</v>
      </c>
      <c r="AR570" s="184"/>
      <c r="AS570" s="184"/>
      <c r="AT570" s="184"/>
      <c r="AU570" s="184" t="s">
        <v>2198</v>
      </c>
      <c r="AV570" s="184" t="s">
        <v>2198</v>
      </c>
      <c r="AW570" s="190"/>
      <c r="AX570" s="185">
        <v>44253</v>
      </c>
      <c r="AY570" s="185">
        <v>43541</v>
      </c>
      <c r="AZ570" s="184" t="s">
        <v>3731</v>
      </c>
      <c r="BA570" s="184" t="s">
        <v>9206</v>
      </c>
      <c r="BB570" s="184">
        <v>1</v>
      </c>
      <c r="BC570" s="184"/>
      <c r="BD570" s="184"/>
      <c r="BE570" s="184"/>
      <c r="BF570" s="184"/>
      <c r="BG570" s="184"/>
      <c r="BH570" s="184"/>
      <c r="BI570" s="184"/>
      <c r="BJ570" s="184"/>
      <c r="BK570" s="184">
        <v>1</v>
      </c>
      <c r="BL570" s="184" t="s">
        <v>3493</v>
      </c>
      <c r="BM570" s="184"/>
      <c r="BN570" s="184"/>
      <c r="BO570" s="184" t="s">
        <v>3493</v>
      </c>
      <c r="BP570" s="184" t="s">
        <v>3493</v>
      </c>
      <c r="BQ570" s="184" t="str">
        <f t="shared" si="10"/>
        <v>√</v>
      </c>
      <c r="BR570" s="184"/>
      <c r="BS570" s="184"/>
      <c r="BT570" s="187" t="s">
        <v>3493</v>
      </c>
      <c r="BU570" s="184"/>
      <c r="BV570" s="190" t="e">
        <f>VLOOKUP(D:D,#REF!,2,0)</f>
        <v>#REF!</v>
      </c>
      <c r="BW570" s="190" t="e">
        <f>VLOOKUP(D:D,#REF!,3,0)</f>
        <v>#REF!</v>
      </c>
      <c r="BX570" s="190"/>
      <c r="BY570" s="190"/>
      <c r="BZ570" s="191" t="e">
        <f>VLOOKUP(D:D,#REF!,2,0)</f>
        <v>#REF!</v>
      </c>
      <c r="CA570" s="192" t="s">
        <v>18928</v>
      </c>
      <c r="CB570" s="192" t="s">
        <v>18928</v>
      </c>
      <c r="CC570" s="192" t="s">
        <v>18928</v>
      </c>
      <c r="CD570" s="190"/>
      <c r="CE570" s="184">
        <v>7003657</v>
      </c>
    </row>
    <row r="571" spans="1:83" ht="11.95" customHeight="1">
      <c r="A571" s="184">
        <v>7003658</v>
      </c>
      <c r="B571" s="184">
        <v>570</v>
      </c>
      <c r="C571" s="184" t="s">
        <v>19398</v>
      </c>
      <c r="D571" s="184" t="s">
        <v>29</v>
      </c>
      <c r="E571" s="184" t="s">
        <v>89</v>
      </c>
      <c r="F571" s="184" t="s">
        <v>9207</v>
      </c>
      <c r="G571" s="185">
        <v>42546</v>
      </c>
      <c r="H571" s="186" t="s">
        <v>22689</v>
      </c>
      <c r="I571" s="187">
        <v>21054</v>
      </c>
      <c r="J571" s="184" t="s">
        <v>22690</v>
      </c>
      <c r="K571" s="184">
        <v>7003658</v>
      </c>
      <c r="L571" s="184" t="s">
        <v>22691</v>
      </c>
      <c r="M571" s="184" t="s">
        <v>22692</v>
      </c>
      <c r="N571" s="188" t="s">
        <v>9208</v>
      </c>
      <c r="O571" s="189">
        <v>86662982</v>
      </c>
      <c r="P571" s="187" t="s">
        <v>22693</v>
      </c>
      <c r="Q571" s="187" t="s">
        <v>22693</v>
      </c>
      <c r="R571" s="184" t="s">
        <v>9209</v>
      </c>
      <c r="S571" s="184">
        <v>15512110626</v>
      </c>
      <c r="T571" s="184" t="s">
        <v>9210</v>
      </c>
      <c r="U571" s="184">
        <v>15512110630</v>
      </c>
      <c r="V571" s="184" t="s">
        <v>3820</v>
      </c>
      <c r="W571" s="184" t="s">
        <v>3575</v>
      </c>
      <c r="X571" s="187" t="s">
        <v>22694</v>
      </c>
      <c r="Y571" s="187" t="s">
        <v>22695</v>
      </c>
      <c r="Z571" s="188" t="s">
        <v>3575</v>
      </c>
      <c r="AA571" s="184">
        <v>120</v>
      </c>
      <c r="AB571" s="184" t="s">
        <v>3561</v>
      </c>
      <c r="AC571" s="184" t="s">
        <v>22696</v>
      </c>
      <c r="AD571" s="184"/>
      <c r="AE571" s="184" t="s">
        <v>3562</v>
      </c>
      <c r="AF571" s="184" t="s">
        <v>4919</v>
      </c>
      <c r="AG571" s="184"/>
      <c r="AH571" s="184"/>
      <c r="AI571" s="184"/>
      <c r="AJ571" s="184" t="s">
        <v>3593</v>
      </c>
      <c r="AK571" s="184" t="s">
        <v>9211</v>
      </c>
      <c r="AL571" s="184" t="s">
        <v>9210</v>
      </c>
      <c r="AM571" s="184" t="s">
        <v>9212</v>
      </c>
      <c r="AN571" s="184">
        <v>15512110630</v>
      </c>
      <c r="AO571" s="184" t="s">
        <v>3577</v>
      </c>
      <c r="AP571" s="184" t="s">
        <v>9213</v>
      </c>
      <c r="AQ571" s="184">
        <v>18231131198</v>
      </c>
      <c r="AR571" s="184" t="s">
        <v>9210</v>
      </c>
      <c r="AS571" s="184" t="s">
        <v>9212</v>
      </c>
      <c r="AT571" s="184">
        <v>15512110630</v>
      </c>
      <c r="AU571" s="184" t="s">
        <v>22697</v>
      </c>
      <c r="AV571" s="184" t="s">
        <v>9214</v>
      </c>
      <c r="AW571" s="190"/>
      <c r="AX571" s="185">
        <v>44258</v>
      </c>
      <c r="AY571" s="185">
        <v>43547</v>
      </c>
      <c r="AZ571" s="184" t="s">
        <v>3731</v>
      </c>
      <c r="BA571" s="184" t="s">
        <v>9215</v>
      </c>
      <c r="BB571" s="184">
        <v>1</v>
      </c>
      <c r="BC571" s="184"/>
      <c r="BD571" s="184"/>
      <c r="BE571" s="184"/>
      <c r="BF571" s="184"/>
      <c r="BG571" s="184"/>
      <c r="BH571" s="184"/>
      <c r="BI571" s="184"/>
      <c r="BJ571" s="184"/>
      <c r="BK571" s="184">
        <v>1</v>
      </c>
      <c r="BL571" s="184" t="s">
        <v>3493</v>
      </c>
      <c r="BM571" s="184"/>
      <c r="BN571" s="184"/>
      <c r="BO571" s="184" t="s">
        <v>3493</v>
      </c>
      <c r="BP571" s="184" t="s">
        <v>3493</v>
      </c>
      <c r="BQ571" s="184" t="str">
        <f t="shared" si="10"/>
        <v>√</v>
      </c>
      <c r="BR571" s="184"/>
      <c r="BS571" s="184"/>
      <c r="BT571" s="187" t="s">
        <v>3493</v>
      </c>
      <c r="BU571" s="184"/>
      <c r="BV571" s="190" t="e">
        <f>VLOOKUP(D:D,#REF!,2,0)</f>
        <v>#REF!</v>
      </c>
      <c r="BW571" s="190" t="e">
        <f>VLOOKUP(D:D,#REF!,3,0)</f>
        <v>#REF!</v>
      </c>
      <c r="BX571" s="190"/>
      <c r="BY571" s="190"/>
      <c r="BZ571" s="191" t="e">
        <f>VLOOKUP(D:D,#REF!,2,0)</f>
        <v>#REF!</v>
      </c>
      <c r="CA571" s="192" t="s">
        <v>18928</v>
      </c>
      <c r="CB571" s="192" t="s">
        <v>18928</v>
      </c>
      <c r="CC571" s="192" t="s">
        <v>18928</v>
      </c>
      <c r="CD571" s="190"/>
      <c r="CE571" s="184">
        <v>7003658</v>
      </c>
    </row>
    <row r="572" spans="1:83" ht="11.95" customHeight="1">
      <c r="A572" s="184">
        <v>7003659</v>
      </c>
      <c r="B572" s="184">
        <v>571</v>
      </c>
      <c r="C572" s="184" t="s">
        <v>19398</v>
      </c>
      <c r="D572" s="184" t="s">
        <v>29</v>
      </c>
      <c r="E572" s="184" t="s">
        <v>89</v>
      </c>
      <c r="F572" s="184" t="s">
        <v>9216</v>
      </c>
      <c r="G572" s="185">
        <v>42546</v>
      </c>
      <c r="H572" s="186" t="s">
        <v>22689</v>
      </c>
      <c r="I572" s="187">
        <v>21054</v>
      </c>
      <c r="J572" s="184" t="s">
        <v>22698</v>
      </c>
      <c r="K572" s="184">
        <v>7003659</v>
      </c>
      <c r="L572" s="184" t="s">
        <v>22699</v>
      </c>
      <c r="M572" s="184" t="s">
        <v>22700</v>
      </c>
      <c r="N572" s="188" t="s">
        <v>22701</v>
      </c>
      <c r="O572" s="189" t="s">
        <v>9217</v>
      </c>
      <c r="P572" s="187" t="s">
        <v>22702</v>
      </c>
      <c r="Q572" s="187" t="s">
        <v>22702</v>
      </c>
      <c r="R572" s="184" t="s">
        <v>9218</v>
      </c>
      <c r="S572" s="184">
        <v>13931881269</v>
      </c>
      <c r="T572" s="184" t="s">
        <v>9219</v>
      </c>
      <c r="U572" s="184">
        <v>13503209893</v>
      </c>
      <c r="V572" s="184" t="s">
        <v>3577</v>
      </c>
      <c r="W572" s="184" t="s">
        <v>3575</v>
      </c>
      <c r="X572" s="187" t="s">
        <v>22703</v>
      </c>
      <c r="Y572" s="187" t="s">
        <v>22704</v>
      </c>
      <c r="Z572" s="188" t="s">
        <v>3575</v>
      </c>
      <c r="AA572" s="184">
        <v>120</v>
      </c>
      <c r="AB572" s="184" t="s">
        <v>3561</v>
      </c>
      <c r="AC572" s="184" t="s">
        <v>22705</v>
      </c>
      <c r="AD572" s="184"/>
      <c r="AE572" s="184" t="s">
        <v>3562</v>
      </c>
      <c r="AF572" s="184" t="s">
        <v>3608</v>
      </c>
      <c r="AG572" s="184"/>
      <c r="AH572" s="184"/>
      <c r="AI572" s="184" t="s">
        <v>22706</v>
      </c>
      <c r="AJ572" s="184" t="s">
        <v>3593</v>
      </c>
      <c r="AK572" s="184" t="s">
        <v>9220</v>
      </c>
      <c r="AL572" s="184" t="s">
        <v>9219</v>
      </c>
      <c r="AM572" s="184" t="s">
        <v>9221</v>
      </c>
      <c r="AN572" s="184">
        <v>13503209893</v>
      </c>
      <c r="AO572" s="184" t="s">
        <v>3577</v>
      </c>
      <c r="AP572" s="184" t="s">
        <v>9219</v>
      </c>
      <c r="AQ572" s="184" t="s">
        <v>9222</v>
      </c>
      <c r="AR572" s="184" t="s">
        <v>9219</v>
      </c>
      <c r="AS572" s="184" t="s">
        <v>9221</v>
      </c>
      <c r="AT572" s="184">
        <v>13503209893</v>
      </c>
      <c r="AU572" s="184" t="s">
        <v>1526</v>
      </c>
      <c r="AV572" s="184" t="s">
        <v>1526</v>
      </c>
      <c r="AW572" s="190"/>
      <c r="AX572" s="185">
        <v>44188</v>
      </c>
      <c r="AY572" s="185">
        <v>43411</v>
      </c>
      <c r="AZ572" s="184" t="s">
        <v>3731</v>
      </c>
      <c r="BA572" s="184" t="s">
        <v>9223</v>
      </c>
      <c r="BB572" s="184">
        <v>1</v>
      </c>
      <c r="BC572" s="184"/>
      <c r="BD572" s="184"/>
      <c r="BE572" s="184"/>
      <c r="BF572" s="184"/>
      <c r="BG572" s="184"/>
      <c r="BH572" s="184"/>
      <c r="BI572" s="184"/>
      <c r="BJ572" s="184"/>
      <c r="BK572" s="184">
        <v>1</v>
      </c>
      <c r="BL572" s="184" t="s">
        <v>3493</v>
      </c>
      <c r="BM572" s="184"/>
      <c r="BN572" s="184" t="s">
        <v>3493</v>
      </c>
      <c r="BO572" s="184" t="s">
        <v>3493</v>
      </c>
      <c r="BP572" s="184" t="s">
        <v>3493</v>
      </c>
      <c r="BQ572" s="184" t="str">
        <f t="shared" si="10"/>
        <v>√</v>
      </c>
      <c r="BR572" s="184"/>
      <c r="BS572" s="184"/>
      <c r="BT572" s="187" t="s">
        <v>3493</v>
      </c>
      <c r="BU572" s="184"/>
      <c r="BV572" s="190" t="e">
        <f>VLOOKUP(D:D,#REF!,2,0)</f>
        <v>#REF!</v>
      </c>
      <c r="BW572" s="190" t="e">
        <f>VLOOKUP(D:D,#REF!,3,0)</f>
        <v>#REF!</v>
      </c>
      <c r="BX572" s="190"/>
      <c r="BY572" s="190"/>
      <c r="BZ572" s="191" t="e">
        <f>VLOOKUP(D:D,#REF!,2,0)</f>
        <v>#REF!</v>
      </c>
      <c r="CA572" s="192" t="s">
        <v>18928</v>
      </c>
      <c r="CB572" s="192" t="s">
        <v>18928</v>
      </c>
      <c r="CC572" s="192" t="s">
        <v>18928</v>
      </c>
      <c r="CD572" s="190"/>
      <c r="CE572" s="184">
        <v>7003659</v>
      </c>
    </row>
    <row r="573" spans="1:83" ht="11.95" customHeight="1">
      <c r="A573" s="184">
        <v>7003703</v>
      </c>
      <c r="B573" s="184">
        <v>572</v>
      </c>
      <c r="C573" s="184" t="s">
        <v>22473</v>
      </c>
      <c r="D573" s="184" t="s">
        <v>25</v>
      </c>
      <c r="E573" s="184" t="s">
        <v>640</v>
      </c>
      <c r="F573" s="184" t="s">
        <v>9224</v>
      </c>
      <c r="G573" s="185">
        <v>42540</v>
      </c>
      <c r="H573" s="186" t="s">
        <v>22552</v>
      </c>
      <c r="I573" s="187">
        <v>21146</v>
      </c>
      <c r="J573" s="184" t="s">
        <v>22707</v>
      </c>
      <c r="K573" s="184">
        <v>7003703</v>
      </c>
      <c r="L573" s="184" t="s">
        <v>22708</v>
      </c>
      <c r="M573" s="184" t="s">
        <v>22709</v>
      </c>
      <c r="N573" s="188" t="s">
        <v>22710</v>
      </c>
      <c r="O573" s="189" t="s">
        <v>9225</v>
      </c>
      <c r="P573" s="187" t="s">
        <v>22711</v>
      </c>
      <c r="Q573" s="187" t="s">
        <v>22711</v>
      </c>
      <c r="R573" s="184" t="s">
        <v>9226</v>
      </c>
      <c r="S573" s="184">
        <v>18907749395</v>
      </c>
      <c r="T573" s="184" t="s">
        <v>9227</v>
      </c>
      <c r="U573" s="184">
        <v>13877419402</v>
      </c>
      <c r="V573" s="184" t="s">
        <v>9227</v>
      </c>
      <c r="W573" s="184">
        <v>13877419402</v>
      </c>
      <c r="X573" s="187" t="s">
        <v>22712</v>
      </c>
      <c r="Y573" s="187" t="s">
        <v>22713</v>
      </c>
      <c r="Z573" s="188" t="s">
        <v>3575</v>
      </c>
      <c r="AA573" s="184">
        <v>180</v>
      </c>
      <c r="AB573" s="184" t="s">
        <v>3561</v>
      </c>
      <c r="AC573" s="184" t="s">
        <v>22714</v>
      </c>
      <c r="AD573" s="184"/>
      <c r="AE573" s="184" t="s">
        <v>3562</v>
      </c>
      <c r="AF573" s="184"/>
      <c r="AG573" s="184"/>
      <c r="AH573" s="184"/>
      <c r="AI573" s="184"/>
      <c r="AJ573" s="184" t="s">
        <v>3563</v>
      </c>
      <c r="AK573" s="184">
        <v>543000</v>
      </c>
      <c r="AL573" s="184" t="s">
        <v>9227</v>
      </c>
      <c r="AM573" s="184" t="s">
        <v>9228</v>
      </c>
      <c r="AN573" s="184">
        <v>13877419402</v>
      </c>
      <c r="AO573" s="184" t="s">
        <v>9229</v>
      </c>
      <c r="AP573" s="184" t="s">
        <v>9227</v>
      </c>
      <c r="AQ573" s="184">
        <v>13877419402</v>
      </c>
      <c r="AR573" s="184" t="s">
        <v>9227</v>
      </c>
      <c r="AS573" s="184" t="s">
        <v>9228</v>
      </c>
      <c r="AT573" s="184">
        <v>13877419402</v>
      </c>
      <c r="AU573" s="184" t="s">
        <v>1307</v>
      </c>
      <c r="AV573" s="184" t="s">
        <v>1307</v>
      </c>
      <c r="AW573" s="190"/>
      <c r="AX573" s="185">
        <v>44375</v>
      </c>
      <c r="AY573" s="185">
        <v>43771</v>
      </c>
      <c r="AZ573" s="184" t="s">
        <v>3562</v>
      </c>
      <c r="BA573" s="184" t="s">
        <v>9230</v>
      </c>
      <c r="BB573" s="184">
        <v>1</v>
      </c>
      <c r="BC573" s="184"/>
      <c r="BD573" s="184"/>
      <c r="BE573" s="184">
        <v>1</v>
      </c>
      <c r="BF573" s="184"/>
      <c r="BG573" s="184"/>
      <c r="BH573" s="184"/>
      <c r="BI573" s="184"/>
      <c r="BJ573" s="184"/>
      <c r="BK573" s="184">
        <v>1</v>
      </c>
      <c r="BL573" s="184" t="s">
        <v>3493</v>
      </c>
      <c r="BM573" s="184"/>
      <c r="BN573" s="184" t="s">
        <v>3493</v>
      </c>
      <c r="BO573" s="184" t="s">
        <v>3493</v>
      </c>
      <c r="BP573" s="184" t="s">
        <v>3493</v>
      </c>
      <c r="BQ573" s="184" t="str">
        <f t="shared" si="10"/>
        <v>√</v>
      </c>
      <c r="BR573" s="184"/>
      <c r="BS573" s="184"/>
      <c r="BT573" s="187" t="s">
        <v>3493</v>
      </c>
      <c r="BU573" s="184"/>
      <c r="BV573" s="190" t="e">
        <f>VLOOKUP(D:D,#REF!,2,0)</f>
        <v>#REF!</v>
      </c>
      <c r="BW573" s="190" t="e">
        <f>VLOOKUP(D:D,#REF!,3,0)</f>
        <v>#REF!</v>
      </c>
      <c r="BX573" s="190"/>
      <c r="BY573" s="190"/>
      <c r="BZ573" s="191" t="e">
        <f>VLOOKUP(D:D,#REF!,2,0)</f>
        <v>#REF!</v>
      </c>
      <c r="CA573" s="192" t="s">
        <v>18928</v>
      </c>
      <c r="CB573" s="192" t="s">
        <v>18928</v>
      </c>
      <c r="CC573" s="192" t="s">
        <v>18928</v>
      </c>
      <c r="CD573" s="190"/>
      <c r="CE573" s="184">
        <v>7003703</v>
      </c>
    </row>
    <row r="574" spans="1:83" ht="11.95" customHeight="1">
      <c r="A574" s="184">
        <v>7003667</v>
      </c>
      <c r="B574" s="184">
        <v>573</v>
      </c>
      <c r="C574" s="184" t="s">
        <v>22473</v>
      </c>
      <c r="D574" s="184" t="s">
        <v>24</v>
      </c>
      <c r="E574" s="184" t="s">
        <v>54</v>
      </c>
      <c r="F574" s="184" t="s">
        <v>9231</v>
      </c>
      <c r="G574" s="185">
        <v>42517</v>
      </c>
      <c r="H574" s="186" t="s">
        <v>22715</v>
      </c>
      <c r="I574" s="187">
        <v>21049</v>
      </c>
      <c r="J574" s="184" t="s">
        <v>22716</v>
      </c>
      <c r="K574" s="184">
        <v>7003667</v>
      </c>
      <c r="L574" s="184" t="s">
        <v>22717</v>
      </c>
      <c r="M574" s="184" t="s">
        <v>22718</v>
      </c>
      <c r="N574" s="188" t="s">
        <v>22719</v>
      </c>
      <c r="O574" s="189" t="s">
        <v>9232</v>
      </c>
      <c r="P574" s="187" t="s">
        <v>22720</v>
      </c>
      <c r="Q574" s="187" t="s">
        <v>22720</v>
      </c>
      <c r="R574" s="184" t="s">
        <v>9233</v>
      </c>
      <c r="S574" s="184" t="s">
        <v>9234</v>
      </c>
      <c r="T574" s="184" t="s">
        <v>2819</v>
      </c>
      <c r="U574" s="184" t="s">
        <v>3575</v>
      </c>
      <c r="V574" s="184" t="s">
        <v>2819</v>
      </c>
      <c r="W574" s="184" t="s">
        <v>3575</v>
      </c>
      <c r="X574" s="187" t="s">
        <v>22721</v>
      </c>
      <c r="Y574" s="187" t="s">
        <v>22722</v>
      </c>
      <c r="Z574" s="188" t="s">
        <v>9235</v>
      </c>
      <c r="AA574" s="184">
        <v>60</v>
      </c>
      <c r="AB574" s="184" t="s">
        <v>3561</v>
      </c>
      <c r="AC574" s="184" t="s">
        <v>9236</v>
      </c>
      <c r="AD574" s="184"/>
      <c r="AE574" s="184" t="s">
        <v>3562</v>
      </c>
      <c r="AF574" s="184"/>
      <c r="AG574" s="184"/>
      <c r="AH574" s="184"/>
      <c r="AI574" s="184"/>
      <c r="AJ574" s="184" t="s">
        <v>3593</v>
      </c>
      <c r="AK574" s="184">
        <v>510030</v>
      </c>
      <c r="AL574" s="184"/>
      <c r="AM574" s="184"/>
      <c r="AN574" s="184"/>
      <c r="AO574" s="184" t="s">
        <v>3577</v>
      </c>
      <c r="AP574" s="184" t="s">
        <v>9237</v>
      </c>
      <c r="AQ574" s="184" t="s">
        <v>9238</v>
      </c>
      <c r="AR574" s="184"/>
      <c r="AS574" s="184"/>
      <c r="AT574" s="184"/>
      <c r="AU574" s="184" t="s">
        <v>22723</v>
      </c>
      <c r="AV574" s="184" t="s">
        <v>9239</v>
      </c>
      <c r="AW574" s="190"/>
      <c r="AX574" s="185">
        <v>44460</v>
      </c>
      <c r="AY574" s="185">
        <v>43605</v>
      </c>
      <c r="AZ574" s="184" t="s">
        <v>3562</v>
      </c>
      <c r="BA574" s="184" t="s">
        <v>9240</v>
      </c>
      <c r="BB574" s="184">
        <v>1</v>
      </c>
      <c r="BC574" s="184"/>
      <c r="BD574" s="184"/>
      <c r="BE574" s="184"/>
      <c r="BF574" s="184"/>
      <c r="BG574" s="184"/>
      <c r="BH574" s="184"/>
      <c r="BI574" s="184"/>
      <c r="BJ574" s="184"/>
      <c r="BK574" s="184">
        <v>1</v>
      </c>
      <c r="BL574" s="184" t="s">
        <v>3493</v>
      </c>
      <c r="BM574" s="184" t="s">
        <v>3493</v>
      </c>
      <c r="BN574" s="184" t="s">
        <v>3493</v>
      </c>
      <c r="BO574" s="184" t="s">
        <v>3493</v>
      </c>
      <c r="BP574" s="184" t="s">
        <v>3493</v>
      </c>
      <c r="BQ574" s="184" t="str">
        <f t="shared" si="10"/>
        <v>√</v>
      </c>
      <c r="BR574" s="184"/>
      <c r="BS574" s="184"/>
      <c r="BT574" s="187" t="s">
        <v>3493</v>
      </c>
      <c r="BU574" s="184"/>
      <c r="BV574" s="190" t="e">
        <f>VLOOKUP(D:D,#REF!,2,0)</f>
        <v>#REF!</v>
      </c>
      <c r="BW574" s="190" t="e">
        <f>VLOOKUP(D:D,#REF!,3,0)</f>
        <v>#REF!</v>
      </c>
      <c r="BX574" s="190"/>
      <c r="BY574" s="190"/>
      <c r="BZ574" s="191" t="e">
        <f>VLOOKUP(D:D,#REF!,2,0)</f>
        <v>#REF!</v>
      </c>
      <c r="CA574" s="192" t="s">
        <v>18928</v>
      </c>
      <c r="CB574" s="192" t="s">
        <v>18928</v>
      </c>
      <c r="CC574" s="192" t="s">
        <v>18928</v>
      </c>
      <c r="CD574" s="190"/>
      <c r="CE574" s="184">
        <v>7003667</v>
      </c>
    </row>
    <row r="575" spans="1:83" ht="11.95" customHeight="1">
      <c r="A575" s="184">
        <v>7003668</v>
      </c>
      <c r="B575" s="184">
        <v>574</v>
      </c>
      <c r="C575" s="184" t="s">
        <v>22473</v>
      </c>
      <c r="D575" s="184" t="s">
        <v>24</v>
      </c>
      <c r="E575" s="184" t="s">
        <v>622</v>
      </c>
      <c r="F575" s="184" t="s">
        <v>9241</v>
      </c>
      <c r="G575" s="185">
        <v>42514</v>
      </c>
      <c r="H575" s="186" t="s">
        <v>22724</v>
      </c>
      <c r="I575" s="187">
        <v>21141</v>
      </c>
      <c r="J575" s="184" t="s">
        <v>22725</v>
      </c>
      <c r="K575" s="184">
        <v>7003668</v>
      </c>
      <c r="L575" s="184" t="s">
        <v>22726</v>
      </c>
      <c r="M575" s="184" t="s">
        <v>22727</v>
      </c>
      <c r="N575" s="188" t="s">
        <v>22728</v>
      </c>
      <c r="O575" s="189"/>
      <c r="P575" s="187" t="s">
        <v>22729</v>
      </c>
      <c r="Q575" s="187" t="s">
        <v>22729</v>
      </c>
      <c r="R575" s="184" t="s">
        <v>9242</v>
      </c>
      <c r="S575" s="184">
        <v>13715983834</v>
      </c>
      <c r="T575" s="184" t="s">
        <v>9243</v>
      </c>
      <c r="U575" s="184">
        <v>13719915280</v>
      </c>
      <c r="V575" s="184" t="s">
        <v>9243</v>
      </c>
      <c r="W575" s="184">
        <v>13719915280</v>
      </c>
      <c r="X575" s="187" t="s">
        <v>22730</v>
      </c>
      <c r="Y575" s="187" t="s">
        <v>9244</v>
      </c>
      <c r="Z575" s="188" t="s">
        <v>9245</v>
      </c>
      <c r="AA575" s="184">
        <v>180</v>
      </c>
      <c r="AB575" s="184" t="s">
        <v>3561</v>
      </c>
      <c r="AC575" s="184" t="s">
        <v>22731</v>
      </c>
      <c r="AD575" s="184"/>
      <c r="AE575" s="184" t="s">
        <v>3562</v>
      </c>
      <c r="AF575" s="184"/>
      <c r="AG575" s="184"/>
      <c r="AH575" s="184"/>
      <c r="AI575" s="184"/>
      <c r="AJ575" s="184" t="s">
        <v>3593</v>
      </c>
      <c r="AK575" s="184">
        <v>515800</v>
      </c>
      <c r="AL575" s="184" t="s">
        <v>22732</v>
      </c>
      <c r="AM575" s="184" t="s">
        <v>22733</v>
      </c>
      <c r="AN575" s="184">
        <v>13502711238</v>
      </c>
      <c r="AO575" s="184" t="s">
        <v>22734</v>
      </c>
      <c r="AP575" s="184" t="s">
        <v>9246</v>
      </c>
      <c r="AQ575" s="184" t="s">
        <v>9247</v>
      </c>
      <c r="AR575" s="184" t="s">
        <v>22735</v>
      </c>
      <c r="AS575" s="184" t="s">
        <v>22736</v>
      </c>
      <c r="AT575" s="184">
        <v>13502711238</v>
      </c>
      <c r="AU575" s="184"/>
      <c r="AV575" s="184"/>
      <c r="AW575" s="190"/>
      <c r="AX575" s="185">
        <v>44362</v>
      </c>
      <c r="AY575" s="185">
        <v>42787</v>
      </c>
      <c r="AZ575" s="184" t="s">
        <v>3562</v>
      </c>
      <c r="BA575" s="184" t="s">
        <v>9248</v>
      </c>
      <c r="BB575" s="184">
        <v>1</v>
      </c>
      <c r="BC575" s="184"/>
      <c r="BD575" s="184"/>
      <c r="BE575" s="184"/>
      <c r="BF575" s="184"/>
      <c r="BG575" s="184"/>
      <c r="BH575" s="184"/>
      <c r="BI575" s="184"/>
      <c r="BJ575" s="184"/>
      <c r="BK575" s="184">
        <v>1</v>
      </c>
      <c r="BL575" s="184" t="s">
        <v>3493</v>
      </c>
      <c r="BM575" s="184"/>
      <c r="BN575" s="184" t="s">
        <v>3493</v>
      </c>
      <c r="BO575" s="184" t="s">
        <v>3493</v>
      </c>
      <c r="BP575" s="184"/>
      <c r="BQ575" s="184" t="str">
        <f t="shared" si="10"/>
        <v>√</v>
      </c>
      <c r="BR575" s="184"/>
      <c r="BS575" s="184"/>
      <c r="BT575" s="187" t="s">
        <v>3493</v>
      </c>
      <c r="BU575" s="184" t="s">
        <v>9249</v>
      </c>
      <c r="BV575" s="190" t="e">
        <f>VLOOKUP(D:D,#REF!,2,0)</f>
        <v>#REF!</v>
      </c>
      <c r="BW575" s="190" t="e">
        <f>VLOOKUP(D:D,#REF!,3,0)</f>
        <v>#REF!</v>
      </c>
      <c r="BX575" s="187"/>
      <c r="BY575" s="190"/>
      <c r="BZ575" s="191" t="e">
        <f>VLOOKUP(D:D,#REF!,2,0)</f>
        <v>#REF!</v>
      </c>
      <c r="CA575" s="192" t="s">
        <v>18928</v>
      </c>
      <c r="CB575" s="192" t="s">
        <v>18928</v>
      </c>
      <c r="CC575" s="192" t="s">
        <v>18928</v>
      </c>
      <c r="CD575" s="190"/>
      <c r="CE575" s="184">
        <v>7003668</v>
      </c>
    </row>
    <row r="576" spans="1:83" ht="11.95" customHeight="1">
      <c r="A576" s="184">
        <v>7003669</v>
      </c>
      <c r="B576" s="184">
        <v>575</v>
      </c>
      <c r="C576" s="184" t="s">
        <v>22473</v>
      </c>
      <c r="D576" s="184" t="s">
        <v>24</v>
      </c>
      <c r="E576" s="184" t="s">
        <v>618</v>
      </c>
      <c r="F576" s="184" t="s">
        <v>9250</v>
      </c>
      <c r="G576" s="185">
        <v>42521</v>
      </c>
      <c r="H576" s="186" t="s">
        <v>22737</v>
      </c>
      <c r="I576" s="187">
        <v>21142</v>
      </c>
      <c r="J576" s="184" t="s">
        <v>22738</v>
      </c>
      <c r="K576" s="184">
        <v>7003669</v>
      </c>
      <c r="L576" s="184" t="s">
        <v>22739</v>
      </c>
      <c r="M576" s="184" t="s">
        <v>22740</v>
      </c>
      <c r="N576" s="188" t="s">
        <v>22741</v>
      </c>
      <c r="O576" s="189" t="s">
        <v>9251</v>
      </c>
      <c r="P576" s="187" t="s">
        <v>22742</v>
      </c>
      <c r="Q576" s="187" t="s">
        <v>22742</v>
      </c>
      <c r="R576" s="184" t="s">
        <v>9252</v>
      </c>
      <c r="S576" s="184">
        <v>13709601985</v>
      </c>
      <c r="T576" s="184" t="s">
        <v>9253</v>
      </c>
      <c r="U576" s="184" t="s">
        <v>22743</v>
      </c>
      <c r="V576" s="184" t="s">
        <v>9254</v>
      </c>
      <c r="W576" s="184" t="s">
        <v>22744</v>
      </c>
      <c r="X576" s="187" t="s">
        <v>22745</v>
      </c>
      <c r="Y576" s="187" t="s">
        <v>22746</v>
      </c>
      <c r="Z576" s="188" t="s">
        <v>9255</v>
      </c>
      <c r="AA576" s="184">
        <v>60</v>
      </c>
      <c r="AB576" s="184" t="s">
        <v>3561</v>
      </c>
      <c r="AC576" s="184"/>
      <c r="AD576" s="184"/>
      <c r="AE576" s="184" t="s">
        <v>3562</v>
      </c>
      <c r="AF576" s="184"/>
      <c r="AG576" s="184"/>
      <c r="AH576" s="184"/>
      <c r="AI576" s="184"/>
      <c r="AJ576" s="184" t="s">
        <v>3593</v>
      </c>
      <c r="AK576" s="184">
        <v>520160</v>
      </c>
      <c r="AL576" s="184" t="s">
        <v>9253</v>
      </c>
      <c r="AM576" s="184" t="s">
        <v>9256</v>
      </c>
      <c r="AN576" s="184" t="s">
        <v>9257</v>
      </c>
      <c r="AO576" s="184" t="s">
        <v>3577</v>
      </c>
      <c r="AP576" s="184" t="s">
        <v>9258</v>
      </c>
      <c r="AQ576" s="184" t="s">
        <v>9257</v>
      </c>
      <c r="AR576" s="184" t="s">
        <v>9258</v>
      </c>
      <c r="AS576" s="184" t="s">
        <v>9256</v>
      </c>
      <c r="AT576" s="184" t="s">
        <v>9257</v>
      </c>
      <c r="AU576" s="184" t="s">
        <v>22747</v>
      </c>
      <c r="AV576" s="184" t="s">
        <v>22748</v>
      </c>
      <c r="AW576" s="190"/>
      <c r="AX576" s="185">
        <v>44361</v>
      </c>
      <c r="AY576" s="185">
        <v>42900</v>
      </c>
      <c r="AZ576" s="184" t="s">
        <v>3731</v>
      </c>
      <c r="BA576" s="184" t="s">
        <v>9259</v>
      </c>
      <c r="BB576" s="184">
        <v>1</v>
      </c>
      <c r="BC576" s="184"/>
      <c r="BD576" s="184"/>
      <c r="BE576" s="184"/>
      <c r="BF576" s="184"/>
      <c r="BG576" s="184"/>
      <c r="BH576" s="184"/>
      <c r="BI576" s="184"/>
      <c r="BJ576" s="184"/>
      <c r="BK576" s="184">
        <v>1</v>
      </c>
      <c r="BL576" s="184" t="s">
        <v>3493</v>
      </c>
      <c r="BM576" s="184" t="s">
        <v>3493</v>
      </c>
      <c r="BN576" s="184" t="s">
        <v>3493</v>
      </c>
      <c r="BO576" s="184" t="s">
        <v>3493</v>
      </c>
      <c r="BP576" s="184" t="s">
        <v>3493</v>
      </c>
      <c r="BQ576" s="184" t="str">
        <f t="shared" si="10"/>
        <v>√</v>
      </c>
      <c r="BR576" s="184"/>
      <c r="BS576" s="184"/>
      <c r="BT576" s="187" t="s">
        <v>3493</v>
      </c>
      <c r="BU576" s="184"/>
      <c r="BV576" s="190" t="e">
        <f>VLOOKUP(D:D,#REF!,2,0)</f>
        <v>#REF!</v>
      </c>
      <c r="BW576" s="190" t="e">
        <f>VLOOKUP(D:D,#REF!,3,0)</f>
        <v>#REF!</v>
      </c>
      <c r="BX576" s="190"/>
      <c r="BY576" s="190"/>
      <c r="BZ576" s="191" t="e">
        <f>VLOOKUP(D:D,#REF!,2,0)</f>
        <v>#REF!</v>
      </c>
      <c r="CA576" s="192" t="s">
        <v>18928</v>
      </c>
      <c r="CB576" s="192" t="s">
        <v>18928</v>
      </c>
      <c r="CC576" s="192" t="s">
        <v>18928</v>
      </c>
      <c r="CD576" s="190"/>
      <c r="CE576" s="184">
        <v>7003669</v>
      </c>
    </row>
    <row r="577" spans="1:83" ht="11.95" customHeight="1">
      <c r="A577" s="184">
        <v>7003670</v>
      </c>
      <c r="B577" s="184">
        <v>576</v>
      </c>
      <c r="C577" s="184" t="s">
        <v>22473</v>
      </c>
      <c r="D577" s="184" t="s">
        <v>24</v>
      </c>
      <c r="E577" s="184" t="s">
        <v>622</v>
      </c>
      <c r="F577" s="184" t="s">
        <v>9260</v>
      </c>
      <c r="G577" s="185">
        <v>42514</v>
      </c>
      <c r="H577" s="186" t="s">
        <v>22724</v>
      </c>
      <c r="I577" s="187">
        <v>21141</v>
      </c>
      <c r="J577" s="184" t="s">
        <v>22725</v>
      </c>
      <c r="K577" s="184">
        <v>7003670</v>
      </c>
      <c r="L577" s="184" t="s">
        <v>22749</v>
      </c>
      <c r="M577" s="184" t="s">
        <v>22750</v>
      </c>
      <c r="N577" s="188" t="s">
        <v>22751</v>
      </c>
      <c r="O577" s="189"/>
      <c r="P577" s="187" t="s">
        <v>22752</v>
      </c>
      <c r="Q577" s="187" t="s">
        <v>22752</v>
      </c>
      <c r="R577" s="184" t="s">
        <v>9261</v>
      </c>
      <c r="S577" s="184">
        <v>13829567111</v>
      </c>
      <c r="T577" s="184" t="s">
        <v>9262</v>
      </c>
      <c r="U577" s="184">
        <v>13923920160</v>
      </c>
      <c r="V577" s="184" t="s">
        <v>9261</v>
      </c>
      <c r="W577" s="184">
        <v>13829567111</v>
      </c>
      <c r="X577" s="187" t="s">
        <v>22753</v>
      </c>
      <c r="Y577" s="187" t="s">
        <v>22754</v>
      </c>
      <c r="Z577" s="188" t="s">
        <v>3575</v>
      </c>
      <c r="AA577" s="184">
        <v>180</v>
      </c>
      <c r="AB577" s="184" t="s">
        <v>3561</v>
      </c>
      <c r="AC577" s="184" t="s">
        <v>22755</v>
      </c>
      <c r="AD577" s="184"/>
      <c r="AE577" s="184" t="s">
        <v>3562</v>
      </c>
      <c r="AF577" s="184"/>
      <c r="AG577" s="184"/>
      <c r="AH577" s="184"/>
      <c r="AI577" s="184"/>
      <c r="AJ577" s="184" t="s">
        <v>3563</v>
      </c>
      <c r="AK577" s="184">
        <v>515144</v>
      </c>
      <c r="AL577" s="184" t="s">
        <v>22756</v>
      </c>
      <c r="AM577" s="184" t="s">
        <v>22757</v>
      </c>
      <c r="AN577" s="184">
        <v>13727678004</v>
      </c>
      <c r="AO577" s="184" t="s">
        <v>22758</v>
      </c>
      <c r="AP577" s="184" t="s">
        <v>9263</v>
      </c>
      <c r="AQ577" s="184">
        <v>13923928220</v>
      </c>
      <c r="AR577" s="184"/>
      <c r="AS577" s="184"/>
      <c r="AT577" s="184"/>
      <c r="AU577" s="184"/>
      <c r="AV577" s="184"/>
      <c r="AW577" s="190"/>
      <c r="AX577" s="185">
        <v>44309</v>
      </c>
      <c r="AY577" s="185">
        <v>43256</v>
      </c>
      <c r="AZ577" s="184" t="s">
        <v>3731</v>
      </c>
      <c r="BA577" s="184" t="s">
        <v>9264</v>
      </c>
      <c r="BB577" s="184">
        <v>1</v>
      </c>
      <c r="BC577" s="184"/>
      <c r="BD577" s="184"/>
      <c r="BE577" s="184"/>
      <c r="BF577" s="184"/>
      <c r="BG577" s="184"/>
      <c r="BH577" s="184"/>
      <c r="BI577" s="184"/>
      <c r="BJ577" s="184"/>
      <c r="BK577" s="184">
        <v>1</v>
      </c>
      <c r="BL577" s="184" t="s">
        <v>3493</v>
      </c>
      <c r="BM577" s="184"/>
      <c r="BN577" s="184" t="s">
        <v>3493</v>
      </c>
      <c r="BO577" s="184" t="s">
        <v>3493</v>
      </c>
      <c r="BP577" s="184"/>
      <c r="BQ577" s="184" t="str">
        <f t="shared" si="10"/>
        <v>√</v>
      </c>
      <c r="BR577" s="184"/>
      <c r="BS577" s="184"/>
      <c r="BT577" s="187" t="s">
        <v>3493</v>
      </c>
      <c r="BU577" s="184" t="s">
        <v>9249</v>
      </c>
      <c r="BV577" s="190" t="e">
        <f>VLOOKUP(D:D,#REF!,2,0)</f>
        <v>#REF!</v>
      </c>
      <c r="BW577" s="190" t="e">
        <f>VLOOKUP(D:D,#REF!,3,0)</f>
        <v>#REF!</v>
      </c>
      <c r="BX577" s="190"/>
      <c r="BY577" s="190"/>
      <c r="BZ577" s="191" t="e">
        <f>VLOOKUP(D:D,#REF!,2,0)</f>
        <v>#REF!</v>
      </c>
      <c r="CA577" s="192" t="s">
        <v>18928</v>
      </c>
      <c r="CB577" s="192" t="s">
        <v>18928</v>
      </c>
      <c r="CC577" s="192" t="s">
        <v>18928</v>
      </c>
      <c r="CD577" s="190"/>
      <c r="CE577" s="184">
        <v>7003670</v>
      </c>
    </row>
    <row r="578" spans="1:83" ht="11.95" customHeight="1">
      <c r="A578" s="184">
        <v>7003671</v>
      </c>
      <c r="B578" s="184">
        <v>577</v>
      </c>
      <c r="C578" s="184" t="s">
        <v>22473</v>
      </c>
      <c r="D578" s="184" t="s">
        <v>24</v>
      </c>
      <c r="E578" s="184" t="s">
        <v>54</v>
      </c>
      <c r="F578" s="184" t="s">
        <v>9265</v>
      </c>
      <c r="G578" s="185">
        <v>42517</v>
      </c>
      <c r="H578" s="186" t="s">
        <v>22715</v>
      </c>
      <c r="I578" s="187">
        <v>21049</v>
      </c>
      <c r="J578" s="184" t="s">
        <v>22716</v>
      </c>
      <c r="K578" s="184">
        <v>7003671</v>
      </c>
      <c r="L578" s="184" t="s">
        <v>22759</v>
      </c>
      <c r="M578" s="184" t="s">
        <v>22760</v>
      </c>
      <c r="N578" s="188" t="s">
        <v>22761</v>
      </c>
      <c r="O578" s="189" t="s">
        <v>9266</v>
      </c>
      <c r="P578" s="187" t="s">
        <v>22762</v>
      </c>
      <c r="Q578" s="187" t="s">
        <v>22762</v>
      </c>
      <c r="R578" s="184" t="s">
        <v>22763</v>
      </c>
      <c r="S578" s="184" t="s">
        <v>9267</v>
      </c>
      <c r="T578" s="184" t="s">
        <v>9268</v>
      </c>
      <c r="U578" s="184" t="s">
        <v>22764</v>
      </c>
      <c r="V578" s="184" t="s">
        <v>9269</v>
      </c>
      <c r="W578" s="184" t="s">
        <v>22764</v>
      </c>
      <c r="X578" s="187" t="s">
        <v>22765</v>
      </c>
      <c r="Y578" s="187" t="s">
        <v>22766</v>
      </c>
      <c r="Z578" s="188" t="s">
        <v>22767</v>
      </c>
      <c r="AA578" s="184">
        <v>60</v>
      </c>
      <c r="AB578" s="184" t="s">
        <v>3561</v>
      </c>
      <c r="AC578" s="184"/>
      <c r="AD578" s="184"/>
      <c r="AE578" s="184" t="s">
        <v>3562</v>
      </c>
      <c r="AF578" s="184"/>
      <c r="AG578" s="184"/>
      <c r="AH578" s="184"/>
      <c r="AI578" s="184"/>
      <c r="AJ578" s="184" t="s">
        <v>3593</v>
      </c>
      <c r="AK578" s="184">
        <v>510220</v>
      </c>
      <c r="AL578" s="184"/>
      <c r="AM578" s="184"/>
      <c r="AN578" s="184"/>
      <c r="AO578" s="184" t="s">
        <v>3577</v>
      </c>
      <c r="AP578" s="184" t="s">
        <v>9270</v>
      </c>
      <c r="AQ578" s="184">
        <v>13560325949</v>
      </c>
      <c r="AR578" s="184"/>
      <c r="AS578" s="184"/>
      <c r="AT578" s="184"/>
      <c r="AU578" s="184" t="s">
        <v>945</v>
      </c>
      <c r="AV578" s="184" t="s">
        <v>9271</v>
      </c>
      <c r="AW578" s="190"/>
      <c r="AX578" s="185">
        <v>44443</v>
      </c>
      <c r="AY578" s="185">
        <v>43577</v>
      </c>
      <c r="AZ578" s="184" t="s">
        <v>3731</v>
      </c>
      <c r="BA578" s="184" t="s">
        <v>22768</v>
      </c>
      <c r="BB578" s="184">
        <v>1</v>
      </c>
      <c r="BC578" s="184"/>
      <c r="BD578" s="184"/>
      <c r="BE578" s="184"/>
      <c r="BF578" s="184"/>
      <c r="BG578" s="184"/>
      <c r="BH578" s="184"/>
      <c r="BI578" s="184"/>
      <c r="BJ578" s="184"/>
      <c r="BK578" s="184">
        <v>1</v>
      </c>
      <c r="BL578" s="184" t="s">
        <v>3493</v>
      </c>
      <c r="BM578" s="184" t="s">
        <v>3493</v>
      </c>
      <c r="BN578" s="184" t="s">
        <v>3493</v>
      </c>
      <c r="BO578" s="184" t="s">
        <v>3493</v>
      </c>
      <c r="BP578" s="184" t="s">
        <v>3493</v>
      </c>
      <c r="BQ578" s="184" t="str">
        <f t="shared" si="10"/>
        <v>√</v>
      </c>
      <c r="BR578" s="184"/>
      <c r="BS578" s="184"/>
      <c r="BT578" s="187" t="s">
        <v>3493</v>
      </c>
      <c r="BU578" s="184"/>
      <c r="BV578" s="190" t="e">
        <f>VLOOKUP(D:D,#REF!,2,0)</f>
        <v>#REF!</v>
      </c>
      <c r="BW578" s="190" t="e">
        <f>VLOOKUP(D:D,#REF!,3,0)</f>
        <v>#REF!</v>
      </c>
      <c r="BX578" s="190"/>
      <c r="BY578" s="190"/>
      <c r="BZ578" s="191" t="e">
        <f>VLOOKUP(D:D,#REF!,2,0)</f>
        <v>#REF!</v>
      </c>
      <c r="CA578" s="192" t="s">
        <v>18928</v>
      </c>
      <c r="CB578" s="192" t="s">
        <v>18928</v>
      </c>
      <c r="CC578" s="192" t="s">
        <v>18928</v>
      </c>
      <c r="CD578" s="190"/>
      <c r="CE578" s="184">
        <v>7003671</v>
      </c>
    </row>
    <row r="579" spans="1:83" ht="11.95" customHeight="1">
      <c r="A579" s="184">
        <v>7003672</v>
      </c>
      <c r="B579" s="184">
        <v>578</v>
      </c>
      <c r="C579" s="184" t="s">
        <v>22473</v>
      </c>
      <c r="D579" s="184" t="s">
        <v>24</v>
      </c>
      <c r="E579" s="184" t="s">
        <v>621</v>
      </c>
      <c r="F579" s="184" t="s">
        <v>9272</v>
      </c>
      <c r="G579" s="185">
        <v>42514</v>
      </c>
      <c r="H579" s="186" t="s">
        <v>22769</v>
      </c>
      <c r="I579" s="187">
        <v>21143</v>
      </c>
      <c r="J579" s="184" t="s">
        <v>22725</v>
      </c>
      <c r="K579" s="184">
        <v>7003672</v>
      </c>
      <c r="L579" s="184" t="s">
        <v>22770</v>
      </c>
      <c r="M579" s="184" t="s">
        <v>22771</v>
      </c>
      <c r="N579" s="188" t="s">
        <v>22772</v>
      </c>
      <c r="O579" s="189" t="s">
        <v>22773</v>
      </c>
      <c r="P579" s="187" t="s">
        <v>22774</v>
      </c>
      <c r="Q579" s="187" t="s">
        <v>22774</v>
      </c>
      <c r="R579" s="184" t="s">
        <v>9273</v>
      </c>
      <c r="S579" s="184">
        <v>13923020888</v>
      </c>
      <c r="T579" s="184" t="s">
        <v>9274</v>
      </c>
      <c r="U579" s="184">
        <v>13690896555</v>
      </c>
      <c r="V579" s="184" t="s">
        <v>9274</v>
      </c>
      <c r="W579" s="184">
        <v>13690896555</v>
      </c>
      <c r="X579" s="187" t="s">
        <v>22775</v>
      </c>
      <c r="Y579" s="187"/>
      <c r="Z579" s="188" t="s">
        <v>22776</v>
      </c>
      <c r="AA579" s="184">
        <v>180</v>
      </c>
      <c r="AB579" s="184" t="s">
        <v>3669</v>
      </c>
      <c r="AC579" s="184" t="s">
        <v>22755</v>
      </c>
      <c r="AD579" s="184"/>
      <c r="AE579" s="184" t="s">
        <v>3562</v>
      </c>
      <c r="AF579" s="184"/>
      <c r="AG579" s="184"/>
      <c r="AH579" s="184"/>
      <c r="AI579" s="184"/>
      <c r="AJ579" s="184" t="s">
        <v>3563</v>
      </c>
      <c r="AK579" s="184">
        <v>514300</v>
      </c>
      <c r="AL579" s="184" t="s">
        <v>22777</v>
      </c>
      <c r="AM579" s="184" t="s">
        <v>22778</v>
      </c>
      <c r="AN579" s="184">
        <v>13690896555</v>
      </c>
      <c r="AO579" s="184" t="s">
        <v>22779</v>
      </c>
      <c r="AP579" s="184" t="s">
        <v>9275</v>
      </c>
      <c r="AQ579" s="184" t="s">
        <v>9276</v>
      </c>
      <c r="AR579" s="184" t="s">
        <v>22780</v>
      </c>
      <c r="AS579" s="184" t="s">
        <v>22781</v>
      </c>
      <c r="AT579" s="184">
        <v>13690896555</v>
      </c>
      <c r="AU579" s="184" t="s">
        <v>1651</v>
      </c>
      <c r="AV579" s="184" t="s">
        <v>9277</v>
      </c>
      <c r="AW579" s="190"/>
      <c r="AX579" s="185">
        <v>44307</v>
      </c>
      <c r="AY579" s="185"/>
      <c r="AZ579" s="184" t="s">
        <v>3731</v>
      </c>
      <c r="BA579" s="184" t="s">
        <v>9278</v>
      </c>
      <c r="BB579" s="184">
        <v>1</v>
      </c>
      <c r="BC579" s="184"/>
      <c r="BD579" s="184"/>
      <c r="BE579" s="184"/>
      <c r="BF579" s="184"/>
      <c r="BG579" s="184"/>
      <c r="BH579" s="184"/>
      <c r="BI579" s="184"/>
      <c r="BJ579" s="184"/>
      <c r="BK579" s="184">
        <v>1</v>
      </c>
      <c r="BL579" s="184" t="s">
        <v>3493</v>
      </c>
      <c r="BM579" s="184"/>
      <c r="BN579" s="184"/>
      <c r="BO579" s="184"/>
      <c r="BP579" s="184" t="s">
        <v>3493</v>
      </c>
      <c r="BQ579" s="184" t="str">
        <f t="shared" ref="BQ579:BQ642" si="13">IF(OR(M579="",M579="/")," ","√")</f>
        <v>√</v>
      </c>
      <c r="BR579" s="184"/>
      <c r="BS579" s="184"/>
      <c r="BT579" s="187" t="s">
        <v>3493</v>
      </c>
      <c r="BU579" s="184"/>
      <c r="BV579" s="190" t="e">
        <f>VLOOKUP(D:D,#REF!,2,0)</f>
        <v>#REF!</v>
      </c>
      <c r="BW579" s="190" t="e">
        <f>VLOOKUP(D:D,#REF!,3,0)</f>
        <v>#REF!</v>
      </c>
      <c r="BX579" s="190"/>
      <c r="BY579" s="190"/>
      <c r="BZ579" s="191" t="e">
        <f>VLOOKUP(D:D,#REF!,2,0)</f>
        <v>#REF!</v>
      </c>
      <c r="CA579" s="192" t="s">
        <v>18928</v>
      </c>
      <c r="CB579" s="192" t="s">
        <v>18928</v>
      </c>
      <c r="CC579" s="192" t="s">
        <v>18928</v>
      </c>
      <c r="CD579" s="190"/>
      <c r="CE579" s="184">
        <v>7003672</v>
      </c>
    </row>
    <row r="580" spans="1:83" ht="11.95" customHeight="1">
      <c r="A580" s="184">
        <v>7003673</v>
      </c>
      <c r="B580" s="184">
        <v>579</v>
      </c>
      <c r="C580" s="184" t="s">
        <v>22473</v>
      </c>
      <c r="D580" s="184" t="s">
        <v>24</v>
      </c>
      <c r="E580" s="184" t="s">
        <v>620</v>
      </c>
      <c r="F580" s="184" t="s">
        <v>9279</v>
      </c>
      <c r="G580" s="185">
        <v>42514</v>
      </c>
      <c r="H580" s="186" t="s">
        <v>22724</v>
      </c>
      <c r="I580" s="187">
        <v>21141</v>
      </c>
      <c r="J580" s="184" t="s">
        <v>22725</v>
      </c>
      <c r="K580" s="184">
        <v>7003673</v>
      </c>
      <c r="L580" s="184" t="s">
        <v>22782</v>
      </c>
      <c r="M580" s="184" t="s">
        <v>22783</v>
      </c>
      <c r="N580" s="188" t="s">
        <v>22784</v>
      </c>
      <c r="O580" s="189"/>
      <c r="P580" s="187" t="s">
        <v>22785</v>
      </c>
      <c r="Q580" s="187" t="s">
        <v>22785</v>
      </c>
      <c r="R580" s="184" t="s">
        <v>9280</v>
      </c>
      <c r="S580" s="184">
        <v>13802323033</v>
      </c>
      <c r="T580" s="184" t="s">
        <v>9281</v>
      </c>
      <c r="U580" s="184">
        <v>13682016269</v>
      </c>
      <c r="V580" s="184" t="s">
        <v>9280</v>
      </c>
      <c r="W580" s="184">
        <v>13802323033</v>
      </c>
      <c r="X580" s="188" t="s">
        <v>9282</v>
      </c>
      <c r="Y580" s="187" t="s">
        <v>22786</v>
      </c>
      <c r="Z580" s="188" t="s">
        <v>9282</v>
      </c>
      <c r="AA580" s="184">
        <v>180</v>
      </c>
      <c r="AB580" s="184" t="s">
        <v>3561</v>
      </c>
      <c r="AC580" s="184" t="s">
        <v>22787</v>
      </c>
      <c r="AD580" s="184"/>
      <c r="AE580" s="184" t="s">
        <v>3562</v>
      </c>
      <c r="AF580" s="184"/>
      <c r="AG580" s="184"/>
      <c r="AH580" s="184"/>
      <c r="AI580" s="184"/>
      <c r="AJ580" s="184" t="s">
        <v>3593</v>
      </c>
      <c r="AK580" s="184">
        <v>515400</v>
      </c>
      <c r="AL580" s="184" t="s">
        <v>22788</v>
      </c>
      <c r="AM580" s="184" t="s">
        <v>22789</v>
      </c>
      <c r="AN580" s="184">
        <v>13682016269</v>
      </c>
      <c r="AO580" s="184" t="s">
        <v>22790</v>
      </c>
      <c r="AP580" s="184" t="s">
        <v>9281</v>
      </c>
      <c r="AQ580" s="184" t="s">
        <v>9283</v>
      </c>
      <c r="AR580" s="184" t="s">
        <v>22791</v>
      </c>
      <c r="AS580" s="184" t="s">
        <v>22792</v>
      </c>
      <c r="AT580" s="184">
        <v>13682016269</v>
      </c>
      <c r="AU580" s="184" t="s">
        <v>1413</v>
      </c>
      <c r="AV580" s="184" t="s">
        <v>22793</v>
      </c>
      <c r="AW580" s="190"/>
      <c r="AX580" s="185">
        <v>44398</v>
      </c>
      <c r="AY580" s="185">
        <v>42987</v>
      </c>
      <c r="AZ580" s="184" t="s">
        <v>3562</v>
      </c>
      <c r="BA580" s="184" t="s">
        <v>9284</v>
      </c>
      <c r="BB580" s="184">
        <v>1</v>
      </c>
      <c r="BC580" s="184"/>
      <c r="BD580" s="184"/>
      <c r="BE580" s="184"/>
      <c r="BF580" s="184"/>
      <c r="BG580" s="184"/>
      <c r="BH580" s="184"/>
      <c r="BI580" s="184"/>
      <c r="BJ580" s="184"/>
      <c r="BK580" s="184">
        <v>1</v>
      </c>
      <c r="BL580" s="184" t="s">
        <v>3493</v>
      </c>
      <c r="BM580" s="184"/>
      <c r="BN580" s="184" t="s">
        <v>3493</v>
      </c>
      <c r="BO580" s="184" t="s">
        <v>3493</v>
      </c>
      <c r="BP580" s="184" t="s">
        <v>3493</v>
      </c>
      <c r="BQ580" s="184" t="str">
        <f t="shared" si="13"/>
        <v>√</v>
      </c>
      <c r="BR580" s="184"/>
      <c r="BS580" s="184"/>
      <c r="BT580" s="184" t="str">
        <f t="shared" ref="BT580" si="14">IF(OR(P580="",P580="/")," ","√")</f>
        <v>√</v>
      </c>
      <c r="BU580" s="184"/>
      <c r="BV580" s="190" t="e">
        <f>VLOOKUP(D:D,#REF!,2,0)</f>
        <v>#REF!</v>
      </c>
      <c r="BW580" s="190" t="e">
        <f>VLOOKUP(D:D,#REF!,3,0)</f>
        <v>#REF!</v>
      </c>
      <c r="BX580" s="188"/>
      <c r="BY580" s="190"/>
      <c r="BZ580" s="191" t="e">
        <f>VLOOKUP(D:D,#REF!,2,0)</f>
        <v>#REF!</v>
      </c>
      <c r="CA580" s="192" t="s">
        <v>18928</v>
      </c>
      <c r="CB580" s="192" t="s">
        <v>18928</v>
      </c>
      <c r="CC580" s="192" t="s">
        <v>18928</v>
      </c>
      <c r="CD580" s="190"/>
      <c r="CE580" s="184">
        <v>7003673</v>
      </c>
    </row>
    <row r="581" spans="1:83" ht="11.95" customHeight="1">
      <c r="A581" s="184">
        <v>7003674</v>
      </c>
      <c r="B581" s="184">
        <v>580</v>
      </c>
      <c r="C581" s="184" t="s">
        <v>22473</v>
      </c>
      <c r="D581" s="184" t="s">
        <v>24</v>
      </c>
      <c r="E581" s="184" t="s">
        <v>632</v>
      </c>
      <c r="F581" s="184" t="s">
        <v>9285</v>
      </c>
      <c r="G581" s="185">
        <v>42509</v>
      </c>
      <c r="H581" s="186" t="s">
        <v>22794</v>
      </c>
      <c r="I581" s="187">
        <v>21144</v>
      </c>
      <c r="J581" s="184" t="s">
        <v>22795</v>
      </c>
      <c r="K581" s="184">
        <v>7003674</v>
      </c>
      <c r="L581" s="184" t="s">
        <v>22796</v>
      </c>
      <c r="M581" s="184" t="s">
        <v>22797</v>
      </c>
      <c r="N581" s="188" t="s">
        <v>22798</v>
      </c>
      <c r="O581" s="189" t="s">
        <v>9286</v>
      </c>
      <c r="P581" s="187" t="s">
        <v>22799</v>
      </c>
      <c r="Q581" s="187" t="s">
        <v>22800</v>
      </c>
      <c r="R581" s="184" t="s">
        <v>9287</v>
      </c>
      <c r="S581" s="184">
        <v>13929728500</v>
      </c>
      <c r="T581" s="184" t="s">
        <v>9288</v>
      </c>
      <c r="U581" s="184">
        <v>13509925523</v>
      </c>
      <c r="V581" s="184" t="s">
        <v>6464</v>
      </c>
      <c r="W581" s="184">
        <v>18206687879</v>
      </c>
      <c r="X581" s="187" t="s">
        <v>22801</v>
      </c>
      <c r="Y581" s="187" t="s">
        <v>22802</v>
      </c>
      <c r="Z581" s="188" t="s">
        <v>22801</v>
      </c>
      <c r="AA581" s="184">
        <v>90</v>
      </c>
      <c r="AB581" s="184" t="s">
        <v>3669</v>
      </c>
      <c r="AC581" s="184" t="s">
        <v>22803</v>
      </c>
      <c r="AD581" s="184"/>
      <c r="AE581" s="184" t="s">
        <v>3562</v>
      </c>
      <c r="AF581" s="184"/>
      <c r="AG581" s="184"/>
      <c r="AH581" s="184"/>
      <c r="AI581" s="184"/>
      <c r="AJ581" s="184" t="s">
        <v>3593</v>
      </c>
      <c r="AK581" s="184">
        <v>525011</v>
      </c>
      <c r="AL581" s="184"/>
      <c r="AM581" s="184"/>
      <c r="AN581" s="184"/>
      <c r="AO581" s="184" t="s">
        <v>3577</v>
      </c>
      <c r="AP581" s="184" t="s">
        <v>9289</v>
      </c>
      <c r="AQ581" s="184">
        <v>15219915513</v>
      </c>
      <c r="AR581" s="184"/>
      <c r="AS581" s="184"/>
      <c r="AT581" s="184"/>
      <c r="AU581" s="184" t="s">
        <v>1761</v>
      </c>
      <c r="AV581" s="184" t="s">
        <v>9290</v>
      </c>
      <c r="AW581" s="190"/>
      <c r="AX581" s="185">
        <v>44541</v>
      </c>
      <c r="AY581" s="185">
        <v>43770</v>
      </c>
      <c r="AZ581" s="184" t="s">
        <v>3731</v>
      </c>
      <c r="BA581" s="184" t="s">
        <v>22804</v>
      </c>
      <c r="BB581" s="184">
        <v>1</v>
      </c>
      <c r="BC581" s="184"/>
      <c r="BD581" s="184"/>
      <c r="BE581" s="184"/>
      <c r="BF581" s="184"/>
      <c r="BG581" s="184"/>
      <c r="BH581" s="184"/>
      <c r="BI581" s="184"/>
      <c r="BJ581" s="184"/>
      <c r="BK581" s="184">
        <v>1</v>
      </c>
      <c r="BL581" s="184" t="s">
        <v>3493</v>
      </c>
      <c r="BM581" s="184"/>
      <c r="BN581" s="184" t="s">
        <v>3493</v>
      </c>
      <c r="BO581" s="184" t="s">
        <v>3493</v>
      </c>
      <c r="BP581" s="184" t="s">
        <v>3493</v>
      </c>
      <c r="BQ581" s="184" t="str">
        <f t="shared" si="13"/>
        <v>√</v>
      </c>
      <c r="BR581" s="184"/>
      <c r="BS581" s="184"/>
      <c r="BT581" s="187" t="s">
        <v>3493</v>
      </c>
      <c r="BU581" s="184"/>
      <c r="BV581" s="190" t="e">
        <f>VLOOKUP(D:D,#REF!,2,0)</f>
        <v>#REF!</v>
      </c>
      <c r="BW581" s="190" t="e">
        <f>VLOOKUP(D:D,#REF!,3,0)</f>
        <v>#REF!</v>
      </c>
      <c r="BX581" s="190"/>
      <c r="BY581" s="190"/>
      <c r="BZ581" s="191" t="e">
        <f>VLOOKUP(D:D,#REF!,2,0)</f>
        <v>#REF!</v>
      </c>
      <c r="CA581" s="192" t="s">
        <v>18928</v>
      </c>
      <c r="CB581" s="192" t="s">
        <v>18928</v>
      </c>
      <c r="CC581" s="192" t="s">
        <v>18928</v>
      </c>
      <c r="CD581" s="190"/>
      <c r="CE581" s="184">
        <v>7003674</v>
      </c>
    </row>
    <row r="582" spans="1:83" ht="11.95" customHeight="1">
      <c r="A582" s="184">
        <v>7003675</v>
      </c>
      <c r="B582" s="184">
        <v>581</v>
      </c>
      <c r="C582" s="184" t="s">
        <v>22473</v>
      </c>
      <c r="D582" s="184" t="s">
        <v>24</v>
      </c>
      <c r="E582" s="184" t="s">
        <v>632</v>
      </c>
      <c r="F582" s="184" t="s">
        <v>9291</v>
      </c>
      <c r="G582" s="185">
        <v>42509</v>
      </c>
      <c r="H582" s="186" t="s">
        <v>22794</v>
      </c>
      <c r="I582" s="187">
        <v>21144</v>
      </c>
      <c r="J582" s="184" t="s">
        <v>22795</v>
      </c>
      <c r="K582" s="184">
        <v>7003675</v>
      </c>
      <c r="L582" s="184" t="s">
        <v>22805</v>
      </c>
      <c r="M582" s="184" t="s">
        <v>22806</v>
      </c>
      <c r="N582" s="188" t="s">
        <v>22807</v>
      </c>
      <c r="O582" s="189" t="s">
        <v>9292</v>
      </c>
      <c r="P582" s="187" t="s">
        <v>22808</v>
      </c>
      <c r="Q582" s="187" t="s">
        <v>22808</v>
      </c>
      <c r="R582" s="184" t="s">
        <v>9293</v>
      </c>
      <c r="S582" s="184">
        <v>13380802928</v>
      </c>
      <c r="T582" s="184" t="s">
        <v>9294</v>
      </c>
      <c r="U582" s="184" t="s">
        <v>22809</v>
      </c>
      <c r="V582" s="184" t="s">
        <v>9295</v>
      </c>
      <c r="W582" s="184" t="s">
        <v>22810</v>
      </c>
      <c r="X582" s="187" t="s">
        <v>22811</v>
      </c>
      <c r="Y582" s="187"/>
      <c r="Z582" s="188" t="s">
        <v>22811</v>
      </c>
      <c r="AA582" s="184">
        <v>90</v>
      </c>
      <c r="AB582" s="184" t="s">
        <v>3561</v>
      </c>
      <c r="AC582" s="184" t="s">
        <v>22812</v>
      </c>
      <c r="AD582" s="184"/>
      <c r="AE582" s="184" t="s">
        <v>3562</v>
      </c>
      <c r="AF582" s="184"/>
      <c r="AG582" s="184"/>
      <c r="AH582" s="184"/>
      <c r="AI582" s="184"/>
      <c r="AJ582" s="184" t="s">
        <v>3593</v>
      </c>
      <c r="AK582" s="184">
        <v>525300</v>
      </c>
      <c r="AL582" s="184"/>
      <c r="AM582" s="184"/>
      <c r="AN582" s="184"/>
      <c r="AO582" s="184" t="s">
        <v>3577</v>
      </c>
      <c r="AP582" s="184" t="s">
        <v>9294</v>
      </c>
      <c r="AQ582" s="184" t="s">
        <v>9296</v>
      </c>
      <c r="AR582" s="184"/>
      <c r="AS582" s="184"/>
      <c r="AT582" s="184"/>
      <c r="AU582" s="184" t="s">
        <v>1431</v>
      </c>
      <c r="AV582" s="184" t="s">
        <v>9297</v>
      </c>
      <c r="AW582" s="190"/>
      <c r="AX582" s="185">
        <v>44318</v>
      </c>
      <c r="AY582" s="185"/>
      <c r="AZ582" s="184" t="s">
        <v>3731</v>
      </c>
      <c r="BA582" s="184" t="s">
        <v>9298</v>
      </c>
      <c r="BB582" s="184">
        <v>1</v>
      </c>
      <c r="BC582" s="184"/>
      <c r="BD582" s="184"/>
      <c r="BE582" s="184"/>
      <c r="BF582" s="184"/>
      <c r="BG582" s="184"/>
      <c r="BH582" s="184"/>
      <c r="BI582" s="184"/>
      <c r="BJ582" s="184"/>
      <c r="BK582" s="184">
        <v>1</v>
      </c>
      <c r="BL582" s="184" t="s">
        <v>3493</v>
      </c>
      <c r="BM582" s="184"/>
      <c r="BN582" s="184" t="s">
        <v>3493</v>
      </c>
      <c r="BO582" s="184"/>
      <c r="BP582" s="184" t="s">
        <v>3493</v>
      </c>
      <c r="BQ582" s="184" t="str">
        <f t="shared" si="13"/>
        <v>√</v>
      </c>
      <c r="BR582" s="184"/>
      <c r="BS582" s="184"/>
      <c r="BT582" s="187" t="s">
        <v>3493</v>
      </c>
      <c r="BU582" s="184"/>
      <c r="BV582" s="190" t="e">
        <f>VLOOKUP(D:D,#REF!,2,0)</f>
        <v>#REF!</v>
      </c>
      <c r="BW582" s="190" t="e">
        <f>VLOOKUP(D:D,#REF!,3,0)</f>
        <v>#REF!</v>
      </c>
      <c r="BX582" s="190"/>
      <c r="BY582" s="190"/>
      <c r="BZ582" s="191" t="e">
        <f>VLOOKUP(D:D,#REF!,2,0)</f>
        <v>#REF!</v>
      </c>
      <c r="CA582" s="192" t="s">
        <v>18928</v>
      </c>
      <c r="CB582" s="192" t="s">
        <v>18928</v>
      </c>
      <c r="CC582" s="192" t="s">
        <v>18928</v>
      </c>
      <c r="CD582" s="190"/>
      <c r="CE582" s="184">
        <v>7003675</v>
      </c>
    </row>
    <row r="583" spans="1:83" ht="11.95" customHeight="1">
      <c r="A583" s="184">
        <v>7003676</v>
      </c>
      <c r="B583" s="184">
        <v>582</v>
      </c>
      <c r="C583" s="184" t="s">
        <v>22473</v>
      </c>
      <c r="D583" s="184" t="s">
        <v>24</v>
      </c>
      <c r="E583" s="184" t="s">
        <v>633</v>
      </c>
      <c r="F583" s="184" t="s">
        <v>9299</v>
      </c>
      <c r="G583" s="185">
        <v>42491</v>
      </c>
      <c r="H583" s="186" t="s">
        <v>22794</v>
      </c>
      <c r="I583" s="187">
        <v>21144</v>
      </c>
      <c r="J583" s="184" t="s">
        <v>22795</v>
      </c>
      <c r="K583" s="184">
        <v>7003676</v>
      </c>
      <c r="L583" s="184" t="s">
        <v>22813</v>
      </c>
      <c r="M583" s="184" t="s">
        <v>22814</v>
      </c>
      <c r="N583" s="188" t="s">
        <v>22815</v>
      </c>
      <c r="O583" s="189" t="s">
        <v>9300</v>
      </c>
      <c r="P583" s="187" t="s">
        <v>22816</v>
      </c>
      <c r="Q583" s="187" t="s">
        <v>22816</v>
      </c>
      <c r="R583" s="184" t="s">
        <v>9301</v>
      </c>
      <c r="S583" s="184">
        <v>13902525394</v>
      </c>
      <c r="T583" s="184" t="s">
        <v>9302</v>
      </c>
      <c r="U583" s="184">
        <v>13829891118</v>
      </c>
      <c r="V583" s="184" t="s">
        <v>9303</v>
      </c>
      <c r="W583" s="184">
        <v>13302522186</v>
      </c>
      <c r="X583" s="187" t="s">
        <v>22817</v>
      </c>
      <c r="Y583" s="187" t="s">
        <v>22818</v>
      </c>
      <c r="Z583" s="188" t="s">
        <v>9304</v>
      </c>
      <c r="AA583" s="184">
        <v>90</v>
      </c>
      <c r="AB583" s="184" t="s">
        <v>3669</v>
      </c>
      <c r="AC583" s="184"/>
      <c r="AD583" s="184"/>
      <c r="AE583" s="184" t="s">
        <v>3562</v>
      </c>
      <c r="AF583" s="184"/>
      <c r="AG583" s="184"/>
      <c r="AH583" s="184"/>
      <c r="AI583" s="184"/>
      <c r="AJ583" s="184" t="s">
        <v>3563</v>
      </c>
      <c r="AK583" s="184">
        <v>529600</v>
      </c>
      <c r="AL583" s="184"/>
      <c r="AM583" s="184"/>
      <c r="AN583" s="184"/>
      <c r="AO583" s="184" t="s">
        <v>3577</v>
      </c>
      <c r="AP583" s="184" t="s">
        <v>9305</v>
      </c>
      <c r="AQ583" s="184">
        <v>13829823650</v>
      </c>
      <c r="AR583" s="184"/>
      <c r="AS583" s="184"/>
      <c r="AT583" s="184"/>
      <c r="AU583" s="184" t="s">
        <v>1942</v>
      </c>
      <c r="AV583" s="184" t="s">
        <v>22819</v>
      </c>
      <c r="AW583" s="190"/>
      <c r="AX583" s="185">
        <v>44328</v>
      </c>
      <c r="AY583" s="185">
        <v>43536</v>
      </c>
      <c r="AZ583" s="184" t="s">
        <v>3562</v>
      </c>
      <c r="BA583" s="184" t="s">
        <v>9306</v>
      </c>
      <c r="BB583" s="184">
        <v>1</v>
      </c>
      <c r="BC583" s="184"/>
      <c r="BD583" s="184"/>
      <c r="BE583" s="184"/>
      <c r="BF583" s="184"/>
      <c r="BG583" s="184"/>
      <c r="BH583" s="184"/>
      <c r="BI583" s="184"/>
      <c r="BJ583" s="184"/>
      <c r="BK583" s="184">
        <v>1</v>
      </c>
      <c r="BL583" s="184" t="s">
        <v>3493</v>
      </c>
      <c r="BM583" s="184" t="s">
        <v>3493</v>
      </c>
      <c r="BN583" s="184" t="s">
        <v>3493</v>
      </c>
      <c r="BO583" s="184" t="s">
        <v>3493</v>
      </c>
      <c r="BP583" s="184" t="s">
        <v>3493</v>
      </c>
      <c r="BQ583" s="184" t="str">
        <f t="shared" si="13"/>
        <v>√</v>
      </c>
      <c r="BR583" s="184"/>
      <c r="BS583" s="184"/>
      <c r="BT583" s="187" t="s">
        <v>3493</v>
      </c>
      <c r="BU583" s="184"/>
      <c r="BV583" s="190" t="e">
        <f>VLOOKUP(D:D,#REF!,2,0)</f>
        <v>#REF!</v>
      </c>
      <c r="BW583" s="190" t="e">
        <f>VLOOKUP(D:D,#REF!,3,0)</f>
        <v>#REF!</v>
      </c>
      <c r="BX583" s="190"/>
      <c r="BY583" s="190"/>
      <c r="BZ583" s="191" t="e">
        <f>VLOOKUP(D:D,#REF!,2,0)</f>
        <v>#REF!</v>
      </c>
      <c r="CA583" s="192" t="s">
        <v>18928</v>
      </c>
      <c r="CB583" s="192" t="s">
        <v>18928</v>
      </c>
      <c r="CC583" s="192" t="s">
        <v>18928</v>
      </c>
      <c r="CD583" s="190"/>
      <c r="CE583" s="184">
        <v>7003676</v>
      </c>
    </row>
    <row r="584" spans="1:83" ht="11.95" customHeight="1">
      <c r="A584" s="184">
        <v>7003532</v>
      </c>
      <c r="B584" s="184">
        <v>583</v>
      </c>
      <c r="C584" s="184" t="s">
        <v>18923</v>
      </c>
      <c r="D584" s="184" t="s">
        <v>18</v>
      </c>
      <c r="E584" s="184" t="s">
        <v>670</v>
      </c>
      <c r="F584" s="184" t="s">
        <v>9307</v>
      </c>
      <c r="G584" s="185"/>
      <c r="H584" s="186" t="s">
        <v>18929</v>
      </c>
      <c r="I584" s="187">
        <v>21165</v>
      </c>
      <c r="J584" s="184" t="s">
        <v>18930</v>
      </c>
      <c r="K584" s="184">
        <v>7003532</v>
      </c>
      <c r="L584" s="187" t="s">
        <v>22820</v>
      </c>
      <c r="M584" s="184" t="s">
        <v>22821</v>
      </c>
      <c r="N584" s="188" t="s">
        <v>22822</v>
      </c>
      <c r="O584" s="189" t="s">
        <v>9308</v>
      </c>
      <c r="P584" s="187" t="s">
        <v>22823</v>
      </c>
      <c r="Q584" s="187" t="s">
        <v>22823</v>
      </c>
      <c r="R584" s="184" t="s">
        <v>9309</v>
      </c>
      <c r="S584" s="184">
        <v>13990079141</v>
      </c>
      <c r="T584" s="184" t="s">
        <v>9310</v>
      </c>
      <c r="U584" s="184">
        <v>13909005656</v>
      </c>
      <c r="V584" s="184" t="s">
        <v>9310</v>
      </c>
      <c r="W584" s="184">
        <v>13909005656</v>
      </c>
      <c r="X584" s="187" t="s">
        <v>22824</v>
      </c>
      <c r="Y584" s="187"/>
      <c r="Z584" s="188" t="s">
        <v>3575</v>
      </c>
      <c r="AA584" s="184" t="s">
        <v>3820</v>
      </c>
      <c r="AB584" s="184" t="s">
        <v>3820</v>
      </c>
      <c r="AC584" s="184"/>
      <c r="AD584" s="184"/>
      <c r="AE584" s="184" t="s">
        <v>3562</v>
      </c>
      <c r="AF584" s="184" t="s">
        <v>3608</v>
      </c>
      <c r="AG584" s="184"/>
      <c r="AH584" s="184"/>
      <c r="AI584" s="184" t="s">
        <v>22825</v>
      </c>
      <c r="AJ584" s="184" t="s">
        <v>3593</v>
      </c>
      <c r="AK584" s="184">
        <v>643000</v>
      </c>
      <c r="AL584" s="184" t="s">
        <v>823</v>
      </c>
      <c r="AM584" s="184" t="s">
        <v>3576</v>
      </c>
      <c r="AN584" s="184">
        <v>18113024811</v>
      </c>
      <c r="AO584" s="184" t="s">
        <v>3577</v>
      </c>
      <c r="AP584" s="184" t="s">
        <v>9311</v>
      </c>
      <c r="AQ584" s="184">
        <v>15182617144</v>
      </c>
      <c r="AR584" s="184" t="s">
        <v>823</v>
      </c>
      <c r="AS584" s="184" t="s">
        <v>3576</v>
      </c>
      <c r="AT584" s="184">
        <v>18113024811</v>
      </c>
      <c r="AU584" s="184" t="s">
        <v>1803</v>
      </c>
      <c r="AV584" s="184" t="s">
        <v>9312</v>
      </c>
      <c r="AW584" s="190"/>
      <c r="AX584" s="185">
        <v>44279</v>
      </c>
      <c r="AY584" s="185"/>
      <c r="AZ584" s="184" t="s">
        <v>3731</v>
      </c>
      <c r="BA584" s="184" t="s">
        <v>9313</v>
      </c>
      <c r="BB584" s="184">
        <v>1</v>
      </c>
      <c r="BC584" s="184"/>
      <c r="BD584" s="184"/>
      <c r="BE584" s="184"/>
      <c r="BF584" s="184"/>
      <c r="BG584" s="184"/>
      <c r="BH584" s="184"/>
      <c r="BI584" s="184"/>
      <c r="BJ584" s="184"/>
      <c r="BK584" s="184">
        <v>1</v>
      </c>
      <c r="BL584" s="184" t="s">
        <v>3493</v>
      </c>
      <c r="BM584" s="184"/>
      <c r="BN584" s="184"/>
      <c r="BO584" s="184"/>
      <c r="BP584" s="184" t="s">
        <v>3493</v>
      </c>
      <c r="BQ584" s="184" t="str">
        <f t="shared" si="13"/>
        <v>√</v>
      </c>
      <c r="BR584" s="184"/>
      <c r="BS584" s="184"/>
      <c r="BT584" s="187" t="s">
        <v>3493</v>
      </c>
      <c r="BU584" s="184"/>
      <c r="BV584" s="190" t="e">
        <f>VLOOKUP(D:D,#REF!,2,0)</f>
        <v>#REF!</v>
      </c>
      <c r="BW584" s="190" t="e">
        <f>VLOOKUP(D:D,#REF!,3,0)</f>
        <v>#REF!</v>
      </c>
      <c r="BX584" s="190"/>
      <c r="BY584" s="190"/>
      <c r="BZ584" s="191" t="e">
        <f>VLOOKUP(D:D,#REF!,2,0)</f>
        <v>#REF!</v>
      </c>
      <c r="CA584" s="192" t="s">
        <v>18928</v>
      </c>
      <c r="CB584" s="192" t="s">
        <v>18928</v>
      </c>
      <c r="CC584" s="192" t="s">
        <v>18928</v>
      </c>
      <c r="CD584" s="190"/>
      <c r="CE584" s="184">
        <v>7003532</v>
      </c>
    </row>
    <row r="585" spans="1:83" ht="11.95" customHeight="1">
      <c r="A585" s="184">
        <v>7003541</v>
      </c>
      <c r="B585" s="184">
        <v>584</v>
      </c>
      <c r="C585" s="184" t="s">
        <v>18923</v>
      </c>
      <c r="D585" s="184" t="s">
        <v>18</v>
      </c>
      <c r="E585" s="184" t="s">
        <v>670</v>
      </c>
      <c r="F585" s="184" t="s">
        <v>9314</v>
      </c>
      <c r="G585" s="185"/>
      <c r="H585" s="186" t="s">
        <v>18929</v>
      </c>
      <c r="I585" s="187">
        <v>21165</v>
      </c>
      <c r="J585" s="184" t="s">
        <v>18930</v>
      </c>
      <c r="K585" s="184">
        <v>7003541</v>
      </c>
      <c r="L585" s="184" t="s">
        <v>22826</v>
      </c>
      <c r="M585" s="184" t="s">
        <v>22827</v>
      </c>
      <c r="N585" s="188">
        <v>16425867012</v>
      </c>
      <c r="O585" s="189" t="s">
        <v>9315</v>
      </c>
      <c r="P585" s="187" t="s">
        <v>22828</v>
      </c>
      <c r="Q585" s="187" t="s">
        <v>22828</v>
      </c>
      <c r="R585" s="184" t="s">
        <v>9316</v>
      </c>
      <c r="S585" s="184">
        <v>13608158088</v>
      </c>
      <c r="T585" s="184" t="s">
        <v>9317</v>
      </c>
      <c r="U585" s="184">
        <v>13330814363</v>
      </c>
      <c r="V585" s="184" t="s">
        <v>9317</v>
      </c>
      <c r="W585" s="184">
        <v>13330814363</v>
      </c>
      <c r="X585" s="187" t="s">
        <v>22829</v>
      </c>
      <c r="Y585" s="187" t="s">
        <v>22830</v>
      </c>
      <c r="Z585" s="188" t="s">
        <v>22831</v>
      </c>
      <c r="AA585" s="184" t="s">
        <v>3820</v>
      </c>
      <c r="AB585" s="184" t="s">
        <v>3820</v>
      </c>
      <c r="AC585" s="184"/>
      <c r="AD585" s="184"/>
      <c r="AE585" s="184" t="s">
        <v>3562</v>
      </c>
      <c r="AF585" s="184" t="s">
        <v>3608</v>
      </c>
      <c r="AG585" s="184"/>
      <c r="AH585" s="184"/>
      <c r="AI585" s="184" t="s">
        <v>22825</v>
      </c>
      <c r="AJ585" s="184" t="s">
        <v>3593</v>
      </c>
      <c r="AK585" s="184">
        <v>643000</v>
      </c>
      <c r="AL585" s="184" t="s">
        <v>823</v>
      </c>
      <c r="AM585" s="184" t="s">
        <v>3576</v>
      </c>
      <c r="AN585" s="184">
        <v>18113024811</v>
      </c>
      <c r="AO585" s="184" t="s">
        <v>3577</v>
      </c>
      <c r="AP585" s="184" t="s">
        <v>22832</v>
      </c>
      <c r="AQ585" s="184">
        <v>13092899980</v>
      </c>
      <c r="AR585" s="184" t="s">
        <v>823</v>
      </c>
      <c r="AS585" s="184" t="s">
        <v>3576</v>
      </c>
      <c r="AT585" s="184">
        <v>18113024811</v>
      </c>
      <c r="AU585" s="184" t="s">
        <v>1822</v>
      </c>
      <c r="AV585" s="184" t="s">
        <v>9318</v>
      </c>
      <c r="AW585" s="190"/>
      <c r="AX585" s="185">
        <v>43907</v>
      </c>
      <c r="AY585" s="185">
        <v>43554</v>
      </c>
      <c r="AZ585" s="184" t="s">
        <v>19415</v>
      </c>
      <c r="BA585" s="184" t="s">
        <v>9319</v>
      </c>
      <c r="BB585" s="184">
        <v>1</v>
      </c>
      <c r="BC585" s="184"/>
      <c r="BD585" s="184"/>
      <c r="BE585" s="184"/>
      <c r="BF585" s="184"/>
      <c r="BG585" s="184"/>
      <c r="BH585" s="184"/>
      <c r="BI585" s="184"/>
      <c r="BJ585" s="184"/>
      <c r="BK585" s="184">
        <v>1</v>
      </c>
      <c r="BL585" s="184" t="s">
        <v>3493</v>
      </c>
      <c r="BM585" s="184"/>
      <c r="BN585" s="184" t="s">
        <v>3493</v>
      </c>
      <c r="BO585" s="184" t="s">
        <v>3493</v>
      </c>
      <c r="BP585" s="184" t="s">
        <v>3493</v>
      </c>
      <c r="BQ585" s="184" t="str">
        <f t="shared" si="13"/>
        <v>√</v>
      </c>
      <c r="BR585" s="184"/>
      <c r="BS585" s="184"/>
      <c r="BT585" s="187" t="s">
        <v>3493</v>
      </c>
      <c r="BU585" s="184" t="s">
        <v>22596</v>
      </c>
      <c r="BV585" s="190" t="e">
        <f>VLOOKUP(D:D,#REF!,2,0)</f>
        <v>#REF!</v>
      </c>
      <c r="BW585" s="190" t="e">
        <f>VLOOKUP(D:D,#REF!,3,0)</f>
        <v>#REF!</v>
      </c>
      <c r="BX585" s="190"/>
      <c r="BY585" s="190"/>
      <c r="BZ585" s="191" t="e">
        <f>VLOOKUP(D:D,#REF!,2,0)</f>
        <v>#REF!</v>
      </c>
      <c r="CA585" s="192" t="s">
        <v>18928</v>
      </c>
      <c r="CB585" s="192" t="s">
        <v>18928</v>
      </c>
      <c r="CC585" s="192" t="s">
        <v>18928</v>
      </c>
      <c r="CD585" s="190"/>
      <c r="CE585" s="184">
        <v>7003541</v>
      </c>
    </row>
    <row r="586" spans="1:83" ht="11.95" customHeight="1">
      <c r="A586" s="184">
        <v>7003574</v>
      </c>
      <c r="B586" s="184">
        <v>585</v>
      </c>
      <c r="C586" s="184" t="s">
        <v>18923</v>
      </c>
      <c r="D586" s="184" t="s">
        <v>18</v>
      </c>
      <c r="E586" s="184" t="s">
        <v>671</v>
      </c>
      <c r="F586" s="184" t="s">
        <v>9320</v>
      </c>
      <c r="G586" s="185">
        <v>42563</v>
      </c>
      <c r="H586" s="186" t="s">
        <v>3465</v>
      </c>
      <c r="I586" s="187">
        <v>21174</v>
      </c>
      <c r="J586" s="184" t="s">
        <v>18924</v>
      </c>
      <c r="K586" s="184">
        <v>7003574</v>
      </c>
      <c r="L586" s="184" t="s">
        <v>22833</v>
      </c>
      <c r="M586" s="184" t="s">
        <v>22834</v>
      </c>
      <c r="N586" s="188" t="s">
        <v>22835</v>
      </c>
      <c r="O586" s="189"/>
      <c r="P586" s="187" t="s">
        <v>9321</v>
      </c>
      <c r="Q586" s="187" t="s">
        <v>9321</v>
      </c>
      <c r="R586" s="184" t="s">
        <v>9322</v>
      </c>
      <c r="S586" s="184">
        <v>13882993310</v>
      </c>
      <c r="T586" s="184" t="s">
        <v>9323</v>
      </c>
      <c r="U586" s="184">
        <v>15201667658</v>
      </c>
      <c r="V586" s="184" t="s">
        <v>9323</v>
      </c>
      <c r="W586" s="184">
        <v>15201667658</v>
      </c>
      <c r="X586" s="187" t="s">
        <v>22836</v>
      </c>
      <c r="Y586" s="187" t="s">
        <v>9324</v>
      </c>
      <c r="Z586" s="188" t="s">
        <v>3575</v>
      </c>
      <c r="AA586" s="184">
        <v>180</v>
      </c>
      <c r="AB586" s="184" t="s">
        <v>3669</v>
      </c>
      <c r="AC586" s="184" t="s">
        <v>9325</v>
      </c>
      <c r="AD586" s="184"/>
      <c r="AE586" s="184" t="s">
        <v>3562</v>
      </c>
      <c r="AF586" s="184"/>
      <c r="AG586" s="184"/>
      <c r="AH586" s="184"/>
      <c r="AI586" s="184"/>
      <c r="AJ586" s="184" t="s">
        <v>3593</v>
      </c>
      <c r="AK586" s="184"/>
      <c r="AL586" s="184" t="s">
        <v>3465</v>
      </c>
      <c r="AM586" s="184" t="s">
        <v>9326</v>
      </c>
      <c r="AN586" s="184">
        <v>13568986319</v>
      </c>
      <c r="AO586" s="184" t="s">
        <v>9327</v>
      </c>
      <c r="AP586" s="184" t="s">
        <v>6464</v>
      </c>
      <c r="AQ586" s="184">
        <v>18090623885</v>
      </c>
      <c r="AR586" s="184" t="s">
        <v>3465</v>
      </c>
      <c r="AS586" s="184" t="s">
        <v>9326</v>
      </c>
      <c r="AT586" s="184">
        <v>13568986319</v>
      </c>
      <c r="AU586" s="184" t="s">
        <v>1076</v>
      </c>
      <c r="AV586" s="184" t="s">
        <v>1076</v>
      </c>
      <c r="AW586" s="190"/>
      <c r="AX586" s="185">
        <v>44273</v>
      </c>
      <c r="AY586" s="185">
        <v>43546</v>
      </c>
      <c r="AZ586" s="184" t="s">
        <v>3562</v>
      </c>
      <c r="BA586" s="184" t="s">
        <v>9328</v>
      </c>
      <c r="BB586" s="184">
        <v>1</v>
      </c>
      <c r="BC586" s="184"/>
      <c r="BD586" s="184"/>
      <c r="BE586" s="184"/>
      <c r="BF586" s="184"/>
      <c r="BG586" s="184"/>
      <c r="BH586" s="184"/>
      <c r="BI586" s="184"/>
      <c r="BJ586" s="184"/>
      <c r="BK586" s="184">
        <v>1</v>
      </c>
      <c r="BL586" s="184" t="s">
        <v>3493</v>
      </c>
      <c r="BM586" s="184"/>
      <c r="BN586" s="184"/>
      <c r="BO586" s="184" t="s">
        <v>3493</v>
      </c>
      <c r="BP586" s="184" t="s">
        <v>3493</v>
      </c>
      <c r="BQ586" s="184" t="str">
        <f t="shared" si="13"/>
        <v>√</v>
      </c>
      <c r="BR586" s="184"/>
      <c r="BS586" s="184" t="s">
        <v>3493</v>
      </c>
      <c r="BT586" s="187" t="s">
        <v>3493</v>
      </c>
      <c r="BU586" s="184"/>
      <c r="BV586" s="190" t="e">
        <f>VLOOKUP(D:D,#REF!,2,0)</f>
        <v>#REF!</v>
      </c>
      <c r="BW586" s="190" t="e">
        <f>VLOOKUP(D:D,#REF!,3,0)</f>
        <v>#REF!</v>
      </c>
      <c r="BX586" s="190"/>
      <c r="BY586" s="190"/>
      <c r="BZ586" s="191" t="e">
        <f>VLOOKUP(D:D,#REF!,2,0)</f>
        <v>#REF!</v>
      </c>
      <c r="CA586" s="192" t="s">
        <v>18928</v>
      </c>
      <c r="CB586" s="192" t="s">
        <v>18928</v>
      </c>
      <c r="CC586" s="192" t="s">
        <v>18928</v>
      </c>
      <c r="CD586" s="190"/>
      <c r="CE586" s="184">
        <v>7003574</v>
      </c>
    </row>
    <row r="587" spans="1:83" ht="11.95" customHeight="1">
      <c r="A587" s="184">
        <v>7003575</v>
      </c>
      <c r="B587" s="184">
        <v>586</v>
      </c>
      <c r="C587" s="184" t="s">
        <v>18923</v>
      </c>
      <c r="D587" s="184" t="s">
        <v>18</v>
      </c>
      <c r="E587" s="184" t="s">
        <v>51</v>
      </c>
      <c r="F587" s="184" t="s">
        <v>9329</v>
      </c>
      <c r="G587" s="185">
        <v>42563</v>
      </c>
      <c r="H587" s="186" t="s">
        <v>22837</v>
      </c>
      <c r="I587" s="187">
        <v>21174</v>
      </c>
      <c r="J587" s="184" t="s">
        <v>22838</v>
      </c>
      <c r="K587" s="184">
        <v>7003575</v>
      </c>
      <c r="L587" s="184" t="s">
        <v>22839</v>
      </c>
      <c r="M587" s="184" t="s">
        <v>22840</v>
      </c>
      <c r="N587" s="188" t="s">
        <v>22841</v>
      </c>
      <c r="O587" s="189"/>
      <c r="P587" s="187" t="s">
        <v>22842</v>
      </c>
      <c r="Q587" s="187" t="s">
        <v>22842</v>
      </c>
      <c r="R587" s="184" t="s">
        <v>9330</v>
      </c>
      <c r="S587" s="184" t="s">
        <v>2819</v>
      </c>
      <c r="T587" s="184" t="s">
        <v>9331</v>
      </c>
      <c r="U587" s="184">
        <v>17713590193</v>
      </c>
      <c r="V587" s="184" t="s">
        <v>9331</v>
      </c>
      <c r="W587" s="184">
        <v>17713590193</v>
      </c>
      <c r="X587" s="187" t="s">
        <v>22843</v>
      </c>
      <c r="Y587" s="187" t="s">
        <v>22844</v>
      </c>
      <c r="Z587" s="188" t="s">
        <v>3575</v>
      </c>
      <c r="AA587" s="184">
        <v>180</v>
      </c>
      <c r="AB587" s="184" t="s">
        <v>3561</v>
      </c>
      <c r="AC587" s="184"/>
      <c r="AD587" s="184"/>
      <c r="AE587" s="184" t="s">
        <v>3562</v>
      </c>
      <c r="AF587" s="184"/>
      <c r="AG587" s="184"/>
      <c r="AH587" s="184"/>
      <c r="AI587" s="184"/>
      <c r="AJ587" s="184" t="s">
        <v>3593</v>
      </c>
      <c r="AK587" s="184">
        <v>610000</v>
      </c>
      <c r="AL587" s="184" t="s">
        <v>3465</v>
      </c>
      <c r="AM587" s="184" t="s">
        <v>9326</v>
      </c>
      <c r="AN587" s="184">
        <v>13568986319</v>
      </c>
      <c r="AO587" s="184" t="s">
        <v>9327</v>
      </c>
      <c r="AP587" s="184" t="s">
        <v>9332</v>
      </c>
      <c r="AQ587" s="184">
        <v>17713590193</v>
      </c>
      <c r="AR587" s="184" t="s">
        <v>3465</v>
      </c>
      <c r="AS587" s="184" t="s">
        <v>9326</v>
      </c>
      <c r="AT587" s="184">
        <v>13568986319</v>
      </c>
      <c r="AU587" s="184" t="s">
        <v>1129</v>
      </c>
      <c r="AV587" s="184" t="s">
        <v>22845</v>
      </c>
      <c r="AW587" s="190"/>
      <c r="AX587" s="185">
        <v>44739</v>
      </c>
      <c r="AY587" s="185">
        <v>42595</v>
      </c>
      <c r="AZ587" s="184" t="s">
        <v>3731</v>
      </c>
      <c r="BA587" s="184" t="s">
        <v>9333</v>
      </c>
      <c r="BB587" s="184">
        <v>1</v>
      </c>
      <c r="BC587" s="184"/>
      <c r="BD587" s="184"/>
      <c r="BE587" s="184"/>
      <c r="BF587" s="184"/>
      <c r="BG587" s="184"/>
      <c r="BH587" s="184"/>
      <c r="BI587" s="184"/>
      <c r="BJ587" s="184"/>
      <c r="BK587" s="184">
        <v>1</v>
      </c>
      <c r="BL587" s="184" t="s">
        <v>3493</v>
      </c>
      <c r="BM587" s="184"/>
      <c r="BN587" s="184" t="s">
        <v>3493</v>
      </c>
      <c r="BO587" s="184" t="s">
        <v>3493</v>
      </c>
      <c r="BP587" s="184" t="s">
        <v>3493</v>
      </c>
      <c r="BQ587" s="184" t="str">
        <f t="shared" si="13"/>
        <v>√</v>
      </c>
      <c r="BR587" s="184"/>
      <c r="BS587" s="184"/>
      <c r="BT587" s="187" t="s">
        <v>3493</v>
      </c>
      <c r="BU587" s="184"/>
      <c r="BV587" s="190" t="e">
        <f>VLOOKUP(D:D,#REF!,2,0)</f>
        <v>#REF!</v>
      </c>
      <c r="BW587" s="190" t="e">
        <f>VLOOKUP(D:D,#REF!,3,0)</f>
        <v>#REF!</v>
      </c>
      <c r="BX587" s="190"/>
      <c r="BY587" s="190"/>
      <c r="BZ587" s="191" t="e">
        <f>VLOOKUP(D:D,#REF!,2,0)</f>
        <v>#REF!</v>
      </c>
      <c r="CA587" s="192" t="s">
        <v>18928</v>
      </c>
      <c r="CB587" s="192" t="s">
        <v>18928</v>
      </c>
      <c r="CC587" s="192" t="s">
        <v>18928</v>
      </c>
      <c r="CD587" s="190"/>
      <c r="CE587" s="184">
        <v>7003575</v>
      </c>
    </row>
    <row r="588" spans="1:83" ht="11.95" customHeight="1">
      <c r="A588" s="184">
        <v>7003449</v>
      </c>
      <c r="B588" s="184">
        <v>587</v>
      </c>
      <c r="C588" s="184" t="s">
        <v>18923</v>
      </c>
      <c r="D588" s="184" t="s">
        <v>37</v>
      </c>
      <c r="E588" s="184" t="s">
        <v>116</v>
      </c>
      <c r="F588" s="184" t="s">
        <v>9334</v>
      </c>
      <c r="G588" s="185">
        <v>42544</v>
      </c>
      <c r="H588" s="186" t="s">
        <v>3472</v>
      </c>
      <c r="I588" s="187">
        <v>21186</v>
      </c>
      <c r="J588" s="184" t="s">
        <v>22846</v>
      </c>
      <c r="K588" s="184">
        <v>7003449</v>
      </c>
      <c r="L588" s="184" t="s">
        <v>22847</v>
      </c>
      <c r="M588" s="184" t="s">
        <v>22848</v>
      </c>
      <c r="N588" s="188" t="s">
        <v>22849</v>
      </c>
      <c r="O588" s="189" t="s">
        <v>9335</v>
      </c>
      <c r="P588" s="187" t="s">
        <v>22850</v>
      </c>
      <c r="Q588" s="187" t="s">
        <v>22850</v>
      </c>
      <c r="R588" s="184" t="s">
        <v>9336</v>
      </c>
      <c r="S588" s="184" t="s">
        <v>9337</v>
      </c>
      <c r="T588" s="184" t="s">
        <v>3738</v>
      </c>
      <c r="U588" s="184" t="s">
        <v>22851</v>
      </c>
      <c r="V588" s="184" t="s">
        <v>9338</v>
      </c>
      <c r="W588" s="184" t="s">
        <v>22852</v>
      </c>
      <c r="X588" s="187" t="s">
        <v>9339</v>
      </c>
      <c r="Y588" s="187"/>
      <c r="Z588" s="188" t="s">
        <v>3575</v>
      </c>
      <c r="AA588" s="184">
        <v>180</v>
      </c>
      <c r="AB588" s="184" t="s">
        <v>3669</v>
      </c>
      <c r="AC588" s="184"/>
      <c r="AD588" s="184"/>
      <c r="AE588" s="184" t="s">
        <v>3562</v>
      </c>
      <c r="AF588" s="184"/>
      <c r="AG588" s="184"/>
      <c r="AH588" s="184"/>
      <c r="AI588" s="184"/>
      <c r="AJ588" s="184" t="s">
        <v>3593</v>
      </c>
      <c r="AK588" s="184">
        <v>550002</v>
      </c>
      <c r="AL588" s="184"/>
      <c r="AM588" s="184"/>
      <c r="AN588" s="184"/>
      <c r="AO588" s="184" t="s">
        <v>3577</v>
      </c>
      <c r="AP588" s="184" t="s">
        <v>3738</v>
      </c>
      <c r="AQ588" s="184" t="s">
        <v>9337</v>
      </c>
      <c r="AR588" s="184"/>
      <c r="AS588" s="184"/>
      <c r="AT588" s="184"/>
      <c r="AU588" s="184" t="s">
        <v>1249</v>
      </c>
      <c r="AV588" s="184" t="s">
        <v>9340</v>
      </c>
      <c r="AW588" s="190"/>
      <c r="AX588" s="185">
        <v>44251</v>
      </c>
      <c r="AY588" s="185"/>
      <c r="AZ588" s="184" t="s">
        <v>3731</v>
      </c>
      <c r="BA588" s="184" t="s">
        <v>9341</v>
      </c>
      <c r="BB588" s="184">
        <v>1</v>
      </c>
      <c r="BC588" s="184"/>
      <c r="BD588" s="184"/>
      <c r="BE588" s="184"/>
      <c r="BF588" s="184" t="s">
        <v>3562</v>
      </c>
      <c r="BG588" s="184"/>
      <c r="BH588" s="184"/>
      <c r="BI588" s="184" t="s">
        <v>3568</v>
      </c>
      <c r="BJ588" s="184"/>
      <c r="BK588" s="184">
        <v>1</v>
      </c>
      <c r="BL588" s="184" t="s">
        <v>3493</v>
      </c>
      <c r="BM588" s="184"/>
      <c r="BN588" s="184"/>
      <c r="BO588" s="184"/>
      <c r="BP588" s="184" t="s">
        <v>3493</v>
      </c>
      <c r="BQ588" s="184" t="str">
        <f t="shared" si="13"/>
        <v>√</v>
      </c>
      <c r="BR588" s="184"/>
      <c r="BS588" s="184"/>
      <c r="BT588" s="187" t="s">
        <v>3493</v>
      </c>
      <c r="BU588" s="184"/>
      <c r="BV588" s="190" t="e">
        <f>VLOOKUP(D:D,#REF!,2,0)</f>
        <v>#REF!</v>
      </c>
      <c r="BW588" s="190" t="e">
        <f>VLOOKUP(D:D,#REF!,3,0)</f>
        <v>#REF!</v>
      </c>
      <c r="BX588" s="190"/>
      <c r="BY588" s="190"/>
      <c r="BZ588" s="191" t="e">
        <f>VLOOKUP(D:D,#REF!,2,0)</f>
        <v>#REF!</v>
      </c>
      <c r="CA588" s="192" t="s">
        <v>18928</v>
      </c>
      <c r="CB588" s="192" t="s">
        <v>18928</v>
      </c>
      <c r="CC588" s="192" t="s">
        <v>18928</v>
      </c>
      <c r="CD588" s="190"/>
      <c r="CE588" s="184">
        <v>7003449</v>
      </c>
    </row>
    <row r="589" spans="1:83" ht="11.95" customHeight="1">
      <c r="A589" s="184">
        <v>7004035</v>
      </c>
      <c r="B589" s="184">
        <v>588</v>
      </c>
      <c r="C589" s="184" t="s">
        <v>19398</v>
      </c>
      <c r="D589" s="184" t="s">
        <v>15</v>
      </c>
      <c r="E589" s="184" t="s">
        <v>596</v>
      </c>
      <c r="F589" s="184" t="s">
        <v>9342</v>
      </c>
      <c r="G589" s="185">
        <v>42546</v>
      </c>
      <c r="H589" s="186" t="s">
        <v>22853</v>
      </c>
      <c r="I589" s="187">
        <v>21130</v>
      </c>
      <c r="J589" s="184" t="s">
        <v>22854</v>
      </c>
      <c r="K589" s="184">
        <v>7004035</v>
      </c>
      <c r="L589" s="184" t="s">
        <v>22855</v>
      </c>
      <c r="M589" s="184" t="s">
        <v>9343</v>
      </c>
      <c r="N589" s="188" t="s">
        <v>22856</v>
      </c>
      <c r="O589" s="189"/>
      <c r="P589" s="187" t="s">
        <v>22857</v>
      </c>
      <c r="Q589" s="187" t="s">
        <v>22857</v>
      </c>
      <c r="R589" s="184" t="s">
        <v>9344</v>
      </c>
      <c r="S589" s="184">
        <v>13664036401</v>
      </c>
      <c r="T589" s="184" t="s">
        <v>9345</v>
      </c>
      <c r="U589" s="184">
        <v>13039556253</v>
      </c>
      <c r="V589" s="184" t="s">
        <v>9346</v>
      </c>
      <c r="W589" s="184">
        <v>13304722892</v>
      </c>
      <c r="X589" s="187" t="s">
        <v>22858</v>
      </c>
      <c r="Y589" s="187" t="s">
        <v>22859</v>
      </c>
      <c r="Z589" s="188" t="s">
        <v>3575</v>
      </c>
      <c r="AA589" s="184" t="s">
        <v>3820</v>
      </c>
      <c r="AB589" s="184" t="s">
        <v>3561</v>
      </c>
      <c r="AC589" s="184" t="s">
        <v>22860</v>
      </c>
      <c r="AD589" s="184"/>
      <c r="AE589" s="184" t="s">
        <v>3562</v>
      </c>
      <c r="AF589" s="184" t="s">
        <v>4919</v>
      </c>
      <c r="AG589" s="184"/>
      <c r="AH589" s="184"/>
      <c r="AI589" s="184"/>
      <c r="AJ589" s="184" t="s">
        <v>3563</v>
      </c>
      <c r="AK589" s="184" t="s">
        <v>9347</v>
      </c>
      <c r="AL589" s="184" t="s">
        <v>22861</v>
      </c>
      <c r="AM589" s="184" t="s">
        <v>9348</v>
      </c>
      <c r="AN589" s="184">
        <v>13039556253</v>
      </c>
      <c r="AO589" s="184" t="s">
        <v>3577</v>
      </c>
      <c r="AP589" s="184" t="s">
        <v>9345</v>
      </c>
      <c r="AQ589" s="184" t="s">
        <v>9349</v>
      </c>
      <c r="AR589" s="184" t="s">
        <v>22862</v>
      </c>
      <c r="AS589" s="184" t="s">
        <v>22863</v>
      </c>
      <c r="AT589" s="184">
        <v>13039556253</v>
      </c>
      <c r="AU589" s="184" t="s">
        <v>1682</v>
      </c>
      <c r="AV589" s="184" t="s">
        <v>1682</v>
      </c>
      <c r="AW589" s="190"/>
      <c r="AX589" s="185">
        <v>43915</v>
      </c>
      <c r="AY589" s="185">
        <v>43561</v>
      </c>
      <c r="AZ589" s="184" t="s">
        <v>3562</v>
      </c>
      <c r="BA589" s="184" t="s">
        <v>9350</v>
      </c>
      <c r="BB589" s="184">
        <v>1</v>
      </c>
      <c r="BC589" s="184"/>
      <c r="BD589" s="184"/>
      <c r="BE589" s="184"/>
      <c r="BF589" s="184"/>
      <c r="BG589" s="184"/>
      <c r="BH589" s="184"/>
      <c r="BI589" s="184"/>
      <c r="BJ589" s="184"/>
      <c r="BK589" s="184">
        <v>1</v>
      </c>
      <c r="BL589" s="184" t="s">
        <v>3493</v>
      </c>
      <c r="BM589" s="184"/>
      <c r="BN589" s="184"/>
      <c r="BO589" s="184" t="s">
        <v>3493</v>
      </c>
      <c r="BP589" s="184" t="s">
        <v>3493</v>
      </c>
      <c r="BQ589" s="184" t="str">
        <f t="shared" si="13"/>
        <v>√</v>
      </c>
      <c r="BR589" s="184"/>
      <c r="BS589" s="184"/>
      <c r="BT589" s="187" t="str">
        <f t="shared" ref="BT589" si="15">IF(OR(Q589="",Q589="/")," ","√")</f>
        <v>√</v>
      </c>
      <c r="BU589" s="184"/>
      <c r="BV589" s="190" t="e">
        <f>VLOOKUP(D:D,#REF!,2,0)</f>
        <v>#REF!</v>
      </c>
      <c r="BW589" s="190" t="e">
        <f>VLOOKUP(D:D,#REF!,3,0)</f>
        <v>#REF!</v>
      </c>
      <c r="BX589" s="190"/>
      <c r="BY589" s="190"/>
      <c r="BZ589" s="191" t="e">
        <f>VLOOKUP(D:D,#REF!,2,0)</f>
        <v>#REF!</v>
      </c>
      <c r="CA589" s="192" t="s">
        <v>18928</v>
      </c>
      <c r="CB589" s="192" t="s">
        <v>18928</v>
      </c>
      <c r="CC589" s="192" t="s">
        <v>18928</v>
      </c>
      <c r="CD589" s="190"/>
      <c r="CE589" s="184">
        <v>7004035</v>
      </c>
    </row>
    <row r="590" spans="1:83" ht="11.95" customHeight="1">
      <c r="A590" s="184">
        <v>7004036</v>
      </c>
      <c r="B590" s="184">
        <v>589</v>
      </c>
      <c r="C590" s="184" t="s">
        <v>19398</v>
      </c>
      <c r="D590" s="184" t="s">
        <v>15</v>
      </c>
      <c r="E590" s="184" t="s">
        <v>596</v>
      </c>
      <c r="F590" s="184" t="s">
        <v>9351</v>
      </c>
      <c r="G590" s="185">
        <v>42546</v>
      </c>
      <c r="H590" s="186" t="s">
        <v>22853</v>
      </c>
      <c r="I590" s="187">
        <v>21130</v>
      </c>
      <c r="J590" s="184" t="s">
        <v>22854</v>
      </c>
      <c r="K590" s="184">
        <v>7004036</v>
      </c>
      <c r="L590" s="184" t="s">
        <v>22864</v>
      </c>
      <c r="M590" s="184" t="s">
        <v>3575</v>
      </c>
      <c r="N590" s="188" t="s">
        <v>3575</v>
      </c>
      <c r="O590" s="189"/>
      <c r="P590" s="187" t="s">
        <v>22865</v>
      </c>
      <c r="Q590" s="187" t="s">
        <v>22865</v>
      </c>
      <c r="R590" s="184" t="s">
        <v>9352</v>
      </c>
      <c r="S590" s="184" t="s">
        <v>9353</v>
      </c>
      <c r="T590" s="184" t="s">
        <v>9354</v>
      </c>
      <c r="U590" s="184">
        <v>13789522506</v>
      </c>
      <c r="V590" s="184" t="s">
        <v>9355</v>
      </c>
      <c r="W590" s="184" t="s">
        <v>22866</v>
      </c>
      <c r="X590" s="187" t="s">
        <v>22867</v>
      </c>
      <c r="Y590" s="187"/>
      <c r="Z590" s="188" t="s">
        <v>3575</v>
      </c>
      <c r="AA590" s="184" t="s">
        <v>3820</v>
      </c>
      <c r="AB590" s="184" t="s">
        <v>3561</v>
      </c>
      <c r="AC590" s="184" t="s">
        <v>22868</v>
      </c>
      <c r="AD590" s="184"/>
      <c r="AE590" s="184" t="s">
        <v>3562</v>
      </c>
      <c r="AF590" s="184" t="s">
        <v>7055</v>
      </c>
      <c r="AG590" s="184"/>
      <c r="AH590" s="184"/>
      <c r="AI590" s="184"/>
      <c r="AJ590" s="184" t="s">
        <v>3563</v>
      </c>
      <c r="AK590" s="184" t="s">
        <v>9356</v>
      </c>
      <c r="AL590" s="184" t="s">
        <v>9357</v>
      </c>
      <c r="AM590" s="184" t="s">
        <v>9358</v>
      </c>
      <c r="AN590" s="184">
        <v>13789522506</v>
      </c>
      <c r="AO590" s="184" t="s">
        <v>3577</v>
      </c>
      <c r="AP590" s="184" t="s">
        <v>9354</v>
      </c>
      <c r="AQ590" s="184" t="s">
        <v>9359</v>
      </c>
      <c r="AR590" s="184" t="s">
        <v>22869</v>
      </c>
      <c r="AS590" s="184" t="s">
        <v>22870</v>
      </c>
      <c r="AT590" s="184">
        <v>13789522506</v>
      </c>
      <c r="AU590" s="184" t="s">
        <v>2436</v>
      </c>
      <c r="AV590" s="184" t="s">
        <v>9360</v>
      </c>
      <c r="AW590" s="190"/>
      <c r="AX590" s="185">
        <v>43853</v>
      </c>
      <c r="AY590" s="185"/>
      <c r="AZ590" s="184" t="s">
        <v>3731</v>
      </c>
      <c r="BA590" s="184" t="s">
        <v>9361</v>
      </c>
      <c r="BB590" s="184">
        <v>1</v>
      </c>
      <c r="BC590" s="184"/>
      <c r="BD590" s="184"/>
      <c r="BE590" s="184"/>
      <c r="BF590" s="184"/>
      <c r="BG590" s="184"/>
      <c r="BH590" s="184"/>
      <c r="BI590" s="184"/>
      <c r="BJ590" s="184"/>
      <c r="BK590" s="184">
        <v>1</v>
      </c>
      <c r="BL590" s="184" t="s">
        <v>3493</v>
      </c>
      <c r="BM590" s="184"/>
      <c r="BN590" s="184"/>
      <c r="BO590" s="184"/>
      <c r="BP590" s="184" t="s">
        <v>3493</v>
      </c>
      <c r="BQ590" s="184" t="str">
        <f t="shared" si="13"/>
        <v xml:space="preserve"> </v>
      </c>
      <c r="BR590" s="184"/>
      <c r="BS590" s="184"/>
      <c r="BT590" s="187" t="s">
        <v>3493</v>
      </c>
      <c r="BU590" s="184"/>
      <c r="BV590" s="190" t="e">
        <f>VLOOKUP(D:D,#REF!,2,0)</f>
        <v>#REF!</v>
      </c>
      <c r="BW590" s="190" t="e">
        <f>VLOOKUP(D:D,#REF!,3,0)</f>
        <v>#REF!</v>
      </c>
      <c r="BX590" s="190"/>
      <c r="BY590" s="190"/>
      <c r="BZ590" s="191" t="e">
        <f>VLOOKUP(D:D,#REF!,2,0)</f>
        <v>#REF!</v>
      </c>
      <c r="CA590" s="192" t="s">
        <v>18928</v>
      </c>
      <c r="CB590" s="192" t="s">
        <v>18928</v>
      </c>
      <c r="CC590" s="192" t="s">
        <v>18928</v>
      </c>
      <c r="CD590" s="190"/>
      <c r="CE590" s="184">
        <v>7004036</v>
      </c>
    </row>
    <row r="591" spans="1:83" ht="11.95" customHeight="1">
      <c r="A591" s="184">
        <v>7004037</v>
      </c>
      <c r="B591" s="184">
        <v>590</v>
      </c>
      <c r="C591" s="184" t="s">
        <v>19398</v>
      </c>
      <c r="D591" s="184" t="s">
        <v>23</v>
      </c>
      <c r="E591" s="184" t="s">
        <v>599</v>
      </c>
      <c r="F591" s="184" t="s">
        <v>9362</v>
      </c>
      <c r="G591" s="185">
        <v>42546</v>
      </c>
      <c r="H591" s="186" t="s">
        <v>7323</v>
      </c>
      <c r="I591" s="187">
        <v>21124</v>
      </c>
      <c r="J591" s="184" t="s">
        <v>22871</v>
      </c>
      <c r="K591" s="184">
        <v>7004037</v>
      </c>
      <c r="L591" s="184" t="s">
        <v>22872</v>
      </c>
      <c r="M591" s="184" t="s">
        <v>22873</v>
      </c>
      <c r="N591" s="188" t="s">
        <v>9363</v>
      </c>
      <c r="O591" s="189" t="s">
        <v>9364</v>
      </c>
      <c r="P591" s="187" t="s">
        <v>22874</v>
      </c>
      <c r="Q591" s="187" t="s">
        <v>22874</v>
      </c>
      <c r="R591" s="184" t="s">
        <v>4734</v>
      </c>
      <c r="S591" s="184">
        <v>18634502566</v>
      </c>
      <c r="T591" s="184" t="s">
        <v>9365</v>
      </c>
      <c r="U591" s="184">
        <v>15135025573</v>
      </c>
      <c r="V591" s="184" t="s">
        <v>9366</v>
      </c>
      <c r="W591" s="184">
        <v>13753001900</v>
      </c>
      <c r="X591" s="187" t="s">
        <v>22875</v>
      </c>
      <c r="Y591" s="187"/>
      <c r="Z591" s="188" t="s">
        <v>3575</v>
      </c>
      <c r="AA591" s="184">
        <v>180</v>
      </c>
      <c r="AB591" s="184" t="s">
        <v>3561</v>
      </c>
      <c r="AC591" s="184" t="s">
        <v>22876</v>
      </c>
      <c r="AD591" s="184"/>
      <c r="AE591" s="184" t="s">
        <v>3562</v>
      </c>
      <c r="AF591" s="184"/>
      <c r="AG591" s="184"/>
      <c r="AH591" s="184"/>
      <c r="AI591" s="184"/>
      <c r="AJ591" s="184" t="s">
        <v>3563</v>
      </c>
      <c r="AK591" s="184" t="s">
        <v>9368</v>
      </c>
      <c r="AL591" s="184" t="s">
        <v>22877</v>
      </c>
      <c r="AM591" s="184" t="s">
        <v>9369</v>
      </c>
      <c r="AN591" s="184">
        <v>15135025573</v>
      </c>
      <c r="AO591" s="184" t="s">
        <v>3577</v>
      </c>
      <c r="AP591" s="184" t="s">
        <v>9365</v>
      </c>
      <c r="AQ591" s="184" t="s">
        <v>9370</v>
      </c>
      <c r="AR591" s="184" t="s">
        <v>22878</v>
      </c>
      <c r="AS591" s="184" t="s">
        <v>22879</v>
      </c>
      <c r="AT591" s="184">
        <v>15135025573</v>
      </c>
      <c r="AU591" s="184" t="s">
        <v>2174</v>
      </c>
      <c r="AV591" s="184" t="s">
        <v>2174</v>
      </c>
      <c r="AW591" s="190"/>
      <c r="AX591" s="185">
        <v>44265</v>
      </c>
      <c r="AY591" s="185"/>
      <c r="AZ591" s="184" t="s">
        <v>3731</v>
      </c>
      <c r="BA591" s="184" t="s">
        <v>9371</v>
      </c>
      <c r="BB591" s="184">
        <v>1</v>
      </c>
      <c r="BC591" s="184"/>
      <c r="BD591" s="184"/>
      <c r="BE591" s="184"/>
      <c r="BF591" s="184"/>
      <c r="BG591" s="184"/>
      <c r="BH591" s="184"/>
      <c r="BI591" s="184"/>
      <c r="BJ591" s="184"/>
      <c r="BK591" s="184">
        <v>1</v>
      </c>
      <c r="BL591" s="184" t="s">
        <v>3493</v>
      </c>
      <c r="BM591" s="184"/>
      <c r="BN591" s="184" t="s">
        <v>3493</v>
      </c>
      <c r="BO591" s="184"/>
      <c r="BP591" s="184" t="s">
        <v>3493</v>
      </c>
      <c r="BQ591" s="184" t="str">
        <f t="shared" si="13"/>
        <v>√</v>
      </c>
      <c r="BR591" s="184"/>
      <c r="BS591" s="184"/>
      <c r="BT591" s="187" t="s">
        <v>3493</v>
      </c>
      <c r="BU591" s="184"/>
      <c r="BV591" s="190" t="e">
        <f>VLOOKUP(D:D,#REF!,2,0)</f>
        <v>#REF!</v>
      </c>
      <c r="BW591" s="190" t="e">
        <f>VLOOKUP(D:D,#REF!,3,0)</f>
        <v>#REF!</v>
      </c>
      <c r="BX591" s="190"/>
      <c r="BY591" s="190"/>
      <c r="BZ591" s="191" t="e">
        <f>VLOOKUP(D:D,#REF!,2,0)</f>
        <v>#REF!</v>
      </c>
      <c r="CA591" s="192" t="s">
        <v>18928</v>
      </c>
      <c r="CB591" s="192" t="s">
        <v>18928</v>
      </c>
      <c r="CC591" s="192" t="s">
        <v>18928</v>
      </c>
      <c r="CD591" s="190"/>
      <c r="CE591" s="184">
        <v>7004037</v>
      </c>
    </row>
    <row r="592" spans="1:83" ht="11.95" customHeight="1">
      <c r="A592" s="184">
        <v>7004038</v>
      </c>
      <c r="B592" s="184">
        <v>591</v>
      </c>
      <c r="C592" s="184" t="s">
        <v>19398</v>
      </c>
      <c r="D592" s="184" t="s">
        <v>23</v>
      </c>
      <c r="E592" s="184" t="s">
        <v>107</v>
      </c>
      <c r="F592" s="184" t="s">
        <v>9372</v>
      </c>
      <c r="G592" s="185">
        <v>42546</v>
      </c>
      <c r="H592" s="186" t="s">
        <v>22853</v>
      </c>
      <c r="I592" s="187">
        <v>21138</v>
      </c>
      <c r="J592" s="184" t="s">
        <v>9373</v>
      </c>
      <c r="K592" s="184">
        <v>7004038</v>
      </c>
      <c r="L592" s="184" t="s">
        <v>9374</v>
      </c>
      <c r="M592" s="184" t="s">
        <v>3575</v>
      </c>
      <c r="N592" s="188" t="s">
        <v>3575</v>
      </c>
      <c r="O592" s="189"/>
      <c r="P592" s="187" t="s">
        <v>9375</v>
      </c>
      <c r="Q592" s="187" t="s">
        <v>9375</v>
      </c>
      <c r="R592" s="184" t="s">
        <v>9376</v>
      </c>
      <c r="S592" s="184" t="s">
        <v>9377</v>
      </c>
      <c r="T592" s="184" t="s">
        <v>9378</v>
      </c>
      <c r="U592" s="184">
        <v>13903400509</v>
      </c>
      <c r="V592" s="184" t="s">
        <v>9378</v>
      </c>
      <c r="W592" s="184">
        <v>13903400509</v>
      </c>
      <c r="X592" s="187" t="s">
        <v>22880</v>
      </c>
      <c r="Y592" s="187"/>
      <c r="Z592" s="188" t="s">
        <v>3575</v>
      </c>
      <c r="AA592" s="184">
        <v>180</v>
      </c>
      <c r="AB592" s="184" t="s">
        <v>3669</v>
      </c>
      <c r="AC592" s="184"/>
      <c r="AD592" s="184" t="s">
        <v>9379</v>
      </c>
      <c r="AE592" s="184" t="s">
        <v>3562</v>
      </c>
      <c r="AF592" s="184" t="s">
        <v>4919</v>
      </c>
      <c r="AG592" s="184" t="s">
        <v>3710</v>
      </c>
      <c r="AH592" s="184"/>
      <c r="AI592" s="184"/>
      <c r="AJ592" s="184" t="s">
        <v>3593</v>
      </c>
      <c r="AK592" s="184" t="s">
        <v>9380</v>
      </c>
      <c r="AL592" s="184" t="s">
        <v>22881</v>
      </c>
      <c r="AM592" s="184" t="s">
        <v>22882</v>
      </c>
      <c r="AN592" s="184">
        <v>13903400509</v>
      </c>
      <c r="AO592" s="184" t="s">
        <v>9381</v>
      </c>
      <c r="AP592" s="184" t="s">
        <v>9378</v>
      </c>
      <c r="AQ592" s="184" t="s">
        <v>9382</v>
      </c>
      <c r="AR592" s="184" t="s">
        <v>22883</v>
      </c>
      <c r="AS592" s="184" t="s">
        <v>22884</v>
      </c>
      <c r="AT592" s="184">
        <v>13903400509</v>
      </c>
      <c r="AU592" s="184" t="s">
        <v>9383</v>
      </c>
      <c r="AV592" s="184" t="s">
        <v>9383</v>
      </c>
      <c r="AW592" s="190"/>
      <c r="AX592" s="185">
        <v>44264</v>
      </c>
      <c r="AY592" s="185"/>
      <c r="AZ592" s="184" t="s">
        <v>3731</v>
      </c>
      <c r="BA592" s="184" t="s">
        <v>9384</v>
      </c>
      <c r="BB592" s="184">
        <v>1</v>
      </c>
      <c r="BC592" s="184"/>
      <c r="BD592" s="184"/>
      <c r="BE592" s="184"/>
      <c r="BF592" s="184"/>
      <c r="BG592" s="184"/>
      <c r="BH592" s="184"/>
      <c r="BI592" s="184"/>
      <c r="BJ592" s="184"/>
      <c r="BK592" s="184">
        <v>1</v>
      </c>
      <c r="BL592" s="184" t="s">
        <v>3493</v>
      </c>
      <c r="BM592" s="184"/>
      <c r="BN592" s="184"/>
      <c r="BO592" s="184"/>
      <c r="BP592" s="184" t="s">
        <v>3493</v>
      </c>
      <c r="BQ592" s="184" t="str">
        <f t="shared" si="13"/>
        <v xml:space="preserve"> </v>
      </c>
      <c r="BR592" s="184"/>
      <c r="BS592" s="184"/>
      <c r="BT592" s="187" t="s">
        <v>3493</v>
      </c>
      <c r="BU592" s="184"/>
      <c r="BV592" s="190" t="e">
        <f>VLOOKUP(D:D,#REF!,2,0)</f>
        <v>#REF!</v>
      </c>
      <c r="BW592" s="190" t="e">
        <f>VLOOKUP(D:D,#REF!,3,0)</f>
        <v>#REF!</v>
      </c>
      <c r="BX592" s="190"/>
      <c r="BY592" s="190"/>
      <c r="BZ592" s="191" t="e">
        <f>VLOOKUP(D:D,#REF!,2,0)</f>
        <v>#REF!</v>
      </c>
      <c r="CA592" s="192" t="s">
        <v>18928</v>
      </c>
      <c r="CB592" s="192" t="s">
        <v>18928</v>
      </c>
      <c r="CC592" s="192" t="s">
        <v>18928</v>
      </c>
      <c r="CD592" s="190"/>
      <c r="CE592" s="184">
        <v>7004038</v>
      </c>
    </row>
    <row r="593" spans="1:83" ht="11.95" customHeight="1">
      <c r="A593" s="184">
        <v>7004039</v>
      </c>
      <c r="B593" s="184">
        <v>592</v>
      </c>
      <c r="C593" s="184" t="s">
        <v>19398</v>
      </c>
      <c r="D593" s="184" t="s">
        <v>23</v>
      </c>
      <c r="E593" s="184" t="s">
        <v>598</v>
      </c>
      <c r="F593" s="184" t="s">
        <v>9385</v>
      </c>
      <c r="G593" s="185">
        <v>42546</v>
      </c>
      <c r="H593" s="186" t="s">
        <v>22853</v>
      </c>
      <c r="I593" s="187">
        <v>21138</v>
      </c>
      <c r="J593" s="184" t="s">
        <v>22871</v>
      </c>
      <c r="K593" s="184">
        <v>7004039</v>
      </c>
      <c r="L593" s="184" t="s">
        <v>22885</v>
      </c>
      <c r="M593" s="184" t="s">
        <v>22886</v>
      </c>
      <c r="N593" s="188" t="s">
        <v>22887</v>
      </c>
      <c r="O593" s="189" t="s">
        <v>9386</v>
      </c>
      <c r="P593" s="187" t="s">
        <v>9387</v>
      </c>
      <c r="Q593" s="187" t="s">
        <v>9387</v>
      </c>
      <c r="R593" s="184" t="s">
        <v>9388</v>
      </c>
      <c r="S593" s="184">
        <v>13994391688</v>
      </c>
      <c r="T593" s="184" t="s">
        <v>9389</v>
      </c>
      <c r="U593" s="184">
        <v>13096683839</v>
      </c>
      <c r="V593" s="184" t="s">
        <v>9390</v>
      </c>
      <c r="W593" s="184">
        <v>13835294780</v>
      </c>
      <c r="X593" s="187" t="s">
        <v>22888</v>
      </c>
      <c r="Y593" s="187"/>
      <c r="Z593" s="188" t="s">
        <v>3575</v>
      </c>
      <c r="AA593" s="184">
        <v>180</v>
      </c>
      <c r="AB593" s="184" t="s">
        <v>3669</v>
      </c>
      <c r="AC593" s="184" t="s">
        <v>22876</v>
      </c>
      <c r="AD593" s="184"/>
      <c r="AE593" s="184" t="s">
        <v>3562</v>
      </c>
      <c r="AF593" s="184"/>
      <c r="AG593" s="184"/>
      <c r="AH593" s="184"/>
      <c r="AI593" s="184"/>
      <c r="AJ593" s="184" t="s">
        <v>3563</v>
      </c>
      <c r="AK593" s="184" t="s">
        <v>7318</v>
      </c>
      <c r="AL593" s="184" t="s">
        <v>22889</v>
      </c>
      <c r="AM593" s="184" t="s">
        <v>9387</v>
      </c>
      <c r="AN593" s="184" t="s">
        <v>9391</v>
      </c>
      <c r="AO593" s="184" t="s">
        <v>3577</v>
      </c>
      <c r="AP593" s="184" t="s">
        <v>9389</v>
      </c>
      <c r="AQ593" s="184" t="s">
        <v>9391</v>
      </c>
      <c r="AR593" s="184" t="s">
        <v>22890</v>
      </c>
      <c r="AS593" s="184" t="s">
        <v>22891</v>
      </c>
      <c r="AT593" s="184" t="s">
        <v>9391</v>
      </c>
      <c r="AU593" s="184" t="s">
        <v>1452</v>
      </c>
      <c r="AV593" s="184" t="s">
        <v>22892</v>
      </c>
      <c r="AW593" s="190"/>
      <c r="AX593" s="185">
        <v>44286</v>
      </c>
      <c r="AY593" s="185"/>
      <c r="AZ593" s="184" t="s">
        <v>3731</v>
      </c>
      <c r="BA593" s="184" t="s">
        <v>9392</v>
      </c>
      <c r="BB593" s="184">
        <v>1</v>
      </c>
      <c r="BC593" s="184"/>
      <c r="BD593" s="184"/>
      <c r="BE593" s="184"/>
      <c r="BF593" s="184"/>
      <c r="BG593" s="184"/>
      <c r="BH593" s="184"/>
      <c r="BI593" s="184"/>
      <c r="BJ593" s="184"/>
      <c r="BK593" s="184">
        <v>1</v>
      </c>
      <c r="BL593" s="184" t="s">
        <v>3493</v>
      </c>
      <c r="BM593" s="184"/>
      <c r="BN593" s="184" t="s">
        <v>3493</v>
      </c>
      <c r="BO593" s="184"/>
      <c r="BP593" s="184" t="s">
        <v>3493</v>
      </c>
      <c r="BQ593" s="184" t="str">
        <f t="shared" si="13"/>
        <v>√</v>
      </c>
      <c r="BR593" s="184"/>
      <c r="BS593" s="184"/>
      <c r="BT593" s="187" t="s">
        <v>3493</v>
      </c>
      <c r="BU593" s="184"/>
      <c r="BV593" s="190" t="e">
        <f>VLOOKUP(D:D,#REF!,2,0)</f>
        <v>#REF!</v>
      </c>
      <c r="BW593" s="190" t="e">
        <f>VLOOKUP(D:D,#REF!,3,0)</f>
        <v>#REF!</v>
      </c>
      <c r="BX593" s="190"/>
      <c r="BY593" s="190"/>
      <c r="BZ593" s="191" t="e">
        <f>VLOOKUP(D:D,#REF!,2,0)</f>
        <v>#REF!</v>
      </c>
      <c r="CA593" s="192" t="s">
        <v>18928</v>
      </c>
      <c r="CB593" s="192" t="s">
        <v>18928</v>
      </c>
      <c r="CC593" s="192" t="s">
        <v>18928</v>
      </c>
      <c r="CD593" s="190"/>
      <c r="CE593" s="184">
        <v>7004039</v>
      </c>
    </row>
    <row r="594" spans="1:83" ht="11.95" customHeight="1">
      <c r="A594" s="184">
        <v>7004040</v>
      </c>
      <c r="B594" s="184">
        <v>593</v>
      </c>
      <c r="C594" s="184" t="s">
        <v>19398</v>
      </c>
      <c r="D594" s="184" t="s">
        <v>23</v>
      </c>
      <c r="E594" s="184" t="s">
        <v>107</v>
      </c>
      <c r="F594" s="184" t="s">
        <v>9393</v>
      </c>
      <c r="G594" s="185">
        <v>42546</v>
      </c>
      <c r="H594" s="186" t="s">
        <v>22853</v>
      </c>
      <c r="I594" s="187">
        <v>21138</v>
      </c>
      <c r="J594" s="184" t="s">
        <v>22893</v>
      </c>
      <c r="K594" s="184">
        <v>7004040</v>
      </c>
      <c r="L594" s="184" t="s">
        <v>22894</v>
      </c>
      <c r="M594" s="184" t="s">
        <v>9394</v>
      </c>
      <c r="N594" s="188" t="s">
        <v>22895</v>
      </c>
      <c r="O594" s="189" t="s">
        <v>9395</v>
      </c>
      <c r="P594" s="187" t="s">
        <v>22896</v>
      </c>
      <c r="Q594" s="187" t="s">
        <v>22896</v>
      </c>
      <c r="R594" s="184" t="s">
        <v>9396</v>
      </c>
      <c r="S594" s="184" t="s">
        <v>9397</v>
      </c>
      <c r="T594" s="184" t="s">
        <v>9398</v>
      </c>
      <c r="U594" s="184">
        <v>13834238298</v>
      </c>
      <c r="V594" s="184" t="s">
        <v>9399</v>
      </c>
      <c r="W594" s="184" t="s">
        <v>22897</v>
      </c>
      <c r="X594" s="187" t="s">
        <v>22898</v>
      </c>
      <c r="Y594" s="187"/>
      <c r="Z594" s="188" t="s">
        <v>3575</v>
      </c>
      <c r="AA594" s="184">
        <v>180</v>
      </c>
      <c r="AB594" s="184" t="s">
        <v>3561</v>
      </c>
      <c r="AC594" s="184" t="s">
        <v>22899</v>
      </c>
      <c r="AD594" s="184"/>
      <c r="AE594" s="184" t="s">
        <v>3562</v>
      </c>
      <c r="AF594" s="184"/>
      <c r="AG594" s="184"/>
      <c r="AH594" s="184"/>
      <c r="AI594" s="184"/>
      <c r="AJ594" s="184" t="s">
        <v>3563</v>
      </c>
      <c r="AK594" s="184" t="s">
        <v>9400</v>
      </c>
      <c r="AL594" s="184" t="s">
        <v>9401</v>
      </c>
      <c r="AM594" s="184" t="s">
        <v>22900</v>
      </c>
      <c r="AN594" s="184">
        <v>13834238298</v>
      </c>
      <c r="AO594" s="184" t="s">
        <v>22901</v>
      </c>
      <c r="AP594" s="184" t="s">
        <v>9402</v>
      </c>
      <c r="AQ594" s="184" t="s">
        <v>9403</v>
      </c>
      <c r="AR594" s="184" t="s">
        <v>9404</v>
      </c>
      <c r="AS594" s="184" t="s">
        <v>22902</v>
      </c>
      <c r="AT594" s="184">
        <v>13834238298</v>
      </c>
      <c r="AU594" s="184" t="s">
        <v>9405</v>
      </c>
      <c r="AV594" s="184" t="s">
        <v>9406</v>
      </c>
      <c r="AW594" s="190"/>
      <c r="AX594" s="185">
        <v>44286</v>
      </c>
      <c r="AY594" s="185"/>
      <c r="AZ594" s="184" t="s">
        <v>3731</v>
      </c>
      <c r="BA594" s="184" t="s">
        <v>9407</v>
      </c>
      <c r="BB594" s="184">
        <v>1</v>
      </c>
      <c r="BC594" s="184"/>
      <c r="BD594" s="184"/>
      <c r="BE594" s="184"/>
      <c r="BF594" s="184"/>
      <c r="BG594" s="184"/>
      <c r="BH594" s="184"/>
      <c r="BI594" s="184"/>
      <c r="BJ594" s="184"/>
      <c r="BK594" s="184">
        <v>1</v>
      </c>
      <c r="BL594" s="184" t="s">
        <v>3493</v>
      </c>
      <c r="BM594" s="184"/>
      <c r="BN594" s="184"/>
      <c r="BO594" s="184"/>
      <c r="BP594" s="184" t="s">
        <v>3493</v>
      </c>
      <c r="BQ594" s="184" t="str">
        <f t="shared" si="13"/>
        <v>√</v>
      </c>
      <c r="BR594" s="184"/>
      <c r="BS594" s="184"/>
      <c r="BT594" s="187" t="s">
        <v>2819</v>
      </c>
      <c r="BU594" s="184" t="s">
        <v>3823</v>
      </c>
      <c r="BV594" s="190" t="e">
        <f>VLOOKUP(D:D,#REF!,2,0)</f>
        <v>#REF!</v>
      </c>
      <c r="BW594" s="190" t="e">
        <f>VLOOKUP(D:D,#REF!,3,0)</f>
        <v>#REF!</v>
      </c>
      <c r="BX594" s="190"/>
      <c r="BY594" s="190"/>
      <c r="BZ594" s="191" t="e">
        <f>VLOOKUP(D:D,#REF!,2,0)</f>
        <v>#REF!</v>
      </c>
      <c r="CA594" s="192" t="s">
        <v>18928</v>
      </c>
      <c r="CB594" s="192" t="s">
        <v>18928</v>
      </c>
      <c r="CC594" s="192" t="s">
        <v>18928</v>
      </c>
      <c r="CD594" s="190"/>
      <c r="CE594" s="184">
        <v>7004040</v>
      </c>
    </row>
    <row r="595" spans="1:83" ht="11.95" customHeight="1">
      <c r="A595" s="184">
        <v>7004041</v>
      </c>
      <c r="B595" s="184">
        <v>594</v>
      </c>
      <c r="C595" s="184" t="s">
        <v>19398</v>
      </c>
      <c r="D595" s="184" t="s">
        <v>23</v>
      </c>
      <c r="E595" s="184" t="s">
        <v>107</v>
      </c>
      <c r="F595" s="184" t="s">
        <v>9408</v>
      </c>
      <c r="G595" s="185">
        <v>42546</v>
      </c>
      <c r="H595" s="186" t="s">
        <v>22853</v>
      </c>
      <c r="I595" s="187">
        <v>21138</v>
      </c>
      <c r="J595" s="184" t="s">
        <v>22893</v>
      </c>
      <c r="K595" s="184">
        <v>7004041</v>
      </c>
      <c r="L595" s="184" t="s">
        <v>9409</v>
      </c>
      <c r="M595" s="184" t="s">
        <v>22903</v>
      </c>
      <c r="N595" s="188" t="s">
        <v>22904</v>
      </c>
      <c r="O595" s="189" t="s">
        <v>9410</v>
      </c>
      <c r="P595" s="187" t="s">
        <v>9411</v>
      </c>
      <c r="Q595" s="187" t="s">
        <v>9411</v>
      </c>
      <c r="R595" s="184" t="s">
        <v>9412</v>
      </c>
      <c r="S595" s="184">
        <v>13994201658</v>
      </c>
      <c r="T595" s="184" t="s">
        <v>9413</v>
      </c>
      <c r="U595" s="184">
        <v>13834155887</v>
      </c>
      <c r="V595" s="184" t="s">
        <v>9414</v>
      </c>
      <c r="W595" s="184" t="s">
        <v>22905</v>
      </c>
      <c r="X595" s="187" t="s">
        <v>22906</v>
      </c>
      <c r="Y595" s="187"/>
      <c r="Z595" s="188" t="s">
        <v>3575</v>
      </c>
      <c r="AA595" s="184">
        <v>180</v>
      </c>
      <c r="AB595" s="184" t="s">
        <v>3561</v>
      </c>
      <c r="AC595" s="184" t="s">
        <v>22899</v>
      </c>
      <c r="AD595" s="184"/>
      <c r="AE595" s="184" t="s">
        <v>3562</v>
      </c>
      <c r="AF595" s="184"/>
      <c r="AG595" s="184"/>
      <c r="AH595" s="184"/>
      <c r="AI595" s="184"/>
      <c r="AJ595" s="184" t="s">
        <v>3593</v>
      </c>
      <c r="AK595" s="184" t="s">
        <v>9415</v>
      </c>
      <c r="AL595" s="184" t="s">
        <v>9416</v>
      </c>
      <c r="AM595" s="184" t="s">
        <v>22907</v>
      </c>
      <c r="AN595" s="184">
        <v>13834155887</v>
      </c>
      <c r="AO595" s="184" t="s">
        <v>9417</v>
      </c>
      <c r="AP595" s="184" t="s">
        <v>9413</v>
      </c>
      <c r="AQ595" s="184" t="s">
        <v>9418</v>
      </c>
      <c r="AR595" s="184" t="s">
        <v>22908</v>
      </c>
      <c r="AS595" s="184" t="s">
        <v>22909</v>
      </c>
      <c r="AT595" s="184">
        <v>13834155887</v>
      </c>
      <c r="AU595" s="184" t="s">
        <v>22910</v>
      </c>
      <c r="AV595" s="184" t="s">
        <v>22910</v>
      </c>
      <c r="AW595" s="190"/>
      <c r="AX595" s="185">
        <v>43909</v>
      </c>
      <c r="AY595" s="185"/>
      <c r="AZ595" s="184" t="s">
        <v>3731</v>
      </c>
      <c r="BA595" s="184" t="s">
        <v>9419</v>
      </c>
      <c r="BB595" s="184">
        <v>1</v>
      </c>
      <c r="BC595" s="184"/>
      <c r="BD595" s="184"/>
      <c r="BE595" s="184"/>
      <c r="BF595" s="184"/>
      <c r="BG595" s="184"/>
      <c r="BH595" s="184"/>
      <c r="BI595" s="184"/>
      <c r="BJ595" s="184"/>
      <c r="BK595" s="184">
        <v>1</v>
      </c>
      <c r="BL595" s="184" t="s">
        <v>3493</v>
      </c>
      <c r="BM595" s="184"/>
      <c r="BN595" s="184"/>
      <c r="BO595" s="184"/>
      <c r="BP595" s="184" t="s">
        <v>3493</v>
      </c>
      <c r="BQ595" s="184" t="str">
        <f t="shared" si="13"/>
        <v>√</v>
      </c>
      <c r="BR595" s="184"/>
      <c r="BS595" s="184"/>
      <c r="BT595" s="187" t="s">
        <v>3493</v>
      </c>
      <c r="BU595" s="184"/>
      <c r="BV595" s="190" t="e">
        <f>VLOOKUP(D:D,#REF!,2,0)</f>
        <v>#REF!</v>
      </c>
      <c r="BW595" s="190" t="e">
        <f>VLOOKUP(D:D,#REF!,3,0)</f>
        <v>#REF!</v>
      </c>
      <c r="BX595" s="190"/>
      <c r="BY595" s="190"/>
      <c r="BZ595" s="191" t="e">
        <f>VLOOKUP(D:D,#REF!,2,0)</f>
        <v>#REF!</v>
      </c>
      <c r="CA595" s="192" t="s">
        <v>18928</v>
      </c>
      <c r="CB595" s="192" t="s">
        <v>18928</v>
      </c>
      <c r="CC595" s="192" t="s">
        <v>18928</v>
      </c>
      <c r="CD595" s="190"/>
      <c r="CE595" s="184">
        <v>7004041</v>
      </c>
    </row>
    <row r="596" spans="1:83" ht="11.95" customHeight="1">
      <c r="A596" s="184">
        <v>7004042</v>
      </c>
      <c r="B596" s="184">
        <v>595</v>
      </c>
      <c r="C596" s="184" t="s">
        <v>3672</v>
      </c>
      <c r="D596" s="184" t="s">
        <v>28</v>
      </c>
      <c r="E596" s="184" t="s">
        <v>703</v>
      </c>
      <c r="F596" s="184" t="s">
        <v>9420</v>
      </c>
      <c r="G596" s="185">
        <v>42560</v>
      </c>
      <c r="H596" s="186" t="s">
        <v>19254</v>
      </c>
      <c r="I596" s="187">
        <v>21105</v>
      </c>
      <c r="J596" s="184" t="s">
        <v>19255</v>
      </c>
      <c r="K596" s="184">
        <v>7004042</v>
      </c>
      <c r="L596" s="184" t="s">
        <v>22911</v>
      </c>
      <c r="M596" s="184" t="s">
        <v>9421</v>
      </c>
      <c r="N596" s="188" t="s">
        <v>22912</v>
      </c>
      <c r="O596" s="189" t="s">
        <v>9422</v>
      </c>
      <c r="P596" s="187" t="s">
        <v>22913</v>
      </c>
      <c r="Q596" s="187" t="s">
        <v>22913</v>
      </c>
      <c r="R596" s="184" t="s">
        <v>9423</v>
      </c>
      <c r="S596" s="184" t="s">
        <v>9424</v>
      </c>
      <c r="T596" s="184" t="s">
        <v>9425</v>
      </c>
      <c r="U596" s="184">
        <v>13576650918</v>
      </c>
      <c r="V596" s="184" t="s">
        <v>9426</v>
      </c>
      <c r="W596" s="184" t="s">
        <v>22914</v>
      </c>
      <c r="X596" s="187" t="s">
        <v>22915</v>
      </c>
      <c r="Y596" s="187" t="s">
        <v>9427</v>
      </c>
      <c r="Z596" s="188" t="s">
        <v>3575</v>
      </c>
      <c r="AA596" s="184">
        <v>60</v>
      </c>
      <c r="AB596" s="184" t="s">
        <v>3561</v>
      </c>
      <c r="AC596" s="184" t="s">
        <v>19120</v>
      </c>
      <c r="AD596" s="184" t="s">
        <v>4233</v>
      </c>
      <c r="AE596" s="184" t="s">
        <v>3562</v>
      </c>
      <c r="AF596" s="184"/>
      <c r="AG596" s="184"/>
      <c r="AH596" s="184"/>
      <c r="AI596" s="184"/>
      <c r="AJ596" s="184" t="s">
        <v>3563</v>
      </c>
      <c r="AK596" s="184">
        <v>342199</v>
      </c>
      <c r="AL596" s="184" t="s">
        <v>867</v>
      </c>
      <c r="AM596" s="184" t="s">
        <v>4236</v>
      </c>
      <c r="AN596" s="184">
        <v>15979827330</v>
      </c>
      <c r="AO596" s="184" t="s">
        <v>4234</v>
      </c>
      <c r="AP596" s="184" t="s">
        <v>9428</v>
      </c>
      <c r="AQ596" s="184">
        <v>15879760866</v>
      </c>
      <c r="AR596" s="184" t="s">
        <v>867</v>
      </c>
      <c r="AS596" s="184" t="s">
        <v>4236</v>
      </c>
      <c r="AT596" s="184">
        <v>15979827330</v>
      </c>
      <c r="AU596" s="184" t="s">
        <v>9429</v>
      </c>
      <c r="AV596" s="184" t="s">
        <v>9429</v>
      </c>
      <c r="AW596" s="190"/>
      <c r="AX596" s="185">
        <v>44183</v>
      </c>
      <c r="AY596" s="185">
        <v>43823</v>
      </c>
      <c r="AZ596" s="184" t="s">
        <v>19415</v>
      </c>
      <c r="BA596" s="184" t="s">
        <v>9430</v>
      </c>
      <c r="BB596" s="184">
        <v>1</v>
      </c>
      <c r="BC596" s="184"/>
      <c r="BD596" s="184"/>
      <c r="BE596" s="184"/>
      <c r="BF596" s="184"/>
      <c r="BG596" s="184"/>
      <c r="BH596" s="184"/>
      <c r="BI596" s="184"/>
      <c r="BJ596" s="184"/>
      <c r="BK596" s="184">
        <v>1</v>
      </c>
      <c r="BL596" s="184" t="s">
        <v>3493</v>
      </c>
      <c r="BM596" s="184"/>
      <c r="BN596" s="184"/>
      <c r="BO596" s="184" t="s">
        <v>3493</v>
      </c>
      <c r="BP596" s="184" t="s">
        <v>3493</v>
      </c>
      <c r="BQ596" s="184" t="str">
        <f t="shared" si="13"/>
        <v>√</v>
      </c>
      <c r="BR596" s="184"/>
      <c r="BS596" s="184"/>
      <c r="BT596" s="187" t="s">
        <v>2819</v>
      </c>
      <c r="BU596" s="184" t="s">
        <v>3823</v>
      </c>
      <c r="BV596" s="190" t="e">
        <f>VLOOKUP(D:D,#REF!,2,0)</f>
        <v>#REF!</v>
      </c>
      <c r="BW596" s="190" t="e">
        <f>VLOOKUP(D:D,#REF!,3,0)</f>
        <v>#REF!</v>
      </c>
      <c r="BX596" s="190"/>
      <c r="BY596" s="190"/>
      <c r="BZ596" s="191" t="e">
        <f>VLOOKUP(D:D,#REF!,2,0)</f>
        <v>#REF!</v>
      </c>
      <c r="CA596" s="192" t="s">
        <v>18928</v>
      </c>
      <c r="CB596" s="192" t="s">
        <v>18928</v>
      </c>
      <c r="CC596" s="192" t="s">
        <v>18928</v>
      </c>
      <c r="CD596" s="190"/>
      <c r="CE596" s="184">
        <v>7004042</v>
      </c>
    </row>
    <row r="597" spans="1:83" ht="11.95" customHeight="1">
      <c r="A597" s="184">
        <v>7004043</v>
      </c>
      <c r="B597" s="184">
        <v>596</v>
      </c>
      <c r="C597" s="184" t="s">
        <v>3672</v>
      </c>
      <c r="D597" s="184" t="s">
        <v>28</v>
      </c>
      <c r="E597" s="184" t="s">
        <v>703</v>
      </c>
      <c r="F597" s="184" t="s">
        <v>9431</v>
      </c>
      <c r="G597" s="185">
        <v>42560</v>
      </c>
      <c r="H597" s="186" t="s">
        <v>19254</v>
      </c>
      <c r="I597" s="187">
        <v>21105</v>
      </c>
      <c r="J597" s="184" t="s">
        <v>19255</v>
      </c>
      <c r="K597" s="184">
        <v>7004043</v>
      </c>
      <c r="L597" s="184" t="s">
        <v>22916</v>
      </c>
      <c r="M597" s="184" t="s">
        <v>9432</v>
      </c>
      <c r="N597" s="188" t="s">
        <v>9433</v>
      </c>
      <c r="O597" s="189" t="s">
        <v>9434</v>
      </c>
      <c r="P597" s="187" t="s">
        <v>9435</v>
      </c>
      <c r="Q597" s="187" t="s">
        <v>9435</v>
      </c>
      <c r="R597" s="184" t="s">
        <v>9436</v>
      </c>
      <c r="S597" s="184" t="s">
        <v>9437</v>
      </c>
      <c r="T597" s="184" t="s">
        <v>9438</v>
      </c>
      <c r="U597" s="184">
        <v>13970120168</v>
      </c>
      <c r="V597" s="184" t="s">
        <v>9439</v>
      </c>
      <c r="W597" s="184" t="s">
        <v>22917</v>
      </c>
      <c r="X597" s="187" t="s">
        <v>22918</v>
      </c>
      <c r="Y597" s="187" t="s">
        <v>22919</v>
      </c>
      <c r="Z597" s="188" t="s">
        <v>3575</v>
      </c>
      <c r="AA597" s="184">
        <v>120</v>
      </c>
      <c r="AB597" s="184" t="s">
        <v>3561</v>
      </c>
      <c r="AC597" s="184" t="s">
        <v>19120</v>
      </c>
      <c r="AD597" s="184" t="s">
        <v>4233</v>
      </c>
      <c r="AE597" s="184" t="s">
        <v>3562</v>
      </c>
      <c r="AF597" s="184"/>
      <c r="AG597" s="184"/>
      <c r="AH597" s="184"/>
      <c r="AI597" s="184"/>
      <c r="AJ597" s="184" t="s">
        <v>3563</v>
      </c>
      <c r="AK597" s="184">
        <v>341799</v>
      </c>
      <c r="AL597" s="184" t="s">
        <v>867</v>
      </c>
      <c r="AM597" s="184" t="s">
        <v>4236</v>
      </c>
      <c r="AN597" s="184">
        <v>15979827330</v>
      </c>
      <c r="AO597" s="184" t="s">
        <v>4234</v>
      </c>
      <c r="AP597" s="184" t="s">
        <v>9440</v>
      </c>
      <c r="AQ597" s="184" t="s">
        <v>9441</v>
      </c>
      <c r="AR597" s="184" t="s">
        <v>867</v>
      </c>
      <c r="AS597" s="184" t="s">
        <v>4236</v>
      </c>
      <c r="AT597" s="184">
        <v>15979827330</v>
      </c>
      <c r="AU597" s="184" t="s">
        <v>22920</v>
      </c>
      <c r="AV597" s="184" t="s">
        <v>22920</v>
      </c>
      <c r="AW597" s="190" t="s">
        <v>22921</v>
      </c>
      <c r="AX597" s="185">
        <v>44278</v>
      </c>
      <c r="AY597" s="185"/>
      <c r="AZ597" s="184" t="s">
        <v>3731</v>
      </c>
      <c r="BA597" s="184" t="s">
        <v>9442</v>
      </c>
      <c r="BB597" s="184">
        <v>1</v>
      </c>
      <c r="BC597" s="184"/>
      <c r="BD597" s="184"/>
      <c r="BE597" s="184"/>
      <c r="BF597" s="184"/>
      <c r="BG597" s="184"/>
      <c r="BH597" s="184"/>
      <c r="BI597" s="184"/>
      <c r="BJ597" s="184"/>
      <c r="BK597" s="184">
        <v>1</v>
      </c>
      <c r="BL597" s="184" t="s">
        <v>3493</v>
      </c>
      <c r="BM597" s="184"/>
      <c r="BN597" s="184" t="s">
        <v>3493</v>
      </c>
      <c r="BO597" s="184"/>
      <c r="BP597" s="184" t="s">
        <v>3493</v>
      </c>
      <c r="BQ597" s="184" t="str">
        <f t="shared" si="13"/>
        <v>√</v>
      </c>
      <c r="BR597" s="184"/>
      <c r="BS597" s="184"/>
      <c r="BT597" s="187" t="s">
        <v>3493</v>
      </c>
      <c r="BU597" s="184"/>
      <c r="BV597" s="190" t="e">
        <f>VLOOKUP(D:D,#REF!,2,0)</f>
        <v>#REF!</v>
      </c>
      <c r="BW597" s="190" t="e">
        <f>VLOOKUP(D:D,#REF!,3,0)</f>
        <v>#REF!</v>
      </c>
      <c r="BX597" s="190"/>
      <c r="BY597" s="190"/>
      <c r="BZ597" s="191" t="e">
        <f>VLOOKUP(D:D,#REF!,2,0)</f>
        <v>#REF!</v>
      </c>
      <c r="CA597" s="192" t="s">
        <v>18928</v>
      </c>
      <c r="CB597" s="192" t="s">
        <v>18928</v>
      </c>
      <c r="CC597" s="192" t="s">
        <v>18928</v>
      </c>
      <c r="CD597" s="190"/>
      <c r="CE597" s="184">
        <v>7004043</v>
      </c>
    </row>
    <row r="598" spans="1:83" ht="11.95" customHeight="1">
      <c r="A598" s="184">
        <v>7004044</v>
      </c>
      <c r="B598" s="184">
        <v>597</v>
      </c>
      <c r="C598" s="184" t="s">
        <v>3672</v>
      </c>
      <c r="D598" s="184" t="s">
        <v>28</v>
      </c>
      <c r="E598" s="184" t="s">
        <v>703</v>
      </c>
      <c r="F598" s="184" t="s">
        <v>9443</v>
      </c>
      <c r="G598" s="185">
        <v>42560</v>
      </c>
      <c r="H598" s="186" t="s">
        <v>19254</v>
      </c>
      <c r="I598" s="187">
        <v>21105</v>
      </c>
      <c r="J598" s="184" t="s">
        <v>19255</v>
      </c>
      <c r="K598" s="184">
        <v>7004044</v>
      </c>
      <c r="L598" s="184" t="s">
        <v>9444</v>
      </c>
      <c r="M598" s="184" t="s">
        <v>22922</v>
      </c>
      <c r="N598" s="188" t="s">
        <v>22923</v>
      </c>
      <c r="O598" s="189" t="s">
        <v>9445</v>
      </c>
      <c r="P598" s="187" t="s">
        <v>22924</v>
      </c>
      <c r="Q598" s="187" t="s">
        <v>22924</v>
      </c>
      <c r="R598" s="184" t="s">
        <v>9446</v>
      </c>
      <c r="S598" s="184" t="s">
        <v>9447</v>
      </c>
      <c r="T598" s="184" t="s">
        <v>9448</v>
      </c>
      <c r="U598" s="184" t="s">
        <v>9449</v>
      </c>
      <c r="V598" s="184" t="s">
        <v>9448</v>
      </c>
      <c r="W598" s="184" t="s">
        <v>22925</v>
      </c>
      <c r="X598" s="187" t="s">
        <v>9450</v>
      </c>
      <c r="Y598" s="187" t="s">
        <v>22926</v>
      </c>
      <c r="Z598" s="188" t="s">
        <v>3575</v>
      </c>
      <c r="AA598" s="184">
        <v>120</v>
      </c>
      <c r="AB598" s="184" t="s">
        <v>3561</v>
      </c>
      <c r="AC598" s="184" t="s">
        <v>19120</v>
      </c>
      <c r="AD598" s="184" t="s">
        <v>4233</v>
      </c>
      <c r="AE598" s="184" t="s">
        <v>3562</v>
      </c>
      <c r="AF598" s="184"/>
      <c r="AG598" s="184"/>
      <c r="AH598" s="184"/>
      <c r="AI598" s="184"/>
      <c r="AJ598" s="184" t="s">
        <v>3563</v>
      </c>
      <c r="AK598" s="184">
        <v>341599</v>
      </c>
      <c r="AL598" s="184" t="s">
        <v>867</v>
      </c>
      <c r="AM598" s="184" t="s">
        <v>4236</v>
      </c>
      <c r="AN598" s="184">
        <v>15979827330</v>
      </c>
      <c r="AO598" s="184" t="s">
        <v>4234</v>
      </c>
      <c r="AP598" s="184" t="s">
        <v>9448</v>
      </c>
      <c r="AQ598" s="184">
        <v>13970756556</v>
      </c>
      <c r="AR598" s="184" t="s">
        <v>867</v>
      </c>
      <c r="AS598" s="184" t="s">
        <v>4236</v>
      </c>
      <c r="AT598" s="184">
        <v>15979827330</v>
      </c>
      <c r="AU598" s="184" t="s">
        <v>980</v>
      </c>
      <c r="AV598" s="184" t="s">
        <v>980</v>
      </c>
      <c r="AW598" s="190"/>
      <c r="AX598" s="185">
        <v>44168</v>
      </c>
      <c r="AY598" s="185">
        <v>43805</v>
      </c>
      <c r="AZ598" s="184" t="s">
        <v>3731</v>
      </c>
      <c r="BA598" s="184" t="s">
        <v>9451</v>
      </c>
      <c r="BB598" s="184">
        <v>1</v>
      </c>
      <c r="BC598" s="184"/>
      <c r="BD598" s="184"/>
      <c r="BE598" s="184"/>
      <c r="BF598" s="184"/>
      <c r="BG598" s="184"/>
      <c r="BH598" s="184"/>
      <c r="BI598" s="184"/>
      <c r="BJ598" s="184"/>
      <c r="BK598" s="184">
        <v>1</v>
      </c>
      <c r="BL598" s="184" t="s">
        <v>3493</v>
      </c>
      <c r="BM598" s="184"/>
      <c r="BN598" s="184"/>
      <c r="BO598" s="184" t="s">
        <v>3493</v>
      </c>
      <c r="BP598" s="184" t="s">
        <v>3493</v>
      </c>
      <c r="BQ598" s="184" t="str">
        <f t="shared" si="13"/>
        <v>√</v>
      </c>
      <c r="BR598" s="184"/>
      <c r="BS598" s="184"/>
      <c r="BT598" s="187" t="s">
        <v>3493</v>
      </c>
      <c r="BU598" s="184"/>
      <c r="BV598" s="190" t="e">
        <f>VLOOKUP(D:D,#REF!,2,0)</f>
        <v>#REF!</v>
      </c>
      <c r="BW598" s="190" t="e">
        <f>VLOOKUP(D:D,#REF!,3,0)</f>
        <v>#REF!</v>
      </c>
      <c r="BX598" s="190"/>
      <c r="BY598" s="190"/>
      <c r="BZ598" s="191" t="e">
        <f>VLOOKUP(D:D,#REF!,2,0)</f>
        <v>#REF!</v>
      </c>
      <c r="CA598" s="192" t="s">
        <v>18928</v>
      </c>
      <c r="CB598" s="192" t="s">
        <v>18928</v>
      </c>
      <c r="CC598" s="192" t="s">
        <v>18928</v>
      </c>
      <c r="CD598" s="190"/>
      <c r="CE598" s="184">
        <v>7004044</v>
      </c>
    </row>
    <row r="599" spans="1:83" ht="11.95" customHeight="1">
      <c r="A599" s="184">
        <v>7004045</v>
      </c>
      <c r="B599" s="184">
        <v>598</v>
      </c>
      <c r="C599" s="184" t="s">
        <v>22473</v>
      </c>
      <c r="D599" s="184" t="s">
        <v>25</v>
      </c>
      <c r="E599" s="184" t="s">
        <v>635</v>
      </c>
      <c r="F599" s="184" t="s">
        <v>9452</v>
      </c>
      <c r="G599" s="185">
        <v>42560</v>
      </c>
      <c r="H599" s="186" t="s">
        <v>22927</v>
      </c>
      <c r="I599" s="187">
        <v>21145</v>
      </c>
      <c r="J599" s="184" t="s">
        <v>22707</v>
      </c>
      <c r="K599" s="184">
        <v>7004045</v>
      </c>
      <c r="L599" s="184" t="s">
        <v>22928</v>
      </c>
      <c r="M599" s="184" t="s">
        <v>9453</v>
      </c>
      <c r="N599" s="188" t="s">
        <v>22929</v>
      </c>
      <c r="O599" s="189" t="s">
        <v>9454</v>
      </c>
      <c r="P599" s="187" t="s">
        <v>9455</v>
      </c>
      <c r="Q599" s="187" t="s">
        <v>9455</v>
      </c>
      <c r="R599" s="184" t="s">
        <v>9456</v>
      </c>
      <c r="S599" s="184">
        <v>13519952388</v>
      </c>
      <c r="T599" s="184" t="s">
        <v>9456</v>
      </c>
      <c r="U599" s="184">
        <v>13519952388</v>
      </c>
      <c r="V599" s="184" t="s">
        <v>9457</v>
      </c>
      <c r="W599" s="184" t="s">
        <v>9458</v>
      </c>
      <c r="X599" s="187" t="s">
        <v>22930</v>
      </c>
      <c r="Y599" s="187"/>
      <c r="Z599" s="188" t="s">
        <v>9459</v>
      </c>
      <c r="AA599" s="184">
        <v>180</v>
      </c>
      <c r="AB599" s="184" t="s">
        <v>3669</v>
      </c>
      <c r="AC599" s="184" t="s">
        <v>22507</v>
      </c>
      <c r="AD599" s="184"/>
      <c r="AE599" s="184" t="s">
        <v>3562</v>
      </c>
      <c r="AF599" s="184"/>
      <c r="AG599" s="184"/>
      <c r="AH599" s="184"/>
      <c r="AI599" s="184"/>
      <c r="AJ599" s="184" t="s">
        <v>3563</v>
      </c>
      <c r="AK599" s="184">
        <v>536100</v>
      </c>
      <c r="AL599" s="184" t="s">
        <v>9456</v>
      </c>
      <c r="AM599" s="184" t="s">
        <v>9460</v>
      </c>
      <c r="AN599" s="184">
        <v>13519952388</v>
      </c>
      <c r="AO599" s="184" t="s">
        <v>9461</v>
      </c>
      <c r="AP599" s="184" t="s">
        <v>9462</v>
      </c>
      <c r="AQ599" s="184">
        <v>18677999816</v>
      </c>
      <c r="AR599" s="184" t="s">
        <v>9462</v>
      </c>
      <c r="AS599" s="184" t="s">
        <v>9460</v>
      </c>
      <c r="AT599" s="184">
        <v>18677999816</v>
      </c>
      <c r="AU599" s="184" t="s">
        <v>2531</v>
      </c>
      <c r="AV599" s="184" t="s">
        <v>2531</v>
      </c>
      <c r="AW599" s="190"/>
      <c r="AX599" s="185">
        <v>44348</v>
      </c>
      <c r="AY599" s="185"/>
      <c r="AZ599" s="184" t="s">
        <v>3731</v>
      </c>
      <c r="BA599" s="184" t="s">
        <v>9463</v>
      </c>
      <c r="BB599" s="184">
        <v>1</v>
      </c>
      <c r="BC599" s="184"/>
      <c r="BD599" s="184"/>
      <c r="BE599" s="184"/>
      <c r="BF599" s="184"/>
      <c r="BG599" s="184"/>
      <c r="BH599" s="184"/>
      <c r="BI599" s="184"/>
      <c r="BJ599" s="184"/>
      <c r="BK599" s="184">
        <v>1</v>
      </c>
      <c r="BL599" s="184" t="s">
        <v>3493</v>
      </c>
      <c r="BM599" s="184"/>
      <c r="BN599" s="184"/>
      <c r="BO599" s="184"/>
      <c r="BP599" s="184" t="s">
        <v>3493</v>
      </c>
      <c r="BQ599" s="184" t="str">
        <f t="shared" si="13"/>
        <v>√</v>
      </c>
      <c r="BR599" s="184"/>
      <c r="BS599" s="184"/>
      <c r="BT599" s="187" t="s">
        <v>8842</v>
      </c>
      <c r="BU599" s="184" t="s">
        <v>3823</v>
      </c>
      <c r="BV599" s="190" t="e">
        <f>VLOOKUP(D:D,#REF!,2,0)</f>
        <v>#REF!</v>
      </c>
      <c r="BW599" s="190" t="e">
        <f>VLOOKUP(D:D,#REF!,3,0)</f>
        <v>#REF!</v>
      </c>
      <c r="BX599" s="190"/>
      <c r="BY599" s="190"/>
      <c r="BZ599" s="191" t="e">
        <f>VLOOKUP(D:D,#REF!,2,0)</f>
        <v>#REF!</v>
      </c>
      <c r="CA599" s="192" t="s">
        <v>18928</v>
      </c>
      <c r="CB599" s="192" t="s">
        <v>18928</v>
      </c>
      <c r="CC599" s="192" t="s">
        <v>18928</v>
      </c>
      <c r="CD599" s="190"/>
      <c r="CE599" s="184">
        <v>7004045</v>
      </c>
    </row>
    <row r="600" spans="1:83" ht="11.95" customHeight="1">
      <c r="A600" s="184">
        <v>7004046</v>
      </c>
      <c r="B600" s="184">
        <v>599</v>
      </c>
      <c r="C600" s="184" t="s">
        <v>22473</v>
      </c>
      <c r="D600" s="184" t="s">
        <v>25</v>
      </c>
      <c r="E600" s="184" t="s">
        <v>635</v>
      </c>
      <c r="F600" s="184" t="s">
        <v>9464</v>
      </c>
      <c r="G600" s="185">
        <v>42560</v>
      </c>
      <c r="H600" s="186" t="s">
        <v>22927</v>
      </c>
      <c r="I600" s="187">
        <v>21145</v>
      </c>
      <c r="J600" s="184" t="s">
        <v>22707</v>
      </c>
      <c r="K600" s="184">
        <v>7004046</v>
      </c>
      <c r="L600" s="184" t="s">
        <v>22931</v>
      </c>
      <c r="M600" s="184" t="s">
        <v>9465</v>
      </c>
      <c r="N600" s="188" t="s">
        <v>9466</v>
      </c>
      <c r="O600" s="189" t="s">
        <v>9467</v>
      </c>
      <c r="P600" s="187" t="s">
        <v>22932</v>
      </c>
      <c r="Q600" s="187" t="s">
        <v>22932</v>
      </c>
      <c r="R600" s="184" t="s">
        <v>9468</v>
      </c>
      <c r="S600" s="184">
        <v>13907792300</v>
      </c>
      <c r="T600" s="184" t="s">
        <v>9469</v>
      </c>
      <c r="U600" s="184">
        <v>18977962238</v>
      </c>
      <c r="V600" s="184" t="s">
        <v>9470</v>
      </c>
      <c r="W600" s="184" t="s">
        <v>22933</v>
      </c>
      <c r="X600" s="187" t="s">
        <v>22934</v>
      </c>
      <c r="Y600" s="187" t="s">
        <v>9471</v>
      </c>
      <c r="Z600" s="188" t="s">
        <v>9472</v>
      </c>
      <c r="AA600" s="184">
        <v>180</v>
      </c>
      <c r="AB600" s="184" t="s">
        <v>3669</v>
      </c>
      <c r="AC600" s="184"/>
      <c r="AD600" s="184"/>
      <c r="AE600" s="184" t="s">
        <v>3562</v>
      </c>
      <c r="AF600" s="184"/>
      <c r="AG600" s="184"/>
      <c r="AH600" s="184"/>
      <c r="AI600" s="184"/>
      <c r="AJ600" s="184" t="s">
        <v>3563</v>
      </c>
      <c r="AK600" s="184">
        <v>536009</v>
      </c>
      <c r="AL600" s="184" t="s">
        <v>9469</v>
      </c>
      <c r="AM600" s="184" t="s">
        <v>9473</v>
      </c>
      <c r="AN600" s="184">
        <v>18977962238</v>
      </c>
      <c r="AO600" s="184" t="s">
        <v>9474</v>
      </c>
      <c r="AP600" s="184" t="s">
        <v>9475</v>
      </c>
      <c r="AQ600" s="184" t="s">
        <v>9476</v>
      </c>
      <c r="AR600" s="184" t="s">
        <v>9477</v>
      </c>
      <c r="AS600" s="184" t="s">
        <v>9473</v>
      </c>
      <c r="AT600" s="184" t="s">
        <v>9478</v>
      </c>
      <c r="AU600" s="184" t="s">
        <v>1901</v>
      </c>
      <c r="AV600" s="184" t="s">
        <v>9479</v>
      </c>
      <c r="AW600" s="190"/>
      <c r="AX600" s="185">
        <v>44427</v>
      </c>
      <c r="AY600" s="185">
        <v>42843</v>
      </c>
      <c r="AZ600" s="184" t="s">
        <v>3562</v>
      </c>
      <c r="BA600" s="184" t="s">
        <v>9480</v>
      </c>
      <c r="BB600" s="184">
        <v>1</v>
      </c>
      <c r="BC600" s="184"/>
      <c r="BD600" s="184"/>
      <c r="BE600" s="184"/>
      <c r="BF600" s="184"/>
      <c r="BG600" s="184"/>
      <c r="BH600" s="184"/>
      <c r="BI600" s="184"/>
      <c r="BJ600" s="184"/>
      <c r="BK600" s="184">
        <v>1</v>
      </c>
      <c r="BL600" s="184" t="s">
        <v>3493</v>
      </c>
      <c r="BM600" s="184"/>
      <c r="BN600" s="184" t="s">
        <v>3493</v>
      </c>
      <c r="BO600" s="184" t="s">
        <v>3493</v>
      </c>
      <c r="BP600" s="184" t="s">
        <v>3493</v>
      </c>
      <c r="BQ600" s="184" t="str">
        <f t="shared" si="13"/>
        <v>√</v>
      </c>
      <c r="BR600" s="184"/>
      <c r="BS600" s="184"/>
      <c r="BT600" s="187" t="s">
        <v>3493</v>
      </c>
      <c r="BU600" s="184"/>
      <c r="BV600" s="190" t="e">
        <f>VLOOKUP(D:D,#REF!,2,0)</f>
        <v>#REF!</v>
      </c>
      <c r="BW600" s="190" t="e">
        <f>VLOOKUP(D:D,#REF!,3,0)</f>
        <v>#REF!</v>
      </c>
      <c r="BX600" s="190"/>
      <c r="BY600" s="190"/>
      <c r="BZ600" s="191" t="e">
        <f>VLOOKUP(D:D,#REF!,2,0)</f>
        <v>#REF!</v>
      </c>
      <c r="CA600" s="192" t="s">
        <v>18928</v>
      </c>
      <c r="CB600" s="192" t="s">
        <v>18928</v>
      </c>
      <c r="CC600" s="192" t="s">
        <v>18928</v>
      </c>
      <c r="CD600" s="190"/>
      <c r="CE600" s="184">
        <v>7004046</v>
      </c>
    </row>
    <row r="601" spans="1:83" ht="11.95" customHeight="1">
      <c r="A601" s="184">
        <v>7004047</v>
      </c>
      <c r="B601" s="184">
        <v>600</v>
      </c>
      <c r="C601" s="184" t="s">
        <v>22473</v>
      </c>
      <c r="D601" s="184" t="s">
        <v>25</v>
      </c>
      <c r="E601" s="184" t="s">
        <v>640</v>
      </c>
      <c r="F601" s="184" t="s">
        <v>9481</v>
      </c>
      <c r="G601" s="185">
        <v>42560</v>
      </c>
      <c r="H601" s="186" t="s">
        <v>22552</v>
      </c>
      <c r="I601" s="187">
        <v>21146</v>
      </c>
      <c r="J601" s="184" t="s">
        <v>22707</v>
      </c>
      <c r="K601" s="184">
        <v>7004047</v>
      </c>
      <c r="L601" s="184" t="s">
        <v>22935</v>
      </c>
      <c r="M601" s="184" t="s">
        <v>9482</v>
      </c>
      <c r="N601" s="188" t="s">
        <v>22936</v>
      </c>
      <c r="O601" s="189" t="s">
        <v>9483</v>
      </c>
      <c r="P601" s="187" t="s">
        <v>22937</v>
      </c>
      <c r="Q601" s="187" t="s">
        <v>9484</v>
      </c>
      <c r="R601" s="184" t="s">
        <v>9485</v>
      </c>
      <c r="S601" s="184">
        <v>15077450099</v>
      </c>
      <c r="T601" s="184" t="s">
        <v>9486</v>
      </c>
      <c r="U601" s="184">
        <v>15878436000</v>
      </c>
      <c r="V601" s="184" t="s">
        <v>9486</v>
      </c>
      <c r="W601" s="184">
        <v>15878436000</v>
      </c>
      <c r="X601" s="187" t="s">
        <v>22938</v>
      </c>
      <c r="Y601" s="187" t="s">
        <v>22939</v>
      </c>
      <c r="Z601" s="188" t="s">
        <v>3575</v>
      </c>
      <c r="AA601" s="184">
        <v>180</v>
      </c>
      <c r="AB601" s="184" t="s">
        <v>3561</v>
      </c>
      <c r="AC601" s="184" t="s">
        <v>9487</v>
      </c>
      <c r="AD601" s="184"/>
      <c r="AE601" s="184" t="s">
        <v>3562</v>
      </c>
      <c r="AF601" s="184"/>
      <c r="AG601" s="184"/>
      <c r="AH601" s="184"/>
      <c r="AI601" s="184"/>
      <c r="AJ601" s="184" t="s">
        <v>3563</v>
      </c>
      <c r="AK601" s="184">
        <v>543199</v>
      </c>
      <c r="AL601" s="184" t="s">
        <v>9488</v>
      </c>
      <c r="AM601" s="184" t="s">
        <v>9489</v>
      </c>
      <c r="AN601" s="184">
        <v>15878436000</v>
      </c>
      <c r="AO601" s="184" t="s">
        <v>9490</v>
      </c>
      <c r="AP601" s="184" t="s">
        <v>9486</v>
      </c>
      <c r="AQ601" s="184">
        <v>15878436000</v>
      </c>
      <c r="AR601" s="184" t="s">
        <v>9488</v>
      </c>
      <c r="AS601" s="184" t="s">
        <v>9489</v>
      </c>
      <c r="AT601" s="184">
        <v>15878436000</v>
      </c>
      <c r="AU601" s="184" t="s">
        <v>22940</v>
      </c>
      <c r="AV601" s="184" t="s">
        <v>2655</v>
      </c>
      <c r="AW601" s="190"/>
      <c r="AX601" s="185">
        <v>44753</v>
      </c>
      <c r="AY601" s="185">
        <v>43647</v>
      </c>
      <c r="AZ601" s="184" t="s">
        <v>3562</v>
      </c>
      <c r="BA601" s="184" t="s">
        <v>9491</v>
      </c>
      <c r="BB601" s="184">
        <v>1</v>
      </c>
      <c r="BC601" s="184"/>
      <c r="BD601" s="184"/>
      <c r="BE601" s="184"/>
      <c r="BF601" s="184"/>
      <c r="BG601" s="184"/>
      <c r="BH601" s="184"/>
      <c r="BI601" s="184"/>
      <c r="BJ601" s="184"/>
      <c r="BK601" s="184">
        <v>1</v>
      </c>
      <c r="BL601" s="184" t="s">
        <v>3493</v>
      </c>
      <c r="BM601" s="184"/>
      <c r="BN601" s="184" t="s">
        <v>3493</v>
      </c>
      <c r="BO601" s="184" t="s">
        <v>3493</v>
      </c>
      <c r="BP601" s="184" t="s">
        <v>3493</v>
      </c>
      <c r="BQ601" s="184" t="str">
        <f t="shared" si="13"/>
        <v>√</v>
      </c>
      <c r="BR601" s="184"/>
      <c r="BS601" s="184"/>
      <c r="BT601" s="187" t="s">
        <v>3493</v>
      </c>
      <c r="BU601" s="184"/>
      <c r="BV601" s="190" t="e">
        <f>VLOOKUP(D:D,#REF!,2,0)</f>
        <v>#REF!</v>
      </c>
      <c r="BW601" s="190" t="e">
        <f>VLOOKUP(D:D,#REF!,3,0)</f>
        <v>#REF!</v>
      </c>
      <c r="BX601" s="190"/>
      <c r="BY601" s="190"/>
      <c r="BZ601" s="191" t="e">
        <f>VLOOKUP(D:D,#REF!,2,0)</f>
        <v>#REF!</v>
      </c>
      <c r="CA601" s="192" t="s">
        <v>18928</v>
      </c>
      <c r="CB601" s="192" t="s">
        <v>18928</v>
      </c>
      <c r="CC601" s="192" t="s">
        <v>18928</v>
      </c>
      <c r="CD601" s="190"/>
      <c r="CE601" s="184">
        <v>7004047</v>
      </c>
    </row>
    <row r="602" spans="1:83" ht="11.95" customHeight="1">
      <c r="A602" s="184">
        <v>7004048</v>
      </c>
      <c r="B602" s="184">
        <v>601</v>
      </c>
      <c r="C602" s="184" t="s">
        <v>22473</v>
      </c>
      <c r="D602" s="184" t="s">
        <v>32</v>
      </c>
      <c r="E602" s="184" t="s">
        <v>649</v>
      </c>
      <c r="F602" s="184" t="s">
        <v>649</v>
      </c>
      <c r="G602" s="185">
        <v>42560</v>
      </c>
      <c r="H602" s="186" t="s">
        <v>22941</v>
      </c>
      <c r="I602" s="187">
        <v>21131</v>
      </c>
      <c r="J602" s="184" t="s">
        <v>22942</v>
      </c>
      <c r="K602" s="184">
        <v>7004048</v>
      </c>
      <c r="L602" s="184" t="s">
        <v>22943</v>
      </c>
      <c r="M602" s="184" t="s">
        <v>9492</v>
      </c>
      <c r="N602" s="188" t="s">
        <v>22944</v>
      </c>
      <c r="O602" s="189" t="s">
        <v>9493</v>
      </c>
      <c r="P602" s="187" t="s">
        <v>22945</v>
      </c>
      <c r="Q602" s="187" t="s">
        <v>22945</v>
      </c>
      <c r="R602" s="184" t="s">
        <v>9494</v>
      </c>
      <c r="S602" s="184"/>
      <c r="T602" s="184" t="s">
        <v>9495</v>
      </c>
      <c r="U602" s="184">
        <v>13807606005</v>
      </c>
      <c r="V602" s="184" t="s">
        <v>9496</v>
      </c>
      <c r="W602" s="184" t="s">
        <v>22946</v>
      </c>
      <c r="X602" s="187" t="s">
        <v>22947</v>
      </c>
      <c r="Y602" s="187" t="s">
        <v>22948</v>
      </c>
      <c r="Z602" s="188" t="s">
        <v>3575</v>
      </c>
      <c r="AA602" s="184">
        <v>90</v>
      </c>
      <c r="AB602" s="184" t="s">
        <v>3669</v>
      </c>
      <c r="AC602" s="184"/>
      <c r="AD602" s="184"/>
      <c r="AE602" s="184" t="s">
        <v>3562</v>
      </c>
      <c r="AF602" s="184"/>
      <c r="AG602" s="184"/>
      <c r="AH602" s="184"/>
      <c r="AI602" s="184"/>
      <c r="AJ602" s="184" t="s">
        <v>3593</v>
      </c>
      <c r="AK602" s="184">
        <v>571400</v>
      </c>
      <c r="AL602" s="184"/>
      <c r="AM602" s="184"/>
      <c r="AN602" s="184"/>
      <c r="AO602" s="184" t="s">
        <v>3577</v>
      </c>
      <c r="AP602" s="184" t="s">
        <v>9496</v>
      </c>
      <c r="AQ602" s="184">
        <v>13398980701</v>
      </c>
      <c r="AR602" s="184"/>
      <c r="AS602" s="184"/>
      <c r="AT602" s="184"/>
      <c r="AU602" s="184" t="s">
        <v>1915</v>
      </c>
      <c r="AV602" s="184" t="s">
        <v>1915</v>
      </c>
      <c r="AW602" s="190"/>
      <c r="AX602" s="185">
        <v>44161</v>
      </c>
      <c r="AY602" s="185">
        <v>43820</v>
      </c>
      <c r="AZ602" s="184" t="s">
        <v>3731</v>
      </c>
      <c r="BA602" s="184" t="s">
        <v>9497</v>
      </c>
      <c r="BB602" s="184">
        <v>1</v>
      </c>
      <c r="BC602" s="184"/>
      <c r="BD602" s="184"/>
      <c r="BE602" s="184"/>
      <c r="BF602" s="184"/>
      <c r="BG602" s="184"/>
      <c r="BH602" s="184"/>
      <c r="BI602" s="184"/>
      <c r="BJ602" s="184"/>
      <c r="BK602" s="184">
        <v>1</v>
      </c>
      <c r="BL602" s="184" t="s">
        <v>3493</v>
      </c>
      <c r="BM602" s="184"/>
      <c r="BN602" s="184"/>
      <c r="BO602" s="184" t="s">
        <v>3493</v>
      </c>
      <c r="BP602" s="184" t="s">
        <v>3493</v>
      </c>
      <c r="BQ602" s="184" t="str">
        <f t="shared" si="13"/>
        <v>√</v>
      </c>
      <c r="BR602" s="184"/>
      <c r="BS602" s="184"/>
      <c r="BT602" s="187" t="s">
        <v>3493</v>
      </c>
      <c r="BU602" s="184" t="s">
        <v>9498</v>
      </c>
      <c r="BV602" s="190" t="e">
        <f>VLOOKUP(D:D,#REF!,2,0)</f>
        <v>#REF!</v>
      </c>
      <c r="BW602" s="190" t="e">
        <f>VLOOKUP(D:D,#REF!,3,0)</f>
        <v>#REF!</v>
      </c>
      <c r="BX602" s="190"/>
      <c r="BY602" s="190"/>
      <c r="BZ602" s="191" t="e">
        <f>VLOOKUP(D:D,#REF!,2,0)</f>
        <v>#REF!</v>
      </c>
      <c r="CA602" s="192" t="s">
        <v>18928</v>
      </c>
      <c r="CB602" s="192" t="s">
        <v>18928</v>
      </c>
      <c r="CC602" s="192" t="s">
        <v>18928</v>
      </c>
      <c r="CD602" s="190"/>
      <c r="CE602" s="184">
        <v>7004048</v>
      </c>
    </row>
    <row r="603" spans="1:83" ht="11.95" customHeight="1">
      <c r="A603" s="184">
        <v>7004049</v>
      </c>
      <c r="B603" s="184">
        <v>602</v>
      </c>
      <c r="C603" s="184" t="s">
        <v>22473</v>
      </c>
      <c r="D603" s="184" t="s">
        <v>32</v>
      </c>
      <c r="E603" s="184" t="s">
        <v>650</v>
      </c>
      <c r="F603" s="184" t="s">
        <v>9499</v>
      </c>
      <c r="G603" s="185">
        <v>42560</v>
      </c>
      <c r="H603" s="186" t="s">
        <v>22941</v>
      </c>
      <c r="I603" s="187">
        <v>21131</v>
      </c>
      <c r="J603" s="184" t="s">
        <v>22949</v>
      </c>
      <c r="K603" s="184">
        <v>7004049</v>
      </c>
      <c r="L603" s="184" t="s">
        <v>22950</v>
      </c>
      <c r="M603" s="184" t="s">
        <v>9500</v>
      </c>
      <c r="N603" s="188" t="s">
        <v>22951</v>
      </c>
      <c r="O603" s="189"/>
      <c r="P603" s="187" t="s">
        <v>22952</v>
      </c>
      <c r="Q603" s="187" t="s">
        <v>22952</v>
      </c>
      <c r="R603" s="184" t="s">
        <v>9501</v>
      </c>
      <c r="S603" s="184" t="s">
        <v>9502</v>
      </c>
      <c r="T603" s="184" t="s">
        <v>9503</v>
      </c>
      <c r="U603" s="184">
        <v>13976598698</v>
      </c>
      <c r="V603" s="184" t="s">
        <v>9504</v>
      </c>
      <c r="W603" s="184" t="s">
        <v>9505</v>
      </c>
      <c r="X603" s="187" t="s">
        <v>22953</v>
      </c>
      <c r="Y603" s="187" t="s">
        <v>9506</v>
      </c>
      <c r="Z603" s="188" t="s">
        <v>9507</v>
      </c>
      <c r="AA603" s="184">
        <v>90</v>
      </c>
      <c r="AB603" s="184" t="s">
        <v>3669</v>
      </c>
      <c r="AC603" s="184"/>
      <c r="AD603" s="184"/>
      <c r="AE603" s="184" t="s">
        <v>3562</v>
      </c>
      <c r="AF603" s="184"/>
      <c r="AG603" s="184"/>
      <c r="AH603" s="184"/>
      <c r="AI603" s="184"/>
      <c r="AJ603" s="184" t="s">
        <v>3593</v>
      </c>
      <c r="AK603" s="184">
        <v>571100</v>
      </c>
      <c r="AL603" s="184" t="s">
        <v>9503</v>
      </c>
      <c r="AM603" s="184" t="s">
        <v>9508</v>
      </c>
      <c r="AN603" s="184">
        <v>13976598698</v>
      </c>
      <c r="AO603" s="184" t="s">
        <v>9509</v>
      </c>
      <c r="AP603" s="184" t="s">
        <v>9503</v>
      </c>
      <c r="AQ603" s="184">
        <v>13976598698</v>
      </c>
      <c r="AR603" s="184" t="s">
        <v>9503</v>
      </c>
      <c r="AS603" s="184" t="s">
        <v>9508</v>
      </c>
      <c r="AT603" s="184">
        <v>13976598698</v>
      </c>
      <c r="AU603" s="184" t="s">
        <v>1251</v>
      </c>
      <c r="AV603" s="184" t="s">
        <v>22954</v>
      </c>
      <c r="AW603" s="190"/>
      <c r="AX603" s="185">
        <v>43958</v>
      </c>
      <c r="AY603" s="185">
        <v>43205</v>
      </c>
      <c r="AZ603" s="184" t="s">
        <v>3731</v>
      </c>
      <c r="BA603" s="184" t="s">
        <v>9510</v>
      </c>
      <c r="BB603" s="184">
        <v>1</v>
      </c>
      <c r="BC603" s="184"/>
      <c r="BD603" s="184"/>
      <c r="BE603" s="184"/>
      <c r="BF603" s="184"/>
      <c r="BG603" s="184"/>
      <c r="BH603" s="184"/>
      <c r="BI603" s="184"/>
      <c r="BJ603" s="184"/>
      <c r="BK603" s="184">
        <v>1</v>
      </c>
      <c r="BL603" s="184" t="s">
        <v>3493</v>
      </c>
      <c r="BM603" s="184" t="s">
        <v>3493</v>
      </c>
      <c r="BN603" s="184" t="s">
        <v>3493</v>
      </c>
      <c r="BO603" s="184" t="s">
        <v>3493</v>
      </c>
      <c r="BP603" s="184" t="s">
        <v>3493</v>
      </c>
      <c r="BQ603" s="184" t="str">
        <f t="shared" si="13"/>
        <v>√</v>
      </c>
      <c r="BR603" s="184"/>
      <c r="BS603" s="184"/>
      <c r="BT603" s="187" t="s">
        <v>3493</v>
      </c>
      <c r="BU603" s="184"/>
      <c r="BV603" s="190" t="e">
        <f>VLOOKUP(D:D,#REF!,2,0)</f>
        <v>#REF!</v>
      </c>
      <c r="BW603" s="190" t="e">
        <f>VLOOKUP(D:D,#REF!,3,0)</f>
        <v>#REF!</v>
      </c>
      <c r="BX603" s="190"/>
      <c r="BY603" s="190"/>
      <c r="BZ603" s="191" t="e">
        <f>VLOOKUP(D:D,#REF!,2,0)</f>
        <v>#REF!</v>
      </c>
      <c r="CA603" s="192" t="s">
        <v>18928</v>
      </c>
      <c r="CB603" s="192" t="s">
        <v>18928</v>
      </c>
      <c r="CC603" s="192" t="s">
        <v>18928</v>
      </c>
      <c r="CD603" s="190"/>
      <c r="CE603" s="184">
        <v>7004049</v>
      </c>
    </row>
    <row r="604" spans="1:83" ht="11.95" customHeight="1">
      <c r="A604" s="184">
        <v>7004050</v>
      </c>
      <c r="B604" s="184">
        <v>603</v>
      </c>
      <c r="C604" s="184" t="s">
        <v>22473</v>
      </c>
      <c r="D604" s="184" t="s">
        <v>32</v>
      </c>
      <c r="E604" s="184" t="s">
        <v>650</v>
      </c>
      <c r="F604" s="184" t="s">
        <v>9511</v>
      </c>
      <c r="G604" s="185">
        <v>42560</v>
      </c>
      <c r="H604" s="186" t="s">
        <v>22941</v>
      </c>
      <c r="I604" s="187">
        <v>21131</v>
      </c>
      <c r="J604" s="184" t="s">
        <v>22955</v>
      </c>
      <c r="K604" s="184">
        <v>7004050</v>
      </c>
      <c r="L604" s="184" t="s">
        <v>22956</v>
      </c>
      <c r="M604" s="184" t="s">
        <v>22957</v>
      </c>
      <c r="N604" s="188" t="s">
        <v>22958</v>
      </c>
      <c r="O604" s="189"/>
      <c r="P604" s="187" t="s">
        <v>22959</v>
      </c>
      <c r="Q604" s="187" t="s">
        <v>22959</v>
      </c>
      <c r="R604" s="184" t="s">
        <v>9512</v>
      </c>
      <c r="S604" s="184">
        <v>13976675386</v>
      </c>
      <c r="T604" s="184" t="s">
        <v>9513</v>
      </c>
      <c r="U604" s="184">
        <v>13976674666</v>
      </c>
      <c r="V604" s="184" t="s">
        <v>9513</v>
      </c>
      <c r="W604" s="184">
        <v>13976674666</v>
      </c>
      <c r="X604" s="187" t="s">
        <v>22960</v>
      </c>
      <c r="Y604" s="187"/>
      <c r="Z604" s="188" t="s">
        <v>3575</v>
      </c>
      <c r="AA604" s="184">
        <v>90</v>
      </c>
      <c r="AB604" s="184" t="s">
        <v>3669</v>
      </c>
      <c r="AC604" s="184"/>
      <c r="AD604" s="184"/>
      <c r="AE604" s="184" t="s">
        <v>3562</v>
      </c>
      <c r="AF604" s="184"/>
      <c r="AG604" s="184"/>
      <c r="AH604" s="184"/>
      <c r="AI604" s="184"/>
      <c r="AJ604" s="184" t="s">
        <v>3593</v>
      </c>
      <c r="AK604" s="184">
        <v>570105</v>
      </c>
      <c r="AL604" s="184"/>
      <c r="AM604" s="184"/>
      <c r="AN604" s="184"/>
      <c r="AO604" s="184" t="s">
        <v>3577</v>
      </c>
      <c r="AP604" s="184" t="s">
        <v>9514</v>
      </c>
      <c r="AQ604" s="184">
        <v>18689981123</v>
      </c>
      <c r="AR604" s="184"/>
      <c r="AS604" s="184"/>
      <c r="AT604" s="184"/>
      <c r="AU604" s="184" t="s">
        <v>1635</v>
      </c>
      <c r="AV604" s="184" t="s">
        <v>1635</v>
      </c>
      <c r="AW604" s="190"/>
      <c r="AX604" s="185">
        <v>43910</v>
      </c>
      <c r="AY604" s="185"/>
      <c r="AZ604" s="184" t="s">
        <v>3731</v>
      </c>
      <c r="BA604" s="184" t="s">
        <v>9515</v>
      </c>
      <c r="BB604" s="184">
        <v>1</v>
      </c>
      <c r="BC604" s="184"/>
      <c r="BD604" s="184"/>
      <c r="BE604" s="184"/>
      <c r="BF604" s="184"/>
      <c r="BG604" s="184"/>
      <c r="BH604" s="184"/>
      <c r="BI604" s="184"/>
      <c r="BJ604" s="184"/>
      <c r="BK604" s="184">
        <v>1</v>
      </c>
      <c r="BL604" s="184" t="s">
        <v>3493</v>
      </c>
      <c r="BM604" s="184" t="s">
        <v>3493</v>
      </c>
      <c r="BN604" s="184" t="s">
        <v>3493</v>
      </c>
      <c r="BO604" s="184" t="s">
        <v>3493</v>
      </c>
      <c r="BP604" s="184" t="s">
        <v>3493</v>
      </c>
      <c r="BQ604" s="184" t="str">
        <f t="shared" si="13"/>
        <v>√</v>
      </c>
      <c r="BR604" s="184"/>
      <c r="BS604" s="184"/>
      <c r="BT604" s="187" t="s">
        <v>3493</v>
      </c>
      <c r="BU604" s="184"/>
      <c r="BV604" s="190" t="e">
        <f>VLOOKUP(D:D,#REF!,2,0)</f>
        <v>#REF!</v>
      </c>
      <c r="BW604" s="190" t="e">
        <f>VLOOKUP(D:D,#REF!,3,0)</f>
        <v>#REF!</v>
      </c>
      <c r="BX604" s="190"/>
      <c r="BY604" s="190"/>
      <c r="BZ604" s="191" t="e">
        <f>VLOOKUP(D:D,#REF!,2,0)</f>
        <v>#REF!</v>
      </c>
      <c r="CA604" s="192" t="s">
        <v>18928</v>
      </c>
      <c r="CB604" s="192" t="s">
        <v>18928</v>
      </c>
      <c r="CC604" s="192" t="s">
        <v>18928</v>
      </c>
      <c r="CD604" s="190"/>
      <c r="CE604" s="184">
        <v>7004050</v>
      </c>
    </row>
    <row r="605" spans="1:83" ht="11.95" customHeight="1">
      <c r="A605" s="184">
        <v>7004051</v>
      </c>
      <c r="B605" s="184">
        <v>604</v>
      </c>
      <c r="C605" s="184" t="s">
        <v>22473</v>
      </c>
      <c r="D605" s="184" t="s">
        <v>32</v>
      </c>
      <c r="E605" s="184" t="s">
        <v>2786</v>
      </c>
      <c r="F605" s="184" t="s">
        <v>2786</v>
      </c>
      <c r="G605" s="185">
        <v>42560</v>
      </c>
      <c r="H605" s="186" t="s">
        <v>22941</v>
      </c>
      <c r="I605" s="187">
        <v>21131</v>
      </c>
      <c r="J605" s="184" t="s">
        <v>22942</v>
      </c>
      <c r="K605" s="184">
        <v>7004051</v>
      </c>
      <c r="L605" s="184" t="s">
        <v>9516</v>
      </c>
      <c r="M605" s="184" t="s">
        <v>9517</v>
      </c>
      <c r="N605" s="188" t="s">
        <v>22961</v>
      </c>
      <c r="O605" s="189" t="s">
        <v>9518</v>
      </c>
      <c r="P605" s="187" t="s">
        <v>22962</v>
      </c>
      <c r="Q605" s="187" t="s">
        <v>22962</v>
      </c>
      <c r="R605" s="184" t="s">
        <v>9519</v>
      </c>
      <c r="S605" s="184">
        <v>26636100</v>
      </c>
      <c r="T605" s="184" t="s">
        <v>9520</v>
      </c>
      <c r="U605" s="184">
        <v>26637801</v>
      </c>
      <c r="V605" s="184" t="s">
        <v>9521</v>
      </c>
      <c r="W605" s="184">
        <v>26628630</v>
      </c>
      <c r="X605" s="187" t="s">
        <v>9522</v>
      </c>
      <c r="Y605" s="187"/>
      <c r="Z605" s="188" t="s">
        <v>3575</v>
      </c>
      <c r="AA605" s="184">
        <v>180</v>
      </c>
      <c r="AB605" s="184" t="s">
        <v>3669</v>
      </c>
      <c r="AC605" s="184" t="s">
        <v>22507</v>
      </c>
      <c r="AD605" s="184"/>
      <c r="AE605" s="184" t="s">
        <v>3562</v>
      </c>
      <c r="AF605" s="184"/>
      <c r="AG605" s="184"/>
      <c r="AH605" s="184"/>
      <c r="AI605" s="184"/>
      <c r="AJ605" s="184" t="s">
        <v>3563</v>
      </c>
      <c r="AK605" s="184">
        <v>572700</v>
      </c>
      <c r="AL605" s="184" t="s">
        <v>9520</v>
      </c>
      <c r="AM605" s="184" t="s">
        <v>9523</v>
      </c>
      <c r="AN605" s="184">
        <v>13807520706</v>
      </c>
      <c r="AO605" s="184" t="s">
        <v>9524</v>
      </c>
      <c r="AP605" s="184" t="s">
        <v>9520</v>
      </c>
      <c r="AQ605" s="184">
        <v>13807520706</v>
      </c>
      <c r="AR605" s="184" t="s">
        <v>9520</v>
      </c>
      <c r="AS605" s="184" t="s">
        <v>9523</v>
      </c>
      <c r="AT605" s="184">
        <v>13807520706</v>
      </c>
      <c r="AU605" s="184" t="s">
        <v>9516</v>
      </c>
      <c r="AV605" s="184" t="s">
        <v>9516</v>
      </c>
      <c r="AW605" s="190"/>
      <c r="AX605" s="185">
        <v>44328</v>
      </c>
      <c r="AY605" s="185"/>
      <c r="AZ605" s="184" t="s">
        <v>3731</v>
      </c>
      <c r="BA605" s="184" t="s">
        <v>9525</v>
      </c>
      <c r="BB605" s="184">
        <v>1</v>
      </c>
      <c r="BC605" s="184"/>
      <c r="BD605" s="184"/>
      <c r="BE605" s="184"/>
      <c r="BF605" s="184"/>
      <c r="BG605" s="184"/>
      <c r="BH605" s="184"/>
      <c r="BI605" s="184"/>
      <c r="BJ605" s="184"/>
      <c r="BK605" s="184">
        <v>1</v>
      </c>
      <c r="BL605" s="184" t="s">
        <v>3493</v>
      </c>
      <c r="BM605" s="184"/>
      <c r="BN605" s="184" t="s">
        <v>3493</v>
      </c>
      <c r="BO605" s="184"/>
      <c r="BP605" s="184" t="s">
        <v>3493</v>
      </c>
      <c r="BQ605" s="184" t="str">
        <f t="shared" si="13"/>
        <v>√</v>
      </c>
      <c r="BR605" s="184"/>
      <c r="BS605" s="184"/>
      <c r="BT605" s="187" t="s">
        <v>2819</v>
      </c>
      <c r="BU605" s="184" t="s">
        <v>9526</v>
      </c>
      <c r="BV605" s="190" t="e">
        <f>VLOOKUP(D:D,#REF!,2,0)</f>
        <v>#REF!</v>
      </c>
      <c r="BW605" s="190" t="e">
        <f>VLOOKUP(D:D,#REF!,3,0)</f>
        <v>#REF!</v>
      </c>
      <c r="BX605" s="190"/>
      <c r="BY605" s="190"/>
      <c r="BZ605" s="191" t="e">
        <f>VLOOKUP(D:D,#REF!,2,0)</f>
        <v>#REF!</v>
      </c>
      <c r="CA605" s="192" t="s">
        <v>18928</v>
      </c>
      <c r="CB605" s="192" t="s">
        <v>18928</v>
      </c>
      <c r="CC605" s="192" t="s">
        <v>18928</v>
      </c>
      <c r="CD605" s="190"/>
      <c r="CE605" s="184">
        <v>7004051</v>
      </c>
    </row>
    <row r="606" spans="1:83" ht="11.95" customHeight="1">
      <c r="A606" s="184">
        <v>7004052</v>
      </c>
      <c r="B606" s="184">
        <v>605</v>
      </c>
      <c r="C606" s="184" t="s">
        <v>22473</v>
      </c>
      <c r="D606" s="184" t="s">
        <v>32</v>
      </c>
      <c r="E606" s="184" t="s">
        <v>749</v>
      </c>
      <c r="F606" s="184" t="s">
        <v>9527</v>
      </c>
      <c r="G606" s="185">
        <v>42560</v>
      </c>
      <c r="H606" s="186" t="s">
        <v>22941</v>
      </c>
      <c r="I606" s="187">
        <v>21131</v>
      </c>
      <c r="J606" s="184" t="s">
        <v>22942</v>
      </c>
      <c r="K606" s="184">
        <v>7004052</v>
      </c>
      <c r="L606" s="184" t="s">
        <v>22963</v>
      </c>
      <c r="M606" s="184" t="s">
        <v>22964</v>
      </c>
      <c r="N606" s="188" t="s">
        <v>22965</v>
      </c>
      <c r="O606" s="189" t="s">
        <v>9528</v>
      </c>
      <c r="P606" s="187" t="s">
        <v>22966</v>
      </c>
      <c r="Q606" s="187" t="s">
        <v>22966</v>
      </c>
      <c r="R606" s="184" t="s">
        <v>9529</v>
      </c>
      <c r="S606" s="184">
        <v>13976122892</v>
      </c>
      <c r="T606" s="184" t="s">
        <v>9530</v>
      </c>
      <c r="U606" s="184">
        <v>13876698267</v>
      </c>
      <c r="V606" s="184" t="s">
        <v>9530</v>
      </c>
      <c r="W606" s="184">
        <v>13876698267</v>
      </c>
      <c r="X606" s="187" t="s">
        <v>22967</v>
      </c>
      <c r="Y606" s="187"/>
      <c r="Z606" s="188" t="s">
        <v>3575</v>
      </c>
      <c r="AA606" s="184">
        <v>90</v>
      </c>
      <c r="AB606" s="184" t="s">
        <v>3561</v>
      </c>
      <c r="AC606" s="184" t="s">
        <v>22968</v>
      </c>
      <c r="AD606" s="184"/>
      <c r="AE606" s="184" t="s">
        <v>3562</v>
      </c>
      <c r="AF606" s="184"/>
      <c r="AG606" s="184"/>
      <c r="AH606" s="184"/>
      <c r="AI606" s="184"/>
      <c r="AJ606" s="184" t="s">
        <v>3563</v>
      </c>
      <c r="AK606" s="184">
        <v>578101</v>
      </c>
      <c r="AL606" s="184"/>
      <c r="AM606" s="184"/>
      <c r="AN606" s="184"/>
      <c r="AO606" s="184" t="s">
        <v>3577</v>
      </c>
      <c r="AP606" s="184" t="s">
        <v>9530</v>
      </c>
      <c r="AQ606" s="184">
        <v>13876698267</v>
      </c>
      <c r="AR606" s="184"/>
      <c r="AS606" s="184"/>
      <c r="AT606" s="184"/>
      <c r="AU606" s="184" t="s">
        <v>22963</v>
      </c>
      <c r="AV606" s="184" t="s">
        <v>2207</v>
      </c>
      <c r="AW606" s="190"/>
      <c r="AX606" s="185">
        <v>44283</v>
      </c>
      <c r="AY606" s="185"/>
      <c r="AZ606" s="184" t="s">
        <v>3731</v>
      </c>
      <c r="BA606" s="184" t="s">
        <v>9531</v>
      </c>
      <c r="BB606" s="184">
        <v>1</v>
      </c>
      <c r="BC606" s="184"/>
      <c r="BD606" s="184"/>
      <c r="BE606" s="184"/>
      <c r="BF606" s="184"/>
      <c r="BG606" s="184"/>
      <c r="BH606" s="184"/>
      <c r="BI606" s="184"/>
      <c r="BJ606" s="184"/>
      <c r="BK606" s="184">
        <v>1</v>
      </c>
      <c r="BL606" s="184" t="s">
        <v>3493</v>
      </c>
      <c r="BM606" s="184"/>
      <c r="BN606" s="184"/>
      <c r="BO606" s="184"/>
      <c r="BP606" s="184" t="s">
        <v>3493</v>
      </c>
      <c r="BQ606" s="184" t="str">
        <f t="shared" si="13"/>
        <v>√</v>
      </c>
      <c r="BR606" s="184"/>
      <c r="BS606" s="184"/>
      <c r="BT606" s="187" t="s">
        <v>3493</v>
      </c>
      <c r="BU606" s="184"/>
      <c r="BV606" s="190" t="e">
        <f>VLOOKUP(D:D,#REF!,2,0)</f>
        <v>#REF!</v>
      </c>
      <c r="BW606" s="190" t="e">
        <f>VLOOKUP(D:D,#REF!,3,0)</f>
        <v>#REF!</v>
      </c>
      <c r="BX606" s="190" t="s">
        <v>9532</v>
      </c>
      <c r="BY606" s="190"/>
      <c r="BZ606" s="191" t="e">
        <f>VLOOKUP(D:D,#REF!,2,0)</f>
        <v>#REF!</v>
      </c>
      <c r="CA606" s="192" t="s">
        <v>18928</v>
      </c>
      <c r="CB606" s="192" t="s">
        <v>18928</v>
      </c>
      <c r="CC606" s="192" t="s">
        <v>18928</v>
      </c>
      <c r="CD606" s="190"/>
      <c r="CE606" s="184">
        <v>7004052</v>
      </c>
    </row>
    <row r="607" spans="1:83" ht="11.95" customHeight="1">
      <c r="A607" s="184">
        <v>7004053</v>
      </c>
      <c r="B607" s="184">
        <v>606</v>
      </c>
      <c r="C607" s="184" t="s">
        <v>22473</v>
      </c>
      <c r="D607" s="184" t="s">
        <v>32</v>
      </c>
      <c r="E607" s="184" t="s">
        <v>2782</v>
      </c>
      <c r="F607" s="184" t="s">
        <v>2782</v>
      </c>
      <c r="G607" s="185">
        <v>42560</v>
      </c>
      <c r="H607" s="186" t="s">
        <v>22941</v>
      </c>
      <c r="I607" s="187">
        <v>21131</v>
      </c>
      <c r="J607" s="184" t="s">
        <v>22942</v>
      </c>
      <c r="K607" s="184">
        <v>7004053</v>
      </c>
      <c r="L607" s="184" t="s">
        <v>22969</v>
      </c>
      <c r="M607" s="184" t="s">
        <v>22970</v>
      </c>
      <c r="N607" s="188" t="s">
        <v>9533</v>
      </c>
      <c r="O607" s="189" t="s">
        <v>9534</v>
      </c>
      <c r="P607" s="187" t="s">
        <v>22971</v>
      </c>
      <c r="Q607" s="187" t="s">
        <v>22971</v>
      </c>
      <c r="R607" s="184" t="s">
        <v>9535</v>
      </c>
      <c r="S607" s="184">
        <v>13907665621</v>
      </c>
      <c r="T607" s="184" t="s">
        <v>9536</v>
      </c>
      <c r="U607" s="184">
        <v>13086083306</v>
      </c>
      <c r="V607" s="184" t="s">
        <v>9536</v>
      </c>
      <c r="W607" s="184">
        <v>13086083306</v>
      </c>
      <c r="X607" s="187" t="s">
        <v>22972</v>
      </c>
      <c r="Y607" s="187"/>
      <c r="Z607" s="188" t="s">
        <v>3575</v>
      </c>
      <c r="AA607" s="184">
        <v>90</v>
      </c>
      <c r="AB607" s="184" t="s">
        <v>3669</v>
      </c>
      <c r="AC607" s="184" t="s">
        <v>22507</v>
      </c>
      <c r="AD607" s="184"/>
      <c r="AE607" s="184" t="s">
        <v>3562</v>
      </c>
      <c r="AF607" s="184"/>
      <c r="AG607" s="184"/>
      <c r="AH607" s="184"/>
      <c r="AI607" s="184"/>
      <c r="AJ607" s="184" t="s">
        <v>3563</v>
      </c>
      <c r="AK607" s="184">
        <v>572600</v>
      </c>
      <c r="AL607" s="184" t="s">
        <v>9536</v>
      </c>
      <c r="AM607" s="184" t="s">
        <v>9537</v>
      </c>
      <c r="AN607" s="184">
        <v>13086083306</v>
      </c>
      <c r="AO607" s="184" t="s">
        <v>9538</v>
      </c>
      <c r="AP607" s="184" t="s">
        <v>9536</v>
      </c>
      <c r="AQ607" s="184">
        <v>13086083306</v>
      </c>
      <c r="AR607" s="184" t="s">
        <v>9536</v>
      </c>
      <c r="AS607" s="184" t="s">
        <v>9537</v>
      </c>
      <c r="AT607" s="184">
        <v>13086083306</v>
      </c>
      <c r="AU607" s="184" t="s">
        <v>1867</v>
      </c>
      <c r="AV607" s="184" t="s">
        <v>1867</v>
      </c>
      <c r="AW607" s="190"/>
      <c r="AX607" s="185">
        <v>44264</v>
      </c>
      <c r="AY607" s="185"/>
      <c r="AZ607" s="184" t="s">
        <v>3731</v>
      </c>
      <c r="BA607" s="184" t="s">
        <v>9539</v>
      </c>
      <c r="BB607" s="184">
        <v>1</v>
      </c>
      <c r="BC607" s="184"/>
      <c r="BD607" s="184"/>
      <c r="BE607" s="184"/>
      <c r="BF607" s="184"/>
      <c r="BG607" s="184"/>
      <c r="BH607" s="184"/>
      <c r="BI607" s="184"/>
      <c r="BJ607" s="184"/>
      <c r="BK607" s="184">
        <v>1</v>
      </c>
      <c r="BL607" s="184" t="s">
        <v>3493</v>
      </c>
      <c r="BM607" s="184"/>
      <c r="BN607" s="184" t="s">
        <v>3493</v>
      </c>
      <c r="BO607" s="184"/>
      <c r="BP607" s="184" t="s">
        <v>3493</v>
      </c>
      <c r="BQ607" s="184" t="str">
        <f t="shared" si="13"/>
        <v>√</v>
      </c>
      <c r="BR607" s="184"/>
      <c r="BS607" s="184"/>
      <c r="BT607" s="187" t="s">
        <v>3493</v>
      </c>
      <c r="BU607" s="184"/>
      <c r="BV607" s="190" t="e">
        <f>VLOOKUP(D:D,#REF!,2,0)</f>
        <v>#REF!</v>
      </c>
      <c r="BW607" s="190" t="e">
        <f>VLOOKUP(D:D,#REF!,3,0)</f>
        <v>#REF!</v>
      </c>
      <c r="BX607" s="190"/>
      <c r="BY607" s="190"/>
      <c r="BZ607" s="191" t="e">
        <f>VLOOKUP(D:D,#REF!,2,0)</f>
        <v>#REF!</v>
      </c>
      <c r="CA607" s="192" t="s">
        <v>18928</v>
      </c>
      <c r="CB607" s="192" t="s">
        <v>18928</v>
      </c>
      <c r="CC607" s="192" t="s">
        <v>18928</v>
      </c>
      <c r="CD607" s="190"/>
      <c r="CE607" s="184">
        <v>7004053</v>
      </c>
    </row>
    <row r="608" spans="1:83" ht="11.95" customHeight="1">
      <c r="A608" s="184">
        <v>7004060</v>
      </c>
      <c r="B608" s="184">
        <v>607</v>
      </c>
      <c r="C608" s="184" t="s">
        <v>19398</v>
      </c>
      <c r="D608" s="184" t="s">
        <v>19</v>
      </c>
      <c r="E608" s="184" t="s">
        <v>19</v>
      </c>
      <c r="F608" s="184" t="s">
        <v>9540</v>
      </c>
      <c r="G608" s="185">
        <v>42546</v>
      </c>
      <c r="H608" s="186" t="s">
        <v>22973</v>
      </c>
      <c r="I608" s="187">
        <v>21120</v>
      </c>
      <c r="J608" s="184" t="s">
        <v>9541</v>
      </c>
      <c r="K608" s="184">
        <v>7004060</v>
      </c>
      <c r="L608" s="184" t="s">
        <v>22974</v>
      </c>
      <c r="M608" s="184" t="s">
        <v>22975</v>
      </c>
      <c r="N608" s="188" t="s">
        <v>22976</v>
      </c>
      <c r="O608" s="189" t="s">
        <v>9542</v>
      </c>
      <c r="P608" s="187" t="s">
        <v>22977</v>
      </c>
      <c r="Q608" s="187" t="s">
        <v>22978</v>
      </c>
      <c r="R608" s="184" t="s">
        <v>9543</v>
      </c>
      <c r="S608" s="184">
        <v>13389080316</v>
      </c>
      <c r="T608" s="184" t="s">
        <v>9544</v>
      </c>
      <c r="U608" s="184">
        <v>13389080316</v>
      </c>
      <c r="V608" s="184" t="s">
        <v>9545</v>
      </c>
      <c r="W608" s="184">
        <v>26373931</v>
      </c>
      <c r="X608" s="187" t="s">
        <v>22979</v>
      </c>
      <c r="Y608" s="187" t="s">
        <v>22980</v>
      </c>
      <c r="Z608" s="188" t="s">
        <v>3575</v>
      </c>
      <c r="AA608" s="184">
        <v>180</v>
      </c>
      <c r="AB608" s="184" t="s">
        <v>3669</v>
      </c>
      <c r="AC608" s="184" t="s">
        <v>22981</v>
      </c>
      <c r="AD608" s="184" t="s">
        <v>9546</v>
      </c>
      <c r="AE608" s="184" t="s">
        <v>3562</v>
      </c>
      <c r="AF608" s="184"/>
      <c r="AG608" s="184"/>
      <c r="AH608" s="184"/>
      <c r="AI608" s="184"/>
      <c r="AJ608" s="184" t="s">
        <v>3593</v>
      </c>
      <c r="AK608" s="184">
        <v>300131</v>
      </c>
      <c r="AL608" s="184" t="s">
        <v>22982</v>
      </c>
      <c r="AM608" s="184" t="s">
        <v>22977</v>
      </c>
      <c r="AN608" s="184">
        <v>13389080316</v>
      </c>
      <c r="AO608" s="184" t="s">
        <v>9547</v>
      </c>
      <c r="AP608" s="184" t="s">
        <v>7136</v>
      </c>
      <c r="AQ608" s="184">
        <v>13652011674</v>
      </c>
      <c r="AR608" s="184" t="s">
        <v>22983</v>
      </c>
      <c r="AS608" s="184" t="s">
        <v>22984</v>
      </c>
      <c r="AT608" s="184">
        <v>13389080316</v>
      </c>
      <c r="AU608" s="184" t="s">
        <v>22985</v>
      </c>
      <c r="AV608" s="184" t="s">
        <v>7138</v>
      </c>
      <c r="AW608" s="190"/>
      <c r="AX608" s="185">
        <v>44287</v>
      </c>
      <c r="AY608" s="185">
        <v>43086</v>
      </c>
      <c r="AZ608" s="184" t="s">
        <v>3731</v>
      </c>
      <c r="BA608" s="184" t="s">
        <v>9548</v>
      </c>
      <c r="BB608" s="184"/>
      <c r="BC608" s="184"/>
      <c r="BD608" s="184"/>
      <c r="BE608" s="184"/>
      <c r="BF608" s="184"/>
      <c r="BG608" s="184"/>
      <c r="BH608" s="184"/>
      <c r="BI608" s="184"/>
      <c r="BJ608" s="184"/>
      <c r="BK608" s="184"/>
      <c r="BL608" s="184" t="s">
        <v>3493</v>
      </c>
      <c r="BM608" s="184" t="s">
        <v>3493</v>
      </c>
      <c r="BN608" s="184" t="s">
        <v>3493</v>
      </c>
      <c r="BO608" s="184" t="s">
        <v>3493</v>
      </c>
      <c r="BP608" s="184" t="s">
        <v>3493</v>
      </c>
      <c r="BQ608" s="184" t="str">
        <f t="shared" si="13"/>
        <v>√</v>
      </c>
      <c r="BR608" s="184"/>
      <c r="BS608" s="184"/>
      <c r="BT608" s="187" t="s">
        <v>3493</v>
      </c>
      <c r="BU608" s="184"/>
      <c r="BV608" s="190" t="e">
        <f>VLOOKUP(D:D,#REF!,2,0)</f>
        <v>#REF!</v>
      </c>
      <c r="BW608" s="190" t="e">
        <f>VLOOKUP(D:D,#REF!,3,0)</f>
        <v>#REF!</v>
      </c>
      <c r="BX608" s="190"/>
      <c r="BY608" s="190"/>
      <c r="BZ608" s="191" t="e">
        <f>VLOOKUP(D:D,#REF!,2,0)</f>
        <v>#REF!</v>
      </c>
      <c r="CA608" s="192" t="s">
        <v>18928</v>
      </c>
      <c r="CB608" s="192" t="s">
        <v>18928</v>
      </c>
      <c r="CC608" s="192" t="s">
        <v>18928</v>
      </c>
      <c r="CD608" s="190"/>
      <c r="CE608" s="184">
        <v>7004060</v>
      </c>
    </row>
    <row r="609" spans="1:83" ht="11.95" customHeight="1">
      <c r="A609" s="184">
        <v>7004061</v>
      </c>
      <c r="B609" s="184">
        <v>608</v>
      </c>
      <c r="C609" s="184" t="s">
        <v>19398</v>
      </c>
      <c r="D609" s="184" t="s">
        <v>19</v>
      </c>
      <c r="E609" s="184" t="s">
        <v>19</v>
      </c>
      <c r="F609" s="184" t="s">
        <v>9549</v>
      </c>
      <c r="G609" s="185">
        <v>42546</v>
      </c>
      <c r="H609" s="186" t="s">
        <v>22973</v>
      </c>
      <c r="I609" s="187">
        <v>21120</v>
      </c>
      <c r="J609" s="184" t="s">
        <v>22986</v>
      </c>
      <c r="K609" s="184">
        <v>7004061</v>
      </c>
      <c r="L609" s="184" t="s">
        <v>22987</v>
      </c>
      <c r="M609" s="184" t="s">
        <v>22988</v>
      </c>
      <c r="N609" s="188" t="s">
        <v>22989</v>
      </c>
      <c r="O609" s="189" t="s">
        <v>9550</v>
      </c>
      <c r="P609" s="187" t="s">
        <v>9551</v>
      </c>
      <c r="Q609" s="187" t="s">
        <v>22978</v>
      </c>
      <c r="R609" s="184" t="s">
        <v>9552</v>
      </c>
      <c r="S609" s="184">
        <v>20169526</v>
      </c>
      <c r="T609" s="184" t="s">
        <v>9553</v>
      </c>
      <c r="U609" s="184">
        <v>20169656</v>
      </c>
      <c r="V609" s="184" t="s">
        <v>9554</v>
      </c>
      <c r="W609" s="184">
        <v>13602069051</v>
      </c>
      <c r="X609" s="187" t="s">
        <v>9555</v>
      </c>
      <c r="Y609" s="187"/>
      <c r="Z609" s="188" t="s">
        <v>3575</v>
      </c>
      <c r="AA609" s="184">
        <v>180</v>
      </c>
      <c r="AB609" s="184" t="s">
        <v>3669</v>
      </c>
      <c r="AC609" s="184" t="s">
        <v>22990</v>
      </c>
      <c r="AD609" s="184"/>
      <c r="AE609" s="184" t="s">
        <v>3562</v>
      </c>
      <c r="AF609" s="184"/>
      <c r="AG609" s="184"/>
      <c r="AH609" s="184"/>
      <c r="AI609" s="184"/>
      <c r="AJ609" s="184" t="s">
        <v>3593</v>
      </c>
      <c r="AK609" s="184">
        <v>300202</v>
      </c>
      <c r="AL609" s="184" t="s">
        <v>22991</v>
      </c>
      <c r="AM609" s="184" t="s">
        <v>22992</v>
      </c>
      <c r="AN609" s="184">
        <v>20169656</v>
      </c>
      <c r="AO609" s="184" t="s">
        <v>22993</v>
      </c>
      <c r="AP609" s="184" t="s">
        <v>7136</v>
      </c>
      <c r="AQ609" s="184">
        <v>13652011674</v>
      </c>
      <c r="AR609" s="184" t="s">
        <v>22994</v>
      </c>
      <c r="AS609" s="184" t="s">
        <v>9556</v>
      </c>
      <c r="AT609" s="184">
        <v>20169656</v>
      </c>
      <c r="AU609" s="184" t="s">
        <v>22995</v>
      </c>
      <c r="AV609" s="184" t="s">
        <v>7138</v>
      </c>
      <c r="AW609" s="190"/>
      <c r="AX609" s="185">
        <v>44307</v>
      </c>
      <c r="AY609" s="185"/>
      <c r="AZ609" s="184" t="s">
        <v>3731</v>
      </c>
      <c r="BA609" s="184" t="s">
        <v>9557</v>
      </c>
      <c r="BB609" s="184"/>
      <c r="BC609" s="184"/>
      <c r="BD609" s="184"/>
      <c r="BE609" s="184"/>
      <c r="BF609" s="184"/>
      <c r="BG609" s="184"/>
      <c r="BH609" s="184"/>
      <c r="BI609" s="184"/>
      <c r="BJ609" s="184"/>
      <c r="BK609" s="184"/>
      <c r="BL609" s="184" t="s">
        <v>3493</v>
      </c>
      <c r="BM609" s="184"/>
      <c r="BN609" s="184" t="s">
        <v>3493</v>
      </c>
      <c r="BO609" s="184"/>
      <c r="BP609" s="184" t="s">
        <v>3493</v>
      </c>
      <c r="BQ609" s="184" t="str">
        <f t="shared" si="13"/>
        <v>√</v>
      </c>
      <c r="BR609" s="184"/>
      <c r="BS609" s="184"/>
      <c r="BT609" s="187" t="s">
        <v>3493</v>
      </c>
      <c r="BU609" s="184"/>
      <c r="BV609" s="190" t="e">
        <f>VLOOKUP(D:D,#REF!,2,0)</f>
        <v>#REF!</v>
      </c>
      <c r="BW609" s="190" t="e">
        <f>VLOOKUP(D:D,#REF!,3,0)</f>
        <v>#REF!</v>
      </c>
      <c r="BX609" s="190"/>
      <c r="BY609" s="190"/>
      <c r="BZ609" s="191" t="e">
        <f>VLOOKUP(D:D,#REF!,2,0)</f>
        <v>#REF!</v>
      </c>
      <c r="CA609" s="192" t="s">
        <v>18928</v>
      </c>
      <c r="CB609" s="192" t="s">
        <v>18928</v>
      </c>
      <c r="CC609" s="192" t="s">
        <v>18928</v>
      </c>
      <c r="CD609" s="190"/>
      <c r="CE609" s="184">
        <v>7004061</v>
      </c>
    </row>
    <row r="610" spans="1:83" ht="11.95" customHeight="1">
      <c r="A610" s="184">
        <v>7004062</v>
      </c>
      <c r="B610" s="184">
        <v>609</v>
      </c>
      <c r="C610" s="184" t="s">
        <v>18923</v>
      </c>
      <c r="D610" s="184" t="s">
        <v>35</v>
      </c>
      <c r="E610" s="184" t="s">
        <v>66</v>
      </c>
      <c r="F610" s="184" t="s">
        <v>9558</v>
      </c>
      <c r="G610" s="185">
        <v>42545</v>
      </c>
      <c r="H610" s="186" t="s">
        <v>9559</v>
      </c>
      <c r="I610" s="187">
        <v>21121</v>
      </c>
      <c r="J610" s="184" t="s">
        <v>22996</v>
      </c>
      <c r="K610" s="184">
        <v>7004062</v>
      </c>
      <c r="L610" s="184" t="s">
        <v>22997</v>
      </c>
      <c r="M610" s="184" t="s">
        <v>22998</v>
      </c>
      <c r="N610" s="188" t="s">
        <v>22999</v>
      </c>
      <c r="O610" s="189" t="s">
        <v>9560</v>
      </c>
      <c r="P610" s="187" t="s">
        <v>23000</v>
      </c>
      <c r="Q610" s="187" t="s">
        <v>23000</v>
      </c>
      <c r="R610" s="184" t="s">
        <v>9561</v>
      </c>
      <c r="S610" s="184" t="s">
        <v>3820</v>
      </c>
      <c r="T610" s="184" t="s">
        <v>9562</v>
      </c>
      <c r="U610" s="184">
        <v>13893453344</v>
      </c>
      <c r="V610" s="184" t="s">
        <v>9563</v>
      </c>
      <c r="W610" s="184">
        <v>13659402733</v>
      </c>
      <c r="X610" s="187" t="s">
        <v>9564</v>
      </c>
      <c r="Y610" s="187" t="s">
        <v>23001</v>
      </c>
      <c r="Z610" s="188" t="s">
        <v>9565</v>
      </c>
      <c r="AA610" s="184" t="s">
        <v>3820</v>
      </c>
      <c r="AB610" s="184" t="s">
        <v>3820</v>
      </c>
      <c r="AC610" s="184" t="s">
        <v>23002</v>
      </c>
      <c r="AD610" s="184"/>
      <c r="AE610" s="184" t="s">
        <v>3562</v>
      </c>
      <c r="AF610" s="184" t="s">
        <v>7055</v>
      </c>
      <c r="AG610" s="184"/>
      <c r="AH610" s="184"/>
      <c r="AI610" s="184"/>
      <c r="AJ610" s="184" t="s">
        <v>3593</v>
      </c>
      <c r="AK610" s="184">
        <v>730060</v>
      </c>
      <c r="AL610" s="184" t="s">
        <v>1104</v>
      </c>
      <c r="AM610" s="184" t="s">
        <v>9566</v>
      </c>
      <c r="AN610" s="184">
        <v>13919170221</v>
      </c>
      <c r="AO610" s="184" t="s">
        <v>9567</v>
      </c>
      <c r="AP610" s="184" t="s">
        <v>9562</v>
      </c>
      <c r="AQ610" s="184">
        <v>13893453344</v>
      </c>
      <c r="AR610" s="184" t="s">
        <v>1104</v>
      </c>
      <c r="AS610" s="184" t="s">
        <v>9566</v>
      </c>
      <c r="AT610" s="184">
        <v>13919170221</v>
      </c>
      <c r="AU610" s="184" t="s">
        <v>1103</v>
      </c>
      <c r="AV610" s="184" t="s">
        <v>9568</v>
      </c>
      <c r="AW610" s="190"/>
      <c r="AX610" s="185">
        <v>44172</v>
      </c>
      <c r="AY610" s="185">
        <v>43717</v>
      </c>
      <c r="AZ610" s="184" t="s">
        <v>3562</v>
      </c>
      <c r="BA610" s="184" t="s">
        <v>9569</v>
      </c>
      <c r="BB610" s="184">
        <v>1</v>
      </c>
      <c r="BC610" s="184"/>
      <c r="BD610" s="184"/>
      <c r="BE610" s="184"/>
      <c r="BF610" s="184"/>
      <c r="BG610" s="184"/>
      <c r="BH610" s="184"/>
      <c r="BI610" s="184"/>
      <c r="BJ610" s="184"/>
      <c r="BK610" s="184">
        <v>1</v>
      </c>
      <c r="BL610" s="184" t="s">
        <v>3493</v>
      </c>
      <c r="BM610" s="184"/>
      <c r="BN610" s="184"/>
      <c r="BO610" s="184" t="s">
        <v>3493</v>
      </c>
      <c r="BP610" s="184" t="s">
        <v>3493</v>
      </c>
      <c r="BQ610" s="184" t="str">
        <f t="shared" si="13"/>
        <v>√</v>
      </c>
      <c r="BR610" s="184"/>
      <c r="BS610" s="184"/>
      <c r="BT610" s="187" t="s">
        <v>3493</v>
      </c>
      <c r="BU610" s="184"/>
      <c r="BV610" s="190" t="e">
        <f>VLOOKUP(D:D,#REF!,2,0)</f>
        <v>#REF!</v>
      </c>
      <c r="BW610" s="190" t="e">
        <f>VLOOKUP(D:D,#REF!,3,0)</f>
        <v>#REF!</v>
      </c>
      <c r="BX610" s="190"/>
      <c r="BY610" s="190"/>
      <c r="BZ610" s="191" t="e">
        <f>VLOOKUP(D:D,#REF!,2,0)</f>
        <v>#REF!</v>
      </c>
      <c r="CA610" s="192" t="s">
        <v>18928</v>
      </c>
      <c r="CB610" s="192" t="s">
        <v>18928</v>
      </c>
      <c r="CC610" s="192" t="s">
        <v>18928</v>
      </c>
      <c r="CD610" s="190"/>
      <c r="CE610" s="184">
        <v>7004062</v>
      </c>
    </row>
    <row r="611" spans="1:83" ht="11.95" customHeight="1">
      <c r="A611" s="184">
        <v>7004076</v>
      </c>
      <c r="B611" s="184">
        <v>610</v>
      </c>
      <c r="C611" s="184" t="s">
        <v>18923</v>
      </c>
      <c r="D611" s="184" t="s">
        <v>35</v>
      </c>
      <c r="E611" s="184" t="s">
        <v>66</v>
      </c>
      <c r="F611" s="184" t="s">
        <v>9570</v>
      </c>
      <c r="G611" s="185">
        <v>42545</v>
      </c>
      <c r="H611" s="186" t="s">
        <v>9559</v>
      </c>
      <c r="I611" s="187">
        <v>21121</v>
      </c>
      <c r="J611" s="184" t="s">
        <v>22996</v>
      </c>
      <c r="K611" s="184">
        <v>7004076</v>
      </c>
      <c r="L611" s="184" t="s">
        <v>9571</v>
      </c>
      <c r="M611" s="184" t="s">
        <v>23003</v>
      </c>
      <c r="N611" s="188" t="s">
        <v>9572</v>
      </c>
      <c r="O611" s="189" t="s">
        <v>9573</v>
      </c>
      <c r="P611" s="187" t="s">
        <v>9574</v>
      </c>
      <c r="Q611" s="187" t="s">
        <v>9574</v>
      </c>
      <c r="R611" s="184" t="s">
        <v>9575</v>
      </c>
      <c r="S611" s="184" t="s">
        <v>9576</v>
      </c>
      <c r="T611" s="184" t="s">
        <v>9577</v>
      </c>
      <c r="U611" s="184" t="s">
        <v>23004</v>
      </c>
      <c r="V611" s="184" t="s">
        <v>9578</v>
      </c>
      <c r="W611" s="184" t="s">
        <v>23005</v>
      </c>
      <c r="X611" s="187" t="s">
        <v>23006</v>
      </c>
      <c r="Y611" s="187" t="s">
        <v>23007</v>
      </c>
      <c r="Z611" s="188" t="s">
        <v>3575</v>
      </c>
      <c r="AA611" s="184" t="s">
        <v>3820</v>
      </c>
      <c r="AB611" s="184" t="s">
        <v>3820</v>
      </c>
      <c r="AC611" s="184" t="s">
        <v>23002</v>
      </c>
      <c r="AD611" s="184"/>
      <c r="AE611" s="184" t="s">
        <v>3562</v>
      </c>
      <c r="AF611" s="184" t="s">
        <v>7055</v>
      </c>
      <c r="AG611" s="184"/>
      <c r="AH611" s="184"/>
      <c r="AI611" s="184"/>
      <c r="AJ611" s="184" t="s">
        <v>3593</v>
      </c>
      <c r="AK611" s="184">
        <v>730030</v>
      </c>
      <c r="AL611" s="184" t="s">
        <v>1104</v>
      </c>
      <c r="AM611" s="184" t="s">
        <v>9566</v>
      </c>
      <c r="AN611" s="184">
        <v>13919170221</v>
      </c>
      <c r="AO611" s="184" t="s">
        <v>9567</v>
      </c>
      <c r="AP611" s="184" t="s">
        <v>9579</v>
      </c>
      <c r="AQ611" s="184">
        <v>13919488960</v>
      </c>
      <c r="AR611" s="184" t="s">
        <v>1104</v>
      </c>
      <c r="AS611" s="184" t="s">
        <v>9566</v>
      </c>
      <c r="AT611" s="184">
        <v>13919170221</v>
      </c>
      <c r="AU611" s="184" t="s">
        <v>1603</v>
      </c>
      <c r="AV611" s="184" t="s">
        <v>1603</v>
      </c>
      <c r="AW611" s="190"/>
      <c r="AX611" s="185">
        <v>44167</v>
      </c>
      <c r="AY611" s="185">
        <v>43805</v>
      </c>
      <c r="AZ611" s="184" t="s">
        <v>19415</v>
      </c>
      <c r="BA611" s="184" t="s">
        <v>9580</v>
      </c>
      <c r="BB611" s="184">
        <v>1</v>
      </c>
      <c r="BC611" s="184"/>
      <c r="BD611" s="184"/>
      <c r="BE611" s="184"/>
      <c r="BF611" s="184"/>
      <c r="BG611" s="184"/>
      <c r="BH611" s="184"/>
      <c r="BI611" s="184"/>
      <c r="BJ611" s="184"/>
      <c r="BK611" s="184">
        <v>1</v>
      </c>
      <c r="BL611" s="184" t="s">
        <v>3493</v>
      </c>
      <c r="BM611" s="184"/>
      <c r="BN611" s="184"/>
      <c r="BO611" s="184" t="s">
        <v>3493</v>
      </c>
      <c r="BP611" s="184" t="s">
        <v>3493</v>
      </c>
      <c r="BQ611" s="184" t="str">
        <f t="shared" si="13"/>
        <v>√</v>
      </c>
      <c r="BR611" s="184"/>
      <c r="BS611" s="184"/>
      <c r="BT611" s="187" t="s">
        <v>3493</v>
      </c>
      <c r="BU611" s="184" t="s">
        <v>4288</v>
      </c>
      <c r="BV611" s="190" t="e">
        <f>VLOOKUP(D:D,#REF!,2,0)</f>
        <v>#REF!</v>
      </c>
      <c r="BW611" s="190" t="e">
        <f>VLOOKUP(D:D,#REF!,3,0)</f>
        <v>#REF!</v>
      </c>
      <c r="BX611" s="190" t="s">
        <v>9581</v>
      </c>
      <c r="BY611" s="190"/>
      <c r="BZ611" s="191" t="e">
        <f>VLOOKUP(D:D,#REF!,2,0)</f>
        <v>#REF!</v>
      </c>
      <c r="CA611" s="192" t="s">
        <v>18928</v>
      </c>
      <c r="CB611" s="192" t="s">
        <v>18928</v>
      </c>
      <c r="CC611" s="192" t="s">
        <v>18928</v>
      </c>
      <c r="CD611" s="190"/>
      <c r="CE611" s="184">
        <v>7004076</v>
      </c>
    </row>
    <row r="612" spans="1:83" ht="11.95" customHeight="1">
      <c r="A612" s="184">
        <v>7004063</v>
      </c>
      <c r="B612" s="184">
        <v>611</v>
      </c>
      <c r="C612" s="184" t="s">
        <v>18923</v>
      </c>
      <c r="D612" s="184" t="s">
        <v>35</v>
      </c>
      <c r="E612" s="184" t="s">
        <v>684</v>
      </c>
      <c r="F612" s="184" t="s">
        <v>9582</v>
      </c>
      <c r="G612" s="185">
        <v>42545</v>
      </c>
      <c r="H612" s="186" t="s">
        <v>9559</v>
      </c>
      <c r="I612" s="187">
        <v>21121</v>
      </c>
      <c r="J612" s="184" t="s">
        <v>22996</v>
      </c>
      <c r="K612" s="184">
        <v>7004063</v>
      </c>
      <c r="L612" s="184" t="s">
        <v>23008</v>
      </c>
      <c r="M612" s="184" t="s">
        <v>9583</v>
      </c>
      <c r="N612" s="188" t="s">
        <v>23009</v>
      </c>
      <c r="O612" s="189" t="s">
        <v>9584</v>
      </c>
      <c r="P612" s="187" t="s">
        <v>23010</v>
      </c>
      <c r="Q612" s="187" t="s">
        <v>23010</v>
      </c>
      <c r="R612" s="184" t="s">
        <v>9585</v>
      </c>
      <c r="S612" s="184" t="s">
        <v>3820</v>
      </c>
      <c r="T612" s="184" t="s">
        <v>9586</v>
      </c>
      <c r="U612" s="184">
        <v>13830058816</v>
      </c>
      <c r="V612" s="184" t="s">
        <v>2819</v>
      </c>
      <c r="W612" s="184" t="s">
        <v>3575</v>
      </c>
      <c r="X612" s="187" t="s">
        <v>9587</v>
      </c>
      <c r="Y612" s="187" t="s">
        <v>9588</v>
      </c>
      <c r="Z612" s="188" t="s">
        <v>3575</v>
      </c>
      <c r="AA612" s="184" t="s">
        <v>3820</v>
      </c>
      <c r="AB612" s="184" t="s">
        <v>3820</v>
      </c>
      <c r="AC612" s="184" t="s">
        <v>23002</v>
      </c>
      <c r="AD612" s="184"/>
      <c r="AE612" s="184" t="s">
        <v>3562</v>
      </c>
      <c r="AF612" s="184" t="s">
        <v>7055</v>
      </c>
      <c r="AG612" s="184"/>
      <c r="AH612" s="184"/>
      <c r="AI612" s="184"/>
      <c r="AJ612" s="184" t="s">
        <v>3563</v>
      </c>
      <c r="AK612" s="184">
        <v>730900</v>
      </c>
      <c r="AL612" s="184" t="s">
        <v>1104</v>
      </c>
      <c r="AM612" s="184" t="s">
        <v>9566</v>
      </c>
      <c r="AN612" s="184">
        <v>13919170221</v>
      </c>
      <c r="AO612" s="184" t="s">
        <v>9567</v>
      </c>
      <c r="AP612" s="184" t="s">
        <v>9589</v>
      </c>
      <c r="AQ612" s="184">
        <v>13519019799</v>
      </c>
      <c r="AR612" s="184" t="s">
        <v>1104</v>
      </c>
      <c r="AS612" s="184" t="s">
        <v>9566</v>
      </c>
      <c r="AT612" s="184">
        <v>13919170221</v>
      </c>
      <c r="AU612" s="184" t="s">
        <v>1715</v>
      </c>
      <c r="AV612" s="184" t="s">
        <v>1715</v>
      </c>
      <c r="AW612" s="190"/>
      <c r="AX612" s="185">
        <v>44270</v>
      </c>
      <c r="AY612" s="185">
        <v>43539</v>
      </c>
      <c r="AZ612" s="184" t="s">
        <v>3731</v>
      </c>
      <c r="BA612" s="184" t="s">
        <v>9590</v>
      </c>
      <c r="BB612" s="184">
        <v>1</v>
      </c>
      <c r="BC612" s="184"/>
      <c r="BD612" s="184"/>
      <c r="BE612" s="184"/>
      <c r="BF612" s="184"/>
      <c r="BG612" s="184"/>
      <c r="BH612" s="184"/>
      <c r="BI612" s="184"/>
      <c r="BJ612" s="184"/>
      <c r="BK612" s="184">
        <v>1</v>
      </c>
      <c r="BL612" s="184" t="s">
        <v>3493</v>
      </c>
      <c r="BM612" s="184"/>
      <c r="BN612" s="184" t="s">
        <v>3493</v>
      </c>
      <c r="BO612" s="184" t="s">
        <v>3493</v>
      </c>
      <c r="BP612" s="184" t="s">
        <v>3493</v>
      </c>
      <c r="BQ612" s="184" t="str">
        <f t="shared" si="13"/>
        <v>√</v>
      </c>
      <c r="BR612" s="184"/>
      <c r="BS612" s="184"/>
      <c r="BT612" s="187" t="s">
        <v>3493</v>
      </c>
      <c r="BU612" s="184"/>
      <c r="BV612" s="190" t="e">
        <f>VLOOKUP(D:D,#REF!,2,0)</f>
        <v>#REF!</v>
      </c>
      <c r="BW612" s="190" t="e">
        <f>VLOOKUP(D:D,#REF!,3,0)</f>
        <v>#REF!</v>
      </c>
      <c r="BX612" s="190"/>
      <c r="BY612" s="190"/>
      <c r="BZ612" s="191" t="e">
        <f>VLOOKUP(D:D,#REF!,2,0)</f>
        <v>#REF!</v>
      </c>
      <c r="CA612" s="192" t="s">
        <v>18928</v>
      </c>
      <c r="CB612" s="192" t="s">
        <v>18928</v>
      </c>
      <c r="CC612" s="192" t="s">
        <v>18928</v>
      </c>
      <c r="CD612" s="190"/>
      <c r="CE612" s="184">
        <v>7004063</v>
      </c>
    </row>
    <row r="613" spans="1:83" ht="11.95" customHeight="1">
      <c r="A613" s="184">
        <v>7004064</v>
      </c>
      <c r="B613" s="184">
        <v>612</v>
      </c>
      <c r="C613" s="184" t="s">
        <v>19398</v>
      </c>
      <c r="D613" s="184" t="s">
        <v>38</v>
      </c>
      <c r="E613" s="184" t="s">
        <v>57</v>
      </c>
      <c r="F613" s="184" t="s">
        <v>23011</v>
      </c>
      <c r="G613" s="185">
        <v>42562</v>
      </c>
      <c r="H613" s="186" t="s">
        <v>4562</v>
      </c>
      <c r="I613" s="187">
        <v>21168</v>
      </c>
      <c r="J613" s="184" t="s">
        <v>4563</v>
      </c>
      <c r="K613" s="184">
        <v>7004064</v>
      </c>
      <c r="L613" s="184" t="s">
        <v>23012</v>
      </c>
      <c r="M613" s="184" t="s">
        <v>9591</v>
      </c>
      <c r="N613" s="188" t="s">
        <v>9592</v>
      </c>
      <c r="O613" s="189"/>
      <c r="P613" s="187" t="s">
        <v>23013</v>
      </c>
      <c r="Q613" s="187" t="s">
        <v>23014</v>
      </c>
      <c r="R613" s="184" t="s">
        <v>9593</v>
      </c>
      <c r="S613" s="184" t="s">
        <v>9594</v>
      </c>
      <c r="T613" s="184" t="s">
        <v>9595</v>
      </c>
      <c r="U613" s="184" t="s">
        <v>9596</v>
      </c>
      <c r="V613" s="184" t="s">
        <v>9597</v>
      </c>
      <c r="W613" s="184" t="s">
        <v>9598</v>
      </c>
      <c r="X613" s="187" t="s">
        <v>23015</v>
      </c>
      <c r="Y613" s="187"/>
      <c r="Z613" s="188" t="s">
        <v>23016</v>
      </c>
      <c r="AA613" s="184">
        <v>90</v>
      </c>
      <c r="AB613" s="184" t="s">
        <v>3561</v>
      </c>
      <c r="AC613" s="184"/>
      <c r="AD613" s="184"/>
      <c r="AE613" s="184" t="s">
        <v>3562</v>
      </c>
      <c r="AF613" s="184"/>
      <c r="AG613" s="184"/>
      <c r="AH613" s="184"/>
      <c r="AI613" s="184"/>
      <c r="AJ613" s="184" t="s">
        <v>3563</v>
      </c>
      <c r="AK613" s="184"/>
      <c r="AL613" s="184" t="s">
        <v>9595</v>
      </c>
      <c r="AM613" s="184" t="s">
        <v>9599</v>
      </c>
      <c r="AN613" s="184">
        <v>18900915089</v>
      </c>
      <c r="AO613" s="184" t="s">
        <v>3577</v>
      </c>
      <c r="AP613" s="184" t="s">
        <v>9600</v>
      </c>
      <c r="AQ613" s="184" t="s">
        <v>9601</v>
      </c>
      <c r="AR613" s="184" t="s">
        <v>9595</v>
      </c>
      <c r="AS613" s="184" t="s">
        <v>9599</v>
      </c>
      <c r="AT613" s="184">
        <v>18900915089</v>
      </c>
      <c r="AU613" s="184" t="s">
        <v>23017</v>
      </c>
      <c r="AV613" s="184" t="s">
        <v>9602</v>
      </c>
      <c r="AW613" s="190"/>
      <c r="AX613" s="185"/>
      <c r="AY613" s="185"/>
      <c r="AZ613" s="184" t="s">
        <v>3731</v>
      </c>
      <c r="BA613" s="184"/>
      <c r="BB613" s="184">
        <v>1</v>
      </c>
      <c r="BC613" s="184"/>
      <c r="BD613" s="184"/>
      <c r="BE613" s="184"/>
      <c r="BF613" s="184"/>
      <c r="BG613" s="184"/>
      <c r="BH613" s="184"/>
      <c r="BI613" s="184"/>
      <c r="BJ613" s="184"/>
      <c r="BK613" s="184">
        <v>1</v>
      </c>
      <c r="BL613" s="184" t="s">
        <v>3493</v>
      </c>
      <c r="BM613" s="184"/>
      <c r="BN613" s="184" t="s">
        <v>3493</v>
      </c>
      <c r="BO613" s="184"/>
      <c r="BP613" s="184" t="s">
        <v>3493</v>
      </c>
      <c r="BQ613" s="184" t="str">
        <f t="shared" si="13"/>
        <v>√</v>
      </c>
      <c r="BR613" s="184"/>
      <c r="BS613" s="184"/>
      <c r="BT613" s="187" t="s">
        <v>3577</v>
      </c>
      <c r="BU613" s="184" t="s">
        <v>9603</v>
      </c>
      <c r="BV613" s="190" t="e">
        <f>VLOOKUP(D:D,#REF!,2,0)</f>
        <v>#REF!</v>
      </c>
      <c r="BW613" s="190" t="e">
        <f>VLOOKUP(K:K,#REF!,4,0)</f>
        <v>#REF!</v>
      </c>
      <c r="BX613" s="190"/>
      <c r="BY613" s="190"/>
      <c r="BZ613" s="191" t="e">
        <f>VLOOKUP(D:D,#REF!,2,0)</f>
        <v>#REF!</v>
      </c>
      <c r="CA613" s="192" t="s">
        <v>18928</v>
      </c>
      <c r="CB613" s="192" t="s">
        <v>18928</v>
      </c>
      <c r="CC613" s="192" t="s">
        <v>18928</v>
      </c>
      <c r="CD613" s="190"/>
      <c r="CE613" s="184">
        <v>7004064</v>
      </c>
    </row>
    <row r="614" spans="1:83" ht="11.95" customHeight="1">
      <c r="A614" s="184">
        <v>7004065</v>
      </c>
      <c r="B614" s="184">
        <v>613</v>
      </c>
      <c r="C614" s="184" t="s">
        <v>18923</v>
      </c>
      <c r="D614" s="184" t="s">
        <v>35</v>
      </c>
      <c r="E614" s="184" t="s">
        <v>66</v>
      </c>
      <c r="F614" s="184" t="s">
        <v>9570</v>
      </c>
      <c r="G614" s="185"/>
      <c r="H614" s="186" t="s">
        <v>9559</v>
      </c>
      <c r="I614" s="187">
        <v>21121</v>
      </c>
      <c r="J614" s="184" t="s">
        <v>22996</v>
      </c>
      <c r="K614" s="184">
        <v>7004065</v>
      </c>
      <c r="L614" s="184" t="s">
        <v>23018</v>
      </c>
      <c r="M614" s="184" t="s">
        <v>23019</v>
      </c>
      <c r="N614" s="188" t="s">
        <v>9604</v>
      </c>
      <c r="O614" s="189" t="s">
        <v>9605</v>
      </c>
      <c r="P614" s="187" t="s">
        <v>23020</v>
      </c>
      <c r="Q614" s="187" t="s">
        <v>23021</v>
      </c>
      <c r="R614" s="184" t="s">
        <v>9606</v>
      </c>
      <c r="S614" s="184" t="s">
        <v>9607</v>
      </c>
      <c r="T614" s="184" t="s">
        <v>9608</v>
      </c>
      <c r="U614" s="184" t="s">
        <v>23022</v>
      </c>
      <c r="V614" s="184" t="s">
        <v>9609</v>
      </c>
      <c r="W614" s="184" t="s">
        <v>23022</v>
      </c>
      <c r="X614" s="187" t="s">
        <v>9610</v>
      </c>
      <c r="Y614" s="187" t="s">
        <v>23023</v>
      </c>
      <c r="Z614" s="188" t="s">
        <v>9611</v>
      </c>
      <c r="AA614" s="184" t="s">
        <v>3820</v>
      </c>
      <c r="AB614" s="184" t="s">
        <v>3820</v>
      </c>
      <c r="AC614" s="184" t="s">
        <v>9612</v>
      </c>
      <c r="AD614" s="184"/>
      <c r="AE614" s="184" t="s">
        <v>3562</v>
      </c>
      <c r="AF614" s="184"/>
      <c r="AG614" s="184"/>
      <c r="AH614" s="184"/>
      <c r="AI614" s="184"/>
      <c r="AJ614" s="184" t="s">
        <v>3563</v>
      </c>
      <c r="AK614" s="184"/>
      <c r="AL614" s="184" t="s">
        <v>1104</v>
      </c>
      <c r="AM614" s="184" t="s">
        <v>9566</v>
      </c>
      <c r="AN614" s="184">
        <v>13919170221</v>
      </c>
      <c r="AO614" s="184" t="s">
        <v>9567</v>
      </c>
      <c r="AP614" s="184" t="s">
        <v>9613</v>
      </c>
      <c r="AQ614" s="184" t="s">
        <v>9614</v>
      </c>
      <c r="AR614" s="184" t="s">
        <v>1104</v>
      </c>
      <c r="AS614" s="184" t="s">
        <v>9566</v>
      </c>
      <c r="AT614" s="184">
        <v>13919170221</v>
      </c>
      <c r="AU614" s="184" t="s">
        <v>3476</v>
      </c>
      <c r="AV614" s="184" t="s">
        <v>3476</v>
      </c>
      <c r="AW614" s="190"/>
      <c r="AX614" s="185">
        <v>44643</v>
      </c>
      <c r="AY614" s="185">
        <v>43441</v>
      </c>
      <c r="AZ614" s="184" t="s">
        <v>3731</v>
      </c>
      <c r="BA614" s="184" t="s">
        <v>9615</v>
      </c>
      <c r="BB614" s="184">
        <v>1</v>
      </c>
      <c r="BC614" s="184"/>
      <c r="BD614" s="184"/>
      <c r="BE614" s="184"/>
      <c r="BF614" s="184"/>
      <c r="BG614" s="184"/>
      <c r="BH614" s="184"/>
      <c r="BI614" s="184"/>
      <c r="BJ614" s="184"/>
      <c r="BK614" s="184"/>
      <c r="BL614" s="184" t="s">
        <v>3493</v>
      </c>
      <c r="BM614" s="184" t="s">
        <v>3493</v>
      </c>
      <c r="BN614" s="184" t="s">
        <v>3493</v>
      </c>
      <c r="BO614" s="184" t="s">
        <v>3493</v>
      </c>
      <c r="BP614" s="184" t="s">
        <v>3493</v>
      </c>
      <c r="BQ614" s="184" t="str">
        <f t="shared" si="13"/>
        <v>√</v>
      </c>
      <c r="BR614" s="184"/>
      <c r="BS614" s="184"/>
      <c r="BT614" s="187" t="str">
        <f t="shared" ref="BT614" si="16">IF(OR(P614="",P614="/")," ","√")</f>
        <v>√</v>
      </c>
      <c r="BU614" s="184" t="s">
        <v>3967</v>
      </c>
      <c r="BV614" s="190" t="e">
        <f>VLOOKUP(D:D,#REF!,2,0)</f>
        <v>#REF!</v>
      </c>
      <c r="BW614" s="190" t="e">
        <f>VLOOKUP(K:K,#REF!,4,0)</f>
        <v>#REF!</v>
      </c>
      <c r="BX614" s="190"/>
      <c r="BY614" s="190"/>
      <c r="BZ614" s="191" t="e">
        <f>VLOOKUP(D:D,#REF!,2,0)</f>
        <v>#REF!</v>
      </c>
      <c r="CA614" s="192" t="s">
        <v>18928</v>
      </c>
      <c r="CB614" s="192" t="s">
        <v>18928</v>
      </c>
      <c r="CC614" s="192" t="s">
        <v>18928</v>
      </c>
      <c r="CD614" s="190"/>
      <c r="CE614" s="184">
        <v>7004065</v>
      </c>
    </row>
    <row r="615" spans="1:83" ht="11.95" customHeight="1">
      <c r="A615" s="184">
        <v>7004066</v>
      </c>
      <c r="B615" s="184">
        <v>614</v>
      </c>
      <c r="C615" s="184" t="s">
        <v>3672</v>
      </c>
      <c r="D615" s="184" t="s">
        <v>36</v>
      </c>
      <c r="E615" s="184" t="s">
        <v>731</v>
      </c>
      <c r="F615" s="184" t="s">
        <v>9616</v>
      </c>
      <c r="G615" s="185">
        <v>42539</v>
      </c>
      <c r="H615" s="186" t="s">
        <v>3464</v>
      </c>
      <c r="I615" s="187">
        <v>21171</v>
      </c>
      <c r="J615" s="184" t="s">
        <v>8185</v>
      </c>
      <c r="K615" s="184">
        <v>7004066</v>
      </c>
      <c r="L615" s="184" t="s">
        <v>23024</v>
      </c>
      <c r="M615" s="184" t="s">
        <v>9617</v>
      </c>
      <c r="N615" s="188" t="s">
        <v>9618</v>
      </c>
      <c r="O615" s="189" t="s">
        <v>9619</v>
      </c>
      <c r="P615" s="187" t="s">
        <v>23025</v>
      </c>
      <c r="Q615" s="187" t="s">
        <v>23025</v>
      </c>
      <c r="R615" s="184" t="s">
        <v>9620</v>
      </c>
      <c r="S615" s="184">
        <v>13507588979</v>
      </c>
      <c r="T615" s="184" t="s">
        <v>9621</v>
      </c>
      <c r="U615" s="184" t="s">
        <v>9622</v>
      </c>
      <c r="V615" s="184" t="s">
        <v>9623</v>
      </c>
      <c r="W615" s="184" t="s">
        <v>23026</v>
      </c>
      <c r="X615" s="187" t="s">
        <v>9624</v>
      </c>
      <c r="Y615" s="187" t="s">
        <v>23027</v>
      </c>
      <c r="Z615" s="188" t="s">
        <v>9624</v>
      </c>
      <c r="AA615" s="184">
        <v>90</v>
      </c>
      <c r="AB615" s="184" t="s">
        <v>3669</v>
      </c>
      <c r="AC615" s="184"/>
      <c r="AD615" s="184"/>
      <c r="AE615" s="184" t="s">
        <v>3562</v>
      </c>
      <c r="AF615" s="184"/>
      <c r="AG615" s="184"/>
      <c r="AH615" s="184"/>
      <c r="AI615" s="184"/>
      <c r="AJ615" s="184" t="s">
        <v>3563</v>
      </c>
      <c r="AK615" s="184">
        <v>364500</v>
      </c>
      <c r="AL615" s="184" t="s">
        <v>23028</v>
      </c>
      <c r="AM615" s="184" t="s">
        <v>9625</v>
      </c>
      <c r="AN615" s="184">
        <v>13043053800</v>
      </c>
      <c r="AO615" s="184" t="s">
        <v>22311</v>
      </c>
      <c r="AP615" s="184" t="s">
        <v>9621</v>
      </c>
      <c r="AQ615" s="184" t="s">
        <v>9626</v>
      </c>
      <c r="AR615" s="184" t="s">
        <v>8064</v>
      </c>
      <c r="AS615" s="184" t="s">
        <v>8065</v>
      </c>
      <c r="AT615" s="184">
        <v>13600928695</v>
      </c>
      <c r="AU615" s="184" t="s">
        <v>1519</v>
      </c>
      <c r="AV615" s="184" t="s">
        <v>1519</v>
      </c>
      <c r="AW615" s="190"/>
      <c r="AX615" s="185">
        <v>44269</v>
      </c>
      <c r="AY615" s="185">
        <v>43547</v>
      </c>
      <c r="AZ615" s="184" t="s">
        <v>3731</v>
      </c>
      <c r="BA615" s="184" t="s">
        <v>9627</v>
      </c>
      <c r="BB615" s="184">
        <v>1</v>
      </c>
      <c r="BC615" s="184"/>
      <c r="BD615" s="184"/>
      <c r="BE615" s="184"/>
      <c r="BF615" s="184"/>
      <c r="BG615" s="184"/>
      <c r="BH615" s="184"/>
      <c r="BI615" s="184"/>
      <c r="BJ615" s="184"/>
      <c r="BK615" s="184">
        <v>1</v>
      </c>
      <c r="BL615" s="184" t="s">
        <v>3493</v>
      </c>
      <c r="BM615" s="184" t="s">
        <v>3493</v>
      </c>
      <c r="BN615" s="184" t="s">
        <v>3493</v>
      </c>
      <c r="BO615" s="184" t="s">
        <v>3493</v>
      </c>
      <c r="BP615" s="184" t="s">
        <v>3493</v>
      </c>
      <c r="BQ615" s="184" t="str">
        <f t="shared" si="13"/>
        <v>√</v>
      </c>
      <c r="BR615" s="184"/>
      <c r="BS615" s="184"/>
      <c r="BT615" s="187" t="s">
        <v>3493</v>
      </c>
      <c r="BU615" s="184"/>
      <c r="BV615" s="190" t="e">
        <f>VLOOKUP(D:D,#REF!,2,0)</f>
        <v>#REF!</v>
      </c>
      <c r="BW615" s="190" t="e">
        <f>VLOOKUP(D:D,#REF!,3,0)</f>
        <v>#REF!</v>
      </c>
      <c r="BX615" s="190"/>
      <c r="BY615" s="190"/>
      <c r="BZ615" s="191" t="e">
        <f>VLOOKUP(D:D,#REF!,2,0)</f>
        <v>#REF!</v>
      </c>
      <c r="CA615" s="192" t="s">
        <v>18928</v>
      </c>
      <c r="CB615" s="192" t="s">
        <v>18928</v>
      </c>
      <c r="CC615" s="192" t="s">
        <v>18928</v>
      </c>
      <c r="CD615" s="190"/>
      <c r="CE615" s="184">
        <v>7004066</v>
      </c>
    </row>
    <row r="616" spans="1:83" ht="11.95" customHeight="1">
      <c r="A616" s="184">
        <v>7004067</v>
      </c>
      <c r="B616" s="184">
        <v>615</v>
      </c>
      <c r="C616" s="184" t="s">
        <v>19398</v>
      </c>
      <c r="D616" s="184" t="s">
        <v>29</v>
      </c>
      <c r="E616" s="184" t="s">
        <v>613</v>
      </c>
      <c r="F616" s="184" t="s">
        <v>9628</v>
      </c>
      <c r="G616" s="185">
        <v>42552</v>
      </c>
      <c r="H616" s="186" t="s">
        <v>22638</v>
      </c>
      <c r="I616" s="187">
        <v>21151</v>
      </c>
      <c r="J616" s="184" t="s">
        <v>22698</v>
      </c>
      <c r="K616" s="184">
        <v>7004067</v>
      </c>
      <c r="L616" s="184" t="s">
        <v>23029</v>
      </c>
      <c r="M616" s="184" t="s">
        <v>9629</v>
      </c>
      <c r="N616" s="188" t="s">
        <v>23030</v>
      </c>
      <c r="O616" s="189" t="s">
        <v>9630</v>
      </c>
      <c r="P616" s="187" t="s">
        <v>23031</v>
      </c>
      <c r="Q616" s="187" t="s">
        <v>23031</v>
      </c>
      <c r="R616" s="184" t="s">
        <v>9631</v>
      </c>
      <c r="S616" s="184">
        <v>13932887218</v>
      </c>
      <c r="T616" s="184" t="s">
        <v>9632</v>
      </c>
      <c r="U616" s="184">
        <v>15612800820</v>
      </c>
      <c r="V616" s="184" t="s">
        <v>9633</v>
      </c>
      <c r="W616" s="184">
        <v>15075863399</v>
      </c>
      <c r="X616" s="187" t="s">
        <v>23032</v>
      </c>
      <c r="Y616" s="187"/>
      <c r="Z616" s="188" t="s">
        <v>3575</v>
      </c>
      <c r="AA616" s="184">
        <v>120</v>
      </c>
      <c r="AB616" s="184" t="s">
        <v>3561</v>
      </c>
      <c r="AC616" s="184"/>
      <c r="AD616" s="184"/>
      <c r="AE616" s="184" t="s">
        <v>3562</v>
      </c>
      <c r="AF616" s="184"/>
      <c r="AG616" s="184"/>
      <c r="AH616" s="184"/>
      <c r="AI616" s="184"/>
      <c r="AJ616" s="184" t="s">
        <v>3563</v>
      </c>
      <c r="AK616" s="184" t="s">
        <v>23033</v>
      </c>
      <c r="AL616" s="184"/>
      <c r="AM616" s="184"/>
      <c r="AN616" s="184"/>
      <c r="AO616" s="184" t="s">
        <v>3577</v>
      </c>
      <c r="AP616" s="184" t="s">
        <v>9632</v>
      </c>
      <c r="AQ616" s="184" t="s">
        <v>9634</v>
      </c>
      <c r="AR616" s="184"/>
      <c r="AS616" s="184"/>
      <c r="AT616" s="184"/>
      <c r="AU616" s="184" t="s">
        <v>1365</v>
      </c>
      <c r="AV616" s="184" t="s">
        <v>1365</v>
      </c>
      <c r="AW616" s="190"/>
      <c r="AX616" s="185">
        <v>43896</v>
      </c>
      <c r="AY616" s="185"/>
      <c r="AZ616" s="184" t="s">
        <v>3731</v>
      </c>
      <c r="BA616" s="184" t="s">
        <v>9635</v>
      </c>
      <c r="BB616" s="184">
        <v>1</v>
      </c>
      <c r="BC616" s="184"/>
      <c r="BD616" s="184"/>
      <c r="BE616" s="184"/>
      <c r="BF616" s="184"/>
      <c r="BG616" s="184"/>
      <c r="BH616" s="184"/>
      <c r="BI616" s="184"/>
      <c r="BJ616" s="184"/>
      <c r="BK616" s="184">
        <v>1</v>
      </c>
      <c r="BL616" s="184" t="s">
        <v>3493</v>
      </c>
      <c r="BM616" s="184"/>
      <c r="BN616" s="184" t="s">
        <v>3493</v>
      </c>
      <c r="BO616" s="184"/>
      <c r="BP616" s="184" t="s">
        <v>3493</v>
      </c>
      <c r="BQ616" s="184" t="str">
        <f t="shared" si="13"/>
        <v>√</v>
      </c>
      <c r="BR616" s="184"/>
      <c r="BS616" s="184"/>
      <c r="BT616" s="187" t="s">
        <v>3493</v>
      </c>
      <c r="BU616" s="184"/>
      <c r="BV616" s="190" t="e">
        <f>VLOOKUP(D:D,#REF!,2,0)</f>
        <v>#REF!</v>
      </c>
      <c r="BW616" s="190" t="e">
        <f>VLOOKUP(D:D,#REF!,3,0)</f>
        <v>#REF!</v>
      </c>
      <c r="BX616" s="190"/>
      <c r="BY616" s="190"/>
      <c r="BZ616" s="191" t="e">
        <f>VLOOKUP(D:D,#REF!,2,0)</f>
        <v>#REF!</v>
      </c>
      <c r="CA616" s="192" t="s">
        <v>18928</v>
      </c>
      <c r="CB616" s="192" t="s">
        <v>18928</v>
      </c>
      <c r="CC616" s="192" t="s">
        <v>18928</v>
      </c>
      <c r="CD616" s="190"/>
      <c r="CE616" s="184">
        <v>7004067</v>
      </c>
    </row>
    <row r="617" spans="1:83" ht="11.95" customHeight="1">
      <c r="A617" s="184">
        <v>7003573</v>
      </c>
      <c r="B617" s="184">
        <v>616</v>
      </c>
      <c r="C617" s="184" t="s">
        <v>3672</v>
      </c>
      <c r="D617" s="184" t="s">
        <v>33</v>
      </c>
      <c r="E617" s="184" t="s">
        <v>710</v>
      </c>
      <c r="F617" s="184" t="s">
        <v>710</v>
      </c>
      <c r="G617" s="185">
        <v>42545</v>
      </c>
      <c r="H617" s="186" t="s">
        <v>19037</v>
      </c>
      <c r="I617" s="187">
        <v>21154</v>
      </c>
      <c r="J617" s="184" t="s">
        <v>19026</v>
      </c>
      <c r="K617" s="184">
        <v>7003573</v>
      </c>
      <c r="L617" s="184" t="s">
        <v>23034</v>
      </c>
      <c r="M617" s="184" t="s">
        <v>23035</v>
      </c>
      <c r="N617" s="188" t="s">
        <v>9636</v>
      </c>
      <c r="O617" s="189" t="s">
        <v>9637</v>
      </c>
      <c r="P617" s="187" t="s">
        <v>23036</v>
      </c>
      <c r="Q617" s="187" t="s">
        <v>23036</v>
      </c>
      <c r="R617" s="184" t="s">
        <v>9638</v>
      </c>
      <c r="S617" s="184" t="s">
        <v>23037</v>
      </c>
      <c r="T617" s="184" t="s">
        <v>9639</v>
      </c>
      <c r="U617" s="184">
        <v>18972633382</v>
      </c>
      <c r="V617" s="184" t="s">
        <v>9640</v>
      </c>
      <c r="W617" s="184">
        <v>13872986697</v>
      </c>
      <c r="X617" s="187" t="s">
        <v>9641</v>
      </c>
      <c r="Y617" s="187" t="s">
        <v>9642</v>
      </c>
      <c r="Z617" s="188" t="s">
        <v>23038</v>
      </c>
      <c r="AA617" s="184">
        <v>180</v>
      </c>
      <c r="AB617" s="184" t="s">
        <v>3561</v>
      </c>
      <c r="AC617" s="184"/>
      <c r="AD617" s="184"/>
      <c r="AE617" s="184" t="s">
        <v>3562</v>
      </c>
      <c r="AF617" s="184" t="s">
        <v>4919</v>
      </c>
      <c r="AG617" s="184"/>
      <c r="AH617" s="184"/>
      <c r="AI617" s="184"/>
      <c r="AJ617" s="184" t="s">
        <v>3593</v>
      </c>
      <c r="AK617" s="184">
        <v>433000</v>
      </c>
      <c r="AL617" s="184" t="s">
        <v>1258</v>
      </c>
      <c r="AM617" s="184" t="s">
        <v>3998</v>
      </c>
      <c r="AN617" s="184">
        <v>18602731796</v>
      </c>
      <c r="AO617" s="184" t="s">
        <v>3999</v>
      </c>
      <c r="AP617" s="184" t="s">
        <v>9643</v>
      </c>
      <c r="AQ617" s="184">
        <v>13807223526</v>
      </c>
      <c r="AR617" s="184" t="s">
        <v>1258</v>
      </c>
      <c r="AS617" s="184" t="s">
        <v>3998</v>
      </c>
      <c r="AT617" s="184">
        <v>18602731796</v>
      </c>
      <c r="AU617" s="184" t="s">
        <v>2343</v>
      </c>
      <c r="AV617" s="184" t="s">
        <v>2343</v>
      </c>
      <c r="AW617" s="190"/>
      <c r="AX617" s="185">
        <v>44262</v>
      </c>
      <c r="AY617" s="185">
        <v>43180</v>
      </c>
      <c r="AZ617" s="184" t="s">
        <v>3731</v>
      </c>
      <c r="BA617" s="184" t="s">
        <v>9644</v>
      </c>
      <c r="BB617" s="184">
        <v>1</v>
      </c>
      <c r="BC617" s="184"/>
      <c r="BD617" s="184"/>
      <c r="BE617" s="184"/>
      <c r="BF617" s="184"/>
      <c r="BG617" s="184"/>
      <c r="BH617" s="184"/>
      <c r="BI617" s="184"/>
      <c r="BJ617" s="184"/>
      <c r="BK617" s="184">
        <v>1</v>
      </c>
      <c r="BL617" s="184" t="s">
        <v>3493</v>
      </c>
      <c r="BM617" s="184" t="s">
        <v>3493</v>
      </c>
      <c r="BN617" s="184"/>
      <c r="BO617" s="184" t="s">
        <v>3493</v>
      </c>
      <c r="BP617" s="184" t="s">
        <v>3493</v>
      </c>
      <c r="BQ617" s="184" t="str">
        <f t="shared" si="13"/>
        <v>√</v>
      </c>
      <c r="BR617" s="184"/>
      <c r="BS617" s="184"/>
      <c r="BT617" s="187" t="s">
        <v>3493</v>
      </c>
      <c r="BU617" s="184"/>
      <c r="BV617" s="190" t="e">
        <f>VLOOKUP(D:D,#REF!,2,0)</f>
        <v>#REF!</v>
      </c>
      <c r="BW617" s="190" t="e">
        <f>VLOOKUP(D:D,#REF!,3,0)</f>
        <v>#REF!</v>
      </c>
      <c r="BX617" s="190"/>
      <c r="BY617" s="190"/>
      <c r="BZ617" s="191" t="e">
        <f>VLOOKUP(D:D,#REF!,2,0)</f>
        <v>#REF!</v>
      </c>
      <c r="CA617" s="192" t="s">
        <v>18928</v>
      </c>
      <c r="CB617" s="192" t="s">
        <v>18928</v>
      </c>
      <c r="CC617" s="192" t="s">
        <v>18928</v>
      </c>
      <c r="CD617" s="190"/>
      <c r="CE617" s="184">
        <v>7003573</v>
      </c>
    </row>
    <row r="618" spans="1:83" ht="11.95" customHeight="1">
      <c r="A618" s="184">
        <v>7003572</v>
      </c>
      <c r="B618" s="184">
        <v>617</v>
      </c>
      <c r="C618" s="184" t="s">
        <v>3672</v>
      </c>
      <c r="D618" s="184" t="s">
        <v>33</v>
      </c>
      <c r="E618" s="184" t="s">
        <v>711</v>
      </c>
      <c r="F618" s="184" t="s">
        <v>1275</v>
      </c>
      <c r="G618" s="185">
        <v>42545</v>
      </c>
      <c r="H618" s="186" t="s">
        <v>19037</v>
      </c>
      <c r="I618" s="187">
        <v>21154</v>
      </c>
      <c r="J618" s="184" t="s">
        <v>19026</v>
      </c>
      <c r="K618" s="184">
        <v>7003572</v>
      </c>
      <c r="L618" s="184" t="s">
        <v>23039</v>
      </c>
      <c r="M618" s="184" t="s">
        <v>23040</v>
      </c>
      <c r="N618" s="188" t="s">
        <v>9645</v>
      </c>
      <c r="O618" s="189" t="s">
        <v>9646</v>
      </c>
      <c r="P618" s="187" t="s">
        <v>23041</v>
      </c>
      <c r="Q618" s="187" t="s">
        <v>23041</v>
      </c>
      <c r="R618" s="184" t="s">
        <v>9647</v>
      </c>
      <c r="S618" s="184" t="s">
        <v>9648</v>
      </c>
      <c r="T618" s="184" t="s">
        <v>9649</v>
      </c>
      <c r="U618" s="184" t="s">
        <v>23042</v>
      </c>
      <c r="V618" s="184" t="s">
        <v>9649</v>
      </c>
      <c r="W618" s="184">
        <v>13797273330</v>
      </c>
      <c r="X618" s="187" t="s">
        <v>9650</v>
      </c>
      <c r="Y618" s="187" t="s">
        <v>23043</v>
      </c>
      <c r="Z618" s="188" t="s">
        <v>9651</v>
      </c>
      <c r="AA618" s="184">
        <v>180</v>
      </c>
      <c r="AB618" s="184" t="s">
        <v>3820</v>
      </c>
      <c r="AC618" s="184" t="s">
        <v>23044</v>
      </c>
      <c r="AD618" s="184"/>
      <c r="AE618" s="184" t="s">
        <v>3562</v>
      </c>
      <c r="AF618" s="184" t="s">
        <v>4919</v>
      </c>
      <c r="AG618" s="184" t="s">
        <v>3689</v>
      </c>
      <c r="AH618" s="184" t="s">
        <v>3710</v>
      </c>
      <c r="AI618" s="184"/>
      <c r="AJ618" s="184" t="s">
        <v>3593</v>
      </c>
      <c r="AK618" s="184">
        <v>434200</v>
      </c>
      <c r="AL618" s="184" t="s">
        <v>1258</v>
      </c>
      <c r="AM618" s="184" t="s">
        <v>3998</v>
      </c>
      <c r="AN618" s="184">
        <v>18602731796</v>
      </c>
      <c r="AO618" s="184" t="s">
        <v>3999</v>
      </c>
      <c r="AP618" s="184" t="s">
        <v>9649</v>
      </c>
      <c r="AQ618" s="184" t="s">
        <v>9652</v>
      </c>
      <c r="AR618" s="184" t="s">
        <v>1258</v>
      </c>
      <c r="AS618" s="184" t="s">
        <v>3998</v>
      </c>
      <c r="AT618" s="184">
        <v>18602731796</v>
      </c>
      <c r="AU618" s="184" t="s">
        <v>9653</v>
      </c>
      <c r="AV618" s="184" t="s">
        <v>9654</v>
      </c>
      <c r="AW618" s="190"/>
      <c r="AX618" s="185">
        <v>44656</v>
      </c>
      <c r="AY618" s="185">
        <v>42807</v>
      </c>
      <c r="AZ618" s="184" t="s">
        <v>3731</v>
      </c>
      <c r="BA618" s="184" t="s">
        <v>9655</v>
      </c>
      <c r="BB618" s="184">
        <v>1</v>
      </c>
      <c r="BC618" s="184"/>
      <c r="BD618" s="184"/>
      <c r="BE618" s="184"/>
      <c r="BF618" s="184"/>
      <c r="BG618" s="184"/>
      <c r="BH618" s="184"/>
      <c r="BI618" s="184"/>
      <c r="BJ618" s="184"/>
      <c r="BK618" s="184">
        <v>1</v>
      </c>
      <c r="BL618" s="184" t="s">
        <v>3493</v>
      </c>
      <c r="BM618" s="184"/>
      <c r="BN618" s="184"/>
      <c r="BO618" s="184" t="s">
        <v>3493</v>
      </c>
      <c r="BP618" s="184" t="s">
        <v>3493</v>
      </c>
      <c r="BQ618" s="184" t="str">
        <f t="shared" si="13"/>
        <v>√</v>
      </c>
      <c r="BR618" s="184"/>
      <c r="BS618" s="184"/>
      <c r="BT618" s="187" t="s">
        <v>3493</v>
      </c>
      <c r="BU618" s="184"/>
      <c r="BV618" s="190" t="e">
        <f>VLOOKUP(D:D,#REF!,2,0)</f>
        <v>#REF!</v>
      </c>
      <c r="BW618" s="190" t="e">
        <f>VLOOKUP(D:D,#REF!,3,0)</f>
        <v>#REF!</v>
      </c>
      <c r="BX618" s="190"/>
      <c r="BY618" s="190"/>
      <c r="BZ618" s="191" t="e">
        <f>VLOOKUP(D:D,#REF!,2,0)</f>
        <v>#REF!</v>
      </c>
      <c r="CA618" s="192" t="s">
        <v>18928</v>
      </c>
      <c r="CB618" s="192" t="s">
        <v>18928</v>
      </c>
      <c r="CC618" s="192" t="s">
        <v>18928</v>
      </c>
      <c r="CD618" s="190"/>
      <c r="CE618" s="184">
        <v>7003572</v>
      </c>
    </row>
    <row r="619" spans="1:83" ht="11.95" customHeight="1">
      <c r="A619" s="184">
        <v>7003570</v>
      </c>
      <c r="B619" s="184">
        <v>618</v>
      </c>
      <c r="C619" s="184" t="s">
        <v>3672</v>
      </c>
      <c r="D619" s="184" t="s">
        <v>33</v>
      </c>
      <c r="E619" s="184" t="s">
        <v>2781</v>
      </c>
      <c r="F619" s="184" t="s">
        <v>2781</v>
      </c>
      <c r="G619" s="185">
        <v>42545</v>
      </c>
      <c r="H619" s="186" t="s">
        <v>19037</v>
      </c>
      <c r="I619" s="187">
        <v>21154</v>
      </c>
      <c r="J619" s="184" t="s">
        <v>19026</v>
      </c>
      <c r="K619" s="184">
        <v>7003570</v>
      </c>
      <c r="L619" s="184" t="s">
        <v>9656</v>
      </c>
      <c r="M619" s="184" t="s">
        <v>9657</v>
      </c>
      <c r="N619" s="188" t="s">
        <v>23045</v>
      </c>
      <c r="O619" s="189" t="s">
        <v>9658</v>
      </c>
      <c r="P619" s="187" t="s">
        <v>23046</v>
      </c>
      <c r="Q619" s="187" t="s">
        <v>23046</v>
      </c>
      <c r="R619" s="184" t="s">
        <v>9659</v>
      </c>
      <c r="S619" s="184" t="s">
        <v>23047</v>
      </c>
      <c r="T619" s="184" t="s">
        <v>9660</v>
      </c>
      <c r="U619" s="184">
        <v>15907221299</v>
      </c>
      <c r="V619" s="184" t="s">
        <v>9661</v>
      </c>
      <c r="W619" s="184">
        <v>13997977108</v>
      </c>
      <c r="X619" s="187" t="s">
        <v>9662</v>
      </c>
      <c r="Y619" s="187" t="s">
        <v>9663</v>
      </c>
      <c r="Z619" s="188" t="s">
        <v>9664</v>
      </c>
      <c r="AA619" s="184">
        <v>180</v>
      </c>
      <c r="AB619" s="184" t="s">
        <v>3561</v>
      </c>
      <c r="AC619" s="184" t="s">
        <v>9665</v>
      </c>
      <c r="AD619" s="184"/>
      <c r="AE619" s="184" t="s">
        <v>3562</v>
      </c>
      <c r="AF619" s="184" t="s">
        <v>4919</v>
      </c>
      <c r="AG619" s="184" t="s">
        <v>3689</v>
      </c>
      <c r="AH619" s="184" t="s">
        <v>3710</v>
      </c>
      <c r="AI619" s="184"/>
      <c r="AJ619" s="184" t="s">
        <v>3563</v>
      </c>
      <c r="AK619" s="184">
        <v>431700</v>
      </c>
      <c r="AL619" s="184" t="s">
        <v>1258</v>
      </c>
      <c r="AM619" s="184" t="s">
        <v>3998</v>
      </c>
      <c r="AN619" s="184">
        <v>18602731796</v>
      </c>
      <c r="AO619" s="184" t="s">
        <v>3999</v>
      </c>
      <c r="AP619" s="184" t="s">
        <v>9666</v>
      </c>
      <c r="AQ619" s="184">
        <v>15907221299</v>
      </c>
      <c r="AR619" s="184" t="s">
        <v>1258</v>
      </c>
      <c r="AS619" s="184" t="s">
        <v>3998</v>
      </c>
      <c r="AT619" s="184">
        <v>18602731796</v>
      </c>
      <c r="AU619" s="184" t="s">
        <v>2645</v>
      </c>
      <c r="AV619" s="184" t="s">
        <v>2645</v>
      </c>
      <c r="AW619" s="190"/>
      <c r="AX619" s="185">
        <v>44259</v>
      </c>
      <c r="AY619" s="185">
        <v>43316</v>
      </c>
      <c r="AZ619" s="184" t="s">
        <v>3731</v>
      </c>
      <c r="BA619" s="184" t="s">
        <v>9667</v>
      </c>
      <c r="BB619" s="184">
        <v>1</v>
      </c>
      <c r="BC619" s="184"/>
      <c r="BD619" s="184"/>
      <c r="BE619" s="184"/>
      <c r="BF619" s="184"/>
      <c r="BG619" s="184"/>
      <c r="BH619" s="184"/>
      <c r="BI619" s="184"/>
      <c r="BJ619" s="184"/>
      <c r="BK619" s="184">
        <v>1</v>
      </c>
      <c r="BL619" s="184" t="s">
        <v>3493</v>
      </c>
      <c r="BM619" s="184" t="s">
        <v>3493</v>
      </c>
      <c r="BN619" s="184" t="s">
        <v>3493</v>
      </c>
      <c r="BO619" s="184" t="s">
        <v>3493</v>
      </c>
      <c r="BP619" s="184" t="s">
        <v>3493</v>
      </c>
      <c r="BQ619" s="184" t="str">
        <f t="shared" si="13"/>
        <v>√</v>
      </c>
      <c r="BR619" s="184"/>
      <c r="BS619" s="184"/>
      <c r="BT619" s="187" t="s">
        <v>3493</v>
      </c>
      <c r="BU619" s="184"/>
      <c r="BV619" s="190" t="e">
        <f>VLOOKUP(D:D,#REF!,2,0)</f>
        <v>#REF!</v>
      </c>
      <c r="BW619" s="190" t="e">
        <f>VLOOKUP(D:D,#REF!,3,0)</f>
        <v>#REF!</v>
      </c>
      <c r="BX619" s="190"/>
      <c r="BY619" s="190"/>
      <c r="BZ619" s="191" t="e">
        <f>VLOOKUP(D:D,#REF!,2,0)</f>
        <v>#REF!</v>
      </c>
      <c r="CA619" s="192" t="s">
        <v>18928</v>
      </c>
      <c r="CB619" s="192" t="s">
        <v>18928</v>
      </c>
      <c r="CC619" s="192" t="s">
        <v>18928</v>
      </c>
      <c r="CD619" s="190"/>
      <c r="CE619" s="184">
        <v>7003570</v>
      </c>
    </row>
    <row r="620" spans="1:83" ht="11.95" customHeight="1">
      <c r="A620" s="184">
        <v>7003477</v>
      </c>
      <c r="B620" s="184">
        <v>619</v>
      </c>
      <c r="C620" s="184" t="s">
        <v>3672</v>
      </c>
      <c r="D620" s="184" t="s">
        <v>36</v>
      </c>
      <c r="E620" s="184" t="s">
        <v>732</v>
      </c>
      <c r="F620" s="184" t="s">
        <v>23048</v>
      </c>
      <c r="G620" s="185">
        <v>42564</v>
      </c>
      <c r="H620" s="186" t="s">
        <v>3464</v>
      </c>
      <c r="I620" s="187">
        <v>21171</v>
      </c>
      <c r="J620" s="184" t="s">
        <v>8446</v>
      </c>
      <c r="K620" s="184">
        <v>7003477</v>
      </c>
      <c r="L620" s="184" t="s">
        <v>23049</v>
      </c>
      <c r="M620" s="184" t="s">
        <v>23050</v>
      </c>
      <c r="N620" s="188" t="s">
        <v>23051</v>
      </c>
      <c r="O620" s="189"/>
      <c r="P620" s="187" t="s">
        <v>23052</v>
      </c>
      <c r="Q620" s="187" t="s">
        <v>23052</v>
      </c>
      <c r="R620" s="184" t="s">
        <v>9668</v>
      </c>
      <c r="S620" s="184">
        <v>18950606969</v>
      </c>
      <c r="T620" s="184" t="s">
        <v>9669</v>
      </c>
      <c r="U620" s="184">
        <v>13950690112</v>
      </c>
      <c r="V620" s="184" t="s">
        <v>9669</v>
      </c>
      <c r="W620" s="184">
        <v>13950690112</v>
      </c>
      <c r="X620" s="187" t="s">
        <v>23053</v>
      </c>
      <c r="Y620" s="187" t="s">
        <v>23054</v>
      </c>
      <c r="Z620" s="188" t="s">
        <v>3575</v>
      </c>
      <c r="AA620" s="184">
        <v>180</v>
      </c>
      <c r="AB620" s="184" t="s">
        <v>3669</v>
      </c>
      <c r="AC620" s="184"/>
      <c r="AD620" s="184"/>
      <c r="AE620" s="184" t="s">
        <v>3562</v>
      </c>
      <c r="AF620" s="184" t="s">
        <v>3689</v>
      </c>
      <c r="AG620" s="184"/>
      <c r="AH620" s="184"/>
      <c r="AI620" s="184"/>
      <c r="AJ620" s="184" t="s">
        <v>3563</v>
      </c>
      <c r="AK620" s="184">
        <v>353000</v>
      </c>
      <c r="AL620" s="184" t="s">
        <v>23055</v>
      </c>
      <c r="AM620" s="184" t="s">
        <v>23056</v>
      </c>
      <c r="AN620" s="184">
        <v>13950690112</v>
      </c>
      <c r="AO620" s="184" t="s">
        <v>22311</v>
      </c>
      <c r="AP620" s="184" t="s">
        <v>9669</v>
      </c>
      <c r="AQ620" s="184" t="s">
        <v>9670</v>
      </c>
      <c r="AR620" s="184" t="s">
        <v>8064</v>
      </c>
      <c r="AS620" s="184" t="s">
        <v>8065</v>
      </c>
      <c r="AT620" s="184">
        <v>13600928695</v>
      </c>
      <c r="AU620" s="184" t="s">
        <v>9671</v>
      </c>
      <c r="AV620" s="184" t="s">
        <v>9671</v>
      </c>
      <c r="AW620" s="190"/>
      <c r="AX620" s="185">
        <v>43895</v>
      </c>
      <c r="AY620" s="185">
        <v>43541</v>
      </c>
      <c r="AZ620" s="184" t="s">
        <v>19415</v>
      </c>
      <c r="BA620" s="184" t="s">
        <v>9672</v>
      </c>
      <c r="BB620" s="184">
        <v>1</v>
      </c>
      <c r="BC620" s="184"/>
      <c r="BD620" s="184"/>
      <c r="BE620" s="184"/>
      <c r="BF620" s="184"/>
      <c r="BG620" s="184"/>
      <c r="BH620" s="184"/>
      <c r="BI620" s="184"/>
      <c r="BJ620" s="184"/>
      <c r="BK620" s="184">
        <v>1</v>
      </c>
      <c r="BL620" s="184" t="s">
        <v>3493</v>
      </c>
      <c r="BM620" s="184"/>
      <c r="BN620" s="184" t="s">
        <v>3493</v>
      </c>
      <c r="BO620" s="184" t="s">
        <v>3493</v>
      </c>
      <c r="BP620" s="184" t="s">
        <v>3493</v>
      </c>
      <c r="BQ620" s="184" t="str">
        <f t="shared" si="13"/>
        <v>√</v>
      </c>
      <c r="BR620" s="184"/>
      <c r="BS620" s="184"/>
      <c r="BT620" s="187" t="s">
        <v>2819</v>
      </c>
      <c r="BU620" s="184" t="s">
        <v>3823</v>
      </c>
      <c r="BV620" s="190" t="e">
        <f>VLOOKUP(D:D,#REF!,2,0)</f>
        <v>#REF!</v>
      </c>
      <c r="BW620" s="190" t="e">
        <f>VLOOKUP(D:D,#REF!,3,0)</f>
        <v>#REF!</v>
      </c>
      <c r="BX620" s="190"/>
      <c r="BY620" s="190"/>
      <c r="BZ620" s="191" t="e">
        <f>VLOOKUP(D:D,#REF!,2,0)</f>
        <v>#REF!</v>
      </c>
      <c r="CA620" s="192" t="s">
        <v>18928</v>
      </c>
      <c r="CB620" s="192" t="s">
        <v>18928</v>
      </c>
      <c r="CC620" s="192" t="s">
        <v>18928</v>
      </c>
      <c r="CD620" s="190"/>
      <c r="CE620" s="184">
        <v>7003477</v>
      </c>
    </row>
    <row r="621" spans="1:83" ht="11.95" customHeight="1">
      <c r="A621" s="184">
        <v>7003351</v>
      </c>
      <c r="B621" s="184">
        <v>620</v>
      </c>
      <c r="C621" s="184" t="s">
        <v>18923</v>
      </c>
      <c r="D621" s="184" t="s">
        <v>18</v>
      </c>
      <c r="E621" s="184" t="s">
        <v>665</v>
      </c>
      <c r="F621" s="184" t="s">
        <v>844</v>
      </c>
      <c r="G621" s="185">
        <v>42504</v>
      </c>
      <c r="H621" s="186" t="s">
        <v>8889</v>
      </c>
      <c r="I621" s="187">
        <v>21164</v>
      </c>
      <c r="J621" s="184" t="s">
        <v>18930</v>
      </c>
      <c r="K621" s="184">
        <v>7003351</v>
      </c>
      <c r="L621" s="184" t="s">
        <v>9673</v>
      </c>
      <c r="M621" s="184" t="s">
        <v>23057</v>
      </c>
      <c r="N621" s="188" t="s">
        <v>23058</v>
      </c>
      <c r="O621" s="189" t="s">
        <v>9674</v>
      </c>
      <c r="P621" s="187" t="s">
        <v>9675</v>
      </c>
      <c r="Q621" s="187" t="s">
        <v>9675</v>
      </c>
      <c r="R621" s="184" t="s">
        <v>9676</v>
      </c>
      <c r="S621" s="184">
        <v>13550609096</v>
      </c>
      <c r="T621" s="184" t="s">
        <v>9677</v>
      </c>
      <c r="U621" s="184">
        <v>18980117311</v>
      </c>
      <c r="V621" s="184" t="s">
        <v>9677</v>
      </c>
      <c r="W621" s="184">
        <v>18980117311</v>
      </c>
      <c r="X621" s="187" t="s">
        <v>23059</v>
      </c>
      <c r="Y621" s="187" t="s">
        <v>9678</v>
      </c>
      <c r="Z621" s="188" t="s">
        <v>3575</v>
      </c>
      <c r="AA621" s="184">
        <v>180</v>
      </c>
      <c r="AB621" s="184" t="s">
        <v>3669</v>
      </c>
      <c r="AC621" s="184"/>
      <c r="AD621" s="184"/>
      <c r="AE621" s="184" t="s">
        <v>3562</v>
      </c>
      <c r="AF621" s="184"/>
      <c r="AG621" s="184"/>
      <c r="AH621" s="184"/>
      <c r="AI621" s="184"/>
      <c r="AJ621" s="184" t="s">
        <v>3593</v>
      </c>
      <c r="AK621" s="184">
        <v>618200</v>
      </c>
      <c r="AL621" s="184" t="s">
        <v>839</v>
      </c>
      <c r="AM621" s="184" t="s">
        <v>8897</v>
      </c>
      <c r="AN621" s="184">
        <v>13408572440</v>
      </c>
      <c r="AO621" s="184" t="s">
        <v>8898</v>
      </c>
      <c r="AP621" s="184" t="s">
        <v>9677</v>
      </c>
      <c r="AQ621" s="184">
        <v>18980117311</v>
      </c>
      <c r="AR621" s="184" t="s">
        <v>839</v>
      </c>
      <c r="AS621" s="184" t="s">
        <v>8897</v>
      </c>
      <c r="AT621" s="184">
        <v>13408572440</v>
      </c>
      <c r="AU621" s="184" t="s">
        <v>845</v>
      </c>
      <c r="AV621" s="184" t="s">
        <v>845</v>
      </c>
      <c r="AW621" s="190"/>
      <c r="AX621" s="185">
        <v>43772</v>
      </c>
      <c r="AY621" s="185">
        <v>43421</v>
      </c>
      <c r="AZ621" s="184" t="s">
        <v>19415</v>
      </c>
      <c r="BA621" s="184" t="s">
        <v>9679</v>
      </c>
      <c r="BB621" s="184">
        <v>1</v>
      </c>
      <c r="BC621" s="184"/>
      <c r="BD621" s="184"/>
      <c r="BE621" s="184"/>
      <c r="BF621" s="184"/>
      <c r="BG621" s="184"/>
      <c r="BH621" s="184"/>
      <c r="BI621" s="184"/>
      <c r="BJ621" s="184"/>
      <c r="BK621" s="184">
        <v>1</v>
      </c>
      <c r="BL621" s="184" t="s">
        <v>3493</v>
      </c>
      <c r="BM621" s="184"/>
      <c r="BN621" s="184" t="s">
        <v>3493</v>
      </c>
      <c r="BO621" s="184" t="s">
        <v>3493</v>
      </c>
      <c r="BP621" s="184" t="s">
        <v>3493</v>
      </c>
      <c r="BQ621" s="184" t="str">
        <f t="shared" si="13"/>
        <v>√</v>
      </c>
      <c r="BR621" s="184"/>
      <c r="BS621" s="184"/>
      <c r="BT621" s="187" t="str">
        <f t="shared" ref="BT621" si="17">IF(OR(P621="",P621="/")," ","√")</f>
        <v>√</v>
      </c>
      <c r="BU621" s="184"/>
      <c r="BV621" s="190" t="e">
        <f>VLOOKUP(D:D,#REF!,2,0)</f>
        <v>#REF!</v>
      </c>
      <c r="BW621" s="190" t="e">
        <f>VLOOKUP(D:D,#REF!,3,0)</f>
        <v>#REF!</v>
      </c>
      <c r="BX621" s="190" t="s">
        <v>9680</v>
      </c>
      <c r="BY621" s="190"/>
      <c r="BZ621" s="191" t="e">
        <f>VLOOKUP(D:D,#REF!,2,0)</f>
        <v>#REF!</v>
      </c>
      <c r="CA621" s="192" t="s">
        <v>18928</v>
      </c>
      <c r="CB621" s="192" t="s">
        <v>18928</v>
      </c>
      <c r="CC621" s="192" t="s">
        <v>18928</v>
      </c>
      <c r="CD621" s="190"/>
      <c r="CE621" s="184">
        <v>7003351</v>
      </c>
    </row>
    <row r="622" spans="1:83" ht="11.95" customHeight="1">
      <c r="A622" s="184">
        <v>7003352</v>
      </c>
      <c r="B622" s="184">
        <v>621</v>
      </c>
      <c r="C622" s="184" t="s">
        <v>18923</v>
      </c>
      <c r="D622" s="184" t="s">
        <v>18</v>
      </c>
      <c r="E622" s="184" t="s">
        <v>658</v>
      </c>
      <c r="F622" s="184" t="s">
        <v>9681</v>
      </c>
      <c r="G622" s="185">
        <v>42506</v>
      </c>
      <c r="H622" s="186" t="s">
        <v>3465</v>
      </c>
      <c r="I622" s="187">
        <v>21174</v>
      </c>
      <c r="J622" s="184" t="s">
        <v>22838</v>
      </c>
      <c r="K622" s="184">
        <v>7003352</v>
      </c>
      <c r="L622" s="184" t="s">
        <v>23060</v>
      </c>
      <c r="M622" s="184" t="s">
        <v>9682</v>
      </c>
      <c r="N622" s="188" t="s">
        <v>23061</v>
      </c>
      <c r="O622" s="189" t="s">
        <v>9683</v>
      </c>
      <c r="P622" s="187" t="s">
        <v>9684</v>
      </c>
      <c r="Q622" s="187" t="s">
        <v>23062</v>
      </c>
      <c r="R622" s="184" t="s">
        <v>9685</v>
      </c>
      <c r="S622" s="184">
        <v>13696067575</v>
      </c>
      <c r="T622" s="184" t="s">
        <v>9686</v>
      </c>
      <c r="U622" s="184">
        <v>13158575251</v>
      </c>
      <c r="V622" s="184" t="s">
        <v>9687</v>
      </c>
      <c r="W622" s="184">
        <v>15378440319</v>
      </c>
      <c r="X622" s="187" t="s">
        <v>9688</v>
      </c>
      <c r="Y622" s="187" t="s">
        <v>23063</v>
      </c>
      <c r="Z622" s="188" t="s">
        <v>3575</v>
      </c>
      <c r="AA622" s="184">
        <v>90</v>
      </c>
      <c r="AB622" s="184" t="s">
        <v>3561</v>
      </c>
      <c r="AC622" s="184"/>
      <c r="AD622" s="184"/>
      <c r="AE622" s="184" t="s">
        <v>3562</v>
      </c>
      <c r="AF622" s="184"/>
      <c r="AG622" s="184"/>
      <c r="AH622" s="184"/>
      <c r="AI622" s="184"/>
      <c r="AJ622" s="184" t="s">
        <v>3593</v>
      </c>
      <c r="AK622" s="184"/>
      <c r="AL622" s="184" t="s">
        <v>3465</v>
      </c>
      <c r="AM622" s="184" t="s">
        <v>9326</v>
      </c>
      <c r="AN622" s="184">
        <v>13568986319</v>
      </c>
      <c r="AO622" s="184" t="s">
        <v>9327</v>
      </c>
      <c r="AP622" s="184" t="s">
        <v>9686</v>
      </c>
      <c r="AQ622" s="184" t="s">
        <v>9689</v>
      </c>
      <c r="AR622" s="184" t="s">
        <v>3465</v>
      </c>
      <c r="AS622" s="184" t="s">
        <v>9326</v>
      </c>
      <c r="AT622" s="184">
        <v>13568986319</v>
      </c>
      <c r="AU622" s="184" t="s">
        <v>1241</v>
      </c>
      <c r="AV622" s="184" t="s">
        <v>1241</v>
      </c>
      <c r="AW622" s="190"/>
      <c r="AX622" s="185">
        <v>44020</v>
      </c>
      <c r="AY622" s="185">
        <v>43654</v>
      </c>
      <c r="AZ622" s="184" t="s">
        <v>19415</v>
      </c>
      <c r="BA622" s="184" t="s">
        <v>9690</v>
      </c>
      <c r="BB622" s="184">
        <v>1</v>
      </c>
      <c r="BC622" s="184"/>
      <c r="BD622" s="184"/>
      <c r="BE622" s="184"/>
      <c r="BF622" s="184"/>
      <c r="BG622" s="184"/>
      <c r="BH622" s="184"/>
      <c r="BI622" s="184"/>
      <c r="BJ622" s="184"/>
      <c r="BK622" s="184">
        <v>1</v>
      </c>
      <c r="BL622" s="184" t="s">
        <v>3493</v>
      </c>
      <c r="BM622" s="184"/>
      <c r="BN622" s="184" t="s">
        <v>3493</v>
      </c>
      <c r="BO622" s="184" t="s">
        <v>3493</v>
      </c>
      <c r="BP622" s="184" t="s">
        <v>3493</v>
      </c>
      <c r="BQ622" s="184" t="str">
        <f t="shared" si="13"/>
        <v>√</v>
      </c>
      <c r="BR622" s="184"/>
      <c r="BS622" s="184"/>
      <c r="BT622" s="187" t="s">
        <v>3493</v>
      </c>
      <c r="BU622" s="184" t="s">
        <v>4441</v>
      </c>
      <c r="BV622" s="190" t="e">
        <f>VLOOKUP(D:D,#REF!,2,0)</f>
        <v>#REF!</v>
      </c>
      <c r="BW622" s="190" t="e">
        <f>VLOOKUP(D:D,#REF!,3,0)</f>
        <v>#REF!</v>
      </c>
      <c r="BX622" s="190" t="s">
        <v>9691</v>
      </c>
      <c r="BY622" s="190"/>
      <c r="BZ622" s="191" t="e">
        <f>VLOOKUP(D:D,#REF!,2,0)</f>
        <v>#REF!</v>
      </c>
      <c r="CA622" s="192" t="s">
        <v>18928</v>
      </c>
      <c r="CB622" s="192" t="s">
        <v>18928</v>
      </c>
      <c r="CC622" s="192" t="s">
        <v>18928</v>
      </c>
      <c r="CD622" s="190"/>
      <c r="CE622" s="184">
        <v>7003352</v>
      </c>
    </row>
    <row r="623" spans="1:83" ht="11.95" customHeight="1">
      <c r="A623" s="184">
        <v>7003353</v>
      </c>
      <c r="B623" s="184">
        <v>622</v>
      </c>
      <c r="C623" s="184" t="s">
        <v>18923</v>
      </c>
      <c r="D623" s="184" t="s">
        <v>18</v>
      </c>
      <c r="E623" s="184" t="s">
        <v>665</v>
      </c>
      <c r="F623" s="184" t="s">
        <v>9692</v>
      </c>
      <c r="G623" s="185">
        <v>42492</v>
      </c>
      <c r="H623" s="186" t="s">
        <v>8889</v>
      </c>
      <c r="I623" s="187">
        <v>21164</v>
      </c>
      <c r="J623" s="184" t="s">
        <v>18930</v>
      </c>
      <c r="K623" s="184">
        <v>7003353</v>
      </c>
      <c r="L623" s="184" t="s">
        <v>9693</v>
      </c>
      <c r="M623" s="184" t="s">
        <v>9694</v>
      </c>
      <c r="N623" s="188" t="s">
        <v>23064</v>
      </c>
      <c r="O623" s="189" t="s">
        <v>9695</v>
      </c>
      <c r="P623" s="187" t="s">
        <v>23065</v>
      </c>
      <c r="Q623" s="187" t="s">
        <v>23065</v>
      </c>
      <c r="R623" s="184" t="s">
        <v>9696</v>
      </c>
      <c r="S623" s="184" t="s">
        <v>9695</v>
      </c>
      <c r="T623" s="184" t="s">
        <v>9697</v>
      </c>
      <c r="U623" s="184">
        <v>13658154282</v>
      </c>
      <c r="V623" s="184" t="s">
        <v>9697</v>
      </c>
      <c r="W623" s="184" t="s">
        <v>9698</v>
      </c>
      <c r="X623" s="187" t="s">
        <v>9699</v>
      </c>
      <c r="Y623" s="187" t="s">
        <v>23066</v>
      </c>
      <c r="Z623" s="188" t="s">
        <v>3575</v>
      </c>
      <c r="AA623" s="184">
        <v>180</v>
      </c>
      <c r="AB623" s="184" t="s">
        <v>3561</v>
      </c>
      <c r="AC623" s="184" t="s">
        <v>23067</v>
      </c>
      <c r="AD623" s="184"/>
      <c r="AE623" s="184" t="s">
        <v>3562</v>
      </c>
      <c r="AF623" s="184"/>
      <c r="AG623" s="184"/>
      <c r="AH623" s="184"/>
      <c r="AI623" s="184"/>
      <c r="AJ623" s="184" t="s">
        <v>3563</v>
      </c>
      <c r="AK623" s="184">
        <v>618400</v>
      </c>
      <c r="AL623" s="184" t="s">
        <v>839</v>
      </c>
      <c r="AM623" s="184" t="s">
        <v>8897</v>
      </c>
      <c r="AN623" s="184">
        <v>13408572440</v>
      </c>
      <c r="AO623" s="184" t="s">
        <v>8898</v>
      </c>
      <c r="AP623" s="184" t="s">
        <v>9697</v>
      </c>
      <c r="AQ623" s="184">
        <v>13658154282</v>
      </c>
      <c r="AR623" s="184" t="s">
        <v>839</v>
      </c>
      <c r="AS623" s="184" t="s">
        <v>8897</v>
      </c>
      <c r="AT623" s="184">
        <v>13408572440</v>
      </c>
      <c r="AU623" s="184" t="s">
        <v>1148</v>
      </c>
      <c r="AV623" s="184" t="s">
        <v>1148</v>
      </c>
      <c r="AW623" s="190"/>
      <c r="AX623" s="185">
        <v>43906</v>
      </c>
      <c r="AY623" s="185">
        <v>43103</v>
      </c>
      <c r="AZ623" s="184" t="s">
        <v>19415</v>
      </c>
      <c r="BA623" s="184" t="s">
        <v>9700</v>
      </c>
      <c r="BB623" s="184">
        <v>1</v>
      </c>
      <c r="BC623" s="184"/>
      <c r="BD623" s="184"/>
      <c r="BE623" s="184"/>
      <c r="BF623" s="184"/>
      <c r="BG623" s="184"/>
      <c r="BH623" s="184"/>
      <c r="BI623" s="184"/>
      <c r="BJ623" s="184"/>
      <c r="BK623" s="184">
        <v>1</v>
      </c>
      <c r="BL623" s="184" t="s">
        <v>3493</v>
      </c>
      <c r="BM623" s="184"/>
      <c r="BN623" s="184" t="s">
        <v>3493</v>
      </c>
      <c r="BO623" s="184" t="s">
        <v>3493</v>
      </c>
      <c r="BP623" s="184" t="s">
        <v>3493</v>
      </c>
      <c r="BQ623" s="184" t="str">
        <f t="shared" si="13"/>
        <v>√</v>
      </c>
      <c r="BR623" s="184"/>
      <c r="BS623" s="184"/>
      <c r="BT623" s="187" t="str">
        <f t="shared" ref="BT623" si="18">IF(OR(P623="",P623="/")," ","√")</f>
        <v>√</v>
      </c>
      <c r="BU623" s="184"/>
      <c r="BV623" s="190" t="e">
        <f>VLOOKUP(D:D,#REF!,2,0)</f>
        <v>#REF!</v>
      </c>
      <c r="BW623" s="190" t="e">
        <f>VLOOKUP(D:D,#REF!,3,0)</f>
        <v>#REF!</v>
      </c>
      <c r="BX623" s="190" t="s">
        <v>9701</v>
      </c>
      <c r="BY623" s="190"/>
      <c r="BZ623" s="191" t="e">
        <f>VLOOKUP(D:D,#REF!,2,0)</f>
        <v>#REF!</v>
      </c>
      <c r="CA623" s="192" t="s">
        <v>18928</v>
      </c>
      <c r="CB623" s="192" t="s">
        <v>18928</v>
      </c>
      <c r="CC623" s="192" t="s">
        <v>18928</v>
      </c>
      <c r="CD623" s="190"/>
      <c r="CE623" s="184">
        <v>7003353</v>
      </c>
    </row>
    <row r="624" spans="1:83" ht="11.95" customHeight="1">
      <c r="A624" s="184">
        <v>7003354</v>
      </c>
      <c r="B624" s="184">
        <v>623</v>
      </c>
      <c r="C624" s="184" t="s">
        <v>18923</v>
      </c>
      <c r="D624" s="184" t="s">
        <v>18</v>
      </c>
      <c r="E624" s="184" t="s">
        <v>658</v>
      </c>
      <c r="F624" s="184" t="s">
        <v>9702</v>
      </c>
      <c r="G624" s="185">
        <v>42492</v>
      </c>
      <c r="H624" s="186" t="s">
        <v>3465</v>
      </c>
      <c r="I624" s="187">
        <v>21174</v>
      </c>
      <c r="J624" s="184" t="s">
        <v>22838</v>
      </c>
      <c r="K624" s="184">
        <v>7003354</v>
      </c>
      <c r="L624" s="184" t="s">
        <v>23068</v>
      </c>
      <c r="M624" s="184" t="s">
        <v>9703</v>
      </c>
      <c r="N624" s="188" t="s">
        <v>23069</v>
      </c>
      <c r="O624" s="189"/>
      <c r="P624" s="187" t="s">
        <v>23070</v>
      </c>
      <c r="Q624" s="187" t="s">
        <v>23070</v>
      </c>
      <c r="R624" s="184" t="s">
        <v>9704</v>
      </c>
      <c r="S624" s="184" t="s">
        <v>9705</v>
      </c>
      <c r="T624" s="184" t="s">
        <v>9706</v>
      </c>
      <c r="U624" s="184">
        <v>13438660051</v>
      </c>
      <c r="V624" s="184" t="s">
        <v>9706</v>
      </c>
      <c r="W624" s="184">
        <v>8320161116</v>
      </c>
      <c r="X624" s="187" t="s">
        <v>23071</v>
      </c>
      <c r="Y624" s="187" t="s">
        <v>23072</v>
      </c>
      <c r="Z624" s="188" t="s">
        <v>3575</v>
      </c>
      <c r="AA624" s="184">
        <v>180</v>
      </c>
      <c r="AB624" s="184" t="s">
        <v>3561</v>
      </c>
      <c r="AC624" s="184" t="s">
        <v>7112</v>
      </c>
      <c r="AD624" s="184"/>
      <c r="AE624" s="184" t="s">
        <v>3562</v>
      </c>
      <c r="AF624" s="184"/>
      <c r="AG624" s="184"/>
      <c r="AH624" s="184"/>
      <c r="AI624" s="184"/>
      <c r="AJ624" s="184" t="s">
        <v>3563</v>
      </c>
      <c r="AK624" s="184"/>
      <c r="AL624" s="184" t="s">
        <v>3465</v>
      </c>
      <c r="AM624" s="184" t="s">
        <v>9326</v>
      </c>
      <c r="AN624" s="184">
        <v>13568986319</v>
      </c>
      <c r="AO624" s="184" t="s">
        <v>9327</v>
      </c>
      <c r="AP624" s="184" t="s">
        <v>9706</v>
      </c>
      <c r="AQ624" s="184" t="s">
        <v>9707</v>
      </c>
      <c r="AR624" s="184" t="s">
        <v>3465</v>
      </c>
      <c r="AS624" s="184" t="s">
        <v>9326</v>
      </c>
      <c r="AT624" s="184">
        <v>13568986319</v>
      </c>
      <c r="AU624" s="184" t="s">
        <v>2408</v>
      </c>
      <c r="AV624" s="184" t="s">
        <v>2408</v>
      </c>
      <c r="AW624" s="190"/>
      <c r="AX624" s="185">
        <v>43901</v>
      </c>
      <c r="AY624" s="185">
        <v>43563</v>
      </c>
      <c r="AZ624" s="184" t="s">
        <v>3562</v>
      </c>
      <c r="BA624" s="184" t="s">
        <v>9708</v>
      </c>
      <c r="BB624" s="184">
        <v>1</v>
      </c>
      <c r="BC624" s="184"/>
      <c r="BD624" s="184"/>
      <c r="BE624" s="184"/>
      <c r="BF624" s="184"/>
      <c r="BG624" s="184"/>
      <c r="BH624" s="184"/>
      <c r="BI624" s="184"/>
      <c r="BJ624" s="184"/>
      <c r="BK624" s="184">
        <v>1</v>
      </c>
      <c r="BL624" s="184" t="s">
        <v>3493</v>
      </c>
      <c r="BM624" s="184"/>
      <c r="BN624" s="184"/>
      <c r="BO624" s="184" t="s">
        <v>3493</v>
      </c>
      <c r="BP624" s="184" t="s">
        <v>3493</v>
      </c>
      <c r="BQ624" s="184" t="str">
        <f t="shared" si="13"/>
        <v>√</v>
      </c>
      <c r="BR624" s="184"/>
      <c r="BS624" s="184"/>
      <c r="BT624" s="187" t="s">
        <v>3493</v>
      </c>
      <c r="BU624" s="184" t="s">
        <v>4288</v>
      </c>
      <c r="BV624" s="190" t="e">
        <f>VLOOKUP(D:D,#REF!,2,0)</f>
        <v>#REF!</v>
      </c>
      <c r="BW624" s="190" t="e">
        <f>VLOOKUP(D:D,#REF!,3,0)</f>
        <v>#REF!</v>
      </c>
      <c r="BX624" s="190" t="s">
        <v>9709</v>
      </c>
      <c r="BY624" s="190"/>
      <c r="BZ624" s="191" t="e">
        <f>VLOOKUP(D:D,#REF!,2,0)</f>
        <v>#REF!</v>
      </c>
      <c r="CA624" s="192" t="s">
        <v>18928</v>
      </c>
      <c r="CB624" s="192" t="s">
        <v>18928</v>
      </c>
      <c r="CC624" s="192" t="s">
        <v>18928</v>
      </c>
      <c r="CD624" s="190"/>
      <c r="CE624" s="184">
        <v>7003354</v>
      </c>
    </row>
    <row r="625" spans="1:83" ht="11.95" customHeight="1">
      <c r="A625" s="184">
        <v>7003355</v>
      </c>
      <c r="B625" s="184">
        <v>624</v>
      </c>
      <c r="C625" s="184" t="s">
        <v>18923</v>
      </c>
      <c r="D625" s="184" t="s">
        <v>18</v>
      </c>
      <c r="E625" s="184" t="s">
        <v>658</v>
      </c>
      <c r="F625" s="184" t="s">
        <v>9710</v>
      </c>
      <c r="G625" s="185">
        <v>42506</v>
      </c>
      <c r="H625" s="186" t="s">
        <v>3465</v>
      </c>
      <c r="I625" s="187">
        <v>21174</v>
      </c>
      <c r="J625" s="184" t="s">
        <v>22838</v>
      </c>
      <c r="K625" s="184">
        <v>7003355</v>
      </c>
      <c r="L625" s="184" t="s">
        <v>9711</v>
      </c>
      <c r="M625" s="184" t="s">
        <v>23073</v>
      </c>
      <c r="N625" s="188" t="s">
        <v>9712</v>
      </c>
      <c r="O625" s="189" t="s">
        <v>9713</v>
      </c>
      <c r="P625" s="187" t="s">
        <v>23074</v>
      </c>
      <c r="Q625" s="187" t="s">
        <v>23075</v>
      </c>
      <c r="R625" s="184" t="s">
        <v>9714</v>
      </c>
      <c r="S625" s="184" t="s">
        <v>9715</v>
      </c>
      <c r="T625" s="184" t="s">
        <v>9716</v>
      </c>
      <c r="U625" s="184">
        <v>13990533444</v>
      </c>
      <c r="V625" s="184" t="s">
        <v>9716</v>
      </c>
      <c r="W625" s="184">
        <v>8320163010</v>
      </c>
      <c r="X625" s="187" t="s">
        <v>9717</v>
      </c>
      <c r="Y625" s="187"/>
      <c r="Z625" s="188" t="s">
        <v>9718</v>
      </c>
      <c r="AA625" s="184">
        <v>180</v>
      </c>
      <c r="AB625" s="184" t="s">
        <v>3561</v>
      </c>
      <c r="AC625" s="184" t="s">
        <v>9719</v>
      </c>
      <c r="AD625" s="184"/>
      <c r="AE625" s="184" t="s">
        <v>3562</v>
      </c>
      <c r="AF625" s="184"/>
      <c r="AG625" s="184"/>
      <c r="AH625" s="184"/>
      <c r="AI625" s="184"/>
      <c r="AJ625" s="184" t="s">
        <v>3593</v>
      </c>
      <c r="AK625" s="184"/>
      <c r="AL625" s="184" t="s">
        <v>3465</v>
      </c>
      <c r="AM625" s="184" t="s">
        <v>9326</v>
      </c>
      <c r="AN625" s="184">
        <v>13568986319</v>
      </c>
      <c r="AO625" s="184" t="s">
        <v>9327</v>
      </c>
      <c r="AP625" s="184" t="s">
        <v>9716</v>
      </c>
      <c r="AQ625" s="184" t="s">
        <v>9720</v>
      </c>
      <c r="AR625" s="184" t="s">
        <v>3465</v>
      </c>
      <c r="AS625" s="184" t="s">
        <v>9326</v>
      </c>
      <c r="AT625" s="184">
        <v>13568986319</v>
      </c>
      <c r="AU625" s="184" t="s">
        <v>1246</v>
      </c>
      <c r="AV625" s="184" t="s">
        <v>9721</v>
      </c>
      <c r="AW625" s="190"/>
      <c r="AX625" s="185">
        <v>44280</v>
      </c>
      <c r="AY625" s="185"/>
      <c r="AZ625" s="184" t="s">
        <v>3731</v>
      </c>
      <c r="BA625" s="184" t="s">
        <v>9722</v>
      </c>
      <c r="BB625" s="184">
        <v>1</v>
      </c>
      <c r="BC625" s="184"/>
      <c r="BD625" s="184"/>
      <c r="BE625" s="184"/>
      <c r="BF625" s="184"/>
      <c r="BG625" s="184"/>
      <c r="BH625" s="184"/>
      <c r="BI625" s="184"/>
      <c r="BJ625" s="184"/>
      <c r="BK625" s="184">
        <v>1</v>
      </c>
      <c r="BL625" s="184" t="s">
        <v>3493</v>
      </c>
      <c r="BM625" s="184"/>
      <c r="BN625" s="184"/>
      <c r="BO625" s="184"/>
      <c r="BP625" s="184" t="s">
        <v>3493</v>
      </c>
      <c r="BQ625" s="184" t="str">
        <f t="shared" si="13"/>
        <v>√</v>
      </c>
      <c r="BR625" s="184"/>
      <c r="BS625" s="184"/>
      <c r="BT625" s="187" t="s">
        <v>3493</v>
      </c>
      <c r="BU625" s="184"/>
      <c r="BV625" s="190" t="e">
        <f>VLOOKUP(D:D,#REF!,2,0)</f>
        <v>#REF!</v>
      </c>
      <c r="BW625" s="190" t="e">
        <f>VLOOKUP(D:D,#REF!,3,0)</f>
        <v>#REF!</v>
      </c>
      <c r="BX625" s="190"/>
      <c r="BY625" s="190"/>
      <c r="BZ625" s="191" t="e">
        <f>VLOOKUP(D:D,#REF!,2,0)</f>
        <v>#REF!</v>
      </c>
      <c r="CA625" s="192" t="s">
        <v>18928</v>
      </c>
      <c r="CB625" s="192" t="s">
        <v>18928</v>
      </c>
      <c r="CC625" s="192" t="s">
        <v>18928</v>
      </c>
      <c r="CD625" s="190"/>
      <c r="CE625" s="184">
        <v>7003355</v>
      </c>
    </row>
    <row r="626" spans="1:83" ht="11.95" customHeight="1">
      <c r="A626" s="184">
        <v>7003356</v>
      </c>
      <c r="B626" s="184">
        <v>625</v>
      </c>
      <c r="C626" s="184" t="s">
        <v>18923</v>
      </c>
      <c r="D626" s="184" t="s">
        <v>18</v>
      </c>
      <c r="E626" s="184" t="s">
        <v>665</v>
      </c>
      <c r="F626" s="184" t="s">
        <v>9723</v>
      </c>
      <c r="G626" s="185">
        <v>42504</v>
      </c>
      <c r="H626" s="186" t="s">
        <v>8889</v>
      </c>
      <c r="I626" s="187">
        <v>21164</v>
      </c>
      <c r="J626" s="184" t="s">
        <v>18930</v>
      </c>
      <c r="K626" s="184">
        <v>7003356</v>
      </c>
      <c r="L626" s="184" t="s">
        <v>9724</v>
      </c>
      <c r="M626" s="184" t="s">
        <v>23076</v>
      </c>
      <c r="N626" s="188" t="s">
        <v>23077</v>
      </c>
      <c r="O626" s="189" t="s">
        <v>9725</v>
      </c>
      <c r="P626" s="187" t="s">
        <v>23078</v>
      </c>
      <c r="Q626" s="187" t="s">
        <v>23078</v>
      </c>
      <c r="R626" s="184" t="s">
        <v>9726</v>
      </c>
      <c r="S626" s="184">
        <v>13890299756</v>
      </c>
      <c r="T626" s="184" t="s">
        <v>9727</v>
      </c>
      <c r="U626" s="184">
        <v>13881011201</v>
      </c>
      <c r="V626" s="184" t="s">
        <v>9727</v>
      </c>
      <c r="W626" s="184">
        <v>13881011201</v>
      </c>
      <c r="X626" s="187" t="s">
        <v>23079</v>
      </c>
      <c r="Y626" s="187" t="s">
        <v>23080</v>
      </c>
      <c r="Z626" s="188" t="s">
        <v>3575</v>
      </c>
      <c r="AA626" s="184">
        <v>90</v>
      </c>
      <c r="AB626" s="184" t="s">
        <v>3669</v>
      </c>
      <c r="AC626" s="184"/>
      <c r="AD626" s="184"/>
      <c r="AE626" s="184" t="s">
        <v>3562</v>
      </c>
      <c r="AF626" s="184"/>
      <c r="AG626" s="184"/>
      <c r="AH626" s="184"/>
      <c r="AI626" s="184"/>
      <c r="AJ626" s="184" t="s">
        <v>3593</v>
      </c>
      <c r="AK626" s="184">
        <v>618100</v>
      </c>
      <c r="AL626" s="184" t="s">
        <v>839</v>
      </c>
      <c r="AM626" s="184" t="s">
        <v>8897</v>
      </c>
      <c r="AN626" s="184">
        <v>13408572440</v>
      </c>
      <c r="AO626" s="184" t="s">
        <v>8898</v>
      </c>
      <c r="AP626" s="184" t="s">
        <v>9727</v>
      </c>
      <c r="AQ626" s="184">
        <v>13881011201</v>
      </c>
      <c r="AR626" s="184" t="s">
        <v>839</v>
      </c>
      <c r="AS626" s="184" t="s">
        <v>8897</v>
      </c>
      <c r="AT626" s="184">
        <v>13408572440</v>
      </c>
      <c r="AU626" s="184" t="s">
        <v>1131</v>
      </c>
      <c r="AV626" s="184" t="s">
        <v>1131</v>
      </c>
      <c r="AW626" s="190"/>
      <c r="AX626" s="185">
        <v>43855</v>
      </c>
      <c r="AY626" s="185">
        <v>43562</v>
      </c>
      <c r="AZ626" s="184" t="s">
        <v>3731</v>
      </c>
      <c r="BA626" s="184" t="s">
        <v>9728</v>
      </c>
      <c r="BB626" s="184">
        <v>1</v>
      </c>
      <c r="BC626" s="184"/>
      <c r="BD626" s="184"/>
      <c r="BE626" s="184"/>
      <c r="BF626" s="184"/>
      <c r="BG626" s="184"/>
      <c r="BH626" s="184"/>
      <c r="BI626" s="184"/>
      <c r="BJ626" s="184"/>
      <c r="BK626" s="184">
        <v>1</v>
      </c>
      <c r="BL626" s="184" t="s">
        <v>3493</v>
      </c>
      <c r="BM626" s="184"/>
      <c r="BN626" s="184" t="s">
        <v>3493</v>
      </c>
      <c r="BO626" s="184" t="s">
        <v>3493</v>
      </c>
      <c r="BP626" s="184" t="s">
        <v>3493</v>
      </c>
      <c r="BQ626" s="184" t="str">
        <f t="shared" si="13"/>
        <v>√</v>
      </c>
      <c r="BR626" s="184"/>
      <c r="BS626" s="184"/>
      <c r="BT626" s="187" t="str">
        <f t="shared" ref="BT626:BT627" si="19">IF(OR(P626="",P626="/")," ","√")</f>
        <v>√</v>
      </c>
      <c r="BU626" s="184"/>
      <c r="BV626" s="190" t="e">
        <f>VLOOKUP(D:D,#REF!,2,0)</f>
        <v>#REF!</v>
      </c>
      <c r="BW626" s="190" t="e">
        <f>VLOOKUP(D:D,#REF!,3,0)</f>
        <v>#REF!</v>
      </c>
      <c r="BX626" s="190"/>
      <c r="BY626" s="190"/>
      <c r="BZ626" s="191" t="e">
        <f>VLOOKUP(D:D,#REF!,2,0)</f>
        <v>#REF!</v>
      </c>
      <c r="CA626" s="192" t="s">
        <v>18928</v>
      </c>
      <c r="CB626" s="192" t="s">
        <v>18928</v>
      </c>
      <c r="CC626" s="192" t="s">
        <v>18928</v>
      </c>
      <c r="CD626" s="190"/>
      <c r="CE626" s="184">
        <v>7003356</v>
      </c>
    </row>
    <row r="627" spans="1:83" ht="11.95" customHeight="1">
      <c r="A627" s="184">
        <v>7003357</v>
      </c>
      <c r="B627" s="184">
        <v>626</v>
      </c>
      <c r="C627" s="184" t="s">
        <v>18923</v>
      </c>
      <c r="D627" s="184" t="s">
        <v>18</v>
      </c>
      <c r="E627" s="184" t="s">
        <v>669</v>
      </c>
      <c r="F627" s="184" t="s">
        <v>1135</v>
      </c>
      <c r="G627" s="185">
        <v>42492</v>
      </c>
      <c r="H627" s="186" t="s">
        <v>8889</v>
      </c>
      <c r="I627" s="187">
        <v>21164</v>
      </c>
      <c r="J627" s="184" t="s">
        <v>18930</v>
      </c>
      <c r="K627" s="184">
        <v>7003357</v>
      </c>
      <c r="L627" s="184" t="s">
        <v>9729</v>
      </c>
      <c r="M627" s="184" t="s">
        <v>23081</v>
      </c>
      <c r="N627" s="188" t="s">
        <v>23082</v>
      </c>
      <c r="O627" s="189" t="s">
        <v>9730</v>
      </c>
      <c r="P627" s="187" t="s">
        <v>23083</v>
      </c>
      <c r="Q627" s="187" t="s">
        <v>23083</v>
      </c>
      <c r="R627" s="184" t="s">
        <v>9731</v>
      </c>
      <c r="S627" s="184" t="s">
        <v>9732</v>
      </c>
      <c r="T627" s="184" t="s">
        <v>9733</v>
      </c>
      <c r="U627" s="184">
        <v>15882885992</v>
      </c>
      <c r="V627" s="184" t="s">
        <v>9733</v>
      </c>
      <c r="W627" s="184">
        <v>15882885992</v>
      </c>
      <c r="X627" s="187" t="s">
        <v>23084</v>
      </c>
      <c r="Y627" s="187"/>
      <c r="Z627" s="188" t="s">
        <v>3575</v>
      </c>
      <c r="AA627" s="184">
        <v>180</v>
      </c>
      <c r="AB627" s="184" t="s">
        <v>3561</v>
      </c>
      <c r="AC627" s="184"/>
      <c r="AD627" s="184"/>
      <c r="AE627" s="184" t="s">
        <v>3562</v>
      </c>
      <c r="AF627" s="184"/>
      <c r="AG627" s="184"/>
      <c r="AH627" s="184"/>
      <c r="AI627" s="184"/>
      <c r="AJ627" s="184" t="s">
        <v>3593</v>
      </c>
      <c r="AK627" s="184"/>
      <c r="AL627" s="184" t="s">
        <v>839</v>
      </c>
      <c r="AM627" s="184" t="s">
        <v>8897</v>
      </c>
      <c r="AN627" s="184">
        <v>13408572440</v>
      </c>
      <c r="AO627" s="184" t="s">
        <v>8898</v>
      </c>
      <c r="AP627" s="184" t="s">
        <v>9733</v>
      </c>
      <c r="AQ627" s="184">
        <v>15882885992</v>
      </c>
      <c r="AR627" s="184" t="s">
        <v>839</v>
      </c>
      <c r="AS627" s="184" t="s">
        <v>8897</v>
      </c>
      <c r="AT627" s="184">
        <v>13408572440</v>
      </c>
      <c r="AU627" s="184" t="s">
        <v>1136</v>
      </c>
      <c r="AV627" s="184" t="s">
        <v>9734</v>
      </c>
      <c r="AW627" s="190"/>
      <c r="AX627" s="185">
        <v>44298</v>
      </c>
      <c r="AY627" s="185"/>
      <c r="AZ627" s="184" t="s">
        <v>3731</v>
      </c>
      <c r="BA627" s="184" t="s">
        <v>9735</v>
      </c>
      <c r="BB627" s="184">
        <v>1</v>
      </c>
      <c r="BC627" s="184"/>
      <c r="BD627" s="184"/>
      <c r="BE627" s="184"/>
      <c r="BF627" s="184"/>
      <c r="BG627" s="184"/>
      <c r="BH627" s="184"/>
      <c r="BI627" s="184"/>
      <c r="BJ627" s="184"/>
      <c r="BK627" s="184">
        <v>1</v>
      </c>
      <c r="BL627" s="184" t="s">
        <v>3493</v>
      </c>
      <c r="BM627" s="184"/>
      <c r="BN627" s="184" t="s">
        <v>3493</v>
      </c>
      <c r="BO627" s="184"/>
      <c r="BP627" s="184" t="s">
        <v>3493</v>
      </c>
      <c r="BQ627" s="184" t="str">
        <f t="shared" si="13"/>
        <v>√</v>
      </c>
      <c r="BR627" s="184"/>
      <c r="BS627" s="184"/>
      <c r="BT627" s="187" t="str">
        <f t="shared" si="19"/>
        <v>√</v>
      </c>
      <c r="BU627" s="184"/>
      <c r="BV627" s="190" t="e">
        <f>VLOOKUP(D:D,#REF!,2,0)</f>
        <v>#REF!</v>
      </c>
      <c r="BW627" s="190" t="e">
        <f>VLOOKUP(D:D,#REF!,3,0)</f>
        <v>#REF!</v>
      </c>
      <c r="BX627" s="190" t="s">
        <v>9736</v>
      </c>
      <c r="BY627" s="190"/>
      <c r="BZ627" s="191" t="e">
        <f>VLOOKUP(D:D,#REF!,2,0)</f>
        <v>#REF!</v>
      </c>
      <c r="CA627" s="192" t="s">
        <v>18928</v>
      </c>
      <c r="CB627" s="192" t="s">
        <v>18928</v>
      </c>
      <c r="CC627" s="192" t="s">
        <v>18928</v>
      </c>
      <c r="CD627" s="190"/>
      <c r="CE627" s="184">
        <v>7003357</v>
      </c>
    </row>
    <row r="628" spans="1:83" ht="11.95" customHeight="1">
      <c r="A628" s="184">
        <v>7003360</v>
      </c>
      <c r="B628" s="184">
        <v>627</v>
      </c>
      <c r="C628" s="184" t="s">
        <v>18923</v>
      </c>
      <c r="D628" s="184" t="s">
        <v>18</v>
      </c>
      <c r="E628" s="184" t="s">
        <v>663</v>
      </c>
      <c r="F628" s="184" t="s">
        <v>9737</v>
      </c>
      <c r="G628" s="185">
        <v>42513</v>
      </c>
      <c r="H628" s="186" t="s">
        <v>8889</v>
      </c>
      <c r="I628" s="187">
        <v>21164</v>
      </c>
      <c r="J628" s="184" t="s">
        <v>18930</v>
      </c>
      <c r="K628" s="184">
        <v>7003360</v>
      </c>
      <c r="L628" s="184" t="s">
        <v>9738</v>
      </c>
      <c r="M628" s="184" t="s">
        <v>23085</v>
      </c>
      <c r="N628" s="188" t="s">
        <v>23086</v>
      </c>
      <c r="O628" s="189" t="s">
        <v>9739</v>
      </c>
      <c r="P628" s="187" t="s">
        <v>23087</v>
      </c>
      <c r="Q628" s="187" t="s">
        <v>23087</v>
      </c>
      <c r="R628" s="184" t="s">
        <v>9740</v>
      </c>
      <c r="S628" s="184"/>
      <c r="T628" s="184" t="s">
        <v>9741</v>
      </c>
      <c r="U628" s="184">
        <v>18113708672</v>
      </c>
      <c r="V628" s="184" t="s">
        <v>9742</v>
      </c>
      <c r="W628" s="184">
        <v>18981272241</v>
      </c>
      <c r="X628" s="187" t="s">
        <v>23088</v>
      </c>
      <c r="Y628" s="187" t="s">
        <v>23089</v>
      </c>
      <c r="Z628" s="188" t="s">
        <v>3575</v>
      </c>
      <c r="AA628" s="184">
        <v>180</v>
      </c>
      <c r="AB628" s="184" t="s">
        <v>3561</v>
      </c>
      <c r="AC628" s="184"/>
      <c r="AD628" s="184"/>
      <c r="AE628" s="184" t="s">
        <v>3562</v>
      </c>
      <c r="AF628" s="184"/>
      <c r="AG628" s="184"/>
      <c r="AH628" s="184"/>
      <c r="AI628" s="184"/>
      <c r="AJ628" s="184" t="s">
        <v>3563</v>
      </c>
      <c r="AK628" s="184">
        <v>628000</v>
      </c>
      <c r="AL628" s="184" t="s">
        <v>839</v>
      </c>
      <c r="AM628" s="184" t="s">
        <v>8897</v>
      </c>
      <c r="AN628" s="184">
        <v>13408572440</v>
      </c>
      <c r="AO628" s="184" t="s">
        <v>8898</v>
      </c>
      <c r="AP628" s="184" t="s">
        <v>9743</v>
      </c>
      <c r="AQ628" s="184">
        <v>13908128368</v>
      </c>
      <c r="AR628" s="184" t="s">
        <v>839</v>
      </c>
      <c r="AS628" s="184" t="s">
        <v>8897</v>
      </c>
      <c r="AT628" s="184">
        <v>13408572440</v>
      </c>
      <c r="AU628" s="184" t="s">
        <v>838</v>
      </c>
      <c r="AV628" s="184" t="s">
        <v>838</v>
      </c>
      <c r="AW628" s="190"/>
      <c r="AX628" s="185">
        <v>44766</v>
      </c>
      <c r="AY628" s="185">
        <v>43584</v>
      </c>
      <c r="AZ628" s="184" t="s">
        <v>3731</v>
      </c>
      <c r="BA628" s="184" t="s">
        <v>9744</v>
      </c>
      <c r="BB628" s="184">
        <v>1</v>
      </c>
      <c r="BC628" s="184"/>
      <c r="BD628" s="184"/>
      <c r="BE628" s="184"/>
      <c r="BF628" s="184"/>
      <c r="BG628" s="184"/>
      <c r="BH628" s="184"/>
      <c r="BI628" s="184"/>
      <c r="BJ628" s="184"/>
      <c r="BK628" s="184">
        <v>1</v>
      </c>
      <c r="BL628" s="184" t="s">
        <v>3493</v>
      </c>
      <c r="BM628" s="184"/>
      <c r="BN628" s="184"/>
      <c r="BO628" s="184" t="s">
        <v>3493</v>
      </c>
      <c r="BP628" s="184" t="s">
        <v>3493</v>
      </c>
      <c r="BQ628" s="184" t="str">
        <f t="shared" si="13"/>
        <v>√</v>
      </c>
      <c r="BR628" s="184"/>
      <c r="BS628" s="184"/>
      <c r="BT628" s="187" t="s">
        <v>3493</v>
      </c>
      <c r="BU628" s="184"/>
      <c r="BV628" s="190" t="e">
        <f>VLOOKUP(D:D,#REF!,2,0)</f>
        <v>#REF!</v>
      </c>
      <c r="BW628" s="190" t="e">
        <f>VLOOKUP(D:D,#REF!,3,0)</f>
        <v>#REF!</v>
      </c>
      <c r="BX628" s="190"/>
      <c r="BY628" s="190"/>
      <c r="BZ628" s="191" t="e">
        <f>VLOOKUP(D:D,#REF!,2,0)</f>
        <v>#REF!</v>
      </c>
      <c r="CA628" s="192" t="s">
        <v>18928</v>
      </c>
      <c r="CB628" s="192" t="s">
        <v>18928</v>
      </c>
      <c r="CC628" s="192" t="s">
        <v>18928</v>
      </c>
      <c r="CD628" s="190"/>
      <c r="CE628" s="184">
        <v>7003360</v>
      </c>
    </row>
    <row r="629" spans="1:83" ht="11.95" customHeight="1">
      <c r="A629" s="184">
        <v>7003361</v>
      </c>
      <c r="B629" s="184">
        <v>628</v>
      </c>
      <c r="C629" s="184" t="s">
        <v>18923</v>
      </c>
      <c r="D629" s="184" t="s">
        <v>18</v>
      </c>
      <c r="E629" s="184" t="s">
        <v>658</v>
      </c>
      <c r="F629" s="184" t="s">
        <v>5147</v>
      </c>
      <c r="G629" s="185">
        <v>42513</v>
      </c>
      <c r="H629" s="186" t="s">
        <v>3465</v>
      </c>
      <c r="I629" s="187">
        <v>21174</v>
      </c>
      <c r="J629" s="184" t="s">
        <v>22838</v>
      </c>
      <c r="K629" s="184">
        <v>7003361</v>
      </c>
      <c r="L629" s="184" t="s">
        <v>23090</v>
      </c>
      <c r="M629" s="184" t="s">
        <v>23091</v>
      </c>
      <c r="N629" s="188" t="s">
        <v>23092</v>
      </c>
      <c r="O629" s="189" t="s">
        <v>23093</v>
      </c>
      <c r="P629" s="187" t="s">
        <v>23094</v>
      </c>
      <c r="Q629" s="187" t="s">
        <v>23094</v>
      </c>
      <c r="R629" s="184" t="s">
        <v>9745</v>
      </c>
      <c r="S629" s="184" t="s">
        <v>9746</v>
      </c>
      <c r="T629" s="184" t="s">
        <v>9747</v>
      </c>
      <c r="U629" s="184" t="s">
        <v>9748</v>
      </c>
      <c r="V629" s="184" t="s">
        <v>9749</v>
      </c>
      <c r="W629" s="184" t="s">
        <v>9750</v>
      </c>
      <c r="X629" s="187" t="s">
        <v>23095</v>
      </c>
      <c r="Y629" s="187" t="s">
        <v>23096</v>
      </c>
      <c r="Z629" s="188" t="s">
        <v>9751</v>
      </c>
      <c r="AA629" s="184">
        <v>90</v>
      </c>
      <c r="AB629" s="184" t="s">
        <v>3561</v>
      </c>
      <c r="AC629" s="184"/>
      <c r="AD629" s="184"/>
      <c r="AE629" s="184" t="s">
        <v>3562</v>
      </c>
      <c r="AF629" s="184"/>
      <c r="AG629" s="184"/>
      <c r="AH629" s="184"/>
      <c r="AI629" s="184"/>
      <c r="AJ629" s="184" t="s">
        <v>3563</v>
      </c>
      <c r="AK629" s="184"/>
      <c r="AL629" s="184" t="s">
        <v>3465</v>
      </c>
      <c r="AM629" s="184" t="s">
        <v>9326</v>
      </c>
      <c r="AN629" s="184">
        <v>13568986319</v>
      </c>
      <c r="AO629" s="184" t="s">
        <v>9327</v>
      </c>
      <c r="AP629" s="184" t="s">
        <v>9747</v>
      </c>
      <c r="AQ629" s="184" t="s">
        <v>9752</v>
      </c>
      <c r="AR629" s="184" t="s">
        <v>3465</v>
      </c>
      <c r="AS629" s="184" t="s">
        <v>9326</v>
      </c>
      <c r="AT629" s="184">
        <v>13568986319</v>
      </c>
      <c r="AU629" s="184" t="s">
        <v>1078</v>
      </c>
      <c r="AV629" s="184" t="s">
        <v>9753</v>
      </c>
      <c r="AW629" s="190"/>
      <c r="AX629" s="185">
        <v>43921</v>
      </c>
      <c r="AY629" s="185">
        <v>43549</v>
      </c>
      <c r="AZ629" s="184" t="s">
        <v>19415</v>
      </c>
      <c r="BA629" s="184" t="s">
        <v>9754</v>
      </c>
      <c r="BB629" s="184">
        <v>1</v>
      </c>
      <c r="BC629" s="184"/>
      <c r="BD629" s="184"/>
      <c r="BE629" s="184"/>
      <c r="BF629" s="184"/>
      <c r="BG629" s="184"/>
      <c r="BH629" s="184"/>
      <c r="BI629" s="184"/>
      <c r="BJ629" s="184"/>
      <c r="BK629" s="184">
        <v>1</v>
      </c>
      <c r="BL629" s="184" t="s">
        <v>3493</v>
      </c>
      <c r="BM629" s="184"/>
      <c r="BN629" s="184" t="s">
        <v>3493</v>
      </c>
      <c r="BO629" s="184" t="s">
        <v>3493</v>
      </c>
      <c r="BP629" s="184" t="s">
        <v>3493</v>
      </c>
      <c r="BQ629" s="184" t="str">
        <f t="shared" si="13"/>
        <v>√</v>
      </c>
      <c r="BR629" s="184"/>
      <c r="BS629" s="184"/>
      <c r="BT629" s="187" t="s">
        <v>3493</v>
      </c>
      <c r="BU629" s="184"/>
      <c r="BV629" s="190" t="e">
        <f>VLOOKUP(D:D,#REF!,2,0)</f>
        <v>#REF!</v>
      </c>
      <c r="BW629" s="190" t="e">
        <f>VLOOKUP(D:D,#REF!,3,0)</f>
        <v>#REF!</v>
      </c>
      <c r="BX629" s="190" t="s">
        <v>9755</v>
      </c>
      <c r="BY629" s="190"/>
      <c r="BZ629" s="191" t="e">
        <f>VLOOKUP(D:D,#REF!,2,0)</f>
        <v>#REF!</v>
      </c>
      <c r="CA629" s="192" t="s">
        <v>18928</v>
      </c>
      <c r="CB629" s="192" t="s">
        <v>18928</v>
      </c>
      <c r="CC629" s="192" t="s">
        <v>18928</v>
      </c>
      <c r="CD629" s="190"/>
      <c r="CE629" s="184">
        <v>7003361</v>
      </c>
    </row>
    <row r="630" spans="1:83" ht="11.95" customHeight="1">
      <c r="A630" s="184">
        <v>7003427</v>
      </c>
      <c r="B630" s="184">
        <v>629</v>
      </c>
      <c r="C630" s="184" t="s">
        <v>18923</v>
      </c>
      <c r="D630" s="184" t="s">
        <v>18</v>
      </c>
      <c r="E630" s="184" t="s">
        <v>664</v>
      </c>
      <c r="F630" s="184" t="s">
        <v>9756</v>
      </c>
      <c r="G630" s="185">
        <v>42521</v>
      </c>
      <c r="H630" s="186" t="s">
        <v>3474</v>
      </c>
      <c r="I630" s="187">
        <v>21175</v>
      </c>
      <c r="J630" s="184" t="s">
        <v>3646</v>
      </c>
      <c r="K630" s="184">
        <v>7003427</v>
      </c>
      <c r="L630" s="184" t="s">
        <v>9757</v>
      </c>
      <c r="M630" s="184" t="s">
        <v>9758</v>
      </c>
      <c r="N630" s="188" t="s">
        <v>23097</v>
      </c>
      <c r="O630" s="189"/>
      <c r="P630" s="187" t="s">
        <v>23098</v>
      </c>
      <c r="Q630" s="187" t="s">
        <v>23098</v>
      </c>
      <c r="R630" s="184" t="s">
        <v>9759</v>
      </c>
      <c r="S630" s="184" t="s">
        <v>9760</v>
      </c>
      <c r="T630" s="184" t="s">
        <v>9761</v>
      </c>
      <c r="U630" s="184">
        <v>15196520163</v>
      </c>
      <c r="V630" s="184" t="s">
        <v>9762</v>
      </c>
      <c r="W630" s="184">
        <v>1398269769</v>
      </c>
      <c r="X630" s="187" t="s">
        <v>23099</v>
      </c>
      <c r="Y630" s="187" t="s">
        <v>23100</v>
      </c>
      <c r="Z630" s="188" t="s">
        <v>3575</v>
      </c>
      <c r="AA630" s="184">
        <v>180</v>
      </c>
      <c r="AB630" s="184" t="s">
        <v>3561</v>
      </c>
      <c r="AC630" s="184"/>
      <c r="AD630" s="184"/>
      <c r="AE630" s="184" t="s">
        <v>3562</v>
      </c>
      <c r="AF630" s="184"/>
      <c r="AG630" s="184"/>
      <c r="AH630" s="184"/>
      <c r="AI630" s="184"/>
      <c r="AJ630" s="184" t="s">
        <v>3593</v>
      </c>
      <c r="AK630" s="184">
        <v>638550</v>
      </c>
      <c r="AL630" s="184" t="s">
        <v>3474</v>
      </c>
      <c r="AM630" s="184" t="s">
        <v>3655</v>
      </c>
      <c r="AN630" s="184">
        <v>15982168671</v>
      </c>
      <c r="AO630" s="184" t="s">
        <v>3656</v>
      </c>
      <c r="AP630" s="184" t="s">
        <v>9761</v>
      </c>
      <c r="AQ630" s="184" t="s">
        <v>9763</v>
      </c>
      <c r="AR630" s="184" t="s">
        <v>3474</v>
      </c>
      <c r="AS630" s="184" t="s">
        <v>3655</v>
      </c>
      <c r="AT630" s="184">
        <v>15982168671</v>
      </c>
      <c r="AU630" s="184" t="s">
        <v>1083</v>
      </c>
      <c r="AV630" s="184" t="s">
        <v>9764</v>
      </c>
      <c r="AW630" s="190"/>
      <c r="AX630" s="185">
        <v>44137</v>
      </c>
      <c r="AY630" s="185">
        <v>43771</v>
      </c>
      <c r="AZ630" s="184" t="s">
        <v>19415</v>
      </c>
      <c r="BA630" s="184" t="s">
        <v>9765</v>
      </c>
      <c r="BB630" s="184">
        <v>1</v>
      </c>
      <c r="BC630" s="184"/>
      <c r="BD630" s="184"/>
      <c r="BE630" s="184"/>
      <c r="BF630" s="184"/>
      <c r="BG630" s="184"/>
      <c r="BH630" s="184"/>
      <c r="BI630" s="184"/>
      <c r="BJ630" s="184"/>
      <c r="BK630" s="184">
        <v>1</v>
      </c>
      <c r="BL630" s="184" t="s">
        <v>3493</v>
      </c>
      <c r="BM630" s="184"/>
      <c r="BN630" s="184"/>
      <c r="BO630" s="184" t="s">
        <v>3493</v>
      </c>
      <c r="BP630" s="184" t="s">
        <v>3493</v>
      </c>
      <c r="BQ630" s="184" t="str">
        <f t="shared" si="13"/>
        <v>√</v>
      </c>
      <c r="BR630" s="184"/>
      <c r="BS630" s="184"/>
      <c r="BT630" s="187" t="s">
        <v>3493</v>
      </c>
      <c r="BU630" s="184"/>
      <c r="BV630" s="190" t="e">
        <f>VLOOKUP(D:D,#REF!,2,0)</f>
        <v>#REF!</v>
      </c>
      <c r="BW630" s="190" t="e">
        <f>VLOOKUP(D:D,#REF!,3,0)</f>
        <v>#REF!</v>
      </c>
      <c r="BX630" s="190"/>
      <c r="BY630" s="190"/>
      <c r="BZ630" s="191" t="e">
        <f>VLOOKUP(D:D,#REF!,2,0)</f>
        <v>#REF!</v>
      </c>
      <c r="CA630" s="192" t="s">
        <v>18928</v>
      </c>
      <c r="CB630" s="192" t="s">
        <v>18928</v>
      </c>
      <c r="CC630" s="192" t="s">
        <v>18928</v>
      </c>
      <c r="CD630" s="190"/>
      <c r="CE630" s="184">
        <v>7003427</v>
      </c>
    </row>
    <row r="631" spans="1:83" ht="11.95" customHeight="1">
      <c r="A631" s="184">
        <v>7004118</v>
      </c>
      <c r="B631" s="184">
        <v>630</v>
      </c>
      <c r="C631" s="184" t="s">
        <v>18923</v>
      </c>
      <c r="D631" s="184" t="s">
        <v>18</v>
      </c>
      <c r="E631" s="184" t="s">
        <v>661</v>
      </c>
      <c r="F631" s="184" t="s">
        <v>9766</v>
      </c>
      <c r="G631" s="185">
        <v>42529</v>
      </c>
      <c r="H631" s="186" t="s">
        <v>18929</v>
      </c>
      <c r="I631" s="187">
        <v>21165</v>
      </c>
      <c r="J631" s="184" t="s">
        <v>18930</v>
      </c>
      <c r="K631" s="184">
        <v>7004118</v>
      </c>
      <c r="L631" s="184" t="s">
        <v>23101</v>
      </c>
      <c r="M631" s="184" t="s">
        <v>23102</v>
      </c>
      <c r="N631" s="188" t="s">
        <v>23103</v>
      </c>
      <c r="O631" s="189"/>
      <c r="P631" s="187" t="s">
        <v>23104</v>
      </c>
      <c r="Q631" s="187" t="s">
        <v>23104</v>
      </c>
      <c r="R631" s="184" t="s">
        <v>9767</v>
      </c>
      <c r="S631" s="184">
        <v>18784131384</v>
      </c>
      <c r="T631" s="184" t="s">
        <v>9768</v>
      </c>
      <c r="U631" s="184">
        <v>13990961016</v>
      </c>
      <c r="V631" s="184" t="s">
        <v>9768</v>
      </c>
      <c r="W631" s="184" t="s">
        <v>23105</v>
      </c>
      <c r="X631" s="187" t="s">
        <v>9769</v>
      </c>
      <c r="Y631" s="187" t="s">
        <v>23106</v>
      </c>
      <c r="Z631" s="188" t="s">
        <v>3575</v>
      </c>
      <c r="AA631" s="184">
        <v>180</v>
      </c>
      <c r="AB631" s="184" t="s">
        <v>3561</v>
      </c>
      <c r="AC631" s="184"/>
      <c r="AD631" s="184"/>
      <c r="AE631" s="184" t="s">
        <v>3562</v>
      </c>
      <c r="AF631" s="184"/>
      <c r="AG631" s="184"/>
      <c r="AH631" s="184"/>
      <c r="AI631" s="184"/>
      <c r="AJ631" s="184" t="s">
        <v>3563</v>
      </c>
      <c r="AK631" s="184"/>
      <c r="AL631" s="184" t="s">
        <v>823</v>
      </c>
      <c r="AM631" s="184" t="s">
        <v>3576</v>
      </c>
      <c r="AN631" s="184">
        <v>18113024811</v>
      </c>
      <c r="AO631" s="184" t="s">
        <v>3577</v>
      </c>
      <c r="AP631" s="184" t="s">
        <v>9770</v>
      </c>
      <c r="AQ631" s="184">
        <v>15328483575</v>
      </c>
      <c r="AR631" s="184" t="s">
        <v>823</v>
      </c>
      <c r="AS631" s="184" t="s">
        <v>3576</v>
      </c>
      <c r="AT631" s="184">
        <v>18113024811</v>
      </c>
      <c r="AU631" s="184" t="s">
        <v>1749</v>
      </c>
      <c r="AV631" s="184" t="s">
        <v>23107</v>
      </c>
      <c r="AW631" s="190"/>
      <c r="AX631" s="185">
        <v>43866</v>
      </c>
      <c r="AY631" s="185">
        <v>43368</v>
      </c>
      <c r="AZ631" s="184" t="s">
        <v>3562</v>
      </c>
      <c r="BA631" s="184" t="s">
        <v>9771</v>
      </c>
      <c r="BB631" s="184">
        <v>1</v>
      </c>
      <c r="BC631" s="184"/>
      <c r="BD631" s="184"/>
      <c r="BE631" s="184"/>
      <c r="BF631" s="184"/>
      <c r="BG631" s="184"/>
      <c r="BH631" s="184"/>
      <c r="BI631" s="184"/>
      <c r="BJ631" s="184"/>
      <c r="BK631" s="184"/>
      <c r="BL631" s="184" t="s">
        <v>3493</v>
      </c>
      <c r="BM631" s="184"/>
      <c r="BN631" s="184" t="s">
        <v>3493</v>
      </c>
      <c r="BO631" s="184" t="s">
        <v>3493</v>
      </c>
      <c r="BP631" s="184" t="s">
        <v>3493</v>
      </c>
      <c r="BQ631" s="184" t="str">
        <f t="shared" si="13"/>
        <v>√</v>
      </c>
      <c r="BR631" s="184"/>
      <c r="BS631" s="184" t="s">
        <v>3493</v>
      </c>
      <c r="BT631" s="187" t="s">
        <v>3493</v>
      </c>
      <c r="BU631" s="184"/>
      <c r="BV631" s="190" t="e">
        <f>VLOOKUP(D:D,#REF!,2,0)</f>
        <v>#REF!</v>
      </c>
      <c r="BW631" s="190" t="e">
        <f>VLOOKUP(D:D,#REF!,3,0)</f>
        <v>#REF!</v>
      </c>
      <c r="BX631" s="190"/>
      <c r="BY631" s="190"/>
      <c r="BZ631" s="191" t="e">
        <f>VLOOKUP(D:D,#REF!,2,0)</f>
        <v>#REF!</v>
      </c>
      <c r="CA631" s="192" t="s">
        <v>18928</v>
      </c>
      <c r="CB631" s="192" t="s">
        <v>18928</v>
      </c>
      <c r="CC631" s="192" t="s">
        <v>18928</v>
      </c>
      <c r="CD631" s="190"/>
      <c r="CE631" s="184">
        <v>7004118</v>
      </c>
    </row>
    <row r="632" spans="1:83" ht="11.95" customHeight="1">
      <c r="A632" s="184">
        <v>7003345</v>
      </c>
      <c r="B632" s="184">
        <v>631</v>
      </c>
      <c r="C632" s="184" t="s">
        <v>18923</v>
      </c>
      <c r="D632" s="184" t="s">
        <v>18</v>
      </c>
      <c r="E632" s="184" t="s">
        <v>665</v>
      </c>
      <c r="F632" s="184" t="s">
        <v>23108</v>
      </c>
      <c r="G632" s="185">
        <v>42504</v>
      </c>
      <c r="H632" s="186" t="s">
        <v>8889</v>
      </c>
      <c r="I632" s="187">
        <v>21164</v>
      </c>
      <c r="J632" s="184" t="s">
        <v>18930</v>
      </c>
      <c r="K632" s="184">
        <v>7003345</v>
      </c>
      <c r="L632" s="184" t="s">
        <v>23109</v>
      </c>
      <c r="M632" s="184" t="s">
        <v>23110</v>
      </c>
      <c r="N632" s="188" t="s">
        <v>23111</v>
      </c>
      <c r="O632" s="189" t="s">
        <v>9772</v>
      </c>
      <c r="P632" s="187" t="s">
        <v>23112</v>
      </c>
      <c r="Q632" s="187" t="s">
        <v>23112</v>
      </c>
      <c r="R632" s="184" t="s">
        <v>9773</v>
      </c>
      <c r="S632" s="184">
        <v>13981080201</v>
      </c>
      <c r="T632" s="184" t="s">
        <v>9774</v>
      </c>
      <c r="U632" s="184" t="s">
        <v>23113</v>
      </c>
      <c r="V632" s="184" t="s">
        <v>9774</v>
      </c>
      <c r="W632" s="184" t="s">
        <v>23113</v>
      </c>
      <c r="X632" s="187" t="s">
        <v>9775</v>
      </c>
      <c r="Y632" s="187" t="s">
        <v>23114</v>
      </c>
      <c r="Z632" s="188" t="s">
        <v>3575</v>
      </c>
      <c r="AA632" s="184">
        <v>90</v>
      </c>
      <c r="AB632" s="184" t="s">
        <v>3669</v>
      </c>
      <c r="AC632" s="184"/>
      <c r="AD632" s="184"/>
      <c r="AE632" s="184" t="s">
        <v>3562</v>
      </c>
      <c r="AF632" s="184"/>
      <c r="AG632" s="184"/>
      <c r="AH632" s="184"/>
      <c r="AI632" s="184"/>
      <c r="AJ632" s="184" t="s">
        <v>3593</v>
      </c>
      <c r="AK632" s="184">
        <v>618000</v>
      </c>
      <c r="AL632" s="184" t="s">
        <v>839</v>
      </c>
      <c r="AM632" s="184" t="s">
        <v>8897</v>
      </c>
      <c r="AN632" s="184">
        <v>13408572440</v>
      </c>
      <c r="AO632" s="184" t="s">
        <v>8898</v>
      </c>
      <c r="AP632" s="184" t="s">
        <v>9776</v>
      </c>
      <c r="AQ632" s="184">
        <v>18942891729</v>
      </c>
      <c r="AR632" s="184" t="s">
        <v>839</v>
      </c>
      <c r="AS632" s="184" t="s">
        <v>8897</v>
      </c>
      <c r="AT632" s="184">
        <v>13408572440</v>
      </c>
      <c r="AU632" s="184" t="s">
        <v>842</v>
      </c>
      <c r="AV632" s="184" t="s">
        <v>842</v>
      </c>
      <c r="AW632" s="190"/>
      <c r="AX632" s="185">
        <v>43864</v>
      </c>
      <c r="AY632" s="185">
        <v>43542</v>
      </c>
      <c r="AZ632" s="184" t="s">
        <v>19415</v>
      </c>
      <c r="BA632" s="184" t="s">
        <v>9777</v>
      </c>
      <c r="BB632" s="184">
        <v>1</v>
      </c>
      <c r="BC632" s="184"/>
      <c r="BD632" s="184"/>
      <c r="BE632" s="184"/>
      <c r="BF632" s="184"/>
      <c r="BG632" s="184"/>
      <c r="BH632" s="184"/>
      <c r="BI632" s="184"/>
      <c r="BJ632" s="184"/>
      <c r="BK632" s="184">
        <v>1</v>
      </c>
      <c r="BL632" s="184" t="s">
        <v>3493</v>
      </c>
      <c r="BM632" s="184"/>
      <c r="BN632" s="184" t="s">
        <v>3493</v>
      </c>
      <c r="BO632" s="184" t="s">
        <v>3493</v>
      </c>
      <c r="BP632" s="184" t="s">
        <v>3493</v>
      </c>
      <c r="BQ632" s="184" t="str">
        <f t="shared" si="13"/>
        <v>√</v>
      </c>
      <c r="BR632" s="184"/>
      <c r="BS632" s="184"/>
      <c r="BT632" s="187" t="s">
        <v>3493</v>
      </c>
      <c r="BU632" s="184"/>
      <c r="BV632" s="190" t="e">
        <f>VLOOKUP(D:D,#REF!,2,0)</f>
        <v>#REF!</v>
      </c>
      <c r="BW632" s="190" t="e">
        <f>VLOOKUP(D:D,#REF!,3,0)</f>
        <v>#REF!</v>
      </c>
      <c r="BX632" s="190" t="s">
        <v>9778</v>
      </c>
      <c r="BY632" s="190"/>
      <c r="BZ632" s="191" t="e">
        <f>VLOOKUP(D:D,#REF!,2,0)</f>
        <v>#REF!</v>
      </c>
      <c r="CA632" s="192" t="s">
        <v>18928</v>
      </c>
      <c r="CB632" s="192" t="s">
        <v>18928</v>
      </c>
      <c r="CC632" s="192" t="s">
        <v>18928</v>
      </c>
      <c r="CD632" s="190"/>
      <c r="CE632" s="184">
        <v>7003345</v>
      </c>
    </row>
    <row r="633" spans="1:83" ht="11.95" customHeight="1">
      <c r="A633" s="184">
        <v>7003346</v>
      </c>
      <c r="B633" s="184">
        <v>632</v>
      </c>
      <c r="C633" s="184" t="s">
        <v>18923</v>
      </c>
      <c r="D633" s="184" t="s">
        <v>18</v>
      </c>
      <c r="E633" s="184" t="s">
        <v>665</v>
      </c>
      <c r="F633" s="184" t="s">
        <v>846</v>
      </c>
      <c r="G633" s="185">
        <v>42492</v>
      </c>
      <c r="H633" s="186" t="s">
        <v>8889</v>
      </c>
      <c r="I633" s="187">
        <v>21164</v>
      </c>
      <c r="J633" s="184" t="s">
        <v>18930</v>
      </c>
      <c r="K633" s="184">
        <v>7003346</v>
      </c>
      <c r="L633" s="184" t="s">
        <v>23115</v>
      </c>
      <c r="M633" s="184" t="s">
        <v>23116</v>
      </c>
      <c r="N633" s="188" t="s">
        <v>23117</v>
      </c>
      <c r="O633" s="189" t="s">
        <v>9779</v>
      </c>
      <c r="P633" s="187" t="s">
        <v>9780</v>
      </c>
      <c r="Q633" s="187" t="s">
        <v>9780</v>
      </c>
      <c r="R633" s="184" t="s">
        <v>9781</v>
      </c>
      <c r="S633" s="184" t="s">
        <v>9782</v>
      </c>
      <c r="T633" s="184" t="s">
        <v>9783</v>
      </c>
      <c r="U633" s="184">
        <v>18981024370</v>
      </c>
      <c r="V633" s="184" t="s">
        <v>9783</v>
      </c>
      <c r="W633" s="184" t="s">
        <v>23118</v>
      </c>
      <c r="X633" s="187" t="s">
        <v>23119</v>
      </c>
      <c r="Y633" s="187" t="s">
        <v>9784</v>
      </c>
      <c r="Z633" s="188" t="s">
        <v>3575</v>
      </c>
      <c r="AA633" s="184">
        <v>180</v>
      </c>
      <c r="AB633" s="184" t="s">
        <v>3561</v>
      </c>
      <c r="AC633" s="184" t="s">
        <v>9785</v>
      </c>
      <c r="AD633" s="184"/>
      <c r="AE633" s="184" t="s">
        <v>3562</v>
      </c>
      <c r="AF633" s="184"/>
      <c r="AG633" s="184"/>
      <c r="AH633" s="184"/>
      <c r="AI633" s="184"/>
      <c r="AJ633" s="184" t="s">
        <v>3593</v>
      </c>
      <c r="AK633" s="184">
        <v>618300</v>
      </c>
      <c r="AL633" s="184" t="s">
        <v>839</v>
      </c>
      <c r="AM633" s="184" t="s">
        <v>8897</v>
      </c>
      <c r="AN633" s="184">
        <v>13408572440</v>
      </c>
      <c r="AO633" s="184" t="s">
        <v>8898</v>
      </c>
      <c r="AP633" s="184" t="s">
        <v>9786</v>
      </c>
      <c r="AQ633" s="184">
        <v>13981085669</v>
      </c>
      <c r="AR633" s="184" t="s">
        <v>839</v>
      </c>
      <c r="AS633" s="184" t="s">
        <v>8897</v>
      </c>
      <c r="AT633" s="184">
        <v>13408572440</v>
      </c>
      <c r="AU633" s="184" t="s">
        <v>847</v>
      </c>
      <c r="AV633" s="184" t="s">
        <v>847</v>
      </c>
      <c r="AW633" s="190"/>
      <c r="AX633" s="185">
        <v>44334</v>
      </c>
      <c r="AY633" s="185">
        <v>42921</v>
      </c>
      <c r="AZ633" s="184" t="s">
        <v>3562</v>
      </c>
      <c r="BA633" s="184" t="s">
        <v>9787</v>
      </c>
      <c r="BB633" s="184">
        <v>1</v>
      </c>
      <c r="BC633" s="184"/>
      <c r="BD633" s="184"/>
      <c r="BE633" s="184"/>
      <c r="BF633" s="184"/>
      <c r="BG633" s="184"/>
      <c r="BH633" s="184"/>
      <c r="BI633" s="184"/>
      <c r="BJ633" s="184"/>
      <c r="BK633" s="184">
        <v>1</v>
      </c>
      <c r="BL633" s="184" t="s">
        <v>3493</v>
      </c>
      <c r="BM633" s="184"/>
      <c r="BN633" s="184" t="s">
        <v>3493</v>
      </c>
      <c r="BO633" s="184" t="s">
        <v>3493</v>
      </c>
      <c r="BP633" s="184" t="s">
        <v>3493</v>
      </c>
      <c r="BQ633" s="184" t="str">
        <f t="shared" si="13"/>
        <v>√</v>
      </c>
      <c r="BR633" s="184"/>
      <c r="BS633" s="184"/>
      <c r="BT633" s="187" t="str">
        <f t="shared" ref="BT633:BT634" si="20">IF(OR(P633="",P633="/")," ","√")</f>
        <v>√</v>
      </c>
      <c r="BU633" s="184"/>
      <c r="BV633" s="190" t="e">
        <f>VLOOKUP(D:D,#REF!,2,0)</f>
        <v>#REF!</v>
      </c>
      <c r="BW633" s="190" t="e">
        <f>VLOOKUP(D:D,#REF!,3,0)</f>
        <v>#REF!</v>
      </c>
      <c r="BX633" s="190"/>
      <c r="BY633" s="190"/>
      <c r="BZ633" s="191" t="e">
        <f>VLOOKUP(D:D,#REF!,2,0)</f>
        <v>#REF!</v>
      </c>
      <c r="CA633" s="192" t="s">
        <v>18928</v>
      </c>
      <c r="CB633" s="192" t="s">
        <v>18928</v>
      </c>
      <c r="CC633" s="192" t="s">
        <v>18928</v>
      </c>
      <c r="CD633" s="190"/>
      <c r="CE633" s="184">
        <v>7003346</v>
      </c>
    </row>
    <row r="634" spans="1:83" ht="11.95" customHeight="1">
      <c r="A634" s="184">
        <v>7003347</v>
      </c>
      <c r="B634" s="184">
        <v>633</v>
      </c>
      <c r="C634" s="184" t="s">
        <v>18923</v>
      </c>
      <c r="D634" s="184" t="s">
        <v>18</v>
      </c>
      <c r="E634" s="184" t="s">
        <v>663</v>
      </c>
      <c r="F634" s="184" t="s">
        <v>9788</v>
      </c>
      <c r="G634" s="185">
        <v>42504</v>
      </c>
      <c r="H634" s="186" t="s">
        <v>8889</v>
      </c>
      <c r="I634" s="187">
        <v>21164</v>
      </c>
      <c r="J634" s="184" t="s">
        <v>18930</v>
      </c>
      <c r="K634" s="184">
        <v>7003347</v>
      </c>
      <c r="L634" s="184" t="s">
        <v>23120</v>
      </c>
      <c r="M634" s="184" t="s">
        <v>9789</v>
      </c>
      <c r="N634" s="188" t="s">
        <v>23121</v>
      </c>
      <c r="O634" s="189" t="s">
        <v>9790</v>
      </c>
      <c r="P634" s="187" t="s">
        <v>23122</v>
      </c>
      <c r="Q634" s="187" t="s">
        <v>23122</v>
      </c>
      <c r="R634" s="184" t="s">
        <v>9791</v>
      </c>
      <c r="S634" s="184">
        <v>13308211808</v>
      </c>
      <c r="T634" s="184" t="s">
        <v>9792</v>
      </c>
      <c r="U634" s="184">
        <v>15808394451</v>
      </c>
      <c r="V634" s="184" t="s">
        <v>9793</v>
      </c>
      <c r="W634" s="184">
        <v>13981210730</v>
      </c>
      <c r="X634" s="187" t="s">
        <v>23123</v>
      </c>
      <c r="Y634" s="187" t="s">
        <v>23124</v>
      </c>
      <c r="Z634" s="188" t="s">
        <v>9794</v>
      </c>
      <c r="AA634" s="184">
        <v>90</v>
      </c>
      <c r="AB634" s="184" t="s">
        <v>3669</v>
      </c>
      <c r="AC634" s="184"/>
      <c r="AD634" s="184"/>
      <c r="AE634" s="184" t="s">
        <v>3562</v>
      </c>
      <c r="AF634" s="184"/>
      <c r="AG634" s="184"/>
      <c r="AH634" s="184"/>
      <c r="AI634" s="184"/>
      <c r="AJ634" s="184" t="s">
        <v>3593</v>
      </c>
      <c r="AK634" s="184">
        <v>628000</v>
      </c>
      <c r="AL634" s="184" t="s">
        <v>839</v>
      </c>
      <c r="AM634" s="184" t="s">
        <v>8897</v>
      </c>
      <c r="AN634" s="184">
        <v>13408572440</v>
      </c>
      <c r="AO634" s="184" t="s">
        <v>8898</v>
      </c>
      <c r="AP634" s="184" t="s">
        <v>9795</v>
      </c>
      <c r="AQ634" s="184">
        <v>18011160861</v>
      </c>
      <c r="AR634" s="184" t="s">
        <v>839</v>
      </c>
      <c r="AS634" s="184" t="s">
        <v>8897</v>
      </c>
      <c r="AT634" s="184">
        <v>13408572440</v>
      </c>
      <c r="AU634" s="184" t="s">
        <v>1150</v>
      </c>
      <c r="AV634" s="184" t="s">
        <v>9796</v>
      </c>
      <c r="AW634" s="190"/>
      <c r="AX634" s="185">
        <v>44006</v>
      </c>
      <c r="AY634" s="185">
        <v>43652</v>
      </c>
      <c r="AZ634" s="184" t="s">
        <v>19415</v>
      </c>
      <c r="BA634" s="184" t="s">
        <v>9797</v>
      </c>
      <c r="BB634" s="184">
        <v>1</v>
      </c>
      <c r="BC634" s="184"/>
      <c r="BD634" s="184"/>
      <c r="BE634" s="184"/>
      <c r="BF634" s="184"/>
      <c r="BG634" s="184"/>
      <c r="BH634" s="184"/>
      <c r="BI634" s="184"/>
      <c r="BJ634" s="184"/>
      <c r="BK634" s="184">
        <v>1</v>
      </c>
      <c r="BL634" s="184" t="s">
        <v>3493</v>
      </c>
      <c r="BM634" s="184"/>
      <c r="BN634" s="184" t="s">
        <v>3493</v>
      </c>
      <c r="BO634" s="184" t="s">
        <v>3493</v>
      </c>
      <c r="BP634" s="184" t="s">
        <v>3493</v>
      </c>
      <c r="BQ634" s="184" t="str">
        <f t="shared" si="13"/>
        <v>√</v>
      </c>
      <c r="BR634" s="184"/>
      <c r="BS634" s="184" t="s">
        <v>3493</v>
      </c>
      <c r="BT634" s="187" t="str">
        <f t="shared" si="20"/>
        <v>√</v>
      </c>
      <c r="BU634" s="184"/>
      <c r="BV634" s="190" t="e">
        <f>VLOOKUP(D:D,#REF!,2,0)</f>
        <v>#REF!</v>
      </c>
      <c r="BW634" s="190" t="e">
        <f>VLOOKUP(D:D,#REF!,3,0)</f>
        <v>#REF!</v>
      </c>
      <c r="BX634" s="190"/>
      <c r="BY634" s="190"/>
      <c r="BZ634" s="191" t="e">
        <f>VLOOKUP(D:D,#REF!,2,0)</f>
        <v>#REF!</v>
      </c>
      <c r="CA634" s="192" t="s">
        <v>18928</v>
      </c>
      <c r="CB634" s="192" t="s">
        <v>18928</v>
      </c>
      <c r="CC634" s="192" t="s">
        <v>18928</v>
      </c>
      <c r="CD634" s="190"/>
      <c r="CE634" s="184">
        <v>7003347</v>
      </c>
    </row>
    <row r="635" spans="1:83" ht="11.95" customHeight="1">
      <c r="A635" s="184">
        <v>7003348</v>
      </c>
      <c r="B635" s="184">
        <v>634</v>
      </c>
      <c r="C635" s="184" t="s">
        <v>18923</v>
      </c>
      <c r="D635" s="184" t="s">
        <v>18</v>
      </c>
      <c r="E635" s="184" t="s">
        <v>658</v>
      </c>
      <c r="F635" s="184" t="s">
        <v>1791</v>
      </c>
      <c r="G635" s="185">
        <v>42506</v>
      </c>
      <c r="H635" s="186" t="s">
        <v>3465</v>
      </c>
      <c r="I635" s="187">
        <v>21174</v>
      </c>
      <c r="J635" s="184" t="s">
        <v>22838</v>
      </c>
      <c r="K635" s="184">
        <v>7003348</v>
      </c>
      <c r="L635" s="184" t="s">
        <v>23125</v>
      </c>
      <c r="M635" s="184" t="s">
        <v>23126</v>
      </c>
      <c r="N635" s="188" t="s">
        <v>23127</v>
      </c>
      <c r="O635" s="189" t="s">
        <v>9798</v>
      </c>
      <c r="P635" s="187" t="s">
        <v>23128</v>
      </c>
      <c r="Q635" s="187" t="s">
        <v>23128</v>
      </c>
      <c r="R635" s="184" t="s">
        <v>9799</v>
      </c>
      <c r="S635" s="184">
        <v>13990504583</v>
      </c>
      <c r="T635" s="184" t="s">
        <v>9800</v>
      </c>
      <c r="U635" s="184">
        <v>18990580009</v>
      </c>
      <c r="V635" s="184" t="s">
        <v>9801</v>
      </c>
      <c r="W635" s="184" t="s">
        <v>9802</v>
      </c>
      <c r="X635" s="187" t="s">
        <v>9803</v>
      </c>
      <c r="Y635" s="187"/>
      <c r="Z635" s="188" t="s">
        <v>3575</v>
      </c>
      <c r="AA635" s="184">
        <v>120</v>
      </c>
      <c r="AB635" s="184" t="s">
        <v>3561</v>
      </c>
      <c r="AC635" s="184" t="s">
        <v>23129</v>
      </c>
      <c r="AD635" s="184"/>
      <c r="AE635" s="184" t="s">
        <v>3562</v>
      </c>
      <c r="AF635" s="184"/>
      <c r="AG635" s="184"/>
      <c r="AH635" s="184"/>
      <c r="AI635" s="184"/>
      <c r="AJ635" s="184" t="s">
        <v>3563</v>
      </c>
      <c r="AK635" s="184"/>
      <c r="AL635" s="184" t="s">
        <v>3465</v>
      </c>
      <c r="AM635" s="184" t="s">
        <v>9326</v>
      </c>
      <c r="AN635" s="184">
        <v>13568986319</v>
      </c>
      <c r="AO635" s="184" t="s">
        <v>9327</v>
      </c>
      <c r="AP635" s="184" t="s">
        <v>9800</v>
      </c>
      <c r="AQ635" s="184" t="s">
        <v>9804</v>
      </c>
      <c r="AR635" s="184" t="s">
        <v>3465</v>
      </c>
      <c r="AS635" s="184" t="s">
        <v>9326</v>
      </c>
      <c r="AT635" s="184">
        <v>13568986319</v>
      </c>
      <c r="AU635" s="184" t="s">
        <v>23130</v>
      </c>
      <c r="AV635" s="184" t="s">
        <v>9805</v>
      </c>
      <c r="AW635" s="190"/>
      <c r="AX635" s="185">
        <v>44768</v>
      </c>
      <c r="AY635" s="185"/>
      <c r="AZ635" s="184" t="s">
        <v>3562</v>
      </c>
      <c r="BA635" s="184" t="s">
        <v>23131</v>
      </c>
      <c r="BB635" s="184">
        <v>1</v>
      </c>
      <c r="BC635" s="184"/>
      <c r="BD635" s="184"/>
      <c r="BE635" s="184"/>
      <c r="BF635" s="184"/>
      <c r="BG635" s="184"/>
      <c r="BH635" s="184"/>
      <c r="BI635" s="184"/>
      <c r="BJ635" s="184"/>
      <c r="BK635" s="184">
        <v>1</v>
      </c>
      <c r="BL635" s="184" t="s">
        <v>3493</v>
      </c>
      <c r="BM635" s="184"/>
      <c r="BN635" s="184"/>
      <c r="BO635" s="184"/>
      <c r="BP635" s="184" t="s">
        <v>3493</v>
      </c>
      <c r="BQ635" s="184" t="str">
        <f t="shared" si="13"/>
        <v>√</v>
      </c>
      <c r="BR635" s="184"/>
      <c r="BS635" s="184"/>
      <c r="BT635" s="187" t="s">
        <v>3493</v>
      </c>
      <c r="BU635" s="184"/>
      <c r="BV635" s="190" t="e">
        <f>VLOOKUP(D:D,#REF!,2,0)</f>
        <v>#REF!</v>
      </c>
      <c r="BW635" s="190" t="e">
        <f>VLOOKUP(D:D,#REF!,3,0)</f>
        <v>#REF!</v>
      </c>
      <c r="BX635" s="190"/>
      <c r="BY635" s="190"/>
      <c r="BZ635" s="191" t="e">
        <f>VLOOKUP(D:D,#REF!,2,0)</f>
        <v>#REF!</v>
      </c>
      <c r="CA635" s="192" t="s">
        <v>18928</v>
      </c>
      <c r="CB635" s="192" t="s">
        <v>18928</v>
      </c>
      <c r="CC635" s="192" t="s">
        <v>18928</v>
      </c>
      <c r="CD635" s="190"/>
      <c r="CE635" s="184">
        <v>7003348</v>
      </c>
    </row>
    <row r="636" spans="1:83" ht="11.95" customHeight="1">
      <c r="A636" s="184">
        <v>7003349</v>
      </c>
      <c r="B636" s="184">
        <v>635</v>
      </c>
      <c r="C636" s="184" t="s">
        <v>18923</v>
      </c>
      <c r="D636" s="184" t="s">
        <v>18</v>
      </c>
      <c r="E636" s="184" t="s">
        <v>669</v>
      </c>
      <c r="F636" s="184" t="s">
        <v>9806</v>
      </c>
      <c r="G636" s="185">
        <v>42504</v>
      </c>
      <c r="H636" s="186" t="s">
        <v>8889</v>
      </c>
      <c r="I636" s="187">
        <v>21164</v>
      </c>
      <c r="J636" s="184" t="s">
        <v>18930</v>
      </c>
      <c r="K636" s="184">
        <v>7003349</v>
      </c>
      <c r="L636" s="184" t="s">
        <v>23132</v>
      </c>
      <c r="M636" s="184" t="s">
        <v>23133</v>
      </c>
      <c r="N636" s="188" t="s">
        <v>23134</v>
      </c>
      <c r="O636" s="189" t="s">
        <v>9807</v>
      </c>
      <c r="P636" s="187" t="s">
        <v>9808</v>
      </c>
      <c r="Q636" s="187" t="s">
        <v>9808</v>
      </c>
      <c r="R636" s="184" t="s">
        <v>9809</v>
      </c>
      <c r="S636" s="184">
        <v>13990106906</v>
      </c>
      <c r="T636" s="184" t="s">
        <v>9810</v>
      </c>
      <c r="U636" s="184">
        <v>13330886027</v>
      </c>
      <c r="V636" s="184" t="s">
        <v>9810</v>
      </c>
      <c r="W636" s="184">
        <v>13330886027</v>
      </c>
      <c r="X636" s="187" t="s">
        <v>23135</v>
      </c>
      <c r="Y636" s="187" t="s">
        <v>23136</v>
      </c>
      <c r="Z636" s="188" t="s">
        <v>3575</v>
      </c>
      <c r="AA636" s="184">
        <v>90</v>
      </c>
      <c r="AB636" s="184" t="s">
        <v>3669</v>
      </c>
      <c r="AC636" s="184"/>
      <c r="AD636" s="184"/>
      <c r="AE636" s="184" t="s">
        <v>3562</v>
      </c>
      <c r="AF636" s="184"/>
      <c r="AG636" s="184"/>
      <c r="AH636" s="184"/>
      <c r="AI636" s="184"/>
      <c r="AJ636" s="184" t="s">
        <v>3593</v>
      </c>
      <c r="AK636" s="184"/>
      <c r="AL636" s="184" t="s">
        <v>839</v>
      </c>
      <c r="AM636" s="184" t="s">
        <v>8897</v>
      </c>
      <c r="AN636" s="184">
        <v>13408572440</v>
      </c>
      <c r="AO636" s="184" t="s">
        <v>8898</v>
      </c>
      <c r="AP636" s="184" t="s">
        <v>9810</v>
      </c>
      <c r="AQ636" s="184">
        <v>13330886027</v>
      </c>
      <c r="AR636" s="184" t="s">
        <v>839</v>
      </c>
      <c r="AS636" s="184" t="s">
        <v>8897</v>
      </c>
      <c r="AT636" s="184">
        <v>13408572440</v>
      </c>
      <c r="AU636" s="184" t="s">
        <v>1175</v>
      </c>
      <c r="AV636" s="184" t="s">
        <v>9811</v>
      </c>
      <c r="AW636" s="190"/>
      <c r="AX636" s="185">
        <v>44189</v>
      </c>
      <c r="AY636" s="185">
        <v>43829</v>
      </c>
      <c r="AZ636" s="184" t="s">
        <v>19415</v>
      </c>
      <c r="BA636" s="184" t="s">
        <v>9812</v>
      </c>
      <c r="BB636" s="184">
        <v>1</v>
      </c>
      <c r="BC636" s="184"/>
      <c r="BD636" s="184"/>
      <c r="BE636" s="184"/>
      <c r="BF636" s="184"/>
      <c r="BG636" s="184"/>
      <c r="BH636" s="184"/>
      <c r="BI636" s="184"/>
      <c r="BJ636" s="184"/>
      <c r="BK636" s="184">
        <v>1</v>
      </c>
      <c r="BL636" s="184" t="s">
        <v>3493</v>
      </c>
      <c r="BM636" s="184"/>
      <c r="BN636" s="184" t="s">
        <v>3493</v>
      </c>
      <c r="BO636" s="184" t="s">
        <v>3493</v>
      </c>
      <c r="BP636" s="184" t="s">
        <v>3493</v>
      </c>
      <c r="BQ636" s="184" t="str">
        <f t="shared" si="13"/>
        <v>√</v>
      </c>
      <c r="BR636" s="184"/>
      <c r="BS636" s="184"/>
      <c r="BT636" s="187" t="str">
        <f t="shared" ref="BT636" si="21">IF(OR(P636="",P636="/")," ","√")</f>
        <v>√</v>
      </c>
      <c r="BU636" s="184"/>
      <c r="BV636" s="190" t="e">
        <f>VLOOKUP(D:D,#REF!,2,0)</f>
        <v>#REF!</v>
      </c>
      <c r="BW636" s="190" t="e">
        <f>VLOOKUP(D:D,#REF!,3,0)</f>
        <v>#REF!</v>
      </c>
      <c r="BX636" s="190"/>
      <c r="BY636" s="190"/>
      <c r="BZ636" s="191" t="e">
        <f>VLOOKUP(D:D,#REF!,2,0)</f>
        <v>#REF!</v>
      </c>
      <c r="CA636" s="192" t="s">
        <v>18928</v>
      </c>
      <c r="CB636" s="192" t="s">
        <v>18928</v>
      </c>
      <c r="CC636" s="192" t="s">
        <v>18928</v>
      </c>
      <c r="CD636" s="190"/>
      <c r="CE636" s="184">
        <v>7003349</v>
      </c>
    </row>
    <row r="637" spans="1:83" ht="11.95" customHeight="1">
      <c r="A637" s="184">
        <v>7003440</v>
      </c>
      <c r="B637" s="184">
        <v>636</v>
      </c>
      <c r="C637" s="184" t="s">
        <v>18923</v>
      </c>
      <c r="D637" s="184" t="s">
        <v>18</v>
      </c>
      <c r="E637" s="184" t="s">
        <v>51</v>
      </c>
      <c r="F637" s="184" t="s">
        <v>9813</v>
      </c>
      <c r="G637" s="185">
        <v>42538</v>
      </c>
      <c r="H637" s="186" t="s">
        <v>9814</v>
      </c>
      <c r="I637" s="187">
        <v>21045</v>
      </c>
      <c r="J637" s="184" t="s">
        <v>23137</v>
      </c>
      <c r="K637" s="184">
        <v>7003440</v>
      </c>
      <c r="L637" s="184" t="s">
        <v>9815</v>
      </c>
      <c r="M637" s="184" t="s">
        <v>23138</v>
      </c>
      <c r="N637" s="188" t="s">
        <v>23139</v>
      </c>
      <c r="O637" s="189" t="s">
        <v>9816</v>
      </c>
      <c r="P637" s="187" t="s">
        <v>9817</v>
      </c>
      <c r="Q637" s="187" t="s">
        <v>9817</v>
      </c>
      <c r="R637" s="184" t="s">
        <v>9818</v>
      </c>
      <c r="S637" s="184">
        <v>18982220999</v>
      </c>
      <c r="T637" s="184" t="s">
        <v>9819</v>
      </c>
      <c r="U637" s="184">
        <v>13551170802</v>
      </c>
      <c r="V637" s="184" t="s">
        <v>9820</v>
      </c>
      <c r="W637" s="184">
        <v>13880833006</v>
      </c>
      <c r="X637" s="187" t="s">
        <v>23140</v>
      </c>
      <c r="Y637" s="187"/>
      <c r="Z637" s="188" t="s">
        <v>3575</v>
      </c>
      <c r="AA637" s="184">
        <v>240</v>
      </c>
      <c r="AB637" s="184" t="s">
        <v>3561</v>
      </c>
      <c r="AC637" s="184" t="s">
        <v>9821</v>
      </c>
      <c r="AD637" s="184"/>
      <c r="AE637" s="184" t="s">
        <v>3562</v>
      </c>
      <c r="AF637" s="184"/>
      <c r="AG637" s="184"/>
      <c r="AH637" s="184"/>
      <c r="AI637" s="184"/>
      <c r="AJ637" s="184" t="s">
        <v>3593</v>
      </c>
      <c r="AK637" s="184">
        <v>610000</v>
      </c>
      <c r="AL637" s="184" t="s">
        <v>818</v>
      </c>
      <c r="AM637" s="184" t="s">
        <v>3564</v>
      </c>
      <c r="AN637" s="184">
        <v>18982050490</v>
      </c>
      <c r="AO637" s="184" t="s">
        <v>3565</v>
      </c>
      <c r="AP637" s="184" t="s">
        <v>9819</v>
      </c>
      <c r="AQ637" s="184">
        <v>13551170802</v>
      </c>
      <c r="AR637" s="184" t="s">
        <v>818</v>
      </c>
      <c r="AS637" s="184" t="s">
        <v>3564</v>
      </c>
      <c r="AT637" s="184">
        <v>18982050490</v>
      </c>
      <c r="AU637" s="184" t="s">
        <v>1786</v>
      </c>
      <c r="AV637" s="184" t="s">
        <v>9822</v>
      </c>
      <c r="AW637" s="190"/>
      <c r="AX637" s="185">
        <v>44355</v>
      </c>
      <c r="AY637" s="185"/>
      <c r="AZ637" s="184" t="s">
        <v>3731</v>
      </c>
      <c r="BA637" s="184" t="s">
        <v>9823</v>
      </c>
      <c r="BB637" s="184">
        <v>1</v>
      </c>
      <c r="BC637" s="184"/>
      <c r="BD637" s="184"/>
      <c r="BE637" s="184"/>
      <c r="BF637" s="184" t="s">
        <v>3562</v>
      </c>
      <c r="BG637" s="184" t="s">
        <v>9824</v>
      </c>
      <c r="BH637" s="184"/>
      <c r="BI637" s="184" t="s">
        <v>3568</v>
      </c>
      <c r="BJ637" s="184"/>
      <c r="BK637" s="184">
        <v>1</v>
      </c>
      <c r="BL637" s="184" t="s">
        <v>3493</v>
      </c>
      <c r="BM637" s="184"/>
      <c r="BN637" s="184" t="s">
        <v>3493</v>
      </c>
      <c r="BO637" s="184"/>
      <c r="BP637" s="184" t="s">
        <v>3493</v>
      </c>
      <c r="BQ637" s="184" t="str">
        <f t="shared" si="13"/>
        <v>√</v>
      </c>
      <c r="BR637" s="184"/>
      <c r="BS637" s="184"/>
      <c r="BT637" s="187" t="s">
        <v>3493</v>
      </c>
      <c r="BU637" s="184"/>
      <c r="BV637" s="190" t="e">
        <f>VLOOKUP(D:D,#REF!,2,0)</f>
        <v>#REF!</v>
      </c>
      <c r="BW637" s="190" t="e">
        <f>VLOOKUP(D:D,#REF!,3,0)</f>
        <v>#REF!</v>
      </c>
      <c r="BX637" s="190"/>
      <c r="BY637" s="190"/>
      <c r="BZ637" s="191" t="e">
        <f>VLOOKUP(D:D,#REF!,2,0)</f>
        <v>#REF!</v>
      </c>
      <c r="CA637" s="192" t="s">
        <v>18928</v>
      </c>
      <c r="CB637" s="192" t="s">
        <v>18928</v>
      </c>
      <c r="CC637" s="192" t="s">
        <v>18928</v>
      </c>
      <c r="CD637" s="190"/>
      <c r="CE637" s="184">
        <v>7003440</v>
      </c>
    </row>
    <row r="638" spans="1:83" ht="11.95" customHeight="1">
      <c r="A638" s="184">
        <v>7003441</v>
      </c>
      <c r="B638" s="184">
        <v>637</v>
      </c>
      <c r="C638" s="184" t="s">
        <v>18923</v>
      </c>
      <c r="D638" s="184" t="s">
        <v>18</v>
      </c>
      <c r="E638" s="184" t="s">
        <v>665</v>
      </c>
      <c r="F638" s="184" t="s">
        <v>9825</v>
      </c>
      <c r="G638" s="185">
        <v>42523</v>
      </c>
      <c r="H638" s="186" t="s">
        <v>8889</v>
      </c>
      <c r="I638" s="187">
        <v>21164</v>
      </c>
      <c r="J638" s="184" t="s">
        <v>18930</v>
      </c>
      <c r="K638" s="184">
        <v>7003441</v>
      </c>
      <c r="L638" s="184" t="s">
        <v>23141</v>
      </c>
      <c r="M638" s="184" t="s">
        <v>23142</v>
      </c>
      <c r="N638" s="188" t="s">
        <v>9826</v>
      </c>
      <c r="O638" s="189" t="s">
        <v>9827</v>
      </c>
      <c r="P638" s="187" t="s">
        <v>23143</v>
      </c>
      <c r="Q638" s="187" t="s">
        <v>23143</v>
      </c>
      <c r="R638" s="184" t="s">
        <v>9828</v>
      </c>
      <c r="S638" s="184" t="s">
        <v>9829</v>
      </c>
      <c r="T638" s="184" t="s">
        <v>9830</v>
      </c>
      <c r="U638" s="184">
        <v>18048633553</v>
      </c>
      <c r="V638" s="184" t="s">
        <v>9830</v>
      </c>
      <c r="W638" s="184">
        <v>18048633553</v>
      </c>
      <c r="X638" s="187" t="s">
        <v>23144</v>
      </c>
      <c r="Y638" s="187"/>
      <c r="Z638" s="188" t="s">
        <v>3575</v>
      </c>
      <c r="AA638" s="184">
        <v>180</v>
      </c>
      <c r="AB638" s="184" t="s">
        <v>3561</v>
      </c>
      <c r="AC638" s="184"/>
      <c r="AD638" s="184"/>
      <c r="AE638" s="184" t="s">
        <v>3562</v>
      </c>
      <c r="AF638" s="184"/>
      <c r="AG638" s="184"/>
      <c r="AH638" s="184"/>
      <c r="AI638" s="184"/>
      <c r="AJ638" s="184" t="s">
        <v>3563</v>
      </c>
      <c r="AK638" s="184">
        <v>618500</v>
      </c>
      <c r="AL638" s="184" t="s">
        <v>839</v>
      </c>
      <c r="AM638" s="184" t="s">
        <v>8897</v>
      </c>
      <c r="AN638" s="184">
        <v>13408572440</v>
      </c>
      <c r="AO638" s="184" t="s">
        <v>8898</v>
      </c>
      <c r="AP638" s="184" t="s">
        <v>2819</v>
      </c>
      <c r="AQ638" s="184" t="s">
        <v>2819</v>
      </c>
      <c r="AR638" s="184" t="s">
        <v>839</v>
      </c>
      <c r="AS638" s="184" t="s">
        <v>8897</v>
      </c>
      <c r="AT638" s="184">
        <v>13408572440</v>
      </c>
      <c r="AU638" s="184" t="s">
        <v>9831</v>
      </c>
      <c r="AV638" s="184" t="s">
        <v>9831</v>
      </c>
      <c r="AW638" s="190"/>
      <c r="AX638" s="185">
        <v>44096</v>
      </c>
      <c r="AY638" s="185" t="s">
        <v>2819</v>
      </c>
      <c r="AZ638" s="184" t="s">
        <v>3731</v>
      </c>
      <c r="BA638" s="184" t="s">
        <v>9832</v>
      </c>
      <c r="BB638" s="184">
        <v>1</v>
      </c>
      <c r="BC638" s="184"/>
      <c r="BD638" s="184"/>
      <c r="BE638" s="184"/>
      <c r="BF638" s="184" t="s">
        <v>3562</v>
      </c>
      <c r="BG638" s="184"/>
      <c r="BH638" s="184"/>
      <c r="BI638" s="184" t="s">
        <v>3568</v>
      </c>
      <c r="BJ638" s="184"/>
      <c r="BK638" s="184">
        <v>1</v>
      </c>
      <c r="BL638" s="184" t="s">
        <v>3493</v>
      </c>
      <c r="BM638" s="184"/>
      <c r="BN638" s="184" t="s">
        <v>3493</v>
      </c>
      <c r="BO638" s="184"/>
      <c r="BP638" s="184" t="s">
        <v>3493</v>
      </c>
      <c r="BQ638" s="184" t="str">
        <f t="shared" si="13"/>
        <v>√</v>
      </c>
      <c r="BR638" s="184"/>
      <c r="BS638" s="184" t="s">
        <v>3493</v>
      </c>
      <c r="BT638" s="187" t="s">
        <v>2819</v>
      </c>
      <c r="BU638" s="184" t="s">
        <v>3823</v>
      </c>
      <c r="BV638" s="190" t="e">
        <f>VLOOKUP(D:D,#REF!,2,0)</f>
        <v>#REF!</v>
      </c>
      <c r="BW638" s="190" t="e">
        <f>VLOOKUP(D:D,#REF!,3,0)</f>
        <v>#REF!</v>
      </c>
      <c r="BX638" s="190"/>
      <c r="BY638" s="190"/>
      <c r="BZ638" s="191" t="e">
        <f>VLOOKUP(D:D,#REF!,2,0)</f>
        <v>#REF!</v>
      </c>
      <c r="CA638" s="192" t="s">
        <v>18928</v>
      </c>
      <c r="CB638" s="192" t="s">
        <v>18928</v>
      </c>
      <c r="CC638" s="192" t="s">
        <v>18928</v>
      </c>
      <c r="CD638" s="190"/>
      <c r="CE638" s="184">
        <v>7003441</v>
      </c>
    </row>
    <row r="639" spans="1:83" ht="11.95" customHeight="1">
      <c r="A639" s="184">
        <v>7003447</v>
      </c>
      <c r="B639" s="184">
        <v>638</v>
      </c>
      <c r="C639" s="184" t="s">
        <v>18923</v>
      </c>
      <c r="D639" s="184" t="s">
        <v>18</v>
      </c>
      <c r="E639" s="184" t="s">
        <v>671</v>
      </c>
      <c r="F639" s="184" t="s">
        <v>9833</v>
      </c>
      <c r="G639" s="185">
        <v>42529</v>
      </c>
      <c r="H639" s="186" t="s">
        <v>3465</v>
      </c>
      <c r="I639" s="187">
        <v>21174</v>
      </c>
      <c r="J639" s="184" t="s">
        <v>18924</v>
      </c>
      <c r="K639" s="184">
        <v>7003447</v>
      </c>
      <c r="L639" s="184" t="s">
        <v>23145</v>
      </c>
      <c r="M639" s="184" t="s">
        <v>9834</v>
      </c>
      <c r="N639" s="188" t="s">
        <v>23146</v>
      </c>
      <c r="O639" s="189"/>
      <c r="P639" s="187" t="s">
        <v>9835</v>
      </c>
      <c r="Q639" s="187" t="s">
        <v>9835</v>
      </c>
      <c r="R639" s="184" t="s">
        <v>9836</v>
      </c>
      <c r="S639" s="184">
        <v>13882909588</v>
      </c>
      <c r="T639" s="184" t="s">
        <v>9837</v>
      </c>
      <c r="U639" s="184">
        <v>18181363237</v>
      </c>
      <c r="V639" s="184" t="s">
        <v>9837</v>
      </c>
      <c r="W639" s="184">
        <v>18181363237</v>
      </c>
      <c r="X639" s="187" t="s">
        <v>23147</v>
      </c>
      <c r="Y639" s="187" t="s">
        <v>23148</v>
      </c>
      <c r="Z639" s="188" t="s">
        <v>3575</v>
      </c>
      <c r="AA639" s="184">
        <v>180</v>
      </c>
      <c r="AB639" s="184" t="s">
        <v>3561</v>
      </c>
      <c r="AC639" s="184"/>
      <c r="AD639" s="184"/>
      <c r="AE639" s="184" t="s">
        <v>3562</v>
      </c>
      <c r="AF639" s="184"/>
      <c r="AG639" s="184"/>
      <c r="AH639" s="184"/>
      <c r="AI639" s="184"/>
      <c r="AJ639" s="184" t="s">
        <v>3593</v>
      </c>
      <c r="AK639" s="184"/>
      <c r="AL639" s="184" t="s">
        <v>3465</v>
      </c>
      <c r="AM639" s="184" t="s">
        <v>9326</v>
      </c>
      <c r="AN639" s="184">
        <v>13568986319</v>
      </c>
      <c r="AO639" s="184" t="s">
        <v>9327</v>
      </c>
      <c r="AP639" s="184" t="s">
        <v>9837</v>
      </c>
      <c r="AQ639" s="184">
        <v>18181363237</v>
      </c>
      <c r="AR639" s="184" t="s">
        <v>3465</v>
      </c>
      <c r="AS639" s="184" t="s">
        <v>9326</v>
      </c>
      <c r="AT639" s="184">
        <v>13568986319</v>
      </c>
      <c r="AU639" s="184" t="s">
        <v>2254</v>
      </c>
      <c r="AV639" s="184" t="s">
        <v>2254</v>
      </c>
      <c r="AW639" s="190"/>
      <c r="AX639" s="185">
        <v>44252</v>
      </c>
      <c r="AY639" s="185">
        <v>43535</v>
      </c>
      <c r="AZ639" s="184" t="s">
        <v>3731</v>
      </c>
      <c r="BA639" s="184" t="s">
        <v>9838</v>
      </c>
      <c r="BB639" s="184">
        <v>1</v>
      </c>
      <c r="BC639" s="184"/>
      <c r="BD639" s="184"/>
      <c r="BE639" s="184"/>
      <c r="BF639" s="184" t="s">
        <v>3562</v>
      </c>
      <c r="BG639" s="184"/>
      <c r="BH639" s="184"/>
      <c r="BI639" s="184" t="s">
        <v>3568</v>
      </c>
      <c r="BJ639" s="184"/>
      <c r="BK639" s="184">
        <v>1</v>
      </c>
      <c r="BL639" s="184" t="s">
        <v>3493</v>
      </c>
      <c r="BM639" s="184"/>
      <c r="BN639" s="184"/>
      <c r="BO639" s="184" t="s">
        <v>3493</v>
      </c>
      <c r="BP639" s="184" t="s">
        <v>3493</v>
      </c>
      <c r="BQ639" s="184" t="str">
        <f t="shared" si="13"/>
        <v>√</v>
      </c>
      <c r="BR639" s="184"/>
      <c r="BS639" s="184" t="s">
        <v>3493</v>
      </c>
      <c r="BT639" s="187" t="s">
        <v>3493</v>
      </c>
      <c r="BU639" s="184"/>
      <c r="BV639" s="190" t="e">
        <f>VLOOKUP(D:D,#REF!,2,0)</f>
        <v>#REF!</v>
      </c>
      <c r="BW639" s="190" t="e">
        <f>VLOOKUP(D:D,#REF!,3,0)</f>
        <v>#REF!</v>
      </c>
      <c r="BX639" s="190"/>
      <c r="BY639" s="190"/>
      <c r="BZ639" s="191" t="e">
        <f>VLOOKUP(D:D,#REF!,2,0)</f>
        <v>#REF!</v>
      </c>
      <c r="CA639" s="192" t="s">
        <v>18928</v>
      </c>
      <c r="CB639" s="192" t="s">
        <v>18928</v>
      </c>
      <c r="CC639" s="192" t="s">
        <v>18928</v>
      </c>
      <c r="CD639" s="190"/>
      <c r="CE639" s="184">
        <v>7003447</v>
      </c>
    </row>
    <row r="640" spans="1:83" ht="11.95" customHeight="1">
      <c r="A640" s="184">
        <v>7003434</v>
      </c>
      <c r="B640" s="184">
        <v>639</v>
      </c>
      <c r="C640" s="184" t="s">
        <v>18923</v>
      </c>
      <c r="D640" s="184" t="s">
        <v>18</v>
      </c>
      <c r="E640" s="184" t="s">
        <v>669</v>
      </c>
      <c r="F640" s="184" t="s">
        <v>23149</v>
      </c>
      <c r="G640" s="185">
        <v>42529</v>
      </c>
      <c r="H640" s="186" t="s">
        <v>8889</v>
      </c>
      <c r="I640" s="187">
        <v>21164</v>
      </c>
      <c r="J640" s="184" t="s">
        <v>18930</v>
      </c>
      <c r="K640" s="184">
        <v>7003434</v>
      </c>
      <c r="L640" s="184" t="s">
        <v>9839</v>
      </c>
      <c r="M640" s="184" t="s">
        <v>23150</v>
      </c>
      <c r="N640" s="188" t="s">
        <v>9840</v>
      </c>
      <c r="O640" s="189" t="s">
        <v>9841</v>
      </c>
      <c r="P640" s="187" t="s">
        <v>23151</v>
      </c>
      <c r="Q640" s="187" t="s">
        <v>23151</v>
      </c>
      <c r="R640" s="184" t="s">
        <v>9842</v>
      </c>
      <c r="S640" s="184" t="s">
        <v>9843</v>
      </c>
      <c r="T640" s="184" t="s">
        <v>9844</v>
      </c>
      <c r="U640" s="184">
        <v>13881127828</v>
      </c>
      <c r="V640" s="184" t="s">
        <v>9844</v>
      </c>
      <c r="W640" s="184">
        <v>13881127828</v>
      </c>
      <c r="X640" s="187" t="s">
        <v>23152</v>
      </c>
      <c r="Y640" s="187" t="s">
        <v>23153</v>
      </c>
      <c r="Z640" s="188" t="s">
        <v>3575</v>
      </c>
      <c r="AA640" s="184">
        <v>180</v>
      </c>
      <c r="AB640" s="184" t="s">
        <v>3561</v>
      </c>
      <c r="AC640" s="184" t="s">
        <v>3639</v>
      </c>
      <c r="AD640" s="184"/>
      <c r="AE640" s="184" t="s">
        <v>3562</v>
      </c>
      <c r="AF640" s="184"/>
      <c r="AG640" s="184"/>
      <c r="AH640" s="184"/>
      <c r="AI640" s="184"/>
      <c r="AJ640" s="184" t="s">
        <v>3563</v>
      </c>
      <c r="AK640" s="184"/>
      <c r="AL640" s="184" t="s">
        <v>839</v>
      </c>
      <c r="AM640" s="184" t="s">
        <v>8897</v>
      </c>
      <c r="AN640" s="184">
        <v>13408572440</v>
      </c>
      <c r="AO640" s="184" t="s">
        <v>8898</v>
      </c>
      <c r="AP640" s="184" t="s">
        <v>9844</v>
      </c>
      <c r="AQ640" s="184">
        <v>13881127828</v>
      </c>
      <c r="AR640" s="184" t="s">
        <v>839</v>
      </c>
      <c r="AS640" s="184" t="s">
        <v>8897</v>
      </c>
      <c r="AT640" s="184">
        <v>13408572440</v>
      </c>
      <c r="AU640" s="184" t="s">
        <v>9845</v>
      </c>
      <c r="AV640" s="184" t="s">
        <v>9845</v>
      </c>
      <c r="AW640" s="190"/>
      <c r="AX640" s="185">
        <v>43934</v>
      </c>
      <c r="AY640" s="185">
        <v>43808</v>
      </c>
      <c r="AZ640" s="184" t="s">
        <v>3731</v>
      </c>
      <c r="BA640" s="184" t="s">
        <v>9846</v>
      </c>
      <c r="BB640" s="184">
        <v>1</v>
      </c>
      <c r="BC640" s="184"/>
      <c r="BD640" s="184"/>
      <c r="BE640" s="184"/>
      <c r="BF640" s="184"/>
      <c r="BG640" s="184"/>
      <c r="BH640" s="184"/>
      <c r="BI640" s="184"/>
      <c r="BJ640" s="184"/>
      <c r="BK640" s="184">
        <v>1</v>
      </c>
      <c r="BL640" s="184" t="s">
        <v>3493</v>
      </c>
      <c r="BM640" s="184"/>
      <c r="BN640" s="184" t="s">
        <v>3493</v>
      </c>
      <c r="BO640" s="184" t="s">
        <v>3493</v>
      </c>
      <c r="BP640" s="184" t="s">
        <v>3493</v>
      </c>
      <c r="BQ640" s="184" t="str">
        <f t="shared" si="13"/>
        <v>√</v>
      </c>
      <c r="BR640" s="184"/>
      <c r="BS640" s="184"/>
      <c r="BT640" s="187" t="s">
        <v>8842</v>
      </c>
      <c r="BU640" s="184" t="s">
        <v>3823</v>
      </c>
      <c r="BV640" s="190" t="e">
        <f>VLOOKUP(D:D,#REF!,2,0)</f>
        <v>#REF!</v>
      </c>
      <c r="BW640" s="190" t="e">
        <f>VLOOKUP(D:D,#REF!,3,0)</f>
        <v>#REF!</v>
      </c>
      <c r="BX640" s="190"/>
      <c r="BY640" s="190"/>
      <c r="BZ640" s="191" t="e">
        <f>VLOOKUP(D:D,#REF!,2,0)</f>
        <v>#REF!</v>
      </c>
      <c r="CA640" s="192" t="s">
        <v>18928</v>
      </c>
      <c r="CB640" s="192" t="s">
        <v>18928</v>
      </c>
      <c r="CC640" s="192" t="s">
        <v>18928</v>
      </c>
      <c r="CD640" s="190"/>
      <c r="CE640" s="184">
        <v>7003434</v>
      </c>
    </row>
    <row r="641" spans="1:83" ht="11.95" customHeight="1">
      <c r="A641" s="184">
        <v>7003435</v>
      </c>
      <c r="B641" s="184">
        <v>640</v>
      </c>
      <c r="C641" s="184" t="s">
        <v>18923</v>
      </c>
      <c r="D641" s="184" t="s">
        <v>18</v>
      </c>
      <c r="E641" s="184" t="s">
        <v>669</v>
      </c>
      <c r="F641" s="184" t="s">
        <v>9847</v>
      </c>
      <c r="G641" s="185">
        <v>42538</v>
      </c>
      <c r="H641" s="186" t="s">
        <v>8889</v>
      </c>
      <c r="I641" s="187">
        <v>21164</v>
      </c>
      <c r="J641" s="184" t="s">
        <v>18930</v>
      </c>
      <c r="K641" s="184">
        <v>7003435</v>
      </c>
      <c r="L641" s="184" t="s">
        <v>9848</v>
      </c>
      <c r="M641" s="184" t="s">
        <v>23154</v>
      </c>
      <c r="N641" s="188" t="s">
        <v>23155</v>
      </c>
      <c r="O641" s="189" t="s">
        <v>9849</v>
      </c>
      <c r="P641" s="187" t="s">
        <v>23156</v>
      </c>
      <c r="Q641" s="187" t="s">
        <v>23156</v>
      </c>
      <c r="R641" s="184" t="s">
        <v>9850</v>
      </c>
      <c r="S641" s="184">
        <v>13881152278</v>
      </c>
      <c r="T641" s="184" t="s">
        <v>9851</v>
      </c>
      <c r="U641" s="184">
        <v>13989271678</v>
      </c>
      <c r="V641" s="184" t="s">
        <v>9851</v>
      </c>
      <c r="W641" s="184">
        <v>13989271678</v>
      </c>
      <c r="X641" s="187" t="s">
        <v>9852</v>
      </c>
      <c r="Y641" s="187" t="s">
        <v>9853</v>
      </c>
      <c r="Z641" s="188" t="s">
        <v>3575</v>
      </c>
      <c r="AA641" s="184">
        <v>180</v>
      </c>
      <c r="AB641" s="184" t="s">
        <v>3561</v>
      </c>
      <c r="AC641" s="184"/>
      <c r="AD641" s="184"/>
      <c r="AE641" s="184" t="s">
        <v>3562</v>
      </c>
      <c r="AF641" s="184"/>
      <c r="AG641" s="184"/>
      <c r="AH641" s="184"/>
      <c r="AI641" s="184"/>
      <c r="AJ641" s="184" t="s">
        <v>3563</v>
      </c>
      <c r="AK641" s="184"/>
      <c r="AL641" s="184" t="s">
        <v>839</v>
      </c>
      <c r="AM641" s="184" t="s">
        <v>8897</v>
      </c>
      <c r="AN641" s="184">
        <v>13408572440</v>
      </c>
      <c r="AO641" s="184" t="s">
        <v>8898</v>
      </c>
      <c r="AP641" s="184" t="s">
        <v>9851</v>
      </c>
      <c r="AQ641" s="184">
        <v>13989271678</v>
      </c>
      <c r="AR641" s="184" t="s">
        <v>839</v>
      </c>
      <c r="AS641" s="184" t="s">
        <v>8897</v>
      </c>
      <c r="AT641" s="184">
        <v>13408572440</v>
      </c>
      <c r="AU641" s="184" t="s">
        <v>1740</v>
      </c>
      <c r="AV641" s="184" t="s">
        <v>9854</v>
      </c>
      <c r="AW641" s="190"/>
      <c r="AX641" s="185">
        <v>43999</v>
      </c>
      <c r="AY641" s="185">
        <v>43639</v>
      </c>
      <c r="AZ641" s="184" t="s">
        <v>3731</v>
      </c>
      <c r="BA641" s="184" t="s">
        <v>9855</v>
      </c>
      <c r="BB641" s="184">
        <v>1</v>
      </c>
      <c r="BC641" s="184"/>
      <c r="BD641" s="184"/>
      <c r="BE641" s="184"/>
      <c r="BF641" s="184"/>
      <c r="BG641" s="184"/>
      <c r="BH641" s="184"/>
      <c r="BI641" s="184"/>
      <c r="BJ641" s="184"/>
      <c r="BK641" s="184">
        <v>1</v>
      </c>
      <c r="BL641" s="184" t="s">
        <v>3493</v>
      </c>
      <c r="BM641" s="184"/>
      <c r="BN641" s="184" t="s">
        <v>3493</v>
      </c>
      <c r="BO641" s="184" t="s">
        <v>3493</v>
      </c>
      <c r="BP641" s="184" t="s">
        <v>3493</v>
      </c>
      <c r="BQ641" s="184" t="str">
        <f t="shared" si="13"/>
        <v>√</v>
      </c>
      <c r="BR641" s="184"/>
      <c r="BS641" s="184"/>
      <c r="BT641" s="187" t="str">
        <f t="shared" ref="BT641" si="22">IF(OR(P641="",P641="/")," ","√")</f>
        <v>√</v>
      </c>
      <c r="BU641" s="184"/>
      <c r="BV641" s="190" t="e">
        <f>VLOOKUP(D:D,#REF!,2,0)</f>
        <v>#REF!</v>
      </c>
      <c r="BW641" s="190" t="e">
        <f>VLOOKUP(D:D,#REF!,3,0)</f>
        <v>#REF!</v>
      </c>
      <c r="BX641" s="190"/>
      <c r="BY641" s="190"/>
      <c r="BZ641" s="191" t="e">
        <f>VLOOKUP(D:D,#REF!,2,0)</f>
        <v>#REF!</v>
      </c>
      <c r="CA641" s="192" t="s">
        <v>18928</v>
      </c>
      <c r="CB641" s="192" t="s">
        <v>18928</v>
      </c>
      <c r="CC641" s="192" t="s">
        <v>18928</v>
      </c>
      <c r="CD641" s="190"/>
      <c r="CE641" s="184">
        <v>7003435</v>
      </c>
    </row>
    <row r="642" spans="1:83" ht="11.95" customHeight="1">
      <c r="A642" s="184">
        <v>7003436</v>
      </c>
      <c r="B642" s="184">
        <v>641</v>
      </c>
      <c r="C642" s="184" t="s">
        <v>18923</v>
      </c>
      <c r="D642" s="184" t="s">
        <v>18</v>
      </c>
      <c r="E642" s="184" t="s">
        <v>51</v>
      </c>
      <c r="F642" s="184" t="s">
        <v>9856</v>
      </c>
      <c r="G642" s="185">
        <v>42538</v>
      </c>
      <c r="H642" s="186" t="s">
        <v>22837</v>
      </c>
      <c r="I642" s="187">
        <v>21174</v>
      </c>
      <c r="J642" s="184" t="s">
        <v>23137</v>
      </c>
      <c r="K642" s="184">
        <v>7003436</v>
      </c>
      <c r="L642" s="184" t="s">
        <v>9857</v>
      </c>
      <c r="M642" s="184" t="s">
        <v>9858</v>
      </c>
      <c r="N642" s="188" t="s">
        <v>23157</v>
      </c>
      <c r="O642" s="189"/>
      <c r="P642" s="187" t="s">
        <v>9859</v>
      </c>
      <c r="Q642" s="187" t="s">
        <v>9859</v>
      </c>
      <c r="R642" s="184" t="s">
        <v>9860</v>
      </c>
      <c r="S642" s="184">
        <v>13608233390</v>
      </c>
      <c r="T642" s="184" t="s">
        <v>9861</v>
      </c>
      <c r="U642" s="184">
        <v>17708159783</v>
      </c>
      <c r="V642" s="184" t="s">
        <v>9862</v>
      </c>
      <c r="W642" s="184">
        <v>13982288984</v>
      </c>
      <c r="X642" s="187" t="s">
        <v>9863</v>
      </c>
      <c r="Y642" s="187" t="s">
        <v>23158</v>
      </c>
      <c r="Z642" s="188" t="s">
        <v>9864</v>
      </c>
      <c r="AA642" s="184">
        <v>180</v>
      </c>
      <c r="AB642" s="184" t="s">
        <v>3561</v>
      </c>
      <c r="AC642" s="184" t="s">
        <v>9865</v>
      </c>
      <c r="AD642" s="184"/>
      <c r="AE642" s="184" t="s">
        <v>3562</v>
      </c>
      <c r="AF642" s="184"/>
      <c r="AG642" s="184"/>
      <c r="AH642" s="184"/>
      <c r="AI642" s="184"/>
      <c r="AJ642" s="184" t="s">
        <v>3563</v>
      </c>
      <c r="AK642" s="184">
        <v>610000</v>
      </c>
      <c r="AL642" s="184" t="s">
        <v>3465</v>
      </c>
      <c r="AM642" s="184" t="s">
        <v>9326</v>
      </c>
      <c r="AN642" s="184">
        <v>13568986319</v>
      </c>
      <c r="AO642" s="184" t="s">
        <v>9327</v>
      </c>
      <c r="AP642" s="184" t="s">
        <v>9861</v>
      </c>
      <c r="AQ642" s="184" t="s">
        <v>9866</v>
      </c>
      <c r="AR642" s="184" t="s">
        <v>3465</v>
      </c>
      <c r="AS642" s="184" t="s">
        <v>9326</v>
      </c>
      <c r="AT642" s="184">
        <v>13568986319</v>
      </c>
      <c r="AU642" s="184" t="s">
        <v>982</v>
      </c>
      <c r="AV642" s="184" t="s">
        <v>9867</v>
      </c>
      <c r="AW642" s="190"/>
      <c r="AX642" s="185">
        <v>44532</v>
      </c>
      <c r="AY642" s="185">
        <v>43532</v>
      </c>
      <c r="AZ642" s="184" t="s">
        <v>3731</v>
      </c>
      <c r="BA642" s="184" t="s">
        <v>9868</v>
      </c>
      <c r="BB642" s="184">
        <v>1</v>
      </c>
      <c r="BC642" s="184"/>
      <c r="BD642" s="184"/>
      <c r="BE642" s="184"/>
      <c r="BF642" s="184"/>
      <c r="BG642" s="184"/>
      <c r="BH642" s="184"/>
      <c r="BI642" s="184"/>
      <c r="BJ642" s="184"/>
      <c r="BK642" s="184">
        <v>1</v>
      </c>
      <c r="BL642" s="184" t="s">
        <v>3493</v>
      </c>
      <c r="BM642" s="184" t="s">
        <v>3493</v>
      </c>
      <c r="BN642" s="184"/>
      <c r="BO642" s="184" t="s">
        <v>3493</v>
      </c>
      <c r="BP642" s="184" t="s">
        <v>3493</v>
      </c>
      <c r="BQ642" s="184" t="str">
        <f t="shared" si="13"/>
        <v>√</v>
      </c>
      <c r="BR642" s="184"/>
      <c r="BS642" s="184"/>
      <c r="BT642" s="187" t="s">
        <v>3493</v>
      </c>
      <c r="BU642" s="184"/>
      <c r="BV642" s="190" t="e">
        <f>VLOOKUP(D:D,#REF!,2,0)</f>
        <v>#REF!</v>
      </c>
      <c r="BW642" s="190" t="e">
        <f>VLOOKUP(D:D,#REF!,3,0)</f>
        <v>#REF!</v>
      </c>
      <c r="BX642" s="190"/>
      <c r="BY642" s="190"/>
      <c r="BZ642" s="191" t="e">
        <f>VLOOKUP(D:D,#REF!,2,0)</f>
        <v>#REF!</v>
      </c>
      <c r="CA642" s="192" t="s">
        <v>18928</v>
      </c>
      <c r="CB642" s="192" t="s">
        <v>18928</v>
      </c>
      <c r="CC642" s="192" t="s">
        <v>18928</v>
      </c>
      <c r="CD642" s="190"/>
      <c r="CE642" s="184">
        <v>7003436</v>
      </c>
    </row>
    <row r="643" spans="1:83" ht="11.95" customHeight="1">
      <c r="A643" s="184">
        <v>7003438</v>
      </c>
      <c r="B643" s="184">
        <v>642</v>
      </c>
      <c r="C643" s="184" t="s">
        <v>18923</v>
      </c>
      <c r="D643" s="184" t="s">
        <v>18</v>
      </c>
      <c r="E643" s="184" t="s">
        <v>669</v>
      </c>
      <c r="F643" s="184" t="s">
        <v>23159</v>
      </c>
      <c r="G643" s="185">
        <v>42529</v>
      </c>
      <c r="H643" s="186" t="s">
        <v>8889</v>
      </c>
      <c r="I643" s="187">
        <v>21164</v>
      </c>
      <c r="J643" s="184" t="s">
        <v>18930</v>
      </c>
      <c r="K643" s="184">
        <v>7003438</v>
      </c>
      <c r="L643" s="184" t="s">
        <v>9869</v>
      </c>
      <c r="M643" s="184" t="s">
        <v>9870</v>
      </c>
      <c r="N643" s="188" t="s">
        <v>9871</v>
      </c>
      <c r="O643" s="189" t="s">
        <v>9872</v>
      </c>
      <c r="P643" s="187" t="s">
        <v>9873</v>
      </c>
      <c r="Q643" s="187" t="s">
        <v>9873</v>
      </c>
      <c r="R643" s="184" t="s">
        <v>9874</v>
      </c>
      <c r="S643" s="184" t="s">
        <v>9872</v>
      </c>
      <c r="T643" s="184" t="s">
        <v>9875</v>
      </c>
      <c r="U643" s="184">
        <v>15082198618</v>
      </c>
      <c r="V643" s="184" t="s">
        <v>9875</v>
      </c>
      <c r="W643" s="184">
        <v>15082198618</v>
      </c>
      <c r="X643" s="187" t="s">
        <v>9876</v>
      </c>
      <c r="Y643" s="187"/>
      <c r="Z643" s="188" t="s">
        <v>3575</v>
      </c>
      <c r="AA643" s="184">
        <v>180</v>
      </c>
      <c r="AB643" s="184" t="s">
        <v>3561</v>
      </c>
      <c r="AC643" s="184" t="s">
        <v>23160</v>
      </c>
      <c r="AD643" s="184"/>
      <c r="AE643" s="184" t="s">
        <v>3562</v>
      </c>
      <c r="AF643" s="184"/>
      <c r="AG643" s="184"/>
      <c r="AH643" s="184"/>
      <c r="AI643" s="184"/>
      <c r="AJ643" s="184" t="s">
        <v>3563</v>
      </c>
      <c r="AK643" s="184"/>
      <c r="AL643" s="184" t="s">
        <v>839</v>
      </c>
      <c r="AM643" s="184" t="s">
        <v>8897</v>
      </c>
      <c r="AN643" s="184">
        <v>13408572440</v>
      </c>
      <c r="AO643" s="184" t="s">
        <v>8898</v>
      </c>
      <c r="AP643" s="184" t="s">
        <v>9877</v>
      </c>
      <c r="AQ643" s="184" t="s">
        <v>9878</v>
      </c>
      <c r="AR643" s="184" t="s">
        <v>839</v>
      </c>
      <c r="AS643" s="184" t="s">
        <v>8897</v>
      </c>
      <c r="AT643" s="184">
        <v>13408572440</v>
      </c>
      <c r="AU643" s="184" t="s">
        <v>1813</v>
      </c>
      <c r="AV643" s="184" t="s">
        <v>9879</v>
      </c>
      <c r="AW643" s="190"/>
      <c r="AX643" s="185">
        <v>44335</v>
      </c>
      <c r="AY643" s="185"/>
      <c r="AZ643" s="184" t="s">
        <v>3731</v>
      </c>
      <c r="BA643" s="184" t="s">
        <v>9880</v>
      </c>
      <c r="BB643" s="184">
        <v>1</v>
      </c>
      <c r="BC643" s="184"/>
      <c r="BD643" s="184"/>
      <c r="BE643" s="184"/>
      <c r="BF643" s="184"/>
      <c r="BG643" s="184"/>
      <c r="BH643" s="184"/>
      <c r="BI643" s="184"/>
      <c r="BJ643" s="184"/>
      <c r="BK643" s="184">
        <v>1</v>
      </c>
      <c r="BL643" s="184" t="s">
        <v>3493</v>
      </c>
      <c r="BM643" s="184"/>
      <c r="BN643" s="184" t="s">
        <v>3493</v>
      </c>
      <c r="BO643" s="184"/>
      <c r="BP643" s="184" t="s">
        <v>3493</v>
      </c>
      <c r="BQ643" s="184" t="str">
        <f t="shared" ref="BQ643:BQ706" si="23">IF(OR(M643="",M643="/")," ","√")</f>
        <v>√</v>
      </c>
      <c r="BR643" s="184"/>
      <c r="BS643" s="184"/>
      <c r="BT643" s="187" t="str">
        <f t="shared" ref="BT643" si="24">IF(OR(P643="",P643="/")," ","√")</f>
        <v>√</v>
      </c>
      <c r="BU643" s="184"/>
      <c r="BV643" s="190" t="e">
        <f>VLOOKUP(D:D,#REF!,2,0)</f>
        <v>#REF!</v>
      </c>
      <c r="BW643" s="190" t="e">
        <f>VLOOKUP(D:D,#REF!,3,0)</f>
        <v>#REF!</v>
      </c>
      <c r="BX643" s="190" t="s">
        <v>9881</v>
      </c>
      <c r="BY643" s="190"/>
      <c r="BZ643" s="191" t="e">
        <f>VLOOKUP(D:D,#REF!,2,0)</f>
        <v>#REF!</v>
      </c>
      <c r="CA643" s="192" t="s">
        <v>18928</v>
      </c>
      <c r="CB643" s="192" t="s">
        <v>18928</v>
      </c>
      <c r="CC643" s="192" t="s">
        <v>18928</v>
      </c>
      <c r="CD643" s="190"/>
      <c r="CE643" s="184">
        <v>7003438</v>
      </c>
    </row>
    <row r="644" spans="1:83" ht="11.95" customHeight="1">
      <c r="A644" s="184">
        <v>7003366</v>
      </c>
      <c r="B644" s="184">
        <v>643</v>
      </c>
      <c r="C644" s="184" t="s">
        <v>18923</v>
      </c>
      <c r="D644" s="184" t="s">
        <v>18</v>
      </c>
      <c r="E644" s="184" t="s">
        <v>662</v>
      </c>
      <c r="F644" s="184" t="s">
        <v>9882</v>
      </c>
      <c r="G644" s="185">
        <v>42529</v>
      </c>
      <c r="H644" s="186" t="s">
        <v>8889</v>
      </c>
      <c r="I644" s="187">
        <v>21164</v>
      </c>
      <c r="J644" s="184" t="s">
        <v>18930</v>
      </c>
      <c r="K644" s="184">
        <v>7003366</v>
      </c>
      <c r="L644" s="184" t="s">
        <v>23161</v>
      </c>
      <c r="M644" s="184" t="s">
        <v>9883</v>
      </c>
      <c r="N644" s="188" t="s">
        <v>23162</v>
      </c>
      <c r="O644" s="189" t="s">
        <v>9884</v>
      </c>
      <c r="P644" s="187" t="s">
        <v>23163</v>
      </c>
      <c r="Q644" s="187" t="s">
        <v>23163</v>
      </c>
      <c r="R644" s="184" t="s">
        <v>9885</v>
      </c>
      <c r="S644" s="184">
        <v>13981676232</v>
      </c>
      <c r="T644" s="184" t="s">
        <v>9886</v>
      </c>
      <c r="U644" s="184">
        <v>13981687135</v>
      </c>
      <c r="V644" s="184" t="s">
        <v>9887</v>
      </c>
      <c r="W644" s="184">
        <v>13551795126</v>
      </c>
      <c r="X644" s="187" t="s">
        <v>23164</v>
      </c>
      <c r="Y644" s="187" t="s">
        <v>23165</v>
      </c>
      <c r="Z644" s="188" t="s">
        <v>3575</v>
      </c>
      <c r="AA644" s="184">
        <v>180</v>
      </c>
      <c r="AB644" s="184" t="s">
        <v>3561</v>
      </c>
      <c r="AC644" s="184"/>
      <c r="AD644" s="184"/>
      <c r="AE644" s="184" t="s">
        <v>3562</v>
      </c>
      <c r="AF644" s="184"/>
      <c r="AG644" s="184"/>
      <c r="AH644" s="184"/>
      <c r="AI644" s="184"/>
      <c r="AJ644" s="184" t="s">
        <v>3563</v>
      </c>
      <c r="AK644" s="184">
        <v>636600</v>
      </c>
      <c r="AL644" s="184" t="s">
        <v>839</v>
      </c>
      <c r="AM644" s="184" t="s">
        <v>8897</v>
      </c>
      <c r="AN644" s="184">
        <v>13408572440</v>
      </c>
      <c r="AO644" s="184" t="s">
        <v>8898</v>
      </c>
      <c r="AP644" s="184" t="s">
        <v>9888</v>
      </c>
      <c r="AQ644" s="184">
        <v>18981682535</v>
      </c>
      <c r="AR644" s="184" t="s">
        <v>839</v>
      </c>
      <c r="AS644" s="184" t="s">
        <v>8897</v>
      </c>
      <c r="AT644" s="184">
        <v>13408572440</v>
      </c>
      <c r="AU644" s="184" t="s">
        <v>1220</v>
      </c>
      <c r="AV644" s="184" t="s">
        <v>1220</v>
      </c>
      <c r="AW644" s="190"/>
      <c r="AX644" s="185">
        <v>43921</v>
      </c>
      <c r="AY644" s="185">
        <v>42825</v>
      </c>
      <c r="AZ644" s="184" t="s">
        <v>3731</v>
      </c>
      <c r="BA644" s="184" t="s">
        <v>9889</v>
      </c>
      <c r="BB644" s="184">
        <v>1</v>
      </c>
      <c r="BC644" s="184"/>
      <c r="BD644" s="184"/>
      <c r="BE644" s="184"/>
      <c r="BF644" s="184"/>
      <c r="BG644" s="184"/>
      <c r="BH644" s="184"/>
      <c r="BI644" s="184"/>
      <c r="BJ644" s="184"/>
      <c r="BK644" s="184">
        <v>1</v>
      </c>
      <c r="BL644" s="184" t="s">
        <v>3493</v>
      </c>
      <c r="BM644" s="184"/>
      <c r="BN644" s="184"/>
      <c r="BO644" s="184" t="s">
        <v>3493</v>
      </c>
      <c r="BP644" s="184" t="s">
        <v>3493</v>
      </c>
      <c r="BQ644" s="184" t="str">
        <f t="shared" si="23"/>
        <v>√</v>
      </c>
      <c r="BR644" s="184"/>
      <c r="BS644" s="184"/>
      <c r="BT644" s="187" t="s">
        <v>3493</v>
      </c>
      <c r="BU644" s="184"/>
      <c r="BV644" s="190" t="e">
        <f>VLOOKUP(D:D,#REF!,2,0)</f>
        <v>#REF!</v>
      </c>
      <c r="BW644" s="190" t="e">
        <f>VLOOKUP(D:D,#REF!,3,0)</f>
        <v>#REF!</v>
      </c>
      <c r="BX644" s="190"/>
      <c r="BY644" s="190"/>
      <c r="BZ644" s="191" t="e">
        <f>VLOOKUP(D:D,#REF!,2,0)</f>
        <v>#REF!</v>
      </c>
      <c r="CA644" s="192" t="s">
        <v>18928</v>
      </c>
      <c r="CB644" s="192" t="s">
        <v>18928</v>
      </c>
      <c r="CC644" s="192" t="s">
        <v>18928</v>
      </c>
      <c r="CD644" s="190"/>
      <c r="CE644" s="184">
        <v>7003366</v>
      </c>
    </row>
    <row r="645" spans="1:83" ht="11.95" customHeight="1">
      <c r="A645" s="184">
        <v>7003422</v>
      </c>
      <c r="B645" s="184">
        <v>644</v>
      </c>
      <c r="C645" s="184" t="s">
        <v>18923</v>
      </c>
      <c r="D645" s="184" t="s">
        <v>18</v>
      </c>
      <c r="E645" s="184" t="s">
        <v>660</v>
      </c>
      <c r="F645" s="184" t="s">
        <v>9890</v>
      </c>
      <c r="G645" s="185">
        <v>42529</v>
      </c>
      <c r="H645" s="186" t="s">
        <v>9891</v>
      </c>
      <c r="I645" s="187">
        <v>21175</v>
      </c>
      <c r="J645" s="184" t="s">
        <v>23166</v>
      </c>
      <c r="K645" s="184">
        <v>7003422</v>
      </c>
      <c r="L645" s="184" t="s">
        <v>23167</v>
      </c>
      <c r="M645" s="184" t="s">
        <v>23168</v>
      </c>
      <c r="N645" s="188" t="s">
        <v>9892</v>
      </c>
      <c r="O645" s="189"/>
      <c r="P645" s="187" t="s">
        <v>23169</v>
      </c>
      <c r="Q645" s="187" t="s">
        <v>23169</v>
      </c>
      <c r="R645" s="184" t="s">
        <v>9893</v>
      </c>
      <c r="S645" s="184" t="s">
        <v>9894</v>
      </c>
      <c r="T645" s="184" t="s">
        <v>9895</v>
      </c>
      <c r="U645" s="184">
        <v>15983763868</v>
      </c>
      <c r="V645" s="184" t="s">
        <v>9895</v>
      </c>
      <c r="W645" s="184">
        <v>15983763868</v>
      </c>
      <c r="X645" s="187" t="s">
        <v>23170</v>
      </c>
      <c r="Y645" s="187"/>
      <c r="Z645" s="188" t="s">
        <v>3575</v>
      </c>
      <c r="AA645" s="184">
        <v>180</v>
      </c>
      <c r="AB645" s="184" t="s">
        <v>3561</v>
      </c>
      <c r="AC645" s="184"/>
      <c r="AD645" s="184"/>
      <c r="AE645" s="184" t="s">
        <v>3562</v>
      </c>
      <c r="AF645" s="184"/>
      <c r="AG645" s="184"/>
      <c r="AH645" s="184"/>
      <c r="AI645" s="184"/>
      <c r="AJ645" s="184" t="s">
        <v>3563</v>
      </c>
      <c r="AK645" s="184"/>
      <c r="AL645" s="184" t="s">
        <v>3474</v>
      </c>
      <c r="AM645" s="184" t="s">
        <v>3655</v>
      </c>
      <c r="AN645" s="184">
        <v>15982168671</v>
      </c>
      <c r="AO645" s="184" t="s">
        <v>3656</v>
      </c>
      <c r="AP645" s="184" t="s">
        <v>9896</v>
      </c>
      <c r="AQ645" s="184">
        <v>15881774391</v>
      </c>
      <c r="AR645" s="184" t="s">
        <v>3474</v>
      </c>
      <c r="AS645" s="184" t="s">
        <v>3655</v>
      </c>
      <c r="AT645" s="184">
        <v>15982168671</v>
      </c>
      <c r="AU645" s="184" t="s">
        <v>1801</v>
      </c>
      <c r="AV645" s="184" t="s">
        <v>1801</v>
      </c>
      <c r="AW645" s="190"/>
      <c r="AX645" s="185">
        <v>44229</v>
      </c>
      <c r="AY645" s="185"/>
      <c r="AZ645" s="184" t="s">
        <v>3731</v>
      </c>
      <c r="BA645" s="184" t="s">
        <v>9897</v>
      </c>
      <c r="BB645" s="184">
        <v>1</v>
      </c>
      <c r="BC645" s="184"/>
      <c r="BD645" s="184"/>
      <c r="BE645" s="184"/>
      <c r="BF645" s="184"/>
      <c r="BG645" s="184"/>
      <c r="BH645" s="184"/>
      <c r="BI645" s="184"/>
      <c r="BJ645" s="184"/>
      <c r="BK645" s="184">
        <v>1</v>
      </c>
      <c r="BL645" s="184" t="s">
        <v>3493</v>
      </c>
      <c r="BM645" s="184"/>
      <c r="BN645" s="184"/>
      <c r="BO645" s="184"/>
      <c r="BP645" s="184" t="s">
        <v>3493</v>
      </c>
      <c r="BQ645" s="184" t="str">
        <f t="shared" si="23"/>
        <v>√</v>
      </c>
      <c r="BR645" s="184"/>
      <c r="BS645" s="184"/>
      <c r="BT645" s="187" t="str">
        <f t="shared" ref="BT645" si="25">IF(OR(P645="",P645="/")," ","√")</f>
        <v>√</v>
      </c>
      <c r="BU645" s="184"/>
      <c r="BV645" s="190" t="e">
        <f>VLOOKUP(D:D,#REF!,2,0)</f>
        <v>#REF!</v>
      </c>
      <c r="BW645" s="190" t="e">
        <f>VLOOKUP(D:D,#REF!,3,0)</f>
        <v>#REF!</v>
      </c>
      <c r="BX645" s="190"/>
      <c r="BY645" s="190"/>
      <c r="BZ645" s="191" t="e">
        <f>VLOOKUP(D:D,#REF!,2,0)</f>
        <v>#REF!</v>
      </c>
      <c r="CA645" s="192" t="s">
        <v>18928</v>
      </c>
      <c r="CB645" s="192" t="s">
        <v>18928</v>
      </c>
      <c r="CC645" s="192" t="s">
        <v>18928</v>
      </c>
      <c r="CD645" s="190"/>
      <c r="CE645" s="184">
        <v>7003422</v>
      </c>
    </row>
    <row r="646" spans="1:83" ht="11.95" customHeight="1">
      <c r="A646" s="184">
        <v>7003423</v>
      </c>
      <c r="B646" s="184">
        <v>645</v>
      </c>
      <c r="C646" s="184" t="s">
        <v>18923</v>
      </c>
      <c r="D646" s="184" t="s">
        <v>18</v>
      </c>
      <c r="E646" s="184" t="s">
        <v>9898</v>
      </c>
      <c r="F646" s="184" t="s">
        <v>9898</v>
      </c>
      <c r="G646" s="185">
        <v>42524</v>
      </c>
      <c r="H646" s="186" t="s">
        <v>9814</v>
      </c>
      <c r="I646" s="187">
        <v>21045</v>
      </c>
      <c r="J646" s="184" t="s">
        <v>22838</v>
      </c>
      <c r="K646" s="184">
        <v>7003423</v>
      </c>
      <c r="L646" s="184" t="s">
        <v>23171</v>
      </c>
      <c r="M646" s="184" t="s">
        <v>23172</v>
      </c>
      <c r="N646" s="188" t="s">
        <v>23173</v>
      </c>
      <c r="O646" s="189" t="s">
        <v>9899</v>
      </c>
      <c r="P646" s="187" t="s">
        <v>23174</v>
      </c>
      <c r="Q646" s="187" t="s">
        <v>23174</v>
      </c>
      <c r="R646" s="184" t="s">
        <v>9900</v>
      </c>
      <c r="S646" s="184" t="s">
        <v>9901</v>
      </c>
      <c r="T646" s="184" t="s">
        <v>9902</v>
      </c>
      <c r="U646" s="184">
        <v>13699400377</v>
      </c>
      <c r="V646" s="184" t="s">
        <v>9902</v>
      </c>
      <c r="W646" s="184">
        <v>13699400377</v>
      </c>
      <c r="X646" s="187" t="s">
        <v>23175</v>
      </c>
      <c r="Y646" s="187"/>
      <c r="Z646" s="188" t="s">
        <v>3575</v>
      </c>
      <c r="AA646" s="184">
        <v>180</v>
      </c>
      <c r="AB646" s="184" t="s">
        <v>3561</v>
      </c>
      <c r="AC646" s="184"/>
      <c r="AD646" s="184"/>
      <c r="AE646" s="184" t="s">
        <v>3562</v>
      </c>
      <c r="AF646" s="184"/>
      <c r="AG646" s="184"/>
      <c r="AH646" s="184"/>
      <c r="AI646" s="184"/>
      <c r="AJ646" s="184" t="s">
        <v>3563</v>
      </c>
      <c r="AK646" s="184">
        <v>610000</v>
      </c>
      <c r="AL646" s="184" t="s">
        <v>818</v>
      </c>
      <c r="AM646" s="184" t="s">
        <v>3564</v>
      </c>
      <c r="AN646" s="184">
        <v>18982050490</v>
      </c>
      <c r="AO646" s="184" t="s">
        <v>3565</v>
      </c>
      <c r="AP646" s="184" t="s">
        <v>9902</v>
      </c>
      <c r="AQ646" s="184">
        <v>13699400377</v>
      </c>
      <c r="AR646" s="184" t="s">
        <v>818</v>
      </c>
      <c r="AS646" s="184" t="s">
        <v>3564</v>
      </c>
      <c r="AT646" s="184">
        <v>18982050490</v>
      </c>
      <c r="AU646" s="184" t="s">
        <v>9903</v>
      </c>
      <c r="AV646" s="184" t="s">
        <v>9903</v>
      </c>
      <c r="AW646" s="190"/>
      <c r="AX646" s="185">
        <v>44265</v>
      </c>
      <c r="AY646" s="185"/>
      <c r="AZ646" s="184" t="s">
        <v>3731</v>
      </c>
      <c r="BA646" s="184" t="s">
        <v>9904</v>
      </c>
      <c r="BB646" s="184">
        <v>1</v>
      </c>
      <c r="BC646" s="184"/>
      <c r="BD646" s="184"/>
      <c r="BE646" s="184"/>
      <c r="BF646" s="184"/>
      <c r="BG646" s="184"/>
      <c r="BH646" s="184"/>
      <c r="BI646" s="184"/>
      <c r="BJ646" s="184"/>
      <c r="BK646" s="184">
        <v>1</v>
      </c>
      <c r="BL646" s="184" t="s">
        <v>3493</v>
      </c>
      <c r="BM646" s="184"/>
      <c r="BN646" s="184" t="s">
        <v>3493</v>
      </c>
      <c r="BO646" s="184"/>
      <c r="BP646" s="184" t="s">
        <v>3493</v>
      </c>
      <c r="BQ646" s="184" t="str">
        <f t="shared" si="23"/>
        <v>√</v>
      </c>
      <c r="BR646" s="184"/>
      <c r="BS646" s="184"/>
      <c r="BT646" s="187" t="s">
        <v>3493</v>
      </c>
      <c r="BU646" s="184" t="s">
        <v>4288</v>
      </c>
      <c r="BV646" s="190" t="e">
        <f>VLOOKUP(D:D,#REF!,2,0)</f>
        <v>#REF!</v>
      </c>
      <c r="BW646" s="190" t="e">
        <f>VLOOKUP(D:D,#REF!,3,0)</f>
        <v>#REF!</v>
      </c>
      <c r="BX646" s="190" t="s">
        <v>23176</v>
      </c>
      <c r="BY646" s="190"/>
      <c r="BZ646" s="191" t="e">
        <f>VLOOKUP(D:D,#REF!,2,0)</f>
        <v>#REF!</v>
      </c>
      <c r="CA646" s="192" t="s">
        <v>18928</v>
      </c>
      <c r="CB646" s="192" t="s">
        <v>18928</v>
      </c>
      <c r="CC646" s="192" t="s">
        <v>18928</v>
      </c>
      <c r="CD646" s="190"/>
      <c r="CE646" s="184">
        <v>7003423</v>
      </c>
    </row>
    <row r="647" spans="1:83" ht="11.95" customHeight="1">
      <c r="A647" s="184">
        <v>7003424</v>
      </c>
      <c r="B647" s="184">
        <v>646</v>
      </c>
      <c r="C647" s="184" t="s">
        <v>18923</v>
      </c>
      <c r="D647" s="184" t="s">
        <v>18</v>
      </c>
      <c r="E647" s="184" t="s">
        <v>668</v>
      </c>
      <c r="F647" s="184" t="s">
        <v>9905</v>
      </c>
      <c r="G647" s="185">
        <v>42533</v>
      </c>
      <c r="H647" s="186" t="s">
        <v>1385</v>
      </c>
      <c r="I647" s="187">
        <v>21173</v>
      </c>
      <c r="J647" s="184" t="s">
        <v>18924</v>
      </c>
      <c r="K647" s="184">
        <v>7003424</v>
      </c>
      <c r="L647" s="184" t="s">
        <v>23177</v>
      </c>
      <c r="M647" s="184" t="s">
        <v>23178</v>
      </c>
      <c r="N647" s="188" t="s">
        <v>9906</v>
      </c>
      <c r="O647" s="189"/>
      <c r="P647" s="187" t="s">
        <v>23179</v>
      </c>
      <c r="Q647" s="187" t="s">
        <v>23179</v>
      </c>
      <c r="R647" s="184" t="s">
        <v>9907</v>
      </c>
      <c r="S647" s="184">
        <v>13990355055</v>
      </c>
      <c r="T647" s="184" t="s">
        <v>9908</v>
      </c>
      <c r="U647" s="184">
        <v>18113661660</v>
      </c>
      <c r="V647" s="184" t="s">
        <v>9909</v>
      </c>
      <c r="W647" s="184" t="s">
        <v>23180</v>
      </c>
      <c r="X647" s="187" t="s">
        <v>9910</v>
      </c>
      <c r="Y647" s="187" t="s">
        <v>23181</v>
      </c>
      <c r="Z647" s="188" t="s">
        <v>3575</v>
      </c>
      <c r="AA647" s="184">
        <v>180</v>
      </c>
      <c r="AB647" s="184" t="s">
        <v>3561</v>
      </c>
      <c r="AC647" s="184" t="s">
        <v>23182</v>
      </c>
      <c r="AD647" s="184"/>
      <c r="AE647" s="184" t="s">
        <v>3562</v>
      </c>
      <c r="AF647" s="184"/>
      <c r="AG647" s="184"/>
      <c r="AH647" s="184"/>
      <c r="AI647" s="184"/>
      <c r="AJ647" s="184" t="s">
        <v>3563</v>
      </c>
      <c r="AK647" s="184"/>
      <c r="AL647" s="184" t="s">
        <v>1385</v>
      </c>
      <c r="AM647" s="184" t="s">
        <v>3594</v>
      </c>
      <c r="AN647" s="184">
        <v>18108184858</v>
      </c>
      <c r="AO647" s="184" t="s">
        <v>3595</v>
      </c>
      <c r="AP647" s="184" t="s">
        <v>9911</v>
      </c>
      <c r="AQ647" s="184">
        <v>13890300727</v>
      </c>
      <c r="AR647" s="184" t="s">
        <v>1385</v>
      </c>
      <c r="AS647" s="184" t="s">
        <v>3594</v>
      </c>
      <c r="AT647" s="184">
        <v>18108184858</v>
      </c>
      <c r="AU647" s="184" t="s">
        <v>1795</v>
      </c>
      <c r="AV647" s="184" t="s">
        <v>1795</v>
      </c>
      <c r="AW647" s="190"/>
      <c r="AX647" s="185">
        <v>44458</v>
      </c>
      <c r="AY647" s="185">
        <v>42825</v>
      </c>
      <c r="AZ647" s="184" t="s">
        <v>3562</v>
      </c>
      <c r="BA647" s="184" t="s">
        <v>9912</v>
      </c>
      <c r="BB647" s="184">
        <v>1</v>
      </c>
      <c r="BC647" s="184"/>
      <c r="BD647" s="184"/>
      <c r="BE647" s="184"/>
      <c r="BF647" s="184"/>
      <c r="BG647" s="184"/>
      <c r="BH647" s="184"/>
      <c r="BI647" s="184"/>
      <c r="BJ647" s="184"/>
      <c r="BK647" s="184">
        <v>1</v>
      </c>
      <c r="BL647" s="184" t="s">
        <v>3493</v>
      </c>
      <c r="BM647" s="184"/>
      <c r="BN647" s="184"/>
      <c r="BO647" s="184" t="s">
        <v>3493</v>
      </c>
      <c r="BP647" s="184" t="s">
        <v>3493</v>
      </c>
      <c r="BQ647" s="184" t="str">
        <f t="shared" si="23"/>
        <v>√</v>
      </c>
      <c r="BR647" s="184"/>
      <c r="BS647" s="184"/>
      <c r="BT647" s="187" t="s">
        <v>3493</v>
      </c>
      <c r="BU647" s="184"/>
      <c r="BV647" s="190" t="e">
        <f>VLOOKUP(D:D,#REF!,2,0)</f>
        <v>#REF!</v>
      </c>
      <c r="BW647" s="190" t="e">
        <f>VLOOKUP(D:D,#REF!,3,0)</f>
        <v>#REF!</v>
      </c>
      <c r="BX647" s="190"/>
      <c r="BY647" s="190"/>
      <c r="BZ647" s="191" t="e">
        <f>VLOOKUP(D:D,#REF!,2,0)</f>
        <v>#REF!</v>
      </c>
      <c r="CA647" s="192" t="s">
        <v>18928</v>
      </c>
      <c r="CB647" s="192" t="s">
        <v>18928</v>
      </c>
      <c r="CC647" s="192" t="s">
        <v>18928</v>
      </c>
      <c r="CD647" s="190"/>
      <c r="CE647" s="184">
        <v>7003424</v>
      </c>
    </row>
    <row r="648" spans="1:83" ht="11.95" customHeight="1">
      <c r="A648" s="184">
        <v>7003425</v>
      </c>
      <c r="B648" s="184">
        <v>647</v>
      </c>
      <c r="C648" s="184" t="s">
        <v>18923</v>
      </c>
      <c r="D648" s="184" t="s">
        <v>18</v>
      </c>
      <c r="E648" s="184" t="s">
        <v>669</v>
      </c>
      <c r="F648" s="184" t="s">
        <v>9913</v>
      </c>
      <c r="G648" s="185">
        <v>42529</v>
      </c>
      <c r="H648" s="186" t="s">
        <v>8889</v>
      </c>
      <c r="I648" s="187">
        <v>21164</v>
      </c>
      <c r="J648" s="184" t="s">
        <v>18930</v>
      </c>
      <c r="K648" s="184">
        <v>7003425</v>
      </c>
      <c r="L648" s="184" t="s">
        <v>23183</v>
      </c>
      <c r="M648" s="184" t="s">
        <v>23184</v>
      </c>
      <c r="N648" s="188" t="s">
        <v>23185</v>
      </c>
      <c r="O648" s="189" t="s">
        <v>9914</v>
      </c>
      <c r="P648" s="187" t="s">
        <v>23186</v>
      </c>
      <c r="Q648" s="187" t="s">
        <v>23186</v>
      </c>
      <c r="R648" s="184" t="s">
        <v>9915</v>
      </c>
      <c r="S648" s="184" t="s">
        <v>9914</v>
      </c>
      <c r="T648" s="184" t="s">
        <v>9916</v>
      </c>
      <c r="U648" s="184">
        <v>18981123376</v>
      </c>
      <c r="V648" s="184" t="s">
        <v>9916</v>
      </c>
      <c r="W648" s="184">
        <v>18981123376</v>
      </c>
      <c r="X648" s="187" t="s">
        <v>9917</v>
      </c>
      <c r="Y648" s="187"/>
      <c r="Z648" s="188" t="s">
        <v>3575</v>
      </c>
      <c r="AA648" s="184">
        <v>90</v>
      </c>
      <c r="AB648" s="184" t="s">
        <v>3669</v>
      </c>
      <c r="AC648" s="184" t="s">
        <v>9918</v>
      </c>
      <c r="AD648" s="184"/>
      <c r="AE648" s="184" t="s">
        <v>3562</v>
      </c>
      <c r="AF648" s="184"/>
      <c r="AG648" s="184"/>
      <c r="AH648" s="184"/>
      <c r="AI648" s="184"/>
      <c r="AJ648" s="184" t="s">
        <v>3563</v>
      </c>
      <c r="AK648" s="184"/>
      <c r="AL648" s="184" t="s">
        <v>839</v>
      </c>
      <c r="AM648" s="184" t="s">
        <v>8897</v>
      </c>
      <c r="AN648" s="184">
        <v>13408572440</v>
      </c>
      <c r="AO648" s="184" t="s">
        <v>8898</v>
      </c>
      <c r="AP648" s="184" t="s">
        <v>9916</v>
      </c>
      <c r="AQ648" s="184">
        <v>18981123376</v>
      </c>
      <c r="AR648" s="184" t="s">
        <v>839</v>
      </c>
      <c r="AS648" s="184" t="s">
        <v>8897</v>
      </c>
      <c r="AT648" s="184">
        <v>13408572440</v>
      </c>
      <c r="AU648" s="184" t="s">
        <v>1138</v>
      </c>
      <c r="AV648" s="184" t="s">
        <v>1138</v>
      </c>
      <c r="AW648" s="190"/>
      <c r="AX648" s="185">
        <v>43899</v>
      </c>
      <c r="AY648" s="185"/>
      <c r="AZ648" s="184" t="s">
        <v>3731</v>
      </c>
      <c r="BA648" s="184" t="s">
        <v>9919</v>
      </c>
      <c r="BB648" s="184">
        <v>1</v>
      </c>
      <c r="BC648" s="184"/>
      <c r="BD648" s="184"/>
      <c r="BE648" s="184"/>
      <c r="BF648" s="184"/>
      <c r="BG648" s="184"/>
      <c r="BH648" s="184"/>
      <c r="BI648" s="184"/>
      <c r="BJ648" s="184"/>
      <c r="BK648" s="184">
        <v>1</v>
      </c>
      <c r="BL648" s="184" t="s">
        <v>3493</v>
      </c>
      <c r="BM648" s="184"/>
      <c r="BN648" s="184" t="s">
        <v>3493</v>
      </c>
      <c r="BO648" s="184"/>
      <c r="BP648" s="184" t="s">
        <v>3493</v>
      </c>
      <c r="BQ648" s="184" t="str">
        <f t="shared" si="23"/>
        <v>√</v>
      </c>
      <c r="BR648" s="184"/>
      <c r="BS648" s="184"/>
      <c r="BT648" s="187" t="s">
        <v>3493</v>
      </c>
      <c r="BU648" s="184"/>
      <c r="BV648" s="190" t="e">
        <f>VLOOKUP(D:D,#REF!,2,0)</f>
        <v>#REF!</v>
      </c>
      <c r="BW648" s="190" t="e">
        <f>VLOOKUP(D:D,#REF!,3,0)</f>
        <v>#REF!</v>
      </c>
      <c r="BX648" s="190"/>
      <c r="BY648" s="190"/>
      <c r="BZ648" s="191" t="e">
        <f>VLOOKUP(D:D,#REF!,2,0)</f>
        <v>#REF!</v>
      </c>
      <c r="CA648" s="192" t="s">
        <v>18928</v>
      </c>
      <c r="CB648" s="192" t="s">
        <v>18928</v>
      </c>
      <c r="CC648" s="192" t="s">
        <v>18928</v>
      </c>
      <c r="CD648" s="190"/>
      <c r="CE648" s="184">
        <v>7003425</v>
      </c>
    </row>
    <row r="649" spans="1:83" ht="11.95" customHeight="1">
      <c r="A649" s="184">
        <v>7003426</v>
      </c>
      <c r="B649" s="184">
        <v>648</v>
      </c>
      <c r="C649" s="184" t="s">
        <v>18923</v>
      </c>
      <c r="D649" s="184" t="s">
        <v>18</v>
      </c>
      <c r="E649" s="184" t="s">
        <v>670</v>
      </c>
      <c r="F649" s="184" t="s">
        <v>9920</v>
      </c>
      <c r="G649" s="185">
        <v>42524</v>
      </c>
      <c r="H649" s="186" t="s">
        <v>18929</v>
      </c>
      <c r="I649" s="187">
        <v>21165</v>
      </c>
      <c r="J649" s="184" t="s">
        <v>18930</v>
      </c>
      <c r="K649" s="184">
        <v>7003426</v>
      </c>
      <c r="L649" s="184" t="s">
        <v>23187</v>
      </c>
      <c r="M649" s="184" t="s">
        <v>23188</v>
      </c>
      <c r="N649" s="188" t="s">
        <v>9921</v>
      </c>
      <c r="O649" s="189" t="s">
        <v>9922</v>
      </c>
      <c r="P649" s="187" t="s">
        <v>23189</v>
      </c>
      <c r="Q649" s="187" t="s">
        <v>23189</v>
      </c>
      <c r="R649" s="184" t="s">
        <v>9923</v>
      </c>
      <c r="S649" s="184"/>
      <c r="T649" s="184" t="s">
        <v>9924</v>
      </c>
      <c r="U649" s="184">
        <v>13708156522</v>
      </c>
      <c r="V649" s="184" t="s">
        <v>9924</v>
      </c>
      <c r="W649" s="184">
        <v>13708156522</v>
      </c>
      <c r="X649" s="187" t="s">
        <v>9925</v>
      </c>
      <c r="Y649" s="187" t="s">
        <v>23190</v>
      </c>
      <c r="Z649" s="188" t="s">
        <v>3575</v>
      </c>
      <c r="AA649" s="184">
        <v>180</v>
      </c>
      <c r="AB649" s="184" t="s">
        <v>3561</v>
      </c>
      <c r="AC649" s="184" t="s">
        <v>23191</v>
      </c>
      <c r="AD649" s="184"/>
      <c r="AE649" s="184" t="s">
        <v>3562</v>
      </c>
      <c r="AF649" s="184"/>
      <c r="AG649" s="184"/>
      <c r="AH649" s="184"/>
      <c r="AI649" s="184"/>
      <c r="AJ649" s="184" t="s">
        <v>3563</v>
      </c>
      <c r="AK649" s="184">
        <v>643000</v>
      </c>
      <c r="AL649" s="184" t="s">
        <v>823</v>
      </c>
      <c r="AM649" s="184" t="s">
        <v>3576</v>
      </c>
      <c r="AN649" s="184">
        <v>18113024811</v>
      </c>
      <c r="AO649" s="184" t="s">
        <v>3577</v>
      </c>
      <c r="AP649" s="184" t="s">
        <v>9924</v>
      </c>
      <c r="AQ649" s="184">
        <v>13708156522</v>
      </c>
      <c r="AR649" s="184" t="s">
        <v>823</v>
      </c>
      <c r="AS649" s="184" t="s">
        <v>3576</v>
      </c>
      <c r="AT649" s="184">
        <v>18113024811</v>
      </c>
      <c r="AU649" s="184" t="s">
        <v>2222</v>
      </c>
      <c r="AV649" s="184" t="s">
        <v>2222</v>
      </c>
      <c r="AW649" s="190"/>
      <c r="AX649" s="185">
        <v>44413</v>
      </c>
      <c r="AY649" s="185">
        <v>43553</v>
      </c>
      <c r="AZ649" s="184" t="s">
        <v>3731</v>
      </c>
      <c r="BA649" s="184" t="s">
        <v>9926</v>
      </c>
      <c r="BB649" s="184">
        <v>1</v>
      </c>
      <c r="BC649" s="184"/>
      <c r="BD649" s="184"/>
      <c r="BE649" s="184"/>
      <c r="BF649" s="184"/>
      <c r="BG649" s="184"/>
      <c r="BH649" s="184"/>
      <c r="BI649" s="184"/>
      <c r="BJ649" s="184"/>
      <c r="BK649" s="184">
        <v>1</v>
      </c>
      <c r="BL649" s="184" t="s">
        <v>3493</v>
      </c>
      <c r="BM649" s="184"/>
      <c r="BN649" s="184" t="s">
        <v>3493</v>
      </c>
      <c r="BO649" s="184" t="s">
        <v>3493</v>
      </c>
      <c r="BP649" s="184" t="s">
        <v>3493</v>
      </c>
      <c r="BQ649" s="184" t="str">
        <f t="shared" si="23"/>
        <v>√</v>
      </c>
      <c r="BR649" s="184"/>
      <c r="BS649" s="184"/>
      <c r="BT649" s="187" t="s">
        <v>3493</v>
      </c>
      <c r="BU649" s="184"/>
      <c r="BV649" s="190" t="e">
        <f>VLOOKUP(D:D,#REF!,2,0)</f>
        <v>#REF!</v>
      </c>
      <c r="BW649" s="190" t="e">
        <f>VLOOKUP(D:D,#REF!,3,0)</f>
        <v>#REF!</v>
      </c>
      <c r="BX649" s="190"/>
      <c r="BY649" s="190"/>
      <c r="BZ649" s="191" t="e">
        <f>VLOOKUP(D:D,#REF!,2,0)</f>
        <v>#REF!</v>
      </c>
      <c r="CA649" s="192" t="s">
        <v>18928</v>
      </c>
      <c r="CB649" s="192" t="s">
        <v>18928</v>
      </c>
      <c r="CC649" s="192" t="s">
        <v>18928</v>
      </c>
      <c r="CD649" s="190"/>
      <c r="CE649" s="184">
        <v>7003426</v>
      </c>
    </row>
    <row r="650" spans="1:83" ht="11.95" customHeight="1">
      <c r="A650" s="184">
        <v>7003448</v>
      </c>
      <c r="B650" s="184">
        <v>649</v>
      </c>
      <c r="C650" s="184" t="s">
        <v>18923</v>
      </c>
      <c r="D650" s="184" t="s">
        <v>37</v>
      </c>
      <c r="E650" s="184" t="s">
        <v>116</v>
      </c>
      <c r="F650" s="184" t="s">
        <v>116</v>
      </c>
      <c r="G650" s="185">
        <v>42555</v>
      </c>
      <c r="H650" s="186" t="s">
        <v>3472</v>
      </c>
      <c r="I650" s="187">
        <v>21186</v>
      </c>
      <c r="J650" s="184" t="s">
        <v>22846</v>
      </c>
      <c r="K650" s="184">
        <v>7003448</v>
      </c>
      <c r="L650" s="184" t="s">
        <v>23192</v>
      </c>
      <c r="M650" s="184" t="s">
        <v>9927</v>
      </c>
      <c r="N650" s="188" t="s">
        <v>23193</v>
      </c>
      <c r="O650" s="189" t="s">
        <v>9928</v>
      </c>
      <c r="P650" s="187" t="s">
        <v>9929</v>
      </c>
      <c r="Q650" s="187" t="s">
        <v>9929</v>
      </c>
      <c r="R650" s="184" t="s">
        <v>3979</v>
      </c>
      <c r="S650" s="184" t="s">
        <v>9928</v>
      </c>
      <c r="T650" s="184" t="s">
        <v>9930</v>
      </c>
      <c r="U650" s="184" t="s">
        <v>9931</v>
      </c>
      <c r="V650" s="184" t="s">
        <v>9932</v>
      </c>
      <c r="W650" s="184" t="s">
        <v>9931</v>
      </c>
      <c r="X650" s="187" t="s">
        <v>23194</v>
      </c>
      <c r="Y650" s="187" t="s">
        <v>23195</v>
      </c>
      <c r="Z650" s="188" t="s">
        <v>3575</v>
      </c>
      <c r="AA650" s="184" t="s">
        <v>9933</v>
      </c>
      <c r="AB650" s="184" t="s">
        <v>3669</v>
      </c>
      <c r="AC650" s="184"/>
      <c r="AD650" s="184"/>
      <c r="AE650" s="184" t="s">
        <v>3562</v>
      </c>
      <c r="AF650" s="184"/>
      <c r="AG650" s="184"/>
      <c r="AH650" s="184"/>
      <c r="AI650" s="184"/>
      <c r="AJ650" s="184" t="s">
        <v>3593</v>
      </c>
      <c r="AK650" s="184">
        <v>550000</v>
      </c>
      <c r="AL650" s="184"/>
      <c r="AM650" s="184"/>
      <c r="AN650" s="184"/>
      <c r="AO650" s="184" t="s">
        <v>3577</v>
      </c>
      <c r="AP650" s="184" t="s">
        <v>9934</v>
      </c>
      <c r="AQ650" s="184" t="s">
        <v>9935</v>
      </c>
      <c r="AR650" s="184"/>
      <c r="AS650" s="184"/>
      <c r="AT650" s="184"/>
      <c r="AU650" s="184" t="s">
        <v>9936</v>
      </c>
      <c r="AV650" s="184" t="s">
        <v>9937</v>
      </c>
      <c r="AW650" s="190"/>
      <c r="AX650" s="185">
        <v>43915</v>
      </c>
      <c r="AY650" s="185">
        <v>43555</v>
      </c>
      <c r="AZ650" s="184" t="s">
        <v>19415</v>
      </c>
      <c r="BA650" s="184" t="s">
        <v>9938</v>
      </c>
      <c r="BB650" s="184">
        <v>1</v>
      </c>
      <c r="BC650" s="184"/>
      <c r="BD650" s="184"/>
      <c r="BE650" s="184"/>
      <c r="BF650" s="184"/>
      <c r="BG650" s="184"/>
      <c r="BH650" s="184"/>
      <c r="BI650" s="184"/>
      <c r="BJ650" s="184"/>
      <c r="BK650" s="184">
        <v>1</v>
      </c>
      <c r="BL650" s="184" t="s">
        <v>3493</v>
      </c>
      <c r="BM650" s="184"/>
      <c r="BN650" s="184"/>
      <c r="BO650" s="184" t="s">
        <v>3493</v>
      </c>
      <c r="BP650" s="184" t="s">
        <v>3493</v>
      </c>
      <c r="BQ650" s="184" t="str">
        <f t="shared" si="23"/>
        <v>√</v>
      </c>
      <c r="BR650" s="184"/>
      <c r="BS650" s="184"/>
      <c r="BT650" s="187" t="s">
        <v>2819</v>
      </c>
      <c r="BU650" s="184" t="s">
        <v>19517</v>
      </c>
      <c r="BV650" s="190" t="e">
        <f>VLOOKUP(D:D,#REF!,2,0)</f>
        <v>#REF!</v>
      </c>
      <c r="BW650" s="190" t="e">
        <f>VLOOKUP(K:K,#REF!,4,0)</f>
        <v>#REF!</v>
      </c>
      <c r="BX650" s="190"/>
      <c r="BY650" s="190"/>
      <c r="BZ650" s="191" t="e">
        <f>VLOOKUP(D:D,#REF!,2,0)</f>
        <v>#REF!</v>
      </c>
      <c r="CA650" s="192" t="s">
        <v>18928</v>
      </c>
      <c r="CB650" s="192" t="s">
        <v>18928</v>
      </c>
      <c r="CC650" s="192" t="s">
        <v>18928</v>
      </c>
      <c r="CD650" s="190"/>
      <c r="CE650" s="184">
        <v>7003448</v>
      </c>
    </row>
    <row r="651" spans="1:83" ht="11.95" customHeight="1">
      <c r="A651" s="184">
        <v>7003437</v>
      </c>
      <c r="B651" s="184">
        <v>650</v>
      </c>
      <c r="C651" s="184" t="s">
        <v>9939</v>
      </c>
      <c r="D651" s="184" t="s">
        <v>31</v>
      </c>
      <c r="E651" s="184" t="s">
        <v>48</v>
      </c>
      <c r="F651" s="184" t="s">
        <v>23196</v>
      </c>
      <c r="G651" s="185"/>
      <c r="H651" s="186" t="s">
        <v>23197</v>
      </c>
      <c r="I651" s="187">
        <v>21056</v>
      </c>
      <c r="J651" s="184" t="s">
        <v>23198</v>
      </c>
      <c r="K651" s="184">
        <v>7003437</v>
      </c>
      <c r="L651" s="184" t="s">
        <v>23199</v>
      </c>
      <c r="M651" s="184" t="s">
        <v>9941</v>
      </c>
      <c r="N651" s="188" t="s">
        <v>23200</v>
      </c>
      <c r="O651" s="189"/>
      <c r="P651" s="187" t="s">
        <v>9942</v>
      </c>
      <c r="Q651" s="187" t="s">
        <v>9942</v>
      </c>
      <c r="R651" s="184" t="s">
        <v>9943</v>
      </c>
      <c r="S651" s="184" t="s">
        <v>9944</v>
      </c>
      <c r="T651" s="184" t="s">
        <v>9945</v>
      </c>
      <c r="U651" s="184" t="s">
        <v>9946</v>
      </c>
      <c r="V651" s="184" t="s">
        <v>9947</v>
      </c>
      <c r="W651" s="184" t="s">
        <v>23201</v>
      </c>
      <c r="X651" s="187" t="s">
        <v>23202</v>
      </c>
      <c r="Y651" s="187" t="s">
        <v>23203</v>
      </c>
      <c r="Z651" s="188" t="s">
        <v>3575</v>
      </c>
      <c r="AA651" s="184">
        <v>180</v>
      </c>
      <c r="AB651" s="184" t="s">
        <v>3820</v>
      </c>
      <c r="AC651" s="184"/>
      <c r="AD651" s="184"/>
      <c r="AE651" s="184" t="s">
        <v>3562</v>
      </c>
      <c r="AF651" s="184"/>
      <c r="AG651" s="184"/>
      <c r="AH651" s="184"/>
      <c r="AI651" s="184"/>
      <c r="AJ651" s="184" t="s">
        <v>3563</v>
      </c>
      <c r="AK651" s="184">
        <v>310000</v>
      </c>
      <c r="AL651" s="184"/>
      <c r="AM651" s="184"/>
      <c r="AN651" s="184"/>
      <c r="AO651" s="184" t="s">
        <v>3577</v>
      </c>
      <c r="AP651" s="184" t="s">
        <v>9948</v>
      </c>
      <c r="AQ651" s="184" t="s">
        <v>9949</v>
      </c>
      <c r="AR651" s="184"/>
      <c r="AS651" s="184"/>
      <c r="AT651" s="184"/>
      <c r="AU651" s="184" t="s">
        <v>23204</v>
      </c>
      <c r="AV651" s="184" t="s">
        <v>23205</v>
      </c>
      <c r="AW651" s="190"/>
      <c r="AX651" s="185">
        <v>43896</v>
      </c>
      <c r="AY651" s="185">
        <v>43533</v>
      </c>
      <c r="AZ651" s="184" t="s">
        <v>19415</v>
      </c>
      <c r="BA651" s="184" t="s">
        <v>9950</v>
      </c>
      <c r="BB651" s="184">
        <v>1</v>
      </c>
      <c r="BC651" s="184"/>
      <c r="BD651" s="184"/>
      <c r="BE651" s="184"/>
      <c r="BF651" s="184"/>
      <c r="BG651" s="184"/>
      <c r="BH651" s="184"/>
      <c r="BI651" s="184"/>
      <c r="BJ651" s="184"/>
      <c r="BK651" s="184">
        <v>1</v>
      </c>
      <c r="BL651" s="184" t="s">
        <v>3493</v>
      </c>
      <c r="BM651" s="184"/>
      <c r="BN651" s="184"/>
      <c r="BO651" s="184" t="s">
        <v>3493</v>
      </c>
      <c r="BP651" s="184" t="s">
        <v>3493</v>
      </c>
      <c r="BQ651" s="184" t="str">
        <f t="shared" si="23"/>
        <v>√</v>
      </c>
      <c r="BR651" s="184"/>
      <c r="BS651" s="184"/>
      <c r="BT651" s="187" t="s">
        <v>2819</v>
      </c>
      <c r="BU651" s="184" t="s">
        <v>3823</v>
      </c>
      <c r="BV651" s="190" t="e">
        <f>VLOOKUP(D:D,#REF!,2,0)</f>
        <v>#REF!</v>
      </c>
      <c r="BW651" s="190" t="e">
        <f>VLOOKUP(K:K,#REF!,4,0)</f>
        <v>#REF!</v>
      </c>
      <c r="BX651" s="190"/>
      <c r="BY651" s="190"/>
      <c r="BZ651" s="191" t="e">
        <f>VLOOKUP(D:D,#REF!,2,0)</f>
        <v>#REF!</v>
      </c>
      <c r="CA651" s="192" t="s">
        <v>18928</v>
      </c>
      <c r="CB651" s="192" t="s">
        <v>23206</v>
      </c>
      <c r="CC651" s="192"/>
      <c r="CD651" s="190"/>
      <c r="CE651" s="184">
        <v>7003437</v>
      </c>
    </row>
    <row r="652" spans="1:83" ht="11.95" customHeight="1">
      <c r="A652" s="184">
        <v>7003411</v>
      </c>
      <c r="B652" s="184">
        <v>651</v>
      </c>
      <c r="C652" s="184" t="s">
        <v>18923</v>
      </c>
      <c r="D652" s="184" t="s">
        <v>18</v>
      </c>
      <c r="E652" s="184" t="s">
        <v>51</v>
      </c>
      <c r="F652" s="184" t="s">
        <v>9951</v>
      </c>
      <c r="G652" s="185">
        <v>42519</v>
      </c>
      <c r="H652" s="186" t="s">
        <v>22837</v>
      </c>
      <c r="I652" s="187">
        <v>21174</v>
      </c>
      <c r="J652" s="184" t="s">
        <v>23137</v>
      </c>
      <c r="K652" s="184">
        <v>7003411</v>
      </c>
      <c r="L652" s="184" t="s">
        <v>9952</v>
      </c>
      <c r="M652" s="184" t="s">
        <v>23207</v>
      </c>
      <c r="N652" s="188" t="s">
        <v>23208</v>
      </c>
      <c r="O652" s="189" t="s">
        <v>9953</v>
      </c>
      <c r="P652" s="187" t="s">
        <v>9954</v>
      </c>
      <c r="Q652" s="187" t="s">
        <v>9954</v>
      </c>
      <c r="R652" s="184" t="s">
        <v>9955</v>
      </c>
      <c r="S652" s="184">
        <v>13882167678</v>
      </c>
      <c r="T652" s="184" t="s">
        <v>9956</v>
      </c>
      <c r="U652" s="184">
        <v>13880220167</v>
      </c>
      <c r="V652" s="184" t="s">
        <v>6333</v>
      </c>
      <c r="W652" s="184">
        <v>13730844467</v>
      </c>
      <c r="X652" s="187" t="s">
        <v>23209</v>
      </c>
      <c r="Y652" s="187" t="s">
        <v>9957</v>
      </c>
      <c r="Z652" s="188" t="s">
        <v>9958</v>
      </c>
      <c r="AA652" s="184">
        <v>240</v>
      </c>
      <c r="AB652" s="184" t="s">
        <v>3561</v>
      </c>
      <c r="AC652" s="184"/>
      <c r="AD652" s="184" t="s">
        <v>23210</v>
      </c>
      <c r="AE652" s="184" t="s">
        <v>3562</v>
      </c>
      <c r="AF652" s="184"/>
      <c r="AG652" s="184"/>
      <c r="AH652" s="184"/>
      <c r="AI652" s="184"/>
      <c r="AJ652" s="184" t="s">
        <v>3563</v>
      </c>
      <c r="AK652" s="184">
        <v>610000</v>
      </c>
      <c r="AL652" s="184" t="s">
        <v>3465</v>
      </c>
      <c r="AM652" s="184" t="s">
        <v>9326</v>
      </c>
      <c r="AN652" s="184">
        <v>13568986319</v>
      </c>
      <c r="AO652" s="184" t="s">
        <v>9959</v>
      </c>
      <c r="AP652" s="184" t="s">
        <v>9960</v>
      </c>
      <c r="AQ652" s="184">
        <v>13880228157</v>
      </c>
      <c r="AR652" s="184" t="s">
        <v>3465</v>
      </c>
      <c r="AS652" s="184" t="s">
        <v>9326</v>
      </c>
      <c r="AT652" s="184">
        <v>13568986319</v>
      </c>
      <c r="AU652" s="184" t="s">
        <v>1077</v>
      </c>
      <c r="AV652" s="184" t="s">
        <v>9961</v>
      </c>
      <c r="AW652" s="190"/>
      <c r="AX652" s="185">
        <v>43899</v>
      </c>
      <c r="AY652" s="185">
        <v>43569</v>
      </c>
      <c r="AZ652" s="184" t="s">
        <v>3562</v>
      </c>
      <c r="BA652" s="184" t="s">
        <v>6850</v>
      </c>
      <c r="BB652" s="184">
        <v>1</v>
      </c>
      <c r="BC652" s="184"/>
      <c r="BD652" s="184"/>
      <c r="BE652" s="184"/>
      <c r="BF652" s="184"/>
      <c r="BG652" s="184"/>
      <c r="BH652" s="184"/>
      <c r="BI652" s="184"/>
      <c r="BJ652" s="184"/>
      <c r="BK652" s="184">
        <v>1</v>
      </c>
      <c r="BL652" s="184" t="s">
        <v>3493</v>
      </c>
      <c r="BM652" s="184"/>
      <c r="BN652" s="184" t="s">
        <v>3493</v>
      </c>
      <c r="BO652" s="184" t="s">
        <v>3493</v>
      </c>
      <c r="BP652" s="184" t="s">
        <v>3493</v>
      </c>
      <c r="BQ652" s="184" t="str">
        <f t="shared" si="23"/>
        <v>√</v>
      </c>
      <c r="BR652" s="184"/>
      <c r="BS652" s="184"/>
      <c r="BT652" s="187" t="str">
        <f t="shared" ref="BT652" si="26">IF(OR(Q652="",Q652="/")," ","√")</f>
        <v>√</v>
      </c>
      <c r="BU652" s="184"/>
      <c r="BV652" s="190" t="e">
        <f>VLOOKUP(D:D,#REF!,2,0)</f>
        <v>#REF!</v>
      </c>
      <c r="BW652" s="190" t="e">
        <f>VLOOKUP(D:D,#REF!,3,0)</f>
        <v>#REF!</v>
      </c>
      <c r="BX652" s="190"/>
      <c r="BY652" s="190"/>
      <c r="BZ652" s="191" t="e">
        <f>VLOOKUP(D:D,#REF!,2,0)</f>
        <v>#REF!</v>
      </c>
      <c r="CA652" s="192" t="s">
        <v>18928</v>
      </c>
      <c r="CB652" s="192" t="s">
        <v>18928</v>
      </c>
      <c r="CC652" s="192" t="s">
        <v>18928</v>
      </c>
      <c r="CD652" s="190"/>
      <c r="CE652" s="184">
        <v>7003411</v>
      </c>
    </row>
    <row r="653" spans="1:83" ht="11.95" customHeight="1">
      <c r="A653" s="184">
        <v>7003428</v>
      </c>
      <c r="B653" s="184">
        <v>652</v>
      </c>
      <c r="C653" s="184" t="s">
        <v>18923</v>
      </c>
      <c r="D653" s="184" t="s">
        <v>18</v>
      </c>
      <c r="E653" s="184" t="s">
        <v>51</v>
      </c>
      <c r="F653" s="184" t="s">
        <v>9962</v>
      </c>
      <c r="G653" s="185">
        <v>42524</v>
      </c>
      <c r="H653" s="186" t="s">
        <v>9814</v>
      </c>
      <c r="I653" s="187">
        <v>21045</v>
      </c>
      <c r="J653" s="184" t="s">
        <v>23137</v>
      </c>
      <c r="K653" s="184">
        <v>7003428</v>
      </c>
      <c r="L653" s="184" t="s">
        <v>23211</v>
      </c>
      <c r="M653" s="184" t="s">
        <v>9963</v>
      </c>
      <c r="N653" s="188" t="s">
        <v>23212</v>
      </c>
      <c r="O653" s="189"/>
      <c r="P653" s="187" t="s">
        <v>23213</v>
      </c>
      <c r="Q653" s="187" t="s">
        <v>23213</v>
      </c>
      <c r="R653" s="184" t="s">
        <v>9964</v>
      </c>
      <c r="S653" s="184" t="s">
        <v>9965</v>
      </c>
      <c r="T653" s="184" t="s">
        <v>9966</v>
      </c>
      <c r="U653" s="184">
        <v>13618022885</v>
      </c>
      <c r="V653" s="184" t="s">
        <v>9967</v>
      </c>
      <c r="W653" s="184" t="s">
        <v>23214</v>
      </c>
      <c r="X653" s="187" t="s">
        <v>9968</v>
      </c>
      <c r="Y653" s="187" t="s">
        <v>23215</v>
      </c>
      <c r="Z653" s="188" t="s">
        <v>9969</v>
      </c>
      <c r="AA653" s="184">
        <v>180</v>
      </c>
      <c r="AB653" s="184" t="s">
        <v>3669</v>
      </c>
      <c r="AC653" s="184"/>
      <c r="AD653" s="184"/>
      <c r="AE653" s="184" t="s">
        <v>3562</v>
      </c>
      <c r="AF653" s="184"/>
      <c r="AG653" s="184"/>
      <c r="AH653" s="184"/>
      <c r="AI653" s="184"/>
      <c r="AJ653" s="184" t="s">
        <v>3563</v>
      </c>
      <c r="AK653" s="184">
        <v>610000</v>
      </c>
      <c r="AL653" s="184" t="s">
        <v>818</v>
      </c>
      <c r="AM653" s="184" t="s">
        <v>3564</v>
      </c>
      <c r="AN653" s="184">
        <v>18982050490</v>
      </c>
      <c r="AO653" s="184" t="s">
        <v>3565</v>
      </c>
      <c r="AP653" s="184" t="s">
        <v>9966</v>
      </c>
      <c r="AQ653" s="184">
        <v>13618022885</v>
      </c>
      <c r="AR653" s="184" t="s">
        <v>818</v>
      </c>
      <c r="AS653" s="184" t="s">
        <v>3564</v>
      </c>
      <c r="AT653" s="184">
        <v>18982050490</v>
      </c>
      <c r="AU653" s="184" t="s">
        <v>1081</v>
      </c>
      <c r="AV653" s="184" t="s">
        <v>9970</v>
      </c>
      <c r="AW653" s="190"/>
      <c r="AX653" s="185">
        <v>43867</v>
      </c>
      <c r="AY653" s="185">
        <v>42661</v>
      </c>
      <c r="AZ653" s="184" t="s">
        <v>3731</v>
      </c>
      <c r="BA653" s="184" t="s">
        <v>9971</v>
      </c>
      <c r="BB653" s="184">
        <v>1</v>
      </c>
      <c r="BC653" s="184"/>
      <c r="BD653" s="184"/>
      <c r="BE653" s="184"/>
      <c r="BF653" s="184"/>
      <c r="BG653" s="184"/>
      <c r="BH653" s="184"/>
      <c r="BI653" s="184"/>
      <c r="BJ653" s="184"/>
      <c r="BK653" s="184">
        <v>1</v>
      </c>
      <c r="BL653" s="184" t="s">
        <v>3493</v>
      </c>
      <c r="BM653" s="184"/>
      <c r="BN653" s="184" t="s">
        <v>3493</v>
      </c>
      <c r="BO653" s="184" t="s">
        <v>3493</v>
      </c>
      <c r="BP653" s="184" t="s">
        <v>3493</v>
      </c>
      <c r="BQ653" s="184" t="str">
        <f t="shared" si="23"/>
        <v>√</v>
      </c>
      <c r="BR653" s="184"/>
      <c r="BS653" s="184"/>
      <c r="BT653" s="187"/>
      <c r="BU653" s="184" t="s">
        <v>3858</v>
      </c>
      <c r="BV653" s="190" t="e">
        <f>VLOOKUP(D:D,#REF!,2,0)</f>
        <v>#REF!</v>
      </c>
      <c r="BW653" s="190" t="e">
        <f>VLOOKUP(D:D,#REF!,3,0)</f>
        <v>#REF!</v>
      </c>
      <c r="BX653" s="190"/>
      <c r="BY653" s="190"/>
      <c r="BZ653" s="191" t="e">
        <f>VLOOKUP(D:D,#REF!,2,0)</f>
        <v>#REF!</v>
      </c>
      <c r="CA653" s="192" t="s">
        <v>18928</v>
      </c>
      <c r="CB653" s="192" t="s">
        <v>18928</v>
      </c>
      <c r="CC653" s="192" t="s">
        <v>18928</v>
      </c>
      <c r="CD653" s="190"/>
      <c r="CE653" s="184">
        <v>7003428</v>
      </c>
    </row>
    <row r="654" spans="1:83" ht="11.95" customHeight="1">
      <c r="A654" s="184">
        <v>7003430</v>
      </c>
      <c r="B654" s="184">
        <v>653</v>
      </c>
      <c r="C654" s="184" t="s">
        <v>18923</v>
      </c>
      <c r="D654" s="184" t="s">
        <v>18</v>
      </c>
      <c r="E654" s="184" t="s">
        <v>661</v>
      </c>
      <c r="F654" s="184" t="s">
        <v>9972</v>
      </c>
      <c r="G654" s="185">
        <v>42533</v>
      </c>
      <c r="H654" s="186" t="s">
        <v>18929</v>
      </c>
      <c r="I654" s="187">
        <v>21165</v>
      </c>
      <c r="J654" s="184" t="s">
        <v>18930</v>
      </c>
      <c r="K654" s="184">
        <v>7003430</v>
      </c>
      <c r="L654" s="184" t="s">
        <v>9973</v>
      </c>
      <c r="M654" s="184" t="s">
        <v>23216</v>
      </c>
      <c r="N654" s="188" t="s">
        <v>9974</v>
      </c>
      <c r="O654" s="189" t="s">
        <v>9975</v>
      </c>
      <c r="P654" s="187" t="s">
        <v>9976</v>
      </c>
      <c r="Q654" s="187" t="s">
        <v>9976</v>
      </c>
      <c r="R654" s="184" t="s">
        <v>9977</v>
      </c>
      <c r="S654" s="184" t="s">
        <v>9978</v>
      </c>
      <c r="T654" s="184" t="s">
        <v>9979</v>
      </c>
      <c r="U654" s="184" t="s">
        <v>23217</v>
      </c>
      <c r="V654" s="184" t="s">
        <v>9980</v>
      </c>
      <c r="W654" s="184" t="s">
        <v>23218</v>
      </c>
      <c r="X654" s="187" t="s">
        <v>23219</v>
      </c>
      <c r="Y654" s="187"/>
      <c r="Z654" s="188" t="s">
        <v>3575</v>
      </c>
      <c r="AA654" s="184">
        <v>90</v>
      </c>
      <c r="AB654" s="184" t="s">
        <v>3669</v>
      </c>
      <c r="AC654" s="184"/>
      <c r="AD654" s="184"/>
      <c r="AE654" s="184" t="s">
        <v>3562</v>
      </c>
      <c r="AF654" s="184"/>
      <c r="AG654" s="184"/>
      <c r="AH654" s="184"/>
      <c r="AI654" s="184"/>
      <c r="AJ654" s="184" t="s">
        <v>3563</v>
      </c>
      <c r="AK654" s="184"/>
      <c r="AL654" s="184" t="s">
        <v>823</v>
      </c>
      <c r="AM654" s="184" t="s">
        <v>3576</v>
      </c>
      <c r="AN654" s="184">
        <v>18113024811</v>
      </c>
      <c r="AO654" s="184" t="s">
        <v>3577</v>
      </c>
      <c r="AP654" s="184" t="s">
        <v>9981</v>
      </c>
      <c r="AQ654" s="184">
        <v>15283166326</v>
      </c>
      <c r="AR654" s="184" t="s">
        <v>823</v>
      </c>
      <c r="AS654" s="184" t="s">
        <v>3576</v>
      </c>
      <c r="AT654" s="184">
        <v>18113024811</v>
      </c>
      <c r="AU654" s="184" t="s">
        <v>1181</v>
      </c>
      <c r="AV654" s="184" t="s">
        <v>9982</v>
      </c>
      <c r="AW654" s="190"/>
      <c r="AX654" s="185">
        <v>44348</v>
      </c>
      <c r="AY654" s="185"/>
      <c r="AZ654" s="184" t="s">
        <v>3731</v>
      </c>
      <c r="BA654" s="184" t="s">
        <v>9983</v>
      </c>
      <c r="BB654" s="184">
        <v>1</v>
      </c>
      <c r="BC654" s="184"/>
      <c r="BD654" s="184"/>
      <c r="BE654" s="184"/>
      <c r="BF654" s="184"/>
      <c r="BG654" s="184"/>
      <c r="BH654" s="184"/>
      <c r="BI654" s="184"/>
      <c r="BJ654" s="184"/>
      <c r="BK654" s="184">
        <v>1</v>
      </c>
      <c r="BL654" s="184" t="s">
        <v>3493</v>
      </c>
      <c r="BM654" s="184"/>
      <c r="BN654" s="184" t="s">
        <v>3493</v>
      </c>
      <c r="BO654" s="184"/>
      <c r="BP654" s="184" t="s">
        <v>3493</v>
      </c>
      <c r="BQ654" s="184" t="str">
        <f t="shared" si="23"/>
        <v>√</v>
      </c>
      <c r="BR654" s="184"/>
      <c r="BS654" s="184"/>
      <c r="BT654" s="187" t="s">
        <v>3493</v>
      </c>
      <c r="BU654" s="184"/>
      <c r="BV654" s="190" t="e">
        <f>VLOOKUP(D:D,#REF!,2,0)</f>
        <v>#REF!</v>
      </c>
      <c r="BW654" s="190" t="e">
        <f>VLOOKUP(D:D,#REF!,3,0)</f>
        <v>#REF!</v>
      </c>
      <c r="BX654" s="190"/>
      <c r="BY654" s="190"/>
      <c r="BZ654" s="191" t="e">
        <f>VLOOKUP(D:D,#REF!,2,0)</f>
        <v>#REF!</v>
      </c>
      <c r="CA654" s="192" t="s">
        <v>18928</v>
      </c>
      <c r="CB654" s="192" t="s">
        <v>18928</v>
      </c>
      <c r="CC654" s="192" t="s">
        <v>18928</v>
      </c>
      <c r="CD654" s="190"/>
      <c r="CE654" s="184">
        <v>7003430</v>
      </c>
    </row>
    <row r="655" spans="1:83" ht="11.95" customHeight="1">
      <c r="A655" s="184">
        <v>7003433</v>
      </c>
      <c r="B655" s="184">
        <v>654</v>
      </c>
      <c r="C655" s="184" t="s">
        <v>3672</v>
      </c>
      <c r="D655" s="184" t="s">
        <v>34</v>
      </c>
      <c r="E655" s="184" t="s">
        <v>131</v>
      </c>
      <c r="F655" s="184" t="s">
        <v>9984</v>
      </c>
      <c r="G655" s="185">
        <v>42526</v>
      </c>
      <c r="H655" s="186" t="s">
        <v>9985</v>
      </c>
      <c r="I655" s="187">
        <v>21059</v>
      </c>
      <c r="J655" s="184" t="s">
        <v>23220</v>
      </c>
      <c r="K655" s="184">
        <v>7003433</v>
      </c>
      <c r="L655" s="184" t="s">
        <v>23221</v>
      </c>
      <c r="M655" s="184" t="s">
        <v>23222</v>
      </c>
      <c r="N655" s="188" t="s">
        <v>23223</v>
      </c>
      <c r="O655" s="189" t="s">
        <v>9986</v>
      </c>
      <c r="P655" s="187" t="s">
        <v>9987</v>
      </c>
      <c r="Q655" s="187" t="s">
        <v>9987</v>
      </c>
      <c r="R655" s="184" t="s">
        <v>23224</v>
      </c>
      <c r="S655" s="184" t="s">
        <v>9988</v>
      </c>
      <c r="T655" s="184" t="s">
        <v>9989</v>
      </c>
      <c r="U655" s="184" t="s">
        <v>9990</v>
      </c>
      <c r="V655" s="184" t="s">
        <v>9991</v>
      </c>
      <c r="W655" s="184" t="s">
        <v>23225</v>
      </c>
      <c r="X655" s="187" t="s">
        <v>9992</v>
      </c>
      <c r="Y655" s="187" t="s">
        <v>23226</v>
      </c>
      <c r="Z655" s="188" t="s">
        <v>3575</v>
      </c>
      <c r="AA655" s="184">
        <v>180</v>
      </c>
      <c r="AB655" s="184" t="s">
        <v>3669</v>
      </c>
      <c r="AC655" s="184"/>
      <c r="AD655" s="184"/>
      <c r="AE655" s="184" t="s">
        <v>3562</v>
      </c>
      <c r="AF655" s="184"/>
      <c r="AG655" s="184"/>
      <c r="AH655" s="184"/>
      <c r="AI655" s="184"/>
      <c r="AJ655" s="184" t="s">
        <v>3563</v>
      </c>
      <c r="AK655" s="184">
        <v>410000</v>
      </c>
      <c r="AL655" s="184"/>
      <c r="AM655" s="184"/>
      <c r="AN655" s="184"/>
      <c r="AO655" s="184"/>
      <c r="AP655" s="184" t="s">
        <v>9993</v>
      </c>
      <c r="AQ655" s="184" t="s">
        <v>9994</v>
      </c>
      <c r="AR655" s="184"/>
      <c r="AS655" s="184"/>
      <c r="AT655" s="184"/>
      <c r="AU655" s="184" t="s">
        <v>9995</v>
      </c>
      <c r="AV655" s="184" t="s">
        <v>9995</v>
      </c>
      <c r="AW655" s="190"/>
      <c r="AX655" s="185">
        <v>44270</v>
      </c>
      <c r="AY655" s="185">
        <v>43547</v>
      </c>
      <c r="AZ655" s="184" t="s">
        <v>3731</v>
      </c>
      <c r="BA655" s="184" t="s">
        <v>806</v>
      </c>
      <c r="BB655" s="184">
        <v>1</v>
      </c>
      <c r="BC655" s="184"/>
      <c r="BD655" s="184"/>
      <c r="BE655" s="184"/>
      <c r="BF655" s="184"/>
      <c r="BG655" s="184"/>
      <c r="BH655" s="184"/>
      <c r="BI655" s="184"/>
      <c r="BJ655" s="184"/>
      <c r="BK655" s="184">
        <v>1</v>
      </c>
      <c r="BL655" s="184" t="s">
        <v>3493</v>
      </c>
      <c r="BM655" s="184"/>
      <c r="BN655" s="184" t="s">
        <v>3493</v>
      </c>
      <c r="BO655" s="184"/>
      <c r="BP655" s="184" t="s">
        <v>3493</v>
      </c>
      <c r="BQ655" s="184" t="str">
        <f t="shared" si="23"/>
        <v>√</v>
      </c>
      <c r="BR655" s="184"/>
      <c r="BS655" s="184"/>
      <c r="BT655" s="187" t="s">
        <v>3493</v>
      </c>
      <c r="BU655" s="184"/>
      <c r="BV655" s="190" t="e">
        <f>VLOOKUP(D:D,#REF!,2,0)</f>
        <v>#REF!</v>
      </c>
      <c r="BW655" s="190" t="e">
        <f>VLOOKUP(K:K,#REF!,4,0)</f>
        <v>#REF!</v>
      </c>
      <c r="BX655" s="190"/>
      <c r="BY655" s="190"/>
      <c r="BZ655" s="191" t="e">
        <f>VLOOKUP(D:D,#REF!,2,0)</f>
        <v>#REF!</v>
      </c>
      <c r="CA655" s="192" t="s">
        <v>18928</v>
      </c>
      <c r="CB655" s="192" t="s">
        <v>18928</v>
      </c>
      <c r="CC655" s="192" t="s">
        <v>18928</v>
      </c>
      <c r="CD655" s="190"/>
      <c r="CE655" s="184">
        <v>7003433</v>
      </c>
    </row>
    <row r="656" spans="1:83" ht="11.95" customHeight="1">
      <c r="A656" s="184">
        <v>7003365</v>
      </c>
      <c r="B656" s="184">
        <v>655</v>
      </c>
      <c r="C656" s="184" t="s">
        <v>18923</v>
      </c>
      <c r="D656" s="184" t="s">
        <v>18</v>
      </c>
      <c r="E656" s="184" t="s">
        <v>659</v>
      </c>
      <c r="F656" s="184" t="s">
        <v>9996</v>
      </c>
      <c r="G656" s="185">
        <v>42524</v>
      </c>
      <c r="H656" s="186" t="s">
        <v>9814</v>
      </c>
      <c r="I656" s="187">
        <v>21045</v>
      </c>
      <c r="J656" s="184" t="s">
        <v>22838</v>
      </c>
      <c r="K656" s="184">
        <v>7003365</v>
      </c>
      <c r="L656" s="184" t="s">
        <v>23227</v>
      </c>
      <c r="M656" s="184" t="s">
        <v>23228</v>
      </c>
      <c r="N656" s="188" t="s">
        <v>23229</v>
      </c>
      <c r="O656" s="189" t="s">
        <v>9997</v>
      </c>
      <c r="P656" s="187" t="s">
        <v>9998</v>
      </c>
      <c r="Q656" s="187" t="s">
        <v>9999</v>
      </c>
      <c r="R656" s="184" t="s">
        <v>10000</v>
      </c>
      <c r="S656" s="184" t="s">
        <v>10001</v>
      </c>
      <c r="T656" s="184" t="s">
        <v>10002</v>
      </c>
      <c r="U656" s="184" t="s">
        <v>10003</v>
      </c>
      <c r="V656" s="184" t="s">
        <v>10002</v>
      </c>
      <c r="W656" s="184" t="s">
        <v>10004</v>
      </c>
      <c r="X656" s="187" t="s">
        <v>23230</v>
      </c>
      <c r="Y656" s="187" t="s">
        <v>23231</v>
      </c>
      <c r="Z656" s="188" t="s">
        <v>10005</v>
      </c>
      <c r="AA656" s="184">
        <v>180</v>
      </c>
      <c r="AB656" s="184" t="s">
        <v>3669</v>
      </c>
      <c r="AC656" s="184"/>
      <c r="AD656" s="184"/>
      <c r="AE656" s="184" t="s">
        <v>3562</v>
      </c>
      <c r="AF656" s="184"/>
      <c r="AG656" s="184"/>
      <c r="AH656" s="184"/>
      <c r="AI656" s="184"/>
      <c r="AJ656" s="184" t="s">
        <v>3563</v>
      </c>
      <c r="AK656" s="184"/>
      <c r="AL656" s="184" t="s">
        <v>818</v>
      </c>
      <c r="AM656" s="184" t="s">
        <v>3564</v>
      </c>
      <c r="AN656" s="184">
        <v>18982050490</v>
      </c>
      <c r="AO656" s="184" t="s">
        <v>3565</v>
      </c>
      <c r="AP656" s="184" t="s">
        <v>10002</v>
      </c>
      <c r="AQ656" s="184" t="s">
        <v>10006</v>
      </c>
      <c r="AR656" s="184" t="s">
        <v>818</v>
      </c>
      <c r="AS656" s="184" t="s">
        <v>3564</v>
      </c>
      <c r="AT656" s="184">
        <v>18982050490</v>
      </c>
      <c r="AU656" s="184" t="s">
        <v>1074</v>
      </c>
      <c r="AV656" s="184" t="s">
        <v>10007</v>
      </c>
      <c r="AW656" s="190"/>
      <c r="AX656" s="185">
        <v>43892</v>
      </c>
      <c r="AY656" s="185">
        <v>43539</v>
      </c>
      <c r="AZ656" s="184" t="s">
        <v>3731</v>
      </c>
      <c r="BA656" s="184" t="s">
        <v>10008</v>
      </c>
      <c r="BB656" s="184">
        <v>1</v>
      </c>
      <c r="BC656" s="184"/>
      <c r="BD656" s="184"/>
      <c r="BE656" s="184"/>
      <c r="BF656" s="184"/>
      <c r="BG656" s="184"/>
      <c r="BH656" s="184"/>
      <c r="BI656" s="184"/>
      <c r="BJ656" s="184"/>
      <c r="BK656" s="184">
        <v>1</v>
      </c>
      <c r="BL656" s="184" t="s">
        <v>3493</v>
      </c>
      <c r="BM656" s="184"/>
      <c r="BN656" s="184" t="s">
        <v>3493</v>
      </c>
      <c r="BO656" s="184" t="s">
        <v>3493</v>
      </c>
      <c r="BP656" s="184" t="s">
        <v>3493</v>
      </c>
      <c r="BQ656" s="184" t="str">
        <f t="shared" si="23"/>
        <v>√</v>
      </c>
      <c r="BR656" s="184"/>
      <c r="BS656" s="184"/>
      <c r="BT656" s="187" t="s">
        <v>3493</v>
      </c>
      <c r="BU656" s="184"/>
      <c r="BV656" s="190" t="e">
        <f>VLOOKUP(D:D,#REF!,2,0)</f>
        <v>#REF!</v>
      </c>
      <c r="BW656" s="190" t="e">
        <f>VLOOKUP(D:D,#REF!,3,0)</f>
        <v>#REF!</v>
      </c>
      <c r="BX656" s="190"/>
      <c r="BY656" s="190"/>
      <c r="BZ656" s="191" t="e">
        <f>VLOOKUP(D:D,#REF!,2,0)</f>
        <v>#REF!</v>
      </c>
      <c r="CA656" s="192" t="s">
        <v>18928</v>
      </c>
      <c r="CB656" s="192" t="s">
        <v>18928</v>
      </c>
      <c r="CC656" s="192" t="s">
        <v>18928</v>
      </c>
      <c r="CD656" s="190"/>
      <c r="CE656" s="184">
        <v>7003365</v>
      </c>
    </row>
    <row r="657" spans="1:83" ht="11.95" customHeight="1">
      <c r="A657" s="184">
        <v>7003379</v>
      </c>
      <c r="B657" s="184">
        <v>656</v>
      </c>
      <c r="C657" s="184" t="s">
        <v>18923</v>
      </c>
      <c r="D657" s="184" t="s">
        <v>18</v>
      </c>
      <c r="E657" s="184" t="s">
        <v>671</v>
      </c>
      <c r="F657" s="184" t="s">
        <v>10009</v>
      </c>
      <c r="G657" s="185">
        <v>42492</v>
      </c>
      <c r="H657" s="186" t="s">
        <v>3465</v>
      </c>
      <c r="I657" s="187">
        <v>21174</v>
      </c>
      <c r="J657" s="184" t="s">
        <v>18924</v>
      </c>
      <c r="K657" s="184">
        <v>7003379</v>
      </c>
      <c r="L657" s="184" t="s">
        <v>23232</v>
      </c>
      <c r="M657" s="184" t="s">
        <v>23233</v>
      </c>
      <c r="N657" s="188" t="s">
        <v>23234</v>
      </c>
      <c r="O657" s="189"/>
      <c r="P657" s="187" t="s">
        <v>23235</v>
      </c>
      <c r="Q657" s="187" t="s">
        <v>23235</v>
      </c>
      <c r="R657" s="184" t="s">
        <v>10010</v>
      </c>
      <c r="S657" s="184" t="s">
        <v>2819</v>
      </c>
      <c r="T657" s="184" t="s">
        <v>10011</v>
      </c>
      <c r="U657" s="184">
        <v>18982988118</v>
      </c>
      <c r="V657" s="184" t="s">
        <v>10012</v>
      </c>
      <c r="W657" s="184">
        <v>18980386179</v>
      </c>
      <c r="X657" s="187" t="s">
        <v>10013</v>
      </c>
      <c r="Y657" s="187"/>
      <c r="Z657" s="188" t="s">
        <v>3575</v>
      </c>
      <c r="AA657" s="184">
        <v>180</v>
      </c>
      <c r="AB657" s="184" t="s">
        <v>3561</v>
      </c>
      <c r="AC657" s="184"/>
      <c r="AD657" s="184" t="s">
        <v>23210</v>
      </c>
      <c r="AE657" s="184" t="s">
        <v>3562</v>
      </c>
      <c r="AF657" s="184"/>
      <c r="AG657" s="184"/>
      <c r="AH657" s="184"/>
      <c r="AI657" s="184"/>
      <c r="AJ657" s="184" t="s">
        <v>3563</v>
      </c>
      <c r="AK657" s="184"/>
      <c r="AL657" s="184" t="s">
        <v>3465</v>
      </c>
      <c r="AM657" s="184" t="s">
        <v>9326</v>
      </c>
      <c r="AN657" s="184">
        <v>13568986319</v>
      </c>
      <c r="AO657" s="184" t="s">
        <v>9327</v>
      </c>
      <c r="AP657" s="184" t="s">
        <v>10011</v>
      </c>
      <c r="AQ657" s="184">
        <v>18982988118</v>
      </c>
      <c r="AR657" s="184" t="s">
        <v>3465</v>
      </c>
      <c r="AS657" s="184" t="s">
        <v>9326</v>
      </c>
      <c r="AT657" s="184">
        <v>13568986319</v>
      </c>
      <c r="AU657" s="184" t="s">
        <v>1712</v>
      </c>
      <c r="AV657" s="184" t="s">
        <v>10014</v>
      </c>
      <c r="AW657" s="190"/>
      <c r="AX657" s="185">
        <v>44607</v>
      </c>
      <c r="AY657" s="185"/>
      <c r="AZ657" s="184" t="s">
        <v>3731</v>
      </c>
      <c r="BA657" s="184" t="s">
        <v>10015</v>
      </c>
      <c r="BB657" s="184">
        <v>1</v>
      </c>
      <c r="BC657" s="184"/>
      <c r="BD657" s="184"/>
      <c r="BE657" s="184"/>
      <c r="BF657" s="184"/>
      <c r="BG657" s="184"/>
      <c r="BH657" s="184"/>
      <c r="BI657" s="184"/>
      <c r="BJ657" s="184"/>
      <c r="BK657" s="184">
        <v>1</v>
      </c>
      <c r="BL657" s="184" t="s">
        <v>3493</v>
      </c>
      <c r="BM657" s="184"/>
      <c r="BN657" s="184"/>
      <c r="BO657" s="184"/>
      <c r="BP657" s="184" t="s">
        <v>3493</v>
      </c>
      <c r="BQ657" s="184" t="str">
        <f t="shared" si="23"/>
        <v>√</v>
      </c>
      <c r="BR657" s="184"/>
      <c r="BS657" s="184"/>
      <c r="BT657" s="187" t="s">
        <v>3493</v>
      </c>
      <c r="BU657" s="184"/>
      <c r="BV657" s="190" t="e">
        <f>VLOOKUP(D:D,#REF!,2,0)</f>
        <v>#REF!</v>
      </c>
      <c r="BW657" s="190" t="e">
        <f>VLOOKUP(D:D,#REF!,3,0)</f>
        <v>#REF!</v>
      </c>
      <c r="BX657" s="190"/>
      <c r="BY657" s="190"/>
      <c r="BZ657" s="191" t="e">
        <f>VLOOKUP(D:D,#REF!,2,0)</f>
        <v>#REF!</v>
      </c>
      <c r="CA657" s="192" t="s">
        <v>18928</v>
      </c>
      <c r="CB657" s="192" t="s">
        <v>18928</v>
      </c>
      <c r="CC657" s="192" t="s">
        <v>18928</v>
      </c>
      <c r="CD657" s="190"/>
      <c r="CE657" s="184">
        <v>7003379</v>
      </c>
    </row>
    <row r="658" spans="1:83" ht="11.95" customHeight="1">
      <c r="A658" s="184">
        <v>7003350</v>
      </c>
      <c r="B658" s="184">
        <v>657</v>
      </c>
      <c r="C658" s="184" t="s">
        <v>18923</v>
      </c>
      <c r="D658" s="184" t="s">
        <v>18</v>
      </c>
      <c r="E658" s="184" t="s">
        <v>669</v>
      </c>
      <c r="F658" s="184" t="s">
        <v>10016</v>
      </c>
      <c r="G658" s="185">
        <v>42492</v>
      </c>
      <c r="H658" s="186" t="s">
        <v>8889</v>
      </c>
      <c r="I658" s="187">
        <v>21164</v>
      </c>
      <c r="J658" s="184" t="s">
        <v>18930</v>
      </c>
      <c r="K658" s="184">
        <v>7003350</v>
      </c>
      <c r="L658" s="184" t="s">
        <v>10017</v>
      </c>
      <c r="M658" s="184" t="s">
        <v>10018</v>
      </c>
      <c r="N658" s="188" t="s">
        <v>10019</v>
      </c>
      <c r="O658" s="189" t="s">
        <v>10020</v>
      </c>
      <c r="P658" s="187" t="s">
        <v>23236</v>
      </c>
      <c r="Q658" s="187" t="s">
        <v>23236</v>
      </c>
      <c r="R658" s="184" t="s">
        <v>10021</v>
      </c>
      <c r="S658" s="184" t="s">
        <v>10022</v>
      </c>
      <c r="T658" s="184" t="s">
        <v>10023</v>
      </c>
      <c r="U658" s="184">
        <v>18030949688</v>
      </c>
      <c r="V658" s="184" t="s">
        <v>10023</v>
      </c>
      <c r="W658" s="184">
        <v>18030949688</v>
      </c>
      <c r="X658" s="187" t="s">
        <v>10024</v>
      </c>
      <c r="Y658" s="187"/>
      <c r="Z658" s="188" t="s">
        <v>3575</v>
      </c>
      <c r="AA658" s="184">
        <v>180</v>
      </c>
      <c r="AB658" s="184" t="s">
        <v>3561</v>
      </c>
      <c r="AC658" s="184"/>
      <c r="AD658" s="184"/>
      <c r="AE658" s="184" t="s">
        <v>3562</v>
      </c>
      <c r="AF658" s="184"/>
      <c r="AG658" s="184"/>
      <c r="AH658" s="184"/>
      <c r="AI658" s="184"/>
      <c r="AJ658" s="184" t="s">
        <v>3593</v>
      </c>
      <c r="AK658" s="184"/>
      <c r="AL658" s="184" t="s">
        <v>839</v>
      </c>
      <c r="AM658" s="184" t="s">
        <v>8897</v>
      </c>
      <c r="AN658" s="184">
        <v>13408572440</v>
      </c>
      <c r="AO658" s="184" t="s">
        <v>8898</v>
      </c>
      <c r="AP658" s="184" t="s">
        <v>10025</v>
      </c>
      <c r="AQ658" s="184">
        <v>13980144536</v>
      </c>
      <c r="AR658" s="184" t="s">
        <v>839</v>
      </c>
      <c r="AS658" s="184" t="s">
        <v>8897</v>
      </c>
      <c r="AT658" s="184">
        <v>13408572440</v>
      </c>
      <c r="AU658" s="184" t="s">
        <v>1149</v>
      </c>
      <c r="AV658" s="184" t="s">
        <v>10026</v>
      </c>
      <c r="AW658" s="190"/>
      <c r="AX658" s="185">
        <v>44246</v>
      </c>
      <c r="AY658" s="185"/>
      <c r="AZ658" s="184" t="s">
        <v>3731</v>
      </c>
      <c r="BA658" s="184" t="s">
        <v>10027</v>
      </c>
      <c r="BB658" s="184">
        <v>1</v>
      </c>
      <c r="BC658" s="184"/>
      <c r="BD658" s="184"/>
      <c r="BE658" s="184"/>
      <c r="BF658" s="184"/>
      <c r="BG658" s="184"/>
      <c r="BH658" s="184"/>
      <c r="BI658" s="184"/>
      <c r="BJ658" s="184"/>
      <c r="BK658" s="184">
        <v>1</v>
      </c>
      <c r="BL658" s="184" t="s">
        <v>3493</v>
      </c>
      <c r="BM658" s="184"/>
      <c r="BN658" s="184"/>
      <c r="BO658" s="184"/>
      <c r="BP658" s="184" t="s">
        <v>3493</v>
      </c>
      <c r="BQ658" s="184" t="str">
        <f t="shared" si="23"/>
        <v>√</v>
      </c>
      <c r="BR658" s="184"/>
      <c r="BS658" s="184"/>
      <c r="BT658" s="187" t="s">
        <v>3493</v>
      </c>
      <c r="BU658" s="184"/>
      <c r="BV658" s="190" t="e">
        <f>VLOOKUP(D:D,#REF!,2,0)</f>
        <v>#REF!</v>
      </c>
      <c r="BW658" s="190" t="e">
        <f>VLOOKUP(D:D,#REF!,3,0)</f>
        <v>#REF!</v>
      </c>
      <c r="BX658" s="190"/>
      <c r="BY658" s="190"/>
      <c r="BZ658" s="191" t="e">
        <f>VLOOKUP(D:D,#REF!,2,0)</f>
        <v>#REF!</v>
      </c>
      <c r="CA658" s="192" t="s">
        <v>18928</v>
      </c>
      <c r="CB658" s="192" t="s">
        <v>18928</v>
      </c>
      <c r="CC658" s="192" t="s">
        <v>18928</v>
      </c>
      <c r="CD658" s="190"/>
      <c r="CE658" s="184">
        <v>7003350</v>
      </c>
    </row>
    <row r="659" spans="1:83" ht="11.95" customHeight="1">
      <c r="A659" s="184">
        <v>7004068</v>
      </c>
      <c r="B659" s="184">
        <v>658</v>
      </c>
      <c r="C659" s="184" t="s">
        <v>19398</v>
      </c>
      <c r="D659" s="184" t="s">
        <v>19</v>
      </c>
      <c r="E659" s="184" t="s">
        <v>19</v>
      </c>
      <c r="F659" s="184" t="s">
        <v>10028</v>
      </c>
      <c r="G659" s="185">
        <v>42565</v>
      </c>
      <c r="H659" s="186" t="s">
        <v>22973</v>
      </c>
      <c r="I659" s="187">
        <v>21120</v>
      </c>
      <c r="J659" s="184" t="s">
        <v>7209</v>
      </c>
      <c r="K659" s="184">
        <v>7004068</v>
      </c>
      <c r="L659" s="184" t="s">
        <v>10029</v>
      </c>
      <c r="M659" s="184" t="s">
        <v>23237</v>
      </c>
      <c r="N659" s="188" t="s">
        <v>23238</v>
      </c>
      <c r="O659" s="189" t="s">
        <v>10030</v>
      </c>
      <c r="P659" s="187" t="s">
        <v>23239</v>
      </c>
      <c r="Q659" s="187" t="s">
        <v>22978</v>
      </c>
      <c r="R659" s="184" t="s">
        <v>23240</v>
      </c>
      <c r="S659" s="184">
        <v>13821176666</v>
      </c>
      <c r="T659" s="184" t="s">
        <v>10031</v>
      </c>
      <c r="U659" s="184">
        <v>18822051260</v>
      </c>
      <c r="V659" s="184" t="s">
        <v>10032</v>
      </c>
      <c r="W659" s="184">
        <v>25669320</v>
      </c>
      <c r="X659" s="187" t="s">
        <v>23241</v>
      </c>
      <c r="Y659" s="187" t="s">
        <v>23242</v>
      </c>
      <c r="Z659" s="188" t="s">
        <v>10033</v>
      </c>
      <c r="AA659" s="184">
        <v>180</v>
      </c>
      <c r="AB659" s="184" t="s">
        <v>3669</v>
      </c>
      <c r="AC659" s="184" t="s">
        <v>10034</v>
      </c>
      <c r="AD659" s="184"/>
      <c r="AE659" s="184" t="s">
        <v>3562</v>
      </c>
      <c r="AF659" s="184"/>
      <c r="AG659" s="184"/>
      <c r="AH659" s="184"/>
      <c r="AI659" s="184"/>
      <c r="AJ659" s="184" t="s">
        <v>3563</v>
      </c>
      <c r="AK659" s="184">
        <v>300000</v>
      </c>
      <c r="AL659" s="184" t="s">
        <v>23243</v>
      </c>
      <c r="AM659" s="184" t="s">
        <v>23244</v>
      </c>
      <c r="AN659" s="184">
        <v>18822051260</v>
      </c>
      <c r="AO659" s="184" t="s">
        <v>23245</v>
      </c>
      <c r="AP659" s="184" t="s">
        <v>7136</v>
      </c>
      <c r="AQ659" s="184">
        <v>13652011674</v>
      </c>
      <c r="AR659" s="184" t="s">
        <v>23246</v>
      </c>
      <c r="AS659" s="184" t="s">
        <v>23247</v>
      </c>
      <c r="AT659" s="184">
        <v>18822051260</v>
      </c>
      <c r="AU659" s="184" t="s">
        <v>889</v>
      </c>
      <c r="AV659" s="184" t="s">
        <v>7138</v>
      </c>
      <c r="AW659" s="190"/>
      <c r="AX659" s="185">
        <v>44314</v>
      </c>
      <c r="AY659" s="185">
        <v>42434</v>
      </c>
      <c r="AZ659" s="184" t="s">
        <v>3731</v>
      </c>
      <c r="BA659" s="184" t="s">
        <v>10035</v>
      </c>
      <c r="BB659" s="184"/>
      <c r="BC659" s="184"/>
      <c r="BD659" s="184"/>
      <c r="BE659" s="184"/>
      <c r="BF659" s="184"/>
      <c r="BG659" s="184"/>
      <c r="BH659" s="184"/>
      <c r="BI659" s="184"/>
      <c r="BJ659" s="184"/>
      <c r="BK659" s="184"/>
      <c r="BL659" s="184" t="s">
        <v>3493</v>
      </c>
      <c r="BM659" s="184" t="s">
        <v>3493</v>
      </c>
      <c r="BN659" s="184" t="s">
        <v>3493</v>
      </c>
      <c r="BO659" s="184" t="s">
        <v>3493</v>
      </c>
      <c r="BP659" s="184" t="s">
        <v>3493</v>
      </c>
      <c r="BQ659" s="184" t="str">
        <f t="shared" si="23"/>
        <v>√</v>
      </c>
      <c r="BR659" s="184"/>
      <c r="BS659" s="184"/>
      <c r="BT659" s="187" t="s">
        <v>3493</v>
      </c>
      <c r="BU659" s="184"/>
      <c r="BV659" s="190" t="e">
        <f>VLOOKUP(D:D,#REF!,2,0)</f>
        <v>#REF!</v>
      </c>
      <c r="BW659" s="190" t="e">
        <f>VLOOKUP(D:D,#REF!,3,0)</f>
        <v>#REF!</v>
      </c>
      <c r="BX659" s="190"/>
      <c r="BY659" s="190"/>
      <c r="BZ659" s="191" t="e">
        <f>VLOOKUP(D:D,#REF!,2,0)</f>
        <v>#REF!</v>
      </c>
      <c r="CA659" s="192" t="s">
        <v>18928</v>
      </c>
      <c r="CB659" s="192" t="s">
        <v>18928</v>
      </c>
      <c r="CC659" s="192" t="s">
        <v>18928</v>
      </c>
      <c r="CD659" s="190"/>
      <c r="CE659" s="184">
        <v>7004068</v>
      </c>
    </row>
    <row r="660" spans="1:83" ht="11.95" customHeight="1">
      <c r="A660" s="184">
        <v>7004069</v>
      </c>
      <c r="B660" s="184">
        <v>659</v>
      </c>
      <c r="C660" s="184" t="s">
        <v>19398</v>
      </c>
      <c r="D660" s="184" t="s">
        <v>22</v>
      </c>
      <c r="E660" s="184" t="s">
        <v>550</v>
      </c>
      <c r="F660" s="184" t="s">
        <v>10036</v>
      </c>
      <c r="G660" s="185">
        <v>42548</v>
      </c>
      <c r="H660" s="186" t="s">
        <v>20049</v>
      </c>
      <c r="I660" s="187">
        <v>21182</v>
      </c>
      <c r="J660" s="184" t="s">
        <v>20093</v>
      </c>
      <c r="K660" s="184">
        <v>7004069</v>
      </c>
      <c r="L660" s="184" t="s">
        <v>10037</v>
      </c>
      <c r="M660" s="184" t="s">
        <v>23248</v>
      </c>
      <c r="N660" s="188" t="s">
        <v>23249</v>
      </c>
      <c r="O660" s="189" t="s">
        <v>10038</v>
      </c>
      <c r="P660" s="187" t="s">
        <v>10039</v>
      </c>
      <c r="Q660" s="187" t="s">
        <v>10039</v>
      </c>
      <c r="R660" s="184" t="s">
        <v>10040</v>
      </c>
      <c r="S660" s="184">
        <v>13864763201</v>
      </c>
      <c r="T660" s="184" t="s">
        <v>10041</v>
      </c>
      <c r="U660" s="184">
        <v>13864763637</v>
      </c>
      <c r="V660" s="184" t="s">
        <v>10042</v>
      </c>
      <c r="W660" s="184">
        <v>13854690571</v>
      </c>
      <c r="X660" s="187" t="s">
        <v>23250</v>
      </c>
      <c r="Y660" s="187"/>
      <c r="Z660" s="188" t="s">
        <v>3575</v>
      </c>
      <c r="AA660" s="184">
        <v>180</v>
      </c>
      <c r="AB660" s="184" t="s">
        <v>3669</v>
      </c>
      <c r="AC660" s="184"/>
      <c r="AD660" s="184"/>
      <c r="AE660" s="184" t="s">
        <v>3562</v>
      </c>
      <c r="AF660" s="184"/>
      <c r="AG660" s="184"/>
      <c r="AH660" s="184"/>
      <c r="AI660" s="184"/>
      <c r="AJ660" s="184" t="s">
        <v>3593</v>
      </c>
      <c r="AK660" s="184">
        <v>257300</v>
      </c>
      <c r="AL660" s="184" t="s">
        <v>23251</v>
      </c>
      <c r="AM660" s="184" t="s">
        <v>23252</v>
      </c>
      <c r="AN660" s="184">
        <v>13864763637</v>
      </c>
      <c r="AO660" s="184" t="s">
        <v>23253</v>
      </c>
      <c r="AP660" s="184" t="s">
        <v>10043</v>
      </c>
      <c r="AQ660" s="184">
        <v>13864763652</v>
      </c>
      <c r="AR660" s="184" t="s">
        <v>23254</v>
      </c>
      <c r="AS660" s="184" t="s">
        <v>10044</v>
      </c>
      <c r="AT660" s="184">
        <v>13864763637</v>
      </c>
      <c r="AU660" s="184" t="s">
        <v>1325</v>
      </c>
      <c r="AV660" s="184" t="s">
        <v>10045</v>
      </c>
      <c r="AW660" s="190"/>
      <c r="AX660" s="185">
        <v>43921</v>
      </c>
      <c r="AY660" s="185"/>
      <c r="AZ660" s="184" t="s">
        <v>3731</v>
      </c>
      <c r="BA660" s="184" t="s">
        <v>10046</v>
      </c>
      <c r="BB660" s="184"/>
      <c r="BC660" s="184"/>
      <c r="BD660" s="184"/>
      <c r="BE660" s="184"/>
      <c r="BF660" s="184"/>
      <c r="BG660" s="184"/>
      <c r="BH660" s="184"/>
      <c r="BI660" s="184"/>
      <c r="BJ660" s="184"/>
      <c r="BK660" s="184"/>
      <c r="BL660" s="184" t="s">
        <v>3493</v>
      </c>
      <c r="BM660" s="184"/>
      <c r="BN660" s="184" t="s">
        <v>3493</v>
      </c>
      <c r="BO660" s="184"/>
      <c r="BP660" s="184" t="s">
        <v>3493</v>
      </c>
      <c r="BQ660" s="184" t="str">
        <f t="shared" si="23"/>
        <v>√</v>
      </c>
      <c r="BR660" s="184"/>
      <c r="BS660" s="184"/>
      <c r="BT660" s="187" t="s">
        <v>3493</v>
      </c>
      <c r="BU660" s="184"/>
      <c r="BV660" s="190" t="e">
        <f>VLOOKUP(D:D,#REF!,2,0)</f>
        <v>#REF!</v>
      </c>
      <c r="BW660" s="190" t="e">
        <f>VLOOKUP(D:D,#REF!,3,0)</f>
        <v>#REF!</v>
      </c>
      <c r="BX660" s="190"/>
      <c r="BY660" s="190"/>
      <c r="BZ660" s="191" t="e">
        <f>VLOOKUP(D:D,#REF!,2,0)</f>
        <v>#REF!</v>
      </c>
      <c r="CA660" s="192" t="s">
        <v>18928</v>
      </c>
      <c r="CB660" s="192" t="s">
        <v>18928</v>
      </c>
      <c r="CC660" s="192" t="s">
        <v>18928</v>
      </c>
      <c r="CD660" s="190"/>
      <c r="CE660" s="184">
        <v>7004069</v>
      </c>
    </row>
    <row r="661" spans="1:83" ht="11.95" customHeight="1">
      <c r="A661" s="184">
        <v>7004070</v>
      </c>
      <c r="B661" s="184">
        <v>660</v>
      </c>
      <c r="C661" s="184" t="s">
        <v>19398</v>
      </c>
      <c r="D661" s="184" t="s">
        <v>38</v>
      </c>
      <c r="E661" s="184" t="s">
        <v>583</v>
      </c>
      <c r="F661" s="184" t="s">
        <v>10047</v>
      </c>
      <c r="G661" s="185">
        <v>42559</v>
      </c>
      <c r="H661" s="186" t="s">
        <v>19449</v>
      </c>
      <c r="I661" s="187">
        <v>21063</v>
      </c>
      <c r="J661" s="184" t="s">
        <v>4563</v>
      </c>
      <c r="K661" s="184">
        <v>7004070</v>
      </c>
      <c r="L661" s="184" t="s">
        <v>23255</v>
      </c>
      <c r="M661" s="184" t="s">
        <v>23256</v>
      </c>
      <c r="N661" s="188" t="s">
        <v>23257</v>
      </c>
      <c r="O661" s="189"/>
      <c r="P661" s="187" t="s">
        <v>10048</v>
      </c>
      <c r="Q661" s="187" t="s">
        <v>10048</v>
      </c>
      <c r="R661" s="184" t="s">
        <v>10049</v>
      </c>
      <c r="S661" s="184" t="s">
        <v>10050</v>
      </c>
      <c r="T661" s="184" t="s">
        <v>10051</v>
      </c>
      <c r="U661" s="184" t="s">
        <v>23258</v>
      </c>
      <c r="V661" s="184" t="s">
        <v>10052</v>
      </c>
      <c r="W661" s="184" t="s">
        <v>23258</v>
      </c>
      <c r="X661" s="187" t="s">
        <v>23259</v>
      </c>
      <c r="Y661" s="187" t="s">
        <v>23260</v>
      </c>
      <c r="Z661" s="188" t="s">
        <v>3575</v>
      </c>
      <c r="AA661" s="184">
        <v>180</v>
      </c>
      <c r="AB661" s="184" t="s">
        <v>3561</v>
      </c>
      <c r="AC661" s="184"/>
      <c r="AD661" s="184"/>
      <c r="AE661" s="184" t="s">
        <v>3562</v>
      </c>
      <c r="AF661" s="184" t="s">
        <v>3710</v>
      </c>
      <c r="AG661" s="184"/>
      <c r="AH661" s="184"/>
      <c r="AI661" s="184"/>
      <c r="AJ661" s="184" t="s">
        <v>3593</v>
      </c>
      <c r="AK661" s="184">
        <v>116033</v>
      </c>
      <c r="AL661" s="184" t="s">
        <v>4563</v>
      </c>
      <c r="AM661" s="184" t="s">
        <v>10053</v>
      </c>
      <c r="AN661" s="184">
        <v>13942678233</v>
      </c>
      <c r="AO661" s="184" t="s">
        <v>4574</v>
      </c>
      <c r="AP661" s="184" t="s">
        <v>10051</v>
      </c>
      <c r="AQ661" s="184" t="s">
        <v>10054</v>
      </c>
      <c r="AR661" s="184" t="s">
        <v>4576</v>
      </c>
      <c r="AS661" s="184" t="s">
        <v>4577</v>
      </c>
      <c r="AT661" s="184">
        <v>13942678233</v>
      </c>
      <c r="AU661" s="184" t="s">
        <v>23261</v>
      </c>
      <c r="AV661" s="184" t="s">
        <v>23261</v>
      </c>
      <c r="AW661" s="190"/>
      <c r="AX661" s="185">
        <v>43892</v>
      </c>
      <c r="AY661" s="185">
        <v>43192</v>
      </c>
      <c r="AZ661" s="184" t="s">
        <v>19415</v>
      </c>
      <c r="BA661" s="184" t="s">
        <v>10055</v>
      </c>
      <c r="BB661" s="184">
        <v>1</v>
      </c>
      <c r="BC661" s="184"/>
      <c r="BD661" s="184"/>
      <c r="BE661" s="184"/>
      <c r="BF661" s="184"/>
      <c r="BG661" s="184"/>
      <c r="BH661" s="184"/>
      <c r="BI661" s="184"/>
      <c r="BJ661" s="184"/>
      <c r="BK661" s="184">
        <v>1</v>
      </c>
      <c r="BL661" s="184" t="s">
        <v>3493</v>
      </c>
      <c r="BM661" s="184"/>
      <c r="BN661" s="184"/>
      <c r="BO661" s="184" t="s">
        <v>3493</v>
      </c>
      <c r="BP661" s="184" t="s">
        <v>3493</v>
      </c>
      <c r="BQ661" s="184" t="str">
        <f t="shared" si="23"/>
        <v>√</v>
      </c>
      <c r="BR661" s="184"/>
      <c r="BS661" s="184"/>
      <c r="BT661" s="187" t="s">
        <v>3493</v>
      </c>
      <c r="BU661" s="184"/>
      <c r="BV661" s="190" t="e">
        <f>VLOOKUP(D:D,#REF!,2,0)</f>
        <v>#REF!</v>
      </c>
      <c r="BW661" s="190" t="e">
        <f>VLOOKUP(D:D,#REF!,3,0)</f>
        <v>#REF!</v>
      </c>
      <c r="BX661" s="190"/>
      <c r="BY661" s="190"/>
      <c r="BZ661" s="191" t="e">
        <f>VLOOKUP(D:D,#REF!,2,0)</f>
        <v>#REF!</v>
      </c>
      <c r="CA661" s="192" t="s">
        <v>18928</v>
      </c>
      <c r="CB661" s="192" t="s">
        <v>18928</v>
      </c>
      <c r="CC661" s="192" t="s">
        <v>18928</v>
      </c>
      <c r="CD661" s="190"/>
      <c r="CE661" s="184">
        <v>7004070</v>
      </c>
    </row>
    <row r="662" spans="1:83" ht="11.95" customHeight="1">
      <c r="A662" s="184">
        <v>7004071</v>
      </c>
      <c r="B662" s="184">
        <v>661</v>
      </c>
      <c r="C662" s="184" t="s">
        <v>3672</v>
      </c>
      <c r="D662" s="184" t="s">
        <v>28</v>
      </c>
      <c r="E662" s="184" t="s">
        <v>125</v>
      </c>
      <c r="F662" s="184" t="s">
        <v>10056</v>
      </c>
      <c r="G662" s="185">
        <v>42570</v>
      </c>
      <c r="H662" s="186" t="s">
        <v>923</v>
      </c>
      <c r="I662" s="187">
        <v>21097</v>
      </c>
      <c r="J662" s="184" t="s">
        <v>19358</v>
      </c>
      <c r="K662" s="184">
        <v>7004071</v>
      </c>
      <c r="L662" s="184" t="s">
        <v>23262</v>
      </c>
      <c r="M662" s="184" t="s">
        <v>23263</v>
      </c>
      <c r="N662" s="188" t="s">
        <v>23264</v>
      </c>
      <c r="O662" s="189"/>
      <c r="P662" s="187" t="s">
        <v>23265</v>
      </c>
      <c r="Q662" s="187" t="s">
        <v>23265</v>
      </c>
      <c r="R662" s="184" t="s">
        <v>10057</v>
      </c>
      <c r="S662" s="184" t="s">
        <v>3820</v>
      </c>
      <c r="T662" s="184" t="s">
        <v>10058</v>
      </c>
      <c r="U662" s="184">
        <v>13607911378</v>
      </c>
      <c r="V662" s="184" t="s">
        <v>10059</v>
      </c>
      <c r="W662" s="184">
        <v>13979168272</v>
      </c>
      <c r="X662" s="187" t="s">
        <v>23266</v>
      </c>
      <c r="Y662" s="187" t="s">
        <v>23267</v>
      </c>
      <c r="Z662" s="188" t="s">
        <v>3575</v>
      </c>
      <c r="AA662" s="184">
        <v>180</v>
      </c>
      <c r="AB662" s="184" t="s">
        <v>3561</v>
      </c>
      <c r="AC662" s="184"/>
      <c r="AD662" s="184"/>
      <c r="AE662" s="184" t="s">
        <v>3562</v>
      </c>
      <c r="AF662" s="184" t="s">
        <v>3710</v>
      </c>
      <c r="AG662" s="184"/>
      <c r="AH662" s="184"/>
      <c r="AI662" s="184"/>
      <c r="AJ662" s="184" t="s">
        <v>3563</v>
      </c>
      <c r="AK662" s="184"/>
      <c r="AL662" s="184" t="s">
        <v>19358</v>
      </c>
      <c r="AM662" s="184" t="s">
        <v>22611</v>
      </c>
      <c r="AN662" s="184">
        <v>13507913592</v>
      </c>
      <c r="AO662" s="184" t="s">
        <v>19284</v>
      </c>
      <c r="AP662" s="184" t="s">
        <v>10058</v>
      </c>
      <c r="AQ662" s="184" t="s">
        <v>10060</v>
      </c>
      <c r="AR662" s="184" t="s">
        <v>19285</v>
      </c>
      <c r="AS662" s="184" t="s">
        <v>19286</v>
      </c>
      <c r="AT662" s="184">
        <v>13975839258</v>
      </c>
      <c r="AU662" s="184" t="s">
        <v>10061</v>
      </c>
      <c r="AV662" s="184" t="s">
        <v>10061</v>
      </c>
      <c r="AW662" s="190"/>
      <c r="AX662" s="185">
        <v>44271</v>
      </c>
      <c r="AY662" s="185">
        <v>43702</v>
      </c>
      <c r="AZ662" s="184" t="s">
        <v>3731</v>
      </c>
      <c r="BA662" s="184" t="s">
        <v>10062</v>
      </c>
      <c r="BB662" s="184">
        <v>1</v>
      </c>
      <c r="BC662" s="184"/>
      <c r="BD662" s="184"/>
      <c r="BE662" s="184" t="s">
        <v>10063</v>
      </c>
      <c r="BF662" s="184"/>
      <c r="BG662" s="184" t="s">
        <v>3562</v>
      </c>
      <c r="BH662" s="184"/>
      <c r="BI662" s="184"/>
      <c r="BJ662" s="184"/>
      <c r="BK662" s="184">
        <v>1</v>
      </c>
      <c r="BL662" s="184" t="s">
        <v>3493</v>
      </c>
      <c r="BM662" s="184"/>
      <c r="BN662" s="184"/>
      <c r="BO662" s="184" t="s">
        <v>3493</v>
      </c>
      <c r="BP662" s="184" t="s">
        <v>3493</v>
      </c>
      <c r="BQ662" s="184" t="str">
        <f t="shared" si="23"/>
        <v>√</v>
      </c>
      <c r="BR662" s="184"/>
      <c r="BS662" s="184"/>
      <c r="BT662" s="187" t="s">
        <v>3493</v>
      </c>
      <c r="BU662" s="184"/>
      <c r="BV662" s="190" t="e">
        <f>VLOOKUP(D:D,#REF!,2,0)</f>
        <v>#REF!</v>
      </c>
      <c r="BW662" s="190" t="e">
        <f>VLOOKUP(D:D,#REF!,3,0)</f>
        <v>#REF!</v>
      </c>
      <c r="BX662" s="190"/>
      <c r="BY662" s="190"/>
      <c r="BZ662" s="191" t="e">
        <f>VLOOKUP(D:D,#REF!,2,0)</f>
        <v>#REF!</v>
      </c>
      <c r="CA662" s="192" t="s">
        <v>18928</v>
      </c>
      <c r="CB662" s="192" t="s">
        <v>18928</v>
      </c>
      <c r="CC662" s="192" t="s">
        <v>18928</v>
      </c>
      <c r="CD662" s="190"/>
      <c r="CE662" s="184">
        <v>7004071</v>
      </c>
    </row>
    <row r="663" spans="1:83" ht="11.95" customHeight="1">
      <c r="A663" s="184">
        <v>7004072</v>
      </c>
      <c r="B663" s="184">
        <v>662</v>
      </c>
      <c r="C663" s="184" t="s">
        <v>3672</v>
      </c>
      <c r="D663" s="184" t="s">
        <v>28</v>
      </c>
      <c r="E663" s="184" t="s">
        <v>125</v>
      </c>
      <c r="F663" s="184" t="s">
        <v>10064</v>
      </c>
      <c r="G663" s="185">
        <v>42570</v>
      </c>
      <c r="H663" s="186" t="s">
        <v>923</v>
      </c>
      <c r="I663" s="187">
        <v>21097</v>
      </c>
      <c r="J663" s="184" t="s">
        <v>19358</v>
      </c>
      <c r="K663" s="184">
        <v>7004072</v>
      </c>
      <c r="L663" s="184" t="s">
        <v>23268</v>
      </c>
      <c r="M663" s="184" t="s">
        <v>23269</v>
      </c>
      <c r="N663" s="188" t="s">
        <v>23270</v>
      </c>
      <c r="O663" s="189" t="s">
        <v>10065</v>
      </c>
      <c r="P663" s="187" t="s">
        <v>23271</v>
      </c>
      <c r="Q663" s="187" t="s">
        <v>23271</v>
      </c>
      <c r="R663" s="184" t="s">
        <v>8469</v>
      </c>
      <c r="S663" s="184">
        <v>13907092760</v>
      </c>
      <c r="T663" s="184" t="s">
        <v>10066</v>
      </c>
      <c r="U663" s="184">
        <v>13576980310</v>
      </c>
      <c r="V663" s="184" t="s">
        <v>2819</v>
      </c>
      <c r="W663" s="184" t="s">
        <v>3575</v>
      </c>
      <c r="X663" s="187" t="s">
        <v>23272</v>
      </c>
      <c r="Y663" s="187" t="s">
        <v>23273</v>
      </c>
      <c r="Z663" s="188" t="s">
        <v>3575</v>
      </c>
      <c r="AA663" s="184">
        <v>180</v>
      </c>
      <c r="AB663" s="184" t="s">
        <v>3561</v>
      </c>
      <c r="AC663" s="184" t="s">
        <v>19390</v>
      </c>
      <c r="AD663" s="184"/>
      <c r="AE663" s="184" t="s">
        <v>3562</v>
      </c>
      <c r="AF663" s="184"/>
      <c r="AG663" s="184"/>
      <c r="AH663" s="184"/>
      <c r="AI663" s="184"/>
      <c r="AJ663" s="184" t="s">
        <v>3563</v>
      </c>
      <c r="AK663" s="184"/>
      <c r="AL663" s="184" t="s">
        <v>19358</v>
      </c>
      <c r="AM663" s="184" t="s">
        <v>22611</v>
      </c>
      <c r="AN663" s="184">
        <v>13507913592</v>
      </c>
      <c r="AO663" s="184" t="s">
        <v>19284</v>
      </c>
      <c r="AP663" s="184" t="s">
        <v>10067</v>
      </c>
      <c r="AQ663" s="184" t="s">
        <v>10065</v>
      </c>
      <c r="AR663" s="184" t="s">
        <v>19285</v>
      </c>
      <c r="AS663" s="184" t="s">
        <v>19286</v>
      </c>
      <c r="AT663" s="184">
        <v>13975839258</v>
      </c>
      <c r="AU663" s="184" t="s">
        <v>2001</v>
      </c>
      <c r="AV663" s="184" t="s">
        <v>23274</v>
      </c>
      <c r="AW663" s="190"/>
      <c r="AX663" s="185">
        <v>44266</v>
      </c>
      <c r="AY663" s="185">
        <v>43241</v>
      </c>
      <c r="AZ663" s="184" t="s">
        <v>3731</v>
      </c>
      <c r="BA663" s="184" t="s">
        <v>10068</v>
      </c>
      <c r="BB663" s="184">
        <v>1</v>
      </c>
      <c r="BC663" s="184"/>
      <c r="BD663" s="184"/>
      <c r="BE663" s="184" t="s">
        <v>10063</v>
      </c>
      <c r="BF663" s="184"/>
      <c r="BG663" s="184"/>
      <c r="BH663" s="184"/>
      <c r="BI663" s="184"/>
      <c r="BJ663" s="184"/>
      <c r="BK663" s="184">
        <v>1</v>
      </c>
      <c r="BL663" s="184" t="s">
        <v>3493</v>
      </c>
      <c r="BM663" s="184"/>
      <c r="BN663" s="184" t="s">
        <v>3493</v>
      </c>
      <c r="BO663" s="184" t="s">
        <v>3493</v>
      </c>
      <c r="BP663" s="184" t="s">
        <v>3493</v>
      </c>
      <c r="BQ663" s="184" t="str">
        <f t="shared" si="23"/>
        <v>√</v>
      </c>
      <c r="BR663" s="184"/>
      <c r="BS663" s="184"/>
      <c r="BT663" s="187" t="s">
        <v>3493</v>
      </c>
      <c r="BU663" s="184"/>
      <c r="BV663" s="190" t="e">
        <f>VLOOKUP(D:D,#REF!,2,0)</f>
        <v>#REF!</v>
      </c>
      <c r="BW663" s="190" t="e">
        <f>VLOOKUP(D:D,#REF!,3,0)</f>
        <v>#REF!</v>
      </c>
      <c r="BX663" s="190"/>
      <c r="BY663" s="190"/>
      <c r="BZ663" s="191" t="e">
        <f>VLOOKUP(D:D,#REF!,2,0)</f>
        <v>#REF!</v>
      </c>
      <c r="CA663" s="192" t="s">
        <v>18928</v>
      </c>
      <c r="CB663" s="192" t="s">
        <v>18928</v>
      </c>
      <c r="CC663" s="192" t="s">
        <v>18928</v>
      </c>
      <c r="CD663" s="190"/>
      <c r="CE663" s="184">
        <v>7004072</v>
      </c>
    </row>
    <row r="664" spans="1:83" ht="11.95" customHeight="1">
      <c r="A664" s="184">
        <v>7004073</v>
      </c>
      <c r="B664" s="184">
        <v>663</v>
      </c>
      <c r="C664" s="184" t="s">
        <v>3672</v>
      </c>
      <c r="D664" s="184" t="s">
        <v>33</v>
      </c>
      <c r="E664" s="184" t="s">
        <v>713</v>
      </c>
      <c r="F664" s="184" t="s">
        <v>10069</v>
      </c>
      <c r="G664" s="185">
        <v>42525</v>
      </c>
      <c r="H664" s="186" t="s">
        <v>3771</v>
      </c>
      <c r="I664" s="187">
        <v>21086</v>
      </c>
      <c r="J664" s="184" t="s">
        <v>3771</v>
      </c>
      <c r="K664" s="184">
        <v>7004073</v>
      </c>
      <c r="L664" s="184" t="s">
        <v>10070</v>
      </c>
      <c r="M664" s="184" t="s">
        <v>23275</v>
      </c>
      <c r="N664" s="188" t="s">
        <v>23276</v>
      </c>
      <c r="O664" s="189" t="s">
        <v>10071</v>
      </c>
      <c r="P664" s="187" t="s">
        <v>23277</v>
      </c>
      <c r="Q664" s="187" t="s">
        <v>23277</v>
      </c>
      <c r="R664" s="184" t="s">
        <v>10072</v>
      </c>
      <c r="S664" s="184" t="s">
        <v>3820</v>
      </c>
      <c r="T664" s="184" t="s">
        <v>10073</v>
      </c>
      <c r="U664" s="184">
        <v>13617208188</v>
      </c>
      <c r="V664" s="184" t="s">
        <v>2819</v>
      </c>
      <c r="W664" s="184" t="s">
        <v>3575</v>
      </c>
      <c r="X664" s="187" t="s">
        <v>10074</v>
      </c>
      <c r="Y664" s="187"/>
      <c r="Z664" s="188" t="s">
        <v>3575</v>
      </c>
      <c r="AA664" s="184">
        <v>180</v>
      </c>
      <c r="AB664" s="184" t="s">
        <v>3561</v>
      </c>
      <c r="AC664" s="184" t="s">
        <v>10075</v>
      </c>
      <c r="AD664" s="184"/>
      <c r="AE664" s="184" t="s">
        <v>3562</v>
      </c>
      <c r="AF664" s="184"/>
      <c r="AG664" s="184"/>
      <c r="AH664" s="184"/>
      <c r="AI664" s="184"/>
      <c r="AJ664" s="184" t="s">
        <v>3563</v>
      </c>
      <c r="AK664" s="184"/>
      <c r="AL664" s="184" t="s">
        <v>3575</v>
      </c>
      <c r="AM664" s="184" t="s">
        <v>3575</v>
      </c>
      <c r="AN664" s="184" t="s">
        <v>2819</v>
      </c>
      <c r="AO664" s="184" t="s">
        <v>3820</v>
      </c>
      <c r="AP664" s="184" t="s">
        <v>2819</v>
      </c>
      <c r="AQ664" s="184" t="s">
        <v>3577</v>
      </c>
      <c r="AR664" s="184" t="s">
        <v>3820</v>
      </c>
      <c r="AS664" s="184" t="s">
        <v>3820</v>
      </c>
      <c r="AT664" s="184" t="s">
        <v>2819</v>
      </c>
      <c r="AU664" s="184" t="s">
        <v>10076</v>
      </c>
      <c r="AV664" s="184" t="s">
        <v>10076</v>
      </c>
      <c r="AW664" s="190"/>
      <c r="AX664" s="185">
        <v>44258</v>
      </c>
      <c r="AY664" s="185" t="s">
        <v>2819</v>
      </c>
      <c r="AZ664" s="184" t="s">
        <v>3731</v>
      </c>
      <c r="BA664" s="184" t="s">
        <v>10077</v>
      </c>
      <c r="BB664" s="184">
        <v>1</v>
      </c>
      <c r="BC664" s="184"/>
      <c r="BD664" s="184"/>
      <c r="BE664" s="184"/>
      <c r="BF664" s="184"/>
      <c r="BG664" s="184"/>
      <c r="BH664" s="184"/>
      <c r="BI664" s="184"/>
      <c r="BJ664" s="184"/>
      <c r="BK664" s="184">
        <v>1</v>
      </c>
      <c r="BL664" s="184" t="s">
        <v>3493</v>
      </c>
      <c r="BM664" s="184"/>
      <c r="BN664" s="184"/>
      <c r="BO664" s="184"/>
      <c r="BP664" s="184" t="s">
        <v>3493</v>
      </c>
      <c r="BQ664" s="184" t="str">
        <f t="shared" si="23"/>
        <v>√</v>
      </c>
      <c r="BR664" s="184"/>
      <c r="BS664" s="184"/>
      <c r="BT664" s="187" t="s">
        <v>3577</v>
      </c>
      <c r="BU664" s="184" t="s">
        <v>19517</v>
      </c>
      <c r="BV664" s="190" t="e">
        <f>VLOOKUP(D:D,#REF!,2,0)</f>
        <v>#REF!</v>
      </c>
      <c r="BW664" s="190" t="e">
        <f>VLOOKUP(D:D,#REF!,3,0)</f>
        <v>#REF!</v>
      </c>
      <c r="BX664" s="190"/>
      <c r="BY664" s="190"/>
      <c r="BZ664" s="191" t="e">
        <f>VLOOKUP(D:D,#REF!,2,0)</f>
        <v>#REF!</v>
      </c>
      <c r="CA664" s="192" t="s">
        <v>18928</v>
      </c>
      <c r="CB664" s="192" t="s">
        <v>18928</v>
      </c>
      <c r="CC664" s="192" t="s">
        <v>18928</v>
      </c>
      <c r="CD664" s="190"/>
      <c r="CE664" s="184">
        <v>7004073</v>
      </c>
    </row>
    <row r="665" spans="1:83" ht="11.95" customHeight="1">
      <c r="A665" s="184">
        <v>7004126</v>
      </c>
      <c r="B665" s="184">
        <v>664</v>
      </c>
      <c r="C665" s="184" t="s">
        <v>3672</v>
      </c>
      <c r="D665" s="184" t="s">
        <v>33</v>
      </c>
      <c r="E665" s="184" t="s">
        <v>713</v>
      </c>
      <c r="F665" s="184" t="s">
        <v>10078</v>
      </c>
      <c r="G665" s="185">
        <v>42525</v>
      </c>
      <c r="H665" s="186" t="s">
        <v>3771</v>
      </c>
      <c r="I665" s="187">
        <v>21086</v>
      </c>
      <c r="J665" s="184" t="s">
        <v>3771</v>
      </c>
      <c r="K665" s="184">
        <v>7004126</v>
      </c>
      <c r="L665" s="184" t="s">
        <v>23278</v>
      </c>
      <c r="M665" s="184" t="s">
        <v>23279</v>
      </c>
      <c r="N665" s="188" t="s">
        <v>23280</v>
      </c>
      <c r="O665" s="189"/>
      <c r="P665" s="187" t="s">
        <v>23281</v>
      </c>
      <c r="Q665" s="187" t="s">
        <v>23281</v>
      </c>
      <c r="R665" s="184" t="s">
        <v>4720</v>
      </c>
      <c r="S665" s="184" t="s">
        <v>3820</v>
      </c>
      <c r="T665" s="184" t="s">
        <v>2819</v>
      </c>
      <c r="U665" s="184" t="s">
        <v>3575</v>
      </c>
      <c r="V665" s="184" t="s">
        <v>2819</v>
      </c>
      <c r="W665" s="184" t="s">
        <v>3575</v>
      </c>
      <c r="X665" s="187" t="s">
        <v>10079</v>
      </c>
      <c r="Y665" s="187"/>
      <c r="Z665" s="188" t="s">
        <v>3575</v>
      </c>
      <c r="AA665" s="184">
        <v>180</v>
      </c>
      <c r="AB665" s="184" t="s">
        <v>3561</v>
      </c>
      <c r="AC665" s="184" t="s">
        <v>23282</v>
      </c>
      <c r="AD665" s="184"/>
      <c r="AE665" s="184" t="s">
        <v>3562</v>
      </c>
      <c r="AF665" s="184"/>
      <c r="AG665" s="184"/>
      <c r="AH665" s="184"/>
      <c r="AI665" s="184"/>
      <c r="AJ665" s="184" t="s">
        <v>3593</v>
      </c>
      <c r="AK665" s="184"/>
      <c r="AL665" s="184" t="s">
        <v>10080</v>
      </c>
      <c r="AM665" s="184" t="s">
        <v>10081</v>
      </c>
      <c r="AN665" s="184">
        <v>13797681991</v>
      </c>
      <c r="AO665" s="184" t="s">
        <v>3786</v>
      </c>
      <c r="AP665" s="184" t="s">
        <v>10080</v>
      </c>
      <c r="AQ665" s="184">
        <v>13797681991</v>
      </c>
      <c r="AR665" s="184" t="s">
        <v>3463</v>
      </c>
      <c r="AS665" s="184" t="s">
        <v>3787</v>
      </c>
      <c r="AT665" s="184">
        <v>13227511682</v>
      </c>
      <c r="AU665" s="184" t="s">
        <v>1844</v>
      </c>
      <c r="AV665" s="184" t="s">
        <v>10082</v>
      </c>
      <c r="AW665" s="190"/>
      <c r="AX665" s="185">
        <v>44272</v>
      </c>
      <c r="AY665" s="185"/>
      <c r="AZ665" s="184" t="s">
        <v>3731</v>
      </c>
      <c r="BA665" s="184" t="s">
        <v>10083</v>
      </c>
      <c r="BB665" s="184">
        <v>1</v>
      </c>
      <c r="BC665" s="184"/>
      <c r="BD665" s="184"/>
      <c r="BE665" s="184"/>
      <c r="BF665" s="184"/>
      <c r="BG665" s="184"/>
      <c r="BH665" s="184"/>
      <c r="BI665" s="184"/>
      <c r="BJ665" s="184"/>
      <c r="BK665" s="184"/>
      <c r="BL665" s="184" t="s">
        <v>3493</v>
      </c>
      <c r="BM665" s="184"/>
      <c r="BN665" s="184"/>
      <c r="BO665" s="184"/>
      <c r="BP665" s="184" t="s">
        <v>3493</v>
      </c>
      <c r="BQ665" s="184" t="str">
        <f t="shared" si="23"/>
        <v>√</v>
      </c>
      <c r="BR665" s="184"/>
      <c r="BS665" s="184"/>
      <c r="BT665" s="187" t="s">
        <v>3493</v>
      </c>
      <c r="BU665" s="184"/>
      <c r="BV665" s="190" t="e">
        <f>VLOOKUP(D:D,#REF!,2,0)</f>
        <v>#REF!</v>
      </c>
      <c r="BW665" s="190" t="e">
        <f>VLOOKUP(D:D,#REF!,3,0)</f>
        <v>#REF!</v>
      </c>
      <c r="BX665" s="190"/>
      <c r="BY665" s="190"/>
      <c r="BZ665" s="191" t="e">
        <f>VLOOKUP(D:D,#REF!,2,0)</f>
        <v>#REF!</v>
      </c>
      <c r="CA665" s="192" t="s">
        <v>18928</v>
      </c>
      <c r="CB665" s="192" t="s">
        <v>18928</v>
      </c>
      <c r="CC665" s="192" t="s">
        <v>18928</v>
      </c>
      <c r="CD665" s="190"/>
      <c r="CE665" s="184">
        <v>7004126</v>
      </c>
    </row>
    <row r="666" spans="1:83" ht="11.95" customHeight="1">
      <c r="A666" s="184">
        <v>7004074</v>
      </c>
      <c r="B666" s="184">
        <v>665</v>
      </c>
      <c r="C666" s="184" t="s">
        <v>3672</v>
      </c>
      <c r="D666" s="184" t="s">
        <v>33</v>
      </c>
      <c r="E666" s="184" t="s">
        <v>69</v>
      </c>
      <c r="F666" s="184" t="s">
        <v>10084</v>
      </c>
      <c r="G666" s="185">
        <v>42525</v>
      </c>
      <c r="H666" s="186" t="s">
        <v>3674</v>
      </c>
      <c r="I666" s="187">
        <v>21082</v>
      </c>
      <c r="J666" s="184" t="s">
        <v>3675</v>
      </c>
      <c r="K666" s="184">
        <v>7004074</v>
      </c>
      <c r="L666" s="184" t="s">
        <v>23283</v>
      </c>
      <c r="M666" s="184" t="s">
        <v>23284</v>
      </c>
      <c r="N666" s="188" t="s">
        <v>23285</v>
      </c>
      <c r="O666" s="189"/>
      <c r="P666" s="187" t="s">
        <v>23286</v>
      </c>
      <c r="Q666" s="187" t="s">
        <v>23286</v>
      </c>
      <c r="R666" s="184" t="s">
        <v>10085</v>
      </c>
      <c r="S666" s="184">
        <v>18627951830</v>
      </c>
      <c r="T666" s="184" t="s">
        <v>10086</v>
      </c>
      <c r="U666" s="184">
        <v>18627715121</v>
      </c>
      <c r="V666" s="184" t="s">
        <v>2819</v>
      </c>
      <c r="W666" s="184" t="s">
        <v>3575</v>
      </c>
      <c r="X666" s="187" t="s">
        <v>23287</v>
      </c>
      <c r="Y666" s="187" t="s">
        <v>23288</v>
      </c>
      <c r="Z666" s="188" t="s">
        <v>3575</v>
      </c>
      <c r="AA666" s="184">
        <v>180</v>
      </c>
      <c r="AB666" s="184" t="s">
        <v>3561</v>
      </c>
      <c r="AC666" s="184" t="s">
        <v>23289</v>
      </c>
      <c r="AD666" s="184"/>
      <c r="AE666" s="184" t="s">
        <v>3562</v>
      </c>
      <c r="AF666" s="184"/>
      <c r="AG666" s="184"/>
      <c r="AH666" s="184"/>
      <c r="AI666" s="184"/>
      <c r="AJ666" s="184" t="s">
        <v>3593</v>
      </c>
      <c r="AK666" s="184"/>
      <c r="AL666" s="184" t="s">
        <v>10087</v>
      </c>
      <c r="AM666" s="184" t="s">
        <v>10088</v>
      </c>
      <c r="AN666" s="184">
        <v>13396040965</v>
      </c>
      <c r="AO666" s="184" t="s">
        <v>3691</v>
      </c>
      <c r="AP666" s="184" t="s">
        <v>10087</v>
      </c>
      <c r="AQ666" s="184">
        <v>13396040965</v>
      </c>
      <c r="AR666" s="184" t="s">
        <v>1200</v>
      </c>
      <c r="AS666" s="184" t="s">
        <v>3746</v>
      </c>
      <c r="AT666" s="184">
        <v>13006134099</v>
      </c>
      <c r="AU666" s="184" t="s">
        <v>1202</v>
      </c>
      <c r="AV666" s="184" t="s">
        <v>10089</v>
      </c>
      <c r="AW666" s="190"/>
      <c r="AX666" s="185">
        <v>44286</v>
      </c>
      <c r="AY666" s="185">
        <v>43568</v>
      </c>
      <c r="AZ666" s="184" t="s">
        <v>3731</v>
      </c>
      <c r="BA666" s="184" t="s">
        <v>10090</v>
      </c>
      <c r="BB666" s="184">
        <v>1</v>
      </c>
      <c r="BC666" s="184"/>
      <c r="BD666" s="184"/>
      <c r="BE666" s="184"/>
      <c r="BF666" s="184"/>
      <c r="BG666" s="184"/>
      <c r="BH666" s="184"/>
      <c r="BI666" s="184"/>
      <c r="BJ666" s="184"/>
      <c r="BK666" s="184">
        <v>1</v>
      </c>
      <c r="BL666" s="184" t="s">
        <v>3493</v>
      </c>
      <c r="BM666" s="184"/>
      <c r="BN666" s="184" t="s">
        <v>3493</v>
      </c>
      <c r="BO666" s="184" t="s">
        <v>3493</v>
      </c>
      <c r="BP666" s="184" t="s">
        <v>3493</v>
      </c>
      <c r="BQ666" s="184" t="str">
        <f t="shared" si="23"/>
        <v>√</v>
      </c>
      <c r="BR666" s="184"/>
      <c r="BS666" s="184"/>
      <c r="BT666" s="187" t="s">
        <v>3493</v>
      </c>
      <c r="BU666" s="184"/>
      <c r="BV666" s="190" t="e">
        <f>VLOOKUP(D:D,#REF!,2,0)</f>
        <v>#REF!</v>
      </c>
      <c r="BW666" s="190" t="e">
        <f>VLOOKUP(D:D,#REF!,3,0)</f>
        <v>#REF!</v>
      </c>
      <c r="BX666" s="190"/>
      <c r="BY666" s="190"/>
      <c r="BZ666" s="191" t="e">
        <f>VLOOKUP(D:D,#REF!,2,0)</f>
        <v>#REF!</v>
      </c>
      <c r="CA666" s="192" t="s">
        <v>18928</v>
      </c>
      <c r="CB666" s="192" t="s">
        <v>18928</v>
      </c>
      <c r="CC666" s="192" t="s">
        <v>18928</v>
      </c>
      <c r="CD666" s="190"/>
      <c r="CE666" s="184">
        <v>7004074</v>
      </c>
    </row>
    <row r="667" spans="1:83" ht="11.95" customHeight="1">
      <c r="A667" s="184">
        <v>7004075</v>
      </c>
      <c r="B667" s="184">
        <v>666</v>
      </c>
      <c r="C667" s="184" t="s">
        <v>3672</v>
      </c>
      <c r="D667" s="184" t="s">
        <v>33</v>
      </c>
      <c r="E667" s="184" t="s">
        <v>705</v>
      </c>
      <c r="F667" s="184" t="s">
        <v>10091</v>
      </c>
      <c r="G667" s="185">
        <v>42525</v>
      </c>
      <c r="H667" s="186" t="s">
        <v>3771</v>
      </c>
      <c r="I667" s="187">
        <v>21086</v>
      </c>
      <c r="J667" s="184" t="s">
        <v>3771</v>
      </c>
      <c r="K667" s="184">
        <v>7004075</v>
      </c>
      <c r="L667" s="184" t="s">
        <v>23290</v>
      </c>
      <c r="M667" s="184" t="s">
        <v>10092</v>
      </c>
      <c r="N667" s="188" t="s">
        <v>10093</v>
      </c>
      <c r="O667" s="189" t="s">
        <v>10094</v>
      </c>
      <c r="P667" s="187" t="s">
        <v>23291</v>
      </c>
      <c r="Q667" s="187" t="s">
        <v>23291</v>
      </c>
      <c r="R667" s="184" t="s">
        <v>10095</v>
      </c>
      <c r="S667" s="184" t="s">
        <v>3820</v>
      </c>
      <c r="T667" s="184" t="s">
        <v>10096</v>
      </c>
      <c r="U667" s="184">
        <v>15971861515</v>
      </c>
      <c r="V667" s="184" t="s">
        <v>2819</v>
      </c>
      <c r="W667" s="184" t="s">
        <v>3575</v>
      </c>
      <c r="X667" s="187" t="s">
        <v>23292</v>
      </c>
      <c r="Y667" s="187"/>
      <c r="Z667" s="188" t="s">
        <v>3575</v>
      </c>
      <c r="AA667" s="184">
        <v>180</v>
      </c>
      <c r="AB667" s="184" t="s">
        <v>3561</v>
      </c>
      <c r="AC667" s="184" t="s">
        <v>23293</v>
      </c>
      <c r="AD667" s="184"/>
      <c r="AE667" s="184" t="s">
        <v>3562</v>
      </c>
      <c r="AF667" s="184"/>
      <c r="AG667" s="184"/>
      <c r="AH667" s="184"/>
      <c r="AI667" s="184"/>
      <c r="AJ667" s="184" t="s">
        <v>3563</v>
      </c>
      <c r="AK667" s="184"/>
      <c r="AL667" s="184" t="s">
        <v>10097</v>
      </c>
      <c r="AM667" s="184" t="s">
        <v>10098</v>
      </c>
      <c r="AN667" s="184">
        <v>15971861515</v>
      </c>
      <c r="AO667" s="184" t="s">
        <v>3786</v>
      </c>
      <c r="AP667" s="184" t="s">
        <v>10097</v>
      </c>
      <c r="AQ667" s="184">
        <v>15971861515</v>
      </c>
      <c r="AR667" s="184" t="s">
        <v>3463</v>
      </c>
      <c r="AS667" s="184" t="s">
        <v>3787</v>
      </c>
      <c r="AT667" s="184">
        <v>13227511682</v>
      </c>
      <c r="AU667" s="184" t="s">
        <v>2474</v>
      </c>
      <c r="AV667" s="184" t="s">
        <v>2474</v>
      </c>
      <c r="AW667" s="190"/>
      <c r="AX667" s="185">
        <v>44264</v>
      </c>
      <c r="AY667" s="185"/>
      <c r="AZ667" s="184" t="s">
        <v>3731</v>
      </c>
      <c r="BA667" s="184" t="s">
        <v>10099</v>
      </c>
      <c r="BB667" s="184">
        <v>1</v>
      </c>
      <c r="BC667" s="184"/>
      <c r="BD667" s="184"/>
      <c r="BE667" s="184"/>
      <c r="BF667" s="184"/>
      <c r="BG667" s="184"/>
      <c r="BH667" s="184"/>
      <c r="BI667" s="184"/>
      <c r="BJ667" s="184"/>
      <c r="BK667" s="184">
        <v>1</v>
      </c>
      <c r="BL667" s="184" t="s">
        <v>3493</v>
      </c>
      <c r="BM667" s="184"/>
      <c r="BN667" s="184"/>
      <c r="BO667" s="184"/>
      <c r="BP667" s="184" t="s">
        <v>3493</v>
      </c>
      <c r="BQ667" s="184" t="str">
        <f t="shared" si="23"/>
        <v>√</v>
      </c>
      <c r="BR667" s="184"/>
      <c r="BS667" s="184"/>
      <c r="BT667" s="187" t="s">
        <v>3493</v>
      </c>
      <c r="BU667" s="184" t="s">
        <v>4288</v>
      </c>
      <c r="BV667" s="190" t="e">
        <f>VLOOKUP(D:D,#REF!,2,0)</f>
        <v>#REF!</v>
      </c>
      <c r="BW667" s="190" t="e">
        <f>VLOOKUP(D:D,#REF!,3,0)</f>
        <v>#REF!</v>
      </c>
      <c r="BX667" s="190" t="s">
        <v>23294</v>
      </c>
      <c r="BY667" s="190"/>
      <c r="BZ667" s="191" t="e">
        <f>VLOOKUP(D:D,#REF!,2,0)</f>
        <v>#REF!</v>
      </c>
      <c r="CA667" s="192" t="s">
        <v>18928</v>
      </c>
      <c r="CB667" s="192" t="s">
        <v>18928</v>
      </c>
      <c r="CC667" s="192" t="s">
        <v>18928</v>
      </c>
      <c r="CD667" s="190"/>
      <c r="CE667" s="184">
        <v>7004075</v>
      </c>
    </row>
    <row r="668" spans="1:83" ht="11.95" customHeight="1">
      <c r="A668" s="184">
        <v>7004077</v>
      </c>
      <c r="B668" s="184">
        <v>667</v>
      </c>
      <c r="C668" s="184" t="s">
        <v>18923</v>
      </c>
      <c r="D668" s="184" t="s">
        <v>41</v>
      </c>
      <c r="E668" s="184" t="s">
        <v>95</v>
      </c>
      <c r="F668" s="184" t="s">
        <v>10100</v>
      </c>
      <c r="G668" s="185"/>
      <c r="H668" s="186" t="s">
        <v>9559</v>
      </c>
      <c r="I668" s="187">
        <v>21123</v>
      </c>
      <c r="J668" s="184" t="s">
        <v>22996</v>
      </c>
      <c r="K668" s="184">
        <v>7004077</v>
      </c>
      <c r="L668" s="184" t="s">
        <v>23295</v>
      </c>
      <c r="M668" s="184" t="s">
        <v>23296</v>
      </c>
      <c r="N668" s="188" t="s">
        <v>23297</v>
      </c>
      <c r="O668" s="189" t="s">
        <v>10101</v>
      </c>
      <c r="P668" s="187" t="s">
        <v>10102</v>
      </c>
      <c r="Q668" s="187" t="s">
        <v>23298</v>
      </c>
      <c r="R668" s="184" t="s">
        <v>10103</v>
      </c>
      <c r="S668" s="184" t="s">
        <v>10104</v>
      </c>
      <c r="T668" s="184" t="s">
        <v>10105</v>
      </c>
      <c r="U668" s="184" t="s">
        <v>23299</v>
      </c>
      <c r="V668" s="184" t="s">
        <v>10106</v>
      </c>
      <c r="W668" s="184" t="s">
        <v>23300</v>
      </c>
      <c r="X668" s="187" t="s">
        <v>23301</v>
      </c>
      <c r="Y668" s="187" t="s">
        <v>23302</v>
      </c>
      <c r="Z668" s="188" t="s">
        <v>10107</v>
      </c>
      <c r="AA668" s="184" t="s">
        <v>3820</v>
      </c>
      <c r="AB668" s="184" t="s">
        <v>3820</v>
      </c>
      <c r="AC668" s="184"/>
      <c r="AD668" s="184"/>
      <c r="AE668" s="184" t="s">
        <v>3562</v>
      </c>
      <c r="AF668" s="184"/>
      <c r="AG668" s="184"/>
      <c r="AH668" s="184"/>
      <c r="AI668" s="184"/>
      <c r="AJ668" s="184" t="s">
        <v>3563</v>
      </c>
      <c r="AK668" s="184">
        <v>810000</v>
      </c>
      <c r="AL668" s="184" t="s">
        <v>1104</v>
      </c>
      <c r="AM668" s="184" t="s">
        <v>9566</v>
      </c>
      <c r="AN668" s="184">
        <v>13919170221</v>
      </c>
      <c r="AO668" s="184" t="s">
        <v>9567</v>
      </c>
      <c r="AP668" s="184" t="s">
        <v>10108</v>
      </c>
      <c r="AQ668" s="184">
        <v>18997232019</v>
      </c>
      <c r="AR668" s="184" t="s">
        <v>1104</v>
      </c>
      <c r="AS668" s="184" t="s">
        <v>9566</v>
      </c>
      <c r="AT668" s="184">
        <v>13919170221</v>
      </c>
      <c r="AU668" s="184" t="s">
        <v>10109</v>
      </c>
      <c r="AV668" s="184" t="s">
        <v>10109</v>
      </c>
      <c r="AW668" s="190"/>
      <c r="AX668" s="185">
        <v>43862</v>
      </c>
      <c r="AY668" s="185">
        <v>43689</v>
      </c>
      <c r="AZ668" s="184" t="s">
        <v>3562</v>
      </c>
      <c r="BA668" s="184" t="s">
        <v>10110</v>
      </c>
      <c r="BB668" s="184">
        <v>1</v>
      </c>
      <c r="BC668" s="184"/>
      <c r="BD668" s="184"/>
      <c r="BE668" s="184"/>
      <c r="BF668" s="184"/>
      <c r="BG668" s="184"/>
      <c r="BH668" s="184"/>
      <c r="BI668" s="184"/>
      <c r="BJ668" s="184"/>
      <c r="BK668" s="184"/>
      <c r="BL668" s="184" t="s">
        <v>3493</v>
      </c>
      <c r="BM668" s="184"/>
      <c r="BN668" s="184"/>
      <c r="BO668" s="184" t="s">
        <v>3493</v>
      </c>
      <c r="BP668" s="184" t="s">
        <v>3493</v>
      </c>
      <c r="BQ668" s="184" t="str">
        <f t="shared" si="23"/>
        <v>√</v>
      </c>
      <c r="BR668" s="184"/>
      <c r="BS668" s="184"/>
      <c r="BT668" s="187" t="s">
        <v>3493</v>
      </c>
      <c r="BU668" s="184" t="s">
        <v>3967</v>
      </c>
      <c r="BV668" s="190" t="e">
        <f>VLOOKUP(D:D,#REF!,2,0)</f>
        <v>#REF!</v>
      </c>
      <c r="BW668" s="190" t="e">
        <f>VLOOKUP(K:K,#REF!,4,0)</f>
        <v>#REF!</v>
      </c>
      <c r="BX668" s="190"/>
      <c r="BY668" s="190"/>
      <c r="BZ668" s="191" t="e">
        <f>VLOOKUP(D:D,#REF!,2,0)</f>
        <v>#REF!</v>
      </c>
      <c r="CA668" s="192" t="s">
        <v>18928</v>
      </c>
      <c r="CB668" s="192" t="s">
        <v>18928</v>
      </c>
      <c r="CC668" s="192" t="s">
        <v>18928</v>
      </c>
      <c r="CD668" s="190"/>
      <c r="CE668" s="184">
        <v>7004077</v>
      </c>
    </row>
    <row r="669" spans="1:83" ht="11.95" customHeight="1">
      <c r="A669" s="184">
        <v>7004078</v>
      </c>
      <c r="B669" s="184">
        <v>668</v>
      </c>
      <c r="C669" s="184" t="s">
        <v>18923</v>
      </c>
      <c r="D669" s="184" t="s">
        <v>35</v>
      </c>
      <c r="E669" s="184" t="s">
        <v>66</v>
      </c>
      <c r="F669" s="184" t="s">
        <v>10111</v>
      </c>
      <c r="G669" s="185">
        <v>42566</v>
      </c>
      <c r="H669" s="186" t="s">
        <v>9559</v>
      </c>
      <c r="I669" s="187">
        <v>21121</v>
      </c>
      <c r="J669" s="184" t="s">
        <v>22996</v>
      </c>
      <c r="K669" s="184">
        <v>7004078</v>
      </c>
      <c r="L669" s="184" t="s">
        <v>23303</v>
      </c>
      <c r="M669" s="184" t="s">
        <v>23304</v>
      </c>
      <c r="N669" s="188" t="s">
        <v>23305</v>
      </c>
      <c r="O669" s="189"/>
      <c r="P669" s="187" t="s">
        <v>23306</v>
      </c>
      <c r="Q669" s="187" t="s">
        <v>23306</v>
      </c>
      <c r="R669" s="184" t="s">
        <v>10112</v>
      </c>
      <c r="S669" s="184" t="s">
        <v>3820</v>
      </c>
      <c r="T669" s="184" t="s">
        <v>10113</v>
      </c>
      <c r="U669" s="184">
        <v>13919267584</v>
      </c>
      <c r="V669" s="184" t="s">
        <v>10114</v>
      </c>
      <c r="W669" s="184" t="s">
        <v>23307</v>
      </c>
      <c r="X669" s="187" t="s">
        <v>10115</v>
      </c>
      <c r="Y669" s="187"/>
      <c r="Z669" s="188" t="s">
        <v>3575</v>
      </c>
      <c r="AA669" s="184">
        <v>180</v>
      </c>
      <c r="AB669" s="184" t="s">
        <v>3561</v>
      </c>
      <c r="AC669" s="184" t="s">
        <v>23002</v>
      </c>
      <c r="AD669" s="184"/>
      <c r="AE669" s="184" t="s">
        <v>3562</v>
      </c>
      <c r="AF669" s="184" t="s">
        <v>7055</v>
      </c>
      <c r="AG669" s="184"/>
      <c r="AH669" s="184"/>
      <c r="AI669" s="184"/>
      <c r="AJ669" s="184" t="s">
        <v>3563</v>
      </c>
      <c r="AK669" s="184">
        <v>730070</v>
      </c>
      <c r="AL669" s="184" t="s">
        <v>1104</v>
      </c>
      <c r="AM669" s="184" t="s">
        <v>9566</v>
      </c>
      <c r="AN669" s="184">
        <v>13919170221</v>
      </c>
      <c r="AO669" s="184" t="s">
        <v>9567</v>
      </c>
      <c r="AP669" s="184" t="s">
        <v>10116</v>
      </c>
      <c r="AQ669" s="184">
        <v>18919022183</v>
      </c>
      <c r="AR669" s="184" t="s">
        <v>1104</v>
      </c>
      <c r="AS669" s="184" t="s">
        <v>9566</v>
      </c>
      <c r="AT669" s="184">
        <v>13919170221</v>
      </c>
      <c r="AU669" s="184" t="s">
        <v>1116</v>
      </c>
      <c r="AV669" s="184" t="s">
        <v>1116</v>
      </c>
      <c r="AW669" s="190"/>
      <c r="AX669" s="185">
        <v>43876</v>
      </c>
      <c r="AY669" s="185"/>
      <c r="AZ669" s="184" t="s">
        <v>3731</v>
      </c>
      <c r="BA669" s="184" t="s">
        <v>10117</v>
      </c>
      <c r="BB669" s="184">
        <v>1</v>
      </c>
      <c r="BC669" s="184"/>
      <c r="BD669" s="184"/>
      <c r="BE669" s="184"/>
      <c r="BF669" s="184"/>
      <c r="BG669" s="184"/>
      <c r="BH669" s="184"/>
      <c r="BI669" s="184"/>
      <c r="BJ669" s="184"/>
      <c r="BK669" s="184">
        <v>1</v>
      </c>
      <c r="BL669" s="184" t="s">
        <v>3493</v>
      </c>
      <c r="BM669" s="184"/>
      <c r="BN669" s="184" t="s">
        <v>3493</v>
      </c>
      <c r="BO669" s="184"/>
      <c r="BP669" s="184" t="s">
        <v>3493</v>
      </c>
      <c r="BQ669" s="184" t="str">
        <f t="shared" si="23"/>
        <v>√</v>
      </c>
      <c r="BR669" s="184"/>
      <c r="BS669" s="184"/>
      <c r="BT669" s="187" t="s">
        <v>3493</v>
      </c>
      <c r="BU669" s="184"/>
      <c r="BV669" s="190" t="e">
        <f>VLOOKUP(D:D,#REF!,2,0)</f>
        <v>#REF!</v>
      </c>
      <c r="BW669" s="190" t="e">
        <f>VLOOKUP(D:D,#REF!,3,0)</f>
        <v>#REF!</v>
      </c>
      <c r="BX669" s="190"/>
      <c r="BY669" s="190"/>
      <c r="BZ669" s="191" t="e">
        <f>VLOOKUP(D:D,#REF!,2,0)</f>
        <v>#REF!</v>
      </c>
      <c r="CA669" s="192" t="s">
        <v>18928</v>
      </c>
      <c r="CB669" s="192" t="s">
        <v>18928</v>
      </c>
      <c r="CC669" s="192" t="s">
        <v>18928</v>
      </c>
      <c r="CD669" s="190"/>
      <c r="CE669" s="184">
        <v>7004078</v>
      </c>
    </row>
    <row r="670" spans="1:83" ht="11.95" customHeight="1">
      <c r="A670" s="184">
        <v>7004079</v>
      </c>
      <c r="B670" s="184">
        <v>669</v>
      </c>
      <c r="C670" s="184" t="s">
        <v>18923</v>
      </c>
      <c r="D670" s="184" t="s">
        <v>35</v>
      </c>
      <c r="E670" s="184" t="s">
        <v>66</v>
      </c>
      <c r="F670" s="184" t="s">
        <v>10118</v>
      </c>
      <c r="G670" s="185">
        <v>42566</v>
      </c>
      <c r="H670" s="186" t="s">
        <v>9559</v>
      </c>
      <c r="I670" s="187">
        <v>21121</v>
      </c>
      <c r="J670" s="184" t="s">
        <v>22996</v>
      </c>
      <c r="K670" s="184">
        <v>7004079</v>
      </c>
      <c r="L670" s="184" t="s">
        <v>23308</v>
      </c>
      <c r="M670" s="184" t="s">
        <v>10119</v>
      </c>
      <c r="N670" s="188" t="s">
        <v>23309</v>
      </c>
      <c r="O670" s="189"/>
      <c r="P670" s="187" t="s">
        <v>23310</v>
      </c>
      <c r="Q670" s="187" t="s">
        <v>23310</v>
      </c>
      <c r="R670" s="184" t="s">
        <v>10120</v>
      </c>
      <c r="S670" s="184" t="s">
        <v>10121</v>
      </c>
      <c r="T670" s="184" t="s">
        <v>10122</v>
      </c>
      <c r="U670" s="184" t="s">
        <v>10123</v>
      </c>
      <c r="V670" s="184" t="s">
        <v>10124</v>
      </c>
      <c r="W670" s="184" t="s">
        <v>10125</v>
      </c>
      <c r="X670" s="187" t="s">
        <v>10126</v>
      </c>
      <c r="Y670" s="187"/>
      <c r="Z670" s="188" t="s">
        <v>3575</v>
      </c>
      <c r="AA670" s="184">
        <v>180</v>
      </c>
      <c r="AB670" s="184" t="s">
        <v>3561</v>
      </c>
      <c r="AC670" s="184" t="s">
        <v>23311</v>
      </c>
      <c r="AD670" s="184"/>
      <c r="AE670" s="184" t="s">
        <v>3562</v>
      </c>
      <c r="AF670" s="184" t="s">
        <v>7055</v>
      </c>
      <c r="AG670" s="184"/>
      <c r="AH670" s="184"/>
      <c r="AI670" s="184"/>
      <c r="AJ670" s="184" t="s">
        <v>3593</v>
      </c>
      <c r="AK670" s="184">
        <v>730050</v>
      </c>
      <c r="AL670" s="184" t="s">
        <v>1104</v>
      </c>
      <c r="AM670" s="184" t="s">
        <v>9566</v>
      </c>
      <c r="AN670" s="184">
        <v>13919170221</v>
      </c>
      <c r="AO670" s="184" t="s">
        <v>9567</v>
      </c>
      <c r="AP670" s="184" t="s">
        <v>10127</v>
      </c>
      <c r="AQ670" s="184">
        <v>15593181628</v>
      </c>
      <c r="AR670" s="184" t="s">
        <v>1104</v>
      </c>
      <c r="AS670" s="184" t="s">
        <v>9566</v>
      </c>
      <c r="AT670" s="184">
        <v>13919170221</v>
      </c>
      <c r="AU670" s="184" t="s">
        <v>1721</v>
      </c>
      <c r="AV670" s="184" t="s">
        <v>1721</v>
      </c>
      <c r="AW670" s="190"/>
      <c r="AX670" s="185">
        <v>44273</v>
      </c>
      <c r="AY670" s="185"/>
      <c r="AZ670" s="184" t="s">
        <v>3731</v>
      </c>
      <c r="BA670" s="184" t="s">
        <v>10128</v>
      </c>
      <c r="BB670" s="184">
        <v>1</v>
      </c>
      <c r="BC670" s="184"/>
      <c r="BD670" s="184"/>
      <c r="BE670" s="184"/>
      <c r="BF670" s="184"/>
      <c r="BG670" s="184"/>
      <c r="BH670" s="184"/>
      <c r="BI670" s="184"/>
      <c r="BJ670" s="184"/>
      <c r="BK670" s="184">
        <v>1</v>
      </c>
      <c r="BL670" s="184" t="s">
        <v>3493</v>
      </c>
      <c r="BM670" s="184"/>
      <c r="BN670" s="184"/>
      <c r="BO670" s="184"/>
      <c r="BP670" s="184" t="s">
        <v>3493</v>
      </c>
      <c r="BQ670" s="184" t="str">
        <f t="shared" si="23"/>
        <v>√</v>
      </c>
      <c r="BR670" s="184"/>
      <c r="BS670" s="184"/>
      <c r="BT670" s="187" t="s">
        <v>3493</v>
      </c>
      <c r="BU670" s="184"/>
      <c r="BV670" s="190" t="e">
        <f>VLOOKUP(D:D,#REF!,2,0)</f>
        <v>#REF!</v>
      </c>
      <c r="BW670" s="190" t="e">
        <f>VLOOKUP(D:D,#REF!,3,0)</f>
        <v>#REF!</v>
      </c>
      <c r="BX670" s="190"/>
      <c r="BY670" s="190"/>
      <c r="BZ670" s="191" t="e">
        <f>VLOOKUP(D:D,#REF!,2,0)</f>
        <v>#REF!</v>
      </c>
      <c r="CA670" s="192" t="s">
        <v>18928</v>
      </c>
      <c r="CB670" s="192" t="s">
        <v>18928</v>
      </c>
      <c r="CC670" s="192" t="s">
        <v>18928</v>
      </c>
      <c r="CD670" s="190"/>
      <c r="CE670" s="184">
        <v>7004079</v>
      </c>
    </row>
    <row r="671" spans="1:83" ht="11.95" customHeight="1">
      <c r="A671" s="184">
        <v>7004080</v>
      </c>
      <c r="B671" s="184">
        <v>670</v>
      </c>
      <c r="C671" s="184" t="s">
        <v>19398</v>
      </c>
      <c r="D671" s="184" t="s">
        <v>29</v>
      </c>
      <c r="E671" s="184" t="s">
        <v>606</v>
      </c>
      <c r="F671" s="184" t="s">
        <v>10129</v>
      </c>
      <c r="G671" s="185">
        <v>42552</v>
      </c>
      <c r="H671" s="186" t="s">
        <v>23312</v>
      </c>
      <c r="I671" s="187">
        <v>21148</v>
      </c>
      <c r="J671" s="184" t="s">
        <v>10131</v>
      </c>
      <c r="K671" s="184">
        <v>7004080</v>
      </c>
      <c r="L671" s="184" t="s">
        <v>10132</v>
      </c>
      <c r="M671" s="184" t="s">
        <v>10133</v>
      </c>
      <c r="N671" s="188" t="s">
        <v>10134</v>
      </c>
      <c r="O671" s="189" t="s">
        <v>10135</v>
      </c>
      <c r="P671" s="187" t="s">
        <v>10136</v>
      </c>
      <c r="Q671" s="187" t="s">
        <v>10136</v>
      </c>
      <c r="R671" s="184" t="s">
        <v>9977</v>
      </c>
      <c r="S671" s="184" t="s">
        <v>10135</v>
      </c>
      <c r="T671" s="184" t="s">
        <v>23313</v>
      </c>
      <c r="U671" s="184" t="s">
        <v>23314</v>
      </c>
      <c r="V671" s="184" t="s">
        <v>10137</v>
      </c>
      <c r="W671" s="184" t="s">
        <v>23314</v>
      </c>
      <c r="X671" s="187" t="s">
        <v>23315</v>
      </c>
      <c r="Y671" s="187" t="s">
        <v>23316</v>
      </c>
      <c r="Z671" s="188" t="s">
        <v>3575</v>
      </c>
      <c r="AA671" s="184">
        <v>90</v>
      </c>
      <c r="AB671" s="184" t="s">
        <v>3561</v>
      </c>
      <c r="AC671" s="184" t="s">
        <v>10138</v>
      </c>
      <c r="AD671" s="184"/>
      <c r="AE671" s="184" t="s">
        <v>3562</v>
      </c>
      <c r="AF671" s="184"/>
      <c r="AG671" s="184"/>
      <c r="AH671" s="184"/>
      <c r="AI671" s="184"/>
      <c r="AJ671" s="184" t="s">
        <v>3593</v>
      </c>
      <c r="AK671" s="184" t="s">
        <v>10139</v>
      </c>
      <c r="AL671" s="184" t="s">
        <v>10140</v>
      </c>
      <c r="AM671" s="184" t="s">
        <v>10136</v>
      </c>
      <c r="AN671" s="184" t="s">
        <v>10135</v>
      </c>
      <c r="AO671" s="184" t="s">
        <v>3577</v>
      </c>
      <c r="AP671" s="184" t="s">
        <v>10141</v>
      </c>
      <c r="AQ671" s="184" t="s">
        <v>10135</v>
      </c>
      <c r="AR671" s="184" t="s">
        <v>23313</v>
      </c>
      <c r="AS671" s="184" t="s">
        <v>23317</v>
      </c>
      <c r="AT671" s="184" t="s">
        <v>10135</v>
      </c>
      <c r="AU671" s="184" t="s">
        <v>1525</v>
      </c>
      <c r="AV671" s="184" t="s">
        <v>23318</v>
      </c>
      <c r="AW671" s="190">
        <v>9.2899999999999991</v>
      </c>
      <c r="AX671" s="185">
        <v>44148</v>
      </c>
      <c r="AY671" s="185">
        <v>43805</v>
      </c>
      <c r="AZ671" s="184" t="s">
        <v>3731</v>
      </c>
      <c r="BA671" s="184" t="s">
        <v>10142</v>
      </c>
      <c r="BB671" s="184">
        <v>1</v>
      </c>
      <c r="BC671" s="184"/>
      <c r="BD671" s="184"/>
      <c r="BE671" s="184"/>
      <c r="BF671" s="184"/>
      <c r="BG671" s="184"/>
      <c r="BH671" s="184"/>
      <c r="BI671" s="184"/>
      <c r="BJ671" s="184"/>
      <c r="BK671" s="184">
        <v>1</v>
      </c>
      <c r="BL671" s="184" t="s">
        <v>3493</v>
      </c>
      <c r="BM671" s="184"/>
      <c r="BN671" s="184"/>
      <c r="BO671" s="184" t="s">
        <v>3493</v>
      </c>
      <c r="BP671" s="184" t="s">
        <v>3493</v>
      </c>
      <c r="BQ671" s="184" t="str">
        <f t="shared" si="23"/>
        <v>√</v>
      </c>
      <c r="BR671" s="184"/>
      <c r="BS671" s="184"/>
      <c r="BT671" s="187" t="s">
        <v>3493</v>
      </c>
      <c r="BU671" s="184"/>
      <c r="BV671" s="190" t="e">
        <f>VLOOKUP(D:D,#REF!,2,0)</f>
        <v>#REF!</v>
      </c>
      <c r="BW671" s="190" t="e">
        <f>VLOOKUP(D:D,#REF!,3,0)</f>
        <v>#REF!</v>
      </c>
      <c r="BX671" s="190"/>
      <c r="BY671" s="190"/>
      <c r="BZ671" s="191" t="e">
        <f>VLOOKUP(D:D,#REF!,2,0)</f>
        <v>#REF!</v>
      </c>
      <c r="CA671" s="192" t="s">
        <v>18928</v>
      </c>
      <c r="CB671" s="192" t="s">
        <v>18928</v>
      </c>
      <c r="CC671" s="192" t="s">
        <v>18928</v>
      </c>
      <c r="CD671" s="190"/>
      <c r="CE671" s="184">
        <v>7004080</v>
      </c>
    </row>
    <row r="672" spans="1:83" ht="11.95" customHeight="1">
      <c r="A672" s="184">
        <v>7004081</v>
      </c>
      <c r="B672" s="184">
        <v>671</v>
      </c>
      <c r="C672" s="184" t="s">
        <v>19398</v>
      </c>
      <c r="D672" s="184" t="s">
        <v>29</v>
      </c>
      <c r="E672" s="184" t="s">
        <v>611</v>
      </c>
      <c r="F672" s="184" t="s">
        <v>10143</v>
      </c>
      <c r="G672" s="185">
        <v>42552</v>
      </c>
      <c r="H672" s="186" t="s">
        <v>22638</v>
      </c>
      <c r="I672" s="187">
        <v>21151</v>
      </c>
      <c r="J672" s="184" t="s">
        <v>22639</v>
      </c>
      <c r="K672" s="184">
        <v>7004081</v>
      </c>
      <c r="L672" s="184" t="s">
        <v>10144</v>
      </c>
      <c r="M672" s="184" t="s">
        <v>23319</v>
      </c>
      <c r="N672" s="188" t="s">
        <v>10145</v>
      </c>
      <c r="O672" s="189" t="s">
        <v>10146</v>
      </c>
      <c r="P672" s="187" t="s">
        <v>23320</v>
      </c>
      <c r="Q672" s="187" t="s">
        <v>23320</v>
      </c>
      <c r="R672" s="184" t="s">
        <v>10147</v>
      </c>
      <c r="S672" s="184" t="s">
        <v>10146</v>
      </c>
      <c r="T672" s="184" t="s">
        <v>10147</v>
      </c>
      <c r="U672" s="184" t="s">
        <v>23321</v>
      </c>
      <c r="V672" s="184" t="s">
        <v>10148</v>
      </c>
      <c r="W672" s="184" t="s">
        <v>23322</v>
      </c>
      <c r="X672" s="187" t="s">
        <v>23323</v>
      </c>
      <c r="Y672" s="187" t="s">
        <v>10149</v>
      </c>
      <c r="Z672" s="188" t="s">
        <v>3575</v>
      </c>
      <c r="AA672" s="184">
        <v>90</v>
      </c>
      <c r="AB672" s="184" t="s">
        <v>3561</v>
      </c>
      <c r="AC672" s="184" t="s">
        <v>23324</v>
      </c>
      <c r="AD672" s="184"/>
      <c r="AE672" s="184" t="s">
        <v>3562</v>
      </c>
      <c r="AF672" s="184" t="s">
        <v>3689</v>
      </c>
      <c r="AG672" s="184" t="s">
        <v>7055</v>
      </c>
      <c r="AH672" s="184"/>
      <c r="AI672" s="184"/>
      <c r="AJ672" s="184" t="s">
        <v>3563</v>
      </c>
      <c r="AK672" s="184" t="s">
        <v>10150</v>
      </c>
      <c r="AL672" s="184" t="s">
        <v>10151</v>
      </c>
      <c r="AM672" s="184" t="s">
        <v>10152</v>
      </c>
      <c r="AN672" s="184" t="s">
        <v>10153</v>
      </c>
      <c r="AO672" s="184" t="s">
        <v>2819</v>
      </c>
      <c r="AP672" s="184" t="s">
        <v>10151</v>
      </c>
      <c r="AQ672" s="184" t="s">
        <v>10153</v>
      </c>
      <c r="AR672" s="184" t="s">
        <v>10151</v>
      </c>
      <c r="AS672" s="184" t="s">
        <v>10152</v>
      </c>
      <c r="AT672" s="184" t="s">
        <v>10153</v>
      </c>
      <c r="AU672" s="184" t="s">
        <v>2749</v>
      </c>
      <c r="AV672" s="184" t="s">
        <v>10154</v>
      </c>
      <c r="AW672" s="190"/>
      <c r="AX672" s="185">
        <v>44272</v>
      </c>
      <c r="AY672" s="185">
        <v>43561</v>
      </c>
      <c r="AZ672" s="184" t="s">
        <v>3731</v>
      </c>
      <c r="BA672" s="184" t="s">
        <v>10155</v>
      </c>
      <c r="BB672" s="184">
        <v>1</v>
      </c>
      <c r="BC672" s="184"/>
      <c r="BD672" s="184"/>
      <c r="BE672" s="184"/>
      <c r="BF672" s="184"/>
      <c r="BG672" s="184"/>
      <c r="BH672" s="184"/>
      <c r="BI672" s="184"/>
      <c r="BJ672" s="184"/>
      <c r="BK672" s="184">
        <v>1</v>
      </c>
      <c r="BL672" s="184" t="s">
        <v>3493</v>
      </c>
      <c r="BM672" s="184"/>
      <c r="BN672" s="184"/>
      <c r="BO672" s="184" t="s">
        <v>3493</v>
      </c>
      <c r="BP672" s="184" t="s">
        <v>3493</v>
      </c>
      <c r="BQ672" s="184" t="str">
        <f t="shared" si="23"/>
        <v>√</v>
      </c>
      <c r="BR672" s="184"/>
      <c r="BS672" s="184"/>
      <c r="BT672" s="187" t="s">
        <v>3493</v>
      </c>
      <c r="BU672" s="184"/>
      <c r="BV672" s="190" t="e">
        <f>VLOOKUP(D:D,#REF!,2,0)</f>
        <v>#REF!</v>
      </c>
      <c r="BW672" s="190" t="e">
        <f>VLOOKUP(D:D,#REF!,3,0)</f>
        <v>#REF!</v>
      </c>
      <c r="BX672" s="190"/>
      <c r="BY672" s="190"/>
      <c r="BZ672" s="191" t="e">
        <f>VLOOKUP(D:D,#REF!,2,0)</f>
        <v>#REF!</v>
      </c>
      <c r="CA672" s="192" t="s">
        <v>18928</v>
      </c>
      <c r="CB672" s="192" t="s">
        <v>18928</v>
      </c>
      <c r="CC672" s="192" t="s">
        <v>18928</v>
      </c>
      <c r="CD672" s="190"/>
      <c r="CE672" s="184">
        <v>7004081</v>
      </c>
    </row>
    <row r="673" spans="1:83" ht="11.95" customHeight="1">
      <c r="A673" s="184">
        <v>7004082</v>
      </c>
      <c r="B673" s="184">
        <v>672</v>
      </c>
      <c r="C673" s="184" t="s">
        <v>19398</v>
      </c>
      <c r="D673" s="184" t="s">
        <v>29</v>
      </c>
      <c r="E673" s="184" t="s">
        <v>611</v>
      </c>
      <c r="F673" s="184" t="s">
        <v>10156</v>
      </c>
      <c r="G673" s="185">
        <v>42552</v>
      </c>
      <c r="H673" s="186" t="s">
        <v>22638</v>
      </c>
      <c r="I673" s="187">
        <v>21151</v>
      </c>
      <c r="J673" s="184" t="s">
        <v>22639</v>
      </c>
      <c r="K673" s="184">
        <v>7004082</v>
      </c>
      <c r="L673" s="184" t="s">
        <v>10157</v>
      </c>
      <c r="M673" s="184" t="s">
        <v>10158</v>
      </c>
      <c r="N673" s="188" t="s">
        <v>23325</v>
      </c>
      <c r="O673" s="189">
        <v>8171008</v>
      </c>
      <c r="P673" s="187" t="s">
        <v>23326</v>
      </c>
      <c r="Q673" s="187" t="s">
        <v>23326</v>
      </c>
      <c r="R673" s="184" t="s">
        <v>10159</v>
      </c>
      <c r="S673" s="184">
        <v>13930794298</v>
      </c>
      <c r="T673" s="184" t="s">
        <v>10160</v>
      </c>
      <c r="U673" s="184">
        <v>13930722380</v>
      </c>
      <c r="V673" s="184" t="s">
        <v>10159</v>
      </c>
      <c r="W673" s="184">
        <v>13930794298</v>
      </c>
      <c r="X673" s="187" t="s">
        <v>23327</v>
      </c>
      <c r="Y673" s="187"/>
      <c r="Z673" s="188" t="s">
        <v>3575</v>
      </c>
      <c r="AA673" s="184">
        <v>90</v>
      </c>
      <c r="AB673" s="184" t="s">
        <v>3669</v>
      </c>
      <c r="AC673" s="184" t="s">
        <v>23328</v>
      </c>
      <c r="AD673" s="184"/>
      <c r="AE673" s="184" t="s">
        <v>3562</v>
      </c>
      <c r="AF673" s="184"/>
      <c r="AG673" s="184"/>
      <c r="AH673" s="184"/>
      <c r="AI673" s="184"/>
      <c r="AJ673" s="184" t="s">
        <v>3563</v>
      </c>
      <c r="AK673" s="184" t="s">
        <v>10161</v>
      </c>
      <c r="AL673" s="184" t="s">
        <v>10160</v>
      </c>
      <c r="AM673" s="184" t="s">
        <v>10162</v>
      </c>
      <c r="AN673" s="184">
        <v>13930722380</v>
      </c>
      <c r="AO673" s="184" t="s">
        <v>2819</v>
      </c>
      <c r="AP673" s="184" t="s">
        <v>10160</v>
      </c>
      <c r="AQ673" s="184">
        <v>13930722380</v>
      </c>
      <c r="AR673" s="184" t="s">
        <v>10160</v>
      </c>
      <c r="AS673" s="184" t="s">
        <v>10162</v>
      </c>
      <c r="AT673" s="184">
        <v>13930722380</v>
      </c>
      <c r="AU673" s="184" t="s">
        <v>1831</v>
      </c>
      <c r="AV673" s="184" t="s">
        <v>1831</v>
      </c>
      <c r="AW673" s="190"/>
      <c r="AX673" s="185">
        <v>44222</v>
      </c>
      <c r="AY673" s="185"/>
      <c r="AZ673" s="184" t="s">
        <v>3731</v>
      </c>
      <c r="BA673" s="184" t="s">
        <v>10163</v>
      </c>
      <c r="BB673" s="184">
        <v>1</v>
      </c>
      <c r="BC673" s="184"/>
      <c r="BD673" s="184"/>
      <c r="BE673" s="184"/>
      <c r="BF673" s="184"/>
      <c r="BG673" s="184"/>
      <c r="BH673" s="184"/>
      <c r="BI673" s="184"/>
      <c r="BJ673" s="184"/>
      <c r="BK673" s="184">
        <v>1</v>
      </c>
      <c r="BL673" s="184" t="s">
        <v>3493</v>
      </c>
      <c r="BM673" s="184"/>
      <c r="BN673" s="184" t="s">
        <v>3493</v>
      </c>
      <c r="BO673" s="184"/>
      <c r="BP673" s="184" t="s">
        <v>3493</v>
      </c>
      <c r="BQ673" s="184" t="str">
        <f t="shared" si="23"/>
        <v>√</v>
      </c>
      <c r="BR673" s="184"/>
      <c r="BS673" s="184"/>
      <c r="BT673" s="187" t="s">
        <v>3493</v>
      </c>
      <c r="BU673" s="184"/>
      <c r="BV673" s="190" t="e">
        <f>VLOOKUP(D:D,#REF!,2,0)</f>
        <v>#REF!</v>
      </c>
      <c r="BW673" s="190" t="e">
        <f>VLOOKUP(D:D,#REF!,3,0)</f>
        <v>#REF!</v>
      </c>
      <c r="BX673" s="190"/>
      <c r="BY673" s="190"/>
      <c r="BZ673" s="191" t="e">
        <f>VLOOKUP(D:D,#REF!,2,0)</f>
        <v>#REF!</v>
      </c>
      <c r="CA673" s="192" t="s">
        <v>18928</v>
      </c>
      <c r="CB673" s="192" t="s">
        <v>18928</v>
      </c>
      <c r="CC673" s="192" t="s">
        <v>18928</v>
      </c>
      <c r="CD673" s="190"/>
      <c r="CE673" s="184">
        <v>7004082</v>
      </c>
    </row>
    <row r="674" spans="1:83" ht="11.95" customHeight="1">
      <c r="A674" s="184">
        <v>7004083</v>
      </c>
      <c r="B674" s="184">
        <v>673</v>
      </c>
      <c r="C674" s="184" t="s">
        <v>19398</v>
      </c>
      <c r="D674" s="184" t="s">
        <v>29</v>
      </c>
      <c r="E674" s="184" t="s">
        <v>89</v>
      </c>
      <c r="F674" s="184" t="s">
        <v>10164</v>
      </c>
      <c r="G674" s="185">
        <v>42552</v>
      </c>
      <c r="H674" s="186" t="s">
        <v>22689</v>
      </c>
      <c r="I674" s="187">
        <v>21054</v>
      </c>
      <c r="J674" s="184" t="s">
        <v>22690</v>
      </c>
      <c r="K674" s="184">
        <v>7004083</v>
      </c>
      <c r="L674" s="184" t="s">
        <v>10165</v>
      </c>
      <c r="M674" s="184" t="s">
        <v>23329</v>
      </c>
      <c r="N674" s="188" t="s">
        <v>23330</v>
      </c>
      <c r="O674" s="189" t="s">
        <v>10166</v>
      </c>
      <c r="P674" s="187" t="s">
        <v>10167</v>
      </c>
      <c r="Q674" s="187" t="s">
        <v>10167</v>
      </c>
      <c r="R674" s="184" t="s">
        <v>10168</v>
      </c>
      <c r="S674" s="184" t="s">
        <v>10169</v>
      </c>
      <c r="T674" s="184" t="s">
        <v>10170</v>
      </c>
      <c r="U674" s="184" t="s">
        <v>23331</v>
      </c>
      <c r="V674" s="184" t="s">
        <v>3820</v>
      </c>
      <c r="W674" s="184" t="s">
        <v>3575</v>
      </c>
      <c r="X674" s="187" t="s">
        <v>23332</v>
      </c>
      <c r="Y674" s="187"/>
      <c r="Z674" s="188" t="s">
        <v>3575</v>
      </c>
      <c r="AA674" s="184">
        <v>120</v>
      </c>
      <c r="AB674" s="184" t="s">
        <v>3561</v>
      </c>
      <c r="AC674" s="184" t="s">
        <v>23333</v>
      </c>
      <c r="AD674" s="184"/>
      <c r="AE674" s="184" t="s">
        <v>3562</v>
      </c>
      <c r="AF674" s="184"/>
      <c r="AG674" s="184"/>
      <c r="AH674" s="184"/>
      <c r="AI674" s="184"/>
      <c r="AJ674" s="184" t="s">
        <v>3593</v>
      </c>
      <c r="AK674" s="184" t="s">
        <v>10171</v>
      </c>
      <c r="AL674" s="184" t="s">
        <v>10170</v>
      </c>
      <c r="AM674" s="184" t="s">
        <v>10172</v>
      </c>
      <c r="AN674" s="184" t="s">
        <v>10173</v>
      </c>
      <c r="AO674" s="184" t="s">
        <v>3577</v>
      </c>
      <c r="AP674" s="184" t="s">
        <v>10174</v>
      </c>
      <c r="AQ674" s="184">
        <v>13785108515</v>
      </c>
      <c r="AR674" s="184" t="s">
        <v>10170</v>
      </c>
      <c r="AS674" s="184" t="s">
        <v>10172</v>
      </c>
      <c r="AT674" s="184" t="s">
        <v>10173</v>
      </c>
      <c r="AU674" s="184" t="s">
        <v>10175</v>
      </c>
      <c r="AV674" s="184" t="s">
        <v>10175</v>
      </c>
      <c r="AW674" s="190"/>
      <c r="AX674" s="185">
        <v>44245</v>
      </c>
      <c r="AY674" s="185"/>
      <c r="AZ674" s="184" t="s">
        <v>3731</v>
      </c>
      <c r="BA674" s="184" t="s">
        <v>10176</v>
      </c>
      <c r="BB674" s="184">
        <v>1</v>
      </c>
      <c r="BC674" s="184"/>
      <c r="BD674" s="184"/>
      <c r="BE674" s="184"/>
      <c r="BF674" s="184"/>
      <c r="BG674" s="184"/>
      <c r="BH674" s="184"/>
      <c r="BI674" s="184"/>
      <c r="BJ674" s="184"/>
      <c r="BK674" s="184">
        <v>1</v>
      </c>
      <c r="BL674" s="184" t="s">
        <v>3493</v>
      </c>
      <c r="BM674" s="184"/>
      <c r="BN674" s="184"/>
      <c r="BO674" s="184"/>
      <c r="BP674" s="184" t="s">
        <v>3493</v>
      </c>
      <c r="BQ674" s="184" t="str">
        <f t="shared" si="23"/>
        <v>√</v>
      </c>
      <c r="BR674" s="184"/>
      <c r="BS674" s="184"/>
      <c r="BT674" s="187" t="s">
        <v>3493</v>
      </c>
      <c r="BU674" s="184"/>
      <c r="BV674" s="190" t="e">
        <f>VLOOKUP(D:D,#REF!,2,0)</f>
        <v>#REF!</v>
      </c>
      <c r="BW674" s="190" t="e">
        <f>VLOOKUP(D:D,#REF!,3,0)</f>
        <v>#REF!</v>
      </c>
      <c r="BX674" s="190"/>
      <c r="BY674" s="190"/>
      <c r="BZ674" s="191" t="e">
        <f>VLOOKUP(D:D,#REF!,2,0)</f>
        <v>#REF!</v>
      </c>
      <c r="CA674" s="192" t="s">
        <v>18928</v>
      </c>
      <c r="CB674" s="192" t="s">
        <v>18928</v>
      </c>
      <c r="CC674" s="192" t="s">
        <v>18928</v>
      </c>
      <c r="CD674" s="190"/>
      <c r="CE674" s="184">
        <v>7004083</v>
      </c>
    </row>
    <row r="675" spans="1:83" ht="11.95" customHeight="1">
      <c r="A675" s="184">
        <v>7004084</v>
      </c>
      <c r="B675" s="184">
        <v>674</v>
      </c>
      <c r="C675" s="184" t="s">
        <v>19398</v>
      </c>
      <c r="D675" s="184" t="s">
        <v>29</v>
      </c>
      <c r="E675" s="184" t="s">
        <v>89</v>
      </c>
      <c r="F675" s="184" t="s">
        <v>10177</v>
      </c>
      <c r="G675" s="185">
        <v>42552</v>
      </c>
      <c r="H675" s="186" t="s">
        <v>22689</v>
      </c>
      <c r="I675" s="187">
        <v>21054</v>
      </c>
      <c r="J675" s="184" t="s">
        <v>22698</v>
      </c>
      <c r="K675" s="184">
        <v>7004084</v>
      </c>
      <c r="L675" s="184" t="s">
        <v>10178</v>
      </c>
      <c r="M675" s="184" t="s">
        <v>23334</v>
      </c>
      <c r="N675" s="188" t="s">
        <v>23335</v>
      </c>
      <c r="O675" s="189" t="s">
        <v>10179</v>
      </c>
      <c r="P675" s="187" t="s">
        <v>10180</v>
      </c>
      <c r="Q675" s="187" t="s">
        <v>10180</v>
      </c>
      <c r="R675" s="184" t="s">
        <v>10181</v>
      </c>
      <c r="S675" s="184">
        <v>13933856995</v>
      </c>
      <c r="T675" s="184" t="s">
        <v>10182</v>
      </c>
      <c r="U675" s="184">
        <v>13933095602</v>
      </c>
      <c r="V675" s="184" t="s">
        <v>10183</v>
      </c>
      <c r="W675" s="184" t="s">
        <v>23336</v>
      </c>
      <c r="X675" s="187" t="s">
        <v>10184</v>
      </c>
      <c r="Y675" s="187" t="s">
        <v>10185</v>
      </c>
      <c r="Z675" s="188" t="s">
        <v>3575</v>
      </c>
      <c r="AA675" s="184">
        <v>120</v>
      </c>
      <c r="AB675" s="184" t="s">
        <v>3561</v>
      </c>
      <c r="AC675" s="184" t="s">
        <v>23337</v>
      </c>
      <c r="AD675" s="184"/>
      <c r="AE675" s="184" t="s">
        <v>3562</v>
      </c>
      <c r="AF675" s="184"/>
      <c r="AG675" s="184"/>
      <c r="AH675" s="184"/>
      <c r="AI675" s="184"/>
      <c r="AJ675" s="184" t="s">
        <v>3563</v>
      </c>
      <c r="AK675" s="184" t="s">
        <v>10186</v>
      </c>
      <c r="AL675" s="184" t="s">
        <v>10182</v>
      </c>
      <c r="AM675" s="184" t="s">
        <v>10187</v>
      </c>
      <c r="AN675" s="184">
        <v>13933095602</v>
      </c>
      <c r="AO675" s="184" t="s">
        <v>3577</v>
      </c>
      <c r="AP675" s="184" t="s">
        <v>10182</v>
      </c>
      <c r="AQ675" s="184">
        <v>13933095602</v>
      </c>
      <c r="AR675" s="184" t="s">
        <v>10182</v>
      </c>
      <c r="AS675" s="184" t="s">
        <v>10187</v>
      </c>
      <c r="AT675" s="184">
        <v>13933095602</v>
      </c>
      <c r="AU675" s="184" t="s">
        <v>2293</v>
      </c>
      <c r="AV675" s="184" t="s">
        <v>2293</v>
      </c>
      <c r="AW675" s="190"/>
      <c r="AX675" s="185">
        <v>43968</v>
      </c>
      <c r="AY675" s="185">
        <v>43605</v>
      </c>
      <c r="AZ675" s="184" t="s">
        <v>19415</v>
      </c>
      <c r="BA675" s="184" t="s">
        <v>10188</v>
      </c>
      <c r="BB675" s="184">
        <v>1</v>
      </c>
      <c r="BC675" s="184"/>
      <c r="BD675" s="184"/>
      <c r="BE675" s="184"/>
      <c r="BF675" s="184"/>
      <c r="BG675" s="184"/>
      <c r="BH675" s="184"/>
      <c r="BI675" s="184"/>
      <c r="BJ675" s="184"/>
      <c r="BK675" s="184">
        <v>1</v>
      </c>
      <c r="BL675" s="184" t="s">
        <v>3493</v>
      </c>
      <c r="BM675" s="184"/>
      <c r="BN675" s="184" t="s">
        <v>3493</v>
      </c>
      <c r="BO675" s="184" t="s">
        <v>3493</v>
      </c>
      <c r="BP675" s="184" t="s">
        <v>3493</v>
      </c>
      <c r="BQ675" s="184" t="str">
        <f t="shared" si="23"/>
        <v>√</v>
      </c>
      <c r="BR675" s="184"/>
      <c r="BS675" s="184"/>
      <c r="BT675" s="187" t="s">
        <v>3493</v>
      </c>
      <c r="BU675" s="184"/>
      <c r="BV675" s="190" t="e">
        <f>VLOOKUP(D:D,#REF!,2,0)</f>
        <v>#REF!</v>
      </c>
      <c r="BW675" s="190" t="e">
        <f>VLOOKUP(D:D,#REF!,3,0)</f>
        <v>#REF!</v>
      </c>
      <c r="BX675" s="190"/>
      <c r="BY675" s="190"/>
      <c r="BZ675" s="191" t="e">
        <f>VLOOKUP(D:D,#REF!,2,0)</f>
        <v>#REF!</v>
      </c>
      <c r="CA675" s="192" t="s">
        <v>18928</v>
      </c>
      <c r="CB675" s="192" t="s">
        <v>18928</v>
      </c>
      <c r="CC675" s="192" t="s">
        <v>18928</v>
      </c>
      <c r="CD675" s="190"/>
      <c r="CE675" s="184">
        <v>7004084</v>
      </c>
    </row>
    <row r="676" spans="1:83" ht="11.95" customHeight="1">
      <c r="A676" s="184">
        <v>7004085</v>
      </c>
      <c r="B676" s="184">
        <v>675</v>
      </c>
      <c r="C676" s="184" t="s">
        <v>3672</v>
      </c>
      <c r="D676" s="184" t="s">
        <v>28</v>
      </c>
      <c r="E676" s="184" t="s">
        <v>695</v>
      </c>
      <c r="F676" s="184" t="s">
        <v>10189</v>
      </c>
      <c r="G676" s="185">
        <v>42552</v>
      </c>
      <c r="H676" s="186" t="s">
        <v>19366</v>
      </c>
      <c r="I676" s="187">
        <v>21097</v>
      </c>
      <c r="J676" s="184" t="s">
        <v>19358</v>
      </c>
      <c r="K676" s="184">
        <v>7004085</v>
      </c>
      <c r="L676" s="184" t="s">
        <v>10190</v>
      </c>
      <c r="M676" s="184" t="s">
        <v>23338</v>
      </c>
      <c r="N676" s="188" t="s">
        <v>23339</v>
      </c>
      <c r="O676" s="189"/>
      <c r="P676" s="187" t="s">
        <v>23340</v>
      </c>
      <c r="Q676" s="187" t="s">
        <v>23340</v>
      </c>
      <c r="R676" s="184" t="s">
        <v>10191</v>
      </c>
      <c r="S676" s="184" t="s">
        <v>3820</v>
      </c>
      <c r="T676" s="184" t="s">
        <v>10192</v>
      </c>
      <c r="U676" s="184">
        <v>18907936905</v>
      </c>
      <c r="V676" s="184" t="s">
        <v>10192</v>
      </c>
      <c r="W676" s="184">
        <v>18907936905</v>
      </c>
      <c r="X676" s="187" t="s">
        <v>23341</v>
      </c>
      <c r="Y676" s="187" t="s">
        <v>23342</v>
      </c>
      <c r="Z676" s="188" t="s">
        <v>3575</v>
      </c>
      <c r="AA676" s="184">
        <v>90</v>
      </c>
      <c r="AB676" s="184" t="s">
        <v>3561</v>
      </c>
      <c r="AC676" s="184"/>
      <c r="AD676" s="184"/>
      <c r="AE676" s="184" t="s">
        <v>3562</v>
      </c>
      <c r="AF676" s="184"/>
      <c r="AG676" s="184"/>
      <c r="AH676" s="184"/>
      <c r="AI676" s="184"/>
      <c r="AJ676" s="184" t="s">
        <v>3563</v>
      </c>
      <c r="AK676" s="184">
        <v>200000</v>
      </c>
      <c r="AL676" s="184" t="s">
        <v>19358</v>
      </c>
      <c r="AM676" s="184" t="s">
        <v>22611</v>
      </c>
      <c r="AN676" s="184">
        <v>13507913592</v>
      </c>
      <c r="AO676" s="184" t="s">
        <v>19284</v>
      </c>
      <c r="AP676" s="184" t="s">
        <v>10193</v>
      </c>
      <c r="AQ676" s="184" t="s">
        <v>10194</v>
      </c>
      <c r="AR676" s="184" t="s">
        <v>19285</v>
      </c>
      <c r="AS676" s="184" t="s">
        <v>19286</v>
      </c>
      <c r="AT676" s="184">
        <v>13975839258</v>
      </c>
      <c r="AU676" s="184" t="s">
        <v>1467</v>
      </c>
      <c r="AV676" s="184" t="s">
        <v>10195</v>
      </c>
      <c r="AW676" s="190"/>
      <c r="AX676" s="185">
        <v>44265</v>
      </c>
      <c r="AY676" s="185">
        <v>43550</v>
      </c>
      <c r="AZ676" s="184" t="s">
        <v>3731</v>
      </c>
      <c r="BA676" s="184" t="s">
        <v>10196</v>
      </c>
      <c r="BB676" s="184">
        <v>1</v>
      </c>
      <c r="BC676" s="184"/>
      <c r="BD676" s="184"/>
      <c r="BE676" s="184" t="s">
        <v>10197</v>
      </c>
      <c r="BF676" s="184" t="s">
        <v>10198</v>
      </c>
      <c r="BG676" s="184"/>
      <c r="BH676" s="184"/>
      <c r="BI676" s="184"/>
      <c r="BJ676" s="184"/>
      <c r="BK676" s="184">
        <v>1</v>
      </c>
      <c r="BL676" s="184" t="s">
        <v>3493</v>
      </c>
      <c r="BM676" s="184"/>
      <c r="BN676" s="184"/>
      <c r="BO676" s="184" t="s">
        <v>3493</v>
      </c>
      <c r="BP676" s="184" t="s">
        <v>3493</v>
      </c>
      <c r="BQ676" s="184" t="str">
        <f t="shared" si="23"/>
        <v>√</v>
      </c>
      <c r="BR676" s="184"/>
      <c r="BS676" s="184"/>
      <c r="BT676" s="187" t="s">
        <v>3493</v>
      </c>
      <c r="BU676" s="184"/>
      <c r="BV676" s="190" t="e">
        <f>VLOOKUP(D:D,#REF!,2,0)</f>
        <v>#REF!</v>
      </c>
      <c r="BW676" s="190" t="e">
        <f>VLOOKUP(D:D,#REF!,3,0)</f>
        <v>#REF!</v>
      </c>
      <c r="BX676" s="190"/>
      <c r="BY676" s="190"/>
      <c r="BZ676" s="191" t="e">
        <f>VLOOKUP(D:D,#REF!,2,0)</f>
        <v>#REF!</v>
      </c>
      <c r="CA676" s="192" t="s">
        <v>18928</v>
      </c>
      <c r="CB676" s="192" t="s">
        <v>18928</v>
      </c>
      <c r="CC676" s="192" t="s">
        <v>18928</v>
      </c>
      <c r="CD676" s="190"/>
      <c r="CE676" s="184">
        <v>7004085</v>
      </c>
    </row>
    <row r="677" spans="1:83" ht="11.95" customHeight="1">
      <c r="A677" s="184">
        <v>7004086</v>
      </c>
      <c r="B677" s="184">
        <v>676</v>
      </c>
      <c r="C677" s="184" t="s">
        <v>3672</v>
      </c>
      <c r="D677" s="184" t="s">
        <v>28</v>
      </c>
      <c r="E677" s="184" t="s">
        <v>699</v>
      </c>
      <c r="F677" s="184" t="s">
        <v>10199</v>
      </c>
      <c r="G677" s="185"/>
      <c r="H677" s="186" t="s">
        <v>19366</v>
      </c>
      <c r="I677" s="187">
        <v>21097</v>
      </c>
      <c r="J677" s="184" t="s">
        <v>19358</v>
      </c>
      <c r="K677" s="184">
        <v>7004086</v>
      </c>
      <c r="L677" s="184" t="s">
        <v>10200</v>
      </c>
      <c r="M677" s="184" t="s">
        <v>10201</v>
      </c>
      <c r="N677" s="188" t="s">
        <v>23343</v>
      </c>
      <c r="O677" s="189" t="s">
        <v>10202</v>
      </c>
      <c r="P677" s="187" t="s">
        <v>23344</v>
      </c>
      <c r="Q677" s="187" t="s">
        <v>23344</v>
      </c>
      <c r="R677" s="184" t="s">
        <v>10203</v>
      </c>
      <c r="S677" s="184">
        <v>13767663066</v>
      </c>
      <c r="T677" s="184" t="s">
        <v>10204</v>
      </c>
      <c r="U677" s="184">
        <v>13879426960</v>
      </c>
      <c r="V677" s="184" t="s">
        <v>10204</v>
      </c>
      <c r="W677" s="184">
        <v>13879426960</v>
      </c>
      <c r="X677" s="187" t="s">
        <v>10205</v>
      </c>
      <c r="Y677" s="187"/>
      <c r="Z677" s="188" t="s">
        <v>3575</v>
      </c>
      <c r="AA677" s="184">
        <v>300</v>
      </c>
      <c r="AB677" s="184" t="s">
        <v>3561</v>
      </c>
      <c r="AC677" s="184"/>
      <c r="AD677" s="184"/>
      <c r="AE677" s="184" t="s">
        <v>3562</v>
      </c>
      <c r="AF677" s="184"/>
      <c r="AG677" s="184"/>
      <c r="AH677" s="184"/>
      <c r="AI677" s="184"/>
      <c r="AJ677" s="184" t="s">
        <v>3563</v>
      </c>
      <c r="AK677" s="184">
        <v>344200</v>
      </c>
      <c r="AL677" s="184" t="s">
        <v>22626</v>
      </c>
      <c r="AM677" s="184" t="s">
        <v>9128</v>
      </c>
      <c r="AN677" s="184">
        <v>17687910895</v>
      </c>
      <c r="AO677" s="184" t="s">
        <v>19284</v>
      </c>
      <c r="AP677" s="184" t="s">
        <v>10206</v>
      </c>
      <c r="AQ677" s="184">
        <v>15870789371</v>
      </c>
      <c r="AR677" s="184" t="s">
        <v>19285</v>
      </c>
      <c r="AS677" s="184" t="s">
        <v>19286</v>
      </c>
      <c r="AT677" s="184">
        <v>13975839258</v>
      </c>
      <c r="AU677" s="184" t="s">
        <v>2516</v>
      </c>
      <c r="AV677" s="184" t="s">
        <v>2516</v>
      </c>
      <c r="AW677" s="190"/>
      <c r="AX677" s="185">
        <v>43921</v>
      </c>
      <c r="AY677" s="185"/>
      <c r="AZ677" s="184" t="s">
        <v>3731</v>
      </c>
      <c r="BA677" s="184" t="s">
        <v>10207</v>
      </c>
      <c r="BB677" s="184">
        <v>1</v>
      </c>
      <c r="BC677" s="184"/>
      <c r="BD677" s="184"/>
      <c r="BE677" s="184" t="s">
        <v>10197</v>
      </c>
      <c r="BF677" s="184"/>
      <c r="BG677" s="184"/>
      <c r="BH677" s="184"/>
      <c r="BI677" s="184"/>
      <c r="BJ677" s="184"/>
      <c r="BK677" s="184">
        <v>1</v>
      </c>
      <c r="BL677" s="184" t="s">
        <v>3493</v>
      </c>
      <c r="BM677" s="184"/>
      <c r="BN677" s="184"/>
      <c r="BO677" s="184"/>
      <c r="BP677" s="184" t="s">
        <v>3493</v>
      </c>
      <c r="BQ677" s="184" t="str">
        <f t="shared" si="23"/>
        <v>√</v>
      </c>
      <c r="BR677" s="184"/>
      <c r="BS677" s="184"/>
      <c r="BT677" s="187" t="s">
        <v>3493</v>
      </c>
      <c r="BU677" s="184"/>
      <c r="BV677" s="190" t="e">
        <f>VLOOKUP(D:D,#REF!,2,0)</f>
        <v>#REF!</v>
      </c>
      <c r="BW677" s="190" t="e">
        <f>VLOOKUP(D:D,#REF!,3,0)</f>
        <v>#REF!</v>
      </c>
      <c r="BX677" s="190"/>
      <c r="BY677" s="190"/>
      <c r="BZ677" s="191" t="e">
        <f>VLOOKUP(D:D,#REF!,2,0)</f>
        <v>#REF!</v>
      </c>
      <c r="CA677" s="192" t="s">
        <v>18928</v>
      </c>
      <c r="CB677" s="192" t="s">
        <v>18928</v>
      </c>
      <c r="CC677" s="192" t="s">
        <v>18928</v>
      </c>
      <c r="CD677" s="190"/>
      <c r="CE677" s="184">
        <v>7004086</v>
      </c>
    </row>
    <row r="678" spans="1:83" ht="11.95" customHeight="1">
      <c r="A678" s="184">
        <v>7004087</v>
      </c>
      <c r="B678" s="184">
        <v>677</v>
      </c>
      <c r="C678" s="184" t="s">
        <v>19398</v>
      </c>
      <c r="D678" s="184" t="s">
        <v>30</v>
      </c>
      <c r="E678" s="184" t="s">
        <v>574</v>
      </c>
      <c r="F678" s="184" t="s">
        <v>10208</v>
      </c>
      <c r="G678" s="185">
        <v>42566</v>
      </c>
      <c r="H678" s="186" t="s">
        <v>19796</v>
      </c>
      <c r="I678" s="187">
        <v>21176</v>
      </c>
      <c r="J678" s="184" t="s">
        <v>19758</v>
      </c>
      <c r="K678" s="184">
        <v>7004087</v>
      </c>
      <c r="L678" s="184" t="s">
        <v>10209</v>
      </c>
      <c r="M678" s="184" t="s">
        <v>23345</v>
      </c>
      <c r="N678" s="188" t="s">
        <v>23346</v>
      </c>
      <c r="O678" s="189" t="s">
        <v>10210</v>
      </c>
      <c r="P678" s="187" t="s">
        <v>10211</v>
      </c>
      <c r="Q678" s="187" t="s">
        <v>10211</v>
      </c>
      <c r="R678" s="184" t="s">
        <v>10212</v>
      </c>
      <c r="S678" s="184">
        <v>13603733248</v>
      </c>
      <c r="T678" s="184" t="s">
        <v>10213</v>
      </c>
      <c r="U678" s="184">
        <v>13837306797</v>
      </c>
      <c r="V678" s="184" t="s">
        <v>10214</v>
      </c>
      <c r="W678" s="184">
        <v>15203738567</v>
      </c>
      <c r="X678" s="187" t="s">
        <v>10215</v>
      </c>
      <c r="Y678" s="187" t="s">
        <v>10216</v>
      </c>
      <c r="Z678" s="188" t="s">
        <v>3575</v>
      </c>
      <c r="AA678" s="184">
        <v>180</v>
      </c>
      <c r="AB678" s="184" t="s">
        <v>3561</v>
      </c>
      <c r="AC678" s="184"/>
      <c r="AD678" s="184"/>
      <c r="AE678" s="184" t="s">
        <v>3562</v>
      </c>
      <c r="AF678" s="184"/>
      <c r="AG678" s="184"/>
      <c r="AH678" s="184"/>
      <c r="AI678" s="184"/>
      <c r="AJ678" s="184" t="s">
        <v>3563</v>
      </c>
      <c r="AK678" s="184">
        <v>453600</v>
      </c>
      <c r="AL678" s="184" t="s">
        <v>23347</v>
      </c>
      <c r="AM678" s="184" t="s">
        <v>23348</v>
      </c>
      <c r="AN678" s="184">
        <v>13653839930</v>
      </c>
      <c r="AO678" s="184" t="s">
        <v>10217</v>
      </c>
      <c r="AP678" s="184" t="s">
        <v>10213</v>
      </c>
      <c r="AQ678" s="184" t="s">
        <v>10218</v>
      </c>
      <c r="AR678" s="184" t="s">
        <v>10219</v>
      </c>
      <c r="AS678" s="184" t="s">
        <v>10220</v>
      </c>
      <c r="AT678" s="184">
        <v>13653839930</v>
      </c>
      <c r="AU678" s="184" t="s">
        <v>10221</v>
      </c>
      <c r="AV678" s="184" t="s">
        <v>10221</v>
      </c>
      <c r="AW678" s="190"/>
      <c r="AX678" s="185">
        <v>43902</v>
      </c>
      <c r="AY678" s="185">
        <v>43536</v>
      </c>
      <c r="AZ678" s="184" t="s">
        <v>3731</v>
      </c>
      <c r="BA678" s="184" t="s">
        <v>10222</v>
      </c>
      <c r="BB678" s="184">
        <v>1</v>
      </c>
      <c r="BC678" s="184"/>
      <c r="BD678" s="184"/>
      <c r="BE678" s="184" t="s">
        <v>10223</v>
      </c>
      <c r="BF678" s="184"/>
      <c r="BG678" s="184"/>
      <c r="BH678" s="184"/>
      <c r="BI678" s="184"/>
      <c r="BJ678" s="184"/>
      <c r="BK678" s="184">
        <v>1</v>
      </c>
      <c r="BL678" s="184" t="s">
        <v>3493</v>
      </c>
      <c r="BM678" s="184"/>
      <c r="BN678" s="184"/>
      <c r="BO678" s="184" t="s">
        <v>3493</v>
      </c>
      <c r="BP678" s="184" t="s">
        <v>3493</v>
      </c>
      <c r="BQ678" s="184" t="str">
        <f t="shared" si="23"/>
        <v>√</v>
      </c>
      <c r="BR678" s="184"/>
      <c r="BS678" s="184"/>
      <c r="BT678" s="187" t="s">
        <v>3493</v>
      </c>
      <c r="BU678" s="184"/>
      <c r="BV678" s="190" t="e">
        <f>VLOOKUP(D:D,#REF!,2,0)</f>
        <v>#REF!</v>
      </c>
      <c r="BW678" s="190" t="e">
        <f>VLOOKUP(D:D,#REF!,3,0)</f>
        <v>#REF!</v>
      </c>
      <c r="BX678" s="190"/>
      <c r="BY678" s="190"/>
      <c r="BZ678" s="191" t="e">
        <f>VLOOKUP(D:D,#REF!,2,0)</f>
        <v>#REF!</v>
      </c>
      <c r="CA678" s="192" t="s">
        <v>18928</v>
      </c>
      <c r="CB678" s="192" t="s">
        <v>18928</v>
      </c>
      <c r="CC678" s="192" t="s">
        <v>18928</v>
      </c>
      <c r="CD678" s="190"/>
      <c r="CE678" s="184">
        <v>7004087</v>
      </c>
    </row>
    <row r="679" spans="1:83" ht="11.95" customHeight="1">
      <c r="A679" s="184">
        <v>7004088</v>
      </c>
      <c r="B679" s="184">
        <v>678</v>
      </c>
      <c r="C679" s="184" t="s">
        <v>19398</v>
      </c>
      <c r="D679" s="184" t="s">
        <v>30</v>
      </c>
      <c r="E679" s="184" t="s">
        <v>574</v>
      </c>
      <c r="F679" s="184" t="s">
        <v>10224</v>
      </c>
      <c r="G679" s="185">
        <v>42566</v>
      </c>
      <c r="H679" s="186" t="s">
        <v>19796</v>
      </c>
      <c r="I679" s="187">
        <v>21176</v>
      </c>
      <c r="J679" s="184" t="s">
        <v>19758</v>
      </c>
      <c r="K679" s="184">
        <v>7004088</v>
      </c>
      <c r="L679" s="184" t="s">
        <v>10225</v>
      </c>
      <c r="M679" s="184" t="s">
        <v>23349</v>
      </c>
      <c r="N679" s="188" t="s">
        <v>10226</v>
      </c>
      <c r="O679" s="189" t="s">
        <v>10227</v>
      </c>
      <c r="P679" s="187" t="s">
        <v>10228</v>
      </c>
      <c r="Q679" s="187" t="s">
        <v>10228</v>
      </c>
      <c r="R679" s="184" t="s">
        <v>10229</v>
      </c>
      <c r="S679" s="184">
        <v>13523240470</v>
      </c>
      <c r="T679" s="184" t="s">
        <v>10230</v>
      </c>
      <c r="U679" s="184">
        <v>15237357418</v>
      </c>
      <c r="V679" s="184" t="s">
        <v>10231</v>
      </c>
      <c r="W679" s="184">
        <v>13839091039</v>
      </c>
      <c r="X679" s="187" t="s">
        <v>10232</v>
      </c>
      <c r="Y679" s="187"/>
      <c r="Z679" s="188" t="s">
        <v>3575</v>
      </c>
      <c r="AA679" s="184">
        <v>150</v>
      </c>
      <c r="AB679" s="184" t="s">
        <v>3561</v>
      </c>
      <c r="AC679" s="184" t="s">
        <v>10233</v>
      </c>
      <c r="AD679" s="184"/>
      <c r="AE679" s="184" t="s">
        <v>3562</v>
      </c>
      <c r="AF679" s="184"/>
      <c r="AG679" s="184"/>
      <c r="AH679" s="184"/>
      <c r="AI679" s="184" t="s">
        <v>10234</v>
      </c>
      <c r="AJ679" s="184" t="s">
        <v>3563</v>
      </c>
      <c r="AK679" s="184">
        <v>453011</v>
      </c>
      <c r="AL679" s="184" t="s">
        <v>23347</v>
      </c>
      <c r="AM679" s="184" t="s">
        <v>23348</v>
      </c>
      <c r="AN679" s="184">
        <v>13653839930</v>
      </c>
      <c r="AO679" s="184" t="s">
        <v>10217</v>
      </c>
      <c r="AP679" s="184" t="s">
        <v>10230</v>
      </c>
      <c r="AQ679" s="184" t="s">
        <v>10235</v>
      </c>
      <c r="AR679" s="184" t="s">
        <v>10219</v>
      </c>
      <c r="AS679" s="184" t="s">
        <v>10220</v>
      </c>
      <c r="AT679" s="184">
        <v>13653839930</v>
      </c>
      <c r="AU679" s="184" t="s">
        <v>2536</v>
      </c>
      <c r="AV679" s="184" t="s">
        <v>2536</v>
      </c>
      <c r="AW679" s="190"/>
      <c r="AX679" s="185">
        <v>44258</v>
      </c>
      <c r="AY679" s="185"/>
      <c r="AZ679" s="184" t="s">
        <v>3731</v>
      </c>
      <c r="BA679" s="184" t="s">
        <v>10236</v>
      </c>
      <c r="BB679" s="184">
        <v>1</v>
      </c>
      <c r="BC679" s="184"/>
      <c r="BD679" s="184"/>
      <c r="BE679" s="184" t="s">
        <v>10223</v>
      </c>
      <c r="BF679" s="184"/>
      <c r="BG679" s="184"/>
      <c r="BH679" s="184"/>
      <c r="BI679" s="184"/>
      <c r="BJ679" s="184"/>
      <c r="BK679" s="184">
        <v>1</v>
      </c>
      <c r="BL679" s="184" t="s">
        <v>3493</v>
      </c>
      <c r="BM679" s="184"/>
      <c r="BN679" s="184"/>
      <c r="BO679" s="184"/>
      <c r="BP679" s="184" t="s">
        <v>3493</v>
      </c>
      <c r="BQ679" s="184" t="str">
        <f t="shared" si="23"/>
        <v>√</v>
      </c>
      <c r="BR679" s="184"/>
      <c r="BS679" s="184"/>
      <c r="BT679" s="187" t="s">
        <v>3493</v>
      </c>
      <c r="BU679" s="184"/>
      <c r="BV679" s="190" t="e">
        <f>VLOOKUP(D:D,#REF!,2,0)</f>
        <v>#REF!</v>
      </c>
      <c r="BW679" s="190" t="e">
        <f>VLOOKUP(D:D,#REF!,3,0)</f>
        <v>#REF!</v>
      </c>
      <c r="BX679" s="190"/>
      <c r="BY679" s="190"/>
      <c r="BZ679" s="191" t="e">
        <f>VLOOKUP(D:D,#REF!,2,0)</f>
        <v>#REF!</v>
      </c>
      <c r="CA679" s="192" t="s">
        <v>18928</v>
      </c>
      <c r="CB679" s="192" t="s">
        <v>18928</v>
      </c>
      <c r="CC679" s="192" t="s">
        <v>18928</v>
      </c>
      <c r="CD679" s="190"/>
      <c r="CE679" s="184">
        <v>7004088</v>
      </c>
    </row>
    <row r="680" spans="1:83" ht="11.95" customHeight="1">
      <c r="A680" s="184">
        <v>7004089</v>
      </c>
      <c r="B680" s="184">
        <v>679</v>
      </c>
      <c r="C680" s="184" t="s">
        <v>19398</v>
      </c>
      <c r="D680" s="184" t="s">
        <v>30</v>
      </c>
      <c r="E680" s="184" t="s">
        <v>579</v>
      </c>
      <c r="F680" s="184" t="s">
        <v>10237</v>
      </c>
      <c r="G680" s="185">
        <v>42566</v>
      </c>
      <c r="H680" s="186" t="s">
        <v>3467</v>
      </c>
      <c r="I680" s="187">
        <v>21180</v>
      </c>
      <c r="J680" s="184" t="s">
        <v>19758</v>
      </c>
      <c r="K680" s="184">
        <v>7004089</v>
      </c>
      <c r="L680" s="184" t="s">
        <v>23350</v>
      </c>
      <c r="M680" s="184" t="s">
        <v>23351</v>
      </c>
      <c r="N680" s="188" t="s">
        <v>23352</v>
      </c>
      <c r="O680" s="189" t="s">
        <v>10238</v>
      </c>
      <c r="P680" s="187" t="s">
        <v>10239</v>
      </c>
      <c r="Q680" s="187" t="s">
        <v>10239</v>
      </c>
      <c r="R680" s="184" t="s">
        <v>10240</v>
      </c>
      <c r="S680" s="184">
        <v>13839179233</v>
      </c>
      <c r="T680" s="184" t="s">
        <v>10241</v>
      </c>
      <c r="U680" s="184">
        <v>13639623716</v>
      </c>
      <c r="V680" s="184" t="s">
        <v>10242</v>
      </c>
      <c r="W680" s="184" t="s">
        <v>23353</v>
      </c>
      <c r="X680" s="187" t="s">
        <v>23354</v>
      </c>
      <c r="Y680" s="187"/>
      <c r="Z680" s="188" t="s">
        <v>10243</v>
      </c>
      <c r="AA680" s="184">
        <v>150</v>
      </c>
      <c r="AB680" s="184" t="s">
        <v>3561</v>
      </c>
      <c r="AC680" s="184"/>
      <c r="AD680" s="184"/>
      <c r="AE680" s="184" t="s">
        <v>3562</v>
      </c>
      <c r="AF680" s="184"/>
      <c r="AG680" s="184"/>
      <c r="AH680" s="184"/>
      <c r="AI680" s="184"/>
      <c r="AJ680" s="184" t="s">
        <v>3593</v>
      </c>
      <c r="AK680" s="184">
        <v>454150</v>
      </c>
      <c r="AL680" s="184" t="s">
        <v>10244</v>
      </c>
      <c r="AM680" s="184" t="s">
        <v>10245</v>
      </c>
      <c r="AN680" s="184">
        <v>15939142957</v>
      </c>
      <c r="AO680" s="184" t="s">
        <v>23355</v>
      </c>
      <c r="AP680" s="184" t="s">
        <v>10246</v>
      </c>
      <c r="AQ680" s="184">
        <v>13939188263</v>
      </c>
      <c r="AR680" s="184" t="s">
        <v>19822</v>
      </c>
      <c r="AS680" s="184" t="s">
        <v>19823</v>
      </c>
      <c r="AT680" s="184">
        <v>15939142957</v>
      </c>
      <c r="AU680" s="184" t="s">
        <v>1508</v>
      </c>
      <c r="AV680" s="184" t="s">
        <v>1508</v>
      </c>
      <c r="AW680" s="190"/>
      <c r="AX680" s="185">
        <v>44361</v>
      </c>
      <c r="AY680" s="185"/>
      <c r="AZ680" s="184" t="s">
        <v>3731</v>
      </c>
      <c r="BA680" s="184" t="s">
        <v>10247</v>
      </c>
      <c r="BB680" s="184">
        <v>1</v>
      </c>
      <c r="BC680" s="184"/>
      <c r="BD680" s="184"/>
      <c r="BE680" s="184" t="s">
        <v>10223</v>
      </c>
      <c r="BF680" s="184"/>
      <c r="BG680" s="184"/>
      <c r="BH680" s="184"/>
      <c r="BI680" s="184"/>
      <c r="BJ680" s="184"/>
      <c r="BK680" s="184">
        <v>1</v>
      </c>
      <c r="BL680" s="184" t="s">
        <v>3493</v>
      </c>
      <c r="BM680" s="184"/>
      <c r="BN680" s="184"/>
      <c r="BO680" s="184"/>
      <c r="BP680" s="184" t="s">
        <v>3493</v>
      </c>
      <c r="BQ680" s="184" t="str">
        <f t="shared" si="23"/>
        <v>√</v>
      </c>
      <c r="BR680" s="184"/>
      <c r="BS680" s="184"/>
      <c r="BT680" s="187" t="s">
        <v>3493</v>
      </c>
      <c r="BU680" s="184"/>
      <c r="BV680" s="190" t="e">
        <f>VLOOKUP(D:D,#REF!,2,0)</f>
        <v>#REF!</v>
      </c>
      <c r="BW680" s="190" t="e">
        <f>VLOOKUP(D:D,#REF!,3,0)</f>
        <v>#REF!</v>
      </c>
      <c r="BX680" s="190"/>
      <c r="BY680" s="190"/>
      <c r="BZ680" s="191" t="e">
        <f>VLOOKUP(D:D,#REF!,2,0)</f>
        <v>#REF!</v>
      </c>
      <c r="CA680" s="192" t="s">
        <v>18928</v>
      </c>
      <c r="CB680" s="192" t="s">
        <v>18928</v>
      </c>
      <c r="CC680" s="192" t="s">
        <v>18928</v>
      </c>
      <c r="CD680" s="190"/>
      <c r="CE680" s="184">
        <v>7004089</v>
      </c>
    </row>
    <row r="681" spans="1:83" ht="11.95" customHeight="1">
      <c r="A681" s="184">
        <v>7004090</v>
      </c>
      <c r="B681" s="184">
        <v>680</v>
      </c>
      <c r="C681" s="184" t="s">
        <v>19398</v>
      </c>
      <c r="D681" s="184" t="s">
        <v>30</v>
      </c>
      <c r="E681" s="184" t="s">
        <v>578</v>
      </c>
      <c r="F681" s="184" t="s">
        <v>10248</v>
      </c>
      <c r="G681" s="185">
        <v>42566</v>
      </c>
      <c r="H681" s="186" t="s">
        <v>19796</v>
      </c>
      <c r="I681" s="187">
        <v>21176</v>
      </c>
      <c r="J681" s="184" t="s">
        <v>19758</v>
      </c>
      <c r="K681" s="184">
        <v>7004090</v>
      </c>
      <c r="L681" s="184" t="s">
        <v>10249</v>
      </c>
      <c r="M681" s="184" t="s">
        <v>10250</v>
      </c>
      <c r="N681" s="188" t="s">
        <v>10251</v>
      </c>
      <c r="O681" s="189"/>
      <c r="P681" s="187" t="s">
        <v>10252</v>
      </c>
      <c r="Q681" s="187" t="s">
        <v>10252</v>
      </c>
      <c r="R681" s="184" t="s">
        <v>10253</v>
      </c>
      <c r="S681" s="184">
        <v>13503931695</v>
      </c>
      <c r="T681" s="184" t="s">
        <v>10254</v>
      </c>
      <c r="U681" s="184">
        <v>15936796669</v>
      </c>
      <c r="V681" s="184" t="s">
        <v>10255</v>
      </c>
      <c r="W681" s="184" t="s">
        <v>23356</v>
      </c>
      <c r="X681" s="187" t="s">
        <v>23357</v>
      </c>
      <c r="Y681" s="187"/>
      <c r="Z681" s="188" t="s">
        <v>3575</v>
      </c>
      <c r="AA681" s="184">
        <v>150</v>
      </c>
      <c r="AB681" s="184" t="s">
        <v>3561</v>
      </c>
      <c r="AC681" s="184"/>
      <c r="AD681" s="184"/>
      <c r="AE681" s="184" t="s">
        <v>3562</v>
      </c>
      <c r="AF681" s="184"/>
      <c r="AG681" s="184"/>
      <c r="AH681" s="184"/>
      <c r="AI681" s="184"/>
      <c r="AJ681" s="184" t="s">
        <v>3593</v>
      </c>
      <c r="AK681" s="184">
        <v>457001</v>
      </c>
      <c r="AL681" s="184" t="s">
        <v>10256</v>
      </c>
      <c r="AM681" s="184" t="s">
        <v>23358</v>
      </c>
      <c r="AN681" s="184">
        <v>18639366450</v>
      </c>
      <c r="AO681" s="184" t="s">
        <v>10257</v>
      </c>
      <c r="AP681" s="184" t="s">
        <v>10254</v>
      </c>
      <c r="AQ681" s="184" t="s">
        <v>10258</v>
      </c>
      <c r="AR681" s="184" t="s">
        <v>10259</v>
      </c>
      <c r="AS681" s="184" t="s">
        <v>10260</v>
      </c>
      <c r="AT681" s="184">
        <v>18639366450</v>
      </c>
      <c r="AU681" s="184" t="s">
        <v>1507</v>
      </c>
      <c r="AV681" s="184" t="s">
        <v>1507</v>
      </c>
      <c r="AW681" s="190"/>
      <c r="AX681" s="185">
        <v>44279</v>
      </c>
      <c r="AY681" s="185"/>
      <c r="AZ681" s="184" t="s">
        <v>3731</v>
      </c>
      <c r="BA681" s="184" t="s">
        <v>10261</v>
      </c>
      <c r="BB681" s="184">
        <v>1</v>
      </c>
      <c r="BC681" s="184"/>
      <c r="BD681" s="184"/>
      <c r="BE681" s="184" t="s">
        <v>10223</v>
      </c>
      <c r="BF681" s="184"/>
      <c r="BG681" s="184"/>
      <c r="BH681" s="184"/>
      <c r="BI681" s="184"/>
      <c r="BJ681" s="184"/>
      <c r="BK681" s="184">
        <v>1</v>
      </c>
      <c r="BL681" s="184" t="s">
        <v>3493</v>
      </c>
      <c r="BM681" s="184"/>
      <c r="BN681" s="184"/>
      <c r="BO681" s="184"/>
      <c r="BP681" s="184" t="s">
        <v>3493</v>
      </c>
      <c r="BQ681" s="184" t="str">
        <f t="shared" si="23"/>
        <v>√</v>
      </c>
      <c r="BR681" s="184"/>
      <c r="BS681" s="184"/>
      <c r="BT681" s="187" t="s">
        <v>3493</v>
      </c>
      <c r="BU681" s="184"/>
      <c r="BV681" s="190" t="e">
        <f>VLOOKUP(D:D,#REF!,2,0)</f>
        <v>#REF!</v>
      </c>
      <c r="BW681" s="190" t="e">
        <f>VLOOKUP(D:D,#REF!,3,0)</f>
        <v>#REF!</v>
      </c>
      <c r="BX681" s="190"/>
      <c r="BY681" s="190"/>
      <c r="BZ681" s="191" t="e">
        <f>VLOOKUP(D:D,#REF!,2,0)</f>
        <v>#REF!</v>
      </c>
      <c r="CA681" s="192" t="s">
        <v>18928</v>
      </c>
      <c r="CB681" s="192" t="s">
        <v>18928</v>
      </c>
      <c r="CC681" s="192" t="s">
        <v>18928</v>
      </c>
      <c r="CD681" s="190"/>
      <c r="CE681" s="184">
        <v>7004090</v>
      </c>
    </row>
    <row r="682" spans="1:83" ht="11.95" customHeight="1">
      <c r="A682" s="184">
        <v>7004091</v>
      </c>
      <c r="B682" s="184">
        <v>681</v>
      </c>
      <c r="C682" s="184" t="s">
        <v>19398</v>
      </c>
      <c r="D682" s="184" t="s">
        <v>30</v>
      </c>
      <c r="E682" s="184" t="s">
        <v>568</v>
      </c>
      <c r="F682" s="184" t="s">
        <v>10262</v>
      </c>
      <c r="G682" s="185">
        <v>42555</v>
      </c>
      <c r="H682" s="186" t="s">
        <v>1735</v>
      </c>
      <c r="I682" s="187">
        <v>21178</v>
      </c>
      <c r="J682" s="184" t="s">
        <v>19704</v>
      </c>
      <c r="K682" s="184">
        <v>7004091</v>
      </c>
      <c r="L682" s="184" t="s">
        <v>10263</v>
      </c>
      <c r="M682" s="184" t="s">
        <v>23359</v>
      </c>
      <c r="N682" s="188" t="s">
        <v>10264</v>
      </c>
      <c r="O682" s="189" t="s">
        <v>10265</v>
      </c>
      <c r="P682" s="187" t="s">
        <v>10266</v>
      </c>
      <c r="Q682" s="187" t="s">
        <v>10266</v>
      </c>
      <c r="R682" s="184" t="s">
        <v>10267</v>
      </c>
      <c r="S682" s="184">
        <v>13903771466</v>
      </c>
      <c r="T682" s="184" t="s">
        <v>10268</v>
      </c>
      <c r="U682" s="184">
        <v>13937776177</v>
      </c>
      <c r="V682" s="184" t="s">
        <v>10268</v>
      </c>
      <c r="W682" s="184" t="s">
        <v>10269</v>
      </c>
      <c r="X682" s="187" t="s">
        <v>23360</v>
      </c>
      <c r="Y682" s="187" t="s">
        <v>23361</v>
      </c>
      <c r="Z682" s="188" t="s">
        <v>3575</v>
      </c>
      <c r="AA682" s="184">
        <v>180</v>
      </c>
      <c r="AB682" s="184" t="s">
        <v>3669</v>
      </c>
      <c r="AC682" s="184"/>
      <c r="AD682" s="184"/>
      <c r="AE682" s="184" t="s">
        <v>3562</v>
      </c>
      <c r="AF682" s="184"/>
      <c r="AG682" s="184"/>
      <c r="AH682" s="184"/>
      <c r="AI682" s="184"/>
      <c r="AJ682" s="184" t="s">
        <v>3563</v>
      </c>
      <c r="AK682" s="184">
        <v>473001</v>
      </c>
      <c r="AL682" s="184" t="s">
        <v>19704</v>
      </c>
      <c r="AM682" s="184" t="s">
        <v>23362</v>
      </c>
      <c r="AN682" s="184">
        <v>13523713881</v>
      </c>
      <c r="AO682" s="184" t="s">
        <v>19712</v>
      </c>
      <c r="AP682" s="184" t="s">
        <v>10268</v>
      </c>
      <c r="AQ682" s="184" t="s">
        <v>10270</v>
      </c>
      <c r="AR682" s="184" t="s">
        <v>19713</v>
      </c>
      <c r="AS682" s="184" t="s">
        <v>19714</v>
      </c>
      <c r="AT682" s="184">
        <v>13523713881</v>
      </c>
      <c r="AU682" s="184" t="s">
        <v>2600</v>
      </c>
      <c r="AV682" s="184" t="s">
        <v>2600</v>
      </c>
      <c r="AW682" s="190"/>
      <c r="AX682" s="185">
        <v>43913</v>
      </c>
      <c r="AY682" s="185">
        <v>43548</v>
      </c>
      <c r="AZ682" s="184" t="s">
        <v>19415</v>
      </c>
      <c r="BA682" s="184" t="s">
        <v>10271</v>
      </c>
      <c r="BB682" s="184">
        <v>1</v>
      </c>
      <c r="BC682" s="184"/>
      <c r="BD682" s="184"/>
      <c r="BE682" s="184" t="s">
        <v>10223</v>
      </c>
      <c r="BF682" s="184"/>
      <c r="BG682" s="184"/>
      <c r="BH682" s="184"/>
      <c r="BI682" s="184"/>
      <c r="BJ682" s="184"/>
      <c r="BK682" s="184">
        <v>1</v>
      </c>
      <c r="BL682" s="184" t="s">
        <v>3493</v>
      </c>
      <c r="BM682" s="184"/>
      <c r="BN682" s="184"/>
      <c r="BO682" s="184" t="s">
        <v>3493</v>
      </c>
      <c r="BP682" s="184" t="s">
        <v>3493</v>
      </c>
      <c r="BQ682" s="184" t="str">
        <f t="shared" si="23"/>
        <v>√</v>
      </c>
      <c r="BR682" s="184"/>
      <c r="BS682" s="184"/>
      <c r="BT682" s="187" t="s">
        <v>3493</v>
      </c>
      <c r="BU682" s="184"/>
      <c r="BV682" s="190" t="e">
        <f>VLOOKUP(D:D,#REF!,2,0)</f>
        <v>#REF!</v>
      </c>
      <c r="BW682" s="190" t="e">
        <f>VLOOKUP(D:D,#REF!,3,0)</f>
        <v>#REF!</v>
      </c>
      <c r="BX682" s="190"/>
      <c r="BY682" s="190"/>
      <c r="BZ682" s="191" t="e">
        <f>VLOOKUP(D:D,#REF!,2,0)</f>
        <v>#REF!</v>
      </c>
      <c r="CA682" s="192" t="s">
        <v>18928</v>
      </c>
      <c r="CB682" s="192" t="s">
        <v>18928</v>
      </c>
      <c r="CC682" s="192" t="s">
        <v>18928</v>
      </c>
      <c r="CD682" s="190"/>
      <c r="CE682" s="184">
        <v>7004091</v>
      </c>
    </row>
    <row r="683" spans="1:83" ht="11.95" customHeight="1">
      <c r="A683" s="184">
        <v>7004092</v>
      </c>
      <c r="B683" s="184">
        <v>682</v>
      </c>
      <c r="C683" s="184" t="s">
        <v>19398</v>
      </c>
      <c r="D683" s="184" t="s">
        <v>30</v>
      </c>
      <c r="E683" s="184" t="s">
        <v>573</v>
      </c>
      <c r="F683" s="184" t="s">
        <v>8462</v>
      </c>
      <c r="G683" s="185">
        <v>42566</v>
      </c>
      <c r="H683" s="186" t="s">
        <v>19736</v>
      </c>
      <c r="I683" s="187">
        <v>21179</v>
      </c>
      <c r="J683" s="184" t="s">
        <v>19691</v>
      </c>
      <c r="K683" s="184">
        <v>7004092</v>
      </c>
      <c r="L683" s="184" t="s">
        <v>10272</v>
      </c>
      <c r="M683" s="184" t="s">
        <v>23363</v>
      </c>
      <c r="N683" s="188" t="s">
        <v>23364</v>
      </c>
      <c r="O683" s="189" t="s">
        <v>10273</v>
      </c>
      <c r="P683" s="187" t="s">
        <v>23365</v>
      </c>
      <c r="Q683" s="187" t="s">
        <v>23365</v>
      </c>
      <c r="R683" s="184" t="s">
        <v>10274</v>
      </c>
      <c r="S683" s="184">
        <v>13839967797</v>
      </c>
      <c r="T683" s="184" t="s">
        <v>10275</v>
      </c>
      <c r="U683" s="184">
        <v>15503785066</v>
      </c>
      <c r="V683" s="184" t="s">
        <v>10276</v>
      </c>
      <c r="W683" s="184" t="s">
        <v>23366</v>
      </c>
      <c r="X683" s="187" t="s">
        <v>23367</v>
      </c>
      <c r="Y683" s="187"/>
      <c r="Z683" s="188" t="s">
        <v>3575</v>
      </c>
      <c r="AA683" s="184">
        <v>180</v>
      </c>
      <c r="AB683" s="184" t="s">
        <v>3561</v>
      </c>
      <c r="AC683" s="184"/>
      <c r="AD683" s="184"/>
      <c r="AE683" s="184" t="s">
        <v>3562</v>
      </c>
      <c r="AF683" s="184"/>
      <c r="AG683" s="184"/>
      <c r="AH683" s="184"/>
      <c r="AI683" s="184"/>
      <c r="AJ683" s="184" t="s">
        <v>3563</v>
      </c>
      <c r="AK683" s="184">
        <v>221000</v>
      </c>
      <c r="AL683" s="184" t="s">
        <v>1407</v>
      </c>
      <c r="AM683" s="184" t="s">
        <v>19743</v>
      </c>
      <c r="AN683" s="184">
        <v>13797067811</v>
      </c>
      <c r="AO683" s="184" t="s">
        <v>23368</v>
      </c>
      <c r="AP683" s="184" t="s">
        <v>10277</v>
      </c>
      <c r="AQ683" s="184">
        <v>13783789776</v>
      </c>
      <c r="AR683" s="184" t="s">
        <v>1407</v>
      </c>
      <c r="AS683" s="184" t="s">
        <v>4940</v>
      </c>
      <c r="AT683" s="184">
        <v>13797067811</v>
      </c>
      <c r="AU683" s="184" t="s">
        <v>1879</v>
      </c>
      <c r="AV683" s="184" t="s">
        <v>1879</v>
      </c>
      <c r="AW683" s="190"/>
      <c r="AX683" s="185">
        <v>44284</v>
      </c>
      <c r="AY683" s="185"/>
      <c r="AZ683" s="184" t="s">
        <v>3731</v>
      </c>
      <c r="BA683" s="184" t="s">
        <v>10278</v>
      </c>
      <c r="BB683" s="184">
        <v>1</v>
      </c>
      <c r="BC683" s="184"/>
      <c r="BD683" s="184"/>
      <c r="BE683" s="184" t="s">
        <v>10223</v>
      </c>
      <c r="BF683" s="184"/>
      <c r="BG683" s="184"/>
      <c r="BH683" s="184"/>
      <c r="BI683" s="184"/>
      <c r="BJ683" s="184"/>
      <c r="BK683" s="184">
        <v>1</v>
      </c>
      <c r="BL683" s="184" t="s">
        <v>3493</v>
      </c>
      <c r="BM683" s="184"/>
      <c r="BN683" s="184"/>
      <c r="BO683" s="184"/>
      <c r="BP683" s="184" t="s">
        <v>3493</v>
      </c>
      <c r="BQ683" s="184" t="str">
        <f t="shared" si="23"/>
        <v>√</v>
      </c>
      <c r="BR683" s="184"/>
      <c r="BS683" s="184"/>
      <c r="BT683" s="187" t="s">
        <v>3493</v>
      </c>
      <c r="BU683" s="184"/>
      <c r="BV683" s="190" t="e">
        <f>VLOOKUP(D:D,#REF!,2,0)</f>
        <v>#REF!</v>
      </c>
      <c r="BW683" s="190" t="e">
        <f>VLOOKUP(D:D,#REF!,3,0)</f>
        <v>#REF!</v>
      </c>
      <c r="BX683" s="190"/>
      <c r="BY683" s="190"/>
      <c r="BZ683" s="191" t="e">
        <f>VLOOKUP(D:D,#REF!,2,0)</f>
        <v>#REF!</v>
      </c>
      <c r="CA683" s="192" t="s">
        <v>18928</v>
      </c>
      <c r="CB683" s="192" t="s">
        <v>18928</v>
      </c>
      <c r="CC683" s="192" t="s">
        <v>18928</v>
      </c>
      <c r="CD683" s="190"/>
      <c r="CE683" s="184">
        <v>7004092</v>
      </c>
    </row>
    <row r="684" spans="1:83" ht="11.95" customHeight="1">
      <c r="A684" s="184">
        <v>7004093</v>
      </c>
      <c r="B684" s="184">
        <v>683</v>
      </c>
      <c r="C684" s="184" t="s">
        <v>19398</v>
      </c>
      <c r="D684" s="184" t="s">
        <v>30</v>
      </c>
      <c r="E684" s="184" t="s">
        <v>573</v>
      </c>
      <c r="F684" s="184" t="s">
        <v>10279</v>
      </c>
      <c r="G684" s="185">
        <v>42566</v>
      </c>
      <c r="H684" s="186" t="s">
        <v>19736</v>
      </c>
      <c r="I684" s="187">
        <v>21179</v>
      </c>
      <c r="J684" s="184" t="s">
        <v>19691</v>
      </c>
      <c r="K684" s="184">
        <v>7004093</v>
      </c>
      <c r="L684" s="184" t="s">
        <v>10280</v>
      </c>
      <c r="M684" s="184" t="s">
        <v>10281</v>
      </c>
      <c r="N684" s="188" t="s">
        <v>10282</v>
      </c>
      <c r="O684" s="189" t="s">
        <v>10283</v>
      </c>
      <c r="P684" s="187" t="s">
        <v>10284</v>
      </c>
      <c r="Q684" s="187" t="s">
        <v>10284</v>
      </c>
      <c r="R684" s="184" t="s">
        <v>10285</v>
      </c>
      <c r="S684" s="184">
        <v>13707618722</v>
      </c>
      <c r="T684" s="184" t="s">
        <v>10286</v>
      </c>
      <c r="U684" s="184">
        <v>15937800913</v>
      </c>
      <c r="V684" s="184" t="s">
        <v>10286</v>
      </c>
      <c r="W684" s="184" t="s">
        <v>10287</v>
      </c>
      <c r="X684" s="187" t="s">
        <v>10288</v>
      </c>
      <c r="Y684" s="187"/>
      <c r="Z684" s="188" t="s">
        <v>3575</v>
      </c>
      <c r="AA684" s="184">
        <v>180</v>
      </c>
      <c r="AB684" s="184" t="s">
        <v>3561</v>
      </c>
      <c r="AC684" s="184"/>
      <c r="AD684" s="184"/>
      <c r="AE684" s="184" t="s">
        <v>3562</v>
      </c>
      <c r="AF684" s="184"/>
      <c r="AG684" s="184"/>
      <c r="AH684" s="184"/>
      <c r="AI684" s="184"/>
      <c r="AJ684" s="184" t="s">
        <v>3593</v>
      </c>
      <c r="AK684" s="184">
        <v>475000</v>
      </c>
      <c r="AL684" s="184" t="s">
        <v>1407</v>
      </c>
      <c r="AM684" s="184" t="s">
        <v>19743</v>
      </c>
      <c r="AN684" s="184">
        <v>13797067811</v>
      </c>
      <c r="AO684" s="184" t="s">
        <v>19744</v>
      </c>
      <c r="AP684" s="184" t="s">
        <v>10286</v>
      </c>
      <c r="AQ684" s="184">
        <v>15937800913</v>
      </c>
      <c r="AR684" s="184" t="s">
        <v>1407</v>
      </c>
      <c r="AS684" s="184" t="s">
        <v>4940</v>
      </c>
      <c r="AT684" s="184">
        <v>13797067811</v>
      </c>
      <c r="AU684" s="184" t="s">
        <v>1728</v>
      </c>
      <c r="AV684" s="184" t="s">
        <v>10289</v>
      </c>
      <c r="AW684" s="190"/>
      <c r="AX684" s="185">
        <v>44283</v>
      </c>
      <c r="AY684" s="185"/>
      <c r="AZ684" s="184" t="s">
        <v>3731</v>
      </c>
      <c r="BA684" s="184" t="s">
        <v>10290</v>
      </c>
      <c r="BB684" s="184">
        <v>1</v>
      </c>
      <c r="BC684" s="184"/>
      <c r="BD684" s="184"/>
      <c r="BE684" s="184" t="s">
        <v>10223</v>
      </c>
      <c r="BF684" s="184"/>
      <c r="BG684" s="184"/>
      <c r="BH684" s="184"/>
      <c r="BI684" s="184"/>
      <c r="BJ684" s="184"/>
      <c r="BK684" s="184">
        <v>1</v>
      </c>
      <c r="BL684" s="184" t="s">
        <v>3493</v>
      </c>
      <c r="BM684" s="184"/>
      <c r="BN684" s="184"/>
      <c r="BO684" s="184"/>
      <c r="BP684" s="184" t="s">
        <v>3493</v>
      </c>
      <c r="BQ684" s="184" t="str">
        <f t="shared" si="23"/>
        <v>√</v>
      </c>
      <c r="BR684" s="184"/>
      <c r="BS684" s="184"/>
      <c r="BT684" s="187" t="s">
        <v>3493</v>
      </c>
      <c r="BU684" s="184"/>
      <c r="BV684" s="190" t="e">
        <f>VLOOKUP(D:D,#REF!,2,0)</f>
        <v>#REF!</v>
      </c>
      <c r="BW684" s="190" t="e">
        <f>VLOOKUP(D:D,#REF!,3,0)</f>
        <v>#REF!</v>
      </c>
      <c r="BX684" s="190"/>
      <c r="BY684" s="190"/>
      <c r="BZ684" s="191" t="e">
        <f>VLOOKUP(D:D,#REF!,2,0)</f>
        <v>#REF!</v>
      </c>
      <c r="CA684" s="192" t="s">
        <v>18928</v>
      </c>
      <c r="CB684" s="192" t="s">
        <v>18928</v>
      </c>
      <c r="CC684" s="192" t="s">
        <v>18928</v>
      </c>
      <c r="CD684" s="190"/>
      <c r="CE684" s="184">
        <v>7004093</v>
      </c>
    </row>
    <row r="685" spans="1:83" ht="11.95" customHeight="1">
      <c r="A685" s="184">
        <v>7004094</v>
      </c>
      <c r="B685" s="184">
        <v>684</v>
      </c>
      <c r="C685" s="184" t="s">
        <v>19398</v>
      </c>
      <c r="D685" s="184" t="s">
        <v>30</v>
      </c>
      <c r="E685" s="184" t="s">
        <v>573</v>
      </c>
      <c r="F685" s="184" t="s">
        <v>10291</v>
      </c>
      <c r="G685" s="185">
        <v>42564</v>
      </c>
      <c r="H685" s="186" t="s">
        <v>19736</v>
      </c>
      <c r="I685" s="187">
        <v>21179</v>
      </c>
      <c r="J685" s="184" t="s">
        <v>19691</v>
      </c>
      <c r="K685" s="184">
        <v>7004094</v>
      </c>
      <c r="L685" s="184" t="s">
        <v>10292</v>
      </c>
      <c r="M685" s="184" t="s">
        <v>23369</v>
      </c>
      <c r="N685" s="188" t="s">
        <v>10293</v>
      </c>
      <c r="O685" s="189" t="s">
        <v>10294</v>
      </c>
      <c r="P685" s="187" t="s">
        <v>10295</v>
      </c>
      <c r="Q685" s="187" t="s">
        <v>10295</v>
      </c>
      <c r="R685" s="184" t="s">
        <v>10296</v>
      </c>
      <c r="S685" s="184" t="s">
        <v>3820</v>
      </c>
      <c r="T685" s="184" t="s">
        <v>10297</v>
      </c>
      <c r="U685" s="184">
        <v>13937889165</v>
      </c>
      <c r="V685" s="184" t="s">
        <v>10298</v>
      </c>
      <c r="W685" s="184">
        <v>15517809569</v>
      </c>
      <c r="X685" s="187" t="s">
        <v>10299</v>
      </c>
      <c r="Y685" s="187"/>
      <c r="Z685" s="188" t="s">
        <v>3575</v>
      </c>
      <c r="AA685" s="184">
        <v>180</v>
      </c>
      <c r="AB685" s="184" t="s">
        <v>3561</v>
      </c>
      <c r="AC685" s="184"/>
      <c r="AD685" s="184"/>
      <c r="AE685" s="184" t="s">
        <v>3562</v>
      </c>
      <c r="AF685" s="184"/>
      <c r="AG685" s="184"/>
      <c r="AH685" s="184"/>
      <c r="AI685" s="184"/>
      <c r="AJ685" s="184" t="s">
        <v>3563</v>
      </c>
      <c r="AK685" s="184">
        <v>475300</v>
      </c>
      <c r="AL685" s="184" t="s">
        <v>1407</v>
      </c>
      <c r="AM685" s="184" t="s">
        <v>19743</v>
      </c>
      <c r="AN685" s="184">
        <v>13797067811</v>
      </c>
      <c r="AO685" s="184" t="s">
        <v>19744</v>
      </c>
      <c r="AP685" s="184" t="s">
        <v>10300</v>
      </c>
      <c r="AQ685" s="184">
        <v>15903781911</v>
      </c>
      <c r="AR685" s="184" t="s">
        <v>1407</v>
      </c>
      <c r="AS685" s="184" t="s">
        <v>4940</v>
      </c>
      <c r="AT685" s="184">
        <v>13797067811</v>
      </c>
      <c r="AU685" s="184" t="s">
        <v>2659</v>
      </c>
      <c r="AV685" s="184" t="s">
        <v>2659</v>
      </c>
      <c r="AW685" s="190"/>
      <c r="AX685" s="185">
        <v>44250</v>
      </c>
      <c r="AY685" s="185"/>
      <c r="AZ685" s="184" t="s">
        <v>3731</v>
      </c>
      <c r="BA685" s="184" t="s">
        <v>10301</v>
      </c>
      <c r="BB685" s="184">
        <v>1</v>
      </c>
      <c r="BC685" s="184"/>
      <c r="BD685" s="184"/>
      <c r="BE685" s="184" t="s">
        <v>10223</v>
      </c>
      <c r="BF685" s="184"/>
      <c r="BG685" s="184"/>
      <c r="BH685" s="184"/>
      <c r="BI685" s="184"/>
      <c r="BJ685" s="184"/>
      <c r="BK685" s="184">
        <v>1</v>
      </c>
      <c r="BL685" s="184" t="s">
        <v>3493</v>
      </c>
      <c r="BM685" s="184"/>
      <c r="BN685" s="184"/>
      <c r="BO685" s="184"/>
      <c r="BP685" s="184" t="s">
        <v>3493</v>
      </c>
      <c r="BQ685" s="184" t="str">
        <f t="shared" si="23"/>
        <v>√</v>
      </c>
      <c r="BR685" s="184"/>
      <c r="BS685" s="184"/>
      <c r="BT685" s="187" t="s">
        <v>3493</v>
      </c>
      <c r="BU685" s="184"/>
      <c r="BV685" s="190" t="e">
        <f>VLOOKUP(D:D,#REF!,2,0)</f>
        <v>#REF!</v>
      </c>
      <c r="BW685" s="190" t="e">
        <f>VLOOKUP(D:D,#REF!,3,0)</f>
        <v>#REF!</v>
      </c>
      <c r="BX685" s="190"/>
      <c r="BY685" s="190"/>
      <c r="BZ685" s="191" t="e">
        <f>VLOOKUP(D:D,#REF!,2,0)</f>
        <v>#REF!</v>
      </c>
      <c r="CA685" s="192" t="s">
        <v>18928</v>
      </c>
      <c r="CB685" s="192" t="s">
        <v>18928</v>
      </c>
      <c r="CC685" s="192" t="s">
        <v>18928</v>
      </c>
      <c r="CD685" s="190"/>
      <c r="CE685" s="184">
        <v>7004094</v>
      </c>
    </row>
    <row r="686" spans="1:83" ht="11.95" customHeight="1">
      <c r="A686" s="184">
        <v>7004095</v>
      </c>
      <c r="B686" s="184">
        <v>685</v>
      </c>
      <c r="C686" s="184" t="s">
        <v>19398</v>
      </c>
      <c r="D686" s="184" t="s">
        <v>30</v>
      </c>
      <c r="E686" s="184" t="s">
        <v>101</v>
      </c>
      <c r="F686" s="184" t="s">
        <v>10302</v>
      </c>
      <c r="G686" s="185">
        <v>42566</v>
      </c>
      <c r="H686" s="186" t="s">
        <v>3467</v>
      </c>
      <c r="I686" s="187">
        <v>21180</v>
      </c>
      <c r="J686" s="184" t="s">
        <v>19691</v>
      </c>
      <c r="K686" s="184">
        <v>7004095</v>
      </c>
      <c r="L686" s="184" t="s">
        <v>10303</v>
      </c>
      <c r="M686" s="184" t="s">
        <v>10304</v>
      </c>
      <c r="N686" s="188" t="s">
        <v>23370</v>
      </c>
      <c r="O686" s="189" t="s">
        <v>10305</v>
      </c>
      <c r="P686" s="187" t="s">
        <v>10306</v>
      </c>
      <c r="Q686" s="187" t="s">
        <v>10306</v>
      </c>
      <c r="R686" s="184" t="s">
        <v>10307</v>
      </c>
      <c r="S686" s="184">
        <v>13838006979</v>
      </c>
      <c r="T686" s="184" t="s">
        <v>10308</v>
      </c>
      <c r="U686" s="184">
        <v>15981892077</v>
      </c>
      <c r="V686" s="184" t="s">
        <v>10309</v>
      </c>
      <c r="W686" s="184" t="s">
        <v>23371</v>
      </c>
      <c r="X686" s="187" t="s">
        <v>10310</v>
      </c>
      <c r="Y686" s="187" t="s">
        <v>23372</v>
      </c>
      <c r="Z686" s="188" t="s">
        <v>10311</v>
      </c>
      <c r="AA686" s="184">
        <v>180</v>
      </c>
      <c r="AB686" s="184" t="s">
        <v>3561</v>
      </c>
      <c r="AC686" s="184"/>
      <c r="AD686" s="184"/>
      <c r="AE686" s="184" t="s">
        <v>3562</v>
      </c>
      <c r="AF686" s="184"/>
      <c r="AG686" s="184"/>
      <c r="AH686" s="184"/>
      <c r="AI686" s="184"/>
      <c r="AJ686" s="184" t="s">
        <v>3593</v>
      </c>
      <c r="AK686" s="184">
        <v>450000</v>
      </c>
      <c r="AL686" s="184" t="s">
        <v>19691</v>
      </c>
      <c r="AM686" s="184" t="s">
        <v>23373</v>
      </c>
      <c r="AN686" s="184">
        <v>13733835127</v>
      </c>
      <c r="AO686" s="184" t="s">
        <v>19699</v>
      </c>
      <c r="AP686" s="184" t="s">
        <v>10308</v>
      </c>
      <c r="AQ686" s="184">
        <v>15981892077</v>
      </c>
      <c r="AR686" s="184" t="s">
        <v>19700</v>
      </c>
      <c r="AS686" s="184" t="s">
        <v>19701</v>
      </c>
      <c r="AT686" s="184">
        <v>13733835127</v>
      </c>
      <c r="AU686" s="184" t="s">
        <v>10312</v>
      </c>
      <c r="AV686" s="184" t="s">
        <v>10312</v>
      </c>
      <c r="AW686" s="190"/>
      <c r="AX686" s="185">
        <v>43907</v>
      </c>
      <c r="AY686" s="185">
        <v>43578</v>
      </c>
      <c r="AZ686" s="184" t="s">
        <v>3731</v>
      </c>
      <c r="BA686" s="184" t="s">
        <v>10313</v>
      </c>
      <c r="BB686" s="184">
        <v>1</v>
      </c>
      <c r="BC686" s="184"/>
      <c r="BD686" s="184"/>
      <c r="BE686" s="184" t="s">
        <v>10223</v>
      </c>
      <c r="BF686" s="184"/>
      <c r="BG686" s="184"/>
      <c r="BH686" s="184"/>
      <c r="BI686" s="184"/>
      <c r="BJ686" s="184"/>
      <c r="BK686" s="184">
        <v>1</v>
      </c>
      <c r="BL686" s="184" t="s">
        <v>3493</v>
      </c>
      <c r="BM686" s="184"/>
      <c r="BN686" s="184" t="s">
        <v>3493</v>
      </c>
      <c r="BO686" s="184" t="s">
        <v>3493</v>
      </c>
      <c r="BP686" s="184" t="s">
        <v>3493</v>
      </c>
      <c r="BQ686" s="184" t="str">
        <f t="shared" si="23"/>
        <v>√</v>
      </c>
      <c r="BR686" s="184"/>
      <c r="BS686" s="184"/>
      <c r="BT686" s="187" t="s">
        <v>3493</v>
      </c>
      <c r="BU686" s="184"/>
      <c r="BV686" s="190" t="e">
        <f>VLOOKUP(D:D,#REF!,2,0)</f>
        <v>#REF!</v>
      </c>
      <c r="BW686" s="190" t="e">
        <f>VLOOKUP(D:D,#REF!,3,0)</f>
        <v>#REF!</v>
      </c>
      <c r="BX686" s="190"/>
      <c r="BY686" s="190"/>
      <c r="BZ686" s="191" t="e">
        <f>VLOOKUP(D:D,#REF!,2,0)</f>
        <v>#REF!</v>
      </c>
      <c r="CA686" s="192" t="s">
        <v>18928</v>
      </c>
      <c r="CB686" s="192" t="s">
        <v>18928</v>
      </c>
      <c r="CC686" s="192" t="s">
        <v>18928</v>
      </c>
      <c r="CD686" s="190"/>
      <c r="CE686" s="184">
        <v>7004095</v>
      </c>
    </row>
    <row r="687" spans="1:83" ht="11.95" customHeight="1">
      <c r="A687" s="184">
        <v>7004096</v>
      </c>
      <c r="B687" s="184">
        <v>686</v>
      </c>
      <c r="C687" s="184" t="s">
        <v>19398</v>
      </c>
      <c r="D687" s="184" t="s">
        <v>38</v>
      </c>
      <c r="E687" s="184" t="s">
        <v>583</v>
      </c>
      <c r="F687" s="184" t="s">
        <v>10314</v>
      </c>
      <c r="G687" s="185">
        <v>42566</v>
      </c>
      <c r="H687" s="186" t="s">
        <v>19449</v>
      </c>
      <c r="I687" s="187">
        <v>21063</v>
      </c>
      <c r="J687" s="184" t="s">
        <v>4563</v>
      </c>
      <c r="K687" s="184">
        <v>7004096</v>
      </c>
      <c r="L687" s="184" t="s">
        <v>10315</v>
      </c>
      <c r="M687" s="184" t="s">
        <v>23374</v>
      </c>
      <c r="N687" s="188" t="s">
        <v>23375</v>
      </c>
      <c r="O687" s="189"/>
      <c r="P687" s="187" t="s">
        <v>10316</v>
      </c>
      <c r="Q687" s="187" t="s">
        <v>10316</v>
      </c>
      <c r="R687" s="184" t="s">
        <v>10317</v>
      </c>
      <c r="S687" s="184" t="s">
        <v>10318</v>
      </c>
      <c r="T687" s="184" t="s">
        <v>10319</v>
      </c>
      <c r="U687" s="184" t="s">
        <v>10320</v>
      </c>
      <c r="V687" s="184" t="s">
        <v>6412</v>
      </c>
      <c r="W687" s="184" t="s">
        <v>23376</v>
      </c>
      <c r="X687" s="187" t="s">
        <v>10321</v>
      </c>
      <c r="Y687" s="187" t="s">
        <v>10322</v>
      </c>
      <c r="Z687" s="188" t="s">
        <v>3575</v>
      </c>
      <c r="AA687" s="184">
        <v>90</v>
      </c>
      <c r="AB687" s="184" t="s">
        <v>3561</v>
      </c>
      <c r="AC687" s="184"/>
      <c r="AD687" s="184"/>
      <c r="AE687" s="184" t="s">
        <v>3562</v>
      </c>
      <c r="AF687" s="184" t="s">
        <v>3710</v>
      </c>
      <c r="AG687" s="184"/>
      <c r="AH687" s="184"/>
      <c r="AI687" s="184"/>
      <c r="AJ687" s="184" t="s">
        <v>3563</v>
      </c>
      <c r="AK687" s="184">
        <v>116400</v>
      </c>
      <c r="AL687" s="184" t="s">
        <v>4563</v>
      </c>
      <c r="AM687" s="184" t="s">
        <v>10053</v>
      </c>
      <c r="AN687" s="184">
        <v>13942678233</v>
      </c>
      <c r="AO687" s="184" t="s">
        <v>4574</v>
      </c>
      <c r="AP687" s="184" t="s">
        <v>10319</v>
      </c>
      <c r="AQ687" s="184" t="s">
        <v>10323</v>
      </c>
      <c r="AR687" s="184" t="s">
        <v>4576</v>
      </c>
      <c r="AS687" s="184" t="s">
        <v>4577</v>
      </c>
      <c r="AT687" s="184">
        <v>13942678233</v>
      </c>
      <c r="AU687" s="184" t="s">
        <v>10324</v>
      </c>
      <c r="AV687" s="184" t="s">
        <v>10324</v>
      </c>
      <c r="AW687" s="190"/>
      <c r="AX687" s="185">
        <v>44285</v>
      </c>
      <c r="AY687" s="185">
        <v>43602</v>
      </c>
      <c r="AZ687" s="184" t="s">
        <v>3731</v>
      </c>
      <c r="BA687" s="184" t="s">
        <v>10325</v>
      </c>
      <c r="BB687" s="184">
        <v>1</v>
      </c>
      <c r="BC687" s="184"/>
      <c r="BD687" s="184"/>
      <c r="BE687" s="184"/>
      <c r="BF687" s="184"/>
      <c r="BG687" s="184"/>
      <c r="BH687" s="184"/>
      <c r="BI687" s="184"/>
      <c r="BJ687" s="184"/>
      <c r="BK687" s="184">
        <v>1</v>
      </c>
      <c r="BL687" s="184" t="s">
        <v>3493</v>
      </c>
      <c r="BM687" s="184"/>
      <c r="BN687" s="184"/>
      <c r="BO687" s="184" t="s">
        <v>3493</v>
      </c>
      <c r="BP687" s="184" t="s">
        <v>3493</v>
      </c>
      <c r="BQ687" s="184" t="str">
        <f t="shared" si="23"/>
        <v>√</v>
      </c>
      <c r="BR687" s="184"/>
      <c r="BS687" s="184"/>
      <c r="BT687" s="187" t="s">
        <v>3493</v>
      </c>
      <c r="BU687" s="184"/>
      <c r="BV687" s="190" t="e">
        <f>VLOOKUP(D:D,#REF!,2,0)</f>
        <v>#REF!</v>
      </c>
      <c r="BW687" s="190" t="e">
        <f>VLOOKUP(D:D,#REF!,3,0)</f>
        <v>#REF!</v>
      </c>
      <c r="BX687" s="190"/>
      <c r="BY687" s="190"/>
      <c r="BZ687" s="191" t="e">
        <f>VLOOKUP(D:D,#REF!,2,0)</f>
        <v>#REF!</v>
      </c>
      <c r="CA687" s="192" t="s">
        <v>18928</v>
      </c>
      <c r="CB687" s="192" t="s">
        <v>18928</v>
      </c>
      <c r="CC687" s="192" t="s">
        <v>18928</v>
      </c>
      <c r="CD687" s="190"/>
      <c r="CE687" s="184">
        <v>7004096</v>
      </c>
    </row>
    <row r="688" spans="1:83" ht="11.95" customHeight="1">
      <c r="A688" s="184">
        <v>7004097</v>
      </c>
      <c r="B688" s="184">
        <v>687</v>
      </c>
      <c r="C688" s="184" t="s">
        <v>19398</v>
      </c>
      <c r="D688" s="184" t="s">
        <v>38</v>
      </c>
      <c r="E688" s="184" t="s">
        <v>57</v>
      </c>
      <c r="F688" s="184" t="s">
        <v>10326</v>
      </c>
      <c r="G688" s="185">
        <v>42564</v>
      </c>
      <c r="H688" s="186" t="s">
        <v>4562</v>
      </c>
      <c r="I688" s="187">
        <v>21168</v>
      </c>
      <c r="J688" s="184" t="s">
        <v>4563</v>
      </c>
      <c r="K688" s="184">
        <v>7004097</v>
      </c>
      <c r="L688" s="184" t="s">
        <v>23377</v>
      </c>
      <c r="M688" s="184" t="s">
        <v>23378</v>
      </c>
      <c r="N688" s="188" t="s">
        <v>10327</v>
      </c>
      <c r="O688" s="189"/>
      <c r="P688" s="187" t="s">
        <v>23379</v>
      </c>
      <c r="Q688" s="187" t="s">
        <v>23379</v>
      </c>
      <c r="R688" s="184" t="s">
        <v>10328</v>
      </c>
      <c r="S688" s="184" t="s">
        <v>10329</v>
      </c>
      <c r="T688" s="184" t="s">
        <v>10330</v>
      </c>
      <c r="U688" s="184" t="s">
        <v>10331</v>
      </c>
      <c r="V688" s="184" t="s">
        <v>10330</v>
      </c>
      <c r="W688" s="184" t="s">
        <v>10331</v>
      </c>
      <c r="X688" s="187" t="s">
        <v>10332</v>
      </c>
      <c r="Y688" s="187" t="s">
        <v>23380</v>
      </c>
      <c r="Z688" s="188" t="s">
        <v>3575</v>
      </c>
      <c r="AA688" s="184">
        <v>90</v>
      </c>
      <c r="AB688" s="184" t="s">
        <v>3669</v>
      </c>
      <c r="AC688" s="184" t="s">
        <v>19413</v>
      </c>
      <c r="AD688" s="184"/>
      <c r="AE688" s="184" t="s">
        <v>3562</v>
      </c>
      <c r="AF688" s="184" t="s">
        <v>3710</v>
      </c>
      <c r="AG688" s="184"/>
      <c r="AH688" s="184"/>
      <c r="AI688" s="184"/>
      <c r="AJ688" s="184" t="s">
        <v>3563</v>
      </c>
      <c r="AK688" s="184">
        <v>110300</v>
      </c>
      <c r="AL688" s="184" t="s">
        <v>4563</v>
      </c>
      <c r="AM688" s="184" t="s">
        <v>10053</v>
      </c>
      <c r="AN688" s="184">
        <v>13942678233</v>
      </c>
      <c r="AO688" s="184" t="s">
        <v>4574</v>
      </c>
      <c r="AP688" s="184" t="s">
        <v>10330</v>
      </c>
      <c r="AQ688" s="184" t="s">
        <v>10333</v>
      </c>
      <c r="AR688" s="184" t="s">
        <v>4576</v>
      </c>
      <c r="AS688" s="184" t="s">
        <v>4577</v>
      </c>
      <c r="AT688" s="184">
        <v>13942678233</v>
      </c>
      <c r="AU688" s="184" t="s">
        <v>10334</v>
      </c>
      <c r="AV688" s="184" t="s">
        <v>10334</v>
      </c>
      <c r="AW688" s="190"/>
      <c r="AX688" s="185">
        <v>44286</v>
      </c>
      <c r="AY688" s="185">
        <v>42805</v>
      </c>
      <c r="AZ688" s="184" t="s">
        <v>3731</v>
      </c>
      <c r="BA688" s="184" t="s">
        <v>10335</v>
      </c>
      <c r="BB688" s="184"/>
      <c r="BC688" s="184"/>
      <c r="BD688" s="184"/>
      <c r="BE688" s="184"/>
      <c r="BF688" s="184"/>
      <c r="BG688" s="184"/>
      <c r="BH688" s="184"/>
      <c r="BI688" s="184"/>
      <c r="BJ688" s="184"/>
      <c r="BK688" s="184"/>
      <c r="BL688" s="184" t="s">
        <v>3493</v>
      </c>
      <c r="BM688" s="184"/>
      <c r="BN688" s="184"/>
      <c r="BO688" s="184" t="s">
        <v>3493</v>
      </c>
      <c r="BP688" s="184" t="s">
        <v>3493</v>
      </c>
      <c r="BQ688" s="184" t="str">
        <f t="shared" si="23"/>
        <v>√</v>
      </c>
      <c r="BR688" s="184"/>
      <c r="BS688" s="184"/>
      <c r="BT688" s="187" t="s">
        <v>19516</v>
      </c>
      <c r="BU688" s="184" t="s">
        <v>19517</v>
      </c>
      <c r="BV688" s="190" t="e">
        <f>VLOOKUP(D:D,#REF!,2,0)</f>
        <v>#REF!</v>
      </c>
      <c r="BW688" s="190" t="e">
        <f>VLOOKUP(D:D,#REF!,3,0)</f>
        <v>#REF!</v>
      </c>
      <c r="BX688" s="190"/>
      <c r="BY688" s="190"/>
      <c r="BZ688" s="191" t="e">
        <f>VLOOKUP(D:D,#REF!,2,0)</f>
        <v>#REF!</v>
      </c>
      <c r="CA688" s="192" t="s">
        <v>18928</v>
      </c>
      <c r="CB688" s="192" t="s">
        <v>18928</v>
      </c>
      <c r="CC688" s="192" t="s">
        <v>18928</v>
      </c>
      <c r="CD688" s="190"/>
      <c r="CE688" s="184">
        <v>7004097</v>
      </c>
    </row>
    <row r="689" spans="1:83" ht="11.95" customHeight="1">
      <c r="A689" s="184">
        <v>7004098</v>
      </c>
      <c r="B689" s="184">
        <v>688</v>
      </c>
      <c r="C689" s="184" t="s">
        <v>19398</v>
      </c>
      <c r="D689" s="184" t="s">
        <v>17</v>
      </c>
      <c r="E689" s="184" t="s">
        <v>63</v>
      </c>
      <c r="F689" s="184" t="s">
        <v>10336</v>
      </c>
      <c r="G689" s="185">
        <v>42560</v>
      </c>
      <c r="H689" s="186" t="s">
        <v>4562</v>
      </c>
      <c r="I689" s="187">
        <v>21167</v>
      </c>
      <c r="J689" s="184" t="s">
        <v>4707</v>
      </c>
      <c r="K689" s="184">
        <v>7004098</v>
      </c>
      <c r="L689" s="184" t="s">
        <v>23381</v>
      </c>
      <c r="M689" s="184" t="s">
        <v>10337</v>
      </c>
      <c r="N689" s="188" t="s">
        <v>10338</v>
      </c>
      <c r="O689" s="189"/>
      <c r="P689" s="187" t="s">
        <v>23382</v>
      </c>
      <c r="Q689" s="187" t="s">
        <v>23382</v>
      </c>
      <c r="R689" s="184" t="s">
        <v>10339</v>
      </c>
      <c r="S689" s="184" t="s">
        <v>10340</v>
      </c>
      <c r="T689" s="184" t="s">
        <v>10339</v>
      </c>
      <c r="U689" s="184" t="s">
        <v>10341</v>
      </c>
      <c r="V689" s="184" t="s">
        <v>10339</v>
      </c>
      <c r="W689" s="184" t="s">
        <v>10341</v>
      </c>
      <c r="X689" s="187" t="s">
        <v>23383</v>
      </c>
      <c r="Y689" s="187"/>
      <c r="Z689" s="188" t="s">
        <v>3575</v>
      </c>
      <c r="AA689" s="184">
        <v>180</v>
      </c>
      <c r="AB689" s="184" t="s">
        <v>3669</v>
      </c>
      <c r="AC689" s="184" t="s">
        <v>23384</v>
      </c>
      <c r="AD689" s="184"/>
      <c r="AE689" s="184" t="s">
        <v>3562</v>
      </c>
      <c r="AF689" s="184"/>
      <c r="AG689" s="184"/>
      <c r="AH689" s="184"/>
      <c r="AI689" s="184"/>
      <c r="AJ689" s="184" t="s">
        <v>3563</v>
      </c>
      <c r="AK689" s="184">
        <v>130000</v>
      </c>
      <c r="AL689" s="184" t="s">
        <v>4707</v>
      </c>
      <c r="AM689" s="184" t="s">
        <v>10342</v>
      </c>
      <c r="AN689" s="184">
        <v>13634312016</v>
      </c>
      <c r="AO689" s="184" t="s">
        <v>19540</v>
      </c>
      <c r="AP689" s="184" t="s">
        <v>10339</v>
      </c>
      <c r="AQ689" s="184" t="s">
        <v>10340</v>
      </c>
      <c r="AR689" s="184" t="s">
        <v>19541</v>
      </c>
      <c r="AS689" s="184" t="s">
        <v>19542</v>
      </c>
      <c r="AT689" s="184">
        <v>13634312016</v>
      </c>
      <c r="AU689" s="184" t="s">
        <v>1311</v>
      </c>
      <c r="AV689" s="184" t="s">
        <v>23385</v>
      </c>
      <c r="AW689" s="190"/>
      <c r="AX689" s="185">
        <v>44292</v>
      </c>
      <c r="AY689" s="185"/>
      <c r="AZ689" s="184" t="s">
        <v>3731</v>
      </c>
      <c r="BA689" s="184" t="s">
        <v>10343</v>
      </c>
      <c r="BB689" s="184">
        <v>1</v>
      </c>
      <c r="BC689" s="184"/>
      <c r="BD689" s="184"/>
      <c r="BE689" s="184"/>
      <c r="BF689" s="184"/>
      <c r="BG689" s="184"/>
      <c r="BH689" s="184"/>
      <c r="BI689" s="184"/>
      <c r="BJ689" s="184"/>
      <c r="BK689" s="184">
        <v>1</v>
      </c>
      <c r="BL689" s="184" t="s">
        <v>3493</v>
      </c>
      <c r="BM689" s="184"/>
      <c r="BN689" s="184" t="s">
        <v>3493</v>
      </c>
      <c r="BO689" s="184"/>
      <c r="BP689" s="184" t="s">
        <v>3493</v>
      </c>
      <c r="BQ689" s="184" t="str">
        <f t="shared" si="23"/>
        <v>√</v>
      </c>
      <c r="BR689" s="184"/>
      <c r="BS689" s="184"/>
      <c r="BT689" s="187" t="s">
        <v>3493</v>
      </c>
      <c r="BU689" s="184"/>
      <c r="BV689" s="190" t="e">
        <f>VLOOKUP(D:D,#REF!,2,0)</f>
        <v>#REF!</v>
      </c>
      <c r="BW689" s="190" t="e">
        <f>VLOOKUP(D:D,#REF!,3,0)</f>
        <v>#REF!</v>
      </c>
      <c r="BX689" s="190"/>
      <c r="BY689" s="190"/>
      <c r="BZ689" s="191" t="e">
        <f>VLOOKUP(D:D,#REF!,2,0)</f>
        <v>#REF!</v>
      </c>
      <c r="CA689" s="192" t="s">
        <v>18928</v>
      </c>
      <c r="CB689" s="192" t="s">
        <v>18928</v>
      </c>
      <c r="CC689" s="192" t="s">
        <v>18928</v>
      </c>
      <c r="CD689" s="190"/>
      <c r="CE689" s="184">
        <v>7004098</v>
      </c>
    </row>
    <row r="690" spans="1:83" ht="11.95" customHeight="1">
      <c r="A690" s="184">
        <v>7004099</v>
      </c>
      <c r="B690" s="184">
        <v>689</v>
      </c>
      <c r="C690" s="184" t="s">
        <v>18923</v>
      </c>
      <c r="D690" s="184" t="s">
        <v>18</v>
      </c>
      <c r="E690" s="184" t="s">
        <v>667</v>
      </c>
      <c r="F690" s="184" t="s">
        <v>10344</v>
      </c>
      <c r="G690" s="185">
        <v>42533</v>
      </c>
      <c r="H690" s="186" t="s">
        <v>18929</v>
      </c>
      <c r="I690" s="187">
        <v>21165</v>
      </c>
      <c r="J690" s="184" t="s">
        <v>23137</v>
      </c>
      <c r="K690" s="184">
        <v>7004099</v>
      </c>
      <c r="L690" s="184" t="s">
        <v>23386</v>
      </c>
      <c r="M690" s="184" t="s">
        <v>23387</v>
      </c>
      <c r="N690" s="188" t="s">
        <v>23388</v>
      </c>
      <c r="O690" s="189" t="s">
        <v>10345</v>
      </c>
      <c r="P690" s="187" t="s">
        <v>10346</v>
      </c>
      <c r="Q690" s="187" t="s">
        <v>10346</v>
      </c>
      <c r="R690" s="184" t="s">
        <v>10347</v>
      </c>
      <c r="S690" s="184">
        <v>13320746366</v>
      </c>
      <c r="T690" s="184" t="s">
        <v>10348</v>
      </c>
      <c r="U690" s="184">
        <v>15228467954</v>
      </c>
      <c r="V690" s="184" t="s">
        <v>10348</v>
      </c>
      <c r="W690" s="184">
        <v>15228467954</v>
      </c>
      <c r="X690" s="187" t="s">
        <v>23389</v>
      </c>
      <c r="Y690" s="187" t="s">
        <v>23390</v>
      </c>
      <c r="Z690" s="188" t="s">
        <v>23389</v>
      </c>
      <c r="AA690" s="184">
        <v>180</v>
      </c>
      <c r="AB690" s="184" t="s">
        <v>3561</v>
      </c>
      <c r="AC690" s="184" t="s">
        <v>10349</v>
      </c>
      <c r="AD690" s="184" t="s">
        <v>10350</v>
      </c>
      <c r="AE690" s="184" t="s">
        <v>3562</v>
      </c>
      <c r="AF690" s="184" t="s">
        <v>3608</v>
      </c>
      <c r="AG690" s="184"/>
      <c r="AH690" s="184"/>
      <c r="AI690" s="184" t="s">
        <v>23391</v>
      </c>
      <c r="AJ690" s="184" t="s">
        <v>3593</v>
      </c>
      <c r="AK690" s="184">
        <v>646200</v>
      </c>
      <c r="AL690" s="184" t="s">
        <v>823</v>
      </c>
      <c r="AM690" s="184" t="s">
        <v>3576</v>
      </c>
      <c r="AN690" s="184">
        <v>18113024811</v>
      </c>
      <c r="AO690" s="184" t="s">
        <v>3577</v>
      </c>
      <c r="AP690" s="184" t="s">
        <v>10351</v>
      </c>
      <c r="AQ690" s="184">
        <v>18181163679</v>
      </c>
      <c r="AR690" s="184" t="s">
        <v>823</v>
      </c>
      <c r="AS690" s="184" t="s">
        <v>3576</v>
      </c>
      <c r="AT690" s="184">
        <v>18113024811</v>
      </c>
      <c r="AU690" s="184" t="s">
        <v>2571</v>
      </c>
      <c r="AV690" s="184" t="s">
        <v>2571</v>
      </c>
      <c r="AW690" s="190"/>
      <c r="AX690" s="185">
        <v>44602</v>
      </c>
      <c r="AY690" s="185">
        <v>43211</v>
      </c>
      <c r="AZ690" s="184" t="s">
        <v>3731</v>
      </c>
      <c r="BA690" s="184" t="s">
        <v>23392</v>
      </c>
      <c r="BB690" s="184">
        <v>1</v>
      </c>
      <c r="BC690" s="184"/>
      <c r="BD690" s="184"/>
      <c r="BE690" s="184"/>
      <c r="BF690" s="184"/>
      <c r="BG690" s="184"/>
      <c r="BH690" s="184"/>
      <c r="BI690" s="184"/>
      <c r="BJ690" s="184"/>
      <c r="BK690" s="184"/>
      <c r="BL690" s="184" t="s">
        <v>3493</v>
      </c>
      <c r="BM690" s="184"/>
      <c r="BN690" s="184"/>
      <c r="BO690" s="184" t="s">
        <v>3493</v>
      </c>
      <c r="BP690" s="184" t="s">
        <v>3493</v>
      </c>
      <c r="BQ690" s="184" t="str">
        <f t="shared" si="23"/>
        <v>√</v>
      </c>
      <c r="BR690" s="184"/>
      <c r="BS690" s="184"/>
      <c r="BT690" s="187" t="s">
        <v>3493</v>
      </c>
      <c r="BU690" s="184"/>
      <c r="BV690" s="190" t="e">
        <f>VLOOKUP(D:D,#REF!,2,0)</f>
        <v>#REF!</v>
      </c>
      <c r="BW690" s="190" t="e">
        <f>VLOOKUP(D:D,#REF!,3,0)</f>
        <v>#REF!</v>
      </c>
      <c r="BX690" s="190"/>
      <c r="BY690" s="190"/>
      <c r="BZ690" s="191" t="e">
        <f>VLOOKUP(D:D,#REF!,2,0)</f>
        <v>#REF!</v>
      </c>
      <c r="CA690" s="192" t="s">
        <v>18928</v>
      </c>
      <c r="CB690" s="192" t="s">
        <v>18928</v>
      </c>
      <c r="CC690" s="192" t="s">
        <v>18928</v>
      </c>
      <c r="CD690" s="190"/>
      <c r="CE690" s="184">
        <v>7004099</v>
      </c>
    </row>
    <row r="691" spans="1:83" ht="11.95" customHeight="1">
      <c r="A691" s="184">
        <v>7003369</v>
      </c>
      <c r="B691" s="184">
        <v>690</v>
      </c>
      <c r="C691" s="184" t="s">
        <v>18923</v>
      </c>
      <c r="D691" s="184" t="s">
        <v>18</v>
      </c>
      <c r="E691" s="184" t="s">
        <v>667</v>
      </c>
      <c r="F691" s="184" t="s">
        <v>10352</v>
      </c>
      <c r="G691" s="185">
        <v>42492</v>
      </c>
      <c r="H691" s="186" t="s">
        <v>18929</v>
      </c>
      <c r="I691" s="187">
        <v>21165</v>
      </c>
      <c r="J691" s="184" t="s">
        <v>23137</v>
      </c>
      <c r="K691" s="184">
        <v>7003369</v>
      </c>
      <c r="L691" s="184" t="s">
        <v>10353</v>
      </c>
      <c r="M691" s="184" t="s">
        <v>10354</v>
      </c>
      <c r="N691" s="188" t="s">
        <v>10355</v>
      </c>
      <c r="O691" s="189" t="s">
        <v>10356</v>
      </c>
      <c r="P691" s="187" t="s">
        <v>23393</v>
      </c>
      <c r="Q691" s="187" t="s">
        <v>23394</v>
      </c>
      <c r="R691" s="184" t="s">
        <v>10357</v>
      </c>
      <c r="S691" s="184" t="s">
        <v>10356</v>
      </c>
      <c r="T691" s="184" t="s">
        <v>10358</v>
      </c>
      <c r="U691" s="184" t="s">
        <v>23395</v>
      </c>
      <c r="V691" s="184" t="s">
        <v>10359</v>
      </c>
      <c r="W691" s="184" t="s">
        <v>23395</v>
      </c>
      <c r="X691" s="187" t="s">
        <v>23396</v>
      </c>
      <c r="Y691" s="187"/>
      <c r="Z691" s="188" t="s">
        <v>3575</v>
      </c>
      <c r="AA691" s="184">
        <v>180</v>
      </c>
      <c r="AB691" s="184" t="s">
        <v>3561</v>
      </c>
      <c r="AC691" s="184" t="s">
        <v>23397</v>
      </c>
      <c r="AD691" s="184" t="s">
        <v>23210</v>
      </c>
      <c r="AE691" s="184" t="s">
        <v>3562</v>
      </c>
      <c r="AF691" s="184"/>
      <c r="AG691" s="184"/>
      <c r="AH691" s="184"/>
      <c r="AI691" s="184"/>
      <c r="AJ691" s="184" t="s">
        <v>3563</v>
      </c>
      <c r="AK691" s="184"/>
      <c r="AL691" s="184" t="s">
        <v>823</v>
      </c>
      <c r="AM691" s="184" t="s">
        <v>3576</v>
      </c>
      <c r="AN691" s="184">
        <v>18113024811</v>
      </c>
      <c r="AO691" s="184" t="s">
        <v>3577</v>
      </c>
      <c r="AP691" s="184" t="s">
        <v>10360</v>
      </c>
      <c r="AQ691" s="184">
        <v>18121976322</v>
      </c>
      <c r="AR691" s="184" t="s">
        <v>823</v>
      </c>
      <c r="AS691" s="184" t="s">
        <v>3576</v>
      </c>
      <c r="AT691" s="184">
        <v>18113024811</v>
      </c>
      <c r="AU691" s="184" t="s">
        <v>1190</v>
      </c>
      <c r="AV691" s="184" t="s">
        <v>1190</v>
      </c>
      <c r="AW691" s="190"/>
      <c r="AX691" s="185">
        <v>43899</v>
      </c>
      <c r="AY691" s="185"/>
      <c r="AZ691" s="184" t="s">
        <v>3731</v>
      </c>
      <c r="BA691" s="184" t="s">
        <v>10361</v>
      </c>
      <c r="BB691" s="184">
        <v>1</v>
      </c>
      <c r="BC691" s="184"/>
      <c r="BD691" s="184"/>
      <c r="BE691" s="184"/>
      <c r="BF691" s="184"/>
      <c r="BG691" s="184"/>
      <c r="BH691" s="184"/>
      <c r="BI691" s="184"/>
      <c r="BJ691" s="184"/>
      <c r="BK691" s="184">
        <v>1</v>
      </c>
      <c r="BL691" s="184" t="s">
        <v>3493</v>
      </c>
      <c r="BM691" s="184"/>
      <c r="BN691" s="184"/>
      <c r="BO691" s="184"/>
      <c r="BP691" s="184" t="s">
        <v>3493</v>
      </c>
      <c r="BQ691" s="184" t="str">
        <f t="shared" si="23"/>
        <v>√</v>
      </c>
      <c r="BR691" s="184"/>
      <c r="BS691" s="184"/>
      <c r="BT691" s="187" t="s">
        <v>3493</v>
      </c>
      <c r="BU691" s="184" t="s">
        <v>23398</v>
      </c>
      <c r="BV691" s="190" t="e">
        <f>VLOOKUP(D:D,#REF!,2,0)</f>
        <v>#REF!</v>
      </c>
      <c r="BW691" s="190" t="e">
        <f>VLOOKUP(D:D,#REF!,3,0)</f>
        <v>#REF!</v>
      </c>
      <c r="BX691" s="190"/>
      <c r="BY691" s="190"/>
      <c r="BZ691" s="191" t="e">
        <f>VLOOKUP(D:D,#REF!,2,0)</f>
        <v>#REF!</v>
      </c>
      <c r="CA691" s="192" t="s">
        <v>18928</v>
      </c>
      <c r="CB691" s="192" t="s">
        <v>18928</v>
      </c>
      <c r="CC691" s="192" t="s">
        <v>18928</v>
      </c>
      <c r="CD691" s="190"/>
      <c r="CE691" s="184">
        <v>7003369</v>
      </c>
    </row>
    <row r="692" spans="1:83" ht="11.95" customHeight="1">
      <c r="A692" s="184">
        <v>7003371</v>
      </c>
      <c r="B692" s="184">
        <v>691</v>
      </c>
      <c r="C692" s="184" t="s">
        <v>18923</v>
      </c>
      <c r="D692" s="184" t="s">
        <v>18</v>
      </c>
      <c r="E692" s="184" t="s">
        <v>51</v>
      </c>
      <c r="F692" s="184" t="s">
        <v>10362</v>
      </c>
      <c r="G692" s="185">
        <v>42492</v>
      </c>
      <c r="H692" s="186" t="s">
        <v>9814</v>
      </c>
      <c r="I692" s="187">
        <v>21045</v>
      </c>
      <c r="J692" s="184" t="s">
        <v>22838</v>
      </c>
      <c r="K692" s="184">
        <v>7003371</v>
      </c>
      <c r="L692" s="184" t="s">
        <v>10363</v>
      </c>
      <c r="M692" s="184" t="s">
        <v>23399</v>
      </c>
      <c r="N692" s="188" t="s">
        <v>23400</v>
      </c>
      <c r="O692" s="189" t="s">
        <v>10364</v>
      </c>
      <c r="P692" s="187" t="s">
        <v>23401</v>
      </c>
      <c r="Q692" s="187" t="s">
        <v>23401</v>
      </c>
      <c r="R692" s="184" t="s">
        <v>10365</v>
      </c>
      <c r="S692" s="184">
        <v>13880276675</v>
      </c>
      <c r="T692" s="184" t="s">
        <v>10366</v>
      </c>
      <c r="U692" s="184">
        <v>13688367277</v>
      </c>
      <c r="V692" s="184" t="s">
        <v>10366</v>
      </c>
      <c r="W692" s="184" t="s">
        <v>23402</v>
      </c>
      <c r="X692" s="187" t="s">
        <v>23403</v>
      </c>
      <c r="Y692" s="187" t="s">
        <v>23404</v>
      </c>
      <c r="Z692" s="188" t="s">
        <v>10367</v>
      </c>
      <c r="AA692" s="184">
        <v>180</v>
      </c>
      <c r="AB692" s="184" t="s">
        <v>3561</v>
      </c>
      <c r="AC692" s="184" t="s">
        <v>23405</v>
      </c>
      <c r="AD692" s="184" t="s">
        <v>23210</v>
      </c>
      <c r="AE692" s="184" t="s">
        <v>3562</v>
      </c>
      <c r="AF692" s="184"/>
      <c r="AG692" s="184"/>
      <c r="AH692" s="184"/>
      <c r="AI692" s="184"/>
      <c r="AJ692" s="184" t="s">
        <v>3563</v>
      </c>
      <c r="AK692" s="184">
        <v>610000</v>
      </c>
      <c r="AL692" s="184" t="s">
        <v>818</v>
      </c>
      <c r="AM692" s="184" t="s">
        <v>3564</v>
      </c>
      <c r="AN692" s="184">
        <v>18982050490</v>
      </c>
      <c r="AO692" s="184" t="s">
        <v>3565</v>
      </c>
      <c r="AP692" s="184" t="s">
        <v>10368</v>
      </c>
      <c r="AQ692" s="184" t="s">
        <v>10369</v>
      </c>
      <c r="AR692" s="184" t="s">
        <v>818</v>
      </c>
      <c r="AS692" s="184" t="s">
        <v>3564</v>
      </c>
      <c r="AT692" s="184">
        <v>18982050490</v>
      </c>
      <c r="AU692" s="184" t="s">
        <v>1071</v>
      </c>
      <c r="AV692" s="184" t="s">
        <v>10370</v>
      </c>
      <c r="AW692" s="190"/>
      <c r="AX692" s="185">
        <v>43908</v>
      </c>
      <c r="AY692" s="185">
        <v>43556</v>
      </c>
      <c r="AZ692" s="184" t="s">
        <v>3731</v>
      </c>
      <c r="BA692" s="184" t="s">
        <v>10371</v>
      </c>
      <c r="BB692" s="184">
        <v>1</v>
      </c>
      <c r="BC692" s="184"/>
      <c r="BD692" s="184"/>
      <c r="BE692" s="184"/>
      <c r="BF692" s="184"/>
      <c r="BG692" s="184"/>
      <c r="BH692" s="184"/>
      <c r="BI692" s="184"/>
      <c r="BJ692" s="184"/>
      <c r="BK692" s="184">
        <v>1</v>
      </c>
      <c r="BL692" s="184" t="s">
        <v>3493</v>
      </c>
      <c r="BM692" s="184"/>
      <c r="BN692" s="184" t="s">
        <v>3493</v>
      </c>
      <c r="BO692" s="184" t="s">
        <v>3493</v>
      </c>
      <c r="BP692" s="184" t="s">
        <v>3493</v>
      </c>
      <c r="BQ692" s="184" t="str">
        <f t="shared" si="23"/>
        <v>√</v>
      </c>
      <c r="BR692" s="184"/>
      <c r="BS692" s="184"/>
      <c r="BT692" s="187" t="s">
        <v>3493</v>
      </c>
      <c r="BU692" s="184"/>
      <c r="BV692" s="190" t="e">
        <f>VLOOKUP(D:D,#REF!,2,0)</f>
        <v>#REF!</v>
      </c>
      <c r="BW692" s="190" t="e">
        <f>VLOOKUP(D:D,#REF!,3,0)</f>
        <v>#REF!</v>
      </c>
      <c r="BX692" s="190"/>
      <c r="BY692" s="190"/>
      <c r="BZ692" s="191" t="e">
        <f>VLOOKUP(D:D,#REF!,2,0)</f>
        <v>#REF!</v>
      </c>
      <c r="CA692" s="192" t="s">
        <v>18928</v>
      </c>
      <c r="CB692" s="192" t="s">
        <v>18928</v>
      </c>
      <c r="CC692" s="192" t="s">
        <v>18928</v>
      </c>
      <c r="CD692" s="190"/>
      <c r="CE692" s="184">
        <v>7003371</v>
      </c>
    </row>
    <row r="693" spans="1:83" ht="11.95" customHeight="1">
      <c r="A693" s="184">
        <v>7003401</v>
      </c>
      <c r="B693" s="184">
        <v>692</v>
      </c>
      <c r="C693" s="184" t="s">
        <v>18923</v>
      </c>
      <c r="D693" s="184" t="s">
        <v>18</v>
      </c>
      <c r="E693" s="184" t="s">
        <v>666</v>
      </c>
      <c r="F693" s="184" t="s">
        <v>811</v>
      </c>
      <c r="G693" s="185">
        <v>42519</v>
      </c>
      <c r="H693" s="186" t="s">
        <v>9814</v>
      </c>
      <c r="I693" s="187">
        <v>21045</v>
      </c>
      <c r="J693" s="184" t="s">
        <v>22838</v>
      </c>
      <c r="K693" s="184">
        <v>7003401</v>
      </c>
      <c r="L693" s="184" t="s">
        <v>10372</v>
      </c>
      <c r="M693" s="184" t="s">
        <v>10373</v>
      </c>
      <c r="N693" s="188" t="s">
        <v>23406</v>
      </c>
      <c r="O693" s="189" t="s">
        <v>23407</v>
      </c>
      <c r="P693" s="187" t="s">
        <v>23408</v>
      </c>
      <c r="Q693" s="187" t="s">
        <v>23408</v>
      </c>
      <c r="R693" s="184" t="s">
        <v>10374</v>
      </c>
      <c r="S693" s="184" t="s">
        <v>10375</v>
      </c>
      <c r="T693" s="184" t="s">
        <v>10376</v>
      </c>
      <c r="U693" s="184">
        <v>13882350599</v>
      </c>
      <c r="V693" s="184" t="s">
        <v>10377</v>
      </c>
      <c r="W693" s="184" t="s">
        <v>23409</v>
      </c>
      <c r="X693" s="187" t="s">
        <v>10378</v>
      </c>
      <c r="Y693" s="187" t="s">
        <v>23410</v>
      </c>
      <c r="Z693" s="188" t="s">
        <v>10379</v>
      </c>
      <c r="AA693" s="184">
        <v>180</v>
      </c>
      <c r="AB693" s="184" t="s">
        <v>3669</v>
      </c>
      <c r="AC693" s="184" t="s">
        <v>10380</v>
      </c>
      <c r="AD693" s="184" t="s">
        <v>23210</v>
      </c>
      <c r="AE693" s="184" t="s">
        <v>3562</v>
      </c>
      <c r="AF693" s="184"/>
      <c r="AG693" s="184"/>
      <c r="AH693" s="184"/>
      <c r="AI693" s="184"/>
      <c r="AJ693" s="184" t="s">
        <v>3563</v>
      </c>
      <c r="AK693" s="184"/>
      <c r="AL693" s="184" t="s">
        <v>818</v>
      </c>
      <c r="AM693" s="184" t="s">
        <v>3564</v>
      </c>
      <c r="AN693" s="184">
        <v>18982050490</v>
      </c>
      <c r="AO693" s="184" t="s">
        <v>3565</v>
      </c>
      <c r="AP693" s="184" t="s">
        <v>10376</v>
      </c>
      <c r="AQ693" s="184">
        <v>13882350599</v>
      </c>
      <c r="AR693" s="184" t="s">
        <v>818</v>
      </c>
      <c r="AS693" s="184" t="s">
        <v>3564</v>
      </c>
      <c r="AT693" s="184">
        <v>18982050490</v>
      </c>
      <c r="AU693" s="184" t="s">
        <v>10381</v>
      </c>
      <c r="AV693" s="184" t="s">
        <v>10382</v>
      </c>
      <c r="AW693" s="190"/>
      <c r="AX693" s="185">
        <v>44257</v>
      </c>
      <c r="AY693" s="185">
        <v>42460</v>
      </c>
      <c r="AZ693" s="184" t="s">
        <v>3731</v>
      </c>
      <c r="BA693" s="184" t="s">
        <v>10383</v>
      </c>
      <c r="BB693" s="184">
        <v>1</v>
      </c>
      <c r="BC693" s="184"/>
      <c r="BD693" s="184"/>
      <c r="BE693" s="184"/>
      <c r="BF693" s="184"/>
      <c r="BG693" s="184"/>
      <c r="BH693" s="184"/>
      <c r="BI693" s="184"/>
      <c r="BJ693" s="184"/>
      <c r="BK693" s="184">
        <v>1</v>
      </c>
      <c r="BL693" s="184" t="s">
        <v>3493</v>
      </c>
      <c r="BM693" s="184" t="s">
        <v>3493</v>
      </c>
      <c r="BN693" s="184" t="s">
        <v>3493</v>
      </c>
      <c r="BO693" s="184" t="s">
        <v>3493</v>
      </c>
      <c r="BP693" s="184" t="s">
        <v>3493</v>
      </c>
      <c r="BQ693" s="184" t="str">
        <f t="shared" si="23"/>
        <v>√</v>
      </c>
      <c r="BR693" s="184"/>
      <c r="BS693" s="184"/>
      <c r="BT693" s="187" t="s">
        <v>3493</v>
      </c>
      <c r="BU693" s="184"/>
      <c r="BV693" s="190" t="e">
        <f>VLOOKUP(D:D,#REF!,2,0)</f>
        <v>#REF!</v>
      </c>
      <c r="BW693" s="190" t="e">
        <f>VLOOKUP(D:D,#REF!,3,0)</f>
        <v>#REF!</v>
      </c>
      <c r="BX693" s="190"/>
      <c r="BY693" s="190"/>
      <c r="BZ693" s="191" t="e">
        <f>VLOOKUP(D:D,#REF!,2,0)</f>
        <v>#REF!</v>
      </c>
      <c r="CA693" s="192" t="s">
        <v>18928</v>
      </c>
      <c r="CB693" s="192" t="s">
        <v>18928</v>
      </c>
      <c r="CC693" s="192" t="s">
        <v>18928</v>
      </c>
      <c r="CD693" s="190"/>
      <c r="CE693" s="184">
        <v>7003401</v>
      </c>
    </row>
    <row r="694" spans="1:83" ht="11.95" customHeight="1">
      <c r="A694" s="184">
        <v>7004102</v>
      </c>
      <c r="B694" s="184">
        <v>693</v>
      </c>
      <c r="C694" s="184" t="s">
        <v>9939</v>
      </c>
      <c r="D694" s="184" t="s">
        <v>27</v>
      </c>
      <c r="E694" s="184" t="s">
        <v>113</v>
      </c>
      <c r="F694" s="184" t="s">
        <v>10384</v>
      </c>
      <c r="G694" s="185">
        <v>42532</v>
      </c>
      <c r="H694" s="186" t="s">
        <v>23411</v>
      </c>
      <c r="I694" s="187">
        <v>21140</v>
      </c>
      <c r="J694" s="184" t="s">
        <v>23412</v>
      </c>
      <c r="K694" s="184">
        <v>7004102</v>
      </c>
      <c r="L694" s="184" t="s">
        <v>23413</v>
      </c>
      <c r="M694" s="184" t="s">
        <v>23414</v>
      </c>
      <c r="N694" s="188" t="s">
        <v>23415</v>
      </c>
      <c r="O694" s="189" t="s">
        <v>10385</v>
      </c>
      <c r="P694" s="187" t="s">
        <v>10386</v>
      </c>
      <c r="Q694" s="187" t="s">
        <v>10386</v>
      </c>
      <c r="R694" s="184" t="s">
        <v>23416</v>
      </c>
      <c r="S694" s="184" t="s">
        <v>10387</v>
      </c>
      <c r="T694" s="184" t="s">
        <v>2819</v>
      </c>
      <c r="U694" s="184" t="s">
        <v>3575</v>
      </c>
      <c r="V694" s="184" t="s">
        <v>2819</v>
      </c>
      <c r="W694" s="184" t="s">
        <v>3575</v>
      </c>
      <c r="X694" s="187" t="s">
        <v>23417</v>
      </c>
      <c r="Y694" s="187" t="s">
        <v>23418</v>
      </c>
      <c r="Z694" s="188" t="s">
        <v>3575</v>
      </c>
      <c r="AA694" s="184">
        <v>270</v>
      </c>
      <c r="AB694" s="184" t="s">
        <v>3561</v>
      </c>
      <c r="AC694" s="184"/>
      <c r="AD694" s="184"/>
      <c r="AE694" s="184" t="s">
        <v>3562</v>
      </c>
      <c r="AF694" s="184" t="s">
        <v>4919</v>
      </c>
      <c r="AG694" s="184"/>
      <c r="AH694" s="184"/>
      <c r="AI694" s="184"/>
      <c r="AJ694" s="184" t="s">
        <v>3593</v>
      </c>
      <c r="AK694" s="184"/>
      <c r="AL694" s="184"/>
      <c r="AM694" s="184"/>
      <c r="AN694" s="184"/>
      <c r="AO694" s="184" t="s">
        <v>3577</v>
      </c>
      <c r="AP694" s="184" t="s">
        <v>10388</v>
      </c>
      <c r="AQ694" s="184">
        <v>15951775268</v>
      </c>
      <c r="AR694" s="184" t="s">
        <v>971</v>
      </c>
      <c r="AS694" s="184" t="s">
        <v>6063</v>
      </c>
      <c r="AT694" s="184">
        <v>18652993511</v>
      </c>
      <c r="AU694" s="184" t="s">
        <v>2541</v>
      </c>
      <c r="AV694" s="184" t="s">
        <v>2541</v>
      </c>
      <c r="AW694" s="190"/>
      <c r="AX694" s="185">
        <v>43917</v>
      </c>
      <c r="AY694" s="185">
        <v>43555</v>
      </c>
      <c r="AZ694" s="184" t="s">
        <v>3731</v>
      </c>
      <c r="BA694" s="184" t="s">
        <v>10389</v>
      </c>
      <c r="BB694" s="184">
        <v>1</v>
      </c>
      <c r="BC694" s="184"/>
      <c r="BD694" s="184"/>
      <c r="BE694" s="184"/>
      <c r="BF694" s="184"/>
      <c r="BG694" s="184"/>
      <c r="BH694" s="184"/>
      <c r="BI694" s="184"/>
      <c r="BJ694" s="184"/>
      <c r="BK694" s="184"/>
      <c r="BL694" s="184" t="s">
        <v>3493</v>
      </c>
      <c r="BM694" s="184"/>
      <c r="BN694" s="184"/>
      <c r="BO694" s="184" t="s">
        <v>3493</v>
      </c>
      <c r="BP694" s="184"/>
      <c r="BQ694" s="184"/>
      <c r="BR694" s="184"/>
      <c r="BS694" s="184"/>
      <c r="BT694" s="187" t="s">
        <v>3493</v>
      </c>
      <c r="BU694" s="184"/>
      <c r="BV694" s="190" t="e">
        <f>VLOOKUP(D:D,#REF!,2,0)</f>
        <v>#REF!</v>
      </c>
      <c r="BW694" s="190" t="e">
        <f>VLOOKUP(D:D,#REF!,3,0)</f>
        <v>#REF!</v>
      </c>
      <c r="BX694" s="190"/>
      <c r="BY694" s="190"/>
      <c r="BZ694" s="191" t="e">
        <f>VLOOKUP(D:D,#REF!,2,0)</f>
        <v>#REF!</v>
      </c>
      <c r="CA694" s="192" t="s">
        <v>18928</v>
      </c>
      <c r="CB694" s="192" t="s">
        <v>18928</v>
      </c>
      <c r="CC694" s="192" t="s">
        <v>18928</v>
      </c>
      <c r="CD694" s="190"/>
      <c r="CE694" s="184">
        <v>7004102</v>
      </c>
    </row>
    <row r="695" spans="1:83" ht="11.95" customHeight="1">
      <c r="A695" s="184">
        <v>7004103</v>
      </c>
      <c r="B695" s="184">
        <v>694</v>
      </c>
      <c r="C695" s="184" t="s">
        <v>9939</v>
      </c>
      <c r="D695" s="184" t="s">
        <v>27</v>
      </c>
      <c r="E695" s="184" t="s">
        <v>536</v>
      </c>
      <c r="F695" s="184" t="s">
        <v>10390</v>
      </c>
      <c r="G695" s="185">
        <v>42422</v>
      </c>
      <c r="H695" s="186" t="s">
        <v>23411</v>
      </c>
      <c r="I695" s="187">
        <v>21140</v>
      </c>
      <c r="J695" s="184" t="s">
        <v>23412</v>
      </c>
      <c r="K695" s="184">
        <v>7004103</v>
      </c>
      <c r="L695" s="184" t="s">
        <v>23419</v>
      </c>
      <c r="M695" s="184" t="s">
        <v>23420</v>
      </c>
      <c r="N695" s="188" t="s">
        <v>10391</v>
      </c>
      <c r="O695" s="189" t="s">
        <v>10392</v>
      </c>
      <c r="P695" s="187" t="s">
        <v>23421</v>
      </c>
      <c r="Q695" s="187" t="s">
        <v>23421</v>
      </c>
      <c r="R695" s="184" t="s">
        <v>10393</v>
      </c>
      <c r="S695" s="184" t="s">
        <v>10392</v>
      </c>
      <c r="T695" s="184" t="s">
        <v>10394</v>
      </c>
      <c r="U695" s="184" t="s">
        <v>23422</v>
      </c>
      <c r="V695" s="184" t="s">
        <v>2819</v>
      </c>
      <c r="W695" s="184" t="s">
        <v>3575</v>
      </c>
      <c r="X695" s="187" t="s">
        <v>23423</v>
      </c>
      <c r="Y695" s="187"/>
      <c r="Z695" s="188" t="s">
        <v>3575</v>
      </c>
      <c r="AA695" s="184">
        <v>270</v>
      </c>
      <c r="AB695" s="184" t="s">
        <v>3561</v>
      </c>
      <c r="AC695" s="184"/>
      <c r="AD695" s="184"/>
      <c r="AE695" s="184" t="s">
        <v>3562</v>
      </c>
      <c r="AF695" s="184" t="s">
        <v>4919</v>
      </c>
      <c r="AG695" s="184"/>
      <c r="AH695" s="184"/>
      <c r="AI695" s="184"/>
      <c r="AJ695" s="184" t="s">
        <v>3563</v>
      </c>
      <c r="AK695" s="184"/>
      <c r="AL695" s="184" t="s">
        <v>971</v>
      </c>
      <c r="AM695" s="184" t="s">
        <v>6063</v>
      </c>
      <c r="AN695" s="184">
        <v>18652993511</v>
      </c>
      <c r="AO695" s="184" t="s">
        <v>7458</v>
      </c>
      <c r="AP695" s="187" t="s">
        <v>10395</v>
      </c>
      <c r="AQ695" s="187">
        <v>13812462421</v>
      </c>
      <c r="AR695" s="184" t="s">
        <v>971</v>
      </c>
      <c r="AS695" s="184" t="s">
        <v>6063</v>
      </c>
      <c r="AT695" s="184">
        <v>18652993511</v>
      </c>
      <c r="AU695" s="184" t="s">
        <v>1070</v>
      </c>
      <c r="AV695" s="184" t="s">
        <v>1070</v>
      </c>
      <c r="AW695" s="190"/>
      <c r="AX695" s="185">
        <v>43908</v>
      </c>
      <c r="AY695" s="185"/>
      <c r="AZ695" s="184" t="s">
        <v>3731</v>
      </c>
      <c r="BA695" s="184" t="s">
        <v>10396</v>
      </c>
      <c r="BB695" s="184">
        <v>1</v>
      </c>
      <c r="BC695" s="184"/>
      <c r="BD695" s="184"/>
      <c r="BE695" s="184"/>
      <c r="BF695" s="184"/>
      <c r="BG695" s="184"/>
      <c r="BH695" s="184"/>
      <c r="BI695" s="184"/>
      <c r="BJ695" s="184"/>
      <c r="BK695" s="184"/>
      <c r="BL695" s="184" t="s">
        <v>3493</v>
      </c>
      <c r="BM695" s="184"/>
      <c r="BN695" s="184"/>
      <c r="BO695" s="184"/>
      <c r="BP695" s="184" t="s">
        <v>3493</v>
      </c>
      <c r="BQ695" s="184" t="str">
        <f t="shared" si="23"/>
        <v>√</v>
      </c>
      <c r="BR695" s="184"/>
      <c r="BS695" s="184"/>
      <c r="BT695" s="187" t="s">
        <v>3493</v>
      </c>
      <c r="BU695" s="184"/>
      <c r="BV695" s="190" t="e">
        <f>VLOOKUP(D:D,#REF!,2,0)</f>
        <v>#REF!</v>
      </c>
      <c r="BW695" s="190" t="e">
        <f>VLOOKUP(D:D,#REF!,3,0)</f>
        <v>#REF!</v>
      </c>
      <c r="BX695" s="190"/>
      <c r="BY695" s="190"/>
      <c r="BZ695" s="191" t="e">
        <f>VLOOKUP(D:D,#REF!,2,0)</f>
        <v>#REF!</v>
      </c>
      <c r="CA695" s="192" t="s">
        <v>18928</v>
      </c>
      <c r="CB695" s="192" t="s">
        <v>18928</v>
      </c>
      <c r="CC695" s="192" t="s">
        <v>18928</v>
      </c>
      <c r="CD695" s="190"/>
      <c r="CE695" s="184">
        <v>7004103</v>
      </c>
    </row>
    <row r="696" spans="1:83" ht="11.95" customHeight="1">
      <c r="A696" s="184">
        <v>7004104</v>
      </c>
      <c r="B696" s="184">
        <v>695</v>
      </c>
      <c r="C696" s="184" t="s">
        <v>9939</v>
      </c>
      <c r="D696" s="184" t="s">
        <v>27</v>
      </c>
      <c r="E696" s="184" t="s">
        <v>536</v>
      </c>
      <c r="F696" s="184" t="s">
        <v>10397</v>
      </c>
      <c r="G696" s="185">
        <v>42433</v>
      </c>
      <c r="H696" s="186" t="s">
        <v>23411</v>
      </c>
      <c r="I696" s="187">
        <v>21140</v>
      </c>
      <c r="J696" s="184" t="s">
        <v>23412</v>
      </c>
      <c r="K696" s="184">
        <v>7004104</v>
      </c>
      <c r="L696" s="184" t="s">
        <v>23424</v>
      </c>
      <c r="M696" s="184" t="s">
        <v>23425</v>
      </c>
      <c r="N696" s="188" t="s">
        <v>23426</v>
      </c>
      <c r="O696" s="189" t="s">
        <v>10398</v>
      </c>
      <c r="P696" s="187" t="s">
        <v>10399</v>
      </c>
      <c r="Q696" s="187" t="s">
        <v>10399</v>
      </c>
      <c r="R696" s="184" t="s">
        <v>10400</v>
      </c>
      <c r="S696" s="184" t="s">
        <v>10398</v>
      </c>
      <c r="T696" s="184" t="s">
        <v>10401</v>
      </c>
      <c r="U696" s="184" t="s">
        <v>23427</v>
      </c>
      <c r="V696" s="184" t="s">
        <v>2819</v>
      </c>
      <c r="W696" s="184" t="s">
        <v>3575</v>
      </c>
      <c r="X696" s="187" t="s">
        <v>23428</v>
      </c>
      <c r="Y696" s="187"/>
      <c r="Z696" s="188" t="s">
        <v>3575</v>
      </c>
      <c r="AA696" s="184">
        <v>360</v>
      </c>
      <c r="AB696" s="184" t="s">
        <v>3561</v>
      </c>
      <c r="AC696" s="184"/>
      <c r="AD696" s="184"/>
      <c r="AE696" s="184" t="s">
        <v>3562</v>
      </c>
      <c r="AF696" s="184" t="s">
        <v>3689</v>
      </c>
      <c r="AG696" s="184"/>
      <c r="AH696" s="184"/>
      <c r="AI696" s="184"/>
      <c r="AJ696" s="184" t="s">
        <v>3563</v>
      </c>
      <c r="AK696" s="184"/>
      <c r="AL696" s="184" t="s">
        <v>3575</v>
      </c>
      <c r="AM696" s="184" t="s">
        <v>3575</v>
      </c>
      <c r="AN696" s="184" t="s">
        <v>2819</v>
      </c>
      <c r="AO696" s="184" t="s">
        <v>3820</v>
      </c>
      <c r="AP696" s="184" t="s">
        <v>2819</v>
      </c>
      <c r="AQ696" s="184" t="s">
        <v>3577</v>
      </c>
      <c r="AR696" s="184" t="s">
        <v>3820</v>
      </c>
      <c r="AS696" s="184" t="s">
        <v>3820</v>
      </c>
      <c r="AT696" s="184" t="s">
        <v>2819</v>
      </c>
      <c r="AU696" s="184" t="s">
        <v>2258</v>
      </c>
      <c r="AV696" s="184" t="s">
        <v>2258</v>
      </c>
      <c r="AW696" s="190"/>
      <c r="AX696" s="185">
        <v>43870</v>
      </c>
      <c r="AY696" s="185" t="s">
        <v>2819</v>
      </c>
      <c r="AZ696" s="184" t="s">
        <v>3731</v>
      </c>
      <c r="BA696" s="184" t="s">
        <v>10402</v>
      </c>
      <c r="BB696" s="184">
        <v>1</v>
      </c>
      <c r="BC696" s="184"/>
      <c r="BD696" s="184"/>
      <c r="BE696" s="184"/>
      <c r="BF696" s="184"/>
      <c r="BG696" s="184"/>
      <c r="BH696" s="184"/>
      <c r="BI696" s="184"/>
      <c r="BJ696" s="184"/>
      <c r="BK696" s="184"/>
      <c r="BL696" s="184" t="s">
        <v>3493</v>
      </c>
      <c r="BM696" s="184"/>
      <c r="BN696" s="184" t="s">
        <v>3493</v>
      </c>
      <c r="BO696" s="184"/>
      <c r="BP696" s="184" t="s">
        <v>3493</v>
      </c>
      <c r="BQ696" s="184" t="str">
        <f t="shared" si="23"/>
        <v>√</v>
      </c>
      <c r="BR696" s="184"/>
      <c r="BS696" s="184"/>
      <c r="BT696" s="187" t="s">
        <v>3577</v>
      </c>
      <c r="BU696" s="184" t="s">
        <v>3823</v>
      </c>
      <c r="BV696" s="190" t="e">
        <f>VLOOKUP(D:D,#REF!,2,0)</f>
        <v>#REF!</v>
      </c>
      <c r="BW696" s="190" t="e">
        <f>VLOOKUP(D:D,#REF!,3,0)</f>
        <v>#REF!</v>
      </c>
      <c r="BX696" s="190"/>
      <c r="BY696" s="190"/>
      <c r="BZ696" s="191" t="e">
        <f>VLOOKUP(D:D,#REF!,2,0)</f>
        <v>#REF!</v>
      </c>
      <c r="CA696" s="192" t="s">
        <v>18928</v>
      </c>
      <c r="CB696" s="192" t="s">
        <v>18928</v>
      </c>
      <c r="CC696" s="192" t="s">
        <v>18928</v>
      </c>
      <c r="CD696" s="190"/>
      <c r="CE696" s="184">
        <v>7004104</v>
      </c>
    </row>
    <row r="697" spans="1:83" ht="11.95" customHeight="1">
      <c r="A697" s="184">
        <v>7004105</v>
      </c>
      <c r="B697" s="184">
        <v>696</v>
      </c>
      <c r="C697" s="184" t="s">
        <v>18923</v>
      </c>
      <c r="D697" s="184" t="s">
        <v>18</v>
      </c>
      <c r="E697" s="184" t="s">
        <v>667</v>
      </c>
      <c r="F697" s="184" t="s">
        <v>10403</v>
      </c>
      <c r="G697" s="185">
        <v>42573</v>
      </c>
      <c r="H697" s="186" t="s">
        <v>18929</v>
      </c>
      <c r="I697" s="187">
        <v>21165</v>
      </c>
      <c r="J697" s="184" t="s">
        <v>23137</v>
      </c>
      <c r="K697" s="184">
        <v>7004105</v>
      </c>
      <c r="L697" s="184" t="s">
        <v>23429</v>
      </c>
      <c r="M697" s="184" t="s">
        <v>23430</v>
      </c>
      <c r="N697" s="188" t="s">
        <v>23431</v>
      </c>
      <c r="O697" s="189" t="s">
        <v>10404</v>
      </c>
      <c r="P697" s="187" t="s">
        <v>23432</v>
      </c>
      <c r="Q697" s="187" t="s">
        <v>23432</v>
      </c>
      <c r="R697" s="184" t="s">
        <v>10405</v>
      </c>
      <c r="S697" s="184" t="s">
        <v>23433</v>
      </c>
      <c r="T697" s="184" t="s">
        <v>10406</v>
      </c>
      <c r="U697" s="184" t="s">
        <v>23433</v>
      </c>
      <c r="V697" s="184" t="s">
        <v>10407</v>
      </c>
      <c r="W697" s="184" t="s">
        <v>10408</v>
      </c>
      <c r="X697" s="187" t="s">
        <v>23434</v>
      </c>
      <c r="Y697" s="187"/>
      <c r="Z697" s="188" t="s">
        <v>3575</v>
      </c>
      <c r="AA697" s="184" t="s">
        <v>23435</v>
      </c>
      <c r="AB697" s="184" t="s">
        <v>3669</v>
      </c>
      <c r="AC697" s="184" t="s">
        <v>23436</v>
      </c>
      <c r="AD697" s="184"/>
      <c r="AE697" s="184" t="s">
        <v>3562</v>
      </c>
      <c r="AF697" s="184"/>
      <c r="AG697" s="184"/>
      <c r="AH697" s="184"/>
      <c r="AI697" s="184"/>
      <c r="AJ697" s="184" t="s">
        <v>3593</v>
      </c>
      <c r="AK697" s="184"/>
      <c r="AL697" s="184" t="s">
        <v>823</v>
      </c>
      <c r="AM697" s="184" t="s">
        <v>3576</v>
      </c>
      <c r="AN697" s="184">
        <v>18113024811</v>
      </c>
      <c r="AO697" s="184" t="s">
        <v>3577</v>
      </c>
      <c r="AP697" s="184" t="s">
        <v>10409</v>
      </c>
      <c r="AQ697" s="184">
        <v>18008218119</v>
      </c>
      <c r="AR697" s="184" t="s">
        <v>823</v>
      </c>
      <c r="AS697" s="184" t="s">
        <v>3576</v>
      </c>
      <c r="AT697" s="184">
        <v>18113024811</v>
      </c>
      <c r="AU697" s="184" t="s">
        <v>1126</v>
      </c>
      <c r="AV697" s="184" t="s">
        <v>23437</v>
      </c>
      <c r="AW697" s="190"/>
      <c r="AX697" s="185">
        <v>43922</v>
      </c>
      <c r="AY697" s="185"/>
      <c r="AZ697" s="184" t="s">
        <v>3731</v>
      </c>
      <c r="BA697" s="184" t="s">
        <v>10410</v>
      </c>
      <c r="BB697" s="184">
        <v>1</v>
      </c>
      <c r="BC697" s="184"/>
      <c r="BD697" s="184"/>
      <c r="BE697" s="184"/>
      <c r="BF697" s="184"/>
      <c r="BG697" s="184"/>
      <c r="BH697" s="184"/>
      <c r="BI697" s="184"/>
      <c r="BJ697" s="184"/>
      <c r="BK697" s="184"/>
      <c r="BL697" s="184" t="s">
        <v>3493</v>
      </c>
      <c r="BM697" s="184"/>
      <c r="BN697" s="184" t="s">
        <v>3493</v>
      </c>
      <c r="BO697" s="184"/>
      <c r="BP697" s="184" t="s">
        <v>3493</v>
      </c>
      <c r="BQ697" s="184" t="str">
        <f t="shared" si="23"/>
        <v>√</v>
      </c>
      <c r="BR697" s="184"/>
      <c r="BS697" s="184"/>
      <c r="BT697" s="187" t="s">
        <v>3493</v>
      </c>
      <c r="BU697" s="184"/>
      <c r="BV697" s="190" t="e">
        <f>VLOOKUP(D:D,#REF!,2,0)</f>
        <v>#REF!</v>
      </c>
      <c r="BW697" s="190" t="e">
        <f>VLOOKUP(D:D,#REF!,3,0)</f>
        <v>#REF!</v>
      </c>
      <c r="BX697" s="190"/>
      <c r="BY697" s="190"/>
      <c r="BZ697" s="191" t="e">
        <f>VLOOKUP(D:D,#REF!,2,0)</f>
        <v>#REF!</v>
      </c>
      <c r="CA697" s="192" t="s">
        <v>18928</v>
      </c>
      <c r="CB697" s="192" t="s">
        <v>18928</v>
      </c>
      <c r="CC697" s="192" t="s">
        <v>18928</v>
      </c>
      <c r="CD697" s="190"/>
      <c r="CE697" s="184">
        <v>7004105</v>
      </c>
    </row>
    <row r="698" spans="1:83" ht="11.95" customHeight="1">
      <c r="A698" s="184">
        <v>7004106</v>
      </c>
      <c r="B698" s="184">
        <v>697</v>
      </c>
      <c r="C698" s="184" t="s">
        <v>18923</v>
      </c>
      <c r="D698" s="184" t="s">
        <v>18</v>
      </c>
      <c r="E698" s="184" t="s">
        <v>670</v>
      </c>
      <c r="F698" s="184" t="s">
        <v>10411</v>
      </c>
      <c r="G698" s="185">
        <v>42553</v>
      </c>
      <c r="H698" s="186" t="s">
        <v>18929</v>
      </c>
      <c r="I698" s="187">
        <v>21165</v>
      </c>
      <c r="J698" s="184" t="s">
        <v>18930</v>
      </c>
      <c r="K698" s="184">
        <v>7004106</v>
      </c>
      <c r="L698" s="184" t="s">
        <v>23438</v>
      </c>
      <c r="M698" s="184" t="s">
        <v>23439</v>
      </c>
      <c r="N698" s="188" t="s">
        <v>23440</v>
      </c>
      <c r="O698" s="189"/>
      <c r="P698" s="187" t="s">
        <v>10412</v>
      </c>
      <c r="Q698" s="187" t="s">
        <v>10412</v>
      </c>
      <c r="R698" s="184" t="s">
        <v>10413</v>
      </c>
      <c r="S698" s="184">
        <v>13808156037</v>
      </c>
      <c r="T698" s="184" t="s">
        <v>7524</v>
      </c>
      <c r="U698" s="184" t="s">
        <v>23441</v>
      </c>
      <c r="V698" s="184" t="s">
        <v>7524</v>
      </c>
      <c r="W698" s="184" t="s">
        <v>23441</v>
      </c>
      <c r="X698" s="187" t="s">
        <v>23442</v>
      </c>
      <c r="Y698" s="187"/>
      <c r="Z698" s="188" t="s">
        <v>3575</v>
      </c>
      <c r="AA698" s="184">
        <v>180</v>
      </c>
      <c r="AB698" s="184" t="s">
        <v>3561</v>
      </c>
      <c r="AC698" s="184"/>
      <c r="AD698" s="184"/>
      <c r="AE698" s="184" t="s">
        <v>3562</v>
      </c>
      <c r="AF698" s="184"/>
      <c r="AG698" s="184"/>
      <c r="AH698" s="184"/>
      <c r="AI698" s="184"/>
      <c r="AJ698" s="184" t="s">
        <v>3563</v>
      </c>
      <c r="AK698" s="184">
        <v>643000</v>
      </c>
      <c r="AL698" s="184" t="s">
        <v>823</v>
      </c>
      <c r="AM698" s="184" t="s">
        <v>3576</v>
      </c>
      <c r="AN698" s="184">
        <v>18113024811</v>
      </c>
      <c r="AO698" s="184" t="s">
        <v>3577</v>
      </c>
      <c r="AP698" s="184" t="s">
        <v>10414</v>
      </c>
      <c r="AQ698" s="184">
        <v>13890072158</v>
      </c>
      <c r="AR698" s="184" t="s">
        <v>823</v>
      </c>
      <c r="AS698" s="184" t="s">
        <v>3576</v>
      </c>
      <c r="AT698" s="184">
        <v>18113024811</v>
      </c>
      <c r="AU698" s="184" t="s">
        <v>822</v>
      </c>
      <c r="AV698" s="184" t="s">
        <v>10415</v>
      </c>
      <c r="AW698" s="190"/>
      <c r="AX698" s="185">
        <v>44634</v>
      </c>
      <c r="AY698" s="185"/>
      <c r="AZ698" s="184" t="s">
        <v>3731</v>
      </c>
      <c r="BA698" s="184" t="s">
        <v>10416</v>
      </c>
      <c r="BB698" s="184">
        <v>1</v>
      </c>
      <c r="BC698" s="184"/>
      <c r="BD698" s="184"/>
      <c r="BE698" s="184"/>
      <c r="BF698" s="184"/>
      <c r="BG698" s="184"/>
      <c r="BH698" s="184"/>
      <c r="BI698" s="184"/>
      <c r="BJ698" s="184"/>
      <c r="BK698" s="184"/>
      <c r="BL698" s="184" t="s">
        <v>3493</v>
      </c>
      <c r="BM698" s="184"/>
      <c r="BN698" s="184" t="s">
        <v>3493</v>
      </c>
      <c r="BO698" s="184"/>
      <c r="BP698" s="184" t="s">
        <v>3493</v>
      </c>
      <c r="BQ698" s="184" t="str">
        <f t="shared" si="23"/>
        <v>√</v>
      </c>
      <c r="BR698" s="184"/>
      <c r="BS698" s="184"/>
      <c r="BT698" s="187" t="s">
        <v>3493</v>
      </c>
      <c r="BU698" s="184"/>
      <c r="BV698" s="190" t="e">
        <f>VLOOKUP(D:D,#REF!,2,0)</f>
        <v>#REF!</v>
      </c>
      <c r="BW698" s="190" t="e">
        <f>VLOOKUP(D:D,#REF!,3,0)</f>
        <v>#REF!</v>
      </c>
      <c r="BX698" s="190"/>
      <c r="BY698" s="190"/>
      <c r="BZ698" s="191" t="e">
        <f>VLOOKUP(D:D,#REF!,2,0)</f>
        <v>#REF!</v>
      </c>
      <c r="CA698" s="192" t="s">
        <v>18928</v>
      </c>
      <c r="CB698" s="192" t="s">
        <v>18928</v>
      </c>
      <c r="CC698" s="192" t="s">
        <v>18928</v>
      </c>
      <c r="CD698" s="190"/>
      <c r="CE698" s="184">
        <v>7004106</v>
      </c>
    </row>
    <row r="699" spans="1:83" ht="11.95" customHeight="1">
      <c r="A699" s="184">
        <v>7004107</v>
      </c>
      <c r="B699" s="184">
        <v>698</v>
      </c>
      <c r="C699" s="184" t="s">
        <v>3672</v>
      </c>
      <c r="D699" s="184" t="s">
        <v>36</v>
      </c>
      <c r="E699" s="184" t="s">
        <v>128</v>
      </c>
      <c r="F699" s="184" t="s">
        <v>10417</v>
      </c>
      <c r="G699" s="185">
        <v>42564</v>
      </c>
      <c r="H699" s="186" t="s">
        <v>22405</v>
      </c>
      <c r="I699" s="187">
        <v>21172</v>
      </c>
      <c r="J699" s="184" t="s">
        <v>8463</v>
      </c>
      <c r="K699" s="184">
        <v>7004107</v>
      </c>
      <c r="L699" s="184" t="s">
        <v>23443</v>
      </c>
      <c r="M699" s="184" t="s">
        <v>10418</v>
      </c>
      <c r="N699" s="188" t="s">
        <v>23444</v>
      </c>
      <c r="O699" s="189" t="s">
        <v>23445</v>
      </c>
      <c r="P699" s="187" t="s">
        <v>23446</v>
      </c>
      <c r="Q699" s="187" t="s">
        <v>23446</v>
      </c>
      <c r="R699" s="184" t="s">
        <v>10419</v>
      </c>
      <c r="S699" s="184">
        <v>83657288</v>
      </c>
      <c r="T699" s="184" t="s">
        <v>10420</v>
      </c>
      <c r="U699" s="184">
        <v>13489155137</v>
      </c>
      <c r="V699" s="184" t="s">
        <v>10421</v>
      </c>
      <c r="W699" s="184">
        <v>83954678</v>
      </c>
      <c r="X699" s="187" t="s">
        <v>23447</v>
      </c>
      <c r="Y699" s="187" t="s">
        <v>23448</v>
      </c>
      <c r="Z699" s="188" t="s">
        <v>10422</v>
      </c>
      <c r="AA699" s="184">
        <v>90</v>
      </c>
      <c r="AB699" s="184" t="s">
        <v>3561</v>
      </c>
      <c r="AC699" s="184"/>
      <c r="AD699" s="184"/>
      <c r="AE699" s="184" t="s">
        <v>3562</v>
      </c>
      <c r="AF699" s="184" t="s">
        <v>4919</v>
      </c>
      <c r="AG699" s="184"/>
      <c r="AH699" s="184"/>
      <c r="AI699" s="184"/>
      <c r="AJ699" s="184" t="s">
        <v>3593</v>
      </c>
      <c r="AK699" s="184">
        <v>350009</v>
      </c>
      <c r="AL699" s="184" t="s">
        <v>23449</v>
      </c>
      <c r="AM699" s="184" t="s">
        <v>23450</v>
      </c>
      <c r="AN699" s="184">
        <v>15060129720</v>
      </c>
      <c r="AO699" s="184" t="s">
        <v>22311</v>
      </c>
      <c r="AP699" s="184" t="s">
        <v>10420</v>
      </c>
      <c r="AQ699" s="184" t="s">
        <v>10423</v>
      </c>
      <c r="AR699" s="184" t="s">
        <v>8064</v>
      </c>
      <c r="AS699" s="184" t="s">
        <v>8065</v>
      </c>
      <c r="AT699" s="184">
        <v>13600928695</v>
      </c>
      <c r="AU699" s="184" t="s">
        <v>10424</v>
      </c>
      <c r="AV699" s="184" t="s">
        <v>10424</v>
      </c>
      <c r="AW699" s="190"/>
      <c r="AX699" s="185">
        <v>44223</v>
      </c>
      <c r="AY699" s="185">
        <v>42879</v>
      </c>
      <c r="AZ699" s="184" t="s">
        <v>3731</v>
      </c>
      <c r="BA699" s="184" t="s">
        <v>10425</v>
      </c>
      <c r="BB699" s="184">
        <v>1</v>
      </c>
      <c r="BC699" s="184"/>
      <c r="BD699" s="184"/>
      <c r="BE699" s="184"/>
      <c r="BF699" s="184"/>
      <c r="BG699" s="184"/>
      <c r="BH699" s="184"/>
      <c r="BI699" s="184"/>
      <c r="BJ699" s="184"/>
      <c r="BK699" s="184"/>
      <c r="BL699" s="184" t="s">
        <v>3493</v>
      </c>
      <c r="BM699" s="184"/>
      <c r="BN699" s="184" t="s">
        <v>3493</v>
      </c>
      <c r="BO699" s="184" t="s">
        <v>3493</v>
      </c>
      <c r="BP699" s="184" t="s">
        <v>3493</v>
      </c>
      <c r="BQ699" s="184" t="str">
        <f t="shared" si="23"/>
        <v>√</v>
      </c>
      <c r="BR699" s="184"/>
      <c r="BS699" s="184"/>
      <c r="BT699" s="187" t="s">
        <v>3493</v>
      </c>
      <c r="BU699" s="184"/>
      <c r="BV699" s="190" t="e">
        <f>VLOOKUP(D:D,#REF!,2,0)</f>
        <v>#REF!</v>
      </c>
      <c r="BW699" s="190" t="e">
        <f>VLOOKUP(D:D,#REF!,3,0)</f>
        <v>#REF!</v>
      </c>
      <c r="BX699" s="190"/>
      <c r="BY699" s="190"/>
      <c r="BZ699" s="191" t="e">
        <f>VLOOKUP(D:D,#REF!,2,0)</f>
        <v>#REF!</v>
      </c>
      <c r="CA699" s="192" t="s">
        <v>18928</v>
      </c>
      <c r="CB699" s="192" t="s">
        <v>18928</v>
      </c>
      <c r="CC699" s="192" t="s">
        <v>18928</v>
      </c>
      <c r="CD699" s="190"/>
      <c r="CE699" s="184">
        <v>7004107</v>
      </c>
    </row>
    <row r="700" spans="1:83" ht="11.95" customHeight="1">
      <c r="A700" s="184">
        <v>7004108</v>
      </c>
      <c r="B700" s="184">
        <v>699</v>
      </c>
      <c r="C700" s="184" t="s">
        <v>3672</v>
      </c>
      <c r="D700" s="184" t="s">
        <v>36</v>
      </c>
      <c r="E700" s="184" t="s">
        <v>735</v>
      </c>
      <c r="F700" s="184" t="s">
        <v>10426</v>
      </c>
      <c r="G700" s="185">
        <v>42564</v>
      </c>
      <c r="H700" s="186" t="s">
        <v>8089</v>
      </c>
      <c r="I700" s="187">
        <v>21169</v>
      </c>
      <c r="J700" s="184" t="s">
        <v>22303</v>
      </c>
      <c r="K700" s="184">
        <v>7004108</v>
      </c>
      <c r="L700" s="184" t="s">
        <v>23451</v>
      </c>
      <c r="M700" s="184" t="s">
        <v>23452</v>
      </c>
      <c r="N700" s="188" t="s">
        <v>23453</v>
      </c>
      <c r="O700" s="189" t="s">
        <v>10427</v>
      </c>
      <c r="P700" s="187" t="s">
        <v>10428</v>
      </c>
      <c r="Q700" s="187" t="s">
        <v>10428</v>
      </c>
      <c r="R700" s="184" t="s">
        <v>10429</v>
      </c>
      <c r="S700" s="184">
        <v>13505058832</v>
      </c>
      <c r="T700" s="184" t="s">
        <v>10430</v>
      </c>
      <c r="U700" s="184">
        <v>13906999100</v>
      </c>
      <c r="V700" s="184" t="s">
        <v>10430</v>
      </c>
      <c r="W700" s="184">
        <v>13906999100</v>
      </c>
      <c r="X700" s="187" t="s">
        <v>23454</v>
      </c>
      <c r="Y700" s="187"/>
      <c r="Z700" s="188" t="s">
        <v>3575</v>
      </c>
      <c r="AA700" s="184" t="s">
        <v>3820</v>
      </c>
      <c r="AB700" s="184" t="s">
        <v>3820</v>
      </c>
      <c r="AC700" s="184"/>
      <c r="AD700" s="184" t="s">
        <v>23455</v>
      </c>
      <c r="AE700" s="184" t="s">
        <v>3562</v>
      </c>
      <c r="AF700" s="184" t="s">
        <v>4919</v>
      </c>
      <c r="AG700" s="184"/>
      <c r="AH700" s="184"/>
      <c r="AI700" s="184"/>
      <c r="AJ700" s="184" t="s">
        <v>3593</v>
      </c>
      <c r="AK700" s="184">
        <v>362200</v>
      </c>
      <c r="AL700" s="184" t="s">
        <v>23456</v>
      </c>
      <c r="AM700" s="184" t="s">
        <v>23457</v>
      </c>
      <c r="AN700" s="184">
        <v>13505050830</v>
      </c>
      <c r="AO700" s="184" t="s">
        <v>22311</v>
      </c>
      <c r="AP700" s="184" t="s">
        <v>10431</v>
      </c>
      <c r="AQ700" s="184">
        <v>15959522403</v>
      </c>
      <c r="AR700" s="184" t="s">
        <v>8064</v>
      </c>
      <c r="AS700" s="184" t="s">
        <v>8065</v>
      </c>
      <c r="AT700" s="184">
        <v>13600928695</v>
      </c>
      <c r="AU700" s="184" t="s">
        <v>1583</v>
      </c>
      <c r="AV700" s="184" t="s">
        <v>10432</v>
      </c>
      <c r="AW700" s="190"/>
      <c r="AX700" s="185">
        <v>44245</v>
      </c>
      <c r="AY700" s="185"/>
      <c r="AZ700" s="184" t="s">
        <v>3731</v>
      </c>
      <c r="BA700" s="184" t="s">
        <v>10433</v>
      </c>
      <c r="BB700" s="184">
        <v>1</v>
      </c>
      <c r="BC700" s="184"/>
      <c r="BD700" s="184"/>
      <c r="BE700" s="184"/>
      <c r="BF700" s="184"/>
      <c r="BG700" s="184"/>
      <c r="BH700" s="184"/>
      <c r="BI700" s="184"/>
      <c r="BJ700" s="184"/>
      <c r="BK700" s="184"/>
      <c r="BL700" s="184" t="s">
        <v>3493</v>
      </c>
      <c r="BM700" s="184"/>
      <c r="BN700" s="184"/>
      <c r="BO700" s="184"/>
      <c r="BP700" s="184" t="s">
        <v>3493</v>
      </c>
      <c r="BQ700" s="184" t="str">
        <f t="shared" si="23"/>
        <v>√</v>
      </c>
      <c r="BR700" s="184"/>
      <c r="BS700" s="184"/>
      <c r="BT700" s="187" t="s">
        <v>3493</v>
      </c>
      <c r="BU700" s="184"/>
      <c r="BV700" s="190" t="e">
        <f>VLOOKUP(D:D,#REF!,2,0)</f>
        <v>#REF!</v>
      </c>
      <c r="BW700" s="190" t="e">
        <f>VLOOKUP(D:D,#REF!,3,0)</f>
        <v>#REF!</v>
      </c>
      <c r="BX700" s="190"/>
      <c r="BY700" s="190"/>
      <c r="BZ700" s="191" t="e">
        <f>VLOOKUP(D:D,#REF!,2,0)</f>
        <v>#REF!</v>
      </c>
      <c r="CA700" s="192" t="s">
        <v>18928</v>
      </c>
      <c r="CB700" s="192" t="s">
        <v>18928</v>
      </c>
      <c r="CC700" s="192" t="s">
        <v>18928</v>
      </c>
      <c r="CD700" s="190"/>
      <c r="CE700" s="184">
        <v>7004108</v>
      </c>
    </row>
    <row r="701" spans="1:83" ht="11.95" customHeight="1">
      <c r="A701" s="184">
        <v>7004109</v>
      </c>
      <c r="B701" s="184">
        <v>700</v>
      </c>
      <c r="C701" s="184" t="s">
        <v>3672</v>
      </c>
      <c r="D701" s="184" t="s">
        <v>36</v>
      </c>
      <c r="E701" s="184" t="s">
        <v>732</v>
      </c>
      <c r="F701" s="184" t="s">
        <v>10434</v>
      </c>
      <c r="G701" s="185">
        <v>42564</v>
      </c>
      <c r="H701" s="186" t="s">
        <v>3464</v>
      </c>
      <c r="I701" s="187">
        <v>21171</v>
      </c>
      <c r="J701" s="184" t="s">
        <v>8446</v>
      </c>
      <c r="K701" s="184">
        <v>7004109</v>
      </c>
      <c r="L701" s="184" t="s">
        <v>23458</v>
      </c>
      <c r="M701" s="184" t="s">
        <v>23459</v>
      </c>
      <c r="N701" s="188" t="s">
        <v>10435</v>
      </c>
      <c r="O701" s="189" t="s">
        <v>10436</v>
      </c>
      <c r="P701" s="187" t="s">
        <v>23460</v>
      </c>
      <c r="Q701" s="187" t="s">
        <v>23460</v>
      </c>
      <c r="R701" s="184" t="s">
        <v>10437</v>
      </c>
      <c r="S701" s="184">
        <v>18950619898</v>
      </c>
      <c r="T701" s="184" t="s">
        <v>10437</v>
      </c>
      <c r="U701" s="184">
        <v>18950619898</v>
      </c>
      <c r="V701" s="184" t="s">
        <v>10437</v>
      </c>
      <c r="W701" s="184">
        <v>18950619898</v>
      </c>
      <c r="X701" s="187" t="s">
        <v>23461</v>
      </c>
      <c r="Y701" s="187" t="s">
        <v>23462</v>
      </c>
      <c r="Z701" s="188" t="s">
        <v>10438</v>
      </c>
      <c r="AA701" s="184" t="s">
        <v>3820</v>
      </c>
      <c r="AB701" s="184" t="s">
        <v>3820</v>
      </c>
      <c r="AC701" s="184"/>
      <c r="AD701" s="184"/>
      <c r="AE701" s="184" t="s">
        <v>3562</v>
      </c>
      <c r="AF701" s="184"/>
      <c r="AG701" s="184"/>
      <c r="AH701" s="184"/>
      <c r="AI701" s="184"/>
      <c r="AJ701" s="184" t="s">
        <v>3593</v>
      </c>
      <c r="AK701" s="184">
        <v>353000</v>
      </c>
      <c r="AL701" s="184" t="s">
        <v>23463</v>
      </c>
      <c r="AM701" s="184" t="s">
        <v>23460</v>
      </c>
      <c r="AN701" s="184">
        <v>13015693469</v>
      </c>
      <c r="AO701" s="184" t="s">
        <v>22311</v>
      </c>
      <c r="AP701" s="184" t="s">
        <v>4045</v>
      </c>
      <c r="AQ701" s="184" t="s">
        <v>10439</v>
      </c>
      <c r="AR701" s="184" t="s">
        <v>8064</v>
      </c>
      <c r="AS701" s="184" t="s">
        <v>8065</v>
      </c>
      <c r="AT701" s="184">
        <v>13600928695</v>
      </c>
      <c r="AU701" s="184" t="s">
        <v>10440</v>
      </c>
      <c r="AV701" s="184" t="s">
        <v>10440</v>
      </c>
      <c r="AW701" s="190"/>
      <c r="AX701" s="185">
        <v>44284</v>
      </c>
      <c r="AY701" s="185">
        <v>43260</v>
      </c>
      <c r="AZ701" s="184" t="s">
        <v>3731</v>
      </c>
      <c r="BA701" s="184" t="s">
        <v>10441</v>
      </c>
      <c r="BB701" s="184">
        <v>1</v>
      </c>
      <c r="BC701" s="184"/>
      <c r="BD701" s="184"/>
      <c r="BE701" s="184"/>
      <c r="BF701" s="184"/>
      <c r="BG701" s="184"/>
      <c r="BH701" s="184"/>
      <c r="BI701" s="184"/>
      <c r="BJ701" s="184"/>
      <c r="BK701" s="184"/>
      <c r="BL701" s="184" t="s">
        <v>3493</v>
      </c>
      <c r="BM701" s="184" t="s">
        <v>3493</v>
      </c>
      <c r="BN701" s="184" t="s">
        <v>3493</v>
      </c>
      <c r="BO701" s="184" t="s">
        <v>3493</v>
      </c>
      <c r="BP701" s="184" t="s">
        <v>3493</v>
      </c>
      <c r="BQ701" s="184" t="str">
        <f t="shared" si="23"/>
        <v>√</v>
      </c>
      <c r="BR701" s="184"/>
      <c r="BS701" s="184"/>
      <c r="BT701" s="187" t="s">
        <v>3493</v>
      </c>
      <c r="BU701" s="184"/>
      <c r="BV701" s="190" t="e">
        <f>VLOOKUP(D:D,#REF!,2,0)</f>
        <v>#REF!</v>
      </c>
      <c r="BW701" s="190" t="e">
        <f>VLOOKUP(D:D,#REF!,3,0)</f>
        <v>#REF!</v>
      </c>
      <c r="BX701" s="190"/>
      <c r="BY701" s="190"/>
      <c r="BZ701" s="191" t="e">
        <f>VLOOKUP(D:D,#REF!,2,0)</f>
        <v>#REF!</v>
      </c>
      <c r="CA701" s="192" t="s">
        <v>18928</v>
      </c>
      <c r="CB701" s="192" t="s">
        <v>18928</v>
      </c>
      <c r="CC701" s="192" t="s">
        <v>18928</v>
      </c>
      <c r="CD701" s="190"/>
      <c r="CE701" s="184">
        <v>7004109</v>
      </c>
    </row>
    <row r="702" spans="1:83" ht="11.95" customHeight="1">
      <c r="A702" s="184">
        <v>7004110</v>
      </c>
      <c r="B702" s="184">
        <v>701</v>
      </c>
      <c r="C702" s="184" t="s">
        <v>3672</v>
      </c>
      <c r="D702" s="184" t="s">
        <v>36</v>
      </c>
      <c r="E702" s="184" t="s">
        <v>732</v>
      </c>
      <c r="F702" s="184" t="s">
        <v>10442</v>
      </c>
      <c r="G702" s="185">
        <v>42564</v>
      </c>
      <c r="H702" s="186" t="s">
        <v>3464</v>
      </c>
      <c r="I702" s="187">
        <v>21171</v>
      </c>
      <c r="J702" s="184" t="s">
        <v>8446</v>
      </c>
      <c r="K702" s="184">
        <v>7004110</v>
      </c>
      <c r="L702" s="184" t="s">
        <v>23464</v>
      </c>
      <c r="M702" s="184" t="s">
        <v>3575</v>
      </c>
      <c r="N702" s="188" t="s">
        <v>3575</v>
      </c>
      <c r="O702" s="189"/>
      <c r="P702" s="187" t="s">
        <v>23465</v>
      </c>
      <c r="Q702" s="187" t="s">
        <v>23465</v>
      </c>
      <c r="R702" s="184" t="s">
        <v>10443</v>
      </c>
      <c r="S702" s="184">
        <v>13860030488</v>
      </c>
      <c r="T702" s="184" t="s">
        <v>10443</v>
      </c>
      <c r="U702" s="184" t="s">
        <v>23466</v>
      </c>
      <c r="V702" s="184" t="s">
        <v>10443</v>
      </c>
      <c r="W702" s="184">
        <v>13860030488</v>
      </c>
      <c r="X702" s="187" t="s">
        <v>10444</v>
      </c>
      <c r="Y702" s="187" t="s">
        <v>23467</v>
      </c>
      <c r="Z702" s="188" t="s">
        <v>3575</v>
      </c>
      <c r="AA702" s="184" t="s">
        <v>3820</v>
      </c>
      <c r="AB702" s="184" t="s">
        <v>3820</v>
      </c>
      <c r="AC702" s="184"/>
      <c r="AD702" s="184" t="s">
        <v>23455</v>
      </c>
      <c r="AE702" s="184" t="s">
        <v>3562</v>
      </c>
      <c r="AF702" s="184" t="s">
        <v>4919</v>
      </c>
      <c r="AG702" s="184"/>
      <c r="AH702" s="184"/>
      <c r="AI702" s="184"/>
      <c r="AJ702" s="184" t="s">
        <v>3563</v>
      </c>
      <c r="AK702" s="184">
        <v>353600</v>
      </c>
      <c r="AL702" s="184" t="s">
        <v>23468</v>
      </c>
      <c r="AM702" s="184" t="s">
        <v>10445</v>
      </c>
      <c r="AN702" s="184">
        <v>13859321961</v>
      </c>
      <c r="AO702" s="184" t="s">
        <v>22311</v>
      </c>
      <c r="AP702" s="184" t="s">
        <v>10446</v>
      </c>
      <c r="AQ702" s="184" t="s">
        <v>10447</v>
      </c>
      <c r="AR702" s="184" t="s">
        <v>8064</v>
      </c>
      <c r="AS702" s="184" t="s">
        <v>8065</v>
      </c>
      <c r="AT702" s="184">
        <v>13600928695</v>
      </c>
      <c r="AU702" s="184" t="s">
        <v>10448</v>
      </c>
      <c r="AV702" s="184" t="s">
        <v>10448</v>
      </c>
      <c r="AW702" s="190"/>
      <c r="AX702" s="185">
        <v>44218</v>
      </c>
      <c r="AY702" s="185">
        <v>43576</v>
      </c>
      <c r="AZ702" s="184" t="s">
        <v>3731</v>
      </c>
      <c r="BA702" s="184" t="s">
        <v>10449</v>
      </c>
      <c r="BB702" s="184">
        <v>1</v>
      </c>
      <c r="BC702" s="184"/>
      <c r="BD702" s="184"/>
      <c r="BE702" s="184"/>
      <c r="BF702" s="184"/>
      <c r="BG702" s="184"/>
      <c r="BH702" s="184"/>
      <c r="BI702" s="184"/>
      <c r="BJ702" s="184"/>
      <c r="BK702" s="184"/>
      <c r="BL702" s="184" t="s">
        <v>3493</v>
      </c>
      <c r="BM702" s="184"/>
      <c r="BN702" s="184"/>
      <c r="BO702" s="184" t="s">
        <v>3493</v>
      </c>
      <c r="BP702" s="184" t="s">
        <v>3493</v>
      </c>
      <c r="BQ702" s="184" t="str">
        <f t="shared" si="23"/>
        <v xml:space="preserve"> </v>
      </c>
      <c r="BR702" s="184"/>
      <c r="BS702" s="184"/>
      <c r="BT702" s="187" t="s">
        <v>3493</v>
      </c>
      <c r="BU702" s="184"/>
      <c r="BV702" s="190" t="e">
        <f>VLOOKUP(D:D,#REF!,2,0)</f>
        <v>#REF!</v>
      </c>
      <c r="BW702" s="190" t="e">
        <f>VLOOKUP(D:D,#REF!,3,0)</f>
        <v>#REF!</v>
      </c>
      <c r="BX702" s="190"/>
      <c r="BY702" s="190"/>
      <c r="BZ702" s="191" t="e">
        <f>VLOOKUP(D:D,#REF!,2,0)</f>
        <v>#REF!</v>
      </c>
      <c r="CA702" s="192" t="s">
        <v>18928</v>
      </c>
      <c r="CB702" s="192" t="s">
        <v>18928</v>
      </c>
      <c r="CC702" s="192" t="s">
        <v>18928</v>
      </c>
      <c r="CD702" s="190"/>
      <c r="CE702" s="184">
        <v>7004110</v>
      </c>
    </row>
    <row r="703" spans="1:83" ht="11.95" customHeight="1">
      <c r="A703" s="184">
        <v>7004111</v>
      </c>
      <c r="B703" s="184">
        <v>702</v>
      </c>
      <c r="C703" s="184" t="s">
        <v>3672</v>
      </c>
      <c r="D703" s="184" t="s">
        <v>36</v>
      </c>
      <c r="E703" s="184" t="s">
        <v>128</v>
      </c>
      <c r="F703" s="184" t="s">
        <v>10450</v>
      </c>
      <c r="G703" s="185">
        <v>42564</v>
      </c>
      <c r="H703" s="186" t="s">
        <v>22405</v>
      </c>
      <c r="I703" s="187">
        <v>21172</v>
      </c>
      <c r="J703" s="184" t="s">
        <v>8446</v>
      </c>
      <c r="K703" s="184">
        <v>7004111</v>
      </c>
      <c r="L703" s="184" t="s">
        <v>10451</v>
      </c>
      <c r="M703" s="184" t="s">
        <v>10452</v>
      </c>
      <c r="N703" s="188" t="s">
        <v>23469</v>
      </c>
      <c r="O703" s="189" t="s">
        <v>10453</v>
      </c>
      <c r="P703" s="187" t="s">
        <v>23470</v>
      </c>
      <c r="Q703" s="187" t="s">
        <v>23470</v>
      </c>
      <c r="R703" s="184" t="s">
        <v>10454</v>
      </c>
      <c r="S703" s="184">
        <v>13506975758</v>
      </c>
      <c r="T703" s="184" t="s">
        <v>10455</v>
      </c>
      <c r="U703" s="184">
        <v>13509312402</v>
      </c>
      <c r="V703" s="184" t="s">
        <v>10456</v>
      </c>
      <c r="W703" s="184" t="s">
        <v>23471</v>
      </c>
      <c r="X703" s="187" t="s">
        <v>23472</v>
      </c>
      <c r="Y703" s="187"/>
      <c r="Z703" s="188" t="s">
        <v>10457</v>
      </c>
      <c r="AA703" s="184">
        <v>180</v>
      </c>
      <c r="AB703" s="184" t="s">
        <v>3561</v>
      </c>
      <c r="AC703" s="184"/>
      <c r="AD703" s="184" t="s">
        <v>23473</v>
      </c>
      <c r="AE703" s="184" t="s">
        <v>3562</v>
      </c>
      <c r="AF703" s="184" t="s">
        <v>4919</v>
      </c>
      <c r="AG703" s="184"/>
      <c r="AH703" s="184"/>
      <c r="AI703" s="184"/>
      <c r="AJ703" s="184" t="s">
        <v>3593</v>
      </c>
      <c r="AK703" s="184">
        <v>350199</v>
      </c>
      <c r="AL703" s="184" t="s">
        <v>23474</v>
      </c>
      <c r="AM703" s="184" t="s">
        <v>23475</v>
      </c>
      <c r="AN703" s="184">
        <v>13509312402</v>
      </c>
      <c r="AO703" s="184" t="s">
        <v>22311</v>
      </c>
      <c r="AP703" s="184" t="s">
        <v>10458</v>
      </c>
      <c r="AQ703" s="184">
        <v>15959013285</v>
      </c>
      <c r="AR703" s="184" t="s">
        <v>8064</v>
      </c>
      <c r="AS703" s="184" t="s">
        <v>8065</v>
      </c>
      <c r="AT703" s="184">
        <v>13600928695</v>
      </c>
      <c r="AU703" s="184" t="s">
        <v>1590</v>
      </c>
      <c r="AV703" s="184" t="s">
        <v>1590</v>
      </c>
      <c r="AW703" s="190"/>
      <c r="AX703" s="185">
        <v>44252</v>
      </c>
      <c r="AY703" s="185"/>
      <c r="AZ703" s="184" t="s">
        <v>3731</v>
      </c>
      <c r="BA703" s="184" t="s">
        <v>10459</v>
      </c>
      <c r="BB703" s="184">
        <v>1</v>
      </c>
      <c r="BC703" s="184"/>
      <c r="BD703" s="184"/>
      <c r="BE703" s="184"/>
      <c r="BF703" s="184"/>
      <c r="BG703" s="184"/>
      <c r="BH703" s="184"/>
      <c r="BI703" s="184"/>
      <c r="BJ703" s="184"/>
      <c r="BK703" s="184"/>
      <c r="BL703" s="184" t="s">
        <v>3493</v>
      </c>
      <c r="BM703" s="184"/>
      <c r="BN703" s="184"/>
      <c r="BO703" s="184"/>
      <c r="BP703" s="184" t="s">
        <v>3493</v>
      </c>
      <c r="BQ703" s="184" t="str">
        <f t="shared" si="23"/>
        <v>√</v>
      </c>
      <c r="BR703" s="184"/>
      <c r="BS703" s="184"/>
      <c r="BT703" s="187" t="s">
        <v>3493</v>
      </c>
      <c r="BU703" s="184"/>
      <c r="BV703" s="190" t="e">
        <f>VLOOKUP(D:D,#REF!,2,0)</f>
        <v>#REF!</v>
      </c>
      <c r="BW703" s="190" t="e">
        <f>VLOOKUP(D:D,#REF!,3,0)</f>
        <v>#REF!</v>
      </c>
      <c r="BX703" s="190"/>
      <c r="BY703" s="190"/>
      <c r="BZ703" s="191" t="e">
        <f>VLOOKUP(D:D,#REF!,2,0)</f>
        <v>#REF!</v>
      </c>
      <c r="CA703" s="192" t="s">
        <v>18928</v>
      </c>
      <c r="CB703" s="192" t="s">
        <v>18928</v>
      </c>
      <c r="CC703" s="192" t="s">
        <v>18928</v>
      </c>
      <c r="CD703" s="190"/>
      <c r="CE703" s="184">
        <v>7004111</v>
      </c>
    </row>
    <row r="704" spans="1:83" ht="11.95" customHeight="1">
      <c r="A704" s="184">
        <v>7004112</v>
      </c>
      <c r="B704" s="184">
        <v>703</v>
      </c>
      <c r="C704" s="184" t="s">
        <v>3672</v>
      </c>
      <c r="D704" s="184" t="s">
        <v>36</v>
      </c>
      <c r="E704" s="184" t="s">
        <v>128</v>
      </c>
      <c r="F704" s="184" t="s">
        <v>10460</v>
      </c>
      <c r="G704" s="185">
        <v>42564</v>
      </c>
      <c r="H704" s="186" t="s">
        <v>22405</v>
      </c>
      <c r="I704" s="187">
        <v>21172</v>
      </c>
      <c r="J704" s="184" t="s">
        <v>8446</v>
      </c>
      <c r="K704" s="184">
        <v>7004112</v>
      </c>
      <c r="L704" s="184" t="s">
        <v>23476</v>
      </c>
      <c r="M704" s="184" t="s">
        <v>23477</v>
      </c>
      <c r="N704" s="188" t="s">
        <v>23478</v>
      </c>
      <c r="O704" s="189" t="s">
        <v>10461</v>
      </c>
      <c r="P704" s="187" t="s">
        <v>10462</v>
      </c>
      <c r="Q704" s="187" t="s">
        <v>10462</v>
      </c>
      <c r="R704" s="184" t="s">
        <v>10463</v>
      </c>
      <c r="S704" s="184">
        <v>13275918131</v>
      </c>
      <c r="T704" s="184" t="s">
        <v>10464</v>
      </c>
      <c r="U704" s="184">
        <v>13696822755</v>
      </c>
      <c r="V704" s="184" t="s">
        <v>10465</v>
      </c>
      <c r="W704" s="184">
        <v>15980156799</v>
      </c>
      <c r="X704" s="187" t="s">
        <v>10466</v>
      </c>
      <c r="Y704" s="187" t="s">
        <v>23479</v>
      </c>
      <c r="Z704" s="188" t="s">
        <v>10467</v>
      </c>
      <c r="AA704" s="184">
        <v>180</v>
      </c>
      <c r="AB704" s="184" t="s">
        <v>3561</v>
      </c>
      <c r="AC704" s="184"/>
      <c r="AD704" s="184"/>
      <c r="AE704" s="184" t="s">
        <v>3562</v>
      </c>
      <c r="AF704" s="184" t="s">
        <v>3689</v>
      </c>
      <c r="AG704" s="184"/>
      <c r="AH704" s="184"/>
      <c r="AI704" s="184"/>
      <c r="AJ704" s="184" t="s">
        <v>3563</v>
      </c>
      <c r="AK704" s="184">
        <v>350800</v>
      </c>
      <c r="AL704" s="184" t="s">
        <v>10468</v>
      </c>
      <c r="AM704" s="184" t="s">
        <v>10462</v>
      </c>
      <c r="AN704" s="184">
        <v>13696822755</v>
      </c>
      <c r="AO704" s="184" t="s">
        <v>22311</v>
      </c>
      <c r="AP704" s="184" t="s">
        <v>10469</v>
      </c>
      <c r="AQ704" s="184" t="s">
        <v>10470</v>
      </c>
      <c r="AR704" s="184" t="s">
        <v>8064</v>
      </c>
      <c r="AS704" s="184" t="s">
        <v>8065</v>
      </c>
      <c r="AT704" s="184">
        <v>13600928695</v>
      </c>
      <c r="AU704" s="184" t="s">
        <v>10471</v>
      </c>
      <c r="AV704" s="184" t="s">
        <v>10471</v>
      </c>
      <c r="AW704" s="190"/>
      <c r="AX704" s="185">
        <v>43931</v>
      </c>
      <c r="AY704" s="185">
        <v>43288</v>
      </c>
      <c r="AZ704" s="184" t="s">
        <v>3731</v>
      </c>
      <c r="BA704" s="184" t="s">
        <v>10472</v>
      </c>
      <c r="BB704" s="184">
        <v>1</v>
      </c>
      <c r="BC704" s="184"/>
      <c r="BD704" s="184"/>
      <c r="BE704" s="184"/>
      <c r="BF704" s="184"/>
      <c r="BG704" s="184"/>
      <c r="BH704" s="184"/>
      <c r="BI704" s="184"/>
      <c r="BJ704" s="184"/>
      <c r="BK704" s="184"/>
      <c r="BL704" s="184" t="s">
        <v>3493</v>
      </c>
      <c r="BM704" s="184"/>
      <c r="BN704" s="184" t="s">
        <v>3493</v>
      </c>
      <c r="BO704" s="184" t="s">
        <v>3493</v>
      </c>
      <c r="BP704" s="184" t="s">
        <v>3493</v>
      </c>
      <c r="BQ704" s="184" t="str">
        <f t="shared" si="23"/>
        <v>√</v>
      </c>
      <c r="BR704" s="184"/>
      <c r="BS704" s="184"/>
      <c r="BT704" s="187" t="s">
        <v>3493</v>
      </c>
      <c r="BU704" s="184"/>
      <c r="BV704" s="190" t="e">
        <f>VLOOKUP(D:D,#REF!,2,0)</f>
        <v>#REF!</v>
      </c>
      <c r="BW704" s="190" t="e">
        <f>VLOOKUP(D:D,#REF!,3,0)</f>
        <v>#REF!</v>
      </c>
      <c r="BX704" s="190"/>
      <c r="BY704" s="190"/>
      <c r="BZ704" s="191" t="e">
        <f>VLOOKUP(D:D,#REF!,2,0)</f>
        <v>#REF!</v>
      </c>
      <c r="CA704" s="192" t="s">
        <v>18928</v>
      </c>
      <c r="CB704" s="192" t="s">
        <v>18928</v>
      </c>
      <c r="CC704" s="192" t="s">
        <v>18928</v>
      </c>
      <c r="CD704" s="190"/>
      <c r="CE704" s="184">
        <v>7004112</v>
      </c>
    </row>
    <row r="705" spans="1:83" ht="11.95" customHeight="1">
      <c r="A705" s="184">
        <v>7004113</v>
      </c>
      <c r="B705" s="184">
        <v>704</v>
      </c>
      <c r="C705" s="184" t="s">
        <v>3672</v>
      </c>
      <c r="D705" s="184" t="s">
        <v>36</v>
      </c>
      <c r="E705" s="184" t="s">
        <v>128</v>
      </c>
      <c r="F705" s="184" t="s">
        <v>10473</v>
      </c>
      <c r="G705" s="185">
        <v>42564</v>
      </c>
      <c r="H705" s="186" t="s">
        <v>22405</v>
      </c>
      <c r="I705" s="187">
        <v>21172</v>
      </c>
      <c r="J705" s="184" t="s">
        <v>8446</v>
      </c>
      <c r="K705" s="184">
        <v>7004113</v>
      </c>
      <c r="L705" s="184" t="s">
        <v>10474</v>
      </c>
      <c r="M705" s="184" t="s">
        <v>23480</v>
      </c>
      <c r="N705" s="188" t="s">
        <v>23481</v>
      </c>
      <c r="O705" s="189" t="s">
        <v>23482</v>
      </c>
      <c r="P705" s="187" t="s">
        <v>10475</v>
      </c>
      <c r="Q705" s="187" t="s">
        <v>10475</v>
      </c>
      <c r="R705" s="184" t="s">
        <v>10476</v>
      </c>
      <c r="S705" s="184">
        <v>13799995956</v>
      </c>
      <c r="T705" s="184" t="s">
        <v>10477</v>
      </c>
      <c r="U705" s="184">
        <v>13696892073</v>
      </c>
      <c r="V705" s="184" t="s">
        <v>2819</v>
      </c>
      <c r="W705" s="184" t="s">
        <v>10478</v>
      </c>
      <c r="X705" s="187" t="s">
        <v>10479</v>
      </c>
      <c r="Y705" s="187" t="s">
        <v>10480</v>
      </c>
      <c r="Z705" s="188" t="s">
        <v>10481</v>
      </c>
      <c r="AA705" s="184">
        <v>180</v>
      </c>
      <c r="AB705" s="184" t="s">
        <v>3561</v>
      </c>
      <c r="AC705" s="184"/>
      <c r="AD705" s="184"/>
      <c r="AE705" s="184" t="s">
        <v>3562</v>
      </c>
      <c r="AF705" s="184" t="s">
        <v>3689</v>
      </c>
      <c r="AG705" s="184"/>
      <c r="AH705" s="184"/>
      <c r="AI705" s="184"/>
      <c r="AJ705" s="184" t="s">
        <v>3593</v>
      </c>
      <c r="AK705" s="184">
        <v>350000</v>
      </c>
      <c r="AL705" s="184" t="s">
        <v>10482</v>
      </c>
      <c r="AM705" s="184" t="s">
        <v>10475</v>
      </c>
      <c r="AN705" s="184">
        <v>13696892073</v>
      </c>
      <c r="AO705" s="184" t="s">
        <v>22311</v>
      </c>
      <c r="AP705" s="184" t="s">
        <v>10483</v>
      </c>
      <c r="AQ705" s="184" t="s">
        <v>10484</v>
      </c>
      <c r="AR705" s="184" t="s">
        <v>8064</v>
      </c>
      <c r="AS705" s="184" t="s">
        <v>8065</v>
      </c>
      <c r="AT705" s="184">
        <v>13600928695</v>
      </c>
      <c r="AU705" s="184" t="s">
        <v>1770</v>
      </c>
      <c r="AV705" s="184" t="s">
        <v>10485</v>
      </c>
      <c r="AW705" s="190"/>
      <c r="AX705" s="185">
        <v>44287</v>
      </c>
      <c r="AY705" s="185">
        <v>42813</v>
      </c>
      <c r="AZ705" s="184" t="s">
        <v>3731</v>
      </c>
      <c r="BA705" s="184" t="s">
        <v>10486</v>
      </c>
      <c r="BB705" s="184">
        <v>1</v>
      </c>
      <c r="BC705" s="184"/>
      <c r="BD705" s="184"/>
      <c r="BE705" s="184"/>
      <c r="BF705" s="184"/>
      <c r="BG705" s="184"/>
      <c r="BH705" s="184"/>
      <c r="BI705" s="184"/>
      <c r="BJ705" s="184"/>
      <c r="BK705" s="184"/>
      <c r="BL705" s="184" t="s">
        <v>3493</v>
      </c>
      <c r="BM705" s="184"/>
      <c r="BN705" s="184" t="s">
        <v>3493</v>
      </c>
      <c r="BO705" s="184" t="s">
        <v>3493</v>
      </c>
      <c r="BP705" s="184" t="s">
        <v>3493</v>
      </c>
      <c r="BQ705" s="184" t="str">
        <f t="shared" si="23"/>
        <v>√</v>
      </c>
      <c r="BR705" s="184"/>
      <c r="BS705" s="184"/>
      <c r="BT705" s="187" t="s">
        <v>3493</v>
      </c>
      <c r="BU705" s="184"/>
      <c r="BV705" s="190" t="e">
        <f>VLOOKUP(D:D,#REF!,2,0)</f>
        <v>#REF!</v>
      </c>
      <c r="BW705" s="190" t="e">
        <f>VLOOKUP(D:D,#REF!,3,0)</f>
        <v>#REF!</v>
      </c>
      <c r="BX705" s="190"/>
      <c r="BY705" s="190"/>
      <c r="BZ705" s="191" t="e">
        <f>VLOOKUP(D:D,#REF!,2,0)</f>
        <v>#REF!</v>
      </c>
      <c r="CA705" s="192" t="s">
        <v>18928</v>
      </c>
      <c r="CB705" s="192" t="s">
        <v>18928</v>
      </c>
      <c r="CC705" s="192" t="s">
        <v>18928</v>
      </c>
      <c r="CD705" s="190"/>
      <c r="CE705" s="184">
        <v>7004113</v>
      </c>
    </row>
    <row r="706" spans="1:83" ht="11.95" customHeight="1">
      <c r="A706" s="184">
        <v>7004114</v>
      </c>
      <c r="B706" s="184">
        <v>705</v>
      </c>
      <c r="C706" s="184" t="s">
        <v>3672</v>
      </c>
      <c r="D706" s="184" t="s">
        <v>36</v>
      </c>
      <c r="E706" s="184" t="s">
        <v>734</v>
      </c>
      <c r="F706" s="184" t="s">
        <v>10487</v>
      </c>
      <c r="G706" s="185">
        <v>42564</v>
      </c>
      <c r="H706" s="186" t="s">
        <v>22405</v>
      </c>
      <c r="I706" s="187">
        <v>21172</v>
      </c>
      <c r="J706" s="184" t="s">
        <v>8463</v>
      </c>
      <c r="K706" s="184">
        <v>7004114</v>
      </c>
      <c r="L706" s="184" t="s">
        <v>23483</v>
      </c>
      <c r="M706" s="184" t="s">
        <v>23484</v>
      </c>
      <c r="N706" s="188" t="s">
        <v>23485</v>
      </c>
      <c r="O706" s="189" t="s">
        <v>10488</v>
      </c>
      <c r="P706" s="187" t="s">
        <v>10489</v>
      </c>
      <c r="Q706" s="187" t="s">
        <v>10489</v>
      </c>
      <c r="R706" s="184" t="s">
        <v>10490</v>
      </c>
      <c r="S706" s="184">
        <v>18559351459</v>
      </c>
      <c r="T706" s="184" t="s">
        <v>10491</v>
      </c>
      <c r="U706" s="184">
        <v>13859690437</v>
      </c>
      <c r="V706" s="184" t="s">
        <v>10492</v>
      </c>
      <c r="W706" s="184">
        <v>13850307916</v>
      </c>
      <c r="X706" s="187" t="s">
        <v>23486</v>
      </c>
      <c r="Y706" s="187" t="s">
        <v>23487</v>
      </c>
      <c r="Z706" s="188" t="s">
        <v>23486</v>
      </c>
      <c r="AA706" s="184">
        <v>90</v>
      </c>
      <c r="AB706" s="184" t="s">
        <v>3561</v>
      </c>
      <c r="AC706" s="184"/>
      <c r="AD706" s="184"/>
      <c r="AE706" s="184" t="s">
        <v>3562</v>
      </c>
      <c r="AF706" s="184"/>
      <c r="AG706" s="184"/>
      <c r="AH706" s="184"/>
      <c r="AI706" s="184"/>
      <c r="AJ706" s="184" t="s">
        <v>3563</v>
      </c>
      <c r="AK706" s="184">
        <v>355200</v>
      </c>
      <c r="AL706" s="184" t="s">
        <v>10493</v>
      </c>
      <c r="AM706" s="184" t="s">
        <v>10494</v>
      </c>
      <c r="AN706" s="184">
        <v>14759154882</v>
      </c>
      <c r="AO706" s="184" t="s">
        <v>22311</v>
      </c>
      <c r="AP706" s="184" t="s">
        <v>10491</v>
      </c>
      <c r="AQ706" s="184" t="s">
        <v>10495</v>
      </c>
      <c r="AR706" s="184" t="s">
        <v>8064</v>
      </c>
      <c r="AS706" s="184" t="s">
        <v>8065</v>
      </c>
      <c r="AT706" s="184">
        <v>13600928695</v>
      </c>
      <c r="AU706" s="184" t="s">
        <v>1290</v>
      </c>
      <c r="AV706" s="184" t="s">
        <v>10496</v>
      </c>
      <c r="AW706" s="190"/>
      <c r="AX706" s="185">
        <v>44284</v>
      </c>
      <c r="AY706" s="185">
        <v>42652</v>
      </c>
      <c r="AZ706" s="184" t="s">
        <v>3562</v>
      </c>
      <c r="BA706" s="184" t="s">
        <v>10497</v>
      </c>
      <c r="BB706" s="184">
        <v>1</v>
      </c>
      <c r="BC706" s="184"/>
      <c r="BD706" s="184"/>
      <c r="BE706" s="184"/>
      <c r="BF706" s="184"/>
      <c r="BG706" s="184"/>
      <c r="BH706" s="184"/>
      <c r="BI706" s="184"/>
      <c r="BJ706" s="184"/>
      <c r="BK706" s="184"/>
      <c r="BL706" s="184" t="s">
        <v>3493</v>
      </c>
      <c r="BM706" s="184" t="s">
        <v>3493</v>
      </c>
      <c r="BN706" s="184" t="s">
        <v>3493</v>
      </c>
      <c r="BO706" s="184" t="s">
        <v>3493</v>
      </c>
      <c r="BP706" s="184" t="s">
        <v>3493</v>
      </c>
      <c r="BQ706" s="184" t="str">
        <f t="shared" si="23"/>
        <v>√</v>
      </c>
      <c r="BR706" s="184"/>
      <c r="BS706" s="184"/>
      <c r="BT706" s="187" t="s">
        <v>3493</v>
      </c>
      <c r="BU706" s="184"/>
      <c r="BV706" s="190" t="e">
        <f>VLOOKUP(D:D,#REF!,2,0)</f>
        <v>#REF!</v>
      </c>
      <c r="BW706" s="190" t="e">
        <f>VLOOKUP(D:D,#REF!,3,0)</f>
        <v>#REF!</v>
      </c>
      <c r="BX706" s="190"/>
      <c r="BY706" s="190"/>
      <c r="BZ706" s="191" t="e">
        <f>VLOOKUP(D:D,#REF!,2,0)</f>
        <v>#REF!</v>
      </c>
      <c r="CA706" s="192" t="s">
        <v>18928</v>
      </c>
      <c r="CB706" s="192" t="s">
        <v>18928</v>
      </c>
      <c r="CC706" s="192" t="s">
        <v>18928</v>
      </c>
      <c r="CD706" s="190"/>
      <c r="CE706" s="184">
        <v>7004114</v>
      </c>
    </row>
    <row r="707" spans="1:83" ht="11.95" customHeight="1">
      <c r="A707" s="184">
        <v>7004115</v>
      </c>
      <c r="B707" s="184">
        <v>706</v>
      </c>
      <c r="C707" s="184" t="s">
        <v>3672</v>
      </c>
      <c r="D707" s="184" t="s">
        <v>36</v>
      </c>
      <c r="E707" s="184" t="s">
        <v>734</v>
      </c>
      <c r="F707" s="184" t="s">
        <v>10498</v>
      </c>
      <c r="G707" s="185">
        <v>42564</v>
      </c>
      <c r="H707" s="186" t="s">
        <v>22405</v>
      </c>
      <c r="I707" s="187">
        <v>21172</v>
      </c>
      <c r="J707" s="184" t="s">
        <v>8463</v>
      </c>
      <c r="K707" s="184">
        <v>7004115</v>
      </c>
      <c r="L707" s="184" t="s">
        <v>10499</v>
      </c>
      <c r="M707" s="184" t="s">
        <v>10500</v>
      </c>
      <c r="N707" s="188" t="s">
        <v>23488</v>
      </c>
      <c r="O707" s="189" t="s">
        <v>10501</v>
      </c>
      <c r="P707" s="187" t="s">
        <v>23489</v>
      </c>
      <c r="Q707" s="187" t="s">
        <v>23489</v>
      </c>
      <c r="R707" s="184" t="s">
        <v>10502</v>
      </c>
      <c r="S707" s="184">
        <v>13959356867</v>
      </c>
      <c r="T707" s="184" t="s">
        <v>10503</v>
      </c>
      <c r="U707" s="184">
        <v>18959646521</v>
      </c>
      <c r="V707" s="184" t="s">
        <v>10504</v>
      </c>
      <c r="W707" s="184">
        <v>13959356707</v>
      </c>
      <c r="X707" s="187" t="s">
        <v>23490</v>
      </c>
      <c r="Y707" s="187"/>
      <c r="Z707" s="188" t="s">
        <v>10505</v>
      </c>
      <c r="AA707" s="184">
        <v>90</v>
      </c>
      <c r="AB707" s="184" t="s">
        <v>3561</v>
      </c>
      <c r="AC707" s="184"/>
      <c r="AD707" s="184"/>
      <c r="AE707" s="184" t="s">
        <v>3562</v>
      </c>
      <c r="AF707" s="184" t="s">
        <v>3689</v>
      </c>
      <c r="AG707" s="184"/>
      <c r="AH707" s="184"/>
      <c r="AI707" s="184"/>
      <c r="AJ707" s="184" t="s">
        <v>3563</v>
      </c>
      <c r="AK707" s="184">
        <v>355500</v>
      </c>
      <c r="AL707" s="184" t="s">
        <v>10493</v>
      </c>
      <c r="AM707" s="184" t="s">
        <v>10494</v>
      </c>
      <c r="AN707" s="184">
        <v>14759154882</v>
      </c>
      <c r="AO707" s="184" t="s">
        <v>22311</v>
      </c>
      <c r="AP707" s="184" t="s">
        <v>10503</v>
      </c>
      <c r="AQ707" s="184" t="s">
        <v>10506</v>
      </c>
      <c r="AR707" s="184" t="s">
        <v>8064</v>
      </c>
      <c r="AS707" s="184" t="s">
        <v>8065</v>
      </c>
      <c r="AT707" s="184">
        <v>13600928695</v>
      </c>
      <c r="AU707" s="184" t="s">
        <v>10507</v>
      </c>
      <c r="AV707" s="184" t="s">
        <v>10508</v>
      </c>
      <c r="AW707" s="190">
        <v>9.2100000000000009</v>
      </c>
      <c r="AX707" s="185">
        <v>44262</v>
      </c>
      <c r="AY707" s="185"/>
      <c r="AZ707" s="184" t="s">
        <v>3731</v>
      </c>
      <c r="BA707" s="184" t="s">
        <v>10509</v>
      </c>
      <c r="BB707" s="184">
        <v>1</v>
      </c>
      <c r="BC707" s="184"/>
      <c r="BD707" s="184"/>
      <c r="BE707" s="184"/>
      <c r="BF707" s="184"/>
      <c r="BG707" s="184"/>
      <c r="BH707" s="184"/>
      <c r="BI707" s="184"/>
      <c r="BJ707" s="184"/>
      <c r="BK707" s="184"/>
      <c r="BL707" s="184" t="s">
        <v>3493</v>
      </c>
      <c r="BM707" s="184"/>
      <c r="BN707" s="184" t="s">
        <v>3493</v>
      </c>
      <c r="BO707" s="184"/>
      <c r="BP707" s="184" t="s">
        <v>3493</v>
      </c>
      <c r="BQ707" s="184" t="str">
        <f t="shared" ref="BQ707:BQ770" si="27">IF(OR(M707="",M707="/")," ","√")</f>
        <v>√</v>
      </c>
      <c r="BR707" s="184"/>
      <c r="BS707" s="184"/>
      <c r="BT707" s="187" t="s">
        <v>3493</v>
      </c>
      <c r="BU707" s="184"/>
      <c r="BV707" s="190" t="e">
        <f>VLOOKUP(D:D,#REF!,2,0)</f>
        <v>#REF!</v>
      </c>
      <c r="BW707" s="190" t="e">
        <f>VLOOKUP(D:D,#REF!,3,0)</f>
        <v>#REF!</v>
      </c>
      <c r="BX707" s="190"/>
      <c r="BY707" s="190"/>
      <c r="BZ707" s="191" t="e">
        <f>VLOOKUP(D:D,#REF!,2,0)</f>
        <v>#REF!</v>
      </c>
      <c r="CA707" s="192" t="s">
        <v>18928</v>
      </c>
      <c r="CB707" s="192" t="s">
        <v>18928</v>
      </c>
      <c r="CC707" s="192" t="s">
        <v>18928</v>
      </c>
      <c r="CD707" s="190"/>
      <c r="CE707" s="184">
        <v>7004115</v>
      </c>
    </row>
    <row r="708" spans="1:83" ht="11.95" customHeight="1">
      <c r="A708" s="184">
        <v>7004116</v>
      </c>
      <c r="B708" s="184">
        <v>707</v>
      </c>
      <c r="C708" s="184" t="s">
        <v>3672</v>
      </c>
      <c r="D708" s="184" t="s">
        <v>36</v>
      </c>
      <c r="E708" s="184" t="s">
        <v>733</v>
      </c>
      <c r="F708" s="184" t="s">
        <v>10510</v>
      </c>
      <c r="G708" s="185">
        <v>42564</v>
      </c>
      <c r="H708" s="186" t="s">
        <v>22302</v>
      </c>
      <c r="I708" s="187">
        <v>21170</v>
      </c>
      <c r="J708" s="184" t="s">
        <v>22303</v>
      </c>
      <c r="K708" s="184">
        <v>7004116</v>
      </c>
      <c r="L708" s="184" t="s">
        <v>10511</v>
      </c>
      <c r="M708" s="184" t="s">
        <v>23491</v>
      </c>
      <c r="N708" s="188" t="s">
        <v>23492</v>
      </c>
      <c r="O708" s="189"/>
      <c r="P708" s="187" t="s">
        <v>23493</v>
      </c>
      <c r="Q708" s="187" t="s">
        <v>23493</v>
      </c>
      <c r="R708" s="184" t="s">
        <v>10512</v>
      </c>
      <c r="S708" s="184">
        <v>13950017709</v>
      </c>
      <c r="T708" s="184" t="s">
        <v>10513</v>
      </c>
      <c r="U708" s="184">
        <v>13779932792</v>
      </c>
      <c r="V708" s="184" t="s">
        <v>10513</v>
      </c>
      <c r="W708" s="184">
        <v>13779932792</v>
      </c>
      <c r="X708" s="187" t="s">
        <v>10514</v>
      </c>
      <c r="Y708" s="187"/>
      <c r="Z708" s="188" t="s">
        <v>3575</v>
      </c>
      <c r="AA708" s="184" t="s">
        <v>3820</v>
      </c>
      <c r="AB708" s="184" t="s">
        <v>3669</v>
      </c>
      <c r="AC708" s="184"/>
      <c r="AD708" s="184"/>
      <c r="AE708" s="184" t="s">
        <v>3562</v>
      </c>
      <c r="AF708" s="184" t="s">
        <v>3689</v>
      </c>
      <c r="AG708" s="184"/>
      <c r="AH708" s="184"/>
      <c r="AI708" s="184"/>
      <c r="AJ708" s="184" t="s">
        <v>3593</v>
      </c>
      <c r="AK708" s="184">
        <v>361021</v>
      </c>
      <c r="AL708" s="184" t="s">
        <v>23494</v>
      </c>
      <c r="AM708" s="184" t="s">
        <v>10515</v>
      </c>
      <c r="AN708" s="184">
        <v>18750208731</v>
      </c>
      <c r="AO708" s="184" t="s">
        <v>22311</v>
      </c>
      <c r="AP708" s="184" t="s">
        <v>10516</v>
      </c>
      <c r="AQ708" s="184" t="s">
        <v>10517</v>
      </c>
      <c r="AR708" s="184" t="s">
        <v>8064</v>
      </c>
      <c r="AS708" s="184" t="s">
        <v>8065</v>
      </c>
      <c r="AT708" s="184">
        <v>13600928695</v>
      </c>
      <c r="AU708" s="184" t="s">
        <v>949</v>
      </c>
      <c r="AV708" s="184" t="s">
        <v>10518</v>
      </c>
      <c r="AW708" s="190"/>
      <c r="AX708" s="185">
        <v>43984</v>
      </c>
      <c r="AY708" s="185"/>
      <c r="AZ708" s="184" t="s">
        <v>3731</v>
      </c>
      <c r="BA708" s="184" t="s">
        <v>10519</v>
      </c>
      <c r="BB708" s="184">
        <v>1</v>
      </c>
      <c r="BC708" s="184"/>
      <c r="BD708" s="184"/>
      <c r="BE708" s="184"/>
      <c r="BF708" s="184"/>
      <c r="BG708" s="184"/>
      <c r="BH708" s="184"/>
      <c r="BI708" s="184"/>
      <c r="BJ708" s="184"/>
      <c r="BK708" s="184"/>
      <c r="BL708" s="184" t="s">
        <v>3493</v>
      </c>
      <c r="BM708" s="184"/>
      <c r="BN708" s="184" t="s">
        <v>3493</v>
      </c>
      <c r="BO708" s="184"/>
      <c r="BP708" s="184" t="s">
        <v>3493</v>
      </c>
      <c r="BQ708" s="184" t="str">
        <f t="shared" si="27"/>
        <v>√</v>
      </c>
      <c r="BR708" s="184"/>
      <c r="BS708" s="184"/>
      <c r="BT708" s="187" t="s">
        <v>3493</v>
      </c>
      <c r="BU708" s="184"/>
      <c r="BV708" s="190" t="e">
        <f>VLOOKUP(D:D,#REF!,2,0)</f>
        <v>#REF!</v>
      </c>
      <c r="BW708" s="190" t="e">
        <f>VLOOKUP(D:D,#REF!,3,0)</f>
        <v>#REF!</v>
      </c>
      <c r="BX708" s="190"/>
      <c r="BY708" s="190"/>
      <c r="BZ708" s="191" t="e">
        <f>VLOOKUP(D:D,#REF!,2,0)</f>
        <v>#REF!</v>
      </c>
      <c r="CA708" s="192" t="s">
        <v>18928</v>
      </c>
      <c r="CB708" s="192" t="s">
        <v>18928</v>
      </c>
      <c r="CC708" s="192" t="s">
        <v>18928</v>
      </c>
      <c r="CD708" s="190"/>
      <c r="CE708" s="184">
        <v>7004116</v>
      </c>
    </row>
    <row r="709" spans="1:83" ht="11.95" customHeight="1">
      <c r="A709" s="184">
        <v>7004119</v>
      </c>
      <c r="B709" s="184">
        <v>708</v>
      </c>
      <c r="C709" s="184" t="s">
        <v>19398</v>
      </c>
      <c r="D709" s="184" t="s">
        <v>19</v>
      </c>
      <c r="E709" s="184" t="s">
        <v>19</v>
      </c>
      <c r="F709" s="184" t="s">
        <v>10520</v>
      </c>
      <c r="G709" s="185">
        <v>42546</v>
      </c>
      <c r="H709" s="186" t="s">
        <v>22973</v>
      </c>
      <c r="I709" s="187">
        <v>21120</v>
      </c>
      <c r="J709" s="184" t="s">
        <v>23495</v>
      </c>
      <c r="K709" s="184">
        <v>7004119</v>
      </c>
      <c r="L709" s="184" t="s">
        <v>23496</v>
      </c>
      <c r="M709" s="184" t="s">
        <v>10521</v>
      </c>
      <c r="N709" s="188" t="s">
        <v>23497</v>
      </c>
      <c r="O709" s="189" t="s">
        <v>10522</v>
      </c>
      <c r="P709" s="187" t="s">
        <v>23498</v>
      </c>
      <c r="Q709" s="187" t="s">
        <v>22978</v>
      </c>
      <c r="R709" s="184" t="s">
        <v>10523</v>
      </c>
      <c r="S709" s="184" t="s">
        <v>10524</v>
      </c>
      <c r="T709" s="184" t="s">
        <v>10525</v>
      </c>
      <c r="U709" s="184" t="s">
        <v>23499</v>
      </c>
      <c r="V709" s="184" t="s">
        <v>10526</v>
      </c>
      <c r="W709" s="184" t="s">
        <v>23500</v>
      </c>
      <c r="X709" s="187" t="s">
        <v>23501</v>
      </c>
      <c r="Y709" s="187"/>
      <c r="Z709" s="188" t="s">
        <v>23502</v>
      </c>
      <c r="AA709" s="184">
        <v>180</v>
      </c>
      <c r="AB709" s="184" t="s">
        <v>3669</v>
      </c>
      <c r="AC709" s="184" t="s">
        <v>23503</v>
      </c>
      <c r="AD709" s="184"/>
      <c r="AE709" s="184" t="s">
        <v>3562</v>
      </c>
      <c r="AF709" s="184"/>
      <c r="AG709" s="184"/>
      <c r="AH709" s="184"/>
      <c r="AI709" s="184"/>
      <c r="AJ709" s="184" t="s">
        <v>3563</v>
      </c>
      <c r="AK709" s="184">
        <v>301600</v>
      </c>
      <c r="AL709" s="184" t="s">
        <v>10527</v>
      </c>
      <c r="AM709" s="184" t="s">
        <v>23504</v>
      </c>
      <c r="AN709" s="184">
        <v>28942846</v>
      </c>
      <c r="AO709" s="184" t="s">
        <v>23505</v>
      </c>
      <c r="AP709" s="184" t="s">
        <v>7136</v>
      </c>
      <c r="AQ709" s="184">
        <v>13652011674</v>
      </c>
      <c r="AR709" s="184" t="s">
        <v>23506</v>
      </c>
      <c r="AS709" s="184" t="s">
        <v>23507</v>
      </c>
      <c r="AT709" s="184">
        <v>28942846</v>
      </c>
      <c r="AU709" s="184" t="s">
        <v>888</v>
      </c>
      <c r="AV709" s="184" t="s">
        <v>7138</v>
      </c>
      <c r="AW709" s="190"/>
      <c r="AX709" s="185">
        <v>43901</v>
      </c>
      <c r="AY709" s="185"/>
      <c r="AZ709" s="184" t="s">
        <v>3731</v>
      </c>
      <c r="BA709" s="184" t="s">
        <v>10528</v>
      </c>
      <c r="BB709" s="184"/>
      <c r="BC709" s="184"/>
      <c r="BD709" s="184"/>
      <c r="BE709" s="184"/>
      <c r="BF709" s="184"/>
      <c r="BG709" s="184"/>
      <c r="BH709" s="184"/>
      <c r="BI709" s="184"/>
      <c r="BJ709" s="184"/>
      <c r="BK709" s="184"/>
      <c r="BL709" s="184" t="s">
        <v>3493</v>
      </c>
      <c r="BM709" s="184" t="s">
        <v>3493</v>
      </c>
      <c r="BN709" s="184" t="s">
        <v>3493</v>
      </c>
      <c r="BO709" s="184"/>
      <c r="BP709" s="184" t="s">
        <v>3493</v>
      </c>
      <c r="BQ709" s="184" t="str">
        <f t="shared" si="27"/>
        <v>√</v>
      </c>
      <c r="BR709" s="184"/>
      <c r="BS709" s="184"/>
      <c r="BT709" s="187" t="s">
        <v>3493</v>
      </c>
      <c r="BU709" s="184"/>
      <c r="BV709" s="190" t="e">
        <f>VLOOKUP(D:D,#REF!,2,0)</f>
        <v>#REF!</v>
      </c>
      <c r="BW709" s="190" t="e">
        <f>VLOOKUP(D:D,#REF!,3,0)</f>
        <v>#REF!</v>
      </c>
      <c r="BX709" s="190"/>
      <c r="BY709" s="190"/>
      <c r="BZ709" s="191" t="e">
        <f>VLOOKUP(D:D,#REF!,2,0)</f>
        <v>#REF!</v>
      </c>
      <c r="CA709" s="192" t="s">
        <v>18928</v>
      </c>
      <c r="CB709" s="192" t="s">
        <v>18928</v>
      </c>
      <c r="CC709" s="192" t="s">
        <v>18928</v>
      </c>
      <c r="CD709" s="190"/>
      <c r="CE709" s="184">
        <v>7004119</v>
      </c>
    </row>
    <row r="710" spans="1:83" ht="11.95" customHeight="1">
      <c r="A710" s="184">
        <v>7004120</v>
      </c>
      <c r="B710" s="184">
        <v>709</v>
      </c>
      <c r="C710" s="184" t="s">
        <v>3672</v>
      </c>
      <c r="D710" s="184" t="s">
        <v>33</v>
      </c>
      <c r="E710" s="184" t="s">
        <v>711</v>
      </c>
      <c r="F710" s="184" t="s">
        <v>10529</v>
      </c>
      <c r="G710" s="185">
        <v>42525</v>
      </c>
      <c r="H710" s="186" t="s">
        <v>19037</v>
      </c>
      <c r="I710" s="187">
        <v>21154</v>
      </c>
      <c r="J710" s="184" t="s">
        <v>19026</v>
      </c>
      <c r="K710" s="184">
        <v>7004120</v>
      </c>
      <c r="L710" s="184" t="s">
        <v>23508</v>
      </c>
      <c r="M710" s="184" t="s">
        <v>23509</v>
      </c>
      <c r="N710" s="188" t="s">
        <v>23510</v>
      </c>
      <c r="O710" s="189">
        <v>2215235</v>
      </c>
      <c r="P710" s="187" t="s">
        <v>23511</v>
      </c>
      <c r="Q710" s="187" t="s">
        <v>23511</v>
      </c>
      <c r="R710" s="184" t="s">
        <v>10530</v>
      </c>
      <c r="S710" s="184">
        <v>13972358694</v>
      </c>
      <c r="T710" s="184" t="s">
        <v>10531</v>
      </c>
      <c r="U710" s="184">
        <v>13507265073</v>
      </c>
      <c r="V710" s="184" t="s">
        <v>10532</v>
      </c>
      <c r="W710" s="184" t="s">
        <v>23512</v>
      </c>
      <c r="X710" s="187" t="s">
        <v>23513</v>
      </c>
      <c r="Y710" s="187" t="s">
        <v>23514</v>
      </c>
      <c r="Z710" s="188" t="s">
        <v>23513</v>
      </c>
      <c r="AA710" s="184" t="s">
        <v>10533</v>
      </c>
      <c r="AB710" s="184" t="s">
        <v>3669</v>
      </c>
      <c r="AC710" s="184" t="s">
        <v>18969</v>
      </c>
      <c r="AD710" s="184"/>
      <c r="AE710" s="184" t="s">
        <v>3562</v>
      </c>
      <c r="AF710" s="184"/>
      <c r="AG710" s="184"/>
      <c r="AH710" s="184"/>
      <c r="AI710" s="184"/>
      <c r="AJ710" s="184" t="s">
        <v>3563</v>
      </c>
      <c r="AK710" s="184"/>
      <c r="AL710" s="184" t="s">
        <v>1258</v>
      </c>
      <c r="AM710" s="184" t="s">
        <v>3998</v>
      </c>
      <c r="AN710" s="184">
        <v>18602731796</v>
      </c>
      <c r="AO710" s="184" t="s">
        <v>3999</v>
      </c>
      <c r="AP710" s="184" t="s">
        <v>10531</v>
      </c>
      <c r="AQ710" s="184">
        <v>13507265073</v>
      </c>
      <c r="AR710" s="184" t="s">
        <v>1258</v>
      </c>
      <c r="AS710" s="184" t="s">
        <v>3998</v>
      </c>
      <c r="AT710" s="184">
        <v>18602731796</v>
      </c>
      <c r="AU710" s="184" t="s">
        <v>1287</v>
      </c>
      <c r="AV710" s="184" t="s">
        <v>23515</v>
      </c>
      <c r="AW710" s="190"/>
      <c r="AX710" s="185">
        <v>44286</v>
      </c>
      <c r="AY710" s="185">
        <v>42920</v>
      </c>
      <c r="AZ710" s="184" t="s">
        <v>3731</v>
      </c>
      <c r="BA710" s="184" t="s">
        <v>10534</v>
      </c>
      <c r="BB710" s="184"/>
      <c r="BC710" s="184"/>
      <c r="BD710" s="184"/>
      <c r="BE710" s="184"/>
      <c r="BF710" s="184"/>
      <c r="BG710" s="184"/>
      <c r="BH710" s="184"/>
      <c r="BI710" s="184"/>
      <c r="BJ710" s="184"/>
      <c r="BK710" s="184"/>
      <c r="BL710" s="184" t="s">
        <v>3493</v>
      </c>
      <c r="BM710" s="184"/>
      <c r="BN710" s="184"/>
      <c r="BO710" s="184" t="s">
        <v>3493</v>
      </c>
      <c r="BP710" s="184" t="s">
        <v>3493</v>
      </c>
      <c r="BQ710" s="184" t="str">
        <f t="shared" si="27"/>
        <v>√</v>
      </c>
      <c r="BR710" s="184"/>
      <c r="BS710" s="184"/>
      <c r="BT710" s="187" t="s">
        <v>3493</v>
      </c>
      <c r="BU710" s="184"/>
      <c r="BV710" s="190" t="e">
        <f>VLOOKUP(D:D,#REF!,2,0)</f>
        <v>#REF!</v>
      </c>
      <c r="BW710" s="190" t="e">
        <f>VLOOKUP(D:D,#REF!,3,0)</f>
        <v>#REF!</v>
      </c>
      <c r="BX710" s="190"/>
      <c r="BY710" s="190"/>
      <c r="BZ710" s="191" t="e">
        <f>VLOOKUP(D:D,#REF!,2,0)</f>
        <v>#REF!</v>
      </c>
      <c r="CA710" s="192" t="s">
        <v>18928</v>
      </c>
      <c r="CB710" s="192" t="s">
        <v>18928</v>
      </c>
      <c r="CC710" s="192" t="s">
        <v>18928</v>
      </c>
      <c r="CD710" s="190"/>
      <c r="CE710" s="184">
        <v>7004120</v>
      </c>
    </row>
    <row r="711" spans="1:83" ht="11.95" customHeight="1">
      <c r="A711" s="184">
        <v>7004117</v>
      </c>
      <c r="B711" s="184">
        <v>710</v>
      </c>
      <c r="C711" s="184" t="s">
        <v>18923</v>
      </c>
      <c r="D711" s="184" t="s">
        <v>18</v>
      </c>
      <c r="E711" s="184" t="s">
        <v>51</v>
      </c>
      <c r="F711" s="184" t="s">
        <v>10535</v>
      </c>
      <c r="G711" s="185">
        <v>42573</v>
      </c>
      <c r="H711" s="186" t="s">
        <v>22837</v>
      </c>
      <c r="I711" s="187">
        <v>21174</v>
      </c>
      <c r="J711" s="184" t="s">
        <v>23137</v>
      </c>
      <c r="K711" s="184">
        <v>7004117</v>
      </c>
      <c r="L711" s="184" t="s">
        <v>23516</v>
      </c>
      <c r="M711" s="184" t="s">
        <v>23517</v>
      </c>
      <c r="N711" s="188" t="s">
        <v>23518</v>
      </c>
      <c r="O711" s="189" t="s">
        <v>10536</v>
      </c>
      <c r="P711" s="187" t="s">
        <v>23519</v>
      </c>
      <c r="Q711" s="187" t="s">
        <v>23519</v>
      </c>
      <c r="R711" s="184" t="s">
        <v>10537</v>
      </c>
      <c r="S711" s="184">
        <v>13980462055</v>
      </c>
      <c r="T711" s="184" t="s">
        <v>10538</v>
      </c>
      <c r="U711" s="184">
        <v>15982837363</v>
      </c>
      <c r="V711" s="184" t="s">
        <v>10539</v>
      </c>
      <c r="W711" s="184">
        <v>13981808967</v>
      </c>
      <c r="X711" s="187" t="s">
        <v>23520</v>
      </c>
      <c r="Y711" s="187" t="s">
        <v>10540</v>
      </c>
      <c r="Z711" s="188" t="s">
        <v>3575</v>
      </c>
      <c r="AA711" s="184">
        <v>240</v>
      </c>
      <c r="AB711" s="184" t="s">
        <v>3561</v>
      </c>
      <c r="AC711" s="184"/>
      <c r="AD711" s="184"/>
      <c r="AE711" s="184" t="s">
        <v>3562</v>
      </c>
      <c r="AF711" s="184"/>
      <c r="AG711" s="184"/>
      <c r="AH711" s="184"/>
      <c r="AI711" s="184"/>
      <c r="AJ711" s="184" t="s">
        <v>3563</v>
      </c>
      <c r="AK711" s="184">
        <v>610000</v>
      </c>
      <c r="AL711" s="184" t="s">
        <v>3465</v>
      </c>
      <c r="AM711" s="184" t="s">
        <v>9326</v>
      </c>
      <c r="AN711" s="184">
        <v>13568986319</v>
      </c>
      <c r="AO711" s="184" t="s">
        <v>9327</v>
      </c>
      <c r="AP711" s="184" t="s">
        <v>10541</v>
      </c>
      <c r="AQ711" s="184">
        <v>15982837363</v>
      </c>
      <c r="AR711" s="184" t="s">
        <v>3465</v>
      </c>
      <c r="AS711" s="184" t="s">
        <v>9326</v>
      </c>
      <c r="AT711" s="184">
        <v>13568986319</v>
      </c>
      <c r="AU711" s="184" t="s">
        <v>1101</v>
      </c>
      <c r="AV711" s="184" t="s">
        <v>10542</v>
      </c>
      <c r="AW711" s="190"/>
      <c r="AX711" s="185">
        <v>44069</v>
      </c>
      <c r="AY711" s="185">
        <v>43707</v>
      </c>
      <c r="AZ711" s="184" t="s">
        <v>3731</v>
      </c>
      <c r="BA711" s="184" t="s">
        <v>10543</v>
      </c>
      <c r="BB711" s="184"/>
      <c r="BC711" s="184"/>
      <c r="BD711" s="184"/>
      <c r="BE711" s="184"/>
      <c r="BF711" s="184"/>
      <c r="BG711" s="184"/>
      <c r="BH711" s="184"/>
      <c r="BI711" s="184"/>
      <c r="BJ711" s="184"/>
      <c r="BK711" s="184"/>
      <c r="BL711" s="184" t="s">
        <v>3493</v>
      </c>
      <c r="BM711" s="184"/>
      <c r="BN711" s="184" t="s">
        <v>3493</v>
      </c>
      <c r="BO711" s="184" t="s">
        <v>3493</v>
      </c>
      <c r="BP711" s="184" t="s">
        <v>3493</v>
      </c>
      <c r="BQ711" s="184" t="str">
        <f t="shared" si="27"/>
        <v>√</v>
      </c>
      <c r="BR711" s="184"/>
      <c r="BS711" s="184"/>
      <c r="BT711" s="187" t="s">
        <v>3493</v>
      </c>
      <c r="BU711" s="184"/>
      <c r="BV711" s="190" t="e">
        <f>VLOOKUP(D:D,#REF!,2,0)</f>
        <v>#REF!</v>
      </c>
      <c r="BW711" s="190" t="e">
        <f>VLOOKUP(D:D,#REF!,3,0)</f>
        <v>#REF!</v>
      </c>
      <c r="BX711" s="190"/>
      <c r="BY711" s="190"/>
      <c r="BZ711" s="191" t="e">
        <f>VLOOKUP(D:D,#REF!,2,0)</f>
        <v>#REF!</v>
      </c>
      <c r="CA711" s="192" t="s">
        <v>18928</v>
      </c>
      <c r="CB711" s="192" t="s">
        <v>18928</v>
      </c>
      <c r="CC711" s="192" t="s">
        <v>18928</v>
      </c>
      <c r="CD711" s="190"/>
      <c r="CE711" s="184">
        <v>7004117</v>
      </c>
    </row>
    <row r="712" spans="1:83" ht="11.95" customHeight="1">
      <c r="A712" s="184">
        <v>7003367</v>
      </c>
      <c r="B712" s="184">
        <v>711</v>
      </c>
      <c r="C712" s="184" t="s">
        <v>18923</v>
      </c>
      <c r="D712" s="184" t="s">
        <v>18</v>
      </c>
      <c r="E712" s="184" t="s">
        <v>664</v>
      </c>
      <c r="F712" s="184" t="s">
        <v>10544</v>
      </c>
      <c r="G712" s="185">
        <v>42504</v>
      </c>
      <c r="H712" s="186" t="s">
        <v>3474</v>
      </c>
      <c r="I712" s="187">
        <v>21175</v>
      </c>
      <c r="J712" s="184" t="s">
        <v>23166</v>
      </c>
      <c r="K712" s="184">
        <v>7003367</v>
      </c>
      <c r="L712" s="184" t="s">
        <v>23521</v>
      </c>
      <c r="M712" s="184" t="s">
        <v>10545</v>
      </c>
      <c r="N712" s="188" t="s">
        <v>23522</v>
      </c>
      <c r="O712" s="189"/>
      <c r="P712" s="187" t="s">
        <v>23523</v>
      </c>
      <c r="Q712" s="187" t="s">
        <v>23523</v>
      </c>
      <c r="R712" s="184" t="s">
        <v>10546</v>
      </c>
      <c r="S712" s="184">
        <v>13882647966</v>
      </c>
      <c r="T712" s="184" t="s">
        <v>10547</v>
      </c>
      <c r="U712" s="184" t="s">
        <v>10548</v>
      </c>
      <c r="V712" s="184" t="s">
        <v>10549</v>
      </c>
      <c r="W712" s="184" t="s">
        <v>23524</v>
      </c>
      <c r="X712" s="193" t="s">
        <v>10550</v>
      </c>
      <c r="Y712" s="187" t="s">
        <v>23525</v>
      </c>
      <c r="Z712" s="188" t="s">
        <v>3575</v>
      </c>
      <c r="AA712" s="184">
        <v>180</v>
      </c>
      <c r="AB712" s="184" t="s">
        <v>3561</v>
      </c>
      <c r="AC712" s="184"/>
      <c r="AD712" s="184"/>
      <c r="AE712" s="184" t="s">
        <v>3562</v>
      </c>
      <c r="AF712" s="184"/>
      <c r="AG712" s="184"/>
      <c r="AH712" s="184"/>
      <c r="AI712" s="184"/>
      <c r="AJ712" s="184" t="s">
        <v>3563</v>
      </c>
      <c r="AK712" s="184">
        <v>638500</v>
      </c>
      <c r="AL712" s="184" t="s">
        <v>3474</v>
      </c>
      <c r="AM712" s="184" t="s">
        <v>3655</v>
      </c>
      <c r="AN712" s="184">
        <v>15982168671</v>
      </c>
      <c r="AO712" s="184" t="s">
        <v>3656</v>
      </c>
      <c r="AP712" s="184" t="s">
        <v>10547</v>
      </c>
      <c r="AQ712" s="184" t="s">
        <v>10551</v>
      </c>
      <c r="AR712" s="184" t="s">
        <v>3474</v>
      </c>
      <c r="AS712" s="184" t="s">
        <v>3655</v>
      </c>
      <c r="AT712" s="184">
        <v>15982168671</v>
      </c>
      <c r="AU712" s="184" t="s">
        <v>1816</v>
      </c>
      <c r="AV712" s="184" t="s">
        <v>1816</v>
      </c>
      <c r="AW712" s="190"/>
      <c r="AX712" s="185">
        <v>43914</v>
      </c>
      <c r="AY712" s="185">
        <v>43554</v>
      </c>
      <c r="AZ712" s="184" t="s">
        <v>3562</v>
      </c>
      <c r="BA712" s="184" t="s">
        <v>10552</v>
      </c>
      <c r="BB712" s="184"/>
      <c r="BC712" s="184"/>
      <c r="BD712" s="184"/>
      <c r="BE712" s="184"/>
      <c r="BF712" s="184"/>
      <c r="BG712" s="184"/>
      <c r="BH712" s="184"/>
      <c r="BI712" s="184"/>
      <c r="BJ712" s="184"/>
      <c r="BK712" s="184"/>
      <c r="BL712" s="184" t="s">
        <v>3493</v>
      </c>
      <c r="BM712" s="184"/>
      <c r="BN712" s="184"/>
      <c r="BO712" s="184" t="s">
        <v>3493</v>
      </c>
      <c r="BP712" s="184" t="s">
        <v>3493</v>
      </c>
      <c r="BQ712" s="184" t="str">
        <f t="shared" si="27"/>
        <v>√</v>
      </c>
      <c r="BR712" s="184"/>
      <c r="BS712" s="184" t="s">
        <v>3493</v>
      </c>
      <c r="BT712" s="187" t="s">
        <v>3493</v>
      </c>
      <c r="BU712" s="184"/>
      <c r="BV712" s="190" t="e">
        <f>VLOOKUP(D:D,#REF!,2,0)</f>
        <v>#REF!</v>
      </c>
      <c r="BW712" s="190" t="e">
        <f>VLOOKUP(D:D,#REF!,3,0)</f>
        <v>#REF!</v>
      </c>
      <c r="BX712" s="190"/>
      <c r="BY712" s="190"/>
      <c r="BZ712" s="191" t="e">
        <f>VLOOKUP(D:D,#REF!,2,0)</f>
        <v>#REF!</v>
      </c>
      <c r="CA712" s="192" t="s">
        <v>18928</v>
      </c>
      <c r="CB712" s="192" t="s">
        <v>18928</v>
      </c>
      <c r="CC712" s="192" t="s">
        <v>18928</v>
      </c>
      <c r="CD712" s="190"/>
      <c r="CE712" s="184">
        <v>7003367</v>
      </c>
    </row>
    <row r="713" spans="1:83" ht="11.95" customHeight="1">
      <c r="A713" s="184">
        <v>7003368</v>
      </c>
      <c r="B713" s="184">
        <v>712</v>
      </c>
      <c r="C713" s="184" t="s">
        <v>18923</v>
      </c>
      <c r="D713" s="184" t="s">
        <v>18</v>
      </c>
      <c r="E713" s="184" t="s">
        <v>667</v>
      </c>
      <c r="F713" s="184" t="s">
        <v>10553</v>
      </c>
      <c r="G713" s="185">
        <v>42492</v>
      </c>
      <c r="H713" s="186" t="s">
        <v>18929</v>
      </c>
      <c r="I713" s="187">
        <v>21165</v>
      </c>
      <c r="J713" s="184" t="s">
        <v>23137</v>
      </c>
      <c r="K713" s="184">
        <v>7003368</v>
      </c>
      <c r="L713" s="184" t="s">
        <v>10554</v>
      </c>
      <c r="M713" s="184" t="s">
        <v>23526</v>
      </c>
      <c r="N713" s="188" t="s">
        <v>10555</v>
      </c>
      <c r="O713" s="189" t="s">
        <v>10556</v>
      </c>
      <c r="P713" s="187" t="s">
        <v>23527</v>
      </c>
      <c r="Q713" s="187" t="s">
        <v>23527</v>
      </c>
      <c r="R713" s="184" t="s">
        <v>10557</v>
      </c>
      <c r="S713" s="184" t="s">
        <v>10556</v>
      </c>
      <c r="T713" s="184" t="s">
        <v>10558</v>
      </c>
      <c r="U713" s="184" t="s">
        <v>10559</v>
      </c>
      <c r="V713" s="184" t="s">
        <v>10560</v>
      </c>
      <c r="W713" s="184" t="s">
        <v>23528</v>
      </c>
      <c r="X713" s="187" t="s">
        <v>10561</v>
      </c>
      <c r="Y713" s="187"/>
      <c r="Z713" s="188" t="s">
        <v>10562</v>
      </c>
      <c r="AA713" s="184">
        <v>180</v>
      </c>
      <c r="AB713" s="184" t="s">
        <v>3669</v>
      </c>
      <c r="AC713" s="184"/>
      <c r="AD713" s="184"/>
      <c r="AE713" s="184" t="s">
        <v>3562</v>
      </c>
      <c r="AF713" s="184"/>
      <c r="AG713" s="184"/>
      <c r="AH713" s="184"/>
      <c r="AI713" s="184"/>
      <c r="AJ713" s="184" t="s">
        <v>3563</v>
      </c>
      <c r="AK713" s="184"/>
      <c r="AL713" s="184" t="s">
        <v>823</v>
      </c>
      <c r="AM713" s="184" t="s">
        <v>3576</v>
      </c>
      <c r="AN713" s="184">
        <v>18113024811</v>
      </c>
      <c r="AO713" s="184" t="s">
        <v>3577</v>
      </c>
      <c r="AP713" s="184" t="s">
        <v>10558</v>
      </c>
      <c r="AQ713" s="184">
        <v>13060145033</v>
      </c>
      <c r="AR713" s="184" t="s">
        <v>823</v>
      </c>
      <c r="AS713" s="184" t="s">
        <v>3576</v>
      </c>
      <c r="AT713" s="184">
        <v>18113024811</v>
      </c>
      <c r="AU713" s="184" t="s">
        <v>23529</v>
      </c>
      <c r="AV713" s="184" t="s">
        <v>23529</v>
      </c>
      <c r="AW713" s="190"/>
      <c r="AX713" s="185">
        <v>44256</v>
      </c>
      <c r="AY713" s="185"/>
      <c r="AZ713" s="184" t="s">
        <v>3731</v>
      </c>
      <c r="BA713" s="184" t="s">
        <v>10563</v>
      </c>
      <c r="BB713" s="184"/>
      <c r="BC713" s="184"/>
      <c r="BD713" s="184"/>
      <c r="BE713" s="184"/>
      <c r="BF713" s="184"/>
      <c r="BG713" s="184"/>
      <c r="BH713" s="184"/>
      <c r="BI713" s="184"/>
      <c r="BJ713" s="184"/>
      <c r="BK713" s="184"/>
      <c r="BL713" s="184" t="s">
        <v>3493</v>
      </c>
      <c r="BM713" s="184"/>
      <c r="BN713" s="184" t="s">
        <v>3493</v>
      </c>
      <c r="BO713" s="184"/>
      <c r="BP713" s="184" t="s">
        <v>3493</v>
      </c>
      <c r="BQ713" s="184" t="str">
        <f t="shared" si="27"/>
        <v>√</v>
      </c>
      <c r="BR713" s="184"/>
      <c r="BS713" s="184"/>
      <c r="BT713" s="187" t="s">
        <v>3493</v>
      </c>
      <c r="BU713" s="184"/>
      <c r="BV713" s="190" t="e">
        <f>VLOOKUP(D:D,#REF!,2,0)</f>
        <v>#REF!</v>
      </c>
      <c r="BW713" s="190" t="e">
        <f>VLOOKUP(D:D,#REF!,3,0)</f>
        <v>#REF!</v>
      </c>
      <c r="BX713" s="190"/>
      <c r="BY713" s="190"/>
      <c r="BZ713" s="191" t="e">
        <f>VLOOKUP(D:D,#REF!,2,0)</f>
        <v>#REF!</v>
      </c>
      <c r="CA713" s="192" t="s">
        <v>18928</v>
      </c>
      <c r="CB713" s="192" t="s">
        <v>18928</v>
      </c>
      <c r="CC713" s="192" t="s">
        <v>18928</v>
      </c>
      <c r="CD713" s="190"/>
      <c r="CE713" s="184">
        <v>7003368</v>
      </c>
    </row>
    <row r="714" spans="1:83" ht="11.95" customHeight="1">
      <c r="A714" s="184">
        <v>7003370</v>
      </c>
      <c r="B714" s="184">
        <v>713</v>
      </c>
      <c r="C714" s="184" t="s">
        <v>18923</v>
      </c>
      <c r="D714" s="184" t="s">
        <v>18</v>
      </c>
      <c r="E714" s="184" t="s">
        <v>660</v>
      </c>
      <c r="F714" s="184" t="s">
        <v>10564</v>
      </c>
      <c r="G714" s="185">
        <v>42492</v>
      </c>
      <c r="H714" s="186" t="s">
        <v>3474</v>
      </c>
      <c r="I714" s="187">
        <v>21175</v>
      </c>
      <c r="J714" s="184" t="s">
        <v>23166</v>
      </c>
      <c r="K714" s="184">
        <v>7003370</v>
      </c>
      <c r="L714" s="184" t="s">
        <v>23530</v>
      </c>
      <c r="M714" s="184" t="s">
        <v>23531</v>
      </c>
      <c r="N714" s="188" t="s">
        <v>23532</v>
      </c>
      <c r="O714" s="189" t="s">
        <v>10565</v>
      </c>
      <c r="P714" s="187" t="s">
        <v>23533</v>
      </c>
      <c r="Q714" s="187" t="s">
        <v>23533</v>
      </c>
      <c r="R714" s="184" t="s">
        <v>10566</v>
      </c>
      <c r="S714" s="184" t="s">
        <v>10565</v>
      </c>
      <c r="T714" s="184" t="s">
        <v>10567</v>
      </c>
      <c r="U714" s="184">
        <v>15881778193</v>
      </c>
      <c r="V714" s="184" t="s">
        <v>10568</v>
      </c>
      <c r="W714" s="184" t="s">
        <v>23534</v>
      </c>
      <c r="X714" s="187" t="s">
        <v>10569</v>
      </c>
      <c r="Y714" s="187"/>
      <c r="Z714" s="188" t="s">
        <v>3575</v>
      </c>
      <c r="AA714" s="184">
        <v>180</v>
      </c>
      <c r="AB714" s="184" t="s">
        <v>3669</v>
      </c>
      <c r="AC714" s="184"/>
      <c r="AD714" s="184"/>
      <c r="AE714" s="184" t="s">
        <v>3562</v>
      </c>
      <c r="AF714" s="184"/>
      <c r="AG714" s="184"/>
      <c r="AH714" s="184"/>
      <c r="AI714" s="184"/>
      <c r="AJ714" s="184" t="s">
        <v>3563</v>
      </c>
      <c r="AK714" s="184"/>
      <c r="AL714" s="184" t="s">
        <v>3474</v>
      </c>
      <c r="AM714" s="184" t="s">
        <v>3655</v>
      </c>
      <c r="AN714" s="184">
        <v>15982168671</v>
      </c>
      <c r="AO714" s="184" t="s">
        <v>3656</v>
      </c>
      <c r="AP714" s="184" t="s">
        <v>10570</v>
      </c>
      <c r="AQ714" s="184">
        <v>15892786338</v>
      </c>
      <c r="AR714" s="184" t="s">
        <v>3474</v>
      </c>
      <c r="AS714" s="184" t="s">
        <v>3655</v>
      </c>
      <c r="AT714" s="184">
        <v>15982168671</v>
      </c>
      <c r="AU714" s="184" t="s">
        <v>2341</v>
      </c>
      <c r="AV714" s="184" t="s">
        <v>2341</v>
      </c>
      <c r="AW714" s="190"/>
      <c r="AX714" s="185">
        <v>44255</v>
      </c>
      <c r="AY714" s="185"/>
      <c r="AZ714" s="184" t="s">
        <v>3731</v>
      </c>
      <c r="BA714" s="184" t="s">
        <v>10571</v>
      </c>
      <c r="BB714" s="184"/>
      <c r="BC714" s="184"/>
      <c r="BD714" s="184"/>
      <c r="BE714" s="184"/>
      <c r="BF714" s="184"/>
      <c r="BG714" s="184"/>
      <c r="BH714" s="184"/>
      <c r="BI714" s="184"/>
      <c r="BJ714" s="184"/>
      <c r="BK714" s="184"/>
      <c r="BL714" s="184" t="s">
        <v>3493</v>
      </c>
      <c r="BM714" s="184"/>
      <c r="BN714" s="184"/>
      <c r="BO714" s="184"/>
      <c r="BP714" s="184" t="s">
        <v>3493</v>
      </c>
      <c r="BQ714" s="184" t="str">
        <f t="shared" si="27"/>
        <v>√</v>
      </c>
      <c r="BR714" s="184"/>
      <c r="BS714" s="184"/>
      <c r="BT714" s="187" t="str">
        <f t="shared" ref="BT714" si="28">IF(OR(P714="",P714="/")," ","√")</f>
        <v>√</v>
      </c>
      <c r="BU714" s="184"/>
      <c r="BV714" s="190" t="e">
        <f>VLOOKUP(D:D,#REF!,2,0)</f>
        <v>#REF!</v>
      </c>
      <c r="BW714" s="190" t="e">
        <f>VLOOKUP(D:D,#REF!,3,0)</f>
        <v>#REF!</v>
      </c>
      <c r="BX714" s="190"/>
      <c r="BY714" s="190"/>
      <c r="BZ714" s="191" t="e">
        <f>VLOOKUP(D:D,#REF!,2,0)</f>
        <v>#REF!</v>
      </c>
      <c r="CA714" s="192" t="s">
        <v>18928</v>
      </c>
      <c r="CB714" s="192" t="s">
        <v>18928</v>
      </c>
      <c r="CC714" s="192" t="s">
        <v>18928</v>
      </c>
      <c r="CD714" s="190"/>
      <c r="CE714" s="184">
        <v>7003370</v>
      </c>
    </row>
    <row r="715" spans="1:83" ht="11.95" customHeight="1">
      <c r="A715" s="184">
        <v>7003372</v>
      </c>
      <c r="B715" s="184">
        <v>714</v>
      </c>
      <c r="C715" s="184" t="s">
        <v>18923</v>
      </c>
      <c r="D715" s="184" t="s">
        <v>18</v>
      </c>
      <c r="E715" s="184" t="s">
        <v>51</v>
      </c>
      <c r="F715" s="184" t="s">
        <v>10572</v>
      </c>
      <c r="G715" s="185">
        <v>42492</v>
      </c>
      <c r="H715" s="186" t="s">
        <v>9814</v>
      </c>
      <c r="I715" s="187">
        <v>21045</v>
      </c>
      <c r="J715" s="184" t="s">
        <v>23137</v>
      </c>
      <c r="K715" s="184">
        <v>7003372</v>
      </c>
      <c r="L715" s="184" t="s">
        <v>10573</v>
      </c>
      <c r="M715" s="184" t="s">
        <v>23535</v>
      </c>
      <c r="N715" s="188" t="s">
        <v>23536</v>
      </c>
      <c r="O715" s="189" t="s">
        <v>10574</v>
      </c>
      <c r="P715" s="187" t="s">
        <v>23537</v>
      </c>
      <c r="Q715" s="187" t="s">
        <v>23537</v>
      </c>
      <c r="R715" s="184" t="s">
        <v>10575</v>
      </c>
      <c r="S715" s="184">
        <v>18108167783</v>
      </c>
      <c r="T715" s="184" t="s">
        <v>10576</v>
      </c>
      <c r="U715" s="184">
        <v>13982058881</v>
      </c>
      <c r="V715" s="184" t="s">
        <v>10577</v>
      </c>
      <c r="W715" s="184">
        <v>18980952105</v>
      </c>
      <c r="X715" s="187" t="s">
        <v>10578</v>
      </c>
      <c r="Y715" s="187"/>
      <c r="Z715" s="188" t="s">
        <v>10579</v>
      </c>
      <c r="AA715" s="184">
        <v>180</v>
      </c>
      <c r="AB715" s="184" t="s">
        <v>3669</v>
      </c>
      <c r="AC715" s="184"/>
      <c r="AD715" s="184"/>
      <c r="AE715" s="184" t="s">
        <v>3562</v>
      </c>
      <c r="AF715" s="184"/>
      <c r="AG715" s="184"/>
      <c r="AH715" s="184"/>
      <c r="AI715" s="184"/>
      <c r="AJ715" s="184" t="s">
        <v>3563</v>
      </c>
      <c r="AK715" s="184">
        <v>610000</v>
      </c>
      <c r="AL715" s="184" t="s">
        <v>818</v>
      </c>
      <c r="AM715" s="184" t="s">
        <v>3564</v>
      </c>
      <c r="AN715" s="184">
        <v>18982050490</v>
      </c>
      <c r="AO715" s="184" t="s">
        <v>3565</v>
      </c>
      <c r="AP715" s="184" t="s">
        <v>10576</v>
      </c>
      <c r="AQ715" s="184">
        <v>13982058881</v>
      </c>
      <c r="AR715" s="184" t="s">
        <v>818</v>
      </c>
      <c r="AS715" s="184" t="s">
        <v>3564</v>
      </c>
      <c r="AT715" s="184">
        <v>18982050490</v>
      </c>
      <c r="AU715" s="184" t="s">
        <v>1828</v>
      </c>
      <c r="AV715" s="184" t="s">
        <v>1828</v>
      </c>
      <c r="AW715" s="190"/>
      <c r="AX715" s="185">
        <v>44246</v>
      </c>
      <c r="AY715" s="185"/>
      <c r="AZ715" s="184" t="s">
        <v>3731</v>
      </c>
      <c r="BA715" s="184" t="s">
        <v>10580</v>
      </c>
      <c r="BB715" s="184"/>
      <c r="BC715" s="184"/>
      <c r="BD715" s="184"/>
      <c r="BE715" s="184"/>
      <c r="BF715" s="184"/>
      <c r="BG715" s="184"/>
      <c r="BH715" s="184"/>
      <c r="BI715" s="184"/>
      <c r="BJ715" s="184"/>
      <c r="BK715" s="184"/>
      <c r="BL715" s="184" t="s">
        <v>3493</v>
      </c>
      <c r="BM715" s="184"/>
      <c r="BN715" s="184"/>
      <c r="BO715" s="184"/>
      <c r="BP715" s="184" t="s">
        <v>3493</v>
      </c>
      <c r="BQ715" s="184" t="str">
        <f t="shared" si="27"/>
        <v>√</v>
      </c>
      <c r="BR715" s="184"/>
      <c r="BS715" s="184"/>
      <c r="BT715" s="187" t="s">
        <v>3493</v>
      </c>
      <c r="BU715" s="184"/>
      <c r="BV715" s="190" t="e">
        <f>VLOOKUP(D:D,#REF!,2,0)</f>
        <v>#REF!</v>
      </c>
      <c r="BW715" s="190" t="e">
        <f>VLOOKUP(D:D,#REF!,3,0)</f>
        <v>#REF!</v>
      </c>
      <c r="BX715" s="190"/>
      <c r="BY715" s="190"/>
      <c r="BZ715" s="191" t="e">
        <f>VLOOKUP(D:D,#REF!,2,0)</f>
        <v>#REF!</v>
      </c>
      <c r="CA715" s="192" t="s">
        <v>18928</v>
      </c>
      <c r="CB715" s="192" t="s">
        <v>18928</v>
      </c>
      <c r="CC715" s="192" t="s">
        <v>18928</v>
      </c>
      <c r="CD715" s="190"/>
      <c r="CE715" s="184">
        <v>7003372</v>
      </c>
    </row>
    <row r="716" spans="1:83" ht="11.95" customHeight="1">
      <c r="A716" s="184">
        <v>7003373</v>
      </c>
      <c r="B716" s="184">
        <v>715</v>
      </c>
      <c r="C716" s="184" t="s">
        <v>18923</v>
      </c>
      <c r="D716" s="184" t="s">
        <v>18</v>
      </c>
      <c r="E716" s="184" t="s">
        <v>51</v>
      </c>
      <c r="F716" s="184" t="s">
        <v>10581</v>
      </c>
      <c r="G716" s="185">
        <v>42492</v>
      </c>
      <c r="H716" s="186" t="s">
        <v>22837</v>
      </c>
      <c r="I716" s="187">
        <v>21174</v>
      </c>
      <c r="J716" s="184" t="s">
        <v>23137</v>
      </c>
      <c r="K716" s="184">
        <v>7003373</v>
      </c>
      <c r="L716" s="184" t="s">
        <v>23538</v>
      </c>
      <c r="M716" s="184" t="s">
        <v>10582</v>
      </c>
      <c r="N716" s="188" t="s">
        <v>23539</v>
      </c>
      <c r="O716" s="189" t="s">
        <v>10583</v>
      </c>
      <c r="P716" s="187" t="s">
        <v>23540</v>
      </c>
      <c r="Q716" s="187" t="s">
        <v>23540</v>
      </c>
      <c r="R716" s="184" t="s">
        <v>10584</v>
      </c>
      <c r="S716" s="184">
        <v>13880302926</v>
      </c>
      <c r="T716" s="184" t="s">
        <v>10585</v>
      </c>
      <c r="U716" s="184">
        <v>13689036790</v>
      </c>
      <c r="V716" s="184" t="s">
        <v>10586</v>
      </c>
      <c r="W716" s="184" t="s">
        <v>23541</v>
      </c>
      <c r="X716" s="187" t="s">
        <v>10587</v>
      </c>
      <c r="Y716" s="187" t="s">
        <v>23542</v>
      </c>
      <c r="Z716" s="188" t="s">
        <v>10587</v>
      </c>
      <c r="AA716" s="184">
        <v>180</v>
      </c>
      <c r="AB716" s="184" t="s">
        <v>3669</v>
      </c>
      <c r="AC716" s="184"/>
      <c r="AD716" s="184"/>
      <c r="AE716" s="184" t="s">
        <v>3562</v>
      </c>
      <c r="AF716" s="184"/>
      <c r="AG716" s="184"/>
      <c r="AH716" s="184"/>
      <c r="AI716" s="184"/>
      <c r="AJ716" s="184" t="s">
        <v>3563</v>
      </c>
      <c r="AK716" s="184">
        <v>610000</v>
      </c>
      <c r="AL716" s="184" t="s">
        <v>3465</v>
      </c>
      <c r="AM716" s="184" t="s">
        <v>9326</v>
      </c>
      <c r="AN716" s="184">
        <v>13568986319</v>
      </c>
      <c r="AO716" s="184" t="s">
        <v>9327</v>
      </c>
      <c r="AP716" s="184" t="s">
        <v>10585</v>
      </c>
      <c r="AQ716" s="184">
        <v>13689036790</v>
      </c>
      <c r="AR716" s="184" t="s">
        <v>3465</v>
      </c>
      <c r="AS716" s="184" t="s">
        <v>9326</v>
      </c>
      <c r="AT716" s="184">
        <v>13568986319</v>
      </c>
      <c r="AU716" s="184" t="s">
        <v>1244</v>
      </c>
      <c r="AV716" s="184" t="s">
        <v>10588</v>
      </c>
      <c r="AW716" s="190"/>
      <c r="AX716" s="185">
        <v>44262</v>
      </c>
      <c r="AY716" s="185">
        <v>43542</v>
      </c>
      <c r="AZ716" s="184" t="s">
        <v>3731</v>
      </c>
      <c r="BA716" s="184" t="s">
        <v>10589</v>
      </c>
      <c r="BB716" s="184"/>
      <c r="BC716" s="184"/>
      <c r="BD716" s="184"/>
      <c r="BE716" s="184"/>
      <c r="BF716" s="184"/>
      <c r="BG716" s="184"/>
      <c r="BH716" s="184"/>
      <c r="BI716" s="184"/>
      <c r="BJ716" s="184"/>
      <c r="BK716" s="184"/>
      <c r="BL716" s="184" t="s">
        <v>3493</v>
      </c>
      <c r="BM716" s="184" t="s">
        <v>3493</v>
      </c>
      <c r="BN716" s="184" t="s">
        <v>3493</v>
      </c>
      <c r="BO716" s="184" t="s">
        <v>3493</v>
      </c>
      <c r="BP716" s="184" t="s">
        <v>3493</v>
      </c>
      <c r="BQ716" s="184" t="str">
        <f t="shared" si="27"/>
        <v>√</v>
      </c>
      <c r="BR716" s="184"/>
      <c r="BS716" s="184"/>
      <c r="BT716" s="187" t="s">
        <v>3493</v>
      </c>
      <c r="BU716" s="184"/>
      <c r="BV716" s="190" t="e">
        <f>VLOOKUP(D:D,#REF!,2,0)</f>
        <v>#REF!</v>
      </c>
      <c r="BW716" s="190" t="e">
        <f>VLOOKUP(D:D,#REF!,3,0)</f>
        <v>#REF!</v>
      </c>
      <c r="BX716" s="190"/>
      <c r="BY716" s="190"/>
      <c r="BZ716" s="191" t="e">
        <f>VLOOKUP(D:D,#REF!,2,0)</f>
        <v>#REF!</v>
      </c>
      <c r="CA716" s="192" t="s">
        <v>18928</v>
      </c>
      <c r="CB716" s="192" t="s">
        <v>18928</v>
      </c>
      <c r="CC716" s="192" t="s">
        <v>18928</v>
      </c>
      <c r="CD716" s="190"/>
      <c r="CE716" s="184">
        <v>7003373</v>
      </c>
    </row>
    <row r="717" spans="1:83" ht="11.95" customHeight="1">
      <c r="A717" s="184">
        <v>7003374</v>
      </c>
      <c r="B717" s="184">
        <v>716</v>
      </c>
      <c r="C717" s="184" t="s">
        <v>18923</v>
      </c>
      <c r="D717" s="184" t="s">
        <v>18</v>
      </c>
      <c r="E717" s="184" t="s">
        <v>672</v>
      </c>
      <c r="F717" s="184" t="s">
        <v>10590</v>
      </c>
      <c r="G717" s="185">
        <v>42492</v>
      </c>
      <c r="H717" s="186" t="s">
        <v>3474</v>
      </c>
      <c r="I717" s="187">
        <v>21175</v>
      </c>
      <c r="J717" s="184" t="s">
        <v>23166</v>
      </c>
      <c r="K717" s="184">
        <v>7003374</v>
      </c>
      <c r="L717" s="184" t="s">
        <v>10591</v>
      </c>
      <c r="M717" s="184" t="s">
        <v>23543</v>
      </c>
      <c r="N717" s="188" t="s">
        <v>23544</v>
      </c>
      <c r="O717" s="189" t="s">
        <v>10592</v>
      </c>
      <c r="P717" s="187" t="s">
        <v>23545</v>
      </c>
      <c r="Q717" s="187" t="s">
        <v>23545</v>
      </c>
      <c r="R717" s="184" t="s">
        <v>10593</v>
      </c>
      <c r="S717" s="184">
        <v>13551409382</v>
      </c>
      <c r="T717" s="184" t="s">
        <v>10594</v>
      </c>
      <c r="U717" s="184">
        <v>18381915101</v>
      </c>
      <c r="V717" s="184" t="s">
        <v>10595</v>
      </c>
      <c r="W717" s="184">
        <v>13508255930</v>
      </c>
      <c r="X717" s="193" t="s">
        <v>10596</v>
      </c>
      <c r="Y717" s="187" t="s">
        <v>23546</v>
      </c>
      <c r="Z717" s="188" t="s">
        <v>3575</v>
      </c>
      <c r="AA717" s="184">
        <v>180</v>
      </c>
      <c r="AB717" s="184" t="s">
        <v>3669</v>
      </c>
      <c r="AC717" s="184"/>
      <c r="AD717" s="184"/>
      <c r="AE717" s="184" t="s">
        <v>3562</v>
      </c>
      <c r="AF717" s="184"/>
      <c r="AG717" s="184"/>
      <c r="AH717" s="184"/>
      <c r="AI717" s="184"/>
      <c r="AJ717" s="184" t="s">
        <v>3563</v>
      </c>
      <c r="AK717" s="184">
        <v>635000</v>
      </c>
      <c r="AL717" s="184" t="s">
        <v>3474</v>
      </c>
      <c r="AM717" s="184" t="s">
        <v>3655</v>
      </c>
      <c r="AN717" s="184">
        <v>15982168671</v>
      </c>
      <c r="AO717" s="184" t="s">
        <v>3656</v>
      </c>
      <c r="AP717" s="184" t="s">
        <v>10594</v>
      </c>
      <c r="AQ717" s="184" t="s">
        <v>10597</v>
      </c>
      <c r="AR717" s="184" t="s">
        <v>3474</v>
      </c>
      <c r="AS717" s="184" t="s">
        <v>3655</v>
      </c>
      <c r="AT717" s="184">
        <v>15982168671</v>
      </c>
      <c r="AU717" s="184" t="s">
        <v>2735</v>
      </c>
      <c r="AV717" s="184" t="s">
        <v>10598</v>
      </c>
      <c r="AW717" s="190"/>
      <c r="AX717" s="185">
        <v>43921</v>
      </c>
      <c r="AY717" s="185">
        <v>42841</v>
      </c>
      <c r="AZ717" s="184" t="s">
        <v>3562</v>
      </c>
      <c r="BA717" s="184" t="s">
        <v>10599</v>
      </c>
      <c r="BB717" s="184"/>
      <c r="BC717" s="184"/>
      <c r="BD717" s="184"/>
      <c r="BE717" s="184"/>
      <c r="BF717" s="184"/>
      <c r="BG717" s="184"/>
      <c r="BH717" s="184"/>
      <c r="BI717" s="184"/>
      <c r="BJ717" s="184"/>
      <c r="BK717" s="184"/>
      <c r="BL717" s="184" t="s">
        <v>3493</v>
      </c>
      <c r="BM717" s="184"/>
      <c r="BN717" s="184" t="s">
        <v>3493</v>
      </c>
      <c r="BO717" s="184" t="s">
        <v>3493</v>
      </c>
      <c r="BP717" s="184" t="s">
        <v>3493</v>
      </c>
      <c r="BQ717" s="184" t="str">
        <f t="shared" si="27"/>
        <v>√</v>
      </c>
      <c r="BR717" s="184"/>
      <c r="BS717" s="184"/>
      <c r="BT717" s="187" t="str">
        <f t="shared" ref="BT717" si="29">IF(OR(P717="",P717="/")," ","√")</f>
        <v>√</v>
      </c>
      <c r="BU717" s="184"/>
      <c r="BV717" s="190" t="e">
        <f>VLOOKUP(D:D,#REF!,2,0)</f>
        <v>#REF!</v>
      </c>
      <c r="BW717" s="190" t="e">
        <f>VLOOKUP(D:D,#REF!,3,0)</f>
        <v>#REF!</v>
      </c>
      <c r="BX717" s="190"/>
      <c r="BY717" s="190"/>
      <c r="BZ717" s="191" t="e">
        <f>VLOOKUP(D:D,#REF!,2,0)</f>
        <v>#REF!</v>
      </c>
      <c r="CA717" s="192" t="s">
        <v>18928</v>
      </c>
      <c r="CB717" s="192" t="s">
        <v>18928</v>
      </c>
      <c r="CC717" s="192" t="s">
        <v>18928</v>
      </c>
      <c r="CD717" s="190"/>
      <c r="CE717" s="184">
        <v>7003374</v>
      </c>
    </row>
    <row r="718" spans="1:83" ht="11.95" customHeight="1">
      <c r="A718" s="184">
        <v>7003375</v>
      </c>
      <c r="B718" s="184">
        <v>717</v>
      </c>
      <c r="C718" s="184" t="s">
        <v>18923</v>
      </c>
      <c r="D718" s="184" t="s">
        <v>18</v>
      </c>
      <c r="E718" s="184" t="s">
        <v>674</v>
      </c>
      <c r="F718" s="184" t="s">
        <v>10600</v>
      </c>
      <c r="G718" s="185">
        <v>42492</v>
      </c>
      <c r="H718" s="186" t="s">
        <v>1385</v>
      </c>
      <c r="I718" s="187">
        <v>21173</v>
      </c>
      <c r="J718" s="184" t="s">
        <v>18924</v>
      </c>
      <c r="K718" s="184">
        <v>7003375</v>
      </c>
      <c r="L718" s="184" t="s">
        <v>10601</v>
      </c>
      <c r="M718" s="184" t="s">
        <v>10602</v>
      </c>
      <c r="N718" s="188" t="s">
        <v>23547</v>
      </c>
      <c r="O718" s="189" t="s">
        <v>10603</v>
      </c>
      <c r="P718" s="187" t="s">
        <v>23548</v>
      </c>
      <c r="Q718" s="187" t="s">
        <v>23548</v>
      </c>
      <c r="R718" s="184" t="s">
        <v>10604</v>
      </c>
      <c r="S718" s="184">
        <v>18908167088</v>
      </c>
      <c r="T718" s="184" t="s">
        <v>10605</v>
      </c>
      <c r="U718" s="184">
        <v>13981621306</v>
      </c>
      <c r="V718" s="184" t="s">
        <v>10606</v>
      </c>
      <c r="W718" s="184">
        <v>13778751343</v>
      </c>
      <c r="X718" s="187" t="s">
        <v>10607</v>
      </c>
      <c r="Y718" s="187" t="s">
        <v>23549</v>
      </c>
      <c r="Z718" s="188" t="s">
        <v>3575</v>
      </c>
      <c r="AA718" s="184">
        <v>180</v>
      </c>
      <c r="AB718" s="184" t="s">
        <v>3669</v>
      </c>
      <c r="AC718" s="184"/>
      <c r="AD718" s="184"/>
      <c r="AE718" s="184" t="s">
        <v>3562</v>
      </c>
      <c r="AF718" s="184"/>
      <c r="AG718" s="184"/>
      <c r="AH718" s="184"/>
      <c r="AI718" s="184"/>
      <c r="AJ718" s="184" t="s">
        <v>3563</v>
      </c>
      <c r="AK718" s="184"/>
      <c r="AL718" s="184" t="s">
        <v>1385</v>
      </c>
      <c r="AM718" s="184" t="s">
        <v>3594</v>
      </c>
      <c r="AN718" s="184">
        <v>18108184858</v>
      </c>
      <c r="AO718" s="184" t="s">
        <v>3595</v>
      </c>
      <c r="AP718" s="184" t="s">
        <v>23550</v>
      </c>
      <c r="AQ718" s="184">
        <v>13981621660</v>
      </c>
      <c r="AR718" s="184" t="s">
        <v>1385</v>
      </c>
      <c r="AS718" s="184" t="s">
        <v>3594</v>
      </c>
      <c r="AT718" s="184">
        <v>18108184858</v>
      </c>
      <c r="AU718" s="184" t="s">
        <v>1815</v>
      </c>
      <c r="AV718" s="184" t="s">
        <v>10608</v>
      </c>
      <c r="AW718" s="190"/>
      <c r="AX718" s="185">
        <v>43917</v>
      </c>
      <c r="AY718" s="185">
        <v>43556</v>
      </c>
      <c r="AZ718" s="184" t="s">
        <v>19415</v>
      </c>
      <c r="BA718" s="184" t="s">
        <v>10609</v>
      </c>
      <c r="BB718" s="184"/>
      <c r="BC718" s="184"/>
      <c r="BD718" s="184"/>
      <c r="BE718" s="184"/>
      <c r="BF718" s="184"/>
      <c r="BG718" s="184"/>
      <c r="BH718" s="184"/>
      <c r="BI718" s="184"/>
      <c r="BJ718" s="184"/>
      <c r="BK718" s="184"/>
      <c r="BL718" s="184" t="s">
        <v>3493</v>
      </c>
      <c r="BM718" s="184"/>
      <c r="BN718" s="184"/>
      <c r="BO718" s="184" t="s">
        <v>3493</v>
      </c>
      <c r="BP718" s="184" t="s">
        <v>3493</v>
      </c>
      <c r="BQ718" s="184" t="str">
        <f t="shared" si="27"/>
        <v>√</v>
      </c>
      <c r="BR718" s="184"/>
      <c r="BS718" s="184"/>
      <c r="BT718" s="187" t="s">
        <v>3493</v>
      </c>
      <c r="BU718" s="184" t="s">
        <v>4288</v>
      </c>
      <c r="BV718" s="190" t="e">
        <f>VLOOKUP(D:D,#REF!,2,0)</f>
        <v>#REF!</v>
      </c>
      <c r="BW718" s="190" t="e">
        <f>VLOOKUP(D:D,#REF!,3,0)</f>
        <v>#REF!</v>
      </c>
      <c r="BX718" s="190" t="s">
        <v>10610</v>
      </c>
      <c r="BY718" s="190"/>
      <c r="BZ718" s="191" t="e">
        <f>VLOOKUP(D:D,#REF!,2,0)</f>
        <v>#REF!</v>
      </c>
      <c r="CA718" s="192" t="s">
        <v>18928</v>
      </c>
      <c r="CB718" s="192" t="s">
        <v>18928</v>
      </c>
      <c r="CC718" s="192" t="s">
        <v>18928</v>
      </c>
      <c r="CD718" s="190"/>
      <c r="CE718" s="184">
        <v>7003375</v>
      </c>
    </row>
    <row r="719" spans="1:83" ht="11.95" customHeight="1">
      <c r="A719" s="184">
        <v>7003376</v>
      </c>
      <c r="B719" s="184">
        <v>718</v>
      </c>
      <c r="C719" s="184" t="s">
        <v>18923</v>
      </c>
      <c r="D719" s="184" t="s">
        <v>18</v>
      </c>
      <c r="E719" s="184" t="s">
        <v>674</v>
      </c>
      <c r="F719" s="184" t="s">
        <v>10611</v>
      </c>
      <c r="G719" s="185">
        <v>42492</v>
      </c>
      <c r="H719" s="186" t="s">
        <v>1385</v>
      </c>
      <c r="I719" s="187">
        <v>21173</v>
      </c>
      <c r="J719" s="184" t="s">
        <v>18924</v>
      </c>
      <c r="K719" s="184">
        <v>7003376</v>
      </c>
      <c r="L719" s="184" t="s">
        <v>23551</v>
      </c>
      <c r="M719" s="184" t="s">
        <v>23552</v>
      </c>
      <c r="N719" s="188" t="s">
        <v>10612</v>
      </c>
      <c r="O719" s="189" t="s">
        <v>10613</v>
      </c>
      <c r="P719" s="187" t="s">
        <v>23553</v>
      </c>
      <c r="Q719" s="187" t="s">
        <v>23554</v>
      </c>
      <c r="R719" s="184" t="s">
        <v>4834</v>
      </c>
      <c r="S719" s="184">
        <v>13608264209</v>
      </c>
      <c r="T719" s="184" t="s">
        <v>10614</v>
      </c>
      <c r="U719" s="184">
        <v>18981602709</v>
      </c>
      <c r="V719" s="184" t="s">
        <v>10615</v>
      </c>
      <c r="W719" s="184">
        <v>15983538107</v>
      </c>
      <c r="X719" s="187" t="s">
        <v>23555</v>
      </c>
      <c r="Y719" s="187"/>
      <c r="Z719" s="188" t="s">
        <v>3575</v>
      </c>
      <c r="AA719" s="184">
        <v>180</v>
      </c>
      <c r="AB719" s="184" t="s">
        <v>3669</v>
      </c>
      <c r="AC719" s="184"/>
      <c r="AD719" s="184"/>
      <c r="AE719" s="184" t="s">
        <v>3562</v>
      </c>
      <c r="AF719" s="184"/>
      <c r="AG719" s="184"/>
      <c r="AH719" s="184"/>
      <c r="AI719" s="184"/>
      <c r="AJ719" s="184" t="s">
        <v>3563</v>
      </c>
      <c r="AK719" s="184"/>
      <c r="AL719" s="184" t="s">
        <v>1385</v>
      </c>
      <c r="AM719" s="184" t="s">
        <v>3594</v>
      </c>
      <c r="AN719" s="184">
        <v>18108184858</v>
      </c>
      <c r="AO719" s="184" t="s">
        <v>3595</v>
      </c>
      <c r="AP719" s="184" t="s">
        <v>10616</v>
      </c>
      <c r="AQ719" s="184">
        <v>15283507682</v>
      </c>
      <c r="AR719" s="184" t="s">
        <v>1385</v>
      </c>
      <c r="AS719" s="184" t="s">
        <v>3594</v>
      </c>
      <c r="AT719" s="184">
        <v>18108184858</v>
      </c>
      <c r="AU719" s="184" t="s">
        <v>1137</v>
      </c>
      <c r="AV719" s="184" t="s">
        <v>10617</v>
      </c>
      <c r="AW719" s="190"/>
      <c r="AX719" s="185">
        <v>44286</v>
      </c>
      <c r="AY719" s="185"/>
      <c r="AZ719" s="184" t="s">
        <v>3731</v>
      </c>
      <c r="BA719" s="184" t="s">
        <v>10618</v>
      </c>
      <c r="BB719" s="184"/>
      <c r="BC719" s="184"/>
      <c r="BD719" s="184"/>
      <c r="BE719" s="184"/>
      <c r="BF719" s="184"/>
      <c r="BG719" s="184"/>
      <c r="BH719" s="184"/>
      <c r="BI719" s="184"/>
      <c r="BJ719" s="184"/>
      <c r="BK719" s="184"/>
      <c r="BL719" s="184" t="s">
        <v>3493</v>
      </c>
      <c r="BM719" s="184"/>
      <c r="BN719" s="184"/>
      <c r="BO719" s="184"/>
      <c r="BP719" s="184" t="s">
        <v>3493</v>
      </c>
      <c r="BQ719" s="184" t="str">
        <f t="shared" si="27"/>
        <v>√</v>
      </c>
      <c r="BR719" s="184"/>
      <c r="BS719" s="184"/>
      <c r="BT719" s="187" t="s">
        <v>3493</v>
      </c>
      <c r="BU719" s="184" t="s">
        <v>3967</v>
      </c>
      <c r="BV719" s="190" t="e">
        <f>VLOOKUP(D:D,#REF!,2,0)</f>
        <v>#REF!</v>
      </c>
      <c r="BW719" s="190" t="e">
        <f>VLOOKUP(D:D,#REF!,3,0)</f>
        <v>#REF!</v>
      </c>
      <c r="BX719" s="190"/>
      <c r="BY719" s="190"/>
      <c r="BZ719" s="191" t="e">
        <f>VLOOKUP(D:D,#REF!,2,0)</f>
        <v>#REF!</v>
      </c>
      <c r="CA719" s="192" t="s">
        <v>18928</v>
      </c>
      <c r="CB719" s="192" t="s">
        <v>18928</v>
      </c>
      <c r="CC719" s="192" t="s">
        <v>18928</v>
      </c>
      <c r="CD719" s="190"/>
      <c r="CE719" s="184">
        <v>7003376</v>
      </c>
    </row>
    <row r="720" spans="1:83" ht="11.95" customHeight="1">
      <c r="A720" s="184">
        <v>7003377</v>
      </c>
      <c r="B720" s="184">
        <v>719</v>
      </c>
      <c r="C720" s="184" t="s">
        <v>18923</v>
      </c>
      <c r="D720" s="184" t="s">
        <v>18</v>
      </c>
      <c r="E720" s="184" t="s">
        <v>51</v>
      </c>
      <c r="F720" s="184" t="s">
        <v>10619</v>
      </c>
      <c r="G720" s="185">
        <v>42492</v>
      </c>
      <c r="H720" s="186" t="s">
        <v>9814</v>
      </c>
      <c r="I720" s="187">
        <v>21045</v>
      </c>
      <c r="J720" s="184" t="s">
        <v>22838</v>
      </c>
      <c r="K720" s="184">
        <v>7003377</v>
      </c>
      <c r="L720" s="184" t="s">
        <v>23556</v>
      </c>
      <c r="M720" s="184" t="s">
        <v>10620</v>
      </c>
      <c r="N720" s="188" t="s">
        <v>23557</v>
      </c>
      <c r="O720" s="189"/>
      <c r="P720" s="187" t="s">
        <v>10621</v>
      </c>
      <c r="Q720" s="187" t="s">
        <v>10621</v>
      </c>
      <c r="R720" s="184" t="s">
        <v>10622</v>
      </c>
      <c r="S720" s="184">
        <v>13678148835</v>
      </c>
      <c r="T720" s="184" t="s">
        <v>10623</v>
      </c>
      <c r="U720" s="184">
        <v>15882225526</v>
      </c>
      <c r="V720" s="184" t="s">
        <v>10623</v>
      </c>
      <c r="W720" s="184">
        <v>15882225526</v>
      </c>
      <c r="X720" s="187" t="s">
        <v>10624</v>
      </c>
      <c r="Y720" s="187" t="s">
        <v>23558</v>
      </c>
      <c r="Z720" s="188" t="s">
        <v>3575</v>
      </c>
      <c r="AA720" s="184">
        <v>180</v>
      </c>
      <c r="AB720" s="184" t="s">
        <v>3561</v>
      </c>
      <c r="AC720" s="184"/>
      <c r="AD720" s="184"/>
      <c r="AE720" s="184" t="s">
        <v>3562</v>
      </c>
      <c r="AF720" s="184"/>
      <c r="AG720" s="184"/>
      <c r="AH720" s="184"/>
      <c r="AI720" s="184"/>
      <c r="AJ720" s="184" t="s">
        <v>3563</v>
      </c>
      <c r="AK720" s="184">
        <v>610000</v>
      </c>
      <c r="AL720" s="184" t="s">
        <v>818</v>
      </c>
      <c r="AM720" s="184" t="s">
        <v>3564</v>
      </c>
      <c r="AN720" s="184">
        <v>18982050490</v>
      </c>
      <c r="AO720" s="184" t="s">
        <v>3565</v>
      </c>
      <c r="AP720" s="184" t="s">
        <v>10623</v>
      </c>
      <c r="AQ720" s="184">
        <v>15882225526</v>
      </c>
      <c r="AR720" s="184" t="s">
        <v>818</v>
      </c>
      <c r="AS720" s="184" t="s">
        <v>3564</v>
      </c>
      <c r="AT720" s="184">
        <v>18982050490</v>
      </c>
      <c r="AU720" s="184" t="s">
        <v>1189</v>
      </c>
      <c r="AV720" s="184" t="s">
        <v>1189</v>
      </c>
      <c r="AW720" s="190"/>
      <c r="AX720" s="185">
        <v>44083</v>
      </c>
      <c r="AY720" s="185">
        <v>43721</v>
      </c>
      <c r="AZ720" s="184" t="s">
        <v>19415</v>
      </c>
      <c r="BA720" s="184" t="s">
        <v>10625</v>
      </c>
      <c r="BB720" s="184"/>
      <c r="BC720" s="184"/>
      <c r="BD720" s="184"/>
      <c r="BE720" s="184"/>
      <c r="BF720" s="184"/>
      <c r="BG720" s="184"/>
      <c r="BH720" s="184"/>
      <c r="BI720" s="184"/>
      <c r="BJ720" s="184"/>
      <c r="BK720" s="184"/>
      <c r="BL720" s="184" t="s">
        <v>3493</v>
      </c>
      <c r="BM720" s="184"/>
      <c r="BN720" s="184"/>
      <c r="BO720" s="184" t="s">
        <v>3493</v>
      </c>
      <c r="BP720" s="184" t="s">
        <v>3493</v>
      </c>
      <c r="BQ720" s="184" t="str">
        <f t="shared" si="27"/>
        <v>√</v>
      </c>
      <c r="BR720" s="184"/>
      <c r="BS720" s="184"/>
      <c r="BT720" s="187" t="s">
        <v>3493</v>
      </c>
      <c r="BU720" s="184"/>
      <c r="BV720" s="190" t="e">
        <f>VLOOKUP(D:D,#REF!,2,0)</f>
        <v>#REF!</v>
      </c>
      <c r="BW720" s="190" t="e">
        <f>VLOOKUP(D:D,#REF!,3,0)</f>
        <v>#REF!</v>
      </c>
      <c r="BX720" s="190"/>
      <c r="BY720" s="190"/>
      <c r="BZ720" s="191" t="e">
        <f>VLOOKUP(D:D,#REF!,2,0)</f>
        <v>#REF!</v>
      </c>
      <c r="CA720" s="192" t="s">
        <v>18928</v>
      </c>
      <c r="CB720" s="192" t="s">
        <v>18928</v>
      </c>
      <c r="CC720" s="192" t="s">
        <v>18928</v>
      </c>
      <c r="CD720" s="190"/>
      <c r="CE720" s="184">
        <v>7003377</v>
      </c>
    </row>
    <row r="721" spans="1:83" ht="11.95" customHeight="1">
      <c r="A721" s="184">
        <v>7003378</v>
      </c>
      <c r="B721" s="184">
        <v>720</v>
      </c>
      <c r="C721" s="184" t="s">
        <v>18923</v>
      </c>
      <c r="D721" s="184" t="s">
        <v>18</v>
      </c>
      <c r="E721" s="184" t="s">
        <v>671</v>
      </c>
      <c r="F721" s="184" t="s">
        <v>10626</v>
      </c>
      <c r="G721" s="185">
        <v>42492</v>
      </c>
      <c r="H721" s="186" t="s">
        <v>9814</v>
      </c>
      <c r="I721" s="187">
        <v>21045</v>
      </c>
      <c r="J721" s="184" t="s">
        <v>18924</v>
      </c>
      <c r="K721" s="184">
        <v>7003378</v>
      </c>
      <c r="L721" s="184" t="s">
        <v>10627</v>
      </c>
      <c r="M721" s="184" t="s">
        <v>10628</v>
      </c>
      <c r="N721" s="188" t="s">
        <v>23559</v>
      </c>
      <c r="O721" s="189" t="s">
        <v>10629</v>
      </c>
      <c r="P721" s="187" t="s">
        <v>23560</v>
      </c>
      <c r="Q721" s="187" t="s">
        <v>23560</v>
      </c>
      <c r="R721" s="184" t="s">
        <v>10630</v>
      </c>
      <c r="S721" s="184">
        <v>18188481968</v>
      </c>
      <c r="T721" s="184" t="s">
        <v>10631</v>
      </c>
      <c r="U721" s="184">
        <v>18080567605</v>
      </c>
      <c r="V721" s="184" t="s">
        <v>10632</v>
      </c>
      <c r="W721" s="184">
        <v>18181368801</v>
      </c>
      <c r="X721" s="187" t="s">
        <v>23561</v>
      </c>
      <c r="Y721" s="187" t="s">
        <v>10633</v>
      </c>
      <c r="Z721" s="188" t="s">
        <v>3575</v>
      </c>
      <c r="AA721" s="184">
        <v>180</v>
      </c>
      <c r="AB721" s="184" t="s">
        <v>3669</v>
      </c>
      <c r="AC721" s="184"/>
      <c r="AD721" s="184"/>
      <c r="AE721" s="184" t="s">
        <v>3562</v>
      </c>
      <c r="AF721" s="184"/>
      <c r="AG721" s="184"/>
      <c r="AH721" s="184"/>
      <c r="AI721" s="184"/>
      <c r="AJ721" s="184" t="s">
        <v>3563</v>
      </c>
      <c r="AK721" s="184"/>
      <c r="AL721" s="184" t="s">
        <v>818</v>
      </c>
      <c r="AM721" s="184" t="s">
        <v>3564</v>
      </c>
      <c r="AN721" s="184">
        <v>18982050490</v>
      </c>
      <c r="AO721" s="184" t="s">
        <v>3565</v>
      </c>
      <c r="AP721" s="184" t="s">
        <v>10634</v>
      </c>
      <c r="AQ721" s="184">
        <v>18080567893</v>
      </c>
      <c r="AR721" s="184" t="s">
        <v>818</v>
      </c>
      <c r="AS721" s="184" t="s">
        <v>3564</v>
      </c>
      <c r="AT721" s="184">
        <v>18982050490</v>
      </c>
      <c r="AU721" s="184" t="s">
        <v>1134</v>
      </c>
      <c r="AV721" s="184" t="s">
        <v>10635</v>
      </c>
      <c r="AW721" s="190"/>
      <c r="AX721" s="185">
        <v>44088</v>
      </c>
      <c r="AY721" s="185">
        <v>43722</v>
      </c>
      <c r="AZ721" s="184" t="s">
        <v>3731</v>
      </c>
      <c r="BA721" s="184" t="s">
        <v>10636</v>
      </c>
      <c r="BB721" s="184"/>
      <c r="BC721" s="184"/>
      <c r="BD721" s="184"/>
      <c r="BE721" s="184"/>
      <c r="BF721" s="184"/>
      <c r="BG721" s="184"/>
      <c r="BH721" s="184"/>
      <c r="BI721" s="184"/>
      <c r="BJ721" s="184"/>
      <c r="BK721" s="184"/>
      <c r="BL721" s="184" t="s">
        <v>3493</v>
      </c>
      <c r="BM721" s="184"/>
      <c r="BN721" s="184" t="s">
        <v>3493</v>
      </c>
      <c r="BO721" s="184" t="s">
        <v>3493</v>
      </c>
      <c r="BP721" s="184" t="s">
        <v>3493</v>
      </c>
      <c r="BQ721" s="184" t="str">
        <f t="shared" si="27"/>
        <v>√</v>
      </c>
      <c r="BR721" s="184"/>
      <c r="BS721" s="184"/>
      <c r="BT721" s="187" t="s">
        <v>3493</v>
      </c>
      <c r="BU721" s="184"/>
      <c r="BV721" s="190" t="e">
        <f>VLOOKUP(D:D,#REF!,2,0)</f>
        <v>#REF!</v>
      </c>
      <c r="BW721" s="190" t="e">
        <f>VLOOKUP(D:D,#REF!,3,0)</f>
        <v>#REF!</v>
      </c>
      <c r="BX721" s="190"/>
      <c r="BY721" s="190"/>
      <c r="BZ721" s="191" t="e">
        <f>VLOOKUP(D:D,#REF!,2,0)</f>
        <v>#REF!</v>
      </c>
      <c r="CA721" s="192" t="s">
        <v>18928</v>
      </c>
      <c r="CB721" s="192" t="s">
        <v>18928</v>
      </c>
      <c r="CC721" s="192" t="s">
        <v>18928</v>
      </c>
      <c r="CD721" s="190"/>
      <c r="CE721" s="184">
        <v>7003378</v>
      </c>
    </row>
    <row r="722" spans="1:83" ht="11.95" customHeight="1">
      <c r="A722" s="184">
        <v>7003380</v>
      </c>
      <c r="B722" s="184">
        <v>721</v>
      </c>
      <c r="C722" s="184" t="s">
        <v>18923</v>
      </c>
      <c r="D722" s="184" t="s">
        <v>18</v>
      </c>
      <c r="E722" s="184" t="s">
        <v>668</v>
      </c>
      <c r="F722" s="184" t="s">
        <v>10637</v>
      </c>
      <c r="G722" s="185">
        <v>42492</v>
      </c>
      <c r="H722" s="186" t="s">
        <v>1385</v>
      </c>
      <c r="I722" s="187">
        <v>21173</v>
      </c>
      <c r="J722" s="184" t="s">
        <v>18924</v>
      </c>
      <c r="K722" s="184">
        <v>7003380</v>
      </c>
      <c r="L722" s="184" t="s">
        <v>10638</v>
      </c>
      <c r="M722" s="184" t="s">
        <v>23562</v>
      </c>
      <c r="N722" s="188" t="s">
        <v>23563</v>
      </c>
      <c r="O722" s="189" t="s">
        <v>10639</v>
      </c>
      <c r="P722" s="187" t="s">
        <v>23564</v>
      </c>
      <c r="Q722" s="187" t="s">
        <v>23564</v>
      </c>
      <c r="R722" s="184" t="s">
        <v>10640</v>
      </c>
      <c r="S722" s="184">
        <v>18990312979</v>
      </c>
      <c r="T722" s="184" t="s">
        <v>10641</v>
      </c>
      <c r="U722" s="184">
        <v>18990315619</v>
      </c>
      <c r="V722" s="184" t="s">
        <v>10642</v>
      </c>
      <c r="W722" s="184" t="s">
        <v>23565</v>
      </c>
      <c r="X722" s="187" t="s">
        <v>10643</v>
      </c>
      <c r="Y722" s="187" t="s">
        <v>10644</v>
      </c>
      <c r="Z722" s="188" t="s">
        <v>3575</v>
      </c>
      <c r="AA722" s="184">
        <v>180</v>
      </c>
      <c r="AB722" s="184" t="s">
        <v>3561</v>
      </c>
      <c r="AC722" s="184" t="s">
        <v>10645</v>
      </c>
      <c r="AD722" s="184"/>
      <c r="AE722" s="184" t="s">
        <v>3562</v>
      </c>
      <c r="AF722" s="184"/>
      <c r="AG722" s="184"/>
      <c r="AH722" s="184"/>
      <c r="AI722" s="184"/>
      <c r="AJ722" s="184" t="s">
        <v>3563</v>
      </c>
      <c r="AK722" s="184"/>
      <c r="AL722" s="184" t="s">
        <v>1385</v>
      </c>
      <c r="AM722" s="184" t="s">
        <v>3594</v>
      </c>
      <c r="AN722" s="184">
        <v>18108184858</v>
      </c>
      <c r="AO722" s="184" t="s">
        <v>3595</v>
      </c>
      <c r="AP722" s="184" t="s">
        <v>10646</v>
      </c>
      <c r="AQ722" s="184">
        <v>18180078710</v>
      </c>
      <c r="AR722" s="184" t="s">
        <v>1385</v>
      </c>
      <c r="AS722" s="184" t="s">
        <v>3594</v>
      </c>
      <c r="AT722" s="184">
        <v>18108184858</v>
      </c>
      <c r="AU722" s="184" t="s">
        <v>2353</v>
      </c>
      <c r="AV722" s="184" t="s">
        <v>10647</v>
      </c>
      <c r="AW722" s="190"/>
      <c r="AX722" s="185">
        <v>43921</v>
      </c>
      <c r="AY722" s="185">
        <v>43707</v>
      </c>
      <c r="AZ722" s="184" t="s">
        <v>19415</v>
      </c>
      <c r="BA722" s="184" t="s">
        <v>10648</v>
      </c>
      <c r="BB722" s="184"/>
      <c r="BC722" s="184"/>
      <c r="BD722" s="184"/>
      <c r="BE722" s="184"/>
      <c r="BF722" s="184"/>
      <c r="BG722" s="184"/>
      <c r="BH722" s="184"/>
      <c r="BI722" s="184"/>
      <c r="BJ722" s="184"/>
      <c r="BK722" s="184"/>
      <c r="BL722" s="184" t="s">
        <v>3493</v>
      </c>
      <c r="BM722" s="184"/>
      <c r="BN722" s="184"/>
      <c r="BO722" s="184" t="s">
        <v>3493</v>
      </c>
      <c r="BP722" s="184" t="s">
        <v>3493</v>
      </c>
      <c r="BQ722" s="184" t="str">
        <f t="shared" si="27"/>
        <v>√</v>
      </c>
      <c r="BR722" s="184"/>
      <c r="BS722" s="184"/>
      <c r="BT722" s="187" t="s">
        <v>3493</v>
      </c>
      <c r="BU722" s="184" t="s">
        <v>4288</v>
      </c>
      <c r="BV722" s="190" t="e">
        <f>VLOOKUP(D:D,#REF!,2,0)</f>
        <v>#REF!</v>
      </c>
      <c r="BW722" s="190" t="e">
        <f>VLOOKUP(D:D,#REF!,3,0)</f>
        <v>#REF!</v>
      </c>
      <c r="BX722" s="190" t="s">
        <v>10649</v>
      </c>
      <c r="BY722" s="190"/>
      <c r="BZ722" s="191" t="e">
        <f>VLOOKUP(D:D,#REF!,2,0)</f>
        <v>#REF!</v>
      </c>
      <c r="CA722" s="192" t="s">
        <v>18928</v>
      </c>
      <c r="CB722" s="192" t="s">
        <v>18928</v>
      </c>
      <c r="CC722" s="192" t="s">
        <v>18928</v>
      </c>
      <c r="CD722" s="190"/>
      <c r="CE722" s="184">
        <v>7003380</v>
      </c>
    </row>
    <row r="723" spans="1:83" ht="11.95" customHeight="1">
      <c r="A723" s="184">
        <v>7003381</v>
      </c>
      <c r="B723" s="184">
        <v>722</v>
      </c>
      <c r="C723" s="184" t="s">
        <v>18923</v>
      </c>
      <c r="D723" s="184" t="s">
        <v>18</v>
      </c>
      <c r="E723" s="184" t="s">
        <v>657</v>
      </c>
      <c r="F723" s="184" t="s">
        <v>10650</v>
      </c>
      <c r="G723" s="185">
        <v>42492</v>
      </c>
      <c r="H723" s="186" t="s">
        <v>1385</v>
      </c>
      <c r="I723" s="187">
        <v>21173</v>
      </c>
      <c r="J723" s="184" t="s">
        <v>18924</v>
      </c>
      <c r="K723" s="184">
        <v>7003381</v>
      </c>
      <c r="L723" s="184" t="s">
        <v>10651</v>
      </c>
      <c r="M723" s="184" t="s">
        <v>10652</v>
      </c>
      <c r="N723" s="188" t="s">
        <v>23566</v>
      </c>
      <c r="O723" s="189" t="s">
        <v>10653</v>
      </c>
      <c r="P723" s="187" t="s">
        <v>10654</v>
      </c>
      <c r="Q723" s="187" t="s">
        <v>10654</v>
      </c>
      <c r="R723" s="184" t="s">
        <v>10655</v>
      </c>
      <c r="S723" s="184" t="s">
        <v>10653</v>
      </c>
      <c r="T723" s="184" t="s">
        <v>10656</v>
      </c>
      <c r="U723" s="184" t="s">
        <v>23567</v>
      </c>
      <c r="V723" s="184" t="s">
        <v>10657</v>
      </c>
      <c r="W723" s="184" t="s">
        <v>23568</v>
      </c>
      <c r="X723" s="187" t="s">
        <v>23569</v>
      </c>
      <c r="Y723" s="187" t="s">
        <v>23570</v>
      </c>
      <c r="Z723" s="188" t="s">
        <v>3575</v>
      </c>
      <c r="AA723" s="184">
        <v>180</v>
      </c>
      <c r="AB723" s="184" t="s">
        <v>3669</v>
      </c>
      <c r="AC723" s="184"/>
      <c r="AD723" s="184"/>
      <c r="AE723" s="184" t="s">
        <v>3562</v>
      </c>
      <c r="AF723" s="184"/>
      <c r="AG723" s="184"/>
      <c r="AH723" s="184"/>
      <c r="AI723" s="184"/>
      <c r="AJ723" s="184" t="s">
        <v>3563</v>
      </c>
      <c r="AK723" s="184"/>
      <c r="AL723" s="184" t="s">
        <v>1385</v>
      </c>
      <c r="AM723" s="184" t="s">
        <v>3594</v>
      </c>
      <c r="AN723" s="184">
        <v>18108184858</v>
      </c>
      <c r="AO723" s="184" t="s">
        <v>3595</v>
      </c>
      <c r="AP723" s="184" t="s">
        <v>10656</v>
      </c>
      <c r="AQ723" s="184" t="s">
        <v>10658</v>
      </c>
      <c r="AR723" s="184" t="s">
        <v>1385</v>
      </c>
      <c r="AS723" s="184" t="s">
        <v>3594</v>
      </c>
      <c r="AT723" s="184">
        <v>18108184858</v>
      </c>
      <c r="AU723" s="184" t="s">
        <v>2773</v>
      </c>
      <c r="AV723" s="184" t="s">
        <v>2773</v>
      </c>
      <c r="AW723" s="190"/>
      <c r="AX723" s="185">
        <v>43871</v>
      </c>
      <c r="AY723" s="185">
        <v>43301</v>
      </c>
      <c r="AZ723" s="184" t="s">
        <v>19415</v>
      </c>
      <c r="BA723" s="184" t="s">
        <v>10659</v>
      </c>
      <c r="BB723" s="184"/>
      <c r="BC723" s="184"/>
      <c r="BD723" s="184"/>
      <c r="BE723" s="184"/>
      <c r="BF723" s="184"/>
      <c r="BG723" s="184"/>
      <c r="BH723" s="184"/>
      <c r="BI723" s="184"/>
      <c r="BJ723" s="184"/>
      <c r="BK723" s="184"/>
      <c r="BL723" s="184" t="s">
        <v>3493</v>
      </c>
      <c r="BM723" s="184"/>
      <c r="BN723" s="184"/>
      <c r="BO723" s="184" t="s">
        <v>3493</v>
      </c>
      <c r="BP723" s="184" t="s">
        <v>3493</v>
      </c>
      <c r="BQ723" s="184" t="str">
        <f t="shared" si="27"/>
        <v>√</v>
      </c>
      <c r="BR723" s="184"/>
      <c r="BS723" s="184"/>
      <c r="BT723" s="187" t="s">
        <v>3493</v>
      </c>
      <c r="BU723" s="184" t="s">
        <v>4288</v>
      </c>
      <c r="BV723" s="190" t="e">
        <f>VLOOKUP(D:D,#REF!,2,0)</f>
        <v>#REF!</v>
      </c>
      <c r="BW723" s="190" t="e">
        <f>VLOOKUP(D:D,#REF!,3,0)</f>
        <v>#REF!</v>
      </c>
      <c r="BX723" s="190" t="s">
        <v>10660</v>
      </c>
      <c r="BY723" s="190"/>
      <c r="BZ723" s="191" t="e">
        <f>VLOOKUP(D:D,#REF!,2,0)</f>
        <v>#REF!</v>
      </c>
      <c r="CA723" s="192" t="s">
        <v>18928</v>
      </c>
      <c r="CB723" s="192" t="s">
        <v>18928</v>
      </c>
      <c r="CC723" s="192" t="s">
        <v>18928</v>
      </c>
      <c r="CD723" s="190"/>
      <c r="CE723" s="184">
        <v>7003381</v>
      </c>
    </row>
    <row r="724" spans="1:83" ht="11.95" customHeight="1">
      <c r="A724" s="184">
        <v>7003382</v>
      </c>
      <c r="B724" s="184">
        <v>723</v>
      </c>
      <c r="C724" s="184" t="s">
        <v>18923</v>
      </c>
      <c r="D724" s="184" t="s">
        <v>18</v>
      </c>
      <c r="E724" s="184" t="s">
        <v>51</v>
      </c>
      <c r="F724" s="184" t="s">
        <v>10661</v>
      </c>
      <c r="G724" s="185">
        <v>42504</v>
      </c>
      <c r="H724" s="186" t="s">
        <v>9814</v>
      </c>
      <c r="I724" s="187">
        <v>21045</v>
      </c>
      <c r="J724" s="184" t="s">
        <v>18924</v>
      </c>
      <c r="K724" s="184">
        <v>7003382</v>
      </c>
      <c r="L724" s="184" t="s">
        <v>10662</v>
      </c>
      <c r="M724" s="184" t="s">
        <v>10663</v>
      </c>
      <c r="N724" s="188" t="s">
        <v>10664</v>
      </c>
      <c r="O724" s="189"/>
      <c r="P724" s="187" t="s">
        <v>23571</v>
      </c>
      <c r="Q724" s="187" t="s">
        <v>23571</v>
      </c>
      <c r="R724" s="184" t="s">
        <v>10665</v>
      </c>
      <c r="S724" s="184">
        <v>18980731607</v>
      </c>
      <c r="T724" s="184" t="s">
        <v>9195</v>
      </c>
      <c r="U724" s="184">
        <v>18502016166</v>
      </c>
      <c r="V724" s="184" t="s">
        <v>10666</v>
      </c>
      <c r="W724" s="184">
        <v>87522050</v>
      </c>
      <c r="X724" s="187" t="s">
        <v>23572</v>
      </c>
      <c r="Y724" s="187" t="s">
        <v>23573</v>
      </c>
      <c r="Z724" s="188" t="s">
        <v>3575</v>
      </c>
      <c r="AA724" s="184" t="s">
        <v>10667</v>
      </c>
      <c r="AB724" s="184" t="s">
        <v>3561</v>
      </c>
      <c r="AC724" s="184"/>
      <c r="AD724" s="184"/>
      <c r="AE724" s="184" t="s">
        <v>3562</v>
      </c>
      <c r="AF724" s="184"/>
      <c r="AG724" s="184"/>
      <c r="AH724" s="184"/>
      <c r="AI724" s="184"/>
      <c r="AJ724" s="184" t="s">
        <v>3563</v>
      </c>
      <c r="AK724" s="184">
        <v>610000</v>
      </c>
      <c r="AL724" s="184" t="s">
        <v>818</v>
      </c>
      <c r="AM724" s="184" t="s">
        <v>3564</v>
      </c>
      <c r="AN724" s="184">
        <v>18982050490</v>
      </c>
      <c r="AO724" s="184" t="s">
        <v>3565</v>
      </c>
      <c r="AP724" s="184" t="s">
        <v>9195</v>
      </c>
      <c r="AQ724" s="184">
        <v>18502828086</v>
      </c>
      <c r="AR724" s="184" t="s">
        <v>818</v>
      </c>
      <c r="AS724" s="184" t="s">
        <v>3564</v>
      </c>
      <c r="AT724" s="184">
        <v>18982050490</v>
      </c>
      <c r="AU724" s="184" t="s">
        <v>1099</v>
      </c>
      <c r="AV724" s="184" t="s">
        <v>1099</v>
      </c>
      <c r="AW724" s="190"/>
      <c r="AX724" s="185">
        <v>44245</v>
      </c>
      <c r="AY724" s="185">
        <v>42793</v>
      </c>
      <c r="AZ724" s="184" t="s">
        <v>3731</v>
      </c>
      <c r="BA724" s="184" t="s">
        <v>10668</v>
      </c>
      <c r="BB724" s="184"/>
      <c r="BC724" s="184"/>
      <c r="BD724" s="184"/>
      <c r="BE724" s="184"/>
      <c r="BF724" s="184"/>
      <c r="BG724" s="184"/>
      <c r="BH724" s="184"/>
      <c r="BI724" s="184"/>
      <c r="BJ724" s="184"/>
      <c r="BK724" s="184"/>
      <c r="BL724" s="184" t="s">
        <v>3493</v>
      </c>
      <c r="BM724" s="184"/>
      <c r="BN724" s="184"/>
      <c r="BO724" s="184" t="s">
        <v>3493</v>
      </c>
      <c r="BP724" s="184" t="s">
        <v>3493</v>
      </c>
      <c r="BQ724" s="184" t="str">
        <f t="shared" si="27"/>
        <v>√</v>
      </c>
      <c r="BR724" s="184"/>
      <c r="BS724" s="184"/>
      <c r="BT724" s="187" t="s">
        <v>3493</v>
      </c>
      <c r="BU724" s="184"/>
      <c r="BV724" s="190" t="e">
        <f>VLOOKUP(D:D,#REF!,2,0)</f>
        <v>#REF!</v>
      </c>
      <c r="BW724" s="190" t="e">
        <f>VLOOKUP(D:D,#REF!,3,0)</f>
        <v>#REF!</v>
      </c>
      <c r="BX724" s="190"/>
      <c r="BY724" s="190"/>
      <c r="BZ724" s="191" t="e">
        <f>VLOOKUP(D:D,#REF!,2,0)</f>
        <v>#REF!</v>
      </c>
      <c r="CA724" s="192" t="s">
        <v>18928</v>
      </c>
      <c r="CB724" s="192" t="s">
        <v>18928</v>
      </c>
      <c r="CC724" s="192" t="s">
        <v>18928</v>
      </c>
      <c r="CD724" s="190"/>
      <c r="CE724" s="184">
        <v>7003382</v>
      </c>
    </row>
    <row r="725" spans="1:83" ht="11.95" customHeight="1">
      <c r="A725" s="184">
        <v>7003383</v>
      </c>
      <c r="B725" s="184">
        <v>724</v>
      </c>
      <c r="C725" s="184" t="s">
        <v>18923</v>
      </c>
      <c r="D725" s="184" t="s">
        <v>18</v>
      </c>
      <c r="E725" s="184" t="s">
        <v>660</v>
      </c>
      <c r="F725" s="184" t="s">
        <v>10669</v>
      </c>
      <c r="G725" s="185">
        <v>42504</v>
      </c>
      <c r="H725" s="186" t="s">
        <v>3474</v>
      </c>
      <c r="I725" s="187">
        <v>21175</v>
      </c>
      <c r="J725" s="184" t="s">
        <v>23166</v>
      </c>
      <c r="K725" s="184">
        <v>7003383</v>
      </c>
      <c r="L725" s="184" t="s">
        <v>10670</v>
      </c>
      <c r="M725" s="184" t="s">
        <v>23574</v>
      </c>
      <c r="N725" s="188" t="s">
        <v>23575</v>
      </c>
      <c r="O725" s="189" t="s">
        <v>10671</v>
      </c>
      <c r="P725" s="187" t="s">
        <v>10672</v>
      </c>
      <c r="Q725" s="187" t="s">
        <v>10672</v>
      </c>
      <c r="R725" s="184" t="s">
        <v>10673</v>
      </c>
      <c r="S725" s="184">
        <v>18990791686</v>
      </c>
      <c r="T725" s="184" t="s">
        <v>10674</v>
      </c>
      <c r="U725" s="184" t="s">
        <v>23576</v>
      </c>
      <c r="V725" s="184" t="s">
        <v>10674</v>
      </c>
      <c r="W725" s="184" t="s">
        <v>23576</v>
      </c>
      <c r="X725" s="187" t="s">
        <v>10675</v>
      </c>
      <c r="Y725" s="187" t="s">
        <v>23577</v>
      </c>
      <c r="Z725" s="188" t="s">
        <v>3575</v>
      </c>
      <c r="AA725" s="184">
        <v>180</v>
      </c>
      <c r="AB725" s="184" t="s">
        <v>3669</v>
      </c>
      <c r="AC725" s="184"/>
      <c r="AD725" s="184"/>
      <c r="AE725" s="184" t="s">
        <v>3562</v>
      </c>
      <c r="AF725" s="184"/>
      <c r="AG725" s="184"/>
      <c r="AH725" s="184"/>
      <c r="AI725" s="184"/>
      <c r="AJ725" s="184" t="s">
        <v>3563</v>
      </c>
      <c r="AK725" s="184"/>
      <c r="AL725" s="184" t="s">
        <v>3474</v>
      </c>
      <c r="AM725" s="184" t="s">
        <v>3655</v>
      </c>
      <c r="AN725" s="184">
        <v>15982168671</v>
      </c>
      <c r="AO725" s="184" t="s">
        <v>3656</v>
      </c>
      <c r="AP725" s="184" t="s">
        <v>10676</v>
      </c>
      <c r="AQ725" s="184">
        <v>13340772727</v>
      </c>
      <c r="AR725" s="184" t="s">
        <v>3474</v>
      </c>
      <c r="AS725" s="184" t="s">
        <v>3655</v>
      </c>
      <c r="AT725" s="184">
        <v>15982168671</v>
      </c>
      <c r="AU725" s="184" t="s">
        <v>1107</v>
      </c>
      <c r="AV725" s="184" t="s">
        <v>1107</v>
      </c>
      <c r="AW725" s="190"/>
      <c r="AX725" s="185">
        <v>43894</v>
      </c>
      <c r="AY725" s="185">
        <v>43589</v>
      </c>
      <c r="AZ725" s="184" t="s">
        <v>19415</v>
      </c>
      <c r="BA725" s="184" t="s">
        <v>10677</v>
      </c>
      <c r="BB725" s="184"/>
      <c r="BC725" s="184"/>
      <c r="BD725" s="184"/>
      <c r="BE725" s="184"/>
      <c r="BF725" s="184"/>
      <c r="BG725" s="184"/>
      <c r="BH725" s="184"/>
      <c r="BI725" s="184"/>
      <c r="BJ725" s="184"/>
      <c r="BK725" s="184"/>
      <c r="BL725" s="184" t="s">
        <v>3493</v>
      </c>
      <c r="BM725" s="184"/>
      <c r="BN725" s="184" t="s">
        <v>3493</v>
      </c>
      <c r="BO725" s="184" t="s">
        <v>3493</v>
      </c>
      <c r="BP725" s="184" t="s">
        <v>3493</v>
      </c>
      <c r="BQ725" s="184" t="str">
        <f t="shared" si="27"/>
        <v>√</v>
      </c>
      <c r="BR725" s="184"/>
      <c r="BS725" s="184" t="s">
        <v>3493</v>
      </c>
      <c r="BT725" s="187" t="s">
        <v>3493</v>
      </c>
      <c r="BU725" s="184" t="s">
        <v>4288</v>
      </c>
      <c r="BV725" s="190" t="e">
        <f>VLOOKUP(D:D,#REF!,2,0)</f>
        <v>#REF!</v>
      </c>
      <c r="BW725" s="190" t="e">
        <f>VLOOKUP(D:D,#REF!,3,0)</f>
        <v>#REF!</v>
      </c>
      <c r="BX725" s="190" t="s">
        <v>10678</v>
      </c>
      <c r="BY725" s="190"/>
      <c r="BZ725" s="191" t="e">
        <f>VLOOKUP(D:D,#REF!,2,0)</f>
        <v>#REF!</v>
      </c>
      <c r="CA725" s="192" t="s">
        <v>18928</v>
      </c>
      <c r="CB725" s="192" t="s">
        <v>18928</v>
      </c>
      <c r="CC725" s="192" t="s">
        <v>18928</v>
      </c>
      <c r="CD725" s="190"/>
      <c r="CE725" s="184">
        <v>7003383</v>
      </c>
    </row>
    <row r="726" spans="1:83" ht="11.95" customHeight="1">
      <c r="A726" s="184">
        <v>7003384</v>
      </c>
      <c r="B726" s="184">
        <v>725</v>
      </c>
      <c r="C726" s="184" t="s">
        <v>18923</v>
      </c>
      <c r="D726" s="184" t="s">
        <v>18</v>
      </c>
      <c r="E726" s="184" t="s">
        <v>660</v>
      </c>
      <c r="F726" s="184" t="s">
        <v>10679</v>
      </c>
      <c r="G726" s="185">
        <v>42504</v>
      </c>
      <c r="H726" s="186" t="s">
        <v>3474</v>
      </c>
      <c r="I726" s="187">
        <v>21175</v>
      </c>
      <c r="J726" s="184" t="s">
        <v>23166</v>
      </c>
      <c r="K726" s="184">
        <v>7003384</v>
      </c>
      <c r="L726" s="184" t="s">
        <v>10680</v>
      </c>
      <c r="M726" s="184" t="s">
        <v>10681</v>
      </c>
      <c r="N726" s="188" t="s">
        <v>23578</v>
      </c>
      <c r="O726" s="189" t="s">
        <v>10682</v>
      </c>
      <c r="P726" s="187" t="s">
        <v>10683</v>
      </c>
      <c r="Q726" s="187" t="s">
        <v>10683</v>
      </c>
      <c r="R726" s="184" t="s">
        <v>10684</v>
      </c>
      <c r="S726" s="184" t="s">
        <v>10685</v>
      </c>
      <c r="T726" s="184" t="s">
        <v>10686</v>
      </c>
      <c r="U726" s="184">
        <v>13990758886</v>
      </c>
      <c r="V726" s="184" t="s">
        <v>10686</v>
      </c>
      <c r="W726" s="184" t="s">
        <v>23579</v>
      </c>
      <c r="X726" s="187" t="s">
        <v>23580</v>
      </c>
      <c r="Y726" s="187" t="s">
        <v>23581</v>
      </c>
      <c r="Z726" s="188" t="s">
        <v>3575</v>
      </c>
      <c r="AA726" s="184">
        <v>180</v>
      </c>
      <c r="AB726" s="184" t="s">
        <v>3669</v>
      </c>
      <c r="AC726" s="184"/>
      <c r="AD726" s="184"/>
      <c r="AE726" s="184" t="s">
        <v>3562</v>
      </c>
      <c r="AF726" s="184"/>
      <c r="AG726" s="184"/>
      <c r="AH726" s="184"/>
      <c r="AI726" s="184"/>
      <c r="AJ726" s="184" t="s">
        <v>3563</v>
      </c>
      <c r="AK726" s="184"/>
      <c r="AL726" s="184" t="s">
        <v>3474</v>
      </c>
      <c r="AM726" s="184" t="s">
        <v>3655</v>
      </c>
      <c r="AN726" s="184">
        <v>15982168671</v>
      </c>
      <c r="AO726" s="184" t="s">
        <v>3656</v>
      </c>
      <c r="AP726" s="184" t="s">
        <v>10686</v>
      </c>
      <c r="AQ726" s="184" t="s">
        <v>10687</v>
      </c>
      <c r="AR726" s="184" t="s">
        <v>3474</v>
      </c>
      <c r="AS726" s="184" t="s">
        <v>3655</v>
      </c>
      <c r="AT726" s="184">
        <v>15982168671</v>
      </c>
      <c r="AU726" s="184" t="s">
        <v>817</v>
      </c>
      <c r="AV726" s="184" t="s">
        <v>817</v>
      </c>
      <c r="AW726" s="190"/>
      <c r="AX726" s="185">
        <v>43916</v>
      </c>
      <c r="AY726" s="185">
        <v>43567</v>
      </c>
      <c r="AZ726" s="184" t="s">
        <v>3731</v>
      </c>
      <c r="BA726" s="184" t="s">
        <v>10688</v>
      </c>
      <c r="BB726" s="184"/>
      <c r="BC726" s="184"/>
      <c r="BD726" s="184"/>
      <c r="BE726" s="184"/>
      <c r="BF726" s="184"/>
      <c r="BG726" s="184"/>
      <c r="BH726" s="184"/>
      <c r="BI726" s="184"/>
      <c r="BJ726" s="184"/>
      <c r="BK726" s="184"/>
      <c r="BL726" s="184" t="s">
        <v>3493</v>
      </c>
      <c r="BM726" s="184"/>
      <c r="BN726" s="184"/>
      <c r="BO726" s="184" t="s">
        <v>3493</v>
      </c>
      <c r="BP726" s="184" t="s">
        <v>3493</v>
      </c>
      <c r="BQ726" s="184" t="str">
        <f t="shared" si="27"/>
        <v>√</v>
      </c>
      <c r="BR726" s="184"/>
      <c r="BS726" s="184"/>
      <c r="BT726" s="187" t="s">
        <v>3493</v>
      </c>
      <c r="BU726" s="184"/>
      <c r="BV726" s="190" t="e">
        <f>VLOOKUP(D:D,#REF!,2,0)</f>
        <v>#REF!</v>
      </c>
      <c r="BW726" s="190" t="e">
        <f>VLOOKUP(D:D,#REF!,3,0)</f>
        <v>#REF!</v>
      </c>
      <c r="BX726" s="190"/>
      <c r="BY726" s="190"/>
      <c r="BZ726" s="191" t="e">
        <f>VLOOKUP(D:D,#REF!,2,0)</f>
        <v>#REF!</v>
      </c>
      <c r="CA726" s="192" t="s">
        <v>18928</v>
      </c>
      <c r="CB726" s="192" t="s">
        <v>18928</v>
      </c>
      <c r="CC726" s="192" t="s">
        <v>18928</v>
      </c>
      <c r="CD726" s="190"/>
      <c r="CE726" s="184">
        <v>7003384</v>
      </c>
    </row>
    <row r="727" spans="1:83" ht="11.95" customHeight="1">
      <c r="A727" s="184">
        <v>7003385</v>
      </c>
      <c r="B727" s="184">
        <v>726</v>
      </c>
      <c r="C727" s="184" t="s">
        <v>18923</v>
      </c>
      <c r="D727" s="184" t="s">
        <v>18</v>
      </c>
      <c r="E727" s="184" t="s">
        <v>660</v>
      </c>
      <c r="F727" s="184" t="s">
        <v>10689</v>
      </c>
      <c r="G727" s="185">
        <v>42504</v>
      </c>
      <c r="H727" s="186" t="s">
        <v>3474</v>
      </c>
      <c r="I727" s="187">
        <v>21175</v>
      </c>
      <c r="J727" s="184" t="s">
        <v>23166</v>
      </c>
      <c r="K727" s="184">
        <v>7003385</v>
      </c>
      <c r="L727" s="184" t="s">
        <v>23582</v>
      </c>
      <c r="M727" s="184" t="s">
        <v>10690</v>
      </c>
      <c r="N727" s="188" t="s">
        <v>23583</v>
      </c>
      <c r="O727" s="189" t="s">
        <v>10691</v>
      </c>
      <c r="P727" s="187" t="s">
        <v>23584</v>
      </c>
      <c r="Q727" s="187" t="s">
        <v>23585</v>
      </c>
      <c r="R727" s="184" t="s">
        <v>10692</v>
      </c>
      <c r="S727" s="184" t="s">
        <v>10691</v>
      </c>
      <c r="T727" s="184" t="s">
        <v>10693</v>
      </c>
      <c r="U727" s="184">
        <v>15508101222</v>
      </c>
      <c r="V727" s="184" t="s">
        <v>10693</v>
      </c>
      <c r="W727" s="184" t="s">
        <v>10694</v>
      </c>
      <c r="X727" s="187" t="s">
        <v>23586</v>
      </c>
      <c r="Y727" s="187" t="s">
        <v>23587</v>
      </c>
      <c r="Z727" s="188" t="s">
        <v>3575</v>
      </c>
      <c r="AA727" s="184">
        <v>180</v>
      </c>
      <c r="AB727" s="184" t="s">
        <v>3669</v>
      </c>
      <c r="AC727" s="184"/>
      <c r="AD727" s="184"/>
      <c r="AE727" s="184" t="s">
        <v>3562</v>
      </c>
      <c r="AF727" s="184"/>
      <c r="AG727" s="184"/>
      <c r="AH727" s="184"/>
      <c r="AI727" s="184"/>
      <c r="AJ727" s="184" t="s">
        <v>3563</v>
      </c>
      <c r="AK727" s="184"/>
      <c r="AL727" s="184" t="s">
        <v>3474</v>
      </c>
      <c r="AM727" s="184" t="s">
        <v>3655</v>
      </c>
      <c r="AN727" s="184">
        <v>15982168671</v>
      </c>
      <c r="AO727" s="184" t="s">
        <v>3656</v>
      </c>
      <c r="AP727" s="184" t="s">
        <v>10695</v>
      </c>
      <c r="AQ727" s="184">
        <v>13458403490</v>
      </c>
      <c r="AR727" s="184" t="s">
        <v>3474</v>
      </c>
      <c r="AS727" s="184" t="s">
        <v>3655</v>
      </c>
      <c r="AT727" s="184">
        <v>15982168671</v>
      </c>
      <c r="AU727" s="184" t="s">
        <v>1713</v>
      </c>
      <c r="AV727" s="184" t="s">
        <v>23588</v>
      </c>
      <c r="AW727" s="190"/>
      <c r="AX727" s="185">
        <v>44258</v>
      </c>
      <c r="AY727" s="185">
        <v>42825</v>
      </c>
      <c r="AZ727" s="184" t="s">
        <v>3731</v>
      </c>
      <c r="BA727" s="184" t="s">
        <v>10696</v>
      </c>
      <c r="BB727" s="184"/>
      <c r="BC727" s="184"/>
      <c r="BD727" s="184"/>
      <c r="BE727" s="184"/>
      <c r="BF727" s="184"/>
      <c r="BG727" s="184"/>
      <c r="BH727" s="184"/>
      <c r="BI727" s="184"/>
      <c r="BJ727" s="184"/>
      <c r="BK727" s="184"/>
      <c r="BL727" s="184" t="s">
        <v>3493</v>
      </c>
      <c r="BM727" s="184"/>
      <c r="BN727" s="184"/>
      <c r="BO727" s="184" t="s">
        <v>3493</v>
      </c>
      <c r="BP727" s="184" t="s">
        <v>3493</v>
      </c>
      <c r="BQ727" s="184" t="str">
        <f t="shared" si="27"/>
        <v>√</v>
      </c>
      <c r="BR727" s="184"/>
      <c r="BS727" s="184"/>
      <c r="BT727" s="187" t="s">
        <v>3493</v>
      </c>
      <c r="BU727" s="184"/>
      <c r="BV727" s="190" t="e">
        <f>VLOOKUP(D:D,#REF!,2,0)</f>
        <v>#REF!</v>
      </c>
      <c r="BW727" s="190" t="e">
        <f>VLOOKUP(D:D,#REF!,3,0)</f>
        <v>#REF!</v>
      </c>
      <c r="BX727" s="190"/>
      <c r="BY727" s="190"/>
      <c r="BZ727" s="191" t="e">
        <f>VLOOKUP(D:D,#REF!,2,0)</f>
        <v>#REF!</v>
      </c>
      <c r="CA727" s="192" t="s">
        <v>18928</v>
      </c>
      <c r="CB727" s="192" t="s">
        <v>18928</v>
      </c>
      <c r="CC727" s="192" t="s">
        <v>18928</v>
      </c>
      <c r="CD727" s="190"/>
      <c r="CE727" s="184">
        <v>7003385</v>
      </c>
    </row>
    <row r="728" spans="1:83" ht="11.95" customHeight="1">
      <c r="A728" s="184">
        <v>7003386</v>
      </c>
      <c r="B728" s="184">
        <v>727</v>
      </c>
      <c r="C728" s="184" t="s">
        <v>18923</v>
      </c>
      <c r="D728" s="184" t="s">
        <v>18</v>
      </c>
      <c r="E728" s="184" t="s">
        <v>660</v>
      </c>
      <c r="F728" s="184" t="s">
        <v>10697</v>
      </c>
      <c r="G728" s="185">
        <v>42504</v>
      </c>
      <c r="H728" s="186" t="s">
        <v>3474</v>
      </c>
      <c r="I728" s="187">
        <v>21175</v>
      </c>
      <c r="J728" s="184" t="s">
        <v>23166</v>
      </c>
      <c r="K728" s="184">
        <v>7003386</v>
      </c>
      <c r="L728" s="184" t="s">
        <v>10698</v>
      </c>
      <c r="M728" s="184" t="s">
        <v>10699</v>
      </c>
      <c r="N728" s="188" t="s">
        <v>23589</v>
      </c>
      <c r="O728" s="189" t="s">
        <v>10700</v>
      </c>
      <c r="P728" s="187" t="s">
        <v>10701</v>
      </c>
      <c r="Q728" s="187" t="s">
        <v>10701</v>
      </c>
      <c r="R728" s="184" t="s">
        <v>10702</v>
      </c>
      <c r="S728" s="184">
        <v>13795999899</v>
      </c>
      <c r="T728" s="184" t="s">
        <v>10703</v>
      </c>
      <c r="U728" s="184">
        <v>15201644655</v>
      </c>
      <c r="V728" s="184" t="s">
        <v>10704</v>
      </c>
      <c r="W728" s="184" t="s">
        <v>23590</v>
      </c>
      <c r="X728" s="187" t="s">
        <v>23591</v>
      </c>
      <c r="Y728" s="187" t="s">
        <v>10705</v>
      </c>
      <c r="Z728" s="188" t="s">
        <v>3575</v>
      </c>
      <c r="AA728" s="184">
        <v>180</v>
      </c>
      <c r="AB728" s="184" t="s">
        <v>3669</v>
      </c>
      <c r="AC728" s="184"/>
      <c r="AD728" s="184"/>
      <c r="AE728" s="184" t="s">
        <v>3562</v>
      </c>
      <c r="AF728" s="184"/>
      <c r="AG728" s="184"/>
      <c r="AH728" s="184"/>
      <c r="AI728" s="184"/>
      <c r="AJ728" s="184" t="s">
        <v>3563</v>
      </c>
      <c r="AK728" s="184"/>
      <c r="AL728" s="184" t="s">
        <v>3474</v>
      </c>
      <c r="AM728" s="184" t="s">
        <v>3655</v>
      </c>
      <c r="AN728" s="184">
        <v>15982168671</v>
      </c>
      <c r="AO728" s="184" t="s">
        <v>3656</v>
      </c>
      <c r="AP728" s="184" t="s">
        <v>10703</v>
      </c>
      <c r="AQ728" s="184">
        <v>15281744655</v>
      </c>
      <c r="AR728" s="184" t="s">
        <v>3474</v>
      </c>
      <c r="AS728" s="184" t="s">
        <v>3655</v>
      </c>
      <c r="AT728" s="184">
        <v>15982168671</v>
      </c>
      <c r="AU728" s="184" t="s">
        <v>1799</v>
      </c>
      <c r="AV728" s="184" t="s">
        <v>23592</v>
      </c>
      <c r="AW728" s="190"/>
      <c r="AX728" s="185">
        <v>43957</v>
      </c>
      <c r="AY728" s="185">
        <v>43597</v>
      </c>
      <c r="AZ728" s="184" t="s">
        <v>19415</v>
      </c>
      <c r="BA728" s="184" t="s">
        <v>10706</v>
      </c>
      <c r="BB728" s="184"/>
      <c r="BC728" s="184"/>
      <c r="BD728" s="184"/>
      <c r="BE728" s="184"/>
      <c r="BF728" s="184"/>
      <c r="BG728" s="184"/>
      <c r="BH728" s="184"/>
      <c r="BI728" s="184"/>
      <c r="BJ728" s="184"/>
      <c r="BK728" s="184"/>
      <c r="BL728" s="184" t="s">
        <v>3493</v>
      </c>
      <c r="BM728" s="184"/>
      <c r="BN728" s="184" t="s">
        <v>3493</v>
      </c>
      <c r="BO728" s="184" t="s">
        <v>3493</v>
      </c>
      <c r="BP728" s="184" t="s">
        <v>3493</v>
      </c>
      <c r="BQ728" s="184" t="str">
        <f t="shared" si="27"/>
        <v>√</v>
      </c>
      <c r="BR728" s="184"/>
      <c r="BS728" s="184"/>
      <c r="BT728" s="187" t="s">
        <v>3493</v>
      </c>
      <c r="BU728" s="184"/>
      <c r="BV728" s="190" t="e">
        <f>VLOOKUP(D:D,#REF!,2,0)</f>
        <v>#REF!</v>
      </c>
      <c r="BW728" s="190" t="e">
        <f>VLOOKUP(D:D,#REF!,3,0)</f>
        <v>#REF!</v>
      </c>
      <c r="BX728" s="190"/>
      <c r="BY728" s="190"/>
      <c r="BZ728" s="191" t="e">
        <f>VLOOKUP(D:D,#REF!,2,0)</f>
        <v>#REF!</v>
      </c>
      <c r="CA728" s="192" t="s">
        <v>18928</v>
      </c>
      <c r="CB728" s="192" t="s">
        <v>18928</v>
      </c>
      <c r="CC728" s="192" t="s">
        <v>18928</v>
      </c>
      <c r="CD728" s="190"/>
      <c r="CE728" s="184">
        <v>7003386</v>
      </c>
    </row>
    <row r="729" spans="1:83" ht="11.95" customHeight="1">
      <c r="A729" s="184">
        <v>7003387</v>
      </c>
      <c r="B729" s="184">
        <v>728</v>
      </c>
      <c r="C729" s="184" t="s">
        <v>18923</v>
      </c>
      <c r="D729" s="184" t="s">
        <v>18</v>
      </c>
      <c r="E729" s="184" t="s">
        <v>660</v>
      </c>
      <c r="F729" s="184" t="s">
        <v>10707</v>
      </c>
      <c r="G729" s="185">
        <v>42504</v>
      </c>
      <c r="H729" s="186" t="s">
        <v>3474</v>
      </c>
      <c r="I729" s="187">
        <v>21175</v>
      </c>
      <c r="J729" s="184" t="s">
        <v>23166</v>
      </c>
      <c r="K729" s="184">
        <v>7003387</v>
      </c>
      <c r="L729" s="184" t="s">
        <v>10708</v>
      </c>
      <c r="M729" s="184" t="s">
        <v>10709</v>
      </c>
      <c r="N729" s="188" t="s">
        <v>23593</v>
      </c>
      <c r="O729" s="189" t="s">
        <v>10710</v>
      </c>
      <c r="P729" s="187" t="s">
        <v>10711</v>
      </c>
      <c r="Q729" s="187" t="s">
        <v>10711</v>
      </c>
      <c r="R729" s="184" t="s">
        <v>10712</v>
      </c>
      <c r="S729" s="184">
        <v>13086366536</v>
      </c>
      <c r="T729" s="184" t="s">
        <v>10713</v>
      </c>
      <c r="U729" s="184" t="s">
        <v>10714</v>
      </c>
      <c r="V729" s="184" t="s">
        <v>4636</v>
      </c>
      <c r="W729" s="184" t="s">
        <v>23594</v>
      </c>
      <c r="X729" s="187" t="s">
        <v>10715</v>
      </c>
      <c r="Y729" s="187" t="s">
        <v>23595</v>
      </c>
      <c r="Z729" s="188" t="s">
        <v>3575</v>
      </c>
      <c r="AA729" s="184">
        <v>180</v>
      </c>
      <c r="AB729" s="184" t="s">
        <v>3669</v>
      </c>
      <c r="AC729" s="184" t="s">
        <v>10716</v>
      </c>
      <c r="AD729" s="184"/>
      <c r="AE729" s="184" t="s">
        <v>3562</v>
      </c>
      <c r="AF729" s="184"/>
      <c r="AG729" s="184"/>
      <c r="AH729" s="184"/>
      <c r="AI729" s="184"/>
      <c r="AJ729" s="184" t="s">
        <v>3563</v>
      </c>
      <c r="AK729" s="184"/>
      <c r="AL729" s="184" t="s">
        <v>3474</v>
      </c>
      <c r="AM729" s="184" t="s">
        <v>3655</v>
      </c>
      <c r="AN729" s="184">
        <v>15982168671</v>
      </c>
      <c r="AO729" s="184" t="s">
        <v>3656</v>
      </c>
      <c r="AP729" s="184" t="s">
        <v>10717</v>
      </c>
      <c r="AQ729" s="184">
        <v>13350630271</v>
      </c>
      <c r="AR729" s="184" t="s">
        <v>3474</v>
      </c>
      <c r="AS729" s="184" t="s">
        <v>3655</v>
      </c>
      <c r="AT729" s="184">
        <v>15982168671</v>
      </c>
      <c r="AU729" s="184" t="s">
        <v>1759</v>
      </c>
      <c r="AV729" s="184" t="s">
        <v>1759</v>
      </c>
      <c r="AW729" s="190"/>
      <c r="AX729" s="185">
        <v>44469</v>
      </c>
      <c r="AY729" s="185">
        <v>42094</v>
      </c>
      <c r="AZ729" s="184" t="s">
        <v>3731</v>
      </c>
      <c r="BA729" s="184" t="s">
        <v>23596</v>
      </c>
      <c r="BB729" s="184"/>
      <c r="BC729" s="184"/>
      <c r="BD729" s="184"/>
      <c r="BE729" s="184"/>
      <c r="BF729" s="184"/>
      <c r="BG729" s="184"/>
      <c r="BH729" s="184"/>
      <c r="BI729" s="184"/>
      <c r="BJ729" s="184"/>
      <c r="BK729" s="184"/>
      <c r="BL729" s="184" t="s">
        <v>3493</v>
      </c>
      <c r="BM729" s="184"/>
      <c r="BN729" s="184" t="s">
        <v>3493</v>
      </c>
      <c r="BO729" s="184" t="s">
        <v>3493</v>
      </c>
      <c r="BP729" s="184" t="s">
        <v>3493</v>
      </c>
      <c r="BQ729" s="184" t="str">
        <f t="shared" si="27"/>
        <v>√</v>
      </c>
      <c r="BR729" s="184"/>
      <c r="BS729" s="184"/>
      <c r="BT729" s="187" t="s">
        <v>3493</v>
      </c>
      <c r="BU729" s="184"/>
      <c r="BV729" s="190" t="e">
        <f>VLOOKUP(D:D,#REF!,2,0)</f>
        <v>#REF!</v>
      </c>
      <c r="BW729" s="190" t="e">
        <f>VLOOKUP(D:D,#REF!,3,0)</f>
        <v>#REF!</v>
      </c>
      <c r="BX729" s="190"/>
      <c r="BY729" s="190"/>
      <c r="BZ729" s="191" t="e">
        <f>VLOOKUP(D:D,#REF!,2,0)</f>
        <v>#REF!</v>
      </c>
      <c r="CA729" s="192" t="s">
        <v>18928</v>
      </c>
      <c r="CB729" s="192" t="s">
        <v>18928</v>
      </c>
      <c r="CC729" s="192" t="s">
        <v>18928</v>
      </c>
      <c r="CD729" s="190"/>
      <c r="CE729" s="184">
        <v>7003387</v>
      </c>
    </row>
    <row r="730" spans="1:83" ht="11.95" customHeight="1">
      <c r="A730" s="184">
        <v>7003388</v>
      </c>
      <c r="B730" s="184">
        <v>729</v>
      </c>
      <c r="C730" s="184" t="s">
        <v>18923</v>
      </c>
      <c r="D730" s="184" t="s">
        <v>18</v>
      </c>
      <c r="E730" s="184" t="s">
        <v>673</v>
      </c>
      <c r="F730" s="184" t="s">
        <v>10718</v>
      </c>
      <c r="G730" s="185">
        <v>42504</v>
      </c>
      <c r="H730" s="186" t="s">
        <v>3465</v>
      </c>
      <c r="I730" s="187">
        <v>21174</v>
      </c>
      <c r="J730" s="184" t="s">
        <v>23166</v>
      </c>
      <c r="K730" s="184">
        <v>7003388</v>
      </c>
      <c r="L730" s="184" t="s">
        <v>10719</v>
      </c>
      <c r="M730" s="184" t="s">
        <v>23597</v>
      </c>
      <c r="N730" s="188" t="s">
        <v>23598</v>
      </c>
      <c r="O730" s="189" t="s">
        <v>10720</v>
      </c>
      <c r="P730" s="187" t="s">
        <v>10721</v>
      </c>
      <c r="Q730" s="187" t="s">
        <v>23599</v>
      </c>
      <c r="R730" s="184" t="s">
        <v>10722</v>
      </c>
      <c r="S730" s="184" t="s">
        <v>10723</v>
      </c>
      <c r="T730" s="184" t="s">
        <v>10724</v>
      </c>
      <c r="U730" s="184">
        <v>13982510917</v>
      </c>
      <c r="V730" s="184" t="s">
        <v>10724</v>
      </c>
      <c r="W730" s="184" t="s">
        <v>23600</v>
      </c>
      <c r="X730" s="187" t="s">
        <v>23601</v>
      </c>
      <c r="Y730" s="187" t="s">
        <v>23602</v>
      </c>
      <c r="Z730" s="188" t="s">
        <v>3575</v>
      </c>
      <c r="AA730" s="184">
        <v>180</v>
      </c>
      <c r="AB730" s="184" t="s">
        <v>3669</v>
      </c>
      <c r="AC730" s="184"/>
      <c r="AD730" s="184"/>
      <c r="AE730" s="184" t="s">
        <v>3562</v>
      </c>
      <c r="AF730" s="184"/>
      <c r="AG730" s="184"/>
      <c r="AH730" s="184"/>
      <c r="AI730" s="184"/>
      <c r="AJ730" s="184" t="s">
        <v>3563</v>
      </c>
      <c r="AK730" s="184"/>
      <c r="AL730" s="184" t="s">
        <v>3465</v>
      </c>
      <c r="AM730" s="184" t="s">
        <v>9326</v>
      </c>
      <c r="AN730" s="184">
        <v>13568986319</v>
      </c>
      <c r="AO730" s="184" t="s">
        <v>9327</v>
      </c>
      <c r="AP730" s="184" t="s">
        <v>10724</v>
      </c>
      <c r="AQ730" s="184">
        <v>13982510917</v>
      </c>
      <c r="AR730" s="184" t="s">
        <v>3465</v>
      </c>
      <c r="AS730" s="184" t="s">
        <v>9326</v>
      </c>
      <c r="AT730" s="184">
        <v>13568986319</v>
      </c>
      <c r="AU730" s="184" t="s">
        <v>10725</v>
      </c>
      <c r="AV730" s="184" t="s">
        <v>10725</v>
      </c>
      <c r="AW730" s="190"/>
      <c r="AX730" s="185">
        <v>43892</v>
      </c>
      <c r="AY730" s="185">
        <v>43557</v>
      </c>
      <c r="AZ730" s="184" t="s">
        <v>3562</v>
      </c>
      <c r="BA730" s="184" t="s">
        <v>10726</v>
      </c>
      <c r="BB730" s="184"/>
      <c r="BC730" s="184"/>
      <c r="BD730" s="184"/>
      <c r="BE730" s="184"/>
      <c r="BF730" s="184"/>
      <c r="BG730" s="184"/>
      <c r="BH730" s="184"/>
      <c r="BI730" s="184"/>
      <c r="BJ730" s="184"/>
      <c r="BK730" s="184"/>
      <c r="BL730" s="184" t="s">
        <v>3493</v>
      </c>
      <c r="BM730" s="184"/>
      <c r="BN730" s="184" t="s">
        <v>3493</v>
      </c>
      <c r="BO730" s="184" t="s">
        <v>3493</v>
      </c>
      <c r="BP730" s="184" t="s">
        <v>3493</v>
      </c>
      <c r="BQ730" s="184" t="str">
        <f t="shared" si="27"/>
        <v>√</v>
      </c>
      <c r="BR730" s="184"/>
      <c r="BS730" s="184"/>
      <c r="BT730" s="187" t="s">
        <v>3493</v>
      </c>
      <c r="BU730" s="184" t="s">
        <v>3967</v>
      </c>
      <c r="BV730" s="190" t="e">
        <f>VLOOKUP(D:D,#REF!,2,0)</f>
        <v>#REF!</v>
      </c>
      <c r="BW730" s="190" t="e">
        <f>VLOOKUP(D:D,#REF!,3,0)</f>
        <v>#REF!</v>
      </c>
      <c r="BX730" s="190"/>
      <c r="BY730" s="190"/>
      <c r="BZ730" s="191" t="e">
        <f>VLOOKUP(D:D,#REF!,2,0)</f>
        <v>#REF!</v>
      </c>
      <c r="CA730" s="192" t="s">
        <v>18928</v>
      </c>
      <c r="CB730" s="192" t="s">
        <v>18928</v>
      </c>
      <c r="CC730" s="192" t="s">
        <v>18928</v>
      </c>
      <c r="CD730" s="190"/>
      <c r="CE730" s="184">
        <v>7003388</v>
      </c>
    </row>
    <row r="731" spans="1:83" ht="11.95" customHeight="1">
      <c r="A731" s="184">
        <v>7003389</v>
      </c>
      <c r="B731" s="184">
        <v>730</v>
      </c>
      <c r="C731" s="184" t="s">
        <v>18923</v>
      </c>
      <c r="D731" s="184" t="s">
        <v>18</v>
      </c>
      <c r="E731" s="184" t="s">
        <v>673</v>
      </c>
      <c r="F731" s="184" t="s">
        <v>10727</v>
      </c>
      <c r="G731" s="185">
        <v>42504</v>
      </c>
      <c r="H731" s="186" t="s">
        <v>3465</v>
      </c>
      <c r="I731" s="187">
        <v>21174</v>
      </c>
      <c r="J731" s="184" t="s">
        <v>23166</v>
      </c>
      <c r="K731" s="184">
        <v>7003389</v>
      </c>
      <c r="L731" s="184" t="s">
        <v>23603</v>
      </c>
      <c r="M731" s="184" t="s">
        <v>23604</v>
      </c>
      <c r="N731" s="188" t="s">
        <v>23605</v>
      </c>
      <c r="O731" s="189" t="s">
        <v>10728</v>
      </c>
      <c r="P731" s="187" t="s">
        <v>23606</v>
      </c>
      <c r="Q731" s="187" t="s">
        <v>23606</v>
      </c>
      <c r="R731" s="184" t="s">
        <v>10729</v>
      </c>
      <c r="S731" s="184" t="s">
        <v>10728</v>
      </c>
      <c r="T731" s="184" t="s">
        <v>10730</v>
      </c>
      <c r="U731" s="184">
        <v>13982550908</v>
      </c>
      <c r="V731" s="184" t="s">
        <v>10730</v>
      </c>
      <c r="W731" s="184" t="s">
        <v>23607</v>
      </c>
      <c r="X731" s="187" t="s">
        <v>10731</v>
      </c>
      <c r="Y731" s="187" t="s">
        <v>10732</v>
      </c>
      <c r="Z731" s="188" t="s">
        <v>3575</v>
      </c>
      <c r="AA731" s="184">
        <v>180</v>
      </c>
      <c r="AB731" s="184" t="s">
        <v>3669</v>
      </c>
      <c r="AC731" s="184"/>
      <c r="AD731" s="184"/>
      <c r="AE731" s="184" t="s">
        <v>3562</v>
      </c>
      <c r="AF731" s="184"/>
      <c r="AG731" s="184"/>
      <c r="AH731" s="184"/>
      <c r="AI731" s="184"/>
      <c r="AJ731" s="184" t="s">
        <v>3563</v>
      </c>
      <c r="AK731" s="184"/>
      <c r="AL731" s="184" t="s">
        <v>3465</v>
      </c>
      <c r="AM731" s="184" t="s">
        <v>9326</v>
      </c>
      <c r="AN731" s="184">
        <v>13568986319</v>
      </c>
      <c r="AO731" s="184" t="s">
        <v>9327</v>
      </c>
      <c r="AP731" s="184" t="s">
        <v>10733</v>
      </c>
      <c r="AQ731" s="184">
        <v>15828867829</v>
      </c>
      <c r="AR731" s="184" t="s">
        <v>3465</v>
      </c>
      <c r="AS731" s="184" t="s">
        <v>9326</v>
      </c>
      <c r="AT731" s="184">
        <v>13568986319</v>
      </c>
      <c r="AU731" s="184" t="s">
        <v>2486</v>
      </c>
      <c r="AV731" s="184" t="s">
        <v>23608</v>
      </c>
      <c r="AW731" s="190"/>
      <c r="AX731" s="185">
        <v>44567</v>
      </c>
      <c r="AY731" s="185">
        <v>43581</v>
      </c>
      <c r="AZ731" s="184" t="s">
        <v>3562</v>
      </c>
      <c r="BA731" s="184" t="s">
        <v>10734</v>
      </c>
      <c r="BB731" s="184"/>
      <c r="BC731" s="184"/>
      <c r="BD731" s="184"/>
      <c r="BE731" s="184"/>
      <c r="BF731" s="184"/>
      <c r="BG731" s="184"/>
      <c r="BH731" s="184"/>
      <c r="BI731" s="184"/>
      <c r="BJ731" s="184"/>
      <c r="BK731" s="184"/>
      <c r="BL731" s="184" t="s">
        <v>3493</v>
      </c>
      <c r="BM731" s="184"/>
      <c r="BN731" s="184" t="s">
        <v>3493</v>
      </c>
      <c r="BO731" s="184" t="s">
        <v>3493</v>
      </c>
      <c r="BP731" s="184" t="s">
        <v>3493</v>
      </c>
      <c r="BQ731" s="184" t="str">
        <f t="shared" si="27"/>
        <v>√</v>
      </c>
      <c r="BR731" s="184"/>
      <c r="BS731" s="184" t="s">
        <v>3493</v>
      </c>
      <c r="BT731" s="187" t="s">
        <v>3493</v>
      </c>
      <c r="BU731" s="184"/>
      <c r="BV731" s="190" t="e">
        <f>VLOOKUP(D:D,#REF!,2,0)</f>
        <v>#REF!</v>
      </c>
      <c r="BW731" s="190" t="e">
        <f>VLOOKUP(D:D,#REF!,3,0)</f>
        <v>#REF!</v>
      </c>
      <c r="BX731" s="190"/>
      <c r="BY731" s="190"/>
      <c r="BZ731" s="191" t="e">
        <f>VLOOKUP(D:D,#REF!,2,0)</f>
        <v>#REF!</v>
      </c>
      <c r="CA731" s="192" t="s">
        <v>18928</v>
      </c>
      <c r="CB731" s="192" t="s">
        <v>18928</v>
      </c>
      <c r="CC731" s="192" t="s">
        <v>18928</v>
      </c>
      <c r="CD731" s="190"/>
      <c r="CE731" s="184">
        <v>7003389</v>
      </c>
    </row>
    <row r="732" spans="1:83" ht="11.95" customHeight="1">
      <c r="A732" s="184">
        <v>7003390</v>
      </c>
      <c r="B732" s="184">
        <v>731</v>
      </c>
      <c r="C732" s="184" t="s">
        <v>18923</v>
      </c>
      <c r="D732" s="184" t="s">
        <v>18</v>
      </c>
      <c r="E732" s="184" t="s">
        <v>673</v>
      </c>
      <c r="F732" s="184" t="s">
        <v>10735</v>
      </c>
      <c r="G732" s="185">
        <v>42504</v>
      </c>
      <c r="H732" s="186" t="s">
        <v>3465</v>
      </c>
      <c r="I732" s="187">
        <v>21174</v>
      </c>
      <c r="J732" s="184" t="s">
        <v>23166</v>
      </c>
      <c r="K732" s="184">
        <v>7003390</v>
      </c>
      <c r="L732" s="184" t="s">
        <v>10736</v>
      </c>
      <c r="M732" s="184" t="s">
        <v>23609</v>
      </c>
      <c r="N732" s="188" t="s">
        <v>23610</v>
      </c>
      <c r="O732" s="189" t="s">
        <v>10737</v>
      </c>
      <c r="P732" s="187" t="s">
        <v>10738</v>
      </c>
      <c r="Q732" s="187" t="s">
        <v>10738</v>
      </c>
      <c r="R732" s="184" t="s">
        <v>10739</v>
      </c>
      <c r="S732" s="184" t="s">
        <v>10740</v>
      </c>
      <c r="T732" s="184" t="s">
        <v>10741</v>
      </c>
      <c r="U732" s="184">
        <v>18982506566</v>
      </c>
      <c r="V732" s="184" t="s">
        <v>10741</v>
      </c>
      <c r="W732" s="184" t="s">
        <v>23611</v>
      </c>
      <c r="X732" s="187" t="s">
        <v>23612</v>
      </c>
      <c r="Y732" s="187" t="s">
        <v>23613</v>
      </c>
      <c r="Z732" s="188" t="s">
        <v>3575</v>
      </c>
      <c r="AA732" s="184">
        <v>180</v>
      </c>
      <c r="AB732" s="184" t="s">
        <v>3669</v>
      </c>
      <c r="AC732" s="184"/>
      <c r="AD732" s="184"/>
      <c r="AE732" s="184" t="s">
        <v>3562</v>
      </c>
      <c r="AF732" s="184"/>
      <c r="AG732" s="184"/>
      <c r="AH732" s="184"/>
      <c r="AI732" s="184"/>
      <c r="AJ732" s="184" t="s">
        <v>3563</v>
      </c>
      <c r="AK732" s="184"/>
      <c r="AL732" s="184" t="s">
        <v>3465</v>
      </c>
      <c r="AM732" s="184" t="s">
        <v>9326</v>
      </c>
      <c r="AN732" s="184">
        <v>13568986319</v>
      </c>
      <c r="AO732" s="184" t="s">
        <v>9959</v>
      </c>
      <c r="AP732" s="184" t="s">
        <v>10742</v>
      </c>
      <c r="AQ732" s="184" t="s">
        <v>10740</v>
      </c>
      <c r="AR732" s="184" t="s">
        <v>3465</v>
      </c>
      <c r="AS732" s="184" t="s">
        <v>9326</v>
      </c>
      <c r="AT732" s="184">
        <v>13568986319</v>
      </c>
      <c r="AU732" s="184" t="s">
        <v>10743</v>
      </c>
      <c r="AV732" s="184" t="s">
        <v>10743</v>
      </c>
      <c r="AW732" s="190"/>
      <c r="AX732" s="185">
        <v>43906</v>
      </c>
      <c r="AY732" s="185">
        <v>43539</v>
      </c>
      <c r="AZ732" s="184" t="s">
        <v>19415</v>
      </c>
      <c r="BA732" s="184" t="s">
        <v>10744</v>
      </c>
      <c r="BB732" s="184"/>
      <c r="BC732" s="184"/>
      <c r="BD732" s="184"/>
      <c r="BE732" s="184"/>
      <c r="BF732" s="184"/>
      <c r="BG732" s="184"/>
      <c r="BH732" s="184"/>
      <c r="BI732" s="184"/>
      <c r="BJ732" s="184"/>
      <c r="BK732" s="184"/>
      <c r="BL732" s="184" t="s">
        <v>3493</v>
      </c>
      <c r="BM732" s="184"/>
      <c r="BN732" s="184"/>
      <c r="BO732" s="184" t="s">
        <v>3493</v>
      </c>
      <c r="BP732" s="184" t="s">
        <v>3493</v>
      </c>
      <c r="BQ732" s="184" t="str">
        <f t="shared" si="27"/>
        <v>√</v>
      </c>
      <c r="BR732" s="184"/>
      <c r="BS732" s="184"/>
      <c r="BT732" s="187" t="s">
        <v>2819</v>
      </c>
      <c r="BU732" s="184" t="s">
        <v>3823</v>
      </c>
      <c r="BV732" s="190" t="e">
        <f>VLOOKUP(D:D,#REF!,2,0)</f>
        <v>#REF!</v>
      </c>
      <c r="BW732" s="190" t="e">
        <f>VLOOKUP(D:D,#REF!,3,0)</f>
        <v>#REF!</v>
      </c>
      <c r="BX732" s="190"/>
      <c r="BY732" s="190"/>
      <c r="BZ732" s="191" t="e">
        <f>VLOOKUP(D:D,#REF!,2,0)</f>
        <v>#REF!</v>
      </c>
      <c r="CA732" s="192" t="s">
        <v>18928</v>
      </c>
      <c r="CB732" s="192" t="s">
        <v>18928</v>
      </c>
      <c r="CC732" s="192" t="s">
        <v>18928</v>
      </c>
      <c r="CD732" s="190"/>
      <c r="CE732" s="184">
        <v>7003390</v>
      </c>
    </row>
    <row r="733" spans="1:83" ht="11.95" customHeight="1">
      <c r="A733" s="184">
        <v>7003391</v>
      </c>
      <c r="B733" s="184">
        <v>732</v>
      </c>
      <c r="C733" s="184" t="s">
        <v>18923</v>
      </c>
      <c r="D733" s="184" t="s">
        <v>18</v>
      </c>
      <c r="E733" s="184" t="s">
        <v>673</v>
      </c>
      <c r="F733" s="184" t="s">
        <v>10745</v>
      </c>
      <c r="G733" s="185">
        <v>42504</v>
      </c>
      <c r="H733" s="186" t="s">
        <v>3465</v>
      </c>
      <c r="I733" s="187">
        <v>21174</v>
      </c>
      <c r="J733" s="184" t="s">
        <v>23166</v>
      </c>
      <c r="K733" s="184">
        <v>7003391</v>
      </c>
      <c r="L733" s="184" t="s">
        <v>10746</v>
      </c>
      <c r="M733" s="184" t="s">
        <v>10747</v>
      </c>
      <c r="N733" s="188" t="s">
        <v>23614</v>
      </c>
      <c r="O733" s="189" t="s">
        <v>10748</v>
      </c>
      <c r="P733" s="187" t="s">
        <v>10749</v>
      </c>
      <c r="Q733" s="187" t="s">
        <v>10749</v>
      </c>
      <c r="R733" s="184" t="s">
        <v>10750</v>
      </c>
      <c r="S733" s="184" t="s">
        <v>10751</v>
      </c>
      <c r="T733" s="184" t="s">
        <v>10752</v>
      </c>
      <c r="U733" s="184">
        <v>15982568886</v>
      </c>
      <c r="V733" s="184" t="s">
        <v>10752</v>
      </c>
      <c r="W733" s="184" t="s">
        <v>23615</v>
      </c>
      <c r="X733" s="187" t="s">
        <v>10753</v>
      </c>
      <c r="Y733" s="187"/>
      <c r="Z733" s="188" t="s">
        <v>3575</v>
      </c>
      <c r="AA733" s="184">
        <v>180</v>
      </c>
      <c r="AB733" s="184" t="s">
        <v>3669</v>
      </c>
      <c r="AC733" s="184"/>
      <c r="AD733" s="184"/>
      <c r="AE733" s="184" t="s">
        <v>3562</v>
      </c>
      <c r="AF733" s="184"/>
      <c r="AG733" s="184"/>
      <c r="AH733" s="184"/>
      <c r="AI733" s="184"/>
      <c r="AJ733" s="184" t="s">
        <v>3563</v>
      </c>
      <c r="AK733" s="184"/>
      <c r="AL733" s="184" t="s">
        <v>3465</v>
      </c>
      <c r="AM733" s="184" t="s">
        <v>9326</v>
      </c>
      <c r="AN733" s="184">
        <v>13568986319</v>
      </c>
      <c r="AO733" s="184" t="s">
        <v>9327</v>
      </c>
      <c r="AP733" s="184" t="s">
        <v>10754</v>
      </c>
      <c r="AQ733" s="184">
        <v>15982568886</v>
      </c>
      <c r="AR733" s="184" t="s">
        <v>3465</v>
      </c>
      <c r="AS733" s="184" t="s">
        <v>9326</v>
      </c>
      <c r="AT733" s="184">
        <v>13568986319</v>
      </c>
      <c r="AU733" s="184" t="s">
        <v>10755</v>
      </c>
      <c r="AV733" s="184" t="s">
        <v>10755</v>
      </c>
      <c r="AW733" s="190"/>
      <c r="AX733" s="185">
        <v>44262</v>
      </c>
      <c r="AY733" s="185"/>
      <c r="AZ733" s="184" t="s">
        <v>3731</v>
      </c>
      <c r="BA733" s="184" t="s">
        <v>10756</v>
      </c>
      <c r="BB733" s="184"/>
      <c r="BC733" s="184"/>
      <c r="BD733" s="184"/>
      <c r="BE733" s="184"/>
      <c r="BF733" s="184"/>
      <c r="BG733" s="184"/>
      <c r="BH733" s="184"/>
      <c r="BI733" s="184"/>
      <c r="BJ733" s="184"/>
      <c r="BK733" s="184"/>
      <c r="BL733" s="184" t="s">
        <v>3493</v>
      </c>
      <c r="BM733" s="184"/>
      <c r="BN733" s="184" t="s">
        <v>3493</v>
      </c>
      <c r="BO733" s="184"/>
      <c r="BP733" s="184" t="s">
        <v>3493</v>
      </c>
      <c r="BQ733" s="184" t="str">
        <f t="shared" si="27"/>
        <v>√</v>
      </c>
      <c r="BR733" s="184"/>
      <c r="BS733" s="184" t="s">
        <v>3493</v>
      </c>
      <c r="BT733" s="187" t="s">
        <v>3493</v>
      </c>
      <c r="BU733" s="184"/>
      <c r="BV733" s="190" t="e">
        <f>VLOOKUP(D:D,#REF!,2,0)</f>
        <v>#REF!</v>
      </c>
      <c r="BW733" s="190" t="e">
        <f>VLOOKUP(D:D,#REF!,3,0)</f>
        <v>#REF!</v>
      </c>
      <c r="BX733" s="190"/>
      <c r="BY733" s="190"/>
      <c r="BZ733" s="191" t="e">
        <f>VLOOKUP(D:D,#REF!,2,0)</f>
        <v>#REF!</v>
      </c>
      <c r="CA733" s="192" t="s">
        <v>18928</v>
      </c>
      <c r="CB733" s="192" t="s">
        <v>18928</v>
      </c>
      <c r="CC733" s="192" t="s">
        <v>18928</v>
      </c>
      <c r="CD733" s="190"/>
      <c r="CE733" s="184">
        <v>7003391</v>
      </c>
    </row>
    <row r="734" spans="1:83" ht="11.95" customHeight="1">
      <c r="A734" s="184">
        <v>7003392</v>
      </c>
      <c r="B734" s="184">
        <v>733</v>
      </c>
      <c r="C734" s="184" t="s">
        <v>18923</v>
      </c>
      <c r="D734" s="184" t="s">
        <v>18</v>
      </c>
      <c r="E734" s="184" t="s">
        <v>673</v>
      </c>
      <c r="F734" s="184" t="s">
        <v>10757</v>
      </c>
      <c r="G734" s="185">
        <v>42504</v>
      </c>
      <c r="H734" s="186" t="s">
        <v>3465</v>
      </c>
      <c r="I734" s="187">
        <v>21174</v>
      </c>
      <c r="J734" s="184" t="s">
        <v>23166</v>
      </c>
      <c r="K734" s="184">
        <v>7003392</v>
      </c>
      <c r="L734" s="184" t="s">
        <v>23616</v>
      </c>
      <c r="M734" s="184" t="s">
        <v>23617</v>
      </c>
      <c r="N734" s="188" t="s">
        <v>23618</v>
      </c>
      <c r="O734" s="189" t="s">
        <v>10758</v>
      </c>
      <c r="P734" s="187" t="s">
        <v>23619</v>
      </c>
      <c r="Q734" s="187" t="s">
        <v>23619</v>
      </c>
      <c r="R734" s="184" t="s">
        <v>10759</v>
      </c>
      <c r="S734" s="184" t="s">
        <v>10758</v>
      </c>
      <c r="T734" s="184" t="s">
        <v>10760</v>
      </c>
      <c r="U734" s="184">
        <v>18682517410</v>
      </c>
      <c r="V734" s="184" t="s">
        <v>10760</v>
      </c>
      <c r="W734" s="184" t="s">
        <v>10761</v>
      </c>
      <c r="X734" s="187" t="s">
        <v>23620</v>
      </c>
      <c r="Y734" s="187" t="s">
        <v>23621</v>
      </c>
      <c r="Z734" s="188" t="s">
        <v>3575</v>
      </c>
      <c r="AA734" s="184">
        <v>180</v>
      </c>
      <c r="AB734" s="184" t="s">
        <v>3669</v>
      </c>
      <c r="AC734" s="184"/>
      <c r="AD734" s="184"/>
      <c r="AE734" s="184" t="s">
        <v>3562</v>
      </c>
      <c r="AF734" s="184"/>
      <c r="AG734" s="184"/>
      <c r="AH734" s="184"/>
      <c r="AI734" s="184"/>
      <c r="AJ734" s="184" t="s">
        <v>3563</v>
      </c>
      <c r="AK734" s="184"/>
      <c r="AL734" s="184" t="s">
        <v>3465</v>
      </c>
      <c r="AM734" s="184" t="s">
        <v>9326</v>
      </c>
      <c r="AN734" s="184">
        <v>13568986319</v>
      </c>
      <c r="AO734" s="184" t="s">
        <v>9327</v>
      </c>
      <c r="AP734" s="184" t="s">
        <v>10760</v>
      </c>
      <c r="AQ734" s="184">
        <v>18682517410</v>
      </c>
      <c r="AR734" s="184" t="s">
        <v>3465</v>
      </c>
      <c r="AS734" s="184" t="s">
        <v>9326</v>
      </c>
      <c r="AT734" s="184">
        <v>13568986319</v>
      </c>
      <c r="AU734" s="184" t="s">
        <v>1781</v>
      </c>
      <c r="AV734" s="184" t="s">
        <v>1781</v>
      </c>
      <c r="AW734" s="190"/>
      <c r="AX734" s="185">
        <v>44741</v>
      </c>
      <c r="AY734" s="185">
        <v>43541</v>
      </c>
      <c r="AZ734" s="184" t="s">
        <v>3562</v>
      </c>
      <c r="BA734" s="184" t="s">
        <v>10762</v>
      </c>
      <c r="BB734" s="184"/>
      <c r="BC734" s="184"/>
      <c r="BD734" s="184"/>
      <c r="BE734" s="184"/>
      <c r="BF734" s="184"/>
      <c r="BG734" s="184"/>
      <c r="BH734" s="184"/>
      <c r="BI734" s="184"/>
      <c r="BJ734" s="184"/>
      <c r="BK734" s="184"/>
      <c r="BL734" s="184" t="s">
        <v>3493</v>
      </c>
      <c r="BM734" s="184"/>
      <c r="BN734" s="184" t="s">
        <v>3493</v>
      </c>
      <c r="BO734" s="184" t="s">
        <v>3493</v>
      </c>
      <c r="BP734" s="184" t="s">
        <v>3493</v>
      </c>
      <c r="BQ734" s="184" t="str">
        <f t="shared" si="27"/>
        <v>√</v>
      </c>
      <c r="BR734" s="184"/>
      <c r="BS734" s="184"/>
      <c r="BT734" s="187" t="s">
        <v>3493</v>
      </c>
      <c r="BU734" s="184"/>
      <c r="BV734" s="190" t="e">
        <f>VLOOKUP(D:D,#REF!,2,0)</f>
        <v>#REF!</v>
      </c>
      <c r="BW734" s="190" t="e">
        <f>VLOOKUP(D:D,#REF!,3,0)</f>
        <v>#REF!</v>
      </c>
      <c r="BX734" s="190"/>
      <c r="BY734" s="190"/>
      <c r="BZ734" s="191" t="e">
        <f>VLOOKUP(D:D,#REF!,2,0)</f>
        <v>#REF!</v>
      </c>
      <c r="CA734" s="192" t="s">
        <v>18928</v>
      </c>
      <c r="CB734" s="192" t="s">
        <v>18928</v>
      </c>
      <c r="CC734" s="192" t="s">
        <v>18928</v>
      </c>
      <c r="CD734" s="190"/>
      <c r="CE734" s="184">
        <v>7003392</v>
      </c>
    </row>
    <row r="735" spans="1:83" ht="11.95" customHeight="1">
      <c r="A735" s="184">
        <v>7003393</v>
      </c>
      <c r="B735" s="184">
        <v>734</v>
      </c>
      <c r="C735" s="184" t="s">
        <v>18923</v>
      </c>
      <c r="D735" s="184" t="s">
        <v>18</v>
      </c>
      <c r="E735" s="184" t="s">
        <v>672</v>
      </c>
      <c r="F735" s="184" t="s">
        <v>10763</v>
      </c>
      <c r="G735" s="185">
        <v>42504</v>
      </c>
      <c r="H735" s="186" t="s">
        <v>3474</v>
      </c>
      <c r="I735" s="187">
        <v>21175</v>
      </c>
      <c r="J735" s="184" t="s">
        <v>23166</v>
      </c>
      <c r="K735" s="184">
        <v>7003393</v>
      </c>
      <c r="L735" s="184" t="s">
        <v>10764</v>
      </c>
      <c r="M735" s="184" t="s">
        <v>23622</v>
      </c>
      <c r="N735" s="188" t="s">
        <v>23623</v>
      </c>
      <c r="O735" s="189" t="s">
        <v>10765</v>
      </c>
      <c r="P735" s="187" t="s">
        <v>10766</v>
      </c>
      <c r="Q735" s="187" t="s">
        <v>10766</v>
      </c>
      <c r="R735" s="184" t="s">
        <v>10767</v>
      </c>
      <c r="S735" s="184">
        <v>18523350073</v>
      </c>
      <c r="T735" s="184" t="s">
        <v>10768</v>
      </c>
      <c r="U735" s="184">
        <v>13981483155</v>
      </c>
      <c r="V735" s="184" t="s">
        <v>10769</v>
      </c>
      <c r="W735" s="184">
        <v>13882016851</v>
      </c>
      <c r="X735" s="187" t="s">
        <v>10770</v>
      </c>
      <c r="Y735" s="187" t="s">
        <v>23624</v>
      </c>
      <c r="Z735" s="188" t="s">
        <v>3575</v>
      </c>
      <c r="AA735" s="184">
        <v>180</v>
      </c>
      <c r="AB735" s="184" t="s">
        <v>3561</v>
      </c>
      <c r="AC735" s="184"/>
      <c r="AD735" s="184"/>
      <c r="AE735" s="184" t="s">
        <v>3562</v>
      </c>
      <c r="AF735" s="184"/>
      <c r="AG735" s="184"/>
      <c r="AH735" s="184"/>
      <c r="AI735" s="184"/>
      <c r="AJ735" s="184" t="s">
        <v>3563</v>
      </c>
      <c r="AK735" s="184">
        <v>635000</v>
      </c>
      <c r="AL735" s="184" t="s">
        <v>3474</v>
      </c>
      <c r="AM735" s="184" t="s">
        <v>3655</v>
      </c>
      <c r="AN735" s="184">
        <v>15982168671</v>
      </c>
      <c r="AO735" s="184" t="s">
        <v>3656</v>
      </c>
      <c r="AP735" s="184" t="s">
        <v>10771</v>
      </c>
      <c r="AQ735" s="184" t="s">
        <v>10772</v>
      </c>
      <c r="AR735" s="184" t="s">
        <v>3474</v>
      </c>
      <c r="AS735" s="184" t="s">
        <v>3655</v>
      </c>
      <c r="AT735" s="184">
        <v>15982168671</v>
      </c>
      <c r="AU735" s="184" t="s">
        <v>1117</v>
      </c>
      <c r="AV735" s="184" t="s">
        <v>10773</v>
      </c>
      <c r="AW735" s="190"/>
      <c r="AX735" s="185">
        <v>43913</v>
      </c>
      <c r="AY735" s="185">
        <v>43549</v>
      </c>
      <c r="AZ735" s="184" t="s">
        <v>19415</v>
      </c>
      <c r="BA735" s="184" t="s">
        <v>10774</v>
      </c>
      <c r="BB735" s="184"/>
      <c r="BC735" s="184"/>
      <c r="BD735" s="184"/>
      <c r="BE735" s="184"/>
      <c r="BF735" s="184"/>
      <c r="BG735" s="184"/>
      <c r="BH735" s="184"/>
      <c r="BI735" s="184"/>
      <c r="BJ735" s="184"/>
      <c r="BK735" s="184"/>
      <c r="BL735" s="184" t="s">
        <v>3493</v>
      </c>
      <c r="BM735" s="184"/>
      <c r="BN735" s="184" t="s">
        <v>3493</v>
      </c>
      <c r="BO735" s="184" t="s">
        <v>3493</v>
      </c>
      <c r="BP735" s="184" t="s">
        <v>3493</v>
      </c>
      <c r="BQ735" s="184" t="str">
        <f t="shared" si="27"/>
        <v>√</v>
      </c>
      <c r="BR735" s="184"/>
      <c r="BS735" s="184"/>
      <c r="BT735" s="187" t="str">
        <f t="shared" ref="BT735" si="30">IF(OR(P735="",P735="/")," ","√")</f>
        <v>√</v>
      </c>
      <c r="BU735" s="184"/>
      <c r="BV735" s="190" t="e">
        <f>VLOOKUP(D:D,#REF!,2,0)</f>
        <v>#REF!</v>
      </c>
      <c r="BW735" s="190" t="e">
        <f>VLOOKUP(D:D,#REF!,3,0)</f>
        <v>#REF!</v>
      </c>
      <c r="BX735" s="190"/>
      <c r="BY735" s="190"/>
      <c r="BZ735" s="191" t="e">
        <f>VLOOKUP(D:D,#REF!,2,0)</f>
        <v>#REF!</v>
      </c>
      <c r="CA735" s="192" t="s">
        <v>18928</v>
      </c>
      <c r="CB735" s="192" t="s">
        <v>18928</v>
      </c>
      <c r="CC735" s="192" t="s">
        <v>18928</v>
      </c>
      <c r="CD735" s="190"/>
      <c r="CE735" s="184">
        <v>7003393</v>
      </c>
    </row>
    <row r="736" spans="1:83" ht="11.95" customHeight="1">
      <c r="A736" s="184">
        <v>7003394</v>
      </c>
      <c r="B736" s="184">
        <v>735</v>
      </c>
      <c r="C736" s="184" t="s">
        <v>18923</v>
      </c>
      <c r="D736" s="184" t="s">
        <v>18</v>
      </c>
      <c r="E736" s="184" t="s">
        <v>672</v>
      </c>
      <c r="F736" s="184" t="s">
        <v>10775</v>
      </c>
      <c r="G736" s="185">
        <v>42504</v>
      </c>
      <c r="H736" s="186" t="s">
        <v>3474</v>
      </c>
      <c r="I736" s="187">
        <v>21175</v>
      </c>
      <c r="J736" s="184" t="s">
        <v>23166</v>
      </c>
      <c r="K736" s="184">
        <v>7003394</v>
      </c>
      <c r="L736" s="184" t="s">
        <v>10776</v>
      </c>
      <c r="M736" s="184" t="s">
        <v>10777</v>
      </c>
      <c r="N736" s="188" t="s">
        <v>10778</v>
      </c>
      <c r="O736" s="189" t="s">
        <v>10779</v>
      </c>
      <c r="P736" s="187" t="s">
        <v>10780</v>
      </c>
      <c r="Q736" s="187" t="s">
        <v>10780</v>
      </c>
      <c r="R736" s="184" t="s">
        <v>10781</v>
      </c>
      <c r="S736" s="184">
        <v>18989161333</v>
      </c>
      <c r="T736" s="184" t="s">
        <v>10782</v>
      </c>
      <c r="U736" s="184">
        <v>13330835888</v>
      </c>
      <c r="V736" s="184" t="s">
        <v>10783</v>
      </c>
      <c r="W736" s="184" t="s">
        <v>10784</v>
      </c>
      <c r="X736" s="187" t="s">
        <v>23625</v>
      </c>
      <c r="Y736" s="187"/>
      <c r="Z736" s="188" t="s">
        <v>3575</v>
      </c>
      <c r="AA736" s="184">
        <v>180</v>
      </c>
      <c r="AB736" s="184" t="s">
        <v>3669</v>
      </c>
      <c r="AC736" s="184"/>
      <c r="AD736" s="184"/>
      <c r="AE736" s="184" t="s">
        <v>3562</v>
      </c>
      <c r="AF736" s="184"/>
      <c r="AG736" s="184"/>
      <c r="AH736" s="184"/>
      <c r="AI736" s="184"/>
      <c r="AJ736" s="184" t="s">
        <v>3563</v>
      </c>
      <c r="AK736" s="184">
        <v>635000</v>
      </c>
      <c r="AL736" s="184" t="s">
        <v>3474</v>
      </c>
      <c r="AM736" s="184" t="s">
        <v>3655</v>
      </c>
      <c r="AN736" s="184">
        <v>15982168671</v>
      </c>
      <c r="AO736" s="184" t="s">
        <v>3656</v>
      </c>
      <c r="AP736" s="184" t="s">
        <v>10782</v>
      </c>
      <c r="AQ736" s="184" t="s">
        <v>10785</v>
      </c>
      <c r="AR736" s="184" t="s">
        <v>3474</v>
      </c>
      <c r="AS736" s="184" t="s">
        <v>3655</v>
      </c>
      <c r="AT736" s="184">
        <v>15982168671</v>
      </c>
      <c r="AU736" s="184" t="s">
        <v>1132</v>
      </c>
      <c r="AV736" s="184" t="s">
        <v>1132</v>
      </c>
      <c r="AW736" s="190"/>
      <c r="AX736" s="185">
        <v>43899</v>
      </c>
      <c r="AY736" s="185"/>
      <c r="AZ736" s="184" t="s">
        <v>3731</v>
      </c>
      <c r="BA736" s="184" t="s">
        <v>10786</v>
      </c>
      <c r="BB736" s="184"/>
      <c r="BC736" s="184"/>
      <c r="BD736" s="184"/>
      <c r="BE736" s="184"/>
      <c r="BF736" s="184"/>
      <c r="BG736" s="184"/>
      <c r="BH736" s="184"/>
      <c r="BI736" s="184"/>
      <c r="BJ736" s="184"/>
      <c r="BK736" s="184"/>
      <c r="BL736" s="184" t="s">
        <v>3493</v>
      </c>
      <c r="BM736" s="184"/>
      <c r="BN736" s="184" t="s">
        <v>3493</v>
      </c>
      <c r="BO736" s="184"/>
      <c r="BP736" s="184" t="s">
        <v>3493</v>
      </c>
      <c r="BQ736" s="184" t="str">
        <f t="shared" si="27"/>
        <v>√</v>
      </c>
      <c r="BR736" s="184"/>
      <c r="BS736" s="184"/>
      <c r="BT736" s="187" t="s">
        <v>3493</v>
      </c>
      <c r="BU736" s="184"/>
      <c r="BV736" s="190" t="e">
        <f>VLOOKUP(D:D,#REF!,2,0)</f>
        <v>#REF!</v>
      </c>
      <c r="BW736" s="190" t="e">
        <f>VLOOKUP(D:D,#REF!,3,0)</f>
        <v>#REF!</v>
      </c>
      <c r="BX736" s="190"/>
      <c r="BY736" s="190"/>
      <c r="BZ736" s="191" t="e">
        <f>VLOOKUP(D:D,#REF!,2,0)</f>
        <v>#REF!</v>
      </c>
      <c r="CA736" s="192" t="s">
        <v>18928</v>
      </c>
      <c r="CB736" s="192" t="s">
        <v>18928</v>
      </c>
      <c r="CC736" s="192" t="s">
        <v>18928</v>
      </c>
      <c r="CD736" s="190"/>
      <c r="CE736" s="184">
        <v>7003394</v>
      </c>
    </row>
    <row r="737" spans="1:83" ht="11.95" customHeight="1">
      <c r="A737" s="184">
        <v>7003395</v>
      </c>
      <c r="B737" s="184">
        <v>736</v>
      </c>
      <c r="C737" s="184" t="s">
        <v>18923</v>
      </c>
      <c r="D737" s="184" t="s">
        <v>18</v>
      </c>
      <c r="E737" s="184" t="s">
        <v>664</v>
      </c>
      <c r="F737" s="184" t="s">
        <v>10787</v>
      </c>
      <c r="G737" s="185">
        <v>42504</v>
      </c>
      <c r="H737" s="186" t="s">
        <v>3474</v>
      </c>
      <c r="I737" s="187">
        <v>21175</v>
      </c>
      <c r="J737" s="184" t="s">
        <v>23166</v>
      </c>
      <c r="K737" s="184">
        <v>7003395</v>
      </c>
      <c r="L737" s="184" t="s">
        <v>23626</v>
      </c>
      <c r="M737" s="184" t="s">
        <v>10788</v>
      </c>
      <c r="N737" s="188" t="s">
        <v>10789</v>
      </c>
      <c r="O737" s="189" t="s">
        <v>10790</v>
      </c>
      <c r="P737" s="187" t="s">
        <v>10791</v>
      </c>
      <c r="Q737" s="187" t="s">
        <v>10791</v>
      </c>
      <c r="R737" s="184" t="s">
        <v>10792</v>
      </c>
      <c r="S737" s="184" t="s">
        <v>10793</v>
      </c>
      <c r="T737" s="184" t="s">
        <v>10794</v>
      </c>
      <c r="U737" s="184" t="s">
        <v>23627</v>
      </c>
      <c r="V737" s="184" t="s">
        <v>10795</v>
      </c>
      <c r="W737" s="184" t="s">
        <v>23628</v>
      </c>
      <c r="X737" s="187" t="s">
        <v>10796</v>
      </c>
      <c r="Y737" s="187" t="s">
        <v>23629</v>
      </c>
      <c r="Z737" s="188" t="s">
        <v>3575</v>
      </c>
      <c r="AA737" s="184">
        <v>180</v>
      </c>
      <c r="AB737" s="184" t="s">
        <v>3561</v>
      </c>
      <c r="AC737" s="184"/>
      <c r="AD737" s="184"/>
      <c r="AE737" s="184" t="s">
        <v>3562</v>
      </c>
      <c r="AF737" s="184"/>
      <c r="AG737" s="184"/>
      <c r="AH737" s="184"/>
      <c r="AI737" s="184"/>
      <c r="AJ737" s="184" t="s">
        <v>3563</v>
      </c>
      <c r="AK737" s="184">
        <v>638600</v>
      </c>
      <c r="AL737" s="184" t="s">
        <v>3474</v>
      </c>
      <c r="AM737" s="184" t="s">
        <v>3655</v>
      </c>
      <c r="AN737" s="184">
        <v>15982168671</v>
      </c>
      <c r="AO737" s="184" t="s">
        <v>3656</v>
      </c>
      <c r="AP737" s="184" t="s">
        <v>10797</v>
      </c>
      <c r="AQ737" s="184">
        <v>13659096898</v>
      </c>
      <c r="AR737" s="184" t="s">
        <v>3474</v>
      </c>
      <c r="AS737" s="184" t="s">
        <v>3655</v>
      </c>
      <c r="AT737" s="184">
        <v>15982168671</v>
      </c>
      <c r="AU737" s="184" t="s">
        <v>1762</v>
      </c>
      <c r="AV737" s="184" t="s">
        <v>1762</v>
      </c>
      <c r="AW737" s="190"/>
      <c r="AX737" s="185">
        <v>44528</v>
      </c>
      <c r="AY737" s="185">
        <v>43204</v>
      </c>
      <c r="AZ737" s="184" t="s">
        <v>3562</v>
      </c>
      <c r="BA737" s="184" t="s">
        <v>10798</v>
      </c>
      <c r="BB737" s="184"/>
      <c r="BC737" s="184"/>
      <c r="BD737" s="184"/>
      <c r="BE737" s="184"/>
      <c r="BF737" s="184"/>
      <c r="BG737" s="184"/>
      <c r="BH737" s="184"/>
      <c r="BI737" s="184"/>
      <c r="BJ737" s="184"/>
      <c r="BK737" s="184"/>
      <c r="BL737" s="184" t="s">
        <v>3493</v>
      </c>
      <c r="BM737" s="184"/>
      <c r="BN737" s="184"/>
      <c r="BO737" s="184" t="s">
        <v>3493</v>
      </c>
      <c r="BP737" s="184" t="s">
        <v>3493</v>
      </c>
      <c r="BQ737" s="184" t="str">
        <f t="shared" si="27"/>
        <v>√</v>
      </c>
      <c r="BR737" s="184"/>
      <c r="BS737" s="184"/>
      <c r="BT737" s="187" t="s">
        <v>3493</v>
      </c>
      <c r="BU737" s="184"/>
      <c r="BV737" s="190" t="e">
        <f>VLOOKUP(D:D,#REF!,2,0)</f>
        <v>#REF!</v>
      </c>
      <c r="BW737" s="190" t="e">
        <f>VLOOKUP(D:D,#REF!,3,0)</f>
        <v>#REF!</v>
      </c>
      <c r="BX737" s="190"/>
      <c r="BY737" s="190"/>
      <c r="BZ737" s="191" t="e">
        <f>VLOOKUP(D:D,#REF!,2,0)</f>
        <v>#REF!</v>
      </c>
      <c r="CA737" s="192" t="s">
        <v>18928</v>
      </c>
      <c r="CB737" s="192" t="s">
        <v>18928</v>
      </c>
      <c r="CC737" s="192" t="s">
        <v>18928</v>
      </c>
      <c r="CD737" s="190"/>
      <c r="CE737" s="184">
        <v>7003395</v>
      </c>
    </row>
    <row r="738" spans="1:83" ht="11.95" customHeight="1">
      <c r="A738" s="184">
        <v>7003396</v>
      </c>
      <c r="B738" s="184">
        <v>737</v>
      </c>
      <c r="C738" s="184" t="s">
        <v>18923</v>
      </c>
      <c r="D738" s="184" t="s">
        <v>18</v>
      </c>
      <c r="E738" s="184" t="s">
        <v>51</v>
      </c>
      <c r="F738" s="184" t="s">
        <v>10799</v>
      </c>
      <c r="G738" s="185">
        <v>42519</v>
      </c>
      <c r="H738" s="186" t="s">
        <v>9814</v>
      </c>
      <c r="I738" s="187">
        <v>21045</v>
      </c>
      <c r="J738" s="184" t="s">
        <v>22838</v>
      </c>
      <c r="K738" s="184">
        <v>7003396</v>
      </c>
      <c r="L738" s="184" t="s">
        <v>10800</v>
      </c>
      <c r="M738" s="184" t="s">
        <v>23630</v>
      </c>
      <c r="N738" s="188" t="s">
        <v>23631</v>
      </c>
      <c r="O738" s="189" t="s">
        <v>10801</v>
      </c>
      <c r="P738" s="187" t="s">
        <v>10802</v>
      </c>
      <c r="Q738" s="187" t="s">
        <v>10802</v>
      </c>
      <c r="R738" s="184" t="s">
        <v>10803</v>
      </c>
      <c r="S738" s="184" t="s">
        <v>10801</v>
      </c>
      <c r="T738" s="184" t="s">
        <v>10804</v>
      </c>
      <c r="U738" s="184" t="s">
        <v>23632</v>
      </c>
      <c r="V738" s="184" t="s">
        <v>10804</v>
      </c>
      <c r="W738" s="184" t="s">
        <v>23632</v>
      </c>
      <c r="X738" s="187" t="s">
        <v>10805</v>
      </c>
      <c r="Y738" s="187" t="s">
        <v>10806</v>
      </c>
      <c r="Z738" s="188" t="s">
        <v>3575</v>
      </c>
      <c r="AA738" s="184">
        <v>180</v>
      </c>
      <c r="AB738" s="184" t="s">
        <v>3669</v>
      </c>
      <c r="AC738" s="184"/>
      <c r="AD738" s="184"/>
      <c r="AE738" s="184" t="s">
        <v>3562</v>
      </c>
      <c r="AF738" s="184"/>
      <c r="AG738" s="184"/>
      <c r="AH738" s="184"/>
      <c r="AI738" s="184"/>
      <c r="AJ738" s="184" t="s">
        <v>3563</v>
      </c>
      <c r="AK738" s="184">
        <v>610000</v>
      </c>
      <c r="AL738" s="184" t="s">
        <v>818</v>
      </c>
      <c r="AM738" s="184" t="s">
        <v>3564</v>
      </c>
      <c r="AN738" s="184">
        <v>18982050490</v>
      </c>
      <c r="AO738" s="184" t="s">
        <v>3565</v>
      </c>
      <c r="AP738" s="184" t="s">
        <v>10807</v>
      </c>
      <c r="AQ738" s="184" t="s">
        <v>10801</v>
      </c>
      <c r="AR738" s="184" t="s">
        <v>818</v>
      </c>
      <c r="AS738" s="184" t="s">
        <v>3564</v>
      </c>
      <c r="AT738" s="184">
        <v>18982050490</v>
      </c>
      <c r="AU738" s="184" t="s">
        <v>1073</v>
      </c>
      <c r="AV738" s="184" t="s">
        <v>10808</v>
      </c>
      <c r="AW738" s="190"/>
      <c r="AX738" s="185">
        <v>44301</v>
      </c>
      <c r="AY738" s="185">
        <v>43536</v>
      </c>
      <c r="AZ738" s="184" t="s">
        <v>3731</v>
      </c>
      <c r="BA738" s="184" t="s">
        <v>10809</v>
      </c>
      <c r="BB738" s="184"/>
      <c r="BC738" s="184"/>
      <c r="BD738" s="184"/>
      <c r="BE738" s="184"/>
      <c r="BF738" s="184"/>
      <c r="BG738" s="184"/>
      <c r="BH738" s="184"/>
      <c r="BI738" s="184"/>
      <c r="BJ738" s="184"/>
      <c r="BK738" s="184"/>
      <c r="BL738" s="184" t="s">
        <v>3493</v>
      </c>
      <c r="BM738" s="184"/>
      <c r="BN738" s="184" t="s">
        <v>3493</v>
      </c>
      <c r="BO738" s="184" t="s">
        <v>3493</v>
      </c>
      <c r="BP738" s="184" t="s">
        <v>3493</v>
      </c>
      <c r="BQ738" s="184" t="str">
        <f t="shared" si="27"/>
        <v>√</v>
      </c>
      <c r="BR738" s="184" t="s">
        <v>3493</v>
      </c>
      <c r="BS738" s="184"/>
      <c r="BT738" s="187" t="s">
        <v>3493</v>
      </c>
      <c r="BU738" s="184"/>
      <c r="BV738" s="190" t="e">
        <f>VLOOKUP(D:D,#REF!,2,0)</f>
        <v>#REF!</v>
      </c>
      <c r="BW738" s="190" t="e">
        <f>VLOOKUP(D:D,#REF!,3,0)</f>
        <v>#REF!</v>
      </c>
      <c r="BX738" s="190"/>
      <c r="BY738" s="190"/>
      <c r="BZ738" s="191" t="e">
        <f>VLOOKUP(D:D,#REF!,2,0)</f>
        <v>#REF!</v>
      </c>
      <c r="CA738" s="192" t="s">
        <v>18928</v>
      </c>
      <c r="CB738" s="192" t="s">
        <v>18928</v>
      </c>
      <c r="CC738" s="192" t="s">
        <v>18928</v>
      </c>
      <c r="CD738" s="190"/>
      <c r="CE738" s="184">
        <v>7003396</v>
      </c>
    </row>
    <row r="739" spans="1:83" ht="11.95" customHeight="1">
      <c r="A739" s="184">
        <v>7003397</v>
      </c>
      <c r="B739" s="184">
        <v>738</v>
      </c>
      <c r="C739" s="184" t="s">
        <v>18923</v>
      </c>
      <c r="D739" s="184" t="s">
        <v>18</v>
      </c>
      <c r="E739" s="184" t="s">
        <v>51</v>
      </c>
      <c r="F739" s="184" t="s">
        <v>10810</v>
      </c>
      <c r="G739" s="185">
        <v>42519</v>
      </c>
      <c r="H739" s="186" t="s">
        <v>9814</v>
      </c>
      <c r="I739" s="187">
        <v>21045</v>
      </c>
      <c r="J739" s="184" t="s">
        <v>22838</v>
      </c>
      <c r="K739" s="184">
        <v>7003397</v>
      </c>
      <c r="L739" s="184" t="s">
        <v>23633</v>
      </c>
      <c r="M739" s="184" t="s">
        <v>23634</v>
      </c>
      <c r="N739" s="188" t="s">
        <v>10811</v>
      </c>
      <c r="O739" s="189" t="s">
        <v>10812</v>
      </c>
      <c r="P739" s="187" t="s">
        <v>23635</v>
      </c>
      <c r="Q739" s="187" t="s">
        <v>23635</v>
      </c>
      <c r="R739" s="184" t="s">
        <v>10813</v>
      </c>
      <c r="S739" s="184">
        <v>18782182716</v>
      </c>
      <c r="T739" s="184" t="s">
        <v>10814</v>
      </c>
      <c r="U739" s="184" t="s">
        <v>10815</v>
      </c>
      <c r="V739" s="184" t="s">
        <v>10814</v>
      </c>
      <c r="W739" s="184" t="s">
        <v>10815</v>
      </c>
      <c r="X739" s="187" t="s">
        <v>10816</v>
      </c>
      <c r="Y739" s="187" t="s">
        <v>23636</v>
      </c>
      <c r="Z739" s="188" t="s">
        <v>10817</v>
      </c>
      <c r="AA739" s="184">
        <v>180</v>
      </c>
      <c r="AB739" s="184" t="s">
        <v>3669</v>
      </c>
      <c r="AC739" s="184"/>
      <c r="AD739" s="184"/>
      <c r="AE739" s="184" t="s">
        <v>3562</v>
      </c>
      <c r="AF739" s="184"/>
      <c r="AG739" s="184"/>
      <c r="AH739" s="184"/>
      <c r="AI739" s="184"/>
      <c r="AJ739" s="184" t="s">
        <v>3563</v>
      </c>
      <c r="AK739" s="184">
        <v>610000</v>
      </c>
      <c r="AL739" s="184" t="s">
        <v>818</v>
      </c>
      <c r="AM739" s="184" t="s">
        <v>3564</v>
      </c>
      <c r="AN739" s="184">
        <v>18982050490</v>
      </c>
      <c r="AO739" s="184" t="s">
        <v>3565</v>
      </c>
      <c r="AP739" s="184" t="s">
        <v>10814</v>
      </c>
      <c r="AQ739" s="184" t="s">
        <v>10818</v>
      </c>
      <c r="AR739" s="184" t="s">
        <v>818</v>
      </c>
      <c r="AS739" s="184" t="s">
        <v>3564</v>
      </c>
      <c r="AT739" s="184">
        <v>18982050490</v>
      </c>
      <c r="AU739" s="184" t="s">
        <v>1063</v>
      </c>
      <c r="AV739" s="184" t="s">
        <v>10819</v>
      </c>
      <c r="AW739" s="190"/>
      <c r="AX739" s="185">
        <v>43903</v>
      </c>
      <c r="AY739" s="185">
        <v>43139</v>
      </c>
      <c r="AZ739" s="184" t="s">
        <v>3731</v>
      </c>
      <c r="BA739" s="184" t="s">
        <v>10820</v>
      </c>
      <c r="BB739" s="184"/>
      <c r="BC739" s="184"/>
      <c r="BD739" s="184"/>
      <c r="BE739" s="184"/>
      <c r="BF739" s="184"/>
      <c r="BG739" s="184"/>
      <c r="BH739" s="184"/>
      <c r="BI739" s="184"/>
      <c r="BJ739" s="184"/>
      <c r="BK739" s="184"/>
      <c r="BL739" s="184" t="s">
        <v>3493</v>
      </c>
      <c r="BM739" s="184" t="s">
        <v>3493</v>
      </c>
      <c r="BN739" s="184" t="s">
        <v>3493</v>
      </c>
      <c r="BO739" s="184" t="s">
        <v>3493</v>
      </c>
      <c r="BP739" s="184" t="s">
        <v>3493</v>
      </c>
      <c r="BQ739" s="184" t="str">
        <f t="shared" si="27"/>
        <v>√</v>
      </c>
      <c r="BR739" s="184"/>
      <c r="BS739" s="184"/>
      <c r="BT739" s="187" t="s">
        <v>3493</v>
      </c>
      <c r="BU739" s="184"/>
      <c r="BV739" s="190" t="e">
        <f>VLOOKUP(D:D,#REF!,2,0)</f>
        <v>#REF!</v>
      </c>
      <c r="BW739" s="190" t="e">
        <f>VLOOKUP(D:D,#REF!,3,0)</f>
        <v>#REF!</v>
      </c>
      <c r="BX739" s="190"/>
      <c r="BY739" s="190"/>
      <c r="BZ739" s="191" t="e">
        <f>VLOOKUP(D:D,#REF!,2,0)</f>
        <v>#REF!</v>
      </c>
      <c r="CA739" s="192" t="s">
        <v>18928</v>
      </c>
      <c r="CB739" s="192" t="s">
        <v>18928</v>
      </c>
      <c r="CC739" s="192" t="s">
        <v>18928</v>
      </c>
      <c r="CD739" s="190"/>
      <c r="CE739" s="184">
        <v>7003397</v>
      </c>
    </row>
    <row r="740" spans="1:83" ht="11.95" customHeight="1">
      <c r="A740" s="184">
        <v>7003398</v>
      </c>
      <c r="B740" s="184">
        <v>739</v>
      </c>
      <c r="C740" s="184" t="s">
        <v>18923</v>
      </c>
      <c r="D740" s="184" t="s">
        <v>18</v>
      </c>
      <c r="E740" s="184" t="s">
        <v>51</v>
      </c>
      <c r="F740" s="184" t="s">
        <v>10821</v>
      </c>
      <c r="G740" s="185">
        <v>42519</v>
      </c>
      <c r="H740" s="186" t="s">
        <v>9814</v>
      </c>
      <c r="I740" s="187">
        <v>21045</v>
      </c>
      <c r="J740" s="184" t="s">
        <v>22838</v>
      </c>
      <c r="K740" s="184">
        <v>7003398</v>
      </c>
      <c r="L740" s="184" t="s">
        <v>10822</v>
      </c>
      <c r="M740" s="184" t="s">
        <v>23637</v>
      </c>
      <c r="N740" s="188" t="s">
        <v>23638</v>
      </c>
      <c r="O740" s="189" t="s">
        <v>10823</v>
      </c>
      <c r="P740" s="187" t="s">
        <v>10824</v>
      </c>
      <c r="Q740" s="187" t="s">
        <v>10824</v>
      </c>
      <c r="R740" s="184" t="s">
        <v>10825</v>
      </c>
      <c r="S740" s="184" t="s">
        <v>10823</v>
      </c>
      <c r="T740" s="184" t="s">
        <v>10826</v>
      </c>
      <c r="U740" s="184">
        <v>7003398</v>
      </c>
      <c r="V740" s="184" t="s">
        <v>10826</v>
      </c>
      <c r="W740" s="184">
        <v>13730619065</v>
      </c>
      <c r="X740" s="187" t="s">
        <v>10827</v>
      </c>
      <c r="Y740" s="187" t="s">
        <v>23639</v>
      </c>
      <c r="Z740" s="188" t="s">
        <v>10828</v>
      </c>
      <c r="AA740" s="184">
        <v>180</v>
      </c>
      <c r="AB740" s="184" t="s">
        <v>3669</v>
      </c>
      <c r="AC740" s="184"/>
      <c r="AD740" s="184"/>
      <c r="AE740" s="184" t="s">
        <v>3562</v>
      </c>
      <c r="AF740" s="184"/>
      <c r="AG740" s="184"/>
      <c r="AH740" s="184"/>
      <c r="AI740" s="184"/>
      <c r="AJ740" s="184" t="s">
        <v>3563</v>
      </c>
      <c r="AK740" s="184">
        <v>610000</v>
      </c>
      <c r="AL740" s="184" t="s">
        <v>818</v>
      </c>
      <c r="AM740" s="184" t="s">
        <v>3564</v>
      </c>
      <c r="AN740" s="184">
        <v>18982050490</v>
      </c>
      <c r="AO740" s="184" t="s">
        <v>3565</v>
      </c>
      <c r="AP740" s="184" t="s">
        <v>23640</v>
      </c>
      <c r="AQ740" s="184">
        <v>13551369796</v>
      </c>
      <c r="AR740" s="184" t="s">
        <v>818</v>
      </c>
      <c r="AS740" s="184" t="s">
        <v>3564</v>
      </c>
      <c r="AT740" s="184">
        <v>18982050490</v>
      </c>
      <c r="AU740" s="184" t="s">
        <v>1069</v>
      </c>
      <c r="AV740" s="184" t="s">
        <v>10829</v>
      </c>
      <c r="AW740" s="190"/>
      <c r="AX740" s="185">
        <v>44553</v>
      </c>
      <c r="AY740" s="185">
        <v>43270</v>
      </c>
      <c r="AZ740" s="184" t="s">
        <v>3731</v>
      </c>
      <c r="BA740" s="184" t="s">
        <v>23641</v>
      </c>
      <c r="BB740" s="184"/>
      <c r="BC740" s="184"/>
      <c r="BD740" s="184"/>
      <c r="BE740" s="184"/>
      <c r="BF740" s="184"/>
      <c r="BG740" s="184"/>
      <c r="BH740" s="184"/>
      <c r="BI740" s="184"/>
      <c r="BJ740" s="184"/>
      <c r="BK740" s="184"/>
      <c r="BL740" s="184" t="s">
        <v>3493</v>
      </c>
      <c r="BM740" s="184"/>
      <c r="BN740" s="184" t="s">
        <v>3493</v>
      </c>
      <c r="BO740" s="184" t="s">
        <v>3493</v>
      </c>
      <c r="BP740" s="184" t="s">
        <v>3493</v>
      </c>
      <c r="BQ740" s="184" t="str">
        <f t="shared" si="27"/>
        <v>√</v>
      </c>
      <c r="BR740" s="184"/>
      <c r="BS740" s="184"/>
      <c r="BT740" s="187" t="s">
        <v>3493</v>
      </c>
      <c r="BU740" s="184"/>
      <c r="BV740" s="190" t="e">
        <f>VLOOKUP(D:D,#REF!,2,0)</f>
        <v>#REF!</v>
      </c>
      <c r="BW740" s="190" t="e">
        <f>VLOOKUP(D:D,#REF!,3,0)</f>
        <v>#REF!</v>
      </c>
      <c r="BX740" s="190"/>
      <c r="BY740" s="190"/>
      <c r="BZ740" s="191" t="e">
        <f>VLOOKUP(D:D,#REF!,2,0)</f>
        <v>#REF!</v>
      </c>
      <c r="CA740" s="192" t="s">
        <v>18928</v>
      </c>
      <c r="CB740" s="192" t="s">
        <v>18928</v>
      </c>
      <c r="CC740" s="192" t="s">
        <v>18928</v>
      </c>
      <c r="CD740" s="190"/>
      <c r="CE740" s="184">
        <v>7003398</v>
      </c>
    </row>
    <row r="741" spans="1:83" ht="11.95" customHeight="1">
      <c r="A741" s="184">
        <v>7003399</v>
      </c>
      <c r="B741" s="184">
        <v>740</v>
      </c>
      <c r="C741" s="184" t="s">
        <v>18923</v>
      </c>
      <c r="D741" s="184" t="s">
        <v>18</v>
      </c>
      <c r="E741" s="184" t="s">
        <v>51</v>
      </c>
      <c r="F741" s="184" t="s">
        <v>10830</v>
      </c>
      <c r="G741" s="185">
        <v>42519</v>
      </c>
      <c r="H741" s="186" t="s">
        <v>9814</v>
      </c>
      <c r="I741" s="187">
        <v>21045</v>
      </c>
      <c r="J741" s="184" t="s">
        <v>22838</v>
      </c>
      <c r="K741" s="184">
        <v>7003399</v>
      </c>
      <c r="L741" s="184" t="s">
        <v>10831</v>
      </c>
      <c r="M741" s="184" t="s">
        <v>10832</v>
      </c>
      <c r="N741" s="188" t="s">
        <v>10833</v>
      </c>
      <c r="O741" s="189" t="s">
        <v>10834</v>
      </c>
      <c r="P741" s="187" t="s">
        <v>10835</v>
      </c>
      <c r="Q741" s="187" t="s">
        <v>10835</v>
      </c>
      <c r="R741" s="184" t="s">
        <v>10836</v>
      </c>
      <c r="S741" s="184" t="s">
        <v>10834</v>
      </c>
      <c r="T741" s="184" t="s">
        <v>10837</v>
      </c>
      <c r="U741" s="184">
        <v>13880183993</v>
      </c>
      <c r="V741" s="184" t="s">
        <v>10837</v>
      </c>
      <c r="W741" s="184">
        <v>13880183993</v>
      </c>
      <c r="X741" s="187" t="s">
        <v>23642</v>
      </c>
      <c r="Y741" s="187"/>
      <c r="Z741" s="188" t="s">
        <v>3575</v>
      </c>
      <c r="AA741" s="184">
        <v>180</v>
      </c>
      <c r="AB741" s="184" t="s">
        <v>3669</v>
      </c>
      <c r="AC741" s="184"/>
      <c r="AD741" s="184"/>
      <c r="AE741" s="184" t="s">
        <v>3562</v>
      </c>
      <c r="AF741" s="184"/>
      <c r="AG741" s="184"/>
      <c r="AH741" s="184"/>
      <c r="AI741" s="184"/>
      <c r="AJ741" s="184" t="s">
        <v>3563</v>
      </c>
      <c r="AK741" s="184">
        <v>610000</v>
      </c>
      <c r="AL741" s="184" t="s">
        <v>818</v>
      </c>
      <c r="AM741" s="184" t="s">
        <v>3564</v>
      </c>
      <c r="AN741" s="184">
        <v>18982050490</v>
      </c>
      <c r="AO741" s="184" t="s">
        <v>3565</v>
      </c>
      <c r="AP741" s="184" t="s">
        <v>10838</v>
      </c>
      <c r="AQ741" s="184">
        <v>13980655767</v>
      </c>
      <c r="AR741" s="184" t="s">
        <v>818</v>
      </c>
      <c r="AS741" s="184" t="s">
        <v>3564</v>
      </c>
      <c r="AT741" s="184">
        <v>18982050490</v>
      </c>
      <c r="AU741" s="184" t="s">
        <v>1748</v>
      </c>
      <c r="AV741" s="184" t="s">
        <v>10839</v>
      </c>
      <c r="AW741" s="190"/>
      <c r="AX741" s="185">
        <v>44242</v>
      </c>
      <c r="AY741" s="185"/>
      <c r="AZ741" s="184" t="s">
        <v>3731</v>
      </c>
      <c r="BA741" s="184" t="s">
        <v>10840</v>
      </c>
      <c r="BB741" s="184"/>
      <c r="BC741" s="184"/>
      <c r="BD741" s="184"/>
      <c r="BE741" s="184"/>
      <c r="BF741" s="184"/>
      <c r="BG741" s="184"/>
      <c r="BH741" s="184"/>
      <c r="BI741" s="184"/>
      <c r="BJ741" s="184"/>
      <c r="BK741" s="184"/>
      <c r="BL741" s="184" t="s">
        <v>3493</v>
      </c>
      <c r="BM741" s="184"/>
      <c r="BN741" s="184" t="s">
        <v>3493</v>
      </c>
      <c r="BO741" s="184"/>
      <c r="BP741" s="184" t="s">
        <v>3493</v>
      </c>
      <c r="BQ741" s="184" t="str">
        <f t="shared" si="27"/>
        <v>√</v>
      </c>
      <c r="BR741" s="184"/>
      <c r="BS741" s="184"/>
      <c r="BT741" s="187" t="s">
        <v>3493</v>
      </c>
      <c r="BU741" s="184"/>
      <c r="BV741" s="190" t="e">
        <f>VLOOKUP(D:D,#REF!,2,0)</f>
        <v>#REF!</v>
      </c>
      <c r="BW741" s="190" t="e">
        <f>VLOOKUP(D:D,#REF!,3,0)</f>
        <v>#REF!</v>
      </c>
      <c r="BX741" s="190"/>
      <c r="BY741" s="190"/>
      <c r="BZ741" s="191" t="e">
        <f>VLOOKUP(D:D,#REF!,2,0)</f>
        <v>#REF!</v>
      </c>
      <c r="CA741" s="192" t="s">
        <v>18928</v>
      </c>
      <c r="CB741" s="192" t="s">
        <v>18928</v>
      </c>
      <c r="CC741" s="192" t="s">
        <v>18928</v>
      </c>
      <c r="CD741" s="190"/>
      <c r="CE741" s="184">
        <v>7003399</v>
      </c>
    </row>
    <row r="742" spans="1:83" ht="11.95" customHeight="1">
      <c r="A742" s="184">
        <v>7003400</v>
      </c>
      <c r="B742" s="184">
        <v>741</v>
      </c>
      <c r="C742" s="184" t="s">
        <v>18923</v>
      </c>
      <c r="D742" s="184" t="s">
        <v>18</v>
      </c>
      <c r="E742" s="184" t="s">
        <v>51</v>
      </c>
      <c r="F742" s="184" t="s">
        <v>10841</v>
      </c>
      <c r="G742" s="185">
        <v>42519</v>
      </c>
      <c r="H742" s="186" t="s">
        <v>22837</v>
      </c>
      <c r="I742" s="187">
        <v>21174</v>
      </c>
      <c r="J742" s="184" t="s">
        <v>23137</v>
      </c>
      <c r="K742" s="184">
        <v>7003400</v>
      </c>
      <c r="L742" s="184" t="s">
        <v>10842</v>
      </c>
      <c r="M742" s="184" t="s">
        <v>23643</v>
      </c>
      <c r="N742" s="188" t="s">
        <v>23644</v>
      </c>
      <c r="O742" s="189" t="s">
        <v>10843</v>
      </c>
      <c r="P742" s="187" t="s">
        <v>23645</v>
      </c>
      <c r="Q742" s="187" t="s">
        <v>23645</v>
      </c>
      <c r="R742" s="184" t="s">
        <v>10844</v>
      </c>
      <c r="S742" s="184" t="s">
        <v>10843</v>
      </c>
      <c r="T742" s="184" t="s">
        <v>10845</v>
      </c>
      <c r="U742" s="184" t="s">
        <v>23646</v>
      </c>
      <c r="V742" s="184" t="s">
        <v>10845</v>
      </c>
      <c r="W742" s="184" t="s">
        <v>23646</v>
      </c>
      <c r="X742" s="187" t="s">
        <v>10846</v>
      </c>
      <c r="Y742" s="187"/>
      <c r="Z742" s="188" t="s">
        <v>3575</v>
      </c>
      <c r="AA742" s="184">
        <v>180</v>
      </c>
      <c r="AB742" s="184" t="s">
        <v>3561</v>
      </c>
      <c r="AC742" s="184"/>
      <c r="AD742" s="184"/>
      <c r="AE742" s="184" t="s">
        <v>3562</v>
      </c>
      <c r="AF742" s="184"/>
      <c r="AG742" s="184"/>
      <c r="AH742" s="184"/>
      <c r="AI742" s="184"/>
      <c r="AJ742" s="184" t="s">
        <v>3563</v>
      </c>
      <c r="AK742" s="184">
        <v>610000</v>
      </c>
      <c r="AL742" s="184" t="s">
        <v>3465</v>
      </c>
      <c r="AM742" s="184" t="s">
        <v>9326</v>
      </c>
      <c r="AN742" s="184">
        <v>13568986319</v>
      </c>
      <c r="AO742" s="184" t="s">
        <v>9327</v>
      </c>
      <c r="AP742" s="184" t="s">
        <v>10847</v>
      </c>
      <c r="AQ742" s="184">
        <v>18980701201</v>
      </c>
      <c r="AR742" s="184" t="s">
        <v>3465</v>
      </c>
      <c r="AS742" s="184" t="s">
        <v>9326</v>
      </c>
      <c r="AT742" s="184">
        <v>13568986319</v>
      </c>
      <c r="AU742" s="184" t="s">
        <v>1133</v>
      </c>
      <c r="AV742" s="184" t="s">
        <v>10848</v>
      </c>
      <c r="AW742" s="190"/>
      <c r="AX742" s="185">
        <v>44257</v>
      </c>
      <c r="AY742" s="185"/>
      <c r="AZ742" s="184" t="s">
        <v>3731</v>
      </c>
      <c r="BA742" s="184" t="s">
        <v>10849</v>
      </c>
      <c r="BB742" s="184"/>
      <c r="BC742" s="184"/>
      <c r="BD742" s="184"/>
      <c r="BE742" s="184"/>
      <c r="BF742" s="184"/>
      <c r="BG742" s="184"/>
      <c r="BH742" s="184"/>
      <c r="BI742" s="184"/>
      <c r="BJ742" s="184"/>
      <c r="BK742" s="184"/>
      <c r="BL742" s="184" t="s">
        <v>3493</v>
      </c>
      <c r="BM742" s="184"/>
      <c r="BN742" s="184" t="s">
        <v>3493</v>
      </c>
      <c r="BO742" s="184"/>
      <c r="BP742" s="184" t="s">
        <v>3493</v>
      </c>
      <c r="BQ742" s="184" t="str">
        <f t="shared" si="27"/>
        <v>√</v>
      </c>
      <c r="BR742" s="184"/>
      <c r="BS742" s="184"/>
      <c r="BT742" s="187" t="s">
        <v>3493</v>
      </c>
      <c r="BU742" s="184"/>
      <c r="BV742" s="190" t="e">
        <f>VLOOKUP(D:D,#REF!,2,0)</f>
        <v>#REF!</v>
      </c>
      <c r="BW742" s="190" t="e">
        <f>VLOOKUP(D:D,#REF!,3,0)</f>
        <v>#REF!</v>
      </c>
      <c r="BX742" s="190"/>
      <c r="BY742" s="190"/>
      <c r="BZ742" s="191" t="e">
        <f>VLOOKUP(D:D,#REF!,2,0)</f>
        <v>#REF!</v>
      </c>
      <c r="CA742" s="192" t="s">
        <v>18928</v>
      </c>
      <c r="CB742" s="192" t="s">
        <v>18928</v>
      </c>
      <c r="CC742" s="192" t="s">
        <v>18928</v>
      </c>
      <c r="CD742" s="190"/>
      <c r="CE742" s="184">
        <v>7003400</v>
      </c>
    </row>
    <row r="743" spans="1:83" ht="11.95" customHeight="1">
      <c r="A743" s="184">
        <v>7003402</v>
      </c>
      <c r="B743" s="184">
        <v>742</v>
      </c>
      <c r="C743" s="184" t="s">
        <v>18923</v>
      </c>
      <c r="D743" s="184" t="s">
        <v>18</v>
      </c>
      <c r="E743" s="184" t="s">
        <v>666</v>
      </c>
      <c r="F743" s="184" t="s">
        <v>10850</v>
      </c>
      <c r="G743" s="185">
        <v>42519</v>
      </c>
      <c r="H743" s="186" t="s">
        <v>9814</v>
      </c>
      <c r="I743" s="187">
        <v>21045</v>
      </c>
      <c r="J743" s="184" t="s">
        <v>22838</v>
      </c>
      <c r="K743" s="184">
        <v>7003402</v>
      </c>
      <c r="L743" s="184" t="s">
        <v>23647</v>
      </c>
      <c r="M743" s="184" t="s">
        <v>10851</v>
      </c>
      <c r="N743" s="188" t="s">
        <v>10852</v>
      </c>
      <c r="O743" s="189" t="s">
        <v>10853</v>
      </c>
      <c r="P743" s="187" t="s">
        <v>23648</v>
      </c>
      <c r="Q743" s="187" t="s">
        <v>23648</v>
      </c>
      <c r="R743" s="184" t="s">
        <v>10854</v>
      </c>
      <c r="S743" s="184" t="s">
        <v>10853</v>
      </c>
      <c r="T743" s="184" t="s">
        <v>10855</v>
      </c>
      <c r="U743" s="184" t="s">
        <v>10856</v>
      </c>
      <c r="V743" s="184" t="s">
        <v>10855</v>
      </c>
      <c r="W743" s="184" t="s">
        <v>10856</v>
      </c>
      <c r="X743" s="187" t="s">
        <v>23649</v>
      </c>
      <c r="Y743" s="187" t="s">
        <v>10857</v>
      </c>
      <c r="Z743" s="188" t="s">
        <v>10858</v>
      </c>
      <c r="AA743" s="184">
        <v>180</v>
      </c>
      <c r="AB743" s="184" t="s">
        <v>3669</v>
      </c>
      <c r="AC743" s="184"/>
      <c r="AD743" s="184"/>
      <c r="AE743" s="184" t="s">
        <v>3562</v>
      </c>
      <c r="AF743" s="184"/>
      <c r="AG743" s="184"/>
      <c r="AH743" s="184"/>
      <c r="AI743" s="184"/>
      <c r="AJ743" s="184" t="s">
        <v>3563</v>
      </c>
      <c r="AK743" s="184"/>
      <c r="AL743" s="184" t="s">
        <v>818</v>
      </c>
      <c r="AM743" s="184" t="s">
        <v>3564</v>
      </c>
      <c r="AN743" s="184">
        <v>18982050490</v>
      </c>
      <c r="AO743" s="184" t="s">
        <v>3565</v>
      </c>
      <c r="AP743" s="184" t="s">
        <v>10855</v>
      </c>
      <c r="AQ743" s="184" t="s">
        <v>10853</v>
      </c>
      <c r="AR743" s="184" t="s">
        <v>818</v>
      </c>
      <c r="AS743" s="184" t="s">
        <v>3564</v>
      </c>
      <c r="AT743" s="184">
        <v>18982050490</v>
      </c>
      <c r="AU743" s="184" t="s">
        <v>1082</v>
      </c>
      <c r="AV743" s="184" t="s">
        <v>10859</v>
      </c>
      <c r="AW743" s="190"/>
      <c r="AX743" s="185">
        <v>44424</v>
      </c>
      <c r="AY743" s="185">
        <v>43546</v>
      </c>
      <c r="AZ743" s="184" t="s">
        <v>3731</v>
      </c>
      <c r="BA743" s="184" t="s">
        <v>23650</v>
      </c>
      <c r="BB743" s="184"/>
      <c r="BC743" s="184"/>
      <c r="BD743" s="184"/>
      <c r="BE743" s="184"/>
      <c r="BF743" s="184"/>
      <c r="BG743" s="184"/>
      <c r="BH743" s="184"/>
      <c r="BI743" s="184"/>
      <c r="BJ743" s="184"/>
      <c r="BK743" s="184"/>
      <c r="BL743" s="184" t="s">
        <v>3493</v>
      </c>
      <c r="BM743" s="184"/>
      <c r="BN743" s="184" t="s">
        <v>3493</v>
      </c>
      <c r="BO743" s="184" t="s">
        <v>3493</v>
      </c>
      <c r="BP743" s="184" t="s">
        <v>3493</v>
      </c>
      <c r="BQ743" s="184" t="str">
        <f t="shared" si="27"/>
        <v>√</v>
      </c>
      <c r="BR743" s="184"/>
      <c r="BS743" s="184"/>
      <c r="BT743" s="187" t="s">
        <v>3493</v>
      </c>
      <c r="BU743" s="184"/>
      <c r="BV743" s="190" t="e">
        <f>VLOOKUP(D:D,#REF!,2,0)</f>
        <v>#REF!</v>
      </c>
      <c r="BW743" s="190" t="e">
        <f>VLOOKUP(D:D,#REF!,3,0)</f>
        <v>#REF!</v>
      </c>
      <c r="BX743" s="190"/>
      <c r="BY743" s="190"/>
      <c r="BZ743" s="191" t="e">
        <f>VLOOKUP(D:D,#REF!,2,0)</f>
        <v>#REF!</v>
      </c>
      <c r="CA743" s="192" t="s">
        <v>18928</v>
      </c>
      <c r="CB743" s="192" t="s">
        <v>18928</v>
      </c>
      <c r="CC743" s="192" t="s">
        <v>18928</v>
      </c>
      <c r="CD743" s="190"/>
      <c r="CE743" s="184">
        <v>7003402</v>
      </c>
    </row>
    <row r="744" spans="1:83" ht="11.95" customHeight="1">
      <c r="A744" s="184">
        <v>7003403</v>
      </c>
      <c r="B744" s="184">
        <v>743</v>
      </c>
      <c r="C744" s="184" t="s">
        <v>18923</v>
      </c>
      <c r="D744" s="184" t="s">
        <v>18</v>
      </c>
      <c r="E744" s="184" t="s">
        <v>669</v>
      </c>
      <c r="F744" s="184" t="s">
        <v>10860</v>
      </c>
      <c r="G744" s="185">
        <v>42519</v>
      </c>
      <c r="H744" s="186" t="s">
        <v>8889</v>
      </c>
      <c r="I744" s="187">
        <v>21164</v>
      </c>
      <c r="J744" s="184" t="s">
        <v>18930</v>
      </c>
      <c r="K744" s="184">
        <v>7003403</v>
      </c>
      <c r="L744" s="184" t="s">
        <v>10861</v>
      </c>
      <c r="M744" s="184" t="s">
        <v>23651</v>
      </c>
      <c r="N744" s="188" t="s">
        <v>10862</v>
      </c>
      <c r="O744" s="189" t="s">
        <v>10863</v>
      </c>
      <c r="P744" s="187" t="s">
        <v>10864</v>
      </c>
      <c r="Q744" s="187" t="s">
        <v>10864</v>
      </c>
      <c r="R744" s="184" t="s">
        <v>10865</v>
      </c>
      <c r="S744" s="184">
        <v>13795764718</v>
      </c>
      <c r="T744" s="184" t="s">
        <v>10866</v>
      </c>
      <c r="U744" s="184">
        <v>13458084546</v>
      </c>
      <c r="V744" s="184" t="s">
        <v>10866</v>
      </c>
      <c r="W744" s="184">
        <v>13458084546</v>
      </c>
      <c r="X744" s="187" t="s">
        <v>23652</v>
      </c>
      <c r="Y744" s="187" t="s">
        <v>10867</v>
      </c>
      <c r="Z744" s="188" t="s">
        <v>3575</v>
      </c>
      <c r="AA744" s="184">
        <v>180</v>
      </c>
      <c r="AB744" s="184" t="s">
        <v>3561</v>
      </c>
      <c r="AC744" s="184"/>
      <c r="AD744" s="184"/>
      <c r="AE744" s="184" t="s">
        <v>3562</v>
      </c>
      <c r="AF744" s="184"/>
      <c r="AG744" s="184"/>
      <c r="AH744" s="184"/>
      <c r="AI744" s="184"/>
      <c r="AJ744" s="184" t="s">
        <v>3563</v>
      </c>
      <c r="AK744" s="184"/>
      <c r="AL744" s="184" t="s">
        <v>839</v>
      </c>
      <c r="AM744" s="184" t="s">
        <v>8897</v>
      </c>
      <c r="AN744" s="184">
        <v>13408572440</v>
      </c>
      <c r="AO744" s="184" t="s">
        <v>8898</v>
      </c>
      <c r="AP744" s="184" t="s">
        <v>10868</v>
      </c>
      <c r="AQ744" s="184">
        <v>18781173421</v>
      </c>
      <c r="AR744" s="184" t="s">
        <v>839</v>
      </c>
      <c r="AS744" s="184" t="s">
        <v>8897</v>
      </c>
      <c r="AT744" s="184">
        <v>13408572440</v>
      </c>
      <c r="AU744" s="184" t="s">
        <v>2409</v>
      </c>
      <c r="AV744" s="184" t="s">
        <v>10869</v>
      </c>
      <c r="AW744" s="190"/>
      <c r="AX744" s="185">
        <v>44085</v>
      </c>
      <c r="AY744" s="185">
        <v>43581</v>
      </c>
      <c r="AZ744" s="184" t="s">
        <v>19415</v>
      </c>
      <c r="BA744" s="184" t="s">
        <v>10870</v>
      </c>
      <c r="BB744" s="184"/>
      <c r="BC744" s="184"/>
      <c r="BD744" s="184"/>
      <c r="BE744" s="184"/>
      <c r="BF744" s="184"/>
      <c r="BG744" s="184"/>
      <c r="BH744" s="184"/>
      <c r="BI744" s="184"/>
      <c r="BJ744" s="184"/>
      <c r="BK744" s="184"/>
      <c r="BL744" s="184" t="s">
        <v>3493</v>
      </c>
      <c r="BM744" s="184"/>
      <c r="BN744" s="184" t="s">
        <v>3493</v>
      </c>
      <c r="BO744" s="184" t="s">
        <v>3493</v>
      </c>
      <c r="BP744" s="184" t="s">
        <v>3493</v>
      </c>
      <c r="BQ744" s="184" t="str">
        <f t="shared" si="27"/>
        <v>√</v>
      </c>
      <c r="BR744" s="184"/>
      <c r="BS744" s="184"/>
      <c r="BT744" s="187" t="str">
        <f t="shared" ref="BT744" si="31">IF(OR(P744="",P744="/")," ","√")</f>
        <v>√</v>
      </c>
      <c r="BU744" s="184"/>
      <c r="BV744" s="190" t="e">
        <f>VLOOKUP(D:D,#REF!,2,0)</f>
        <v>#REF!</v>
      </c>
      <c r="BW744" s="190" t="e">
        <f>VLOOKUP(D:D,#REF!,3,0)</f>
        <v>#REF!</v>
      </c>
      <c r="BX744" s="190"/>
      <c r="BY744" s="190"/>
      <c r="BZ744" s="191" t="e">
        <f>VLOOKUP(D:D,#REF!,2,0)</f>
        <v>#REF!</v>
      </c>
      <c r="CA744" s="192" t="s">
        <v>18928</v>
      </c>
      <c r="CB744" s="192" t="s">
        <v>18928</v>
      </c>
      <c r="CC744" s="192" t="s">
        <v>18928</v>
      </c>
      <c r="CD744" s="190"/>
      <c r="CE744" s="184">
        <v>7003403</v>
      </c>
    </row>
    <row r="745" spans="1:83" ht="11.95" customHeight="1">
      <c r="A745" s="184">
        <v>7003404</v>
      </c>
      <c r="B745" s="184">
        <v>744</v>
      </c>
      <c r="C745" s="184" t="s">
        <v>18923</v>
      </c>
      <c r="D745" s="184" t="s">
        <v>18</v>
      </c>
      <c r="E745" s="184" t="s">
        <v>657</v>
      </c>
      <c r="F745" s="184" t="s">
        <v>5147</v>
      </c>
      <c r="G745" s="185">
        <v>42519</v>
      </c>
      <c r="H745" s="186" t="s">
        <v>1385</v>
      </c>
      <c r="I745" s="187">
        <v>21173</v>
      </c>
      <c r="J745" s="184" t="s">
        <v>18924</v>
      </c>
      <c r="K745" s="184">
        <v>7003404</v>
      </c>
      <c r="L745" s="184" t="s">
        <v>10871</v>
      </c>
      <c r="M745" s="184" t="s">
        <v>10872</v>
      </c>
      <c r="N745" s="188" t="s">
        <v>10873</v>
      </c>
      <c r="O745" s="189"/>
      <c r="P745" s="187" t="s">
        <v>10874</v>
      </c>
      <c r="Q745" s="187" t="s">
        <v>10874</v>
      </c>
      <c r="R745" s="184" t="s">
        <v>10875</v>
      </c>
      <c r="S745" s="184" t="s">
        <v>10876</v>
      </c>
      <c r="T745" s="184" t="s">
        <v>10877</v>
      </c>
      <c r="U745" s="184" t="s">
        <v>10878</v>
      </c>
      <c r="V745" s="184" t="s">
        <v>10877</v>
      </c>
      <c r="W745" s="184" t="s">
        <v>10878</v>
      </c>
      <c r="X745" s="187" t="s">
        <v>23653</v>
      </c>
      <c r="Y745" s="187" t="s">
        <v>10879</v>
      </c>
      <c r="Z745" s="188" t="s">
        <v>3575</v>
      </c>
      <c r="AA745" s="184">
        <v>180</v>
      </c>
      <c r="AB745" s="184" t="s">
        <v>3669</v>
      </c>
      <c r="AC745" s="184"/>
      <c r="AD745" s="184"/>
      <c r="AE745" s="184" t="s">
        <v>3562</v>
      </c>
      <c r="AF745" s="184"/>
      <c r="AG745" s="184"/>
      <c r="AH745" s="184"/>
      <c r="AI745" s="184"/>
      <c r="AJ745" s="184" t="s">
        <v>3563</v>
      </c>
      <c r="AK745" s="184"/>
      <c r="AL745" s="184" t="s">
        <v>1385</v>
      </c>
      <c r="AM745" s="184" t="s">
        <v>3594</v>
      </c>
      <c r="AN745" s="184">
        <v>18108184858</v>
      </c>
      <c r="AO745" s="184" t="s">
        <v>3595</v>
      </c>
      <c r="AP745" s="184" t="s">
        <v>10880</v>
      </c>
      <c r="AQ745" s="184">
        <v>18781443862</v>
      </c>
      <c r="AR745" s="184" t="s">
        <v>1385</v>
      </c>
      <c r="AS745" s="184" t="s">
        <v>3594</v>
      </c>
      <c r="AT745" s="184">
        <v>18108184858</v>
      </c>
      <c r="AU745" s="184" t="s">
        <v>1757</v>
      </c>
      <c r="AV745" s="184" t="s">
        <v>1757</v>
      </c>
      <c r="AW745" s="190"/>
      <c r="AX745" s="185">
        <v>43903</v>
      </c>
      <c r="AY745" s="185">
        <v>43542</v>
      </c>
      <c r="AZ745" s="184" t="s">
        <v>19415</v>
      </c>
      <c r="BA745" s="184" t="s">
        <v>10881</v>
      </c>
      <c r="BB745" s="184"/>
      <c r="BC745" s="184"/>
      <c r="BD745" s="184"/>
      <c r="BE745" s="184"/>
      <c r="BF745" s="184"/>
      <c r="BG745" s="184"/>
      <c r="BH745" s="184"/>
      <c r="BI745" s="184"/>
      <c r="BJ745" s="184"/>
      <c r="BK745" s="184"/>
      <c r="BL745" s="184" t="s">
        <v>3493</v>
      </c>
      <c r="BM745" s="184"/>
      <c r="BN745" s="184" t="s">
        <v>3493</v>
      </c>
      <c r="BO745" s="184" t="s">
        <v>3493</v>
      </c>
      <c r="BP745" s="184" t="s">
        <v>3493</v>
      </c>
      <c r="BQ745" s="184" t="str">
        <f t="shared" si="27"/>
        <v>√</v>
      </c>
      <c r="BR745" s="184"/>
      <c r="BS745" s="184"/>
      <c r="BT745" s="187" t="s">
        <v>3493</v>
      </c>
      <c r="BU745" s="184" t="s">
        <v>4288</v>
      </c>
      <c r="BV745" s="190" t="e">
        <f>VLOOKUP(D:D,#REF!,2,0)</f>
        <v>#REF!</v>
      </c>
      <c r="BW745" s="190" t="e">
        <f>VLOOKUP(D:D,#REF!,3,0)</f>
        <v>#REF!</v>
      </c>
      <c r="BX745" s="190" t="s">
        <v>10882</v>
      </c>
      <c r="BY745" s="190"/>
      <c r="BZ745" s="191" t="e">
        <f>VLOOKUP(D:D,#REF!,2,0)</f>
        <v>#REF!</v>
      </c>
      <c r="CA745" s="192" t="s">
        <v>18928</v>
      </c>
      <c r="CB745" s="192" t="s">
        <v>18928</v>
      </c>
      <c r="CC745" s="192" t="s">
        <v>18928</v>
      </c>
      <c r="CD745" s="190"/>
      <c r="CE745" s="184">
        <v>7003404</v>
      </c>
    </row>
    <row r="746" spans="1:83" ht="11.95" customHeight="1">
      <c r="A746" s="184">
        <v>7003405</v>
      </c>
      <c r="B746" s="184">
        <v>745</v>
      </c>
      <c r="C746" s="184" t="s">
        <v>18923</v>
      </c>
      <c r="D746" s="184" t="s">
        <v>18</v>
      </c>
      <c r="E746" s="184" t="s">
        <v>660</v>
      </c>
      <c r="F746" s="184" t="s">
        <v>23654</v>
      </c>
      <c r="G746" s="185">
        <v>42519</v>
      </c>
      <c r="H746" s="186" t="s">
        <v>3474</v>
      </c>
      <c r="I746" s="187">
        <v>21175</v>
      </c>
      <c r="J746" s="184" t="s">
        <v>23166</v>
      </c>
      <c r="K746" s="184">
        <v>7003405</v>
      </c>
      <c r="L746" s="184" t="s">
        <v>10883</v>
      </c>
      <c r="M746" s="184" t="s">
        <v>23655</v>
      </c>
      <c r="N746" s="188" t="s">
        <v>10884</v>
      </c>
      <c r="O746" s="189" t="s">
        <v>10885</v>
      </c>
      <c r="P746" s="187" t="s">
        <v>10886</v>
      </c>
      <c r="Q746" s="187" t="s">
        <v>10886</v>
      </c>
      <c r="R746" s="184" t="s">
        <v>10887</v>
      </c>
      <c r="S746" s="184" t="s">
        <v>10885</v>
      </c>
      <c r="T746" s="184" t="s">
        <v>10888</v>
      </c>
      <c r="U746" s="184">
        <v>15201644655</v>
      </c>
      <c r="V746" s="184" t="s">
        <v>10889</v>
      </c>
      <c r="W746" s="184">
        <v>18081578915</v>
      </c>
      <c r="X746" s="187" t="s">
        <v>10890</v>
      </c>
      <c r="Y746" s="187"/>
      <c r="Z746" s="188" t="s">
        <v>3575</v>
      </c>
      <c r="AA746" s="184">
        <v>180</v>
      </c>
      <c r="AB746" s="184" t="s">
        <v>3669</v>
      </c>
      <c r="AC746" s="184" t="s">
        <v>3639</v>
      </c>
      <c r="AD746" s="184"/>
      <c r="AE746" s="184" t="s">
        <v>3562</v>
      </c>
      <c r="AF746" s="184"/>
      <c r="AG746" s="184"/>
      <c r="AH746" s="184"/>
      <c r="AI746" s="184"/>
      <c r="AJ746" s="184" t="s">
        <v>3563</v>
      </c>
      <c r="AK746" s="184"/>
      <c r="AL746" s="184" t="s">
        <v>3577</v>
      </c>
      <c r="AM746" s="184" t="s">
        <v>3577</v>
      </c>
      <c r="AN746" s="184" t="s">
        <v>3577</v>
      </c>
      <c r="AO746" s="184" t="s">
        <v>3577</v>
      </c>
      <c r="AP746" s="184" t="s">
        <v>3577</v>
      </c>
      <c r="AQ746" s="184" t="s">
        <v>3577</v>
      </c>
      <c r="AR746" s="184" t="s">
        <v>3577</v>
      </c>
      <c r="AS746" s="184" t="s">
        <v>3577</v>
      </c>
      <c r="AT746" s="184" t="s">
        <v>3577</v>
      </c>
      <c r="AU746" s="184" t="s">
        <v>10891</v>
      </c>
      <c r="AV746" s="184" t="s">
        <v>10891</v>
      </c>
      <c r="AW746" s="190"/>
      <c r="AX746" s="185">
        <v>44273</v>
      </c>
      <c r="AY746" s="185"/>
      <c r="AZ746" s="184" t="s">
        <v>3731</v>
      </c>
      <c r="BA746" s="184" t="s">
        <v>10892</v>
      </c>
      <c r="BB746" s="184"/>
      <c r="BC746" s="184"/>
      <c r="BD746" s="184"/>
      <c r="BE746" s="184"/>
      <c r="BF746" s="184"/>
      <c r="BG746" s="184"/>
      <c r="BH746" s="184"/>
      <c r="BI746" s="184"/>
      <c r="BJ746" s="184"/>
      <c r="BK746" s="184"/>
      <c r="BL746" s="184" t="s">
        <v>3493</v>
      </c>
      <c r="BM746" s="184"/>
      <c r="BN746" s="184"/>
      <c r="BO746" s="184"/>
      <c r="BP746" s="184" t="s">
        <v>3493</v>
      </c>
      <c r="BQ746" s="184" t="str">
        <f t="shared" si="27"/>
        <v>√</v>
      </c>
      <c r="BR746" s="184"/>
      <c r="BS746" s="184"/>
      <c r="BT746" s="187" t="s">
        <v>3577</v>
      </c>
      <c r="BU746" s="184" t="s">
        <v>10893</v>
      </c>
      <c r="BV746" s="190" t="e">
        <f>VLOOKUP(D:D,#REF!,2,0)</f>
        <v>#REF!</v>
      </c>
      <c r="BW746" s="190" t="e">
        <f>VLOOKUP(D:D,#REF!,3,0)</f>
        <v>#REF!</v>
      </c>
      <c r="BX746" s="190"/>
      <c r="BY746" s="190"/>
      <c r="BZ746" s="191" t="e">
        <f>VLOOKUP(D:D,#REF!,2,0)</f>
        <v>#REF!</v>
      </c>
      <c r="CA746" s="192" t="s">
        <v>18928</v>
      </c>
      <c r="CB746" s="192" t="s">
        <v>18928</v>
      </c>
      <c r="CC746" s="192" t="s">
        <v>18928</v>
      </c>
      <c r="CD746" s="190"/>
      <c r="CE746" s="184">
        <v>7003405</v>
      </c>
    </row>
    <row r="747" spans="1:83" ht="11.95" customHeight="1">
      <c r="A747" s="184">
        <v>7003406</v>
      </c>
      <c r="B747" s="184">
        <v>746</v>
      </c>
      <c r="C747" s="184" t="s">
        <v>18923</v>
      </c>
      <c r="D747" s="184" t="s">
        <v>18</v>
      </c>
      <c r="E747" s="184" t="s">
        <v>661</v>
      </c>
      <c r="F747" s="184" t="s">
        <v>10894</v>
      </c>
      <c r="G747" s="185">
        <v>42519</v>
      </c>
      <c r="H747" s="186" t="s">
        <v>18929</v>
      </c>
      <c r="I747" s="187">
        <v>21165</v>
      </c>
      <c r="J747" s="184" t="s">
        <v>18930</v>
      </c>
      <c r="K747" s="184">
        <v>7003406</v>
      </c>
      <c r="L747" s="184" t="s">
        <v>23656</v>
      </c>
      <c r="M747" s="184" t="s">
        <v>23657</v>
      </c>
      <c r="N747" s="188" t="s">
        <v>10895</v>
      </c>
      <c r="O747" s="189" t="s">
        <v>10896</v>
      </c>
      <c r="P747" s="187" t="s">
        <v>10897</v>
      </c>
      <c r="Q747" s="187" t="s">
        <v>10897</v>
      </c>
      <c r="R747" s="184" t="s">
        <v>10898</v>
      </c>
      <c r="S747" s="184">
        <v>13678311618</v>
      </c>
      <c r="T747" s="184" t="s">
        <v>10899</v>
      </c>
      <c r="U747" s="184">
        <v>18081399035</v>
      </c>
      <c r="V747" s="184" t="s">
        <v>10900</v>
      </c>
      <c r="W747" s="184" t="s">
        <v>23658</v>
      </c>
      <c r="X747" s="187" t="s">
        <v>10901</v>
      </c>
      <c r="Y747" s="187" t="s">
        <v>23659</v>
      </c>
      <c r="Z747" s="188" t="s">
        <v>10902</v>
      </c>
      <c r="AA747" s="184">
        <v>90</v>
      </c>
      <c r="AB747" s="184" t="s">
        <v>3669</v>
      </c>
      <c r="AC747" s="184" t="s">
        <v>23660</v>
      </c>
      <c r="AD747" s="184"/>
      <c r="AE747" s="184" t="s">
        <v>3562</v>
      </c>
      <c r="AF747" s="184"/>
      <c r="AG747" s="184"/>
      <c r="AH747" s="184"/>
      <c r="AI747" s="184"/>
      <c r="AJ747" s="184" t="s">
        <v>3563</v>
      </c>
      <c r="AK747" s="184"/>
      <c r="AL747" s="184" t="s">
        <v>823</v>
      </c>
      <c r="AM747" s="184" t="s">
        <v>3576</v>
      </c>
      <c r="AN747" s="184">
        <v>18113024811</v>
      </c>
      <c r="AO747" s="184" t="s">
        <v>3577</v>
      </c>
      <c r="AP747" s="184" t="s">
        <v>10899</v>
      </c>
      <c r="AQ747" s="184">
        <v>18081399035</v>
      </c>
      <c r="AR747" s="184" t="s">
        <v>823</v>
      </c>
      <c r="AS747" s="184" t="s">
        <v>3576</v>
      </c>
      <c r="AT747" s="184">
        <v>18113024811</v>
      </c>
      <c r="AU747" s="184" t="s">
        <v>1079</v>
      </c>
      <c r="AV747" s="184" t="s">
        <v>10903</v>
      </c>
      <c r="AW747" s="190"/>
      <c r="AX747" s="185">
        <v>44285</v>
      </c>
      <c r="AY747" s="185">
        <v>43555</v>
      </c>
      <c r="AZ747" s="184" t="s">
        <v>3731</v>
      </c>
      <c r="BA747" s="184" t="s">
        <v>10904</v>
      </c>
      <c r="BB747" s="184"/>
      <c r="BC747" s="184"/>
      <c r="BD747" s="184"/>
      <c r="BE747" s="184"/>
      <c r="BF747" s="184"/>
      <c r="BG747" s="184"/>
      <c r="BH747" s="184"/>
      <c r="BI747" s="184"/>
      <c r="BJ747" s="184"/>
      <c r="BK747" s="184"/>
      <c r="BL747" s="184" t="s">
        <v>3493</v>
      </c>
      <c r="BM747" s="184"/>
      <c r="BN747" s="184" t="s">
        <v>3493</v>
      </c>
      <c r="BO747" s="184" t="s">
        <v>3493</v>
      </c>
      <c r="BP747" s="184" t="s">
        <v>3493</v>
      </c>
      <c r="BQ747" s="184" t="str">
        <f t="shared" si="27"/>
        <v>√</v>
      </c>
      <c r="BR747" s="184"/>
      <c r="BS747" s="184"/>
      <c r="BT747" s="187" t="s">
        <v>3493</v>
      </c>
      <c r="BU747" s="184"/>
      <c r="BV747" s="190" t="e">
        <f>VLOOKUP(D:D,#REF!,2,0)</f>
        <v>#REF!</v>
      </c>
      <c r="BW747" s="190" t="e">
        <f>VLOOKUP(D:D,#REF!,3,0)</f>
        <v>#REF!</v>
      </c>
      <c r="BX747" s="190"/>
      <c r="BY747" s="190"/>
      <c r="BZ747" s="191" t="e">
        <f>VLOOKUP(D:D,#REF!,2,0)</f>
        <v>#REF!</v>
      </c>
      <c r="CA747" s="192" t="s">
        <v>18928</v>
      </c>
      <c r="CB747" s="192" t="s">
        <v>18928</v>
      </c>
      <c r="CC747" s="192" t="s">
        <v>18928</v>
      </c>
      <c r="CD747" s="190"/>
      <c r="CE747" s="184">
        <v>7003406</v>
      </c>
    </row>
    <row r="748" spans="1:83" ht="11.95" customHeight="1">
      <c r="A748" s="184">
        <v>7003407</v>
      </c>
      <c r="B748" s="184">
        <v>747</v>
      </c>
      <c r="C748" s="184" t="s">
        <v>18923</v>
      </c>
      <c r="D748" s="184" t="s">
        <v>18</v>
      </c>
      <c r="E748" s="184" t="s">
        <v>672</v>
      </c>
      <c r="F748" s="184" t="s">
        <v>10905</v>
      </c>
      <c r="G748" s="185">
        <v>42519</v>
      </c>
      <c r="H748" s="186" t="s">
        <v>3474</v>
      </c>
      <c r="I748" s="187">
        <v>21175</v>
      </c>
      <c r="J748" s="184" t="s">
        <v>23166</v>
      </c>
      <c r="K748" s="184">
        <v>7003407</v>
      </c>
      <c r="L748" s="184" t="s">
        <v>10906</v>
      </c>
      <c r="M748" s="184" t="s">
        <v>10907</v>
      </c>
      <c r="N748" s="188" t="s">
        <v>10908</v>
      </c>
      <c r="O748" s="189" t="s">
        <v>10909</v>
      </c>
      <c r="P748" s="187" t="s">
        <v>10910</v>
      </c>
      <c r="Q748" s="187" t="s">
        <v>10910</v>
      </c>
      <c r="R748" s="184" t="s">
        <v>10911</v>
      </c>
      <c r="S748" s="184" t="s">
        <v>2819</v>
      </c>
      <c r="T748" s="184" t="s">
        <v>10912</v>
      </c>
      <c r="U748" s="184">
        <v>13982875198</v>
      </c>
      <c r="V748" s="184" t="s">
        <v>10913</v>
      </c>
      <c r="W748" s="184">
        <v>13778341955</v>
      </c>
      <c r="X748" s="187" t="s">
        <v>23661</v>
      </c>
      <c r="Y748" s="187"/>
      <c r="Z748" s="188" t="s">
        <v>3575</v>
      </c>
      <c r="AA748" s="184">
        <v>180</v>
      </c>
      <c r="AB748" s="184" t="s">
        <v>3669</v>
      </c>
      <c r="AC748" s="184"/>
      <c r="AD748" s="184"/>
      <c r="AE748" s="184" t="s">
        <v>3562</v>
      </c>
      <c r="AF748" s="184"/>
      <c r="AG748" s="184"/>
      <c r="AH748" s="184"/>
      <c r="AI748" s="184"/>
      <c r="AJ748" s="184" t="s">
        <v>3563</v>
      </c>
      <c r="AK748" s="184">
        <v>635000</v>
      </c>
      <c r="AL748" s="184" t="s">
        <v>3474</v>
      </c>
      <c r="AM748" s="184" t="s">
        <v>3655</v>
      </c>
      <c r="AN748" s="184">
        <v>15982168671</v>
      </c>
      <c r="AO748" s="184" t="s">
        <v>3656</v>
      </c>
      <c r="AP748" s="184" t="s">
        <v>10914</v>
      </c>
      <c r="AQ748" s="184" t="s">
        <v>10915</v>
      </c>
      <c r="AR748" s="184" t="s">
        <v>3474</v>
      </c>
      <c r="AS748" s="184" t="s">
        <v>3655</v>
      </c>
      <c r="AT748" s="184">
        <v>15982168671</v>
      </c>
      <c r="AU748" s="184" t="s">
        <v>2478</v>
      </c>
      <c r="AV748" s="184" t="s">
        <v>2478</v>
      </c>
      <c r="AW748" s="190"/>
      <c r="AX748" s="185">
        <v>44438</v>
      </c>
      <c r="AY748" s="185"/>
      <c r="AZ748" s="184" t="s">
        <v>3731</v>
      </c>
      <c r="BA748" s="184" t="s">
        <v>10916</v>
      </c>
      <c r="BB748" s="184"/>
      <c r="BC748" s="184"/>
      <c r="BD748" s="184"/>
      <c r="BE748" s="184"/>
      <c r="BF748" s="184"/>
      <c r="BG748" s="184"/>
      <c r="BH748" s="184"/>
      <c r="BI748" s="184"/>
      <c r="BJ748" s="184"/>
      <c r="BK748" s="184"/>
      <c r="BL748" s="184" t="s">
        <v>3493</v>
      </c>
      <c r="BM748" s="184"/>
      <c r="BN748" s="184" t="s">
        <v>3493</v>
      </c>
      <c r="BO748" s="184"/>
      <c r="BP748" s="184" t="s">
        <v>3493</v>
      </c>
      <c r="BQ748" s="184" t="str">
        <f t="shared" si="27"/>
        <v>√</v>
      </c>
      <c r="BR748" s="184"/>
      <c r="BS748" s="184"/>
      <c r="BT748" s="187" t="s">
        <v>3493</v>
      </c>
      <c r="BU748" s="184"/>
      <c r="BV748" s="190" t="e">
        <f>VLOOKUP(D:D,#REF!,2,0)</f>
        <v>#REF!</v>
      </c>
      <c r="BW748" s="190" t="e">
        <f>VLOOKUP(D:D,#REF!,3,0)</f>
        <v>#REF!</v>
      </c>
      <c r="BX748" s="190"/>
      <c r="BY748" s="190"/>
      <c r="BZ748" s="191" t="e">
        <f>VLOOKUP(D:D,#REF!,2,0)</f>
        <v>#REF!</v>
      </c>
      <c r="CA748" s="192" t="s">
        <v>18928</v>
      </c>
      <c r="CB748" s="192" t="s">
        <v>18928</v>
      </c>
      <c r="CC748" s="192" t="s">
        <v>18928</v>
      </c>
      <c r="CD748" s="190"/>
      <c r="CE748" s="184">
        <v>7003407</v>
      </c>
    </row>
    <row r="749" spans="1:83" ht="11.95" customHeight="1">
      <c r="A749" s="184">
        <v>7003408</v>
      </c>
      <c r="B749" s="184">
        <v>748</v>
      </c>
      <c r="C749" s="184" t="s">
        <v>18923</v>
      </c>
      <c r="D749" s="184" t="s">
        <v>18</v>
      </c>
      <c r="E749" s="184" t="s">
        <v>674</v>
      </c>
      <c r="F749" s="184" t="s">
        <v>10917</v>
      </c>
      <c r="G749" s="185">
        <v>42519</v>
      </c>
      <c r="H749" s="186" t="s">
        <v>1385</v>
      </c>
      <c r="I749" s="187">
        <v>21173</v>
      </c>
      <c r="J749" s="184" t="s">
        <v>18924</v>
      </c>
      <c r="K749" s="184">
        <v>7003408</v>
      </c>
      <c r="L749" s="184" t="s">
        <v>10918</v>
      </c>
      <c r="M749" s="184" t="s">
        <v>10919</v>
      </c>
      <c r="N749" s="188" t="s">
        <v>23662</v>
      </c>
      <c r="O749" s="189" t="s">
        <v>10920</v>
      </c>
      <c r="P749" s="187" t="s">
        <v>10921</v>
      </c>
      <c r="Q749" s="187" t="s">
        <v>10921</v>
      </c>
      <c r="R749" s="184" t="s">
        <v>10922</v>
      </c>
      <c r="S749" s="184">
        <v>18908168067</v>
      </c>
      <c r="T749" s="184" t="s">
        <v>10923</v>
      </c>
      <c r="U749" s="184">
        <v>18080590216</v>
      </c>
      <c r="V749" s="184" t="s">
        <v>10924</v>
      </c>
      <c r="W749" s="184">
        <v>13320604172</v>
      </c>
      <c r="X749" s="187" t="s">
        <v>23663</v>
      </c>
      <c r="Y749" s="187"/>
      <c r="Z749" s="188" t="s">
        <v>3575</v>
      </c>
      <c r="AA749" s="184">
        <v>180</v>
      </c>
      <c r="AB749" s="184" t="s">
        <v>3669</v>
      </c>
      <c r="AC749" s="184"/>
      <c r="AD749" s="184"/>
      <c r="AE749" s="184" t="s">
        <v>3562</v>
      </c>
      <c r="AF749" s="184"/>
      <c r="AG749" s="184"/>
      <c r="AH749" s="184"/>
      <c r="AI749" s="184"/>
      <c r="AJ749" s="184" t="s">
        <v>3563</v>
      </c>
      <c r="AK749" s="184"/>
      <c r="AL749" s="184" t="s">
        <v>1385</v>
      </c>
      <c r="AM749" s="184" t="s">
        <v>3594</v>
      </c>
      <c r="AN749" s="184">
        <v>18108184858</v>
      </c>
      <c r="AO749" s="184" t="s">
        <v>3595</v>
      </c>
      <c r="AP749" s="184" t="s">
        <v>10925</v>
      </c>
      <c r="AQ749" s="184">
        <v>17781619914</v>
      </c>
      <c r="AR749" s="184" t="s">
        <v>1385</v>
      </c>
      <c r="AS749" s="184" t="s">
        <v>3594</v>
      </c>
      <c r="AT749" s="184">
        <v>18108184858</v>
      </c>
      <c r="AU749" s="184" t="s">
        <v>10926</v>
      </c>
      <c r="AV749" s="184" t="s">
        <v>10926</v>
      </c>
      <c r="AW749" s="190"/>
      <c r="AX749" s="185">
        <v>43921</v>
      </c>
      <c r="AY749" s="185"/>
      <c r="AZ749" s="184" t="s">
        <v>3731</v>
      </c>
      <c r="BA749" s="184" t="s">
        <v>10927</v>
      </c>
      <c r="BB749" s="184"/>
      <c r="BC749" s="184"/>
      <c r="BD749" s="184"/>
      <c r="BE749" s="184"/>
      <c r="BF749" s="184"/>
      <c r="BG749" s="184"/>
      <c r="BH749" s="184"/>
      <c r="BI749" s="184"/>
      <c r="BJ749" s="184"/>
      <c r="BK749" s="184"/>
      <c r="BL749" s="184" t="s">
        <v>3493</v>
      </c>
      <c r="BM749" s="184"/>
      <c r="BN749" s="184"/>
      <c r="BO749" s="184"/>
      <c r="BP749" s="184" t="s">
        <v>3493</v>
      </c>
      <c r="BQ749" s="184" t="str">
        <f t="shared" si="27"/>
        <v>√</v>
      </c>
      <c r="BR749" s="184"/>
      <c r="BS749" s="184"/>
      <c r="BT749" s="187" t="s">
        <v>3493</v>
      </c>
      <c r="BU749" s="184"/>
      <c r="BV749" s="190" t="e">
        <f>VLOOKUP(D:D,#REF!,2,0)</f>
        <v>#REF!</v>
      </c>
      <c r="BW749" s="190" t="e">
        <f>VLOOKUP(D:D,#REF!,3,0)</f>
        <v>#REF!</v>
      </c>
      <c r="BX749" s="190"/>
      <c r="BY749" s="190"/>
      <c r="BZ749" s="191" t="e">
        <f>VLOOKUP(D:D,#REF!,2,0)</f>
        <v>#REF!</v>
      </c>
      <c r="CA749" s="192" t="s">
        <v>18928</v>
      </c>
      <c r="CB749" s="192" t="s">
        <v>18928</v>
      </c>
      <c r="CC749" s="192" t="s">
        <v>18928</v>
      </c>
      <c r="CD749" s="190"/>
      <c r="CE749" s="184">
        <v>7003408</v>
      </c>
    </row>
    <row r="750" spans="1:83" ht="11.95" customHeight="1">
      <c r="A750" s="184">
        <v>7003409</v>
      </c>
      <c r="B750" s="184">
        <v>749</v>
      </c>
      <c r="C750" s="184" t="s">
        <v>18923</v>
      </c>
      <c r="D750" s="184" t="s">
        <v>18</v>
      </c>
      <c r="E750" s="184" t="s">
        <v>657</v>
      </c>
      <c r="F750" s="184" t="s">
        <v>10928</v>
      </c>
      <c r="G750" s="185">
        <v>42492</v>
      </c>
      <c r="H750" s="186" t="s">
        <v>1385</v>
      </c>
      <c r="I750" s="187">
        <v>21173</v>
      </c>
      <c r="J750" s="184" t="s">
        <v>18924</v>
      </c>
      <c r="K750" s="184">
        <v>7003409</v>
      </c>
      <c r="L750" s="184" t="s">
        <v>10929</v>
      </c>
      <c r="M750" s="184" t="s">
        <v>10930</v>
      </c>
      <c r="N750" s="188" t="s">
        <v>10931</v>
      </c>
      <c r="O750" s="189" t="s">
        <v>10932</v>
      </c>
      <c r="P750" s="187" t="s">
        <v>23664</v>
      </c>
      <c r="Q750" s="187" t="s">
        <v>23664</v>
      </c>
      <c r="R750" s="184" t="s">
        <v>10933</v>
      </c>
      <c r="S750" s="184" t="s">
        <v>10934</v>
      </c>
      <c r="T750" s="184" t="s">
        <v>10935</v>
      </c>
      <c r="U750" s="184" t="s">
        <v>23665</v>
      </c>
      <c r="V750" s="184" t="s">
        <v>10936</v>
      </c>
      <c r="W750" s="184">
        <v>13518223536</v>
      </c>
      <c r="X750" s="187" t="s">
        <v>10937</v>
      </c>
      <c r="Y750" s="187" t="s">
        <v>23666</v>
      </c>
      <c r="Z750" s="188" t="s">
        <v>3575</v>
      </c>
      <c r="AA750" s="184">
        <v>180</v>
      </c>
      <c r="AB750" s="184" t="s">
        <v>3669</v>
      </c>
      <c r="AC750" s="184"/>
      <c r="AD750" s="184"/>
      <c r="AE750" s="184" t="s">
        <v>3562</v>
      </c>
      <c r="AF750" s="184"/>
      <c r="AG750" s="184"/>
      <c r="AH750" s="184"/>
      <c r="AI750" s="184"/>
      <c r="AJ750" s="184" t="s">
        <v>3563</v>
      </c>
      <c r="AK750" s="184"/>
      <c r="AL750" s="184" t="s">
        <v>1385</v>
      </c>
      <c r="AM750" s="184" t="s">
        <v>3594</v>
      </c>
      <c r="AN750" s="184">
        <v>18108184858</v>
      </c>
      <c r="AO750" s="184" t="s">
        <v>3595</v>
      </c>
      <c r="AP750" s="184" t="s">
        <v>10938</v>
      </c>
      <c r="AQ750" s="184">
        <v>18728805053</v>
      </c>
      <c r="AR750" s="184" t="s">
        <v>1385</v>
      </c>
      <c r="AS750" s="184" t="s">
        <v>3594</v>
      </c>
      <c r="AT750" s="184">
        <v>18108184858</v>
      </c>
      <c r="AU750" s="184" t="s">
        <v>1139</v>
      </c>
      <c r="AV750" s="184" t="s">
        <v>23667</v>
      </c>
      <c r="AW750" s="190"/>
      <c r="AX750" s="185">
        <v>43907</v>
      </c>
      <c r="AY750" s="185">
        <v>43713</v>
      </c>
      <c r="AZ750" s="184" t="s">
        <v>3731</v>
      </c>
      <c r="BA750" s="184" t="s">
        <v>10939</v>
      </c>
      <c r="BB750" s="184"/>
      <c r="BC750" s="184"/>
      <c r="BD750" s="184"/>
      <c r="BE750" s="184"/>
      <c r="BF750" s="184"/>
      <c r="BG750" s="184"/>
      <c r="BH750" s="184"/>
      <c r="BI750" s="184"/>
      <c r="BJ750" s="184"/>
      <c r="BK750" s="184"/>
      <c r="BL750" s="184" t="s">
        <v>3493</v>
      </c>
      <c r="BM750" s="184"/>
      <c r="BN750" s="184"/>
      <c r="BO750" s="184" t="s">
        <v>3493</v>
      </c>
      <c r="BP750" s="184" t="s">
        <v>3493</v>
      </c>
      <c r="BQ750" s="184" t="str">
        <f t="shared" si="27"/>
        <v>√</v>
      </c>
      <c r="BR750" s="184"/>
      <c r="BS750" s="184"/>
      <c r="BT750" s="187" t="s">
        <v>3493</v>
      </c>
      <c r="BU750" s="184"/>
      <c r="BV750" s="190" t="e">
        <f>VLOOKUP(D:D,#REF!,2,0)</f>
        <v>#REF!</v>
      </c>
      <c r="BW750" s="190" t="e">
        <f>VLOOKUP(D:D,#REF!,3,0)</f>
        <v>#REF!</v>
      </c>
      <c r="BX750" s="190"/>
      <c r="BY750" s="190"/>
      <c r="BZ750" s="191" t="e">
        <f>VLOOKUP(D:D,#REF!,2,0)</f>
        <v>#REF!</v>
      </c>
      <c r="CA750" s="192" t="s">
        <v>18928</v>
      </c>
      <c r="CB750" s="192" t="s">
        <v>18928</v>
      </c>
      <c r="CC750" s="192" t="s">
        <v>18928</v>
      </c>
      <c r="CD750" s="190"/>
      <c r="CE750" s="184">
        <v>7003409</v>
      </c>
    </row>
    <row r="751" spans="1:83" ht="11.95" customHeight="1">
      <c r="A751" s="184">
        <v>7003410</v>
      </c>
      <c r="B751" s="184">
        <v>750</v>
      </c>
      <c r="C751" s="184" t="s">
        <v>18923</v>
      </c>
      <c r="D751" s="184" t="s">
        <v>18</v>
      </c>
      <c r="E751" s="184" t="s">
        <v>667</v>
      </c>
      <c r="F751" s="184" t="s">
        <v>10940</v>
      </c>
      <c r="G751" s="185">
        <v>42492</v>
      </c>
      <c r="H751" s="186" t="s">
        <v>18929</v>
      </c>
      <c r="I751" s="187">
        <v>21165</v>
      </c>
      <c r="J751" s="184" t="s">
        <v>23137</v>
      </c>
      <c r="K751" s="184">
        <v>7003410</v>
      </c>
      <c r="L751" s="184" t="s">
        <v>10941</v>
      </c>
      <c r="M751" s="184" t="s">
        <v>10942</v>
      </c>
      <c r="N751" s="188" t="s">
        <v>23668</v>
      </c>
      <c r="O751" s="189" t="s">
        <v>10943</v>
      </c>
      <c r="P751" s="187" t="s">
        <v>10944</v>
      </c>
      <c r="Q751" s="187" t="s">
        <v>10944</v>
      </c>
      <c r="R751" s="184" t="s">
        <v>23669</v>
      </c>
      <c r="S751" s="184" t="s">
        <v>10945</v>
      </c>
      <c r="T751" s="184" t="s">
        <v>10946</v>
      </c>
      <c r="U751" s="184" t="s">
        <v>10947</v>
      </c>
      <c r="V751" s="184" t="s">
        <v>10948</v>
      </c>
      <c r="W751" s="184" t="s">
        <v>10949</v>
      </c>
      <c r="X751" s="187" t="s">
        <v>23670</v>
      </c>
      <c r="Y751" s="187" t="s">
        <v>10950</v>
      </c>
      <c r="Z751" s="188" t="s">
        <v>10951</v>
      </c>
      <c r="AA751" s="184">
        <v>180</v>
      </c>
      <c r="AB751" s="184" t="s">
        <v>3669</v>
      </c>
      <c r="AC751" s="184" t="s">
        <v>10952</v>
      </c>
      <c r="AD751" s="184"/>
      <c r="AE751" s="184" t="s">
        <v>3562</v>
      </c>
      <c r="AF751" s="184"/>
      <c r="AG751" s="184"/>
      <c r="AH751" s="184"/>
      <c r="AI751" s="184"/>
      <c r="AJ751" s="184" t="s">
        <v>3563</v>
      </c>
      <c r="AK751" s="184"/>
      <c r="AL751" s="184" t="s">
        <v>823</v>
      </c>
      <c r="AM751" s="184" t="s">
        <v>3576</v>
      </c>
      <c r="AN751" s="184">
        <v>18113024811</v>
      </c>
      <c r="AO751" s="184" t="s">
        <v>3577</v>
      </c>
      <c r="AP751" s="184" t="s">
        <v>10953</v>
      </c>
      <c r="AQ751" s="184">
        <v>18980249885</v>
      </c>
      <c r="AR751" s="184" t="s">
        <v>823</v>
      </c>
      <c r="AS751" s="184" t="s">
        <v>3576</v>
      </c>
      <c r="AT751" s="184">
        <v>18113024811</v>
      </c>
      <c r="AU751" s="184" t="s">
        <v>10954</v>
      </c>
      <c r="AV751" s="184" t="s">
        <v>10954</v>
      </c>
      <c r="AW751" s="190"/>
      <c r="AX751" s="185">
        <v>44522</v>
      </c>
      <c r="AY751" s="185">
        <v>42825</v>
      </c>
      <c r="AZ751" s="184" t="s">
        <v>3731</v>
      </c>
      <c r="BA751" s="184" t="s">
        <v>10955</v>
      </c>
      <c r="BB751" s="184"/>
      <c r="BC751" s="184"/>
      <c r="BD751" s="184"/>
      <c r="BE751" s="184"/>
      <c r="BF751" s="184"/>
      <c r="BG751" s="184"/>
      <c r="BH751" s="184"/>
      <c r="BI751" s="184"/>
      <c r="BJ751" s="184"/>
      <c r="BK751" s="184"/>
      <c r="BL751" s="184" t="s">
        <v>3493</v>
      </c>
      <c r="BM751" s="184"/>
      <c r="BN751" s="184" t="s">
        <v>3493</v>
      </c>
      <c r="BO751" s="184" t="s">
        <v>3493</v>
      </c>
      <c r="BP751" s="184" t="s">
        <v>3493</v>
      </c>
      <c r="BQ751" s="184" t="str">
        <f t="shared" si="27"/>
        <v>√</v>
      </c>
      <c r="BR751" s="184"/>
      <c r="BS751" s="184"/>
      <c r="BT751" s="187" t="s">
        <v>3493</v>
      </c>
      <c r="BU751" s="184"/>
      <c r="BV751" s="190" t="e">
        <f>VLOOKUP(D:D,#REF!,2,0)</f>
        <v>#REF!</v>
      </c>
      <c r="BW751" s="190" t="e">
        <f>VLOOKUP(D:D,#REF!,3,0)</f>
        <v>#REF!</v>
      </c>
      <c r="BX751" s="190"/>
      <c r="BY751" s="190"/>
      <c r="BZ751" s="191" t="e">
        <f>VLOOKUP(D:D,#REF!,2,0)</f>
        <v>#REF!</v>
      </c>
      <c r="CA751" s="192" t="s">
        <v>18928</v>
      </c>
      <c r="CB751" s="192" t="s">
        <v>18928</v>
      </c>
      <c r="CC751" s="192" t="s">
        <v>18928</v>
      </c>
      <c r="CD751" s="190"/>
      <c r="CE751" s="184">
        <v>7003410</v>
      </c>
    </row>
    <row r="752" spans="1:83" ht="11.95" customHeight="1">
      <c r="A752" s="184">
        <v>7003412</v>
      </c>
      <c r="B752" s="184">
        <v>751</v>
      </c>
      <c r="C752" s="184" t="s">
        <v>18923</v>
      </c>
      <c r="D752" s="184" t="s">
        <v>18</v>
      </c>
      <c r="E752" s="184" t="s">
        <v>672</v>
      </c>
      <c r="F752" s="184" t="s">
        <v>10956</v>
      </c>
      <c r="G752" s="185">
        <v>42504</v>
      </c>
      <c r="H752" s="186" t="s">
        <v>3474</v>
      </c>
      <c r="I752" s="187">
        <v>21175</v>
      </c>
      <c r="J752" s="184" t="s">
        <v>23166</v>
      </c>
      <c r="K752" s="184">
        <v>7003412</v>
      </c>
      <c r="L752" s="184" t="s">
        <v>10957</v>
      </c>
      <c r="M752" s="184" t="s">
        <v>23671</v>
      </c>
      <c r="N752" s="188" t="s">
        <v>10958</v>
      </c>
      <c r="O752" s="189" t="s">
        <v>10959</v>
      </c>
      <c r="P752" s="187" t="s">
        <v>23672</v>
      </c>
      <c r="Q752" s="187" t="s">
        <v>23672</v>
      </c>
      <c r="R752" s="184" t="s">
        <v>10960</v>
      </c>
      <c r="S752" s="184" t="s">
        <v>2819</v>
      </c>
      <c r="T752" s="184" t="s">
        <v>10961</v>
      </c>
      <c r="U752" s="184">
        <v>13684240328</v>
      </c>
      <c r="V752" s="184" t="s">
        <v>10962</v>
      </c>
      <c r="W752" s="184">
        <v>13551415557</v>
      </c>
      <c r="X752" s="187" t="s">
        <v>23673</v>
      </c>
      <c r="Y752" s="187" t="s">
        <v>10963</v>
      </c>
      <c r="Z752" s="188" t="s">
        <v>3575</v>
      </c>
      <c r="AA752" s="184">
        <v>180</v>
      </c>
      <c r="AB752" s="184" t="s">
        <v>3561</v>
      </c>
      <c r="AC752" s="184"/>
      <c r="AD752" s="184"/>
      <c r="AE752" s="184" t="s">
        <v>3562</v>
      </c>
      <c r="AF752" s="184"/>
      <c r="AG752" s="184"/>
      <c r="AH752" s="184"/>
      <c r="AI752" s="184"/>
      <c r="AJ752" s="184" t="s">
        <v>3563</v>
      </c>
      <c r="AK752" s="184">
        <v>635000</v>
      </c>
      <c r="AL752" s="184" t="s">
        <v>3474</v>
      </c>
      <c r="AM752" s="184" t="s">
        <v>3655</v>
      </c>
      <c r="AN752" s="184">
        <v>15982168671</v>
      </c>
      <c r="AO752" s="184" t="s">
        <v>3656</v>
      </c>
      <c r="AP752" s="184" t="s">
        <v>10964</v>
      </c>
      <c r="AQ752" s="184" t="s">
        <v>10965</v>
      </c>
      <c r="AR752" s="184" t="s">
        <v>3474</v>
      </c>
      <c r="AS752" s="184" t="s">
        <v>3655</v>
      </c>
      <c r="AT752" s="184">
        <v>15982168671</v>
      </c>
      <c r="AU752" s="184" t="s">
        <v>2608</v>
      </c>
      <c r="AV752" s="184" t="s">
        <v>10966</v>
      </c>
      <c r="AW752" s="190"/>
      <c r="AX752" s="185">
        <v>44752</v>
      </c>
      <c r="AY752" s="185">
        <v>43550</v>
      </c>
      <c r="AZ752" s="184" t="s">
        <v>3562</v>
      </c>
      <c r="BA752" s="184" t="s">
        <v>10967</v>
      </c>
      <c r="BB752" s="184"/>
      <c r="BC752" s="184"/>
      <c r="BD752" s="184"/>
      <c r="BE752" s="184"/>
      <c r="BF752" s="184"/>
      <c r="BG752" s="184"/>
      <c r="BH752" s="184"/>
      <c r="BI752" s="184"/>
      <c r="BJ752" s="184"/>
      <c r="BK752" s="184"/>
      <c r="BL752" s="184" t="s">
        <v>3493</v>
      </c>
      <c r="BM752" s="184"/>
      <c r="BN752" s="184"/>
      <c r="BO752" s="184" t="s">
        <v>3493</v>
      </c>
      <c r="BP752" s="184" t="s">
        <v>3493</v>
      </c>
      <c r="BQ752" s="184" t="str">
        <f t="shared" si="27"/>
        <v>√</v>
      </c>
      <c r="BR752" s="184"/>
      <c r="BS752" s="184"/>
      <c r="BT752" s="187" t="str">
        <f t="shared" ref="BT752" si="32">IF(OR(P752="",P752="/")," ","√")</f>
        <v>√</v>
      </c>
      <c r="BU752" s="184"/>
      <c r="BV752" s="190" t="e">
        <f>VLOOKUP(D:D,#REF!,2,0)</f>
        <v>#REF!</v>
      </c>
      <c r="BW752" s="190" t="e">
        <f>VLOOKUP(D:D,#REF!,3,0)</f>
        <v>#REF!</v>
      </c>
      <c r="BX752" s="190"/>
      <c r="BY752" s="190"/>
      <c r="BZ752" s="191" t="e">
        <f>VLOOKUP(D:D,#REF!,2,0)</f>
        <v>#REF!</v>
      </c>
      <c r="CA752" s="192" t="s">
        <v>18928</v>
      </c>
      <c r="CB752" s="192" t="s">
        <v>18928</v>
      </c>
      <c r="CC752" s="192" t="s">
        <v>18928</v>
      </c>
      <c r="CD752" s="190"/>
      <c r="CE752" s="184">
        <v>7003412</v>
      </c>
    </row>
    <row r="753" spans="1:83" ht="11.95" customHeight="1">
      <c r="A753" s="184">
        <v>7003413</v>
      </c>
      <c r="B753" s="184">
        <v>752</v>
      </c>
      <c r="C753" s="184" t="s">
        <v>18923</v>
      </c>
      <c r="D753" s="184" t="s">
        <v>18</v>
      </c>
      <c r="E753" s="184" t="s">
        <v>663</v>
      </c>
      <c r="F753" s="184" t="s">
        <v>10968</v>
      </c>
      <c r="G753" s="185">
        <v>42504</v>
      </c>
      <c r="H753" s="186" t="s">
        <v>8889</v>
      </c>
      <c r="I753" s="187">
        <v>21164</v>
      </c>
      <c r="J753" s="184" t="s">
        <v>18930</v>
      </c>
      <c r="K753" s="184">
        <v>7003413</v>
      </c>
      <c r="L753" s="184" t="s">
        <v>23674</v>
      </c>
      <c r="M753" s="184" t="s">
        <v>23675</v>
      </c>
      <c r="N753" s="188" t="s">
        <v>23676</v>
      </c>
      <c r="O753" s="189" t="s">
        <v>10969</v>
      </c>
      <c r="P753" s="187" t="s">
        <v>10970</v>
      </c>
      <c r="Q753" s="187" t="s">
        <v>10970</v>
      </c>
      <c r="R753" s="184" t="s">
        <v>10971</v>
      </c>
      <c r="S753" s="184">
        <v>18908122016</v>
      </c>
      <c r="T753" s="184" t="s">
        <v>10972</v>
      </c>
      <c r="U753" s="184">
        <v>18283922988</v>
      </c>
      <c r="V753" s="184" t="s">
        <v>10973</v>
      </c>
      <c r="W753" s="184">
        <v>13981222482</v>
      </c>
      <c r="X753" s="187" t="s">
        <v>10974</v>
      </c>
      <c r="Y753" s="187" t="s">
        <v>10975</v>
      </c>
      <c r="Z753" s="188" t="s">
        <v>3575</v>
      </c>
      <c r="AA753" s="184">
        <v>180</v>
      </c>
      <c r="AB753" s="184" t="s">
        <v>3669</v>
      </c>
      <c r="AC753" s="184"/>
      <c r="AD753" s="184"/>
      <c r="AE753" s="184" t="s">
        <v>3562</v>
      </c>
      <c r="AF753" s="184"/>
      <c r="AG753" s="184"/>
      <c r="AH753" s="184"/>
      <c r="AI753" s="184"/>
      <c r="AJ753" s="184" t="s">
        <v>3563</v>
      </c>
      <c r="AK753" s="184">
        <v>628200</v>
      </c>
      <c r="AL753" s="184" t="s">
        <v>839</v>
      </c>
      <c r="AM753" s="184" t="s">
        <v>8897</v>
      </c>
      <c r="AN753" s="184">
        <v>13408572440</v>
      </c>
      <c r="AO753" s="184" t="s">
        <v>8898</v>
      </c>
      <c r="AP753" s="184" t="s">
        <v>10972</v>
      </c>
      <c r="AQ753" s="184">
        <v>18283922988</v>
      </c>
      <c r="AR753" s="184" t="s">
        <v>839</v>
      </c>
      <c r="AS753" s="184" t="s">
        <v>8897</v>
      </c>
      <c r="AT753" s="184">
        <v>13408572440</v>
      </c>
      <c r="AU753" s="184" t="s">
        <v>23677</v>
      </c>
      <c r="AV753" s="184" t="s">
        <v>23677</v>
      </c>
      <c r="AW753" s="190"/>
      <c r="AX753" s="185">
        <v>43894</v>
      </c>
      <c r="AY753" s="185">
        <v>43658</v>
      </c>
      <c r="AZ753" s="184" t="s">
        <v>19415</v>
      </c>
      <c r="BA753" s="184" t="s">
        <v>10976</v>
      </c>
      <c r="BB753" s="184"/>
      <c r="BC753" s="184"/>
      <c r="BD753" s="184"/>
      <c r="BE753" s="184"/>
      <c r="BF753" s="184"/>
      <c r="BG753" s="184"/>
      <c r="BH753" s="184"/>
      <c r="BI753" s="184"/>
      <c r="BJ753" s="184"/>
      <c r="BK753" s="184"/>
      <c r="BL753" s="184" t="s">
        <v>3493</v>
      </c>
      <c r="BM753" s="184"/>
      <c r="BN753" s="184" t="s">
        <v>3493</v>
      </c>
      <c r="BO753" s="184" t="s">
        <v>3493</v>
      </c>
      <c r="BP753" s="184" t="s">
        <v>3493</v>
      </c>
      <c r="BQ753" s="184" t="str">
        <f t="shared" si="27"/>
        <v>√</v>
      </c>
      <c r="BR753" s="184"/>
      <c r="BS753" s="184"/>
      <c r="BT753" s="187" t="s">
        <v>3493</v>
      </c>
      <c r="BU753" s="184" t="s">
        <v>4288</v>
      </c>
      <c r="BV753" s="190" t="e">
        <f>VLOOKUP(D:D,#REF!,2,0)</f>
        <v>#REF!</v>
      </c>
      <c r="BW753" s="190" t="e">
        <f>VLOOKUP(D:D,#REF!,3,0)</f>
        <v>#REF!</v>
      </c>
      <c r="BX753" s="190" t="s">
        <v>23678</v>
      </c>
      <c r="BY753" s="190"/>
      <c r="BZ753" s="191" t="e">
        <f>VLOOKUP(D:D,#REF!,2,0)</f>
        <v>#REF!</v>
      </c>
      <c r="CA753" s="192" t="s">
        <v>18928</v>
      </c>
      <c r="CB753" s="192" t="s">
        <v>18928</v>
      </c>
      <c r="CC753" s="192" t="s">
        <v>18928</v>
      </c>
      <c r="CD753" s="190"/>
      <c r="CE753" s="184">
        <v>7003413</v>
      </c>
    </row>
    <row r="754" spans="1:83" ht="11.95" customHeight="1">
      <c r="A754" s="184">
        <v>7003414</v>
      </c>
      <c r="B754" s="184">
        <v>753</v>
      </c>
      <c r="C754" s="184" t="s">
        <v>18923</v>
      </c>
      <c r="D754" s="184" t="s">
        <v>18</v>
      </c>
      <c r="E754" s="184" t="s">
        <v>657</v>
      </c>
      <c r="F754" s="184" t="s">
        <v>10977</v>
      </c>
      <c r="G754" s="185">
        <v>42492</v>
      </c>
      <c r="H754" s="186" t="s">
        <v>1385</v>
      </c>
      <c r="I754" s="187">
        <v>21173</v>
      </c>
      <c r="J754" s="184" t="s">
        <v>18924</v>
      </c>
      <c r="K754" s="184">
        <v>7003414</v>
      </c>
      <c r="L754" s="184" t="s">
        <v>10978</v>
      </c>
      <c r="M754" s="184" t="s">
        <v>10979</v>
      </c>
      <c r="N754" s="188" t="s">
        <v>10980</v>
      </c>
      <c r="O754" s="189"/>
      <c r="P754" s="187" t="s">
        <v>10981</v>
      </c>
      <c r="Q754" s="187" t="s">
        <v>10981</v>
      </c>
      <c r="R754" s="184" t="s">
        <v>10982</v>
      </c>
      <c r="S754" s="184" t="s">
        <v>10983</v>
      </c>
      <c r="T754" s="184" t="s">
        <v>10984</v>
      </c>
      <c r="U754" s="184">
        <v>13618186496</v>
      </c>
      <c r="V754" s="184" t="s">
        <v>10985</v>
      </c>
      <c r="W754" s="184">
        <v>13398245336</v>
      </c>
      <c r="X754" s="187" t="s">
        <v>10986</v>
      </c>
      <c r="Y754" s="187" t="s">
        <v>10987</v>
      </c>
      <c r="Z754" s="188" t="s">
        <v>3575</v>
      </c>
      <c r="AA754" s="184">
        <v>180</v>
      </c>
      <c r="AB754" s="184" t="s">
        <v>3669</v>
      </c>
      <c r="AC754" s="184" t="s">
        <v>23679</v>
      </c>
      <c r="AD754" s="184"/>
      <c r="AE754" s="184" t="s">
        <v>3562</v>
      </c>
      <c r="AF754" s="184"/>
      <c r="AG754" s="184"/>
      <c r="AH754" s="184"/>
      <c r="AI754" s="184"/>
      <c r="AJ754" s="184" t="s">
        <v>3563</v>
      </c>
      <c r="AK754" s="184"/>
      <c r="AL754" s="184" t="s">
        <v>1385</v>
      </c>
      <c r="AM754" s="184" t="s">
        <v>3594</v>
      </c>
      <c r="AN754" s="184">
        <v>18108184858</v>
      </c>
      <c r="AO754" s="184" t="s">
        <v>3595</v>
      </c>
      <c r="AP754" s="184" t="s">
        <v>5984</v>
      </c>
      <c r="AQ754" s="184">
        <v>15298026565</v>
      </c>
      <c r="AR754" s="184" t="s">
        <v>1385</v>
      </c>
      <c r="AS754" s="184" t="s">
        <v>3594</v>
      </c>
      <c r="AT754" s="184">
        <v>18108184858</v>
      </c>
      <c r="AU754" s="184" t="s">
        <v>1780</v>
      </c>
      <c r="AV754" s="184" t="s">
        <v>10988</v>
      </c>
      <c r="AW754" s="190"/>
      <c r="AX754" s="185">
        <v>43870</v>
      </c>
      <c r="AY754" s="185">
        <v>43345</v>
      </c>
      <c r="AZ754" s="184" t="s">
        <v>3731</v>
      </c>
      <c r="BA754" s="184" t="s">
        <v>10989</v>
      </c>
      <c r="BB754" s="184"/>
      <c r="BC754" s="184"/>
      <c r="BD754" s="184"/>
      <c r="BE754" s="184"/>
      <c r="BF754" s="184"/>
      <c r="BG754" s="184"/>
      <c r="BH754" s="184"/>
      <c r="BI754" s="184"/>
      <c r="BJ754" s="184"/>
      <c r="BK754" s="184"/>
      <c r="BL754" s="184" t="s">
        <v>3493</v>
      </c>
      <c r="BM754" s="184"/>
      <c r="BN754" s="184"/>
      <c r="BO754" s="184" t="s">
        <v>3493</v>
      </c>
      <c r="BP754" s="184" t="s">
        <v>3493</v>
      </c>
      <c r="BQ754" s="184" t="str">
        <f t="shared" si="27"/>
        <v>√</v>
      </c>
      <c r="BR754" s="184"/>
      <c r="BS754" s="184"/>
      <c r="BT754" s="187" t="s">
        <v>3493</v>
      </c>
      <c r="BU754" s="184"/>
      <c r="BV754" s="190" t="e">
        <f>VLOOKUP(D:D,#REF!,2,0)</f>
        <v>#REF!</v>
      </c>
      <c r="BW754" s="190" t="e">
        <f>VLOOKUP(D:D,#REF!,3,0)</f>
        <v>#REF!</v>
      </c>
      <c r="BX754" s="190"/>
      <c r="BY754" s="190"/>
      <c r="BZ754" s="191" t="e">
        <f>VLOOKUP(D:D,#REF!,2,0)</f>
        <v>#REF!</v>
      </c>
      <c r="CA754" s="192" t="s">
        <v>18928</v>
      </c>
      <c r="CB754" s="192" t="s">
        <v>18928</v>
      </c>
      <c r="CC754" s="192" t="s">
        <v>18928</v>
      </c>
      <c r="CD754" s="190"/>
      <c r="CE754" s="184">
        <v>7003414</v>
      </c>
    </row>
    <row r="755" spans="1:83" ht="11.95" customHeight="1">
      <c r="A755" s="184">
        <v>7003415</v>
      </c>
      <c r="B755" s="184">
        <v>754</v>
      </c>
      <c r="C755" s="184" t="s">
        <v>18923</v>
      </c>
      <c r="D755" s="184" t="s">
        <v>18</v>
      </c>
      <c r="E755" s="184" t="s">
        <v>657</v>
      </c>
      <c r="F755" s="184" t="s">
        <v>23680</v>
      </c>
      <c r="G755" s="185">
        <v>42492</v>
      </c>
      <c r="H755" s="186" t="s">
        <v>1385</v>
      </c>
      <c r="I755" s="187">
        <v>21173</v>
      </c>
      <c r="J755" s="184" t="s">
        <v>18924</v>
      </c>
      <c r="K755" s="184">
        <v>7003415</v>
      </c>
      <c r="L755" s="184" t="s">
        <v>10990</v>
      </c>
      <c r="M755" s="184" t="s">
        <v>10991</v>
      </c>
      <c r="N755" s="188" t="s">
        <v>23681</v>
      </c>
      <c r="O755" s="189"/>
      <c r="P755" s="187" t="s">
        <v>10992</v>
      </c>
      <c r="Q755" s="187" t="s">
        <v>10992</v>
      </c>
      <c r="R755" s="184" t="s">
        <v>10993</v>
      </c>
      <c r="S755" s="184" t="s">
        <v>10994</v>
      </c>
      <c r="T755" s="184" t="s">
        <v>10995</v>
      </c>
      <c r="U755" s="184">
        <v>18148081033</v>
      </c>
      <c r="V755" s="184" t="s">
        <v>10995</v>
      </c>
      <c r="W755" s="184" t="s">
        <v>10996</v>
      </c>
      <c r="X755" s="187" t="s">
        <v>10997</v>
      </c>
      <c r="Y755" s="187" t="s">
        <v>23682</v>
      </c>
      <c r="Z755" s="188" t="s">
        <v>3575</v>
      </c>
      <c r="AA755" s="184">
        <v>180</v>
      </c>
      <c r="AB755" s="184" t="s">
        <v>3669</v>
      </c>
      <c r="AC755" s="184" t="s">
        <v>4395</v>
      </c>
      <c r="AD755" s="184" t="s">
        <v>7507</v>
      </c>
      <c r="AE755" s="184" t="s">
        <v>3562</v>
      </c>
      <c r="AF755" s="184"/>
      <c r="AG755" s="184"/>
      <c r="AH755" s="184"/>
      <c r="AI755" s="184"/>
      <c r="AJ755" s="184" t="s">
        <v>3563</v>
      </c>
      <c r="AK755" s="184"/>
      <c r="AL755" s="184" t="s">
        <v>1385</v>
      </c>
      <c r="AM755" s="184" t="s">
        <v>3594</v>
      </c>
      <c r="AN755" s="184">
        <v>18108184858</v>
      </c>
      <c r="AO755" s="184" t="s">
        <v>3595</v>
      </c>
      <c r="AP755" s="184" t="s">
        <v>10998</v>
      </c>
      <c r="AQ755" s="184">
        <v>13698393931</v>
      </c>
      <c r="AR755" s="184" t="s">
        <v>1385</v>
      </c>
      <c r="AS755" s="184" t="s">
        <v>3594</v>
      </c>
      <c r="AT755" s="184">
        <v>18108184858</v>
      </c>
      <c r="AU755" s="184" t="s">
        <v>10999</v>
      </c>
      <c r="AV755" s="184" t="s">
        <v>10999</v>
      </c>
      <c r="AW755" s="190"/>
      <c r="AX755" s="185">
        <v>44126</v>
      </c>
      <c r="AY755" s="185">
        <v>43759</v>
      </c>
      <c r="AZ755" s="184" t="s">
        <v>19415</v>
      </c>
      <c r="BA755" s="184" t="s">
        <v>11000</v>
      </c>
      <c r="BB755" s="184"/>
      <c r="BC755" s="184"/>
      <c r="BD755" s="184"/>
      <c r="BE755" s="184"/>
      <c r="BF755" s="184"/>
      <c r="BG755" s="184"/>
      <c r="BH755" s="184"/>
      <c r="BI755" s="184"/>
      <c r="BJ755" s="184"/>
      <c r="BK755" s="184"/>
      <c r="BL755" s="184" t="s">
        <v>3493</v>
      </c>
      <c r="BM755" s="184"/>
      <c r="BN755" s="184"/>
      <c r="BO755" s="184" t="s">
        <v>3493</v>
      </c>
      <c r="BP755" s="184" t="s">
        <v>3493</v>
      </c>
      <c r="BQ755" s="184" t="str">
        <f t="shared" si="27"/>
        <v>√</v>
      </c>
      <c r="BR755" s="184"/>
      <c r="BS755" s="184"/>
      <c r="BT755" s="187" t="s">
        <v>3493</v>
      </c>
      <c r="BU755" s="184" t="s">
        <v>4288</v>
      </c>
      <c r="BV755" s="190" t="e">
        <f>VLOOKUP(D:D,#REF!,2,0)</f>
        <v>#REF!</v>
      </c>
      <c r="BW755" s="190" t="e">
        <f>VLOOKUP(D:D,#REF!,3,0)</f>
        <v>#REF!</v>
      </c>
      <c r="BX755" s="190" t="s">
        <v>11001</v>
      </c>
      <c r="BY755" s="190"/>
      <c r="BZ755" s="191" t="e">
        <f>VLOOKUP(D:D,#REF!,2,0)</f>
        <v>#REF!</v>
      </c>
      <c r="CA755" s="192" t="s">
        <v>18928</v>
      </c>
      <c r="CB755" s="192" t="s">
        <v>18928</v>
      </c>
      <c r="CC755" s="192" t="s">
        <v>18928</v>
      </c>
      <c r="CD755" s="190"/>
      <c r="CE755" s="184">
        <v>7003415</v>
      </c>
    </row>
    <row r="756" spans="1:83" ht="11.95" customHeight="1">
      <c r="A756" s="184">
        <v>7003416</v>
      </c>
      <c r="B756" s="184">
        <v>755</v>
      </c>
      <c r="C756" s="184" t="s">
        <v>18923</v>
      </c>
      <c r="D756" s="184" t="s">
        <v>18</v>
      </c>
      <c r="E756" s="184" t="s">
        <v>666</v>
      </c>
      <c r="F756" s="184" t="s">
        <v>851</v>
      </c>
      <c r="G756" s="185">
        <v>42513</v>
      </c>
      <c r="H756" s="186" t="s">
        <v>9814</v>
      </c>
      <c r="I756" s="187">
        <v>21045</v>
      </c>
      <c r="J756" s="184" t="s">
        <v>22838</v>
      </c>
      <c r="K756" s="184">
        <v>7003416</v>
      </c>
      <c r="L756" s="184" t="s">
        <v>11002</v>
      </c>
      <c r="M756" s="184" t="s">
        <v>11003</v>
      </c>
      <c r="N756" s="188" t="s">
        <v>11004</v>
      </c>
      <c r="O756" s="189" t="s">
        <v>11005</v>
      </c>
      <c r="P756" s="187" t="s">
        <v>11006</v>
      </c>
      <c r="Q756" s="187" t="s">
        <v>23683</v>
      </c>
      <c r="R756" s="184" t="s">
        <v>11007</v>
      </c>
      <c r="S756" s="184">
        <v>18982338028</v>
      </c>
      <c r="T756" s="184" t="s">
        <v>11008</v>
      </c>
      <c r="U756" s="184">
        <v>13350553978</v>
      </c>
      <c r="V756" s="184" t="s">
        <v>11008</v>
      </c>
      <c r="W756" s="184">
        <v>13882350599</v>
      </c>
      <c r="X756" s="187" t="s">
        <v>23684</v>
      </c>
      <c r="Y756" s="187" t="s">
        <v>11009</v>
      </c>
      <c r="Z756" s="188" t="s">
        <v>11010</v>
      </c>
      <c r="AA756" s="184">
        <v>180</v>
      </c>
      <c r="AB756" s="184" t="s">
        <v>3669</v>
      </c>
      <c r="AC756" s="184" t="s">
        <v>11011</v>
      </c>
      <c r="AD756" s="184"/>
      <c r="AE756" s="184" t="s">
        <v>3562</v>
      </c>
      <c r="AF756" s="184"/>
      <c r="AG756" s="184"/>
      <c r="AH756" s="184"/>
      <c r="AI756" s="184"/>
      <c r="AJ756" s="184" t="s">
        <v>3563</v>
      </c>
      <c r="AK756" s="184"/>
      <c r="AL756" s="184" t="s">
        <v>818</v>
      </c>
      <c r="AM756" s="184" t="s">
        <v>3564</v>
      </c>
      <c r="AN756" s="184">
        <v>18982050490</v>
      </c>
      <c r="AO756" s="184" t="s">
        <v>3565</v>
      </c>
      <c r="AP756" s="184" t="s">
        <v>11008</v>
      </c>
      <c r="AQ756" s="184">
        <v>13350553978</v>
      </c>
      <c r="AR756" s="184" t="s">
        <v>818</v>
      </c>
      <c r="AS756" s="184" t="s">
        <v>3564</v>
      </c>
      <c r="AT756" s="184">
        <v>18982050490</v>
      </c>
      <c r="AU756" s="184" t="s">
        <v>1075</v>
      </c>
      <c r="AV756" s="184" t="s">
        <v>1075</v>
      </c>
      <c r="AW756" s="190"/>
      <c r="AX756" s="185">
        <v>43916</v>
      </c>
      <c r="AY756" s="185">
        <v>43687</v>
      </c>
      <c r="AZ756" s="184" t="s">
        <v>3731</v>
      </c>
      <c r="BA756" s="184" t="s">
        <v>23685</v>
      </c>
      <c r="BB756" s="184"/>
      <c r="BC756" s="184"/>
      <c r="BD756" s="184"/>
      <c r="BE756" s="184"/>
      <c r="BF756" s="184"/>
      <c r="BG756" s="184"/>
      <c r="BH756" s="184"/>
      <c r="BI756" s="184"/>
      <c r="BJ756" s="184"/>
      <c r="BK756" s="184"/>
      <c r="BL756" s="184" t="s">
        <v>3493</v>
      </c>
      <c r="BM756" s="184"/>
      <c r="BN756" s="184" t="s">
        <v>3493</v>
      </c>
      <c r="BO756" s="184" t="s">
        <v>3493</v>
      </c>
      <c r="BP756" s="184" t="s">
        <v>3493</v>
      </c>
      <c r="BQ756" s="184" t="str">
        <f t="shared" si="27"/>
        <v>√</v>
      </c>
      <c r="BR756" s="184"/>
      <c r="BS756" s="184"/>
      <c r="BT756" s="187" t="s">
        <v>3493</v>
      </c>
      <c r="BU756" s="184" t="s">
        <v>3967</v>
      </c>
      <c r="BV756" s="190" t="e">
        <f>VLOOKUP(D:D,#REF!,2,0)</f>
        <v>#REF!</v>
      </c>
      <c r="BW756" s="190" t="e">
        <f>VLOOKUP(D:D,#REF!,3,0)</f>
        <v>#REF!</v>
      </c>
      <c r="BX756" s="190"/>
      <c r="BY756" s="190"/>
      <c r="BZ756" s="191" t="e">
        <f>VLOOKUP(D:D,#REF!,2,0)</f>
        <v>#REF!</v>
      </c>
      <c r="CA756" s="192" t="s">
        <v>18928</v>
      </c>
      <c r="CB756" s="192" t="s">
        <v>18928</v>
      </c>
      <c r="CC756" s="192" t="s">
        <v>18928</v>
      </c>
      <c r="CD756" s="190"/>
      <c r="CE756" s="184">
        <v>7003416</v>
      </c>
    </row>
    <row r="757" spans="1:83" ht="11.95" customHeight="1">
      <c r="A757" s="184">
        <v>7003363</v>
      </c>
      <c r="B757" s="184">
        <v>756</v>
      </c>
      <c r="C757" s="184" t="s">
        <v>18923</v>
      </c>
      <c r="D757" s="184" t="s">
        <v>18</v>
      </c>
      <c r="E757" s="184" t="s">
        <v>668</v>
      </c>
      <c r="F757" s="184" t="s">
        <v>11012</v>
      </c>
      <c r="G757" s="185">
        <v>42523</v>
      </c>
      <c r="H757" s="186" t="s">
        <v>1385</v>
      </c>
      <c r="I757" s="187">
        <v>21173</v>
      </c>
      <c r="J757" s="184" t="s">
        <v>18924</v>
      </c>
      <c r="K757" s="184">
        <v>7003363</v>
      </c>
      <c r="L757" s="184" t="s">
        <v>23686</v>
      </c>
      <c r="M757" s="184" t="s">
        <v>11013</v>
      </c>
      <c r="N757" s="188" t="s">
        <v>23687</v>
      </c>
      <c r="O757" s="189" t="s">
        <v>11014</v>
      </c>
      <c r="P757" s="187" t="s">
        <v>23688</v>
      </c>
      <c r="Q757" s="187" t="s">
        <v>23688</v>
      </c>
      <c r="R757" s="184" t="s">
        <v>11015</v>
      </c>
      <c r="S757" s="184">
        <v>13890311628</v>
      </c>
      <c r="T757" s="184" t="s">
        <v>11016</v>
      </c>
      <c r="U757" s="184">
        <v>13158769382</v>
      </c>
      <c r="V757" s="184" t="s">
        <v>11017</v>
      </c>
      <c r="W757" s="184" t="s">
        <v>23689</v>
      </c>
      <c r="X757" s="187" t="s">
        <v>11018</v>
      </c>
      <c r="Y757" s="187" t="s">
        <v>11019</v>
      </c>
      <c r="Z757" s="188" t="s">
        <v>3575</v>
      </c>
      <c r="AA757" s="184">
        <v>180</v>
      </c>
      <c r="AB757" s="184" t="s">
        <v>3561</v>
      </c>
      <c r="AC757" s="184"/>
      <c r="AD757" s="184"/>
      <c r="AE757" s="184" t="s">
        <v>3562</v>
      </c>
      <c r="AF757" s="184"/>
      <c r="AG757" s="184"/>
      <c r="AH757" s="184"/>
      <c r="AI757" s="184"/>
      <c r="AJ757" s="184" t="s">
        <v>3563</v>
      </c>
      <c r="AK757" s="184"/>
      <c r="AL757" s="184" t="s">
        <v>1385</v>
      </c>
      <c r="AM757" s="184" t="s">
        <v>3594</v>
      </c>
      <c r="AN757" s="184">
        <v>18108184858</v>
      </c>
      <c r="AO757" s="184" t="s">
        <v>3595</v>
      </c>
      <c r="AP757" s="184" t="s">
        <v>11016</v>
      </c>
      <c r="AQ757" s="184">
        <v>13158769382</v>
      </c>
      <c r="AR757" s="184" t="s">
        <v>1385</v>
      </c>
      <c r="AS757" s="184" t="s">
        <v>3594</v>
      </c>
      <c r="AT757" s="184">
        <v>18108184858</v>
      </c>
      <c r="AU757" s="184" t="s">
        <v>1945</v>
      </c>
      <c r="AV757" s="184" t="s">
        <v>11020</v>
      </c>
      <c r="AW757" s="190"/>
      <c r="AX757" s="185">
        <v>43902</v>
      </c>
      <c r="AY757" s="185">
        <v>42813</v>
      </c>
      <c r="AZ757" s="184" t="s">
        <v>3562</v>
      </c>
      <c r="BA757" s="184" t="s">
        <v>11021</v>
      </c>
      <c r="BB757" s="184"/>
      <c r="BC757" s="184"/>
      <c r="BD757" s="184"/>
      <c r="BE757" s="184"/>
      <c r="BF757" s="184"/>
      <c r="BG757" s="184"/>
      <c r="BH757" s="184"/>
      <c r="BI757" s="184"/>
      <c r="BJ757" s="184"/>
      <c r="BK757" s="184"/>
      <c r="BL757" s="184" t="s">
        <v>3493</v>
      </c>
      <c r="BM757" s="184"/>
      <c r="BN757" s="184"/>
      <c r="BO757" s="184" t="s">
        <v>3493</v>
      </c>
      <c r="BP757" s="184" t="s">
        <v>3493</v>
      </c>
      <c r="BQ757" s="184" t="str">
        <f t="shared" si="27"/>
        <v>√</v>
      </c>
      <c r="BR757" s="184"/>
      <c r="BS757" s="184"/>
      <c r="BT757" s="187" t="s">
        <v>3493</v>
      </c>
      <c r="BU757" s="184"/>
      <c r="BV757" s="190" t="e">
        <f>VLOOKUP(D:D,#REF!,2,0)</f>
        <v>#REF!</v>
      </c>
      <c r="BW757" s="190" t="e">
        <f>VLOOKUP(D:D,#REF!,3,0)</f>
        <v>#REF!</v>
      </c>
      <c r="BX757" s="190" t="s">
        <v>11022</v>
      </c>
      <c r="BY757" s="190"/>
      <c r="BZ757" s="191" t="e">
        <f>VLOOKUP(D:D,#REF!,2,0)</f>
        <v>#REF!</v>
      </c>
      <c r="CA757" s="192" t="s">
        <v>18928</v>
      </c>
      <c r="CB757" s="192" t="s">
        <v>18928</v>
      </c>
      <c r="CC757" s="192" t="s">
        <v>18928</v>
      </c>
      <c r="CD757" s="190"/>
      <c r="CE757" s="184">
        <v>7003363</v>
      </c>
    </row>
    <row r="758" spans="1:83" ht="11.95" customHeight="1">
      <c r="A758" s="184">
        <v>7003364</v>
      </c>
      <c r="B758" s="184">
        <v>757</v>
      </c>
      <c r="C758" s="184" t="s">
        <v>18923</v>
      </c>
      <c r="D758" s="184" t="s">
        <v>18</v>
      </c>
      <c r="E758" s="184" t="s">
        <v>51</v>
      </c>
      <c r="F758" s="184" t="s">
        <v>11023</v>
      </c>
      <c r="G758" s="185">
        <v>42523</v>
      </c>
      <c r="H758" s="186" t="s">
        <v>22837</v>
      </c>
      <c r="I758" s="187">
        <v>21174</v>
      </c>
      <c r="J758" s="184" t="s">
        <v>23137</v>
      </c>
      <c r="K758" s="184">
        <v>7003364</v>
      </c>
      <c r="L758" s="184" t="s">
        <v>11024</v>
      </c>
      <c r="M758" s="184" t="s">
        <v>23690</v>
      </c>
      <c r="N758" s="188" t="s">
        <v>11025</v>
      </c>
      <c r="O758" s="189" t="s">
        <v>11026</v>
      </c>
      <c r="P758" s="187" t="s">
        <v>23691</v>
      </c>
      <c r="Q758" s="187" t="s">
        <v>23691</v>
      </c>
      <c r="R758" s="184" t="s">
        <v>11027</v>
      </c>
      <c r="S758" s="184">
        <v>84310908</v>
      </c>
      <c r="T758" s="184" t="s">
        <v>11028</v>
      </c>
      <c r="U758" s="184" t="s">
        <v>23692</v>
      </c>
      <c r="V758" s="184" t="s">
        <v>11028</v>
      </c>
      <c r="W758" s="184" t="s">
        <v>23692</v>
      </c>
      <c r="X758" s="187" t="s">
        <v>11029</v>
      </c>
      <c r="Y758" s="187" t="s">
        <v>11030</v>
      </c>
      <c r="Z758" s="188" t="s">
        <v>11031</v>
      </c>
      <c r="AA758" s="184">
        <v>180</v>
      </c>
      <c r="AB758" s="184" t="s">
        <v>3561</v>
      </c>
      <c r="AC758" s="184"/>
      <c r="AD758" s="184">
        <v>3</v>
      </c>
      <c r="AE758" s="184" t="s">
        <v>3562</v>
      </c>
      <c r="AF758" s="184"/>
      <c r="AG758" s="184"/>
      <c r="AH758" s="184"/>
      <c r="AI758" s="184"/>
      <c r="AJ758" s="184" t="s">
        <v>3563</v>
      </c>
      <c r="AK758" s="184">
        <v>610000</v>
      </c>
      <c r="AL758" s="184" t="s">
        <v>3465</v>
      </c>
      <c r="AM758" s="184" t="s">
        <v>9326</v>
      </c>
      <c r="AN758" s="184">
        <v>13568986319</v>
      </c>
      <c r="AO758" s="184" t="s">
        <v>9327</v>
      </c>
      <c r="AP758" s="184" t="s">
        <v>11032</v>
      </c>
      <c r="AQ758" s="184">
        <v>18215519195</v>
      </c>
      <c r="AR758" s="184" t="s">
        <v>3465</v>
      </c>
      <c r="AS758" s="184" t="s">
        <v>9326</v>
      </c>
      <c r="AT758" s="184">
        <v>13568986319</v>
      </c>
      <c r="AU758" s="184" t="s">
        <v>1130</v>
      </c>
      <c r="AV758" s="184" t="s">
        <v>1130</v>
      </c>
      <c r="AW758" s="190"/>
      <c r="AX758" s="185">
        <v>43917</v>
      </c>
      <c r="AY758" s="185">
        <v>43575</v>
      </c>
      <c r="AZ758" s="184" t="s">
        <v>3731</v>
      </c>
      <c r="BA758" s="184" t="s">
        <v>11033</v>
      </c>
      <c r="BB758" s="184"/>
      <c r="BC758" s="184"/>
      <c r="BD758" s="184"/>
      <c r="BE758" s="184"/>
      <c r="BF758" s="184"/>
      <c r="BG758" s="184"/>
      <c r="BH758" s="184"/>
      <c r="BI758" s="184"/>
      <c r="BJ758" s="184"/>
      <c r="BK758" s="184"/>
      <c r="BL758" s="184" t="s">
        <v>3493</v>
      </c>
      <c r="BM758" s="184"/>
      <c r="BN758" s="184"/>
      <c r="BO758" s="184" t="s">
        <v>3493</v>
      </c>
      <c r="BP758" s="184" t="s">
        <v>3493</v>
      </c>
      <c r="BQ758" s="184" t="str">
        <f t="shared" si="27"/>
        <v>√</v>
      </c>
      <c r="BR758" s="184"/>
      <c r="BS758" s="184"/>
      <c r="BT758" s="187" t="s">
        <v>3493</v>
      </c>
      <c r="BU758" s="184"/>
      <c r="BV758" s="190" t="e">
        <f>VLOOKUP(D:D,#REF!,2,0)</f>
        <v>#REF!</v>
      </c>
      <c r="BW758" s="190" t="e">
        <f>VLOOKUP(D:D,#REF!,3,0)</f>
        <v>#REF!</v>
      </c>
      <c r="BX758" s="190"/>
      <c r="BY758" s="190"/>
      <c r="BZ758" s="191" t="e">
        <f>VLOOKUP(D:D,#REF!,2,0)</f>
        <v>#REF!</v>
      </c>
      <c r="CA758" s="192" t="s">
        <v>18928</v>
      </c>
      <c r="CB758" s="192" t="s">
        <v>18928</v>
      </c>
      <c r="CC758" s="192" t="s">
        <v>18928</v>
      </c>
      <c r="CD758" s="190"/>
      <c r="CE758" s="184">
        <v>7003364</v>
      </c>
    </row>
    <row r="759" spans="1:83" ht="11.95" customHeight="1">
      <c r="A759" s="184">
        <v>7003429</v>
      </c>
      <c r="B759" s="184">
        <v>758</v>
      </c>
      <c r="C759" s="184" t="s">
        <v>22473</v>
      </c>
      <c r="D759" s="184" t="s">
        <v>32</v>
      </c>
      <c r="E759" s="184" t="s">
        <v>11034</v>
      </c>
      <c r="F759" s="184" t="s">
        <v>23693</v>
      </c>
      <c r="G759" s="185"/>
      <c r="H759" s="186" t="s">
        <v>22941</v>
      </c>
      <c r="I759" s="187">
        <v>21131</v>
      </c>
      <c r="J759" s="184" t="s">
        <v>11035</v>
      </c>
      <c r="K759" s="184">
        <v>7003429</v>
      </c>
      <c r="L759" s="184" t="s">
        <v>11036</v>
      </c>
      <c r="M759" s="184" t="s">
        <v>11037</v>
      </c>
      <c r="N759" s="188" t="s">
        <v>11038</v>
      </c>
      <c r="O759" s="189" t="s">
        <v>11039</v>
      </c>
      <c r="P759" s="187" t="s">
        <v>23694</v>
      </c>
      <c r="Q759" s="187" t="s">
        <v>23695</v>
      </c>
      <c r="R759" s="184" t="s">
        <v>11040</v>
      </c>
      <c r="S759" s="184">
        <v>18608991144</v>
      </c>
      <c r="T759" s="184" t="s">
        <v>11041</v>
      </c>
      <c r="U759" s="184">
        <v>13976206678</v>
      </c>
      <c r="V759" s="184" t="s">
        <v>11042</v>
      </c>
      <c r="W759" s="184">
        <v>13976161858</v>
      </c>
      <c r="X759" s="187" t="s">
        <v>11043</v>
      </c>
      <c r="Y759" s="187"/>
      <c r="Z759" s="188" t="s">
        <v>11044</v>
      </c>
      <c r="AA759" s="184" t="s">
        <v>11045</v>
      </c>
      <c r="AB759" s="184" t="s">
        <v>3820</v>
      </c>
      <c r="AC759" s="184" t="s">
        <v>11046</v>
      </c>
      <c r="AD759" s="184"/>
      <c r="AE759" s="184" t="s">
        <v>3562</v>
      </c>
      <c r="AF759" s="184"/>
      <c r="AG759" s="184"/>
      <c r="AH759" s="184"/>
      <c r="AI759" s="184"/>
      <c r="AJ759" s="184" t="s">
        <v>3563</v>
      </c>
      <c r="AK759" s="184"/>
      <c r="AL759" s="184" t="s">
        <v>11047</v>
      </c>
      <c r="AM759" s="184" t="s">
        <v>11048</v>
      </c>
      <c r="AN759" s="184">
        <v>13976206678</v>
      </c>
      <c r="AO759" s="184" t="s">
        <v>11049</v>
      </c>
      <c r="AP759" s="184" t="s">
        <v>11050</v>
      </c>
      <c r="AQ759" s="184" t="s">
        <v>11051</v>
      </c>
      <c r="AR759" s="184" t="s">
        <v>11047</v>
      </c>
      <c r="AS759" s="184" t="s">
        <v>11048</v>
      </c>
      <c r="AT759" s="184">
        <v>13976206678</v>
      </c>
      <c r="AU759" s="184" t="s">
        <v>11052</v>
      </c>
      <c r="AV759" s="184" t="s">
        <v>11053</v>
      </c>
      <c r="AW759" s="190"/>
      <c r="AX759" s="185">
        <v>44270</v>
      </c>
      <c r="AY759" s="185"/>
      <c r="AZ759" s="184" t="s">
        <v>3731</v>
      </c>
      <c r="BA759" s="184" t="s">
        <v>11054</v>
      </c>
      <c r="BB759" s="184"/>
      <c r="BC759" s="184"/>
      <c r="BD759" s="184"/>
      <c r="BE759" s="184"/>
      <c r="BF759" s="184"/>
      <c r="BG759" s="184"/>
      <c r="BH759" s="184"/>
      <c r="BI759" s="184"/>
      <c r="BJ759" s="184"/>
      <c r="BK759" s="184"/>
      <c r="BL759" s="184" t="s">
        <v>3493</v>
      </c>
      <c r="BM759" s="184" t="s">
        <v>3493</v>
      </c>
      <c r="BN759" s="184" t="s">
        <v>3493</v>
      </c>
      <c r="BO759" s="184"/>
      <c r="BP759" s="184" t="s">
        <v>3493</v>
      </c>
      <c r="BQ759" s="184" t="str">
        <f t="shared" si="27"/>
        <v>√</v>
      </c>
      <c r="BR759" s="184"/>
      <c r="BS759" s="184"/>
      <c r="BT759" s="187" t="s">
        <v>3493</v>
      </c>
      <c r="BU759" s="184"/>
      <c r="BV759" s="190" t="e">
        <f>VLOOKUP(D:D,#REF!,2,0)</f>
        <v>#REF!</v>
      </c>
      <c r="BW759" s="190" t="s">
        <v>11055</v>
      </c>
      <c r="BX759" s="190"/>
      <c r="BY759" s="190"/>
      <c r="BZ759" s="191" t="e">
        <f>VLOOKUP(D:D,#REF!,2,0)</f>
        <v>#REF!</v>
      </c>
      <c r="CA759" s="192" t="s">
        <v>18928</v>
      </c>
      <c r="CB759" s="192" t="s">
        <v>18928</v>
      </c>
      <c r="CC759" s="192" t="s">
        <v>18928</v>
      </c>
      <c r="CD759" s="190"/>
      <c r="CE759" s="184">
        <v>7003429</v>
      </c>
    </row>
    <row r="760" spans="1:83" ht="11.95" customHeight="1">
      <c r="A760" s="184">
        <v>7003432</v>
      </c>
      <c r="B760" s="184">
        <v>759</v>
      </c>
      <c r="C760" s="184" t="s">
        <v>22473</v>
      </c>
      <c r="D760" s="184" t="s">
        <v>32</v>
      </c>
      <c r="E760" s="184" t="s">
        <v>650</v>
      </c>
      <c r="F760" s="184" t="s">
        <v>11056</v>
      </c>
      <c r="G760" s="185"/>
      <c r="H760" s="186" t="s">
        <v>22941</v>
      </c>
      <c r="I760" s="187">
        <v>21131</v>
      </c>
      <c r="J760" s="184" t="s">
        <v>11035</v>
      </c>
      <c r="K760" s="184">
        <v>7003432</v>
      </c>
      <c r="L760" s="184" t="s">
        <v>23696</v>
      </c>
      <c r="M760" s="184" t="s">
        <v>23697</v>
      </c>
      <c r="N760" s="188" t="s">
        <v>11057</v>
      </c>
      <c r="O760" s="189" t="s">
        <v>11058</v>
      </c>
      <c r="P760" s="187" t="s">
        <v>11059</v>
      </c>
      <c r="Q760" s="187" t="s">
        <v>11059</v>
      </c>
      <c r="R760" s="184" t="s">
        <v>11060</v>
      </c>
      <c r="S760" s="184" t="s">
        <v>3820</v>
      </c>
      <c r="T760" s="184" t="s">
        <v>11061</v>
      </c>
      <c r="U760" s="184">
        <v>13976607313</v>
      </c>
      <c r="V760" s="184" t="s">
        <v>11062</v>
      </c>
      <c r="W760" s="184" t="s">
        <v>23698</v>
      </c>
      <c r="X760" s="187" t="s">
        <v>11063</v>
      </c>
      <c r="Y760" s="187"/>
      <c r="Z760" s="188" t="s">
        <v>11064</v>
      </c>
      <c r="AA760" s="184" t="s">
        <v>3820</v>
      </c>
      <c r="AB760" s="184" t="s">
        <v>3820</v>
      </c>
      <c r="AC760" s="184" t="s">
        <v>23699</v>
      </c>
      <c r="AD760" s="184"/>
      <c r="AE760" s="184" t="s">
        <v>3562</v>
      </c>
      <c r="AF760" s="184"/>
      <c r="AG760" s="184"/>
      <c r="AH760" s="184"/>
      <c r="AI760" s="184"/>
      <c r="AJ760" s="184" t="s">
        <v>3563</v>
      </c>
      <c r="AK760" s="184"/>
      <c r="AL760" s="184"/>
      <c r="AM760" s="184"/>
      <c r="AN760" s="184"/>
      <c r="AO760" s="184" t="s">
        <v>3577</v>
      </c>
      <c r="AP760" s="184" t="s">
        <v>11065</v>
      </c>
      <c r="AQ760" s="184">
        <v>13876028879</v>
      </c>
      <c r="AR760" s="184"/>
      <c r="AS760" s="184"/>
      <c r="AT760" s="184"/>
      <c r="AU760" s="184" t="s">
        <v>11053</v>
      </c>
      <c r="AV760" s="184" t="s">
        <v>11053</v>
      </c>
      <c r="AW760" s="190"/>
      <c r="AX760" s="185">
        <v>44046</v>
      </c>
      <c r="AY760" s="185"/>
      <c r="AZ760" s="184" t="s">
        <v>3731</v>
      </c>
      <c r="BA760" s="184" t="s">
        <v>11066</v>
      </c>
      <c r="BB760" s="184"/>
      <c r="BC760" s="184"/>
      <c r="BD760" s="184"/>
      <c r="BE760" s="184"/>
      <c r="BF760" s="184"/>
      <c r="BG760" s="184"/>
      <c r="BH760" s="184"/>
      <c r="BI760" s="184"/>
      <c r="BJ760" s="184"/>
      <c r="BK760" s="184"/>
      <c r="BL760" s="184" t="s">
        <v>3493</v>
      </c>
      <c r="BM760" s="184" t="s">
        <v>3493</v>
      </c>
      <c r="BN760" s="184" t="s">
        <v>3493</v>
      </c>
      <c r="BO760" s="184"/>
      <c r="BP760" s="184" t="s">
        <v>3493</v>
      </c>
      <c r="BQ760" s="184" t="str">
        <f t="shared" si="27"/>
        <v>√</v>
      </c>
      <c r="BR760" s="184"/>
      <c r="BS760" s="184"/>
      <c r="BT760" s="187"/>
      <c r="BU760" s="184" t="s">
        <v>11067</v>
      </c>
      <c r="BV760" s="190" t="e">
        <f>VLOOKUP(D:D,#REF!,2,0)</f>
        <v>#REF!</v>
      </c>
      <c r="BW760" s="190" t="e">
        <f>VLOOKUP(K:K,#REF!,4,0)</f>
        <v>#REF!</v>
      </c>
      <c r="BX760" s="190"/>
      <c r="BY760" s="190"/>
      <c r="BZ760" s="191" t="e">
        <f>VLOOKUP(D:D,#REF!,2,0)</f>
        <v>#REF!</v>
      </c>
      <c r="CA760" s="192" t="s">
        <v>18928</v>
      </c>
      <c r="CB760" s="192" t="s">
        <v>18928</v>
      </c>
      <c r="CC760" s="192" t="s">
        <v>18928</v>
      </c>
      <c r="CD760" s="190"/>
      <c r="CE760" s="184">
        <v>7003432</v>
      </c>
    </row>
    <row r="761" spans="1:83" ht="11.95" customHeight="1">
      <c r="A761" s="184">
        <v>7002925</v>
      </c>
      <c r="B761" s="184">
        <v>760</v>
      </c>
      <c r="C761" s="184" t="s">
        <v>19398</v>
      </c>
      <c r="D761" s="184" t="s">
        <v>11068</v>
      </c>
      <c r="E761" s="184" t="s">
        <v>11068</v>
      </c>
      <c r="F761" s="184"/>
      <c r="G761" s="185"/>
      <c r="H761" s="186" t="s">
        <v>3575</v>
      </c>
      <c r="I761" s="187"/>
      <c r="J761" s="184"/>
      <c r="K761" s="184">
        <v>7002925</v>
      </c>
      <c r="L761" s="184" t="s">
        <v>11069</v>
      </c>
      <c r="M761" s="184" t="s">
        <v>3575</v>
      </c>
      <c r="N761" s="188" t="s">
        <v>3575</v>
      </c>
      <c r="O761" s="189"/>
      <c r="P761" s="187" t="s">
        <v>3575</v>
      </c>
      <c r="Q761" s="187" t="s">
        <v>3575</v>
      </c>
      <c r="R761" s="184" t="s">
        <v>3820</v>
      </c>
      <c r="S761" s="184" t="s">
        <v>3820</v>
      </c>
      <c r="T761" s="184" t="s">
        <v>2819</v>
      </c>
      <c r="U761" s="184" t="s">
        <v>3575</v>
      </c>
      <c r="V761" s="184" t="s">
        <v>2819</v>
      </c>
      <c r="W761" s="184" t="s">
        <v>3575</v>
      </c>
      <c r="X761" s="187" t="s">
        <v>3575</v>
      </c>
      <c r="Y761" s="187"/>
      <c r="Z761" s="188" t="s">
        <v>3575</v>
      </c>
      <c r="AA761" s="184" t="s">
        <v>3820</v>
      </c>
      <c r="AB761" s="184" t="s">
        <v>3820</v>
      </c>
      <c r="AC761" s="184"/>
      <c r="AD761" s="184"/>
      <c r="AE761" s="184" t="s">
        <v>3562</v>
      </c>
      <c r="AF761" s="184"/>
      <c r="AG761" s="184"/>
      <c r="AH761" s="184"/>
      <c r="AI761" s="184"/>
      <c r="AJ761" s="184" t="s">
        <v>3563</v>
      </c>
      <c r="AK761" s="184"/>
      <c r="AL761" s="184" t="s">
        <v>2819</v>
      </c>
      <c r="AM761" s="184" t="s">
        <v>2819</v>
      </c>
      <c r="AN761" s="184" t="s">
        <v>2819</v>
      </c>
      <c r="AO761" s="184" t="s">
        <v>2819</v>
      </c>
      <c r="AP761" s="184" t="s">
        <v>2819</v>
      </c>
      <c r="AQ761" s="184" t="s">
        <v>2819</v>
      </c>
      <c r="AR761" s="184" t="s">
        <v>2819</v>
      </c>
      <c r="AS761" s="184" t="s">
        <v>2819</v>
      </c>
      <c r="AT761" s="184" t="s">
        <v>2819</v>
      </c>
      <c r="AU761" s="184"/>
      <c r="AV761" s="184"/>
      <c r="AW761" s="190"/>
      <c r="AX761" s="185"/>
      <c r="AY761" s="185"/>
      <c r="AZ761" s="184" t="s">
        <v>3731</v>
      </c>
      <c r="BA761" s="184"/>
      <c r="BB761" s="184"/>
      <c r="BC761" s="184"/>
      <c r="BD761" s="184"/>
      <c r="BE761" s="184"/>
      <c r="BF761" s="184"/>
      <c r="BG761" s="184"/>
      <c r="BH761" s="184"/>
      <c r="BI761" s="184"/>
      <c r="BJ761" s="184"/>
      <c r="BK761" s="184"/>
      <c r="BL761" s="184"/>
      <c r="BM761" s="184"/>
      <c r="BN761" s="184"/>
      <c r="BO761" s="184"/>
      <c r="BP761" s="184" t="s">
        <v>3577</v>
      </c>
      <c r="BQ761" s="184" t="str">
        <f t="shared" si="27"/>
        <v xml:space="preserve"> </v>
      </c>
      <c r="BR761" s="184"/>
      <c r="BS761" s="184"/>
      <c r="BT761" s="187" t="s">
        <v>3577</v>
      </c>
      <c r="BU761" s="184" t="s">
        <v>11070</v>
      </c>
      <c r="BV761" s="190" t="e">
        <f>VLOOKUP(D:D,#REF!,2,0)</f>
        <v>#REF!</v>
      </c>
      <c r="BW761" s="190" t="e">
        <f>VLOOKUP(D:D,#REF!,3,0)</f>
        <v>#REF!</v>
      </c>
      <c r="BX761" s="190"/>
      <c r="BY761" s="190"/>
      <c r="BZ761" s="191" t="e">
        <f>VLOOKUP(D:D,#REF!,2,0)</f>
        <v>#REF!</v>
      </c>
      <c r="CA761" s="192" t="s">
        <v>3577</v>
      </c>
      <c r="CB761" s="192" t="s">
        <v>18928</v>
      </c>
      <c r="CC761" s="192" t="s">
        <v>18928</v>
      </c>
      <c r="CD761" s="190"/>
      <c r="CE761" s="184">
        <v>7002925</v>
      </c>
    </row>
    <row r="762" spans="1:83" ht="11.95" customHeight="1">
      <c r="A762" s="184">
        <v>7002948</v>
      </c>
      <c r="B762" s="184">
        <v>761</v>
      </c>
      <c r="C762" s="184" t="s">
        <v>9939</v>
      </c>
      <c r="D762" s="184" t="s">
        <v>11071</v>
      </c>
      <c r="E762" s="184" t="s">
        <v>11071</v>
      </c>
      <c r="F762" s="184"/>
      <c r="G762" s="185"/>
      <c r="H762" s="186" t="s">
        <v>3575</v>
      </c>
      <c r="I762" s="187"/>
      <c r="J762" s="184"/>
      <c r="K762" s="184">
        <v>7002948</v>
      </c>
      <c r="L762" s="184" t="s">
        <v>23700</v>
      </c>
      <c r="M762" s="184" t="s">
        <v>3575</v>
      </c>
      <c r="N762" s="188" t="s">
        <v>3575</v>
      </c>
      <c r="O762" s="189"/>
      <c r="P762" s="187" t="s">
        <v>3575</v>
      </c>
      <c r="Q762" s="187" t="s">
        <v>3575</v>
      </c>
      <c r="R762" s="184" t="s">
        <v>3820</v>
      </c>
      <c r="S762" s="184" t="s">
        <v>3820</v>
      </c>
      <c r="T762" s="184" t="s">
        <v>2819</v>
      </c>
      <c r="U762" s="184" t="s">
        <v>3575</v>
      </c>
      <c r="V762" s="184" t="s">
        <v>2819</v>
      </c>
      <c r="W762" s="184" t="s">
        <v>3575</v>
      </c>
      <c r="X762" s="187"/>
      <c r="Y762" s="187"/>
      <c r="Z762" s="188" t="s">
        <v>3575</v>
      </c>
      <c r="AA762" s="184" t="s">
        <v>3820</v>
      </c>
      <c r="AB762" s="184" t="s">
        <v>3820</v>
      </c>
      <c r="AC762" s="184"/>
      <c r="AD762" s="184"/>
      <c r="AE762" s="184" t="s">
        <v>3562</v>
      </c>
      <c r="AF762" s="184"/>
      <c r="AG762" s="184"/>
      <c r="AH762" s="184"/>
      <c r="AI762" s="184"/>
      <c r="AJ762" s="184" t="s">
        <v>3563</v>
      </c>
      <c r="AK762" s="184"/>
      <c r="AL762" s="184" t="s">
        <v>2819</v>
      </c>
      <c r="AM762" s="184" t="s">
        <v>2819</v>
      </c>
      <c r="AN762" s="184" t="s">
        <v>2819</v>
      </c>
      <c r="AO762" s="184" t="s">
        <v>2819</v>
      </c>
      <c r="AP762" s="184" t="s">
        <v>2819</v>
      </c>
      <c r="AQ762" s="184" t="s">
        <v>2819</v>
      </c>
      <c r="AR762" s="184" t="s">
        <v>2819</v>
      </c>
      <c r="AS762" s="184" t="s">
        <v>2819</v>
      </c>
      <c r="AT762" s="184" t="s">
        <v>2819</v>
      </c>
      <c r="AU762" s="184"/>
      <c r="AV762" s="184"/>
      <c r="AW762" s="190"/>
      <c r="AX762" s="185"/>
      <c r="AY762" s="185"/>
      <c r="AZ762" s="184" t="s">
        <v>3575</v>
      </c>
      <c r="BA762" s="184"/>
      <c r="BB762" s="184"/>
      <c r="BC762" s="184"/>
      <c r="BD762" s="184"/>
      <c r="BE762" s="184"/>
      <c r="BF762" s="184"/>
      <c r="BG762" s="184"/>
      <c r="BH762" s="184"/>
      <c r="BI762" s="184"/>
      <c r="BJ762" s="184"/>
      <c r="BK762" s="184"/>
      <c r="BL762" s="184"/>
      <c r="BM762" s="184"/>
      <c r="BN762" s="184"/>
      <c r="BO762" s="184"/>
      <c r="BP762" s="184" t="s">
        <v>3577</v>
      </c>
      <c r="BQ762" s="184" t="str">
        <f t="shared" si="27"/>
        <v xml:space="preserve"> </v>
      </c>
      <c r="BR762" s="184"/>
      <c r="BS762" s="184"/>
      <c r="BT762" s="187" t="s">
        <v>3577</v>
      </c>
      <c r="BU762" s="184" t="s">
        <v>11070</v>
      </c>
      <c r="BV762" s="190" t="e">
        <f>VLOOKUP(D:D,#REF!,2,0)</f>
        <v>#REF!</v>
      </c>
      <c r="BW762" s="190" t="e">
        <f>VLOOKUP(D:D,#REF!,3,0)</f>
        <v>#REF!</v>
      </c>
      <c r="BX762" s="190"/>
      <c r="BY762" s="190"/>
      <c r="BZ762" s="191" t="e">
        <f>VLOOKUP(D:D,#REF!,2,0)</f>
        <v>#REF!</v>
      </c>
      <c r="CA762" s="192" t="s">
        <v>3577</v>
      </c>
      <c r="CB762" s="192" t="s">
        <v>18928</v>
      </c>
      <c r="CC762" s="192" t="s">
        <v>18928</v>
      </c>
      <c r="CD762" s="190"/>
      <c r="CE762" s="184">
        <v>7002948</v>
      </c>
    </row>
    <row r="763" spans="1:83" ht="11.95" customHeight="1">
      <c r="A763" s="184">
        <v>7003202</v>
      </c>
      <c r="B763" s="184">
        <v>762</v>
      </c>
      <c r="C763" s="184" t="s">
        <v>19398</v>
      </c>
      <c r="D763" s="184" t="s">
        <v>16</v>
      </c>
      <c r="E763" s="184" t="s">
        <v>16</v>
      </c>
      <c r="F763" s="184" t="s">
        <v>23701</v>
      </c>
      <c r="G763" s="185"/>
      <c r="H763" s="186" t="s">
        <v>11072</v>
      </c>
      <c r="I763" s="187">
        <v>21118</v>
      </c>
      <c r="J763" s="184"/>
      <c r="K763" s="184">
        <v>7003202</v>
      </c>
      <c r="L763" s="184" t="s">
        <v>11073</v>
      </c>
      <c r="M763" s="184" t="s">
        <v>3575</v>
      </c>
      <c r="N763" s="188" t="s">
        <v>3575</v>
      </c>
      <c r="O763" s="189"/>
      <c r="P763" s="187" t="s">
        <v>11074</v>
      </c>
      <c r="Q763" s="187" t="s">
        <v>11074</v>
      </c>
      <c r="R763" s="184" t="s">
        <v>11075</v>
      </c>
      <c r="S763" s="184" t="s">
        <v>3820</v>
      </c>
      <c r="T763" s="184" t="s">
        <v>2819</v>
      </c>
      <c r="U763" s="184" t="s">
        <v>3575</v>
      </c>
      <c r="V763" s="184" t="s">
        <v>2819</v>
      </c>
      <c r="W763" s="184" t="s">
        <v>3575</v>
      </c>
      <c r="X763" s="187" t="s">
        <v>11076</v>
      </c>
      <c r="Y763" s="187" t="s">
        <v>11077</v>
      </c>
      <c r="Z763" s="188" t="s">
        <v>11078</v>
      </c>
      <c r="AA763" s="184" t="s">
        <v>3820</v>
      </c>
      <c r="AB763" s="184" t="s">
        <v>3820</v>
      </c>
      <c r="AC763" s="184"/>
      <c r="AD763" s="184"/>
      <c r="AE763" s="184" t="s">
        <v>3562</v>
      </c>
      <c r="AF763" s="184"/>
      <c r="AG763" s="184"/>
      <c r="AH763" s="184"/>
      <c r="AI763" s="184"/>
      <c r="AJ763" s="184" t="s">
        <v>3563</v>
      </c>
      <c r="AK763" s="184"/>
      <c r="AL763" s="184"/>
      <c r="AM763" s="184"/>
      <c r="AN763" s="184"/>
      <c r="AO763" s="184" t="s">
        <v>3577</v>
      </c>
      <c r="AP763" s="184" t="s">
        <v>11079</v>
      </c>
      <c r="AQ763" s="184" t="s">
        <v>11080</v>
      </c>
      <c r="AR763" s="184"/>
      <c r="AS763" s="184"/>
      <c r="AT763" s="184"/>
      <c r="AU763" s="184" t="s">
        <v>1346</v>
      </c>
      <c r="AV763" s="184" t="s">
        <v>11081</v>
      </c>
      <c r="AW763" s="190"/>
      <c r="AX763" s="185">
        <v>43555</v>
      </c>
      <c r="AY763" s="185">
        <v>43200</v>
      </c>
      <c r="AZ763" s="184" t="s">
        <v>19415</v>
      </c>
      <c r="BA763" s="184" t="s">
        <v>23702</v>
      </c>
      <c r="BB763" s="184"/>
      <c r="BC763" s="184"/>
      <c r="BD763" s="184"/>
      <c r="BE763" s="184"/>
      <c r="BF763" s="184"/>
      <c r="BG763" s="184"/>
      <c r="BH763" s="184"/>
      <c r="BI763" s="184"/>
      <c r="BJ763" s="184"/>
      <c r="BK763" s="184"/>
      <c r="BL763" s="184" t="s">
        <v>3493</v>
      </c>
      <c r="BM763" s="184" t="s">
        <v>3493</v>
      </c>
      <c r="BN763" s="184"/>
      <c r="BO763" s="184" t="s">
        <v>3493</v>
      </c>
      <c r="BP763" s="184" t="s">
        <v>3493</v>
      </c>
      <c r="BQ763" s="184" t="str">
        <f t="shared" si="27"/>
        <v xml:space="preserve"> </v>
      </c>
      <c r="BR763" s="184"/>
      <c r="BS763" s="184"/>
      <c r="BT763" s="187" t="s">
        <v>3493</v>
      </c>
      <c r="BU763" s="184"/>
      <c r="BV763" s="190" t="e">
        <f>VLOOKUP(D:D,#REF!,2,0)</f>
        <v>#REF!</v>
      </c>
      <c r="BW763" s="190" t="e">
        <f>VLOOKUP(K:K,#REF!,4,0)</f>
        <v>#REF!</v>
      </c>
      <c r="BX763" s="190"/>
      <c r="BY763" s="190"/>
      <c r="BZ763" s="191" t="e">
        <f>VLOOKUP(D:D,#REF!,2,0)</f>
        <v>#REF!</v>
      </c>
      <c r="CA763" s="192" t="s">
        <v>18928</v>
      </c>
      <c r="CB763" s="192" t="s">
        <v>18928</v>
      </c>
      <c r="CC763" s="192" t="s">
        <v>18928</v>
      </c>
      <c r="CD763" s="190"/>
      <c r="CE763" s="184">
        <v>7003202</v>
      </c>
    </row>
    <row r="764" spans="1:83" ht="11.95" customHeight="1">
      <c r="A764" s="184">
        <v>7003341</v>
      </c>
      <c r="B764" s="184">
        <v>763</v>
      </c>
      <c r="C764" s="184" t="s">
        <v>9939</v>
      </c>
      <c r="D764" s="184" t="s">
        <v>31</v>
      </c>
      <c r="E764" s="184" t="s">
        <v>540</v>
      </c>
      <c r="F764" s="184" t="s">
        <v>11082</v>
      </c>
      <c r="G764" s="185"/>
      <c r="H764" s="186" t="s">
        <v>23703</v>
      </c>
      <c r="I764" s="187">
        <v>21134</v>
      </c>
      <c r="J764" s="184" t="s">
        <v>23198</v>
      </c>
      <c r="K764" s="184">
        <v>7003341</v>
      </c>
      <c r="L764" s="184" t="s">
        <v>23704</v>
      </c>
      <c r="M764" s="184" t="s">
        <v>11083</v>
      </c>
      <c r="N764" s="188" t="s">
        <v>11084</v>
      </c>
      <c r="O764" s="189"/>
      <c r="P764" s="187" t="s">
        <v>11085</v>
      </c>
      <c r="Q764" s="187" t="s">
        <v>11085</v>
      </c>
      <c r="R764" s="184" t="s">
        <v>11086</v>
      </c>
      <c r="S764" s="184" t="s">
        <v>11087</v>
      </c>
      <c r="T764" s="184" t="s">
        <v>11088</v>
      </c>
      <c r="U764" s="184" t="s">
        <v>11089</v>
      </c>
      <c r="V764" s="184" t="s">
        <v>11090</v>
      </c>
      <c r="W764" s="184" t="s">
        <v>11091</v>
      </c>
      <c r="X764" s="187" t="s">
        <v>23705</v>
      </c>
      <c r="Y764" s="187"/>
      <c r="Z764" s="188" t="s">
        <v>23706</v>
      </c>
      <c r="AA764" s="184" t="s">
        <v>3820</v>
      </c>
      <c r="AB764" s="184" t="s">
        <v>3820</v>
      </c>
      <c r="AC764" s="184"/>
      <c r="AD764" s="184"/>
      <c r="AE764" s="184" t="s">
        <v>3562</v>
      </c>
      <c r="AF764" s="184"/>
      <c r="AG764" s="184"/>
      <c r="AH764" s="184"/>
      <c r="AI764" s="184"/>
      <c r="AJ764" s="184" t="s">
        <v>3563</v>
      </c>
      <c r="AK764" s="184"/>
      <c r="AL764" s="184"/>
      <c r="AM764" s="184"/>
      <c r="AN764" s="184"/>
      <c r="AO764" s="184" t="s">
        <v>3577</v>
      </c>
      <c r="AP764" s="184" t="s">
        <v>11092</v>
      </c>
      <c r="AQ764" s="184">
        <v>13777135373</v>
      </c>
      <c r="AR764" s="184"/>
      <c r="AS764" s="184"/>
      <c r="AT764" s="184"/>
      <c r="AU764" s="184" t="s">
        <v>23704</v>
      </c>
      <c r="AV764" s="184" t="s">
        <v>11093</v>
      </c>
      <c r="AW764" s="190"/>
      <c r="AX764" s="185">
        <v>44256</v>
      </c>
      <c r="AY764" s="185"/>
      <c r="AZ764" s="184" t="s">
        <v>3731</v>
      </c>
      <c r="BA764" s="184" t="s">
        <v>11094</v>
      </c>
      <c r="BB764" s="184"/>
      <c r="BC764" s="184"/>
      <c r="BD764" s="184"/>
      <c r="BE764" s="184"/>
      <c r="BF764" s="184"/>
      <c r="BG764" s="184"/>
      <c r="BH764" s="184"/>
      <c r="BI764" s="184"/>
      <c r="BJ764" s="184"/>
      <c r="BK764" s="184"/>
      <c r="BL764" s="184" t="s">
        <v>3493</v>
      </c>
      <c r="BM764" s="184" t="s">
        <v>3493</v>
      </c>
      <c r="BN764" s="184"/>
      <c r="BO764" s="184"/>
      <c r="BP764" s="184" t="s">
        <v>3493</v>
      </c>
      <c r="BQ764" s="184" t="str">
        <f t="shared" si="27"/>
        <v>√</v>
      </c>
      <c r="BR764" s="184"/>
      <c r="BS764" s="184"/>
      <c r="BT764" s="187" t="s">
        <v>3493</v>
      </c>
      <c r="BU764" s="184"/>
      <c r="BV764" s="190" t="e">
        <f>VLOOKUP(D:D,#REF!,2,0)</f>
        <v>#REF!</v>
      </c>
      <c r="BW764" s="190" t="s">
        <v>23707</v>
      </c>
      <c r="BX764" s="190"/>
      <c r="BY764" s="190"/>
      <c r="BZ764" s="191" t="e">
        <f>VLOOKUP(D:D,#REF!,2,0)</f>
        <v>#REF!</v>
      </c>
      <c r="CA764" s="192" t="s">
        <v>18928</v>
      </c>
      <c r="CB764" s="192" t="s">
        <v>18928</v>
      </c>
      <c r="CC764" s="192" t="s">
        <v>18928</v>
      </c>
      <c r="CD764" s="190"/>
      <c r="CE764" s="184">
        <v>7003341</v>
      </c>
    </row>
    <row r="765" spans="1:83" ht="11.95" customHeight="1">
      <c r="A765" s="184">
        <v>7003323</v>
      </c>
      <c r="B765" s="184">
        <v>764</v>
      </c>
      <c r="C765" s="184" t="s">
        <v>9939</v>
      </c>
      <c r="D765" s="184" t="s">
        <v>27</v>
      </c>
      <c r="E765" s="184" t="s">
        <v>113</v>
      </c>
      <c r="F765" s="184" t="s">
        <v>23708</v>
      </c>
      <c r="G765" s="185"/>
      <c r="H765" s="186" t="s">
        <v>23411</v>
      </c>
      <c r="I765" s="187">
        <v>21140</v>
      </c>
      <c r="J765" s="184"/>
      <c r="K765" s="184">
        <v>7003323</v>
      </c>
      <c r="L765" s="184" t="s">
        <v>23709</v>
      </c>
      <c r="M765" s="184" t="s">
        <v>3575</v>
      </c>
      <c r="N765" s="188" t="s">
        <v>3575</v>
      </c>
      <c r="O765" s="189"/>
      <c r="P765" s="187" t="s">
        <v>11095</v>
      </c>
      <c r="Q765" s="187" t="s">
        <v>11096</v>
      </c>
      <c r="R765" s="184" t="s">
        <v>11097</v>
      </c>
      <c r="S765" s="184" t="s">
        <v>3820</v>
      </c>
      <c r="T765" s="184" t="s">
        <v>2819</v>
      </c>
      <c r="U765" s="184" t="s">
        <v>3575</v>
      </c>
      <c r="V765" s="184" t="s">
        <v>2819</v>
      </c>
      <c r="W765" s="184" t="s">
        <v>3575</v>
      </c>
      <c r="X765" s="187" t="s">
        <v>23710</v>
      </c>
      <c r="Y765" s="187" t="s">
        <v>11098</v>
      </c>
      <c r="Z765" s="188" t="s">
        <v>3575</v>
      </c>
      <c r="AA765" s="184" t="s">
        <v>3820</v>
      </c>
      <c r="AB765" s="184" t="s">
        <v>3820</v>
      </c>
      <c r="AC765" s="184"/>
      <c r="AD765" s="184"/>
      <c r="AE765" s="184" t="s">
        <v>3562</v>
      </c>
      <c r="AF765" s="184"/>
      <c r="AG765" s="184"/>
      <c r="AH765" s="184"/>
      <c r="AI765" s="184"/>
      <c r="AJ765" s="184" t="s">
        <v>3563</v>
      </c>
      <c r="AK765" s="184"/>
      <c r="AL765" s="184"/>
      <c r="AM765" s="184"/>
      <c r="AN765" s="184"/>
      <c r="AO765" s="184" t="s">
        <v>3577</v>
      </c>
      <c r="AP765" s="184" t="s">
        <v>11099</v>
      </c>
      <c r="AQ765" s="184">
        <v>18915999177</v>
      </c>
      <c r="AR765" s="184" t="s">
        <v>971</v>
      </c>
      <c r="AS765" s="184" t="s">
        <v>6063</v>
      </c>
      <c r="AT765" s="184">
        <v>18652993511</v>
      </c>
      <c r="AU765" s="184" t="s">
        <v>11100</v>
      </c>
      <c r="AV765" s="184" t="s">
        <v>11101</v>
      </c>
      <c r="AW765" s="190"/>
      <c r="AX765" s="185">
        <v>43555</v>
      </c>
      <c r="AY765" s="185">
        <v>43189</v>
      </c>
      <c r="AZ765" s="184" t="s">
        <v>19415</v>
      </c>
      <c r="BA765" s="184" t="s">
        <v>11102</v>
      </c>
      <c r="BB765" s="184"/>
      <c r="BC765" s="184"/>
      <c r="BD765" s="184"/>
      <c r="BE765" s="184"/>
      <c r="BF765" s="184"/>
      <c r="BG765" s="184"/>
      <c r="BH765" s="184"/>
      <c r="BI765" s="184"/>
      <c r="BJ765" s="184"/>
      <c r="BK765" s="184"/>
      <c r="BL765" s="184" t="s">
        <v>3493</v>
      </c>
      <c r="BM765" s="184"/>
      <c r="BN765" s="184"/>
      <c r="BO765" s="184" t="s">
        <v>3493</v>
      </c>
      <c r="BP765" s="184" t="s">
        <v>3493</v>
      </c>
      <c r="BQ765" s="184" t="str">
        <f t="shared" si="27"/>
        <v xml:space="preserve"> </v>
      </c>
      <c r="BR765" s="184"/>
      <c r="BS765" s="184"/>
      <c r="BT765" s="187" t="s">
        <v>3493</v>
      </c>
      <c r="BU765" s="184"/>
      <c r="BV765" s="190" t="e">
        <f>VLOOKUP(D:D,#REF!,2,0)</f>
        <v>#REF!</v>
      </c>
      <c r="BW765" s="190" t="e">
        <f>VLOOKUP(K:K,#REF!,4,0)</f>
        <v>#REF!</v>
      </c>
      <c r="BX765" s="190"/>
      <c r="BY765" s="190"/>
      <c r="BZ765" s="191" t="e">
        <f>VLOOKUP(D:D,#REF!,2,0)</f>
        <v>#REF!</v>
      </c>
      <c r="CA765" s="192" t="s">
        <v>18928</v>
      </c>
      <c r="CB765" s="192" t="s">
        <v>18928</v>
      </c>
      <c r="CC765" s="192" t="s">
        <v>18928</v>
      </c>
      <c r="CD765" s="190"/>
      <c r="CE765" s="184">
        <v>7003323</v>
      </c>
    </row>
    <row r="766" spans="1:83" ht="11.95" customHeight="1">
      <c r="A766" s="184">
        <v>7003343</v>
      </c>
      <c r="B766" s="184">
        <v>765</v>
      </c>
      <c r="C766" s="184" t="s">
        <v>19398</v>
      </c>
      <c r="D766" s="184" t="s">
        <v>42</v>
      </c>
      <c r="E766" s="184" t="s">
        <v>83</v>
      </c>
      <c r="F766" s="184" t="s">
        <v>23711</v>
      </c>
      <c r="G766" s="185"/>
      <c r="H766" s="186" t="s">
        <v>19580</v>
      </c>
      <c r="I766" s="187">
        <v>21166</v>
      </c>
      <c r="J766" s="184" t="s">
        <v>4707</v>
      </c>
      <c r="K766" s="184">
        <v>7003343</v>
      </c>
      <c r="L766" s="184" t="s">
        <v>11103</v>
      </c>
      <c r="M766" s="184" t="s">
        <v>11104</v>
      </c>
      <c r="N766" s="188" t="s">
        <v>23712</v>
      </c>
      <c r="O766" s="189" t="s">
        <v>11105</v>
      </c>
      <c r="P766" s="187" t="s">
        <v>11106</v>
      </c>
      <c r="Q766" s="187" t="s">
        <v>11106</v>
      </c>
      <c r="R766" s="184" t="s">
        <v>23713</v>
      </c>
      <c r="S766" s="184" t="s">
        <v>3820</v>
      </c>
      <c r="T766" s="184" t="s">
        <v>2819</v>
      </c>
      <c r="U766" s="184" t="s">
        <v>3575</v>
      </c>
      <c r="V766" s="184" t="s">
        <v>2819</v>
      </c>
      <c r="W766" s="184" t="s">
        <v>3575</v>
      </c>
      <c r="X766" s="187" t="s">
        <v>11107</v>
      </c>
      <c r="Y766" s="187"/>
      <c r="Z766" s="187" t="s">
        <v>11107</v>
      </c>
      <c r="AA766" s="184" t="s">
        <v>3820</v>
      </c>
      <c r="AB766" s="184" t="s">
        <v>3820</v>
      </c>
      <c r="AC766" s="184"/>
      <c r="AD766" s="184"/>
      <c r="AE766" s="184" t="s">
        <v>3562</v>
      </c>
      <c r="AF766" s="184"/>
      <c r="AG766" s="184"/>
      <c r="AH766" s="184"/>
      <c r="AI766" s="184"/>
      <c r="AJ766" s="184" t="s">
        <v>3563</v>
      </c>
      <c r="AK766" s="184"/>
      <c r="AL766" s="184" t="s">
        <v>11108</v>
      </c>
      <c r="AM766" s="184" t="s">
        <v>11109</v>
      </c>
      <c r="AN766" s="184">
        <v>13074580287</v>
      </c>
      <c r="AO766" s="184" t="s">
        <v>3577</v>
      </c>
      <c r="AP766" s="184" t="s">
        <v>11108</v>
      </c>
      <c r="AQ766" s="184">
        <v>13074580287</v>
      </c>
      <c r="AR766" s="184" t="s">
        <v>11108</v>
      </c>
      <c r="AS766" s="184" t="s">
        <v>11109</v>
      </c>
      <c r="AT766" s="184">
        <v>13074580287</v>
      </c>
      <c r="AU766" s="184" t="s">
        <v>1521</v>
      </c>
      <c r="AV766" s="184" t="s">
        <v>11110</v>
      </c>
      <c r="AW766" s="190"/>
      <c r="AX766" s="185">
        <v>43913</v>
      </c>
      <c r="AY766" s="185"/>
      <c r="AZ766" s="184" t="s">
        <v>3731</v>
      </c>
      <c r="BA766" s="184" t="s">
        <v>11111</v>
      </c>
      <c r="BB766" s="184"/>
      <c r="BC766" s="184"/>
      <c r="BD766" s="184"/>
      <c r="BE766" s="184"/>
      <c r="BF766" s="184"/>
      <c r="BG766" s="184"/>
      <c r="BH766" s="184"/>
      <c r="BI766" s="184"/>
      <c r="BJ766" s="184"/>
      <c r="BK766" s="184"/>
      <c r="BL766" s="184" t="s">
        <v>3493</v>
      </c>
      <c r="BM766" s="184"/>
      <c r="BN766" s="184"/>
      <c r="BO766" s="184"/>
      <c r="BP766" s="184" t="s">
        <v>3493</v>
      </c>
      <c r="BQ766" s="184" t="str">
        <f t="shared" si="27"/>
        <v>√</v>
      </c>
      <c r="BR766" s="184"/>
      <c r="BS766" s="184"/>
      <c r="BT766" s="187" t="s">
        <v>3493</v>
      </c>
      <c r="BU766" s="184" t="s">
        <v>4288</v>
      </c>
      <c r="BV766" s="190" t="e">
        <f>VLOOKUP(D:D,#REF!,2,0)</f>
        <v>#REF!</v>
      </c>
      <c r="BW766" s="190" t="e">
        <f>VLOOKUP(K:K,#REF!,4,0)</f>
        <v>#REF!</v>
      </c>
      <c r="BX766" s="190" t="s">
        <v>11112</v>
      </c>
      <c r="BY766" s="190"/>
      <c r="BZ766" s="191" t="e">
        <f>VLOOKUP(D:D,#REF!,2,0)</f>
        <v>#REF!</v>
      </c>
      <c r="CA766" s="192" t="s">
        <v>18928</v>
      </c>
      <c r="CB766" s="192" t="s">
        <v>18928</v>
      </c>
      <c r="CC766" s="192" t="s">
        <v>18928</v>
      </c>
      <c r="CD766" s="190"/>
      <c r="CE766" s="184">
        <v>7003343</v>
      </c>
    </row>
    <row r="767" spans="1:83" ht="11.95" customHeight="1">
      <c r="A767" s="184">
        <v>7003431</v>
      </c>
      <c r="B767" s="184">
        <v>766</v>
      </c>
      <c r="C767" s="184" t="s">
        <v>9939</v>
      </c>
      <c r="D767" s="184" t="s">
        <v>13</v>
      </c>
      <c r="E767" s="184" t="s">
        <v>13</v>
      </c>
      <c r="F767" s="184"/>
      <c r="G767" s="185"/>
      <c r="H767" s="186" t="s">
        <v>23714</v>
      </c>
      <c r="I767" s="187">
        <v>21091</v>
      </c>
      <c r="J767" s="184"/>
      <c r="K767" s="184">
        <v>7003431</v>
      </c>
      <c r="L767" s="184" t="s">
        <v>11113</v>
      </c>
      <c r="M767" s="184" t="s">
        <v>11114</v>
      </c>
      <c r="N767" s="188" t="s">
        <v>23715</v>
      </c>
      <c r="O767" s="189"/>
      <c r="P767" s="187" t="s">
        <v>11115</v>
      </c>
      <c r="Q767" s="187" t="s">
        <v>23716</v>
      </c>
      <c r="R767" s="184" t="s">
        <v>11116</v>
      </c>
      <c r="S767" s="184" t="s">
        <v>3820</v>
      </c>
      <c r="T767" s="184" t="s">
        <v>2819</v>
      </c>
      <c r="U767" s="184" t="s">
        <v>3575</v>
      </c>
      <c r="V767" s="184" t="s">
        <v>2819</v>
      </c>
      <c r="W767" s="184" t="s">
        <v>3575</v>
      </c>
      <c r="X767" s="187" t="s">
        <v>11117</v>
      </c>
      <c r="Y767" s="187" t="s">
        <v>11118</v>
      </c>
      <c r="Z767" s="188" t="s">
        <v>11117</v>
      </c>
      <c r="AA767" s="184" t="s">
        <v>3820</v>
      </c>
      <c r="AB767" s="184" t="s">
        <v>3820</v>
      </c>
      <c r="AC767" s="184"/>
      <c r="AD767" s="184"/>
      <c r="AE767" s="184" t="s">
        <v>3562</v>
      </c>
      <c r="AF767" s="184"/>
      <c r="AG767" s="184"/>
      <c r="AH767" s="184"/>
      <c r="AI767" s="184"/>
      <c r="AJ767" s="184" t="s">
        <v>3563</v>
      </c>
      <c r="AK767" s="184"/>
      <c r="AL767" s="184"/>
      <c r="AM767" s="184"/>
      <c r="AN767" s="184"/>
      <c r="AO767" s="184" t="s">
        <v>3577</v>
      </c>
      <c r="AP767" s="184" t="s">
        <v>23717</v>
      </c>
      <c r="AQ767" s="184" t="s">
        <v>6015</v>
      </c>
      <c r="AR767" s="184"/>
      <c r="AS767" s="184"/>
      <c r="AT767" s="184"/>
      <c r="AU767" s="184"/>
      <c r="AV767" s="184" t="s">
        <v>6048</v>
      </c>
      <c r="AW767" s="190"/>
      <c r="AX767" s="185">
        <v>44325</v>
      </c>
      <c r="AY767" s="185">
        <v>42672</v>
      </c>
      <c r="AZ767" s="184" t="s">
        <v>3731</v>
      </c>
      <c r="BA767" s="184" t="s">
        <v>11119</v>
      </c>
      <c r="BB767" s="184"/>
      <c r="BC767" s="184"/>
      <c r="BD767" s="184"/>
      <c r="BE767" s="184"/>
      <c r="BF767" s="184"/>
      <c r="BG767" s="184"/>
      <c r="BH767" s="184"/>
      <c r="BI767" s="184"/>
      <c r="BJ767" s="184"/>
      <c r="BK767" s="184"/>
      <c r="BL767" s="184" t="s">
        <v>3493</v>
      </c>
      <c r="BM767" s="184"/>
      <c r="BN767" s="184"/>
      <c r="BO767" s="184" t="s">
        <v>3493</v>
      </c>
      <c r="BP767" s="184"/>
      <c r="BQ767" s="184" t="str">
        <f t="shared" si="27"/>
        <v>√</v>
      </c>
      <c r="BR767" s="184" t="s">
        <v>3493</v>
      </c>
      <c r="BS767" s="184"/>
      <c r="BT767" s="187"/>
      <c r="BU767" s="184" t="s">
        <v>11120</v>
      </c>
      <c r="BV767" s="190" t="e">
        <f>VLOOKUP(D:D,#REF!,2,0)</f>
        <v>#REF!</v>
      </c>
      <c r="BW767" s="190" t="e">
        <f>VLOOKUP(K:K,#REF!,4,0)</f>
        <v>#REF!</v>
      </c>
      <c r="BX767" s="190"/>
      <c r="BY767" s="190"/>
      <c r="BZ767" s="191" t="e">
        <f>VLOOKUP(D:D,#REF!,2,0)</f>
        <v>#REF!</v>
      </c>
      <c r="CA767" s="192" t="s">
        <v>18928</v>
      </c>
      <c r="CB767" s="192" t="s">
        <v>18928</v>
      </c>
      <c r="CC767" s="192" t="s">
        <v>18928</v>
      </c>
      <c r="CD767" s="190"/>
      <c r="CE767" s="184">
        <v>7003431</v>
      </c>
    </row>
    <row r="768" spans="1:83" ht="11.95" customHeight="1">
      <c r="A768" s="184">
        <v>7003439</v>
      </c>
      <c r="B768" s="184">
        <v>767</v>
      </c>
      <c r="C768" s="184" t="s">
        <v>19398</v>
      </c>
      <c r="D768" s="184" t="s">
        <v>22</v>
      </c>
      <c r="E768" s="184" t="s">
        <v>104</v>
      </c>
      <c r="F768" s="184" t="s">
        <v>11121</v>
      </c>
      <c r="G768" s="185"/>
      <c r="H768" s="186" t="s">
        <v>19927</v>
      </c>
      <c r="I768" s="187">
        <v>21163</v>
      </c>
      <c r="J768" s="184"/>
      <c r="K768" s="184">
        <v>7003439</v>
      </c>
      <c r="L768" s="184" t="s">
        <v>11122</v>
      </c>
      <c r="M768" s="184" t="s">
        <v>23718</v>
      </c>
      <c r="N768" s="188" t="s">
        <v>23719</v>
      </c>
      <c r="O768" s="189" t="s">
        <v>11123</v>
      </c>
      <c r="P768" s="187" t="s">
        <v>11124</v>
      </c>
      <c r="Q768" s="187" t="s">
        <v>11124</v>
      </c>
      <c r="R768" s="184" t="s">
        <v>23720</v>
      </c>
      <c r="S768" s="184" t="s">
        <v>3820</v>
      </c>
      <c r="T768" s="184" t="s">
        <v>2819</v>
      </c>
      <c r="U768" s="184" t="s">
        <v>3575</v>
      </c>
      <c r="V768" s="184" t="s">
        <v>2819</v>
      </c>
      <c r="W768" s="184" t="s">
        <v>3575</v>
      </c>
      <c r="X768" s="187" t="s">
        <v>11125</v>
      </c>
      <c r="Y768" s="187" t="s">
        <v>23721</v>
      </c>
      <c r="Z768" s="188" t="s">
        <v>11126</v>
      </c>
      <c r="AA768" s="184" t="s">
        <v>3820</v>
      </c>
      <c r="AB768" s="184" t="s">
        <v>3820</v>
      </c>
      <c r="AC768" s="184"/>
      <c r="AD768" s="184"/>
      <c r="AE768" s="184" t="s">
        <v>3562</v>
      </c>
      <c r="AF768" s="184"/>
      <c r="AG768" s="184"/>
      <c r="AH768" s="184"/>
      <c r="AI768" s="184"/>
      <c r="AJ768" s="184" t="s">
        <v>3563</v>
      </c>
      <c r="AK768" s="184"/>
      <c r="AL768" s="184" t="s">
        <v>11127</v>
      </c>
      <c r="AM768" s="184" t="s">
        <v>11128</v>
      </c>
      <c r="AN768" s="184">
        <v>18615281757</v>
      </c>
      <c r="AO768" s="184" t="s">
        <v>3577</v>
      </c>
      <c r="AP768" s="184" t="s">
        <v>11129</v>
      </c>
      <c r="AQ768" s="184">
        <v>18615281552</v>
      </c>
      <c r="AR768" s="184" t="s">
        <v>11127</v>
      </c>
      <c r="AS768" s="184" t="s">
        <v>11128</v>
      </c>
      <c r="AT768" s="184">
        <v>18615281757</v>
      </c>
      <c r="AU768" s="184" t="s">
        <v>1528</v>
      </c>
      <c r="AV768" s="184" t="s">
        <v>11130</v>
      </c>
      <c r="AW768" s="190"/>
      <c r="AX768" s="185">
        <v>44286</v>
      </c>
      <c r="AY768" s="185">
        <v>43548</v>
      </c>
      <c r="AZ768" s="184" t="s">
        <v>3731</v>
      </c>
      <c r="BA768" s="184" t="s">
        <v>11131</v>
      </c>
      <c r="BB768" s="184"/>
      <c r="BC768" s="184"/>
      <c r="BD768" s="184"/>
      <c r="BE768" s="184"/>
      <c r="BF768" s="184"/>
      <c r="BG768" s="184"/>
      <c r="BH768" s="184"/>
      <c r="BI768" s="184"/>
      <c r="BJ768" s="184"/>
      <c r="BK768" s="184"/>
      <c r="BL768" s="184" t="s">
        <v>3493</v>
      </c>
      <c r="BM768" s="184" t="s">
        <v>3493</v>
      </c>
      <c r="BN768" s="184" t="s">
        <v>3493</v>
      </c>
      <c r="BO768" s="184" t="s">
        <v>3493</v>
      </c>
      <c r="BP768" s="184" t="s">
        <v>3493</v>
      </c>
      <c r="BQ768" s="184" t="str">
        <f t="shared" si="27"/>
        <v>√</v>
      </c>
      <c r="BR768" s="184" t="s">
        <v>3493</v>
      </c>
      <c r="BS768" s="184"/>
      <c r="BT768" s="187" t="s">
        <v>3493</v>
      </c>
      <c r="BU768" s="184"/>
      <c r="BV768" s="190" t="e">
        <f>VLOOKUP(D:D,#REF!,2,0)</f>
        <v>#REF!</v>
      </c>
      <c r="BW768" s="190" t="e">
        <f>VLOOKUP(K:K,#REF!,4,0)</f>
        <v>#REF!</v>
      </c>
      <c r="BX768" s="190"/>
      <c r="BY768" s="190"/>
      <c r="BZ768" s="191" t="e">
        <f>VLOOKUP(D:D,#REF!,2,0)</f>
        <v>#REF!</v>
      </c>
      <c r="CA768" s="192" t="s">
        <v>18928</v>
      </c>
      <c r="CB768" s="192" t="s">
        <v>18928</v>
      </c>
      <c r="CC768" s="192" t="s">
        <v>18928</v>
      </c>
      <c r="CD768" s="190"/>
      <c r="CE768" s="184">
        <v>7003439</v>
      </c>
    </row>
    <row r="769" spans="1:83" ht="11.95" customHeight="1">
      <c r="A769" s="184">
        <v>7003362</v>
      </c>
      <c r="B769" s="184">
        <v>768</v>
      </c>
      <c r="C769" s="184" t="s">
        <v>22473</v>
      </c>
      <c r="D769" s="184" t="s">
        <v>24</v>
      </c>
      <c r="E769" s="184" t="s">
        <v>54</v>
      </c>
      <c r="F769" s="184" t="s">
        <v>24</v>
      </c>
      <c r="G769" s="185">
        <v>42585</v>
      </c>
      <c r="H769" s="186" t="s">
        <v>22715</v>
      </c>
      <c r="I769" s="187">
        <v>21049</v>
      </c>
      <c r="J769" s="184" t="s">
        <v>11132</v>
      </c>
      <c r="K769" s="184">
        <v>7003362</v>
      </c>
      <c r="L769" s="184" t="s">
        <v>11133</v>
      </c>
      <c r="M769" s="184" t="s">
        <v>11134</v>
      </c>
      <c r="N769" s="188" t="s">
        <v>11135</v>
      </c>
      <c r="O769" s="189"/>
      <c r="P769" s="187" t="s">
        <v>11136</v>
      </c>
      <c r="Q769" s="187" t="s">
        <v>11136</v>
      </c>
      <c r="R769" s="184" t="s">
        <v>11137</v>
      </c>
      <c r="S769" s="184" t="s">
        <v>3820</v>
      </c>
      <c r="T769" s="184" t="s">
        <v>11138</v>
      </c>
      <c r="U769" s="184" t="s">
        <v>11139</v>
      </c>
      <c r="V769" s="184" t="s">
        <v>2819</v>
      </c>
      <c r="W769" s="184" t="s">
        <v>3575</v>
      </c>
      <c r="X769" s="187" t="s">
        <v>23722</v>
      </c>
      <c r="Y769" s="187" t="s">
        <v>23723</v>
      </c>
      <c r="Z769" s="188" t="s">
        <v>11140</v>
      </c>
      <c r="AA769" s="184">
        <v>90</v>
      </c>
      <c r="AB769" s="184" t="s">
        <v>3561</v>
      </c>
      <c r="AC769" s="184"/>
      <c r="AD769" s="184"/>
      <c r="AE769" s="184" t="s">
        <v>3562</v>
      </c>
      <c r="AF769" s="184"/>
      <c r="AG769" s="184"/>
      <c r="AH769" s="184"/>
      <c r="AI769" s="184"/>
      <c r="AJ769" s="184" t="s">
        <v>3593</v>
      </c>
      <c r="AK769" s="184">
        <v>510000</v>
      </c>
      <c r="AL769" s="184"/>
      <c r="AM769" s="184"/>
      <c r="AN769" s="184"/>
      <c r="AO769" s="184" t="s">
        <v>3577</v>
      </c>
      <c r="AP769" s="184" t="s">
        <v>11141</v>
      </c>
      <c r="AQ769" s="184" t="s">
        <v>11142</v>
      </c>
      <c r="AR769" s="184"/>
      <c r="AS769" s="184"/>
      <c r="AT769" s="184"/>
      <c r="AU769" s="184" t="s">
        <v>11143</v>
      </c>
      <c r="AV769" s="184" t="s">
        <v>11143</v>
      </c>
      <c r="AW769" s="190"/>
      <c r="AX769" s="185">
        <v>44382</v>
      </c>
      <c r="AY769" s="185">
        <v>42883</v>
      </c>
      <c r="AZ769" s="184" t="s">
        <v>3562</v>
      </c>
      <c r="BA769" s="184" t="s">
        <v>11144</v>
      </c>
      <c r="BB769" s="184"/>
      <c r="BC769" s="184"/>
      <c r="BD769" s="184"/>
      <c r="BE769" s="184"/>
      <c r="BF769" s="184"/>
      <c r="BG769" s="184"/>
      <c r="BH769" s="184"/>
      <c r="BI769" s="184"/>
      <c r="BJ769" s="184"/>
      <c r="BK769" s="184"/>
      <c r="BL769" s="184" t="s">
        <v>3493</v>
      </c>
      <c r="BM769" s="184"/>
      <c r="BN769" s="184"/>
      <c r="BO769" s="184" t="s">
        <v>3493</v>
      </c>
      <c r="BP769" s="184" t="s">
        <v>3493</v>
      </c>
      <c r="BQ769" s="184" t="str">
        <f t="shared" si="27"/>
        <v>√</v>
      </c>
      <c r="BR769" s="184"/>
      <c r="BS769" s="184"/>
      <c r="BT769" s="187"/>
      <c r="BU769" s="184" t="s">
        <v>3858</v>
      </c>
      <c r="BV769" s="190" t="e">
        <f>VLOOKUP(D:D,#REF!,2,0)</f>
        <v>#REF!</v>
      </c>
      <c r="BW769" s="190" t="e">
        <f>VLOOKUP(K:K,#REF!,4,0)</f>
        <v>#REF!</v>
      </c>
      <c r="BX769" s="190"/>
      <c r="BY769" s="190"/>
      <c r="BZ769" s="191" t="e">
        <f>VLOOKUP(D:D,#REF!,2,0)</f>
        <v>#REF!</v>
      </c>
      <c r="CA769" s="192" t="s">
        <v>18928</v>
      </c>
      <c r="CB769" s="192" t="s">
        <v>18928</v>
      </c>
      <c r="CC769" s="192" t="s">
        <v>18928</v>
      </c>
      <c r="CD769" s="190"/>
      <c r="CE769" s="184">
        <v>7003362</v>
      </c>
    </row>
    <row r="770" spans="1:83" ht="11.95" customHeight="1">
      <c r="A770" s="184">
        <v>7003342</v>
      </c>
      <c r="B770" s="184">
        <v>769</v>
      </c>
      <c r="C770" s="184" t="s">
        <v>18923</v>
      </c>
      <c r="D770" s="184" t="s">
        <v>40</v>
      </c>
      <c r="E770" s="184" t="s">
        <v>60</v>
      </c>
      <c r="F770" s="184" t="s">
        <v>23724</v>
      </c>
      <c r="G770" s="185"/>
      <c r="H770" s="186" t="s">
        <v>16459</v>
      </c>
      <c r="I770" s="187">
        <v>21108</v>
      </c>
      <c r="J770" s="184" t="s">
        <v>23725</v>
      </c>
      <c r="K770" s="184">
        <v>7003342</v>
      </c>
      <c r="L770" s="184" t="s">
        <v>23726</v>
      </c>
      <c r="M770" s="184" t="s">
        <v>11145</v>
      </c>
      <c r="N770" s="188" t="s">
        <v>11146</v>
      </c>
      <c r="O770" s="189"/>
      <c r="P770" s="187" t="s">
        <v>23727</v>
      </c>
      <c r="Q770" s="187" t="s">
        <v>23727</v>
      </c>
      <c r="R770" s="184" t="s">
        <v>23728</v>
      </c>
      <c r="S770" s="184" t="s">
        <v>3820</v>
      </c>
      <c r="T770" s="184" t="s">
        <v>2819</v>
      </c>
      <c r="U770" s="184" t="s">
        <v>3575</v>
      </c>
      <c r="V770" s="184" t="s">
        <v>2819</v>
      </c>
      <c r="W770" s="184" t="s">
        <v>3575</v>
      </c>
      <c r="X770" s="187" t="s">
        <v>11147</v>
      </c>
      <c r="Y770" s="187" t="s">
        <v>23729</v>
      </c>
      <c r="Z770" s="188" t="s">
        <v>11148</v>
      </c>
      <c r="AA770" s="184" t="s">
        <v>3820</v>
      </c>
      <c r="AB770" s="184" t="s">
        <v>3820</v>
      </c>
      <c r="AC770" s="184"/>
      <c r="AD770" s="184"/>
      <c r="AE770" s="184" t="s">
        <v>3562</v>
      </c>
      <c r="AF770" s="184"/>
      <c r="AG770" s="184"/>
      <c r="AH770" s="184"/>
      <c r="AI770" s="184"/>
      <c r="AJ770" s="184" t="s">
        <v>3563</v>
      </c>
      <c r="AK770" s="184"/>
      <c r="AL770" s="184" t="s">
        <v>1110</v>
      </c>
      <c r="AM770" s="184" t="s">
        <v>11149</v>
      </c>
      <c r="AN770" s="184">
        <v>18629291121</v>
      </c>
      <c r="AO770" s="184" t="s">
        <v>11150</v>
      </c>
      <c r="AP770" s="184" t="s">
        <v>4997</v>
      </c>
      <c r="AQ770" s="184">
        <v>13379096981</v>
      </c>
      <c r="AR770" s="184" t="s">
        <v>1110</v>
      </c>
      <c r="AS770" s="184" t="s">
        <v>11149</v>
      </c>
      <c r="AT770" s="184">
        <v>18629291121</v>
      </c>
      <c r="AU770" s="184"/>
      <c r="AV770" s="184"/>
      <c r="AW770" s="190"/>
      <c r="AX770" s="185">
        <v>43921</v>
      </c>
      <c r="AY770" s="185">
        <v>43654</v>
      </c>
      <c r="AZ770" s="184" t="s">
        <v>19415</v>
      </c>
      <c r="BA770" s="184" t="s">
        <v>11151</v>
      </c>
      <c r="BB770" s="184"/>
      <c r="BC770" s="184"/>
      <c r="BD770" s="184"/>
      <c r="BE770" s="184"/>
      <c r="BF770" s="184"/>
      <c r="BG770" s="184"/>
      <c r="BH770" s="184"/>
      <c r="BI770" s="184"/>
      <c r="BJ770" s="184"/>
      <c r="BK770" s="184"/>
      <c r="BL770" s="184" t="s">
        <v>3493</v>
      </c>
      <c r="BM770" s="184"/>
      <c r="BN770" s="184"/>
      <c r="BO770" s="184" t="s">
        <v>3493</v>
      </c>
      <c r="BP770" s="184"/>
      <c r="BQ770" s="184" t="str">
        <f t="shared" si="27"/>
        <v>√</v>
      </c>
      <c r="BR770" s="184"/>
      <c r="BS770" s="184"/>
      <c r="BT770" s="187"/>
      <c r="BU770" s="184" t="s">
        <v>11152</v>
      </c>
      <c r="BV770" s="190" t="e">
        <f>VLOOKUP(D:D,#REF!,2,0)</f>
        <v>#REF!</v>
      </c>
      <c r="BW770" s="190" t="e">
        <f>VLOOKUP(K:K,#REF!,4,0)</f>
        <v>#REF!</v>
      </c>
      <c r="BX770" s="190"/>
      <c r="BY770" s="190"/>
      <c r="BZ770" s="191" t="e">
        <f>VLOOKUP(D:D,#REF!,2,0)</f>
        <v>#REF!</v>
      </c>
      <c r="CA770" s="192" t="s">
        <v>18928</v>
      </c>
      <c r="CB770" s="192" t="s">
        <v>18928</v>
      </c>
      <c r="CC770" s="192" t="s">
        <v>18928</v>
      </c>
      <c r="CD770" s="190"/>
      <c r="CE770" s="184">
        <v>7003342</v>
      </c>
    </row>
    <row r="771" spans="1:83" ht="11.95" customHeight="1">
      <c r="A771" s="184">
        <v>7003322</v>
      </c>
      <c r="B771" s="184">
        <v>770</v>
      </c>
      <c r="C771" s="184" t="s">
        <v>19398</v>
      </c>
      <c r="D771" s="184" t="s">
        <v>19</v>
      </c>
      <c r="E771" s="184" t="s">
        <v>19</v>
      </c>
      <c r="F771" s="184" t="s">
        <v>19</v>
      </c>
      <c r="G771" s="185"/>
      <c r="H771" s="186" t="s">
        <v>22973</v>
      </c>
      <c r="I771" s="187">
        <v>21120</v>
      </c>
      <c r="J771" s="184"/>
      <c r="K771" s="184">
        <v>7003322</v>
      </c>
      <c r="L771" s="184" t="s">
        <v>11153</v>
      </c>
      <c r="M771" s="184" t="s">
        <v>11154</v>
      </c>
      <c r="N771" s="188" t="s">
        <v>11155</v>
      </c>
      <c r="O771" s="189"/>
      <c r="P771" s="187" t="s">
        <v>11156</v>
      </c>
      <c r="Q771" s="187" t="s">
        <v>11157</v>
      </c>
      <c r="R771" s="184" t="s">
        <v>11158</v>
      </c>
      <c r="S771" s="184" t="s">
        <v>3820</v>
      </c>
      <c r="T771" s="184" t="s">
        <v>2819</v>
      </c>
      <c r="U771" s="184" t="s">
        <v>3575</v>
      </c>
      <c r="V771" s="184" t="s">
        <v>2819</v>
      </c>
      <c r="W771" s="184" t="s">
        <v>3575</v>
      </c>
      <c r="X771" s="187" t="s">
        <v>23730</v>
      </c>
      <c r="Y771" s="187" t="s">
        <v>11159</v>
      </c>
      <c r="Z771" s="188" t="s">
        <v>11160</v>
      </c>
      <c r="AA771" s="184" t="s">
        <v>3820</v>
      </c>
      <c r="AB771" s="184" t="s">
        <v>3820</v>
      </c>
      <c r="AC771" s="184"/>
      <c r="AD771" s="184"/>
      <c r="AE771" s="184" t="s">
        <v>3562</v>
      </c>
      <c r="AF771" s="184"/>
      <c r="AG771" s="184"/>
      <c r="AH771" s="184"/>
      <c r="AI771" s="184"/>
      <c r="AJ771" s="184" t="s">
        <v>3563</v>
      </c>
      <c r="AK771" s="184"/>
      <c r="AL771" s="184"/>
      <c r="AM771" s="184"/>
      <c r="AN771" s="184"/>
      <c r="AO771" s="184" t="s">
        <v>3577</v>
      </c>
      <c r="AP771" s="184" t="s">
        <v>11161</v>
      </c>
      <c r="AQ771" s="184">
        <v>13672068602</v>
      </c>
      <c r="AR771" s="184"/>
      <c r="AS771" s="184"/>
      <c r="AT771" s="184"/>
      <c r="AU771" s="184" t="s">
        <v>11162</v>
      </c>
      <c r="AV771" s="184" t="s">
        <v>7138</v>
      </c>
      <c r="AW771" s="190"/>
      <c r="AX771" s="185">
        <v>43916</v>
      </c>
      <c r="AY771" s="185">
        <v>43190</v>
      </c>
      <c r="AZ771" s="184" t="s">
        <v>19415</v>
      </c>
      <c r="BA771" s="184" t="s">
        <v>11163</v>
      </c>
      <c r="BB771" s="184"/>
      <c r="BC771" s="184"/>
      <c r="BD771" s="184"/>
      <c r="BE771" s="184"/>
      <c r="BF771" s="184"/>
      <c r="BG771" s="184"/>
      <c r="BH771" s="184"/>
      <c r="BI771" s="184"/>
      <c r="BJ771" s="184"/>
      <c r="BK771" s="184"/>
      <c r="BL771" s="184"/>
      <c r="BM771" s="184"/>
      <c r="BN771" s="184"/>
      <c r="BO771" s="184"/>
      <c r="BP771" s="184" t="s">
        <v>3493</v>
      </c>
      <c r="BQ771" s="184" t="str">
        <f t="shared" ref="BQ771:BQ834" si="33">IF(OR(M771="",M771="/")," ","√")</f>
        <v>√</v>
      </c>
      <c r="BR771" s="184"/>
      <c r="BS771" s="184"/>
      <c r="BT771" s="187" t="s">
        <v>3493</v>
      </c>
      <c r="BU771" s="184"/>
      <c r="BV771" s="190" t="e">
        <f>VLOOKUP(D:D,#REF!,2,0)</f>
        <v>#REF!</v>
      </c>
      <c r="BW771" s="190" t="e">
        <f>VLOOKUP(K:K,#REF!,4,0)</f>
        <v>#REF!</v>
      </c>
      <c r="BX771" s="190"/>
      <c r="BY771" s="190"/>
      <c r="BZ771" s="191" t="e">
        <f>VLOOKUP(D:D,#REF!,2,0)</f>
        <v>#REF!</v>
      </c>
      <c r="CA771" s="192" t="s">
        <v>18928</v>
      </c>
      <c r="CB771" s="192" t="s">
        <v>18928</v>
      </c>
      <c r="CC771" s="192" t="s">
        <v>18928</v>
      </c>
      <c r="CD771" s="190"/>
      <c r="CE771" s="184">
        <v>7003322</v>
      </c>
    </row>
    <row r="772" spans="1:83" ht="11.95" customHeight="1">
      <c r="A772" s="184">
        <v>7003282</v>
      </c>
      <c r="B772" s="184">
        <v>771</v>
      </c>
      <c r="C772" s="184" t="s">
        <v>22473</v>
      </c>
      <c r="D772" s="184" t="s">
        <v>24</v>
      </c>
      <c r="E772" s="184" t="s">
        <v>619</v>
      </c>
      <c r="F772" s="184" t="s">
        <v>619</v>
      </c>
      <c r="G772" s="185">
        <v>42607</v>
      </c>
      <c r="H772" s="186" t="s">
        <v>22715</v>
      </c>
      <c r="I772" s="187">
        <v>21049</v>
      </c>
      <c r="J772" s="184" t="s">
        <v>11164</v>
      </c>
      <c r="K772" s="184">
        <v>7003282</v>
      </c>
      <c r="L772" s="184" t="s">
        <v>11165</v>
      </c>
      <c r="M772" s="184" t="s">
        <v>11166</v>
      </c>
      <c r="N772" s="188" t="s">
        <v>11167</v>
      </c>
      <c r="O772" s="189" t="s">
        <v>11168</v>
      </c>
      <c r="P772" s="187" t="s">
        <v>11169</v>
      </c>
      <c r="Q772" s="187" t="s">
        <v>11169</v>
      </c>
      <c r="R772" s="184" t="s">
        <v>11170</v>
      </c>
      <c r="S772" s="184" t="s">
        <v>2819</v>
      </c>
      <c r="T772" s="184" t="s">
        <v>2819</v>
      </c>
      <c r="U772" s="184" t="s">
        <v>3575</v>
      </c>
      <c r="V772" s="184" t="s">
        <v>2819</v>
      </c>
      <c r="W772" s="184" t="s">
        <v>11171</v>
      </c>
      <c r="X772" s="187" t="s">
        <v>11172</v>
      </c>
      <c r="Y772" s="187" t="s">
        <v>23731</v>
      </c>
      <c r="Z772" s="188" t="s">
        <v>11172</v>
      </c>
      <c r="AA772" s="184">
        <v>90</v>
      </c>
      <c r="AB772" s="184" t="s">
        <v>3561</v>
      </c>
      <c r="AC772" s="184"/>
      <c r="AD772" s="184"/>
      <c r="AE772" s="184" t="s">
        <v>3562</v>
      </c>
      <c r="AF772" s="184" t="s">
        <v>4919</v>
      </c>
      <c r="AG772" s="184" t="s">
        <v>3608</v>
      </c>
      <c r="AH772" s="184"/>
      <c r="AI772" s="184"/>
      <c r="AJ772" s="184" t="s">
        <v>3593</v>
      </c>
      <c r="AK772" s="184">
        <v>516000</v>
      </c>
      <c r="AL772" s="184"/>
      <c r="AM772" s="184"/>
      <c r="AN772" s="184"/>
      <c r="AO772" s="184" t="s">
        <v>3577</v>
      </c>
      <c r="AP772" s="184" t="s">
        <v>23732</v>
      </c>
      <c r="AQ772" s="184" t="s">
        <v>11173</v>
      </c>
      <c r="AR772" s="184"/>
      <c r="AS772" s="184"/>
      <c r="AT772" s="184"/>
      <c r="AU772" s="184" t="s">
        <v>1286</v>
      </c>
      <c r="AV772" s="184" t="s">
        <v>11174</v>
      </c>
      <c r="AW772" s="190"/>
      <c r="AX772" s="185">
        <v>44389</v>
      </c>
      <c r="AY772" s="185">
        <v>42819</v>
      </c>
      <c r="AZ772" s="184" t="s">
        <v>3731</v>
      </c>
      <c r="BA772" s="184" t="s">
        <v>11175</v>
      </c>
      <c r="BB772" s="184"/>
      <c r="BC772" s="184"/>
      <c r="BD772" s="184"/>
      <c r="BE772" s="184"/>
      <c r="BF772" s="184"/>
      <c r="BG772" s="184"/>
      <c r="BH772" s="184"/>
      <c r="BI772" s="184"/>
      <c r="BJ772" s="184"/>
      <c r="BK772" s="184"/>
      <c r="BL772" s="184" t="s">
        <v>3493</v>
      </c>
      <c r="BM772" s="184" t="s">
        <v>3493</v>
      </c>
      <c r="BN772" s="184" t="s">
        <v>3493</v>
      </c>
      <c r="BO772" s="184" t="s">
        <v>3493</v>
      </c>
      <c r="BP772" s="184"/>
      <c r="BQ772" s="184" t="str">
        <f t="shared" si="33"/>
        <v>√</v>
      </c>
      <c r="BR772" s="184"/>
      <c r="BS772" s="184"/>
      <c r="BT772" s="187" t="s">
        <v>3493</v>
      </c>
      <c r="BU772" s="184"/>
      <c r="BV772" s="190" t="e">
        <f>VLOOKUP(D:D,#REF!,2,0)</f>
        <v>#REF!</v>
      </c>
      <c r="BW772" s="190" t="s">
        <v>11055</v>
      </c>
      <c r="BX772" s="190"/>
      <c r="BY772" s="190"/>
      <c r="BZ772" s="191" t="e">
        <f>VLOOKUP(D:D,#REF!,2,0)</f>
        <v>#REF!</v>
      </c>
      <c r="CA772" s="192" t="s">
        <v>18928</v>
      </c>
      <c r="CB772" s="192" t="s">
        <v>18928</v>
      </c>
      <c r="CC772" s="192" t="s">
        <v>18928</v>
      </c>
      <c r="CD772" s="190"/>
      <c r="CE772" s="184">
        <v>7003282</v>
      </c>
    </row>
    <row r="773" spans="1:83" ht="11.95" customHeight="1">
      <c r="A773" s="184">
        <v>7003358</v>
      </c>
      <c r="B773" s="184">
        <v>772</v>
      </c>
      <c r="C773" s="184" t="s">
        <v>22473</v>
      </c>
      <c r="D773" s="184" t="s">
        <v>25</v>
      </c>
      <c r="E773" s="184" t="s">
        <v>122</v>
      </c>
      <c r="F773" s="184" t="s">
        <v>11176</v>
      </c>
      <c r="G773" s="185"/>
      <c r="H773" s="186" t="s">
        <v>22474</v>
      </c>
      <c r="I773" s="187">
        <v>21050</v>
      </c>
      <c r="J773" s="184"/>
      <c r="K773" s="184">
        <v>7003358</v>
      </c>
      <c r="L773" s="184" t="s">
        <v>11177</v>
      </c>
      <c r="M773" s="184" t="s">
        <v>23733</v>
      </c>
      <c r="N773" s="188" t="s">
        <v>11178</v>
      </c>
      <c r="O773" s="189" t="s">
        <v>11179</v>
      </c>
      <c r="P773" s="187" t="s">
        <v>11180</v>
      </c>
      <c r="Q773" s="187" t="s">
        <v>11180</v>
      </c>
      <c r="R773" s="184" t="s">
        <v>23734</v>
      </c>
      <c r="S773" s="184" t="s">
        <v>3820</v>
      </c>
      <c r="T773" s="184" t="s">
        <v>2819</v>
      </c>
      <c r="U773" s="184" t="s">
        <v>3575</v>
      </c>
      <c r="V773" s="184" t="s">
        <v>2819</v>
      </c>
      <c r="W773" s="184" t="s">
        <v>3575</v>
      </c>
      <c r="X773" s="187" t="s">
        <v>3575</v>
      </c>
      <c r="Y773" s="187" t="s">
        <v>11181</v>
      </c>
      <c r="Z773" s="188" t="s">
        <v>3575</v>
      </c>
      <c r="AA773" s="184" t="s">
        <v>3820</v>
      </c>
      <c r="AB773" s="184" t="s">
        <v>3820</v>
      </c>
      <c r="AC773" s="184"/>
      <c r="AD773" s="184"/>
      <c r="AE773" s="184" t="s">
        <v>3562</v>
      </c>
      <c r="AF773" s="184"/>
      <c r="AG773" s="184"/>
      <c r="AH773" s="184"/>
      <c r="AI773" s="184"/>
      <c r="AJ773" s="184" t="s">
        <v>3563</v>
      </c>
      <c r="AK773" s="184"/>
      <c r="AL773" s="184" t="s">
        <v>11182</v>
      </c>
      <c r="AM773" s="184" t="s">
        <v>11183</v>
      </c>
      <c r="AN773" s="184">
        <v>13907860946</v>
      </c>
      <c r="AO773" s="184" t="s">
        <v>11184</v>
      </c>
      <c r="AP773" s="184" t="s">
        <v>11182</v>
      </c>
      <c r="AQ773" s="184">
        <v>13907860946</v>
      </c>
      <c r="AR773" s="184" t="s">
        <v>11182</v>
      </c>
      <c r="AS773" s="184" t="s">
        <v>11183</v>
      </c>
      <c r="AT773" s="184">
        <v>13907860946</v>
      </c>
      <c r="AU773" s="184" t="s">
        <v>11185</v>
      </c>
      <c r="AV773" s="184" t="s">
        <v>11186</v>
      </c>
      <c r="AW773" s="190"/>
      <c r="AX773" s="185"/>
      <c r="AY773" s="185">
        <v>43315</v>
      </c>
      <c r="AZ773" s="184" t="s">
        <v>19415</v>
      </c>
      <c r="BA773" s="184"/>
      <c r="BB773" s="184"/>
      <c r="BC773" s="184"/>
      <c r="BD773" s="184"/>
      <c r="BE773" s="184"/>
      <c r="BF773" s="184"/>
      <c r="BG773" s="184"/>
      <c r="BH773" s="184"/>
      <c r="BI773" s="184"/>
      <c r="BJ773" s="184"/>
      <c r="BK773" s="184"/>
      <c r="BL773" s="184"/>
      <c r="BM773" s="184"/>
      <c r="BN773" s="184" t="s">
        <v>3493</v>
      </c>
      <c r="BO773" s="184" t="s">
        <v>3493</v>
      </c>
      <c r="BP773" s="184" t="s">
        <v>3493</v>
      </c>
      <c r="BQ773" s="184" t="str">
        <f t="shared" si="33"/>
        <v>√</v>
      </c>
      <c r="BR773" s="184"/>
      <c r="BS773" s="184"/>
      <c r="BT773" s="187" t="s">
        <v>3577</v>
      </c>
      <c r="BU773" s="184" t="s">
        <v>11187</v>
      </c>
      <c r="BV773" s="190" t="e">
        <f>VLOOKUP(D:D,#REF!,2,0)</f>
        <v>#REF!</v>
      </c>
      <c r="BW773" s="190" t="e">
        <f>VLOOKUP(K:K,#REF!,4,0)</f>
        <v>#REF!</v>
      </c>
      <c r="BX773" s="190"/>
      <c r="BY773" s="190"/>
      <c r="BZ773" s="191" t="e">
        <f>VLOOKUP(D:D,#REF!,2,0)</f>
        <v>#REF!</v>
      </c>
      <c r="CA773" s="192" t="s">
        <v>18928</v>
      </c>
      <c r="CB773" s="192" t="s">
        <v>18928</v>
      </c>
      <c r="CC773" s="192" t="s">
        <v>18928</v>
      </c>
      <c r="CD773" s="190"/>
      <c r="CE773" s="184">
        <v>7003358</v>
      </c>
    </row>
    <row r="774" spans="1:83" ht="11.95" customHeight="1">
      <c r="A774" s="184">
        <v>7003359</v>
      </c>
      <c r="B774" s="184">
        <v>773</v>
      </c>
      <c r="C774" s="184" t="s">
        <v>9939</v>
      </c>
      <c r="D774" s="184" t="s">
        <v>21</v>
      </c>
      <c r="E774" s="184" t="s">
        <v>110</v>
      </c>
      <c r="F774" s="184"/>
      <c r="G774" s="185"/>
      <c r="H774" s="186" t="s">
        <v>11188</v>
      </c>
      <c r="I774" s="187">
        <v>21083</v>
      </c>
      <c r="J774" s="184"/>
      <c r="K774" s="184">
        <v>7003359</v>
      </c>
      <c r="L774" s="184" t="s">
        <v>11189</v>
      </c>
      <c r="M774" s="184" t="s">
        <v>23735</v>
      </c>
      <c r="N774" s="188" t="s">
        <v>11190</v>
      </c>
      <c r="O774" s="189"/>
      <c r="P774" s="187" t="s">
        <v>11191</v>
      </c>
      <c r="Q774" s="187" t="s">
        <v>11191</v>
      </c>
      <c r="R774" s="184" t="s">
        <v>11192</v>
      </c>
      <c r="S774" s="184" t="s">
        <v>11193</v>
      </c>
      <c r="T774" s="184" t="s">
        <v>11194</v>
      </c>
      <c r="U774" s="184" t="s">
        <v>23736</v>
      </c>
      <c r="V774" s="184" t="s">
        <v>11194</v>
      </c>
      <c r="W774" s="184" t="s">
        <v>23736</v>
      </c>
      <c r="X774" s="187" t="s">
        <v>11195</v>
      </c>
      <c r="Y774" s="187" t="s">
        <v>23737</v>
      </c>
      <c r="Z774" s="188" t="s">
        <v>23738</v>
      </c>
      <c r="AA774" s="184" t="s">
        <v>3820</v>
      </c>
      <c r="AB774" s="184" t="s">
        <v>3820</v>
      </c>
      <c r="AC774" s="184"/>
      <c r="AD774" s="184"/>
      <c r="AE774" s="184" t="s">
        <v>3562</v>
      </c>
      <c r="AF774" s="184"/>
      <c r="AG774" s="184"/>
      <c r="AH774" s="184"/>
      <c r="AI774" s="184"/>
      <c r="AJ774" s="184" t="s">
        <v>3563</v>
      </c>
      <c r="AK774" s="184"/>
      <c r="AL774" s="184" t="s">
        <v>909</v>
      </c>
      <c r="AM774" s="184" t="s">
        <v>11196</v>
      </c>
      <c r="AN774" s="184" t="s">
        <v>11197</v>
      </c>
      <c r="AO774" s="184" t="s">
        <v>11198</v>
      </c>
      <c r="AP774" s="184" t="s">
        <v>11199</v>
      </c>
      <c r="AQ774" s="184" t="s">
        <v>11200</v>
      </c>
      <c r="AR774" s="184" t="s">
        <v>909</v>
      </c>
      <c r="AS774" s="184" t="s">
        <v>11196</v>
      </c>
      <c r="AT774" s="184" t="s">
        <v>11197</v>
      </c>
      <c r="AU774" s="184" t="s">
        <v>11201</v>
      </c>
      <c r="AV774" s="184" t="s">
        <v>11202</v>
      </c>
      <c r="AW774" s="190"/>
      <c r="AX774" s="185">
        <v>43921</v>
      </c>
      <c r="AY774" s="185">
        <v>43564</v>
      </c>
      <c r="AZ774" s="184" t="s">
        <v>19415</v>
      </c>
      <c r="BA774" s="184" t="s">
        <v>11203</v>
      </c>
      <c r="BB774" s="184"/>
      <c r="BC774" s="184"/>
      <c r="BD774" s="184"/>
      <c r="BE774" s="184"/>
      <c r="BF774" s="184"/>
      <c r="BG774" s="184"/>
      <c r="BH774" s="184"/>
      <c r="BI774" s="184"/>
      <c r="BJ774" s="184"/>
      <c r="BK774" s="184"/>
      <c r="BL774" s="184" t="s">
        <v>3493</v>
      </c>
      <c r="BM774" s="184" t="s">
        <v>3493</v>
      </c>
      <c r="BN774" s="184"/>
      <c r="BO774" s="184" t="s">
        <v>3493</v>
      </c>
      <c r="BP774" s="184" t="s">
        <v>3493</v>
      </c>
      <c r="BQ774" s="184" t="str">
        <f t="shared" si="33"/>
        <v>√</v>
      </c>
      <c r="BR774" s="184"/>
      <c r="BS774" s="184"/>
      <c r="BT774" s="187"/>
      <c r="BU774" s="184" t="s">
        <v>11067</v>
      </c>
      <c r="BV774" s="190" t="e">
        <f>VLOOKUP(D:D,#REF!,2,0)</f>
        <v>#REF!</v>
      </c>
      <c r="BW774" s="190" t="e">
        <f>VLOOKUP(K:K,#REF!,4,0)</f>
        <v>#REF!</v>
      </c>
      <c r="BX774" s="190"/>
      <c r="BY774" s="190"/>
      <c r="BZ774" s="191" t="e">
        <f>VLOOKUP(D:D,#REF!,2,0)</f>
        <v>#REF!</v>
      </c>
      <c r="CA774" s="192" t="s">
        <v>18928</v>
      </c>
      <c r="CB774" s="192" t="s">
        <v>18928</v>
      </c>
      <c r="CC774" s="192" t="s">
        <v>18928</v>
      </c>
      <c r="CD774" s="190"/>
      <c r="CE774" s="184">
        <v>7003359</v>
      </c>
    </row>
    <row r="775" spans="1:83" ht="11.95" customHeight="1">
      <c r="A775" s="184">
        <v>7004122</v>
      </c>
      <c r="B775" s="184">
        <v>774</v>
      </c>
      <c r="C775" s="184" t="s">
        <v>22473</v>
      </c>
      <c r="D775" s="184" t="s">
        <v>25</v>
      </c>
      <c r="E775" s="184" t="s">
        <v>638</v>
      </c>
      <c r="F775" s="184" t="s">
        <v>11204</v>
      </c>
      <c r="G775" s="185">
        <v>42877</v>
      </c>
      <c r="H775" s="186" t="s">
        <v>22499</v>
      </c>
      <c r="I775" s="187">
        <v>21147</v>
      </c>
      <c r="J775" s="184" t="s">
        <v>20689</v>
      </c>
      <c r="K775" s="184">
        <v>7004122</v>
      </c>
      <c r="L775" s="184" t="s">
        <v>23739</v>
      </c>
      <c r="M775" s="184" t="s">
        <v>11205</v>
      </c>
      <c r="N775" s="188" t="s">
        <v>11206</v>
      </c>
      <c r="O775" s="189" t="s">
        <v>11207</v>
      </c>
      <c r="P775" s="187" t="s">
        <v>11208</v>
      </c>
      <c r="Q775" s="187" t="s">
        <v>11208</v>
      </c>
      <c r="R775" s="184" t="s">
        <v>11209</v>
      </c>
      <c r="S775" s="184">
        <v>13978212332</v>
      </c>
      <c r="T775" s="184" t="s">
        <v>11210</v>
      </c>
      <c r="U775" s="184" t="s">
        <v>23740</v>
      </c>
      <c r="V775" s="184" t="s">
        <v>11211</v>
      </c>
      <c r="W775" s="184" t="s">
        <v>11212</v>
      </c>
      <c r="X775" s="187" t="s">
        <v>23741</v>
      </c>
      <c r="Y775" s="187" t="s">
        <v>11213</v>
      </c>
      <c r="Z775" s="188" t="s">
        <v>11214</v>
      </c>
      <c r="AA775" s="184">
        <v>120</v>
      </c>
      <c r="AB775" s="184" t="s">
        <v>3669</v>
      </c>
      <c r="AC775" s="184"/>
      <c r="AD775" s="184"/>
      <c r="AE775" s="184" t="s">
        <v>3562</v>
      </c>
      <c r="AF775" s="184"/>
      <c r="AG775" s="184"/>
      <c r="AH775" s="184"/>
      <c r="AI775" s="184"/>
      <c r="AJ775" s="184" t="s">
        <v>3563</v>
      </c>
      <c r="AK775" s="184"/>
      <c r="AL775" s="184" t="s">
        <v>11215</v>
      </c>
      <c r="AM775" s="184" t="s">
        <v>11216</v>
      </c>
      <c r="AN775" s="184">
        <v>15077201940</v>
      </c>
      <c r="AO775" s="184" t="s">
        <v>11217</v>
      </c>
      <c r="AP775" s="184" t="s">
        <v>11215</v>
      </c>
      <c r="AQ775" s="184">
        <v>15077201940</v>
      </c>
      <c r="AR775" s="184" t="s">
        <v>11215</v>
      </c>
      <c r="AS775" s="184" t="s">
        <v>11216</v>
      </c>
      <c r="AT775" s="184">
        <v>15077201940</v>
      </c>
      <c r="AU775" s="184" t="s">
        <v>23742</v>
      </c>
      <c r="AV775" s="184" t="s">
        <v>23742</v>
      </c>
      <c r="AW775" s="190"/>
      <c r="AX775" s="185">
        <v>44656</v>
      </c>
      <c r="AY775" s="185">
        <v>42823</v>
      </c>
      <c r="AZ775" s="184" t="s">
        <v>3731</v>
      </c>
      <c r="BA775" s="184" t="s">
        <v>11218</v>
      </c>
      <c r="BB775" s="184"/>
      <c r="BC775" s="184"/>
      <c r="BD775" s="184"/>
      <c r="BE775" s="184"/>
      <c r="BF775" s="184"/>
      <c r="BG775" s="184"/>
      <c r="BH775" s="184"/>
      <c r="BI775" s="184"/>
      <c r="BJ775" s="184"/>
      <c r="BK775" s="184"/>
      <c r="BL775" s="184" t="s">
        <v>3493</v>
      </c>
      <c r="BM775" s="184" t="s">
        <v>3493</v>
      </c>
      <c r="BN775" s="184" t="s">
        <v>3493</v>
      </c>
      <c r="BO775" s="184" t="s">
        <v>3493</v>
      </c>
      <c r="BP775" s="184" t="s">
        <v>3493</v>
      </c>
      <c r="BQ775" s="184" t="str">
        <f t="shared" si="33"/>
        <v>√</v>
      </c>
      <c r="BR775" s="184"/>
      <c r="BS775" s="184"/>
      <c r="BT775" s="187" t="s">
        <v>3493</v>
      </c>
      <c r="BU775" s="184"/>
      <c r="BV775" s="190" t="e">
        <f>VLOOKUP(D:D,#REF!,2,0)</f>
        <v>#REF!</v>
      </c>
      <c r="BW775" s="190" t="e">
        <f>VLOOKUP(D:D,#REF!,3,0)</f>
        <v>#REF!</v>
      </c>
      <c r="BX775" s="190"/>
      <c r="BY775" s="190"/>
      <c r="BZ775" s="191" t="e">
        <f>VLOOKUP(D:D,#REF!,2,0)</f>
        <v>#REF!</v>
      </c>
      <c r="CA775" s="192" t="s">
        <v>18928</v>
      </c>
      <c r="CB775" s="192" t="s">
        <v>18928</v>
      </c>
      <c r="CC775" s="192" t="s">
        <v>18928</v>
      </c>
      <c r="CD775" s="190"/>
      <c r="CE775" s="184">
        <v>7004122</v>
      </c>
    </row>
    <row r="776" spans="1:83" ht="11.95" customHeight="1">
      <c r="A776" s="184">
        <v>7004123</v>
      </c>
      <c r="B776" s="184">
        <v>775</v>
      </c>
      <c r="C776" s="184" t="s">
        <v>22473</v>
      </c>
      <c r="D776" s="184" t="s">
        <v>25</v>
      </c>
      <c r="E776" s="184" t="s">
        <v>645</v>
      </c>
      <c r="F776" s="184" t="s">
        <v>11219</v>
      </c>
      <c r="G776" s="185">
        <v>42573</v>
      </c>
      <c r="H776" s="186" t="s">
        <v>22552</v>
      </c>
      <c r="I776" s="187">
        <v>21146</v>
      </c>
      <c r="J776" s="184" t="s">
        <v>11220</v>
      </c>
      <c r="K776" s="184">
        <v>7004123</v>
      </c>
      <c r="L776" s="184" t="s">
        <v>11221</v>
      </c>
      <c r="M776" s="184" t="s">
        <v>23743</v>
      </c>
      <c r="N776" s="188" t="s">
        <v>11222</v>
      </c>
      <c r="O776" s="189" t="s">
        <v>11223</v>
      </c>
      <c r="P776" s="187" t="s">
        <v>11224</v>
      </c>
      <c r="Q776" s="187" t="s">
        <v>11224</v>
      </c>
      <c r="R776" s="184" t="s">
        <v>11225</v>
      </c>
      <c r="S776" s="184">
        <v>13321645288</v>
      </c>
      <c r="T776" s="184" t="s">
        <v>11225</v>
      </c>
      <c r="U776" s="184">
        <v>13321645288</v>
      </c>
      <c r="V776" s="184" t="s">
        <v>11226</v>
      </c>
      <c r="W776" s="184">
        <v>18978423998</v>
      </c>
      <c r="X776" s="187" t="s">
        <v>23744</v>
      </c>
      <c r="Y776" s="187" t="s">
        <v>11227</v>
      </c>
      <c r="Z776" s="188" t="s">
        <v>11228</v>
      </c>
      <c r="AA776" s="184">
        <v>180</v>
      </c>
      <c r="AB776" s="184" t="s">
        <v>3561</v>
      </c>
      <c r="AC776" s="184"/>
      <c r="AD776" s="184"/>
      <c r="AE776" s="184" t="s">
        <v>3562</v>
      </c>
      <c r="AF776" s="184"/>
      <c r="AG776" s="184"/>
      <c r="AH776" s="184"/>
      <c r="AI776" s="184"/>
      <c r="AJ776" s="184" t="s">
        <v>3563</v>
      </c>
      <c r="AK776" s="184">
        <v>542600</v>
      </c>
      <c r="AL776" s="184" t="s">
        <v>11225</v>
      </c>
      <c r="AM776" s="184" t="s">
        <v>11229</v>
      </c>
      <c r="AN776" s="184">
        <v>13321645288</v>
      </c>
      <c r="AO776" s="184" t="s">
        <v>11230</v>
      </c>
      <c r="AP776" s="184" t="s">
        <v>11231</v>
      </c>
      <c r="AQ776" s="184">
        <v>13878453971</v>
      </c>
      <c r="AR776" s="184" t="s">
        <v>11231</v>
      </c>
      <c r="AS776" s="184" t="s">
        <v>11229</v>
      </c>
      <c r="AT776" s="184">
        <v>13878453971</v>
      </c>
      <c r="AU776" s="184" t="s">
        <v>11232</v>
      </c>
      <c r="AV776" s="184" t="s">
        <v>11232</v>
      </c>
      <c r="AW776" s="190"/>
      <c r="AX776" s="185">
        <v>43782</v>
      </c>
      <c r="AY776" s="185">
        <v>43225</v>
      </c>
      <c r="AZ776" s="184" t="s">
        <v>3731</v>
      </c>
      <c r="BA776" s="184" t="s">
        <v>11233</v>
      </c>
      <c r="BB776" s="184"/>
      <c r="BC776" s="184"/>
      <c r="BD776" s="184"/>
      <c r="BE776" s="184"/>
      <c r="BF776" s="184"/>
      <c r="BG776" s="184"/>
      <c r="BH776" s="184"/>
      <c r="BI776" s="184"/>
      <c r="BJ776" s="184"/>
      <c r="BK776" s="184"/>
      <c r="BL776" s="184" t="s">
        <v>3493</v>
      </c>
      <c r="BM776" s="184"/>
      <c r="BN776" s="184" t="s">
        <v>3493</v>
      </c>
      <c r="BO776" s="184" t="s">
        <v>3493</v>
      </c>
      <c r="BP776" s="184" t="s">
        <v>3493</v>
      </c>
      <c r="BQ776" s="184" t="str">
        <f t="shared" si="33"/>
        <v>√</v>
      </c>
      <c r="BR776" s="184"/>
      <c r="BS776" s="184"/>
      <c r="BT776" s="187" t="str">
        <f t="shared" ref="BT776" si="34">IF(OR(Q776="",Q776="/")," ","√")</f>
        <v>√</v>
      </c>
      <c r="BU776" s="184"/>
      <c r="BV776" s="190" t="e">
        <f>VLOOKUP(D:D,#REF!,2,0)</f>
        <v>#REF!</v>
      </c>
      <c r="BW776" s="190" t="e">
        <f>VLOOKUP(D:D,#REF!,3,0)</f>
        <v>#REF!</v>
      </c>
      <c r="BX776" s="190"/>
      <c r="BY776" s="190"/>
      <c r="BZ776" s="191" t="e">
        <f>VLOOKUP(D:D,#REF!,2,0)</f>
        <v>#REF!</v>
      </c>
      <c r="CA776" s="192" t="s">
        <v>18928</v>
      </c>
      <c r="CB776" s="192" t="s">
        <v>18928</v>
      </c>
      <c r="CC776" s="192" t="s">
        <v>18928</v>
      </c>
      <c r="CD776" s="190"/>
      <c r="CE776" s="184">
        <v>7004123</v>
      </c>
    </row>
    <row r="777" spans="1:83" ht="11.95" customHeight="1">
      <c r="A777" s="184">
        <v>7004124</v>
      </c>
      <c r="B777" s="184">
        <v>776</v>
      </c>
      <c r="C777" s="184" t="s">
        <v>22473</v>
      </c>
      <c r="D777" s="184" t="s">
        <v>25</v>
      </c>
      <c r="E777" s="184" t="s">
        <v>647</v>
      </c>
      <c r="F777" s="184" t="s">
        <v>11234</v>
      </c>
      <c r="G777" s="185">
        <v>42573</v>
      </c>
      <c r="H777" s="186" t="s">
        <v>22927</v>
      </c>
      <c r="I777" s="187">
        <v>21145</v>
      </c>
      <c r="J777" s="184" t="s">
        <v>22707</v>
      </c>
      <c r="K777" s="184">
        <v>7004124</v>
      </c>
      <c r="L777" s="184" t="s">
        <v>23745</v>
      </c>
      <c r="M777" s="184" t="s">
        <v>11235</v>
      </c>
      <c r="N777" s="188" t="s">
        <v>11236</v>
      </c>
      <c r="O777" s="189" t="s">
        <v>11237</v>
      </c>
      <c r="P777" s="187" t="s">
        <v>23746</v>
      </c>
      <c r="Q777" s="187" t="s">
        <v>23746</v>
      </c>
      <c r="R777" s="184" t="s">
        <v>11238</v>
      </c>
      <c r="S777" s="184">
        <v>18077067738</v>
      </c>
      <c r="T777" s="184" t="s">
        <v>11239</v>
      </c>
      <c r="U777" s="184">
        <v>13307808839</v>
      </c>
      <c r="V777" s="184" t="s">
        <v>11239</v>
      </c>
      <c r="W777" s="184">
        <v>13307808839</v>
      </c>
      <c r="X777" s="187" t="s">
        <v>11240</v>
      </c>
      <c r="Y777" s="187" t="s">
        <v>11241</v>
      </c>
      <c r="Z777" s="188" t="s">
        <v>3575</v>
      </c>
      <c r="AA777" s="184">
        <v>90</v>
      </c>
      <c r="AB777" s="184" t="s">
        <v>3669</v>
      </c>
      <c r="AC777" s="184"/>
      <c r="AD777" s="184"/>
      <c r="AE777" s="184" t="s">
        <v>3562</v>
      </c>
      <c r="AF777" s="184"/>
      <c r="AG777" s="184"/>
      <c r="AH777" s="184"/>
      <c r="AI777" s="184"/>
      <c r="AJ777" s="184" t="s">
        <v>3563</v>
      </c>
      <c r="AK777" s="184">
        <v>538100</v>
      </c>
      <c r="AL777" s="184" t="s">
        <v>11239</v>
      </c>
      <c r="AM777" s="184" t="s">
        <v>11242</v>
      </c>
      <c r="AN777" s="184">
        <v>13307808839</v>
      </c>
      <c r="AO777" s="184" t="s">
        <v>3577</v>
      </c>
      <c r="AP777" s="184" t="s">
        <v>11239</v>
      </c>
      <c r="AQ777" s="184">
        <v>13307808839</v>
      </c>
      <c r="AR777" s="184" t="s">
        <v>11239</v>
      </c>
      <c r="AS777" s="184" t="s">
        <v>11242</v>
      </c>
      <c r="AT777" s="184">
        <v>13307808839</v>
      </c>
      <c r="AU777" s="184" t="s">
        <v>2607</v>
      </c>
      <c r="AV777" s="184" t="s">
        <v>2607</v>
      </c>
      <c r="AW777" s="190"/>
      <c r="AX777" s="185">
        <v>44595</v>
      </c>
      <c r="AY777" s="185">
        <v>43113</v>
      </c>
      <c r="AZ777" s="184" t="s">
        <v>3562</v>
      </c>
      <c r="BA777" s="184" t="s">
        <v>11243</v>
      </c>
      <c r="BB777" s="184"/>
      <c r="BC777" s="184"/>
      <c r="BD777" s="184"/>
      <c r="BE777" s="184"/>
      <c r="BF777" s="184"/>
      <c r="BG777" s="184"/>
      <c r="BH777" s="184"/>
      <c r="BI777" s="184"/>
      <c r="BJ777" s="184"/>
      <c r="BK777" s="184"/>
      <c r="BL777" s="184" t="s">
        <v>3493</v>
      </c>
      <c r="BM777" s="184"/>
      <c r="BN777" s="184" t="s">
        <v>3493</v>
      </c>
      <c r="BO777" s="184" t="s">
        <v>3493</v>
      </c>
      <c r="BP777" s="184" t="s">
        <v>3493</v>
      </c>
      <c r="BQ777" s="184" t="str">
        <f t="shared" si="33"/>
        <v>√</v>
      </c>
      <c r="BR777" s="184"/>
      <c r="BS777" s="184"/>
      <c r="BT777" s="187" t="s">
        <v>3493</v>
      </c>
      <c r="BU777" s="184"/>
      <c r="BV777" s="190" t="e">
        <f>VLOOKUP(D:D,#REF!,2,0)</f>
        <v>#REF!</v>
      </c>
      <c r="BW777" s="190" t="e">
        <f>VLOOKUP(D:D,#REF!,3,0)</f>
        <v>#REF!</v>
      </c>
      <c r="BX777" s="190"/>
      <c r="BY777" s="190"/>
      <c r="BZ777" s="191" t="e">
        <f>VLOOKUP(D:D,#REF!,2,0)</f>
        <v>#REF!</v>
      </c>
      <c r="CA777" s="192" t="s">
        <v>18928</v>
      </c>
      <c r="CB777" s="192" t="s">
        <v>18928</v>
      </c>
      <c r="CC777" s="192" t="s">
        <v>18928</v>
      </c>
      <c r="CD777" s="190"/>
      <c r="CE777" s="184">
        <v>7004124</v>
      </c>
    </row>
    <row r="778" spans="1:83" ht="11.95" customHeight="1">
      <c r="A778" s="184">
        <v>7004125</v>
      </c>
      <c r="B778" s="184">
        <v>777</v>
      </c>
      <c r="C778" s="184" t="s">
        <v>18923</v>
      </c>
      <c r="D778" s="184" t="s">
        <v>18</v>
      </c>
      <c r="E778" s="184" t="s">
        <v>668</v>
      </c>
      <c r="F778" s="184" t="s">
        <v>11244</v>
      </c>
      <c r="G778" s="185">
        <v>42492</v>
      </c>
      <c r="H778" s="186" t="s">
        <v>1385</v>
      </c>
      <c r="I778" s="187">
        <v>21173</v>
      </c>
      <c r="J778" s="184" t="s">
        <v>18924</v>
      </c>
      <c r="K778" s="184">
        <v>7004125</v>
      </c>
      <c r="L778" s="184" t="s">
        <v>11245</v>
      </c>
      <c r="M778" s="184" t="s">
        <v>11246</v>
      </c>
      <c r="N778" s="188" t="s">
        <v>11247</v>
      </c>
      <c r="O778" s="189" t="s">
        <v>11248</v>
      </c>
      <c r="P778" s="187" t="s">
        <v>11249</v>
      </c>
      <c r="Q778" s="187" t="s">
        <v>11249</v>
      </c>
      <c r="R778" s="184" t="s">
        <v>11250</v>
      </c>
      <c r="S778" s="184">
        <v>15892722929</v>
      </c>
      <c r="T778" s="184" t="s">
        <v>5555</v>
      </c>
      <c r="U778" s="184">
        <v>18113663836</v>
      </c>
      <c r="V778" s="184" t="s">
        <v>11251</v>
      </c>
      <c r="W778" s="184" t="s">
        <v>23747</v>
      </c>
      <c r="X778" s="187" t="s">
        <v>11252</v>
      </c>
      <c r="Y778" s="187" t="s">
        <v>23748</v>
      </c>
      <c r="Z778" s="188" t="s">
        <v>3575</v>
      </c>
      <c r="AA778" s="184">
        <v>180</v>
      </c>
      <c r="AB778" s="184" t="s">
        <v>3561</v>
      </c>
      <c r="AC778" s="184" t="s">
        <v>11253</v>
      </c>
      <c r="AD778" s="184"/>
      <c r="AE778" s="184" t="s">
        <v>3562</v>
      </c>
      <c r="AF778" s="184"/>
      <c r="AG778" s="184"/>
      <c r="AH778" s="184"/>
      <c r="AI778" s="184"/>
      <c r="AJ778" s="184" t="s">
        <v>3563</v>
      </c>
      <c r="AK778" s="184"/>
      <c r="AL778" s="184" t="s">
        <v>1385</v>
      </c>
      <c r="AM778" s="184" t="s">
        <v>3594</v>
      </c>
      <c r="AN778" s="184">
        <v>18108184858</v>
      </c>
      <c r="AO778" s="184" t="s">
        <v>3595</v>
      </c>
      <c r="AP778" s="184" t="s">
        <v>11254</v>
      </c>
      <c r="AQ778" s="184">
        <v>18228550209</v>
      </c>
      <c r="AR778" s="184" t="s">
        <v>1385</v>
      </c>
      <c r="AS778" s="184" t="s">
        <v>3594</v>
      </c>
      <c r="AT778" s="184">
        <v>18108184858</v>
      </c>
      <c r="AU778" s="184" t="s">
        <v>1090</v>
      </c>
      <c r="AV778" s="184" t="s">
        <v>1090</v>
      </c>
      <c r="AW778" s="190"/>
      <c r="AX778" s="185">
        <v>44143</v>
      </c>
      <c r="AY778" s="185">
        <v>43476</v>
      </c>
      <c r="AZ778" s="184" t="s">
        <v>19415</v>
      </c>
      <c r="BA778" s="184" t="s">
        <v>11255</v>
      </c>
      <c r="BB778" s="184"/>
      <c r="BC778" s="184"/>
      <c r="BD778" s="184"/>
      <c r="BE778" s="184"/>
      <c r="BF778" s="184"/>
      <c r="BG778" s="184"/>
      <c r="BH778" s="184"/>
      <c r="BI778" s="184"/>
      <c r="BJ778" s="184"/>
      <c r="BK778" s="184"/>
      <c r="BL778" s="184" t="s">
        <v>3493</v>
      </c>
      <c r="BM778" s="184"/>
      <c r="BN778" s="184"/>
      <c r="BO778" s="184" t="s">
        <v>3493</v>
      </c>
      <c r="BP778" s="184" t="s">
        <v>3493</v>
      </c>
      <c r="BQ778" s="184" t="str">
        <f t="shared" si="33"/>
        <v>√</v>
      </c>
      <c r="BR778" s="184"/>
      <c r="BS778" s="184"/>
      <c r="BT778" s="187" t="s">
        <v>3493</v>
      </c>
      <c r="BU778" s="184"/>
      <c r="BV778" s="190" t="e">
        <f>VLOOKUP(D:D,#REF!,2,0)</f>
        <v>#REF!</v>
      </c>
      <c r="BW778" s="190" t="e">
        <f>VLOOKUP(D:D,#REF!,3,0)</f>
        <v>#REF!</v>
      </c>
      <c r="BX778" s="190"/>
      <c r="BY778" s="190"/>
      <c r="BZ778" s="191" t="e">
        <f>VLOOKUP(D:D,#REF!,2,0)</f>
        <v>#REF!</v>
      </c>
      <c r="CA778" s="192" t="s">
        <v>18928</v>
      </c>
      <c r="CB778" s="192" t="s">
        <v>18928</v>
      </c>
      <c r="CC778" s="192" t="s">
        <v>18928</v>
      </c>
      <c r="CD778" s="190"/>
      <c r="CE778" s="184">
        <v>7004125</v>
      </c>
    </row>
    <row r="779" spans="1:83" ht="11.95" customHeight="1">
      <c r="A779" s="184">
        <v>7004127</v>
      </c>
      <c r="B779" s="184">
        <v>778</v>
      </c>
      <c r="C779" s="184" t="s">
        <v>3672</v>
      </c>
      <c r="D779" s="184" t="s">
        <v>28</v>
      </c>
      <c r="E779" s="184" t="s">
        <v>696</v>
      </c>
      <c r="F779" s="184" t="s">
        <v>23749</v>
      </c>
      <c r="G779" s="185">
        <v>42578</v>
      </c>
      <c r="H779" s="186" t="s">
        <v>923</v>
      </c>
      <c r="I779" s="187">
        <v>21097</v>
      </c>
      <c r="J779" s="184" t="s">
        <v>19255</v>
      </c>
      <c r="K779" s="184">
        <v>7004127</v>
      </c>
      <c r="L779" s="184" t="s">
        <v>23750</v>
      </c>
      <c r="M779" s="184" t="s">
        <v>11256</v>
      </c>
      <c r="N779" s="188" t="s">
        <v>11257</v>
      </c>
      <c r="O779" s="189" t="s">
        <v>11258</v>
      </c>
      <c r="P779" s="187" t="s">
        <v>23751</v>
      </c>
      <c r="Q779" s="187" t="s">
        <v>23751</v>
      </c>
      <c r="R779" s="184" t="s">
        <v>11259</v>
      </c>
      <c r="S779" s="184">
        <v>13879219781</v>
      </c>
      <c r="T779" s="184" t="s">
        <v>11260</v>
      </c>
      <c r="U779" s="184" t="s">
        <v>23752</v>
      </c>
      <c r="V779" s="184" t="s">
        <v>11260</v>
      </c>
      <c r="W779" s="184" t="s">
        <v>23752</v>
      </c>
      <c r="X779" s="187" t="s">
        <v>11261</v>
      </c>
      <c r="Y779" s="187" t="s">
        <v>23753</v>
      </c>
      <c r="Z779" s="188" t="s">
        <v>3575</v>
      </c>
      <c r="AA779" s="184">
        <v>120</v>
      </c>
      <c r="AB779" s="184" t="s">
        <v>3561</v>
      </c>
      <c r="AC779" s="184"/>
      <c r="AD779" s="184" t="s">
        <v>11262</v>
      </c>
      <c r="AE779" s="184" t="s">
        <v>3562</v>
      </c>
      <c r="AF779" s="184"/>
      <c r="AG779" s="184"/>
      <c r="AH779" s="184"/>
      <c r="AI779" s="184"/>
      <c r="AJ779" s="184" t="s">
        <v>3563</v>
      </c>
      <c r="AK779" s="184"/>
      <c r="AL779" s="184" t="s">
        <v>11263</v>
      </c>
      <c r="AM779" s="184" t="s">
        <v>23751</v>
      </c>
      <c r="AN779" s="184">
        <v>13507926012</v>
      </c>
      <c r="AO779" s="184" t="s">
        <v>19284</v>
      </c>
      <c r="AP779" s="184" t="s">
        <v>11260</v>
      </c>
      <c r="AQ779" s="184" t="s">
        <v>11264</v>
      </c>
      <c r="AR779" s="184" t="s">
        <v>19285</v>
      </c>
      <c r="AS779" s="184" t="s">
        <v>19286</v>
      </c>
      <c r="AT779" s="184">
        <v>13975839258</v>
      </c>
      <c r="AU779" s="184" t="s">
        <v>11265</v>
      </c>
      <c r="AV779" s="184" t="s">
        <v>11265</v>
      </c>
      <c r="AW779" s="190"/>
      <c r="AX779" s="185">
        <v>43907</v>
      </c>
      <c r="AY779" s="185">
        <v>43191</v>
      </c>
      <c r="AZ779" s="184" t="s">
        <v>3580</v>
      </c>
      <c r="BA779" s="184" t="s">
        <v>11266</v>
      </c>
      <c r="BB779" s="184"/>
      <c r="BC779" s="184"/>
      <c r="BD779" s="184"/>
      <c r="BE779" s="184"/>
      <c r="BF779" s="184"/>
      <c r="BG779" s="184"/>
      <c r="BH779" s="184"/>
      <c r="BI779" s="184"/>
      <c r="BJ779" s="184"/>
      <c r="BK779" s="184"/>
      <c r="BL779" s="184" t="s">
        <v>3493</v>
      </c>
      <c r="BM779" s="184"/>
      <c r="BN779" s="184"/>
      <c r="BO779" s="184" t="s">
        <v>3493</v>
      </c>
      <c r="BP779" s="184" t="s">
        <v>3493</v>
      </c>
      <c r="BQ779" s="184" t="str">
        <f t="shared" si="33"/>
        <v>√</v>
      </c>
      <c r="BR779" s="184"/>
      <c r="BS779" s="184"/>
      <c r="BT779" s="187"/>
      <c r="BU779" s="184" t="s">
        <v>11267</v>
      </c>
      <c r="BV779" s="190" t="e">
        <f>VLOOKUP(D:D,#REF!,2,0)</f>
        <v>#REF!</v>
      </c>
      <c r="BW779" s="190" t="e">
        <f>VLOOKUP(D:D,#REF!,3,0)</f>
        <v>#REF!</v>
      </c>
      <c r="BX779" s="190"/>
      <c r="BY779" s="190"/>
      <c r="BZ779" s="191" t="e">
        <f>VLOOKUP(D:D,#REF!,2,0)</f>
        <v>#REF!</v>
      </c>
      <c r="CA779" s="192" t="s">
        <v>18928</v>
      </c>
      <c r="CB779" s="192" t="s">
        <v>18928</v>
      </c>
      <c r="CC779" s="192" t="s">
        <v>18928</v>
      </c>
      <c r="CD779" s="190"/>
      <c r="CE779" s="184">
        <v>7004127</v>
      </c>
    </row>
    <row r="780" spans="1:83" ht="11.95" customHeight="1">
      <c r="A780" s="184">
        <v>7004128</v>
      </c>
      <c r="B780" s="184">
        <v>779</v>
      </c>
      <c r="C780" s="184" t="s">
        <v>19398</v>
      </c>
      <c r="D780" s="184" t="s">
        <v>15</v>
      </c>
      <c r="E780" s="184" t="s">
        <v>86</v>
      </c>
      <c r="F780" s="184" t="s">
        <v>11268</v>
      </c>
      <c r="G780" s="185">
        <v>42552</v>
      </c>
      <c r="H780" s="186" t="s">
        <v>22853</v>
      </c>
      <c r="I780" s="187">
        <v>21130</v>
      </c>
      <c r="J780" s="184" t="s">
        <v>22854</v>
      </c>
      <c r="K780" s="184">
        <v>7004128</v>
      </c>
      <c r="L780" s="184" t="s">
        <v>23754</v>
      </c>
      <c r="M780" s="184" t="s">
        <v>11269</v>
      </c>
      <c r="N780" s="188" t="s">
        <v>11270</v>
      </c>
      <c r="O780" s="189"/>
      <c r="P780" s="187" t="s">
        <v>11271</v>
      </c>
      <c r="Q780" s="187" t="s">
        <v>11271</v>
      </c>
      <c r="R780" s="184" t="s">
        <v>11272</v>
      </c>
      <c r="S780" s="184" t="s">
        <v>11273</v>
      </c>
      <c r="T780" s="184" t="s">
        <v>11274</v>
      </c>
      <c r="U780" s="184">
        <v>13654886016</v>
      </c>
      <c r="V780" s="184" t="s">
        <v>11275</v>
      </c>
      <c r="W780" s="184">
        <v>13722110006</v>
      </c>
      <c r="X780" s="187" t="s">
        <v>23755</v>
      </c>
      <c r="Y780" s="187"/>
      <c r="Z780" s="188" t="s">
        <v>3575</v>
      </c>
      <c r="AA780" s="184">
        <v>180</v>
      </c>
      <c r="AB780" s="184" t="s">
        <v>3561</v>
      </c>
      <c r="AC780" s="184" t="s">
        <v>11276</v>
      </c>
      <c r="AD780" s="184"/>
      <c r="AE780" s="184" t="s">
        <v>3562</v>
      </c>
      <c r="AF780" s="184"/>
      <c r="AG780" s="184" t="s">
        <v>4919</v>
      </c>
      <c r="AH780" s="184"/>
      <c r="AI780" s="184"/>
      <c r="AJ780" s="184" t="s">
        <v>3563</v>
      </c>
      <c r="AK780" s="184" t="s">
        <v>11277</v>
      </c>
      <c r="AL780" s="184" t="s">
        <v>11278</v>
      </c>
      <c r="AM780" s="184" t="s">
        <v>23756</v>
      </c>
      <c r="AN780" s="184">
        <v>13654886016</v>
      </c>
      <c r="AO780" s="184" t="s">
        <v>3577</v>
      </c>
      <c r="AP780" s="184" t="s">
        <v>11274</v>
      </c>
      <c r="AQ780" s="184" t="s">
        <v>11279</v>
      </c>
      <c r="AR780" s="184" t="s">
        <v>11280</v>
      </c>
      <c r="AS780" s="184" t="s">
        <v>11281</v>
      </c>
      <c r="AT780" s="184">
        <v>13654886016</v>
      </c>
      <c r="AU780" s="184" t="s">
        <v>11282</v>
      </c>
      <c r="AV780" s="184" t="s">
        <v>23757</v>
      </c>
      <c r="AW780" s="190"/>
      <c r="AX780" s="185">
        <v>43922</v>
      </c>
      <c r="AY780" s="185"/>
      <c r="AZ780" s="184" t="s">
        <v>3731</v>
      </c>
      <c r="BA780" s="184" t="s">
        <v>11283</v>
      </c>
      <c r="BB780" s="184"/>
      <c r="BC780" s="184"/>
      <c r="BD780" s="184"/>
      <c r="BE780" s="184"/>
      <c r="BF780" s="184"/>
      <c r="BG780" s="184"/>
      <c r="BH780" s="184"/>
      <c r="BI780" s="184"/>
      <c r="BJ780" s="184"/>
      <c r="BK780" s="184"/>
      <c r="BL780" s="184" t="s">
        <v>3493</v>
      </c>
      <c r="BM780" s="184"/>
      <c r="BN780" s="184"/>
      <c r="BO780" s="184"/>
      <c r="BP780" s="184" t="s">
        <v>3493</v>
      </c>
      <c r="BQ780" s="184" t="str">
        <f t="shared" si="33"/>
        <v>√</v>
      </c>
      <c r="BR780" s="184"/>
      <c r="BS780" s="184"/>
      <c r="BT780" s="187" t="s">
        <v>3493</v>
      </c>
      <c r="BU780" s="184"/>
      <c r="BV780" s="190" t="e">
        <f>VLOOKUP(D:D,#REF!,2,0)</f>
        <v>#REF!</v>
      </c>
      <c r="BW780" s="190" t="e">
        <f>VLOOKUP(D:D,#REF!,3,0)</f>
        <v>#REF!</v>
      </c>
      <c r="BX780" s="190"/>
      <c r="BY780" s="190"/>
      <c r="BZ780" s="191" t="e">
        <f>VLOOKUP(D:D,#REF!,2,0)</f>
        <v>#REF!</v>
      </c>
      <c r="CA780" s="192" t="s">
        <v>18928</v>
      </c>
      <c r="CB780" s="192" t="s">
        <v>18928</v>
      </c>
      <c r="CC780" s="192" t="s">
        <v>18928</v>
      </c>
      <c r="CD780" s="190"/>
      <c r="CE780" s="184">
        <v>7004128</v>
      </c>
    </row>
    <row r="781" spans="1:83" ht="11.95" customHeight="1">
      <c r="A781" s="184">
        <v>7004129</v>
      </c>
      <c r="B781" s="184">
        <v>780</v>
      </c>
      <c r="C781" s="184" t="s">
        <v>9939</v>
      </c>
      <c r="D781" s="184" t="s">
        <v>21</v>
      </c>
      <c r="E781" s="184" t="s">
        <v>518</v>
      </c>
      <c r="F781" s="184" t="s">
        <v>11284</v>
      </c>
      <c r="G781" s="185">
        <v>42722</v>
      </c>
      <c r="H781" s="186" t="s">
        <v>11188</v>
      </c>
      <c r="I781" s="187">
        <v>21083</v>
      </c>
      <c r="J781" s="184" t="s">
        <v>11285</v>
      </c>
      <c r="K781" s="184">
        <v>7004129</v>
      </c>
      <c r="L781" s="184" t="s">
        <v>11286</v>
      </c>
      <c r="M781" s="184" t="s">
        <v>23758</v>
      </c>
      <c r="N781" s="188" t="s">
        <v>11287</v>
      </c>
      <c r="O781" s="189" t="s">
        <v>11288</v>
      </c>
      <c r="P781" s="187" t="s">
        <v>11289</v>
      </c>
      <c r="Q781" s="187" t="s">
        <v>11289</v>
      </c>
      <c r="R781" s="184" t="s">
        <v>11290</v>
      </c>
      <c r="S781" s="184" t="s">
        <v>11288</v>
      </c>
      <c r="T781" s="184" t="s">
        <v>11291</v>
      </c>
      <c r="U781" s="184">
        <v>13505504336</v>
      </c>
      <c r="V781" s="184" t="s">
        <v>11292</v>
      </c>
      <c r="W781" s="184" t="s">
        <v>23759</v>
      </c>
      <c r="X781" s="187" t="s">
        <v>11293</v>
      </c>
      <c r="Y781" s="187"/>
      <c r="Z781" s="188" t="s">
        <v>3575</v>
      </c>
      <c r="AA781" s="184">
        <v>360</v>
      </c>
      <c r="AB781" s="184" t="s">
        <v>3561</v>
      </c>
      <c r="AC781" s="184"/>
      <c r="AD781" s="184"/>
      <c r="AE781" s="184" t="s">
        <v>3562</v>
      </c>
      <c r="AF781" s="184"/>
      <c r="AG781" s="184"/>
      <c r="AH781" s="184"/>
      <c r="AI781" s="184"/>
      <c r="AJ781" s="184" t="s">
        <v>3593</v>
      </c>
      <c r="AK781" s="184">
        <v>239000</v>
      </c>
      <c r="AL781" s="184" t="s">
        <v>909</v>
      </c>
      <c r="AM781" s="184" t="s">
        <v>11196</v>
      </c>
      <c r="AN781" s="184" t="s">
        <v>11197</v>
      </c>
      <c r="AO781" s="184" t="s">
        <v>11198</v>
      </c>
      <c r="AP781" s="184" t="s">
        <v>11291</v>
      </c>
      <c r="AQ781" s="184" t="s">
        <v>11294</v>
      </c>
      <c r="AR781" s="184" t="s">
        <v>909</v>
      </c>
      <c r="AS781" s="184" t="s">
        <v>11196</v>
      </c>
      <c r="AT781" s="184" t="s">
        <v>11197</v>
      </c>
      <c r="AU781" s="184" t="s">
        <v>1024</v>
      </c>
      <c r="AV781" s="184" t="s">
        <v>1024</v>
      </c>
      <c r="AW781" s="190"/>
      <c r="AX781" s="185">
        <v>43906</v>
      </c>
      <c r="AY781" s="185"/>
      <c r="AZ781" s="184" t="s">
        <v>3731</v>
      </c>
      <c r="BA781" s="184" t="s">
        <v>11295</v>
      </c>
      <c r="BB781" s="184"/>
      <c r="BC781" s="184"/>
      <c r="BD781" s="184"/>
      <c r="BE781" s="184"/>
      <c r="BF781" s="184"/>
      <c r="BG781" s="184"/>
      <c r="BH781" s="184"/>
      <c r="BI781" s="184"/>
      <c r="BJ781" s="184"/>
      <c r="BK781" s="184"/>
      <c r="BL781" s="184" t="s">
        <v>3493</v>
      </c>
      <c r="BM781" s="184"/>
      <c r="BN781" s="184"/>
      <c r="BO781" s="184"/>
      <c r="BP781" s="184" t="s">
        <v>3493</v>
      </c>
      <c r="BQ781" s="184" t="str">
        <f t="shared" si="33"/>
        <v>√</v>
      </c>
      <c r="BR781" s="184"/>
      <c r="BS781" s="184"/>
      <c r="BT781" s="187" t="s">
        <v>3493</v>
      </c>
      <c r="BU781" s="184"/>
      <c r="BV781" s="190" t="e">
        <f>VLOOKUP(D:D,#REF!,2,0)</f>
        <v>#REF!</v>
      </c>
      <c r="BW781" s="190" t="e">
        <f>VLOOKUP(D:D,#REF!,3,0)</f>
        <v>#REF!</v>
      </c>
      <c r="BX781" s="190"/>
      <c r="BY781" s="190"/>
      <c r="BZ781" s="191" t="e">
        <f>VLOOKUP(D:D,#REF!,2,0)</f>
        <v>#REF!</v>
      </c>
      <c r="CA781" s="192" t="s">
        <v>18928</v>
      </c>
      <c r="CB781" s="192" t="s">
        <v>18928</v>
      </c>
      <c r="CC781" s="192" t="s">
        <v>18928</v>
      </c>
      <c r="CD781" s="190"/>
      <c r="CE781" s="184">
        <v>7004129</v>
      </c>
    </row>
    <row r="782" spans="1:83" ht="11.95" customHeight="1">
      <c r="A782" s="184">
        <v>7004130</v>
      </c>
      <c r="B782" s="184">
        <v>781</v>
      </c>
      <c r="C782" s="184" t="s">
        <v>22473</v>
      </c>
      <c r="D782" s="184" t="s">
        <v>32</v>
      </c>
      <c r="E782" s="184" t="s">
        <v>2785</v>
      </c>
      <c r="F782" s="184" t="s">
        <v>2785</v>
      </c>
      <c r="G782" s="185">
        <v>42573</v>
      </c>
      <c r="H782" s="186" t="s">
        <v>22941</v>
      </c>
      <c r="I782" s="187">
        <v>21131</v>
      </c>
      <c r="J782" s="184" t="s">
        <v>22942</v>
      </c>
      <c r="K782" s="184">
        <v>7004130</v>
      </c>
      <c r="L782" s="184" t="s">
        <v>11296</v>
      </c>
      <c r="M782" s="184" t="s">
        <v>11297</v>
      </c>
      <c r="N782" s="188" t="s">
        <v>23760</v>
      </c>
      <c r="O782" s="189"/>
      <c r="P782" s="187" t="s">
        <v>11298</v>
      </c>
      <c r="Q782" s="187" t="s">
        <v>11298</v>
      </c>
      <c r="R782" s="184" t="s">
        <v>11299</v>
      </c>
      <c r="S782" s="184" t="s">
        <v>11300</v>
      </c>
      <c r="T782" s="184" t="s">
        <v>11301</v>
      </c>
      <c r="U782" s="184">
        <v>13648646528</v>
      </c>
      <c r="V782" s="184" t="s">
        <v>11302</v>
      </c>
      <c r="W782" s="184" t="s">
        <v>23761</v>
      </c>
      <c r="X782" s="187" t="s">
        <v>11303</v>
      </c>
      <c r="Y782" s="187"/>
      <c r="Z782" s="188" t="s">
        <v>3575</v>
      </c>
      <c r="AA782" s="184">
        <v>90</v>
      </c>
      <c r="AB782" s="184" t="s">
        <v>3669</v>
      </c>
      <c r="AC782" s="184"/>
      <c r="AD782" s="184"/>
      <c r="AE782" s="184" t="s">
        <v>3562</v>
      </c>
      <c r="AF782" s="184"/>
      <c r="AG782" s="184"/>
      <c r="AH782" s="184"/>
      <c r="AI782" s="184"/>
      <c r="AJ782" s="184" t="s">
        <v>3563</v>
      </c>
      <c r="AK782" s="184"/>
      <c r="AL782" s="184" t="s">
        <v>11301</v>
      </c>
      <c r="AM782" s="184" t="s">
        <v>11304</v>
      </c>
      <c r="AN782" s="184">
        <v>13876315865</v>
      </c>
      <c r="AO782" s="184" t="s">
        <v>11305</v>
      </c>
      <c r="AP782" s="184" t="s">
        <v>11306</v>
      </c>
      <c r="AQ782" s="184">
        <v>13648646528</v>
      </c>
      <c r="AR782" s="184" t="s">
        <v>11301</v>
      </c>
      <c r="AS782" s="184" t="s">
        <v>11304</v>
      </c>
      <c r="AT782" s="184">
        <v>13876315865</v>
      </c>
      <c r="AU782" s="184" t="s">
        <v>11307</v>
      </c>
      <c r="AV782" s="184" t="s">
        <v>11307</v>
      </c>
      <c r="AW782" s="190"/>
      <c r="AX782" s="185">
        <v>43900</v>
      </c>
      <c r="AY782" s="185"/>
      <c r="AZ782" s="184" t="s">
        <v>3731</v>
      </c>
      <c r="BA782" s="184" t="s">
        <v>11308</v>
      </c>
      <c r="BB782" s="184"/>
      <c r="BC782" s="184"/>
      <c r="BD782" s="184"/>
      <c r="BE782" s="184"/>
      <c r="BF782" s="184"/>
      <c r="BG782" s="184"/>
      <c r="BH782" s="184"/>
      <c r="BI782" s="184"/>
      <c r="BJ782" s="184"/>
      <c r="BK782" s="184"/>
      <c r="BL782" s="184" t="s">
        <v>3493</v>
      </c>
      <c r="BM782" s="184"/>
      <c r="BN782" s="184" t="s">
        <v>3493</v>
      </c>
      <c r="BO782" s="184"/>
      <c r="BP782" s="184" t="s">
        <v>3493</v>
      </c>
      <c r="BQ782" s="184" t="str">
        <f t="shared" si="33"/>
        <v>√</v>
      </c>
      <c r="BR782" s="184"/>
      <c r="BS782" s="184"/>
      <c r="BT782" s="187" t="s">
        <v>2819</v>
      </c>
      <c r="BU782" s="184" t="s">
        <v>9526</v>
      </c>
      <c r="BV782" s="190" t="e">
        <f>VLOOKUP(D:D,#REF!,2,0)</f>
        <v>#REF!</v>
      </c>
      <c r="BW782" s="190" t="e">
        <f>VLOOKUP(D:D,#REF!,3,0)</f>
        <v>#REF!</v>
      </c>
      <c r="BX782" s="190"/>
      <c r="BY782" s="190"/>
      <c r="BZ782" s="191" t="e">
        <f>VLOOKUP(D:D,#REF!,2,0)</f>
        <v>#REF!</v>
      </c>
      <c r="CA782" s="192" t="s">
        <v>18928</v>
      </c>
      <c r="CB782" s="192" t="s">
        <v>18928</v>
      </c>
      <c r="CC782" s="192" t="s">
        <v>18928</v>
      </c>
      <c r="CD782" s="190"/>
      <c r="CE782" s="184">
        <v>7004130</v>
      </c>
    </row>
    <row r="783" spans="1:83" ht="11.95" customHeight="1">
      <c r="A783" s="184">
        <v>7004131</v>
      </c>
      <c r="B783" s="184">
        <v>782</v>
      </c>
      <c r="C783" s="184" t="s">
        <v>22473</v>
      </c>
      <c r="D783" s="184" t="s">
        <v>32</v>
      </c>
      <c r="E783" s="184" t="s">
        <v>2783</v>
      </c>
      <c r="F783" s="184" t="s">
        <v>2783</v>
      </c>
      <c r="G783" s="185">
        <v>42573</v>
      </c>
      <c r="H783" s="186" t="s">
        <v>22941</v>
      </c>
      <c r="I783" s="187">
        <v>21131</v>
      </c>
      <c r="J783" s="184" t="s">
        <v>22955</v>
      </c>
      <c r="K783" s="184">
        <v>7004131</v>
      </c>
      <c r="L783" s="184" t="s">
        <v>23762</v>
      </c>
      <c r="M783" s="184" t="s">
        <v>23763</v>
      </c>
      <c r="N783" s="188" t="s">
        <v>23764</v>
      </c>
      <c r="O783" s="189" t="s">
        <v>11309</v>
      </c>
      <c r="P783" s="187" t="s">
        <v>23765</v>
      </c>
      <c r="Q783" s="187" t="s">
        <v>23765</v>
      </c>
      <c r="R783" s="184" t="s">
        <v>11310</v>
      </c>
      <c r="S783" s="184">
        <v>13337618333</v>
      </c>
      <c r="T783" s="184" t="s">
        <v>11311</v>
      </c>
      <c r="U783" s="184">
        <v>13876315865</v>
      </c>
      <c r="V783" s="184" t="s">
        <v>11312</v>
      </c>
      <c r="W783" s="184" t="s">
        <v>23766</v>
      </c>
      <c r="X783" s="187" t="s">
        <v>11313</v>
      </c>
      <c r="Y783" s="187"/>
      <c r="Z783" s="188" t="s">
        <v>11314</v>
      </c>
      <c r="AA783" s="184">
        <v>90</v>
      </c>
      <c r="AB783" s="184" t="s">
        <v>3669</v>
      </c>
      <c r="AC783" s="184"/>
      <c r="AD783" s="184"/>
      <c r="AE783" s="184" t="s">
        <v>3562</v>
      </c>
      <c r="AF783" s="184"/>
      <c r="AG783" s="184"/>
      <c r="AH783" s="184"/>
      <c r="AI783" s="184"/>
      <c r="AJ783" s="184" t="s">
        <v>3563</v>
      </c>
      <c r="AK783" s="184"/>
      <c r="AL783" s="184"/>
      <c r="AM783" s="184"/>
      <c r="AN783" s="184"/>
      <c r="AO783" s="184" t="s">
        <v>3577</v>
      </c>
      <c r="AP783" s="184" t="s">
        <v>11311</v>
      </c>
      <c r="AQ783" s="184">
        <v>13876315865</v>
      </c>
      <c r="AR783" s="184"/>
      <c r="AS783" s="184"/>
      <c r="AT783" s="184"/>
      <c r="AU783" s="184" t="s">
        <v>1905</v>
      </c>
      <c r="AV783" s="184" t="s">
        <v>1905</v>
      </c>
      <c r="AW783" s="190"/>
      <c r="AX783" s="185">
        <v>43948</v>
      </c>
      <c r="AY783" s="185"/>
      <c r="AZ783" s="184" t="s">
        <v>3731</v>
      </c>
      <c r="BA783" s="184" t="s">
        <v>11315</v>
      </c>
      <c r="BB783" s="184"/>
      <c r="BC783" s="184"/>
      <c r="BD783" s="184"/>
      <c r="BE783" s="184"/>
      <c r="BF783" s="184"/>
      <c r="BG783" s="184"/>
      <c r="BH783" s="184"/>
      <c r="BI783" s="184"/>
      <c r="BJ783" s="184"/>
      <c r="BK783" s="184"/>
      <c r="BL783" s="184" t="s">
        <v>3493</v>
      </c>
      <c r="BM783" s="184"/>
      <c r="BN783" s="184" t="s">
        <v>3493</v>
      </c>
      <c r="BO783" s="184"/>
      <c r="BP783" s="184" t="s">
        <v>3493</v>
      </c>
      <c r="BQ783" s="184" t="str">
        <f t="shared" si="33"/>
        <v>√</v>
      </c>
      <c r="BR783" s="184"/>
      <c r="BS783" s="184"/>
      <c r="BT783" s="187" t="s">
        <v>3493</v>
      </c>
      <c r="BU783" s="184"/>
      <c r="BV783" s="190" t="e">
        <f>VLOOKUP(D:D,#REF!,2,0)</f>
        <v>#REF!</v>
      </c>
      <c r="BW783" s="190" t="e">
        <f>VLOOKUP(D:D,#REF!,3,0)</f>
        <v>#REF!</v>
      </c>
      <c r="BX783" s="190"/>
      <c r="BY783" s="190"/>
      <c r="BZ783" s="191" t="e">
        <f>VLOOKUP(D:D,#REF!,2,0)</f>
        <v>#REF!</v>
      </c>
      <c r="CA783" s="192" t="s">
        <v>18928</v>
      </c>
      <c r="CB783" s="192" t="s">
        <v>18928</v>
      </c>
      <c r="CC783" s="192" t="s">
        <v>18928</v>
      </c>
      <c r="CD783" s="190"/>
      <c r="CE783" s="184">
        <v>7004131</v>
      </c>
    </row>
    <row r="784" spans="1:83" ht="11.95" customHeight="1">
      <c r="A784" s="184">
        <v>7004132</v>
      </c>
      <c r="B784" s="184">
        <v>783</v>
      </c>
      <c r="C784" s="184" t="s">
        <v>18923</v>
      </c>
      <c r="D784" s="184" t="s">
        <v>18</v>
      </c>
      <c r="E784" s="184" t="s">
        <v>674</v>
      </c>
      <c r="F784" s="184" t="s">
        <v>11316</v>
      </c>
      <c r="G784" s="185">
        <v>42565</v>
      </c>
      <c r="H784" s="186" t="s">
        <v>1385</v>
      </c>
      <c r="I784" s="187">
        <v>21173</v>
      </c>
      <c r="J784" s="184" t="s">
        <v>18924</v>
      </c>
      <c r="K784" s="184">
        <v>7004132</v>
      </c>
      <c r="L784" s="184" t="s">
        <v>11317</v>
      </c>
      <c r="M784" s="184" t="s">
        <v>11318</v>
      </c>
      <c r="N784" s="188" t="s">
        <v>23767</v>
      </c>
      <c r="O784" s="189" t="s">
        <v>11319</v>
      </c>
      <c r="P784" s="187" t="s">
        <v>11320</v>
      </c>
      <c r="Q784" s="187" t="s">
        <v>11320</v>
      </c>
      <c r="R784" s="184" t="s">
        <v>11321</v>
      </c>
      <c r="S784" s="184" t="s">
        <v>3820</v>
      </c>
      <c r="T784" s="184" t="s">
        <v>11322</v>
      </c>
      <c r="U784" s="184">
        <v>18981616101</v>
      </c>
      <c r="V784" s="184" t="s">
        <v>11322</v>
      </c>
      <c r="W784" s="184">
        <v>18981616101</v>
      </c>
      <c r="X784" s="187" t="s">
        <v>11323</v>
      </c>
      <c r="Y784" s="187" t="s">
        <v>11324</v>
      </c>
      <c r="Z784" s="188" t="s">
        <v>3575</v>
      </c>
      <c r="AA784" s="184">
        <v>180</v>
      </c>
      <c r="AB784" s="184" t="s">
        <v>3669</v>
      </c>
      <c r="AC784" s="184"/>
      <c r="AD784" s="184"/>
      <c r="AE784" s="184" t="s">
        <v>3562</v>
      </c>
      <c r="AF784" s="184"/>
      <c r="AG784" s="184"/>
      <c r="AH784" s="184"/>
      <c r="AI784" s="184"/>
      <c r="AJ784" s="184" t="s">
        <v>3563</v>
      </c>
      <c r="AK784" s="184"/>
      <c r="AL784" s="184" t="s">
        <v>1385</v>
      </c>
      <c r="AM784" s="184" t="s">
        <v>3594</v>
      </c>
      <c r="AN784" s="184">
        <v>18108184858</v>
      </c>
      <c r="AO784" s="184" t="s">
        <v>3595</v>
      </c>
      <c r="AP784" s="184" t="s">
        <v>11322</v>
      </c>
      <c r="AQ784" s="184">
        <v>18981616101</v>
      </c>
      <c r="AR784" s="184" t="s">
        <v>1385</v>
      </c>
      <c r="AS784" s="184" t="s">
        <v>3594</v>
      </c>
      <c r="AT784" s="184">
        <v>18108184858</v>
      </c>
      <c r="AU784" s="184" t="s">
        <v>1820</v>
      </c>
      <c r="AV784" s="184" t="s">
        <v>11325</v>
      </c>
      <c r="AW784" s="190"/>
      <c r="AX784" s="185">
        <v>44067</v>
      </c>
      <c r="AY784" s="185">
        <v>43714</v>
      </c>
      <c r="AZ784" s="184" t="s">
        <v>3731</v>
      </c>
      <c r="BA784" s="184" t="s">
        <v>11326</v>
      </c>
      <c r="BB784" s="184"/>
      <c r="BC784" s="184"/>
      <c r="BD784" s="184"/>
      <c r="BE784" s="184"/>
      <c r="BF784" s="184"/>
      <c r="BG784" s="184"/>
      <c r="BH784" s="184"/>
      <c r="BI784" s="184"/>
      <c r="BJ784" s="184"/>
      <c r="BK784" s="184"/>
      <c r="BL784" s="184" t="s">
        <v>3493</v>
      </c>
      <c r="BM784" s="184"/>
      <c r="BN784" s="184" t="s">
        <v>3493</v>
      </c>
      <c r="BO784" s="184" t="s">
        <v>3493</v>
      </c>
      <c r="BP784" s="184" t="s">
        <v>3493</v>
      </c>
      <c r="BQ784" s="184" t="str">
        <f t="shared" si="33"/>
        <v>√</v>
      </c>
      <c r="BR784" s="184"/>
      <c r="BS784" s="184" t="s">
        <v>3493</v>
      </c>
      <c r="BT784" s="187"/>
      <c r="BU784" s="184" t="s">
        <v>3858</v>
      </c>
      <c r="BV784" s="190" t="e">
        <f>VLOOKUP(D:D,#REF!,2,0)</f>
        <v>#REF!</v>
      </c>
      <c r="BW784" s="190" t="e">
        <f>VLOOKUP(D:D,#REF!,3,0)</f>
        <v>#REF!</v>
      </c>
      <c r="BX784" s="190"/>
      <c r="BY784" s="190"/>
      <c r="BZ784" s="191" t="e">
        <f>VLOOKUP(D:D,#REF!,2,0)</f>
        <v>#REF!</v>
      </c>
      <c r="CA784" s="192" t="s">
        <v>18928</v>
      </c>
      <c r="CB784" s="192" t="s">
        <v>18928</v>
      </c>
      <c r="CC784" s="192" t="s">
        <v>18928</v>
      </c>
      <c r="CD784" s="190"/>
      <c r="CE784" s="184">
        <v>7004132</v>
      </c>
    </row>
    <row r="785" spans="1:83" ht="11.95" customHeight="1">
      <c r="A785" s="184">
        <v>7004133</v>
      </c>
      <c r="B785" s="184">
        <v>784</v>
      </c>
      <c r="C785" s="184" t="s">
        <v>9939</v>
      </c>
      <c r="D785" s="184" t="s">
        <v>21</v>
      </c>
      <c r="E785" s="184" t="s">
        <v>519</v>
      </c>
      <c r="F785" s="184" t="s">
        <v>11327</v>
      </c>
      <c r="G785" s="185">
        <v>42524</v>
      </c>
      <c r="H785" s="186" t="s">
        <v>23768</v>
      </c>
      <c r="I785" s="187">
        <v>21092</v>
      </c>
      <c r="J785" s="184" t="s">
        <v>11285</v>
      </c>
      <c r="K785" s="184">
        <v>7004133</v>
      </c>
      <c r="L785" s="184" t="s">
        <v>11328</v>
      </c>
      <c r="M785" s="184" t="s">
        <v>23769</v>
      </c>
      <c r="N785" s="188" t="s">
        <v>11329</v>
      </c>
      <c r="O785" s="189" t="s">
        <v>11330</v>
      </c>
      <c r="P785" s="187" t="s">
        <v>11331</v>
      </c>
      <c r="Q785" s="187" t="s">
        <v>11331</v>
      </c>
      <c r="R785" s="184" t="s">
        <v>11332</v>
      </c>
      <c r="S785" s="184" t="s">
        <v>2819</v>
      </c>
      <c r="T785" s="184" t="s">
        <v>11333</v>
      </c>
      <c r="U785" s="184">
        <v>15305532158</v>
      </c>
      <c r="V785" s="184" t="s">
        <v>11334</v>
      </c>
      <c r="W785" s="184">
        <v>15305532199</v>
      </c>
      <c r="X785" s="187" t="s">
        <v>11335</v>
      </c>
      <c r="Y785" s="187"/>
      <c r="Z785" s="188" t="s">
        <v>3575</v>
      </c>
      <c r="AA785" s="184">
        <v>180</v>
      </c>
      <c r="AB785" s="184" t="s">
        <v>3561</v>
      </c>
      <c r="AC785" s="184"/>
      <c r="AD785" s="184" t="s">
        <v>3992</v>
      </c>
      <c r="AE785" s="184" t="s">
        <v>3562</v>
      </c>
      <c r="AF785" s="184"/>
      <c r="AG785" s="184"/>
      <c r="AH785" s="184"/>
      <c r="AI785" s="184"/>
      <c r="AJ785" s="184" t="s">
        <v>3593</v>
      </c>
      <c r="AK785" s="184"/>
      <c r="AL785" s="184" t="s">
        <v>11336</v>
      </c>
      <c r="AM785" s="184" t="s">
        <v>23770</v>
      </c>
      <c r="AN785" s="184">
        <v>13916557705</v>
      </c>
      <c r="AO785" s="184" t="s">
        <v>11337</v>
      </c>
      <c r="AP785" s="184" t="s">
        <v>11338</v>
      </c>
      <c r="AQ785" s="184" t="s">
        <v>11339</v>
      </c>
      <c r="AR785" s="184" t="s">
        <v>11340</v>
      </c>
      <c r="AS785" s="184" t="s">
        <v>23771</v>
      </c>
      <c r="AT785" s="184">
        <v>13916557705</v>
      </c>
      <c r="AU785" s="184" t="s">
        <v>2313</v>
      </c>
      <c r="AV785" s="184" t="s">
        <v>2313</v>
      </c>
      <c r="AW785" s="190"/>
      <c r="AX785" s="185">
        <v>44629</v>
      </c>
      <c r="AY785" s="185"/>
      <c r="AZ785" s="184" t="s">
        <v>3731</v>
      </c>
      <c r="BA785" s="184" t="s">
        <v>11341</v>
      </c>
      <c r="BB785" s="184"/>
      <c r="BC785" s="184"/>
      <c r="BD785" s="184"/>
      <c r="BE785" s="184"/>
      <c r="BF785" s="184"/>
      <c r="BG785" s="184"/>
      <c r="BH785" s="184"/>
      <c r="BI785" s="184"/>
      <c r="BJ785" s="184"/>
      <c r="BK785" s="184"/>
      <c r="BL785" s="184" t="s">
        <v>3493</v>
      </c>
      <c r="BM785" s="184"/>
      <c r="BN785" s="184"/>
      <c r="BO785" s="184"/>
      <c r="BP785" s="184" t="s">
        <v>3493</v>
      </c>
      <c r="BQ785" s="184" t="str">
        <f t="shared" si="33"/>
        <v>√</v>
      </c>
      <c r="BR785" s="184"/>
      <c r="BS785" s="184"/>
      <c r="BT785" s="187" t="s">
        <v>3493</v>
      </c>
      <c r="BU785" s="184"/>
      <c r="BV785" s="190" t="e">
        <f>VLOOKUP(D:D,#REF!,2,0)</f>
        <v>#REF!</v>
      </c>
      <c r="BW785" s="190" t="e">
        <f>VLOOKUP(D:D,#REF!,3,0)</f>
        <v>#REF!</v>
      </c>
      <c r="BX785" s="190"/>
      <c r="BY785" s="190"/>
      <c r="BZ785" s="191" t="e">
        <f>VLOOKUP(D:D,#REF!,2,0)</f>
        <v>#REF!</v>
      </c>
      <c r="CA785" s="192" t="s">
        <v>18928</v>
      </c>
      <c r="CB785" s="192" t="s">
        <v>18928</v>
      </c>
      <c r="CC785" s="192" t="s">
        <v>18928</v>
      </c>
      <c r="CD785" s="190"/>
      <c r="CE785" s="184">
        <v>7004133</v>
      </c>
    </row>
    <row r="786" spans="1:83" ht="11.95" customHeight="1">
      <c r="A786" s="184">
        <v>7004134</v>
      </c>
      <c r="B786" s="184">
        <v>785</v>
      </c>
      <c r="C786" s="184" t="s">
        <v>9939</v>
      </c>
      <c r="D786" s="184" t="s">
        <v>21</v>
      </c>
      <c r="E786" s="184" t="s">
        <v>513</v>
      </c>
      <c r="F786" s="184" t="s">
        <v>11342</v>
      </c>
      <c r="G786" s="185">
        <v>42691</v>
      </c>
      <c r="H786" s="186" t="s">
        <v>23768</v>
      </c>
      <c r="I786" s="187">
        <v>21092</v>
      </c>
      <c r="J786" s="184" t="s">
        <v>11285</v>
      </c>
      <c r="K786" s="184">
        <v>7004134</v>
      </c>
      <c r="L786" s="184" t="s">
        <v>23772</v>
      </c>
      <c r="M786" s="184" t="s">
        <v>23773</v>
      </c>
      <c r="N786" s="188" t="s">
        <v>23774</v>
      </c>
      <c r="O786" s="189" t="s">
        <v>11343</v>
      </c>
      <c r="P786" s="187" t="s">
        <v>23775</v>
      </c>
      <c r="Q786" s="187" t="s">
        <v>23775</v>
      </c>
      <c r="R786" s="184" t="s">
        <v>11344</v>
      </c>
      <c r="S786" s="184" t="s">
        <v>11343</v>
      </c>
      <c r="T786" s="184" t="s">
        <v>11345</v>
      </c>
      <c r="U786" s="184" t="s">
        <v>11346</v>
      </c>
      <c r="V786" s="184" t="s">
        <v>11347</v>
      </c>
      <c r="W786" s="184" t="s">
        <v>11346</v>
      </c>
      <c r="X786" s="187" t="s">
        <v>11348</v>
      </c>
      <c r="Y786" s="187"/>
      <c r="Z786" s="188" t="s">
        <v>3575</v>
      </c>
      <c r="AA786" s="184">
        <v>180</v>
      </c>
      <c r="AB786" s="184" t="s">
        <v>3561</v>
      </c>
      <c r="AC786" s="184"/>
      <c r="AD786" s="184" t="s">
        <v>3992</v>
      </c>
      <c r="AE786" s="184" t="s">
        <v>3562</v>
      </c>
      <c r="AF786" s="184"/>
      <c r="AG786" s="184"/>
      <c r="AH786" s="184"/>
      <c r="AI786" s="184"/>
      <c r="AJ786" s="184" t="s">
        <v>3563</v>
      </c>
      <c r="AK786" s="184"/>
      <c r="AL786" s="184" t="s">
        <v>11336</v>
      </c>
      <c r="AM786" s="184" t="s">
        <v>23770</v>
      </c>
      <c r="AN786" s="184">
        <v>13916557705</v>
      </c>
      <c r="AO786" s="184" t="s">
        <v>11337</v>
      </c>
      <c r="AP786" s="184" t="s">
        <v>11345</v>
      </c>
      <c r="AQ786" s="184" t="s">
        <v>11349</v>
      </c>
      <c r="AR786" s="184" t="s">
        <v>11340</v>
      </c>
      <c r="AS786" s="184" t="s">
        <v>23771</v>
      </c>
      <c r="AT786" s="184">
        <v>13916557705</v>
      </c>
      <c r="AU786" s="184" t="s">
        <v>1918</v>
      </c>
      <c r="AV786" s="184" t="s">
        <v>1918</v>
      </c>
      <c r="AW786" s="190"/>
      <c r="AX786" s="185">
        <v>44252</v>
      </c>
      <c r="AY786" s="185"/>
      <c r="AZ786" s="184" t="s">
        <v>3731</v>
      </c>
      <c r="BA786" s="184" t="s">
        <v>11350</v>
      </c>
      <c r="BB786" s="184"/>
      <c r="BC786" s="184"/>
      <c r="BD786" s="184"/>
      <c r="BE786" s="184"/>
      <c r="BF786" s="184"/>
      <c r="BG786" s="184"/>
      <c r="BH786" s="184"/>
      <c r="BI786" s="184"/>
      <c r="BJ786" s="184"/>
      <c r="BK786" s="184"/>
      <c r="BL786" s="184" t="s">
        <v>3493</v>
      </c>
      <c r="BM786" s="184"/>
      <c r="BN786" s="184"/>
      <c r="BO786" s="184"/>
      <c r="BP786" s="184" t="s">
        <v>3493</v>
      </c>
      <c r="BQ786" s="184" t="str">
        <f t="shared" si="33"/>
        <v>√</v>
      </c>
      <c r="BR786" s="184"/>
      <c r="BS786" s="184"/>
      <c r="BT786" s="187" t="s">
        <v>3493</v>
      </c>
      <c r="BU786" s="184"/>
      <c r="BV786" s="190" t="e">
        <f>VLOOKUP(D:D,#REF!,2,0)</f>
        <v>#REF!</v>
      </c>
      <c r="BW786" s="190" t="e">
        <f>VLOOKUP(D:D,#REF!,3,0)</f>
        <v>#REF!</v>
      </c>
      <c r="BX786" s="190"/>
      <c r="BY786" s="190"/>
      <c r="BZ786" s="191" t="e">
        <f>VLOOKUP(D:D,#REF!,2,0)</f>
        <v>#REF!</v>
      </c>
      <c r="CA786" s="192" t="s">
        <v>18928</v>
      </c>
      <c r="CB786" s="192" t="s">
        <v>18928</v>
      </c>
      <c r="CC786" s="192" t="s">
        <v>18928</v>
      </c>
      <c r="CD786" s="190"/>
      <c r="CE786" s="184">
        <v>7004134</v>
      </c>
    </row>
    <row r="787" spans="1:83" ht="11.95" customHeight="1">
      <c r="A787" s="184">
        <v>7004135</v>
      </c>
      <c r="B787" s="184">
        <v>786</v>
      </c>
      <c r="C787" s="184" t="s">
        <v>9939</v>
      </c>
      <c r="D787" s="184" t="s">
        <v>21</v>
      </c>
      <c r="E787" s="184" t="s">
        <v>523</v>
      </c>
      <c r="F787" s="184" t="s">
        <v>11351</v>
      </c>
      <c r="G787" s="185">
        <v>42485</v>
      </c>
      <c r="H787" s="186" t="s">
        <v>23768</v>
      </c>
      <c r="I787" s="187">
        <v>21092</v>
      </c>
      <c r="J787" s="184" t="s">
        <v>11285</v>
      </c>
      <c r="K787" s="184">
        <v>7004135</v>
      </c>
      <c r="L787" s="184" t="s">
        <v>11352</v>
      </c>
      <c r="M787" s="184" t="s">
        <v>11353</v>
      </c>
      <c r="N787" s="188" t="s">
        <v>11354</v>
      </c>
      <c r="O787" s="189" t="s">
        <v>11355</v>
      </c>
      <c r="P787" s="187" t="s">
        <v>11356</v>
      </c>
      <c r="Q787" s="187" t="s">
        <v>11356</v>
      </c>
      <c r="R787" s="184" t="s">
        <v>11357</v>
      </c>
      <c r="S787" s="184" t="s">
        <v>11358</v>
      </c>
      <c r="T787" s="184" t="s">
        <v>11359</v>
      </c>
      <c r="U787" s="184">
        <v>15357735130</v>
      </c>
      <c r="V787" s="184" t="s">
        <v>11360</v>
      </c>
      <c r="W787" s="184">
        <v>15357735209</v>
      </c>
      <c r="X787" s="187" t="s">
        <v>11361</v>
      </c>
      <c r="Y787" s="187"/>
      <c r="Z787" s="188" t="s">
        <v>3575</v>
      </c>
      <c r="AA787" s="184">
        <v>180</v>
      </c>
      <c r="AB787" s="184" t="s">
        <v>3561</v>
      </c>
      <c r="AC787" s="184"/>
      <c r="AD787" s="184" t="s">
        <v>3992</v>
      </c>
      <c r="AE787" s="184" t="s">
        <v>3562</v>
      </c>
      <c r="AF787" s="184"/>
      <c r="AG787" s="184"/>
      <c r="AH787" s="184"/>
      <c r="AI787" s="184"/>
      <c r="AJ787" s="184" t="s">
        <v>3563</v>
      </c>
      <c r="AK787" s="184"/>
      <c r="AL787" s="184" t="s">
        <v>11336</v>
      </c>
      <c r="AM787" s="184" t="s">
        <v>23770</v>
      </c>
      <c r="AN787" s="184">
        <v>13916557705</v>
      </c>
      <c r="AO787" s="184" t="s">
        <v>11337</v>
      </c>
      <c r="AP787" s="184" t="s">
        <v>11359</v>
      </c>
      <c r="AQ787" s="184">
        <v>15357735130</v>
      </c>
      <c r="AR787" s="184" t="s">
        <v>11340</v>
      </c>
      <c r="AS787" s="184" t="s">
        <v>23771</v>
      </c>
      <c r="AT787" s="184">
        <v>13916557705</v>
      </c>
      <c r="AU787" s="184" t="s">
        <v>2666</v>
      </c>
      <c r="AV787" s="184" t="s">
        <v>2666</v>
      </c>
      <c r="AW787" s="190"/>
      <c r="AX787" s="185">
        <v>44596</v>
      </c>
      <c r="AY787" s="185"/>
      <c r="AZ787" s="184" t="s">
        <v>3731</v>
      </c>
      <c r="BA787" s="184" t="s">
        <v>11362</v>
      </c>
      <c r="BB787" s="184"/>
      <c r="BC787" s="184"/>
      <c r="BD787" s="184"/>
      <c r="BE787" s="184"/>
      <c r="BF787" s="184"/>
      <c r="BG787" s="184"/>
      <c r="BH787" s="184"/>
      <c r="BI787" s="184"/>
      <c r="BJ787" s="184"/>
      <c r="BK787" s="184"/>
      <c r="BL787" s="184" t="s">
        <v>3493</v>
      </c>
      <c r="BM787" s="184"/>
      <c r="BN787" s="184"/>
      <c r="BO787" s="184"/>
      <c r="BP787" s="184" t="s">
        <v>3493</v>
      </c>
      <c r="BQ787" s="184" t="str">
        <f t="shared" si="33"/>
        <v>√</v>
      </c>
      <c r="BR787" s="184"/>
      <c r="BS787" s="184"/>
      <c r="BT787" s="187" t="s">
        <v>3493</v>
      </c>
      <c r="BU787" s="184"/>
      <c r="BV787" s="190" t="e">
        <f>VLOOKUP(D:D,#REF!,2,0)</f>
        <v>#REF!</v>
      </c>
      <c r="BW787" s="190" t="e">
        <f>VLOOKUP(D:D,#REF!,3,0)</f>
        <v>#REF!</v>
      </c>
      <c r="BX787" s="190"/>
      <c r="BY787" s="190"/>
      <c r="BZ787" s="191" t="e">
        <f>VLOOKUP(D:D,#REF!,2,0)</f>
        <v>#REF!</v>
      </c>
      <c r="CA787" s="192" t="s">
        <v>18928</v>
      </c>
      <c r="CB787" s="192" t="s">
        <v>18928</v>
      </c>
      <c r="CC787" s="192" t="s">
        <v>18928</v>
      </c>
      <c r="CD787" s="190"/>
      <c r="CE787" s="184">
        <v>7004135</v>
      </c>
    </row>
    <row r="788" spans="1:83" ht="11.95" customHeight="1">
      <c r="A788" s="184">
        <v>7004136</v>
      </c>
      <c r="B788" s="184">
        <v>787</v>
      </c>
      <c r="C788" s="184" t="s">
        <v>3672</v>
      </c>
      <c r="D788" s="184" t="s">
        <v>28</v>
      </c>
      <c r="E788" s="184" t="s">
        <v>703</v>
      </c>
      <c r="F788" s="184" t="s">
        <v>11363</v>
      </c>
      <c r="G788" s="185">
        <v>42578</v>
      </c>
      <c r="H788" s="186" t="s">
        <v>19254</v>
      </c>
      <c r="I788" s="187">
        <v>21105</v>
      </c>
      <c r="J788" s="184" t="s">
        <v>19255</v>
      </c>
      <c r="K788" s="184">
        <v>7004136</v>
      </c>
      <c r="L788" s="184" t="s">
        <v>11364</v>
      </c>
      <c r="M788" s="184" t="s">
        <v>11365</v>
      </c>
      <c r="N788" s="188" t="s">
        <v>11366</v>
      </c>
      <c r="O788" s="189" t="s">
        <v>11367</v>
      </c>
      <c r="P788" s="187" t="s">
        <v>23776</v>
      </c>
      <c r="Q788" s="187" t="s">
        <v>23776</v>
      </c>
      <c r="R788" s="184" t="s">
        <v>11368</v>
      </c>
      <c r="S788" s="184" t="s">
        <v>11369</v>
      </c>
      <c r="T788" s="184" t="s">
        <v>11370</v>
      </c>
      <c r="U788" s="184" t="s">
        <v>11371</v>
      </c>
      <c r="V788" s="184" t="s">
        <v>11370</v>
      </c>
      <c r="W788" s="184" t="s">
        <v>11372</v>
      </c>
      <c r="X788" s="187" t="s">
        <v>11373</v>
      </c>
      <c r="Y788" s="187" t="s">
        <v>23777</v>
      </c>
      <c r="Z788" s="188" t="s">
        <v>3575</v>
      </c>
      <c r="AA788" s="184">
        <v>60</v>
      </c>
      <c r="AB788" s="184" t="s">
        <v>3561</v>
      </c>
      <c r="AC788" s="184" t="s">
        <v>19120</v>
      </c>
      <c r="AD788" s="184" t="s">
        <v>4233</v>
      </c>
      <c r="AE788" s="184" t="s">
        <v>3562</v>
      </c>
      <c r="AF788" s="184"/>
      <c r="AG788" s="184"/>
      <c r="AH788" s="184"/>
      <c r="AI788" s="184"/>
      <c r="AJ788" s="184" t="s">
        <v>3593</v>
      </c>
      <c r="AK788" s="184">
        <v>341000</v>
      </c>
      <c r="AL788" s="184" t="s">
        <v>867</v>
      </c>
      <c r="AM788" s="184" t="s">
        <v>4236</v>
      </c>
      <c r="AN788" s="184">
        <v>15979827330</v>
      </c>
      <c r="AO788" s="184" t="s">
        <v>4234</v>
      </c>
      <c r="AP788" s="184" t="s">
        <v>23778</v>
      </c>
      <c r="AQ788" s="184">
        <v>18579713817</v>
      </c>
      <c r="AR788" s="184" t="s">
        <v>867</v>
      </c>
      <c r="AS788" s="184" t="s">
        <v>4236</v>
      </c>
      <c r="AT788" s="184">
        <v>15979827330</v>
      </c>
      <c r="AU788" s="184" t="s">
        <v>11374</v>
      </c>
      <c r="AV788" s="184" t="s">
        <v>11375</v>
      </c>
      <c r="AW788" s="190"/>
      <c r="AX788" s="185">
        <v>44257</v>
      </c>
      <c r="AY788" s="185">
        <v>43562</v>
      </c>
      <c r="AZ788" s="184" t="s">
        <v>3731</v>
      </c>
      <c r="BA788" s="184" t="s">
        <v>11376</v>
      </c>
      <c r="BB788" s="184"/>
      <c r="BC788" s="184"/>
      <c r="BD788" s="184"/>
      <c r="BE788" s="184"/>
      <c r="BF788" s="184"/>
      <c r="BG788" s="184"/>
      <c r="BH788" s="184"/>
      <c r="BI788" s="184"/>
      <c r="BJ788" s="184"/>
      <c r="BK788" s="184"/>
      <c r="BL788" s="184" t="s">
        <v>3493</v>
      </c>
      <c r="BM788" s="184"/>
      <c r="BN788" s="184" t="s">
        <v>3493</v>
      </c>
      <c r="BO788" s="184" t="s">
        <v>3493</v>
      </c>
      <c r="BP788" s="184" t="s">
        <v>3493</v>
      </c>
      <c r="BQ788" s="184" t="str">
        <f t="shared" si="33"/>
        <v>√</v>
      </c>
      <c r="BR788" s="184"/>
      <c r="BS788" s="184"/>
      <c r="BT788" s="187" t="s">
        <v>3493</v>
      </c>
      <c r="BU788" s="184"/>
      <c r="BV788" s="190" t="e">
        <f>VLOOKUP(D:D,#REF!,2,0)</f>
        <v>#REF!</v>
      </c>
      <c r="BW788" s="190" t="e">
        <f>VLOOKUP(D:D,#REF!,3,0)</f>
        <v>#REF!</v>
      </c>
      <c r="BX788" s="190"/>
      <c r="BY788" s="190"/>
      <c r="BZ788" s="191" t="e">
        <f>VLOOKUP(D:D,#REF!,2,0)</f>
        <v>#REF!</v>
      </c>
      <c r="CA788" s="192" t="s">
        <v>18928</v>
      </c>
      <c r="CB788" s="192" t="s">
        <v>18928</v>
      </c>
      <c r="CC788" s="192" t="s">
        <v>18928</v>
      </c>
      <c r="CD788" s="190"/>
      <c r="CE788" s="184">
        <v>7004136</v>
      </c>
    </row>
    <row r="789" spans="1:83" ht="11.95" customHeight="1">
      <c r="A789" s="184">
        <v>7004137</v>
      </c>
      <c r="B789" s="184">
        <v>788</v>
      </c>
      <c r="C789" s="184" t="s">
        <v>19398</v>
      </c>
      <c r="D789" s="184" t="s">
        <v>30</v>
      </c>
      <c r="E789" s="184" t="s">
        <v>101</v>
      </c>
      <c r="F789" s="184" t="s">
        <v>11377</v>
      </c>
      <c r="G789" s="185">
        <v>42573</v>
      </c>
      <c r="H789" s="186" t="s">
        <v>3467</v>
      </c>
      <c r="I789" s="187">
        <v>21180</v>
      </c>
      <c r="J789" s="184" t="s">
        <v>11378</v>
      </c>
      <c r="K789" s="184">
        <v>7004137</v>
      </c>
      <c r="L789" s="184" t="s">
        <v>11379</v>
      </c>
      <c r="M789" s="184" t="s">
        <v>11380</v>
      </c>
      <c r="N789" s="188" t="s">
        <v>11381</v>
      </c>
      <c r="O789" s="189" t="s">
        <v>11382</v>
      </c>
      <c r="P789" s="187" t="s">
        <v>23779</v>
      </c>
      <c r="Q789" s="187" t="s">
        <v>23779</v>
      </c>
      <c r="R789" s="184" t="s">
        <v>11383</v>
      </c>
      <c r="S789" s="184" t="s">
        <v>11384</v>
      </c>
      <c r="T789" s="184" t="s">
        <v>11385</v>
      </c>
      <c r="U789" s="184" t="s">
        <v>11386</v>
      </c>
      <c r="V789" s="184" t="s">
        <v>11387</v>
      </c>
      <c r="W789" s="184" t="s">
        <v>23780</v>
      </c>
      <c r="X789" s="187" t="s">
        <v>11388</v>
      </c>
      <c r="Y789" s="187" t="s">
        <v>11389</v>
      </c>
      <c r="Z789" s="188" t="s">
        <v>11390</v>
      </c>
      <c r="AA789" s="184">
        <v>300</v>
      </c>
      <c r="AB789" s="184" t="s">
        <v>3669</v>
      </c>
      <c r="AC789" s="184"/>
      <c r="AD789" s="184"/>
      <c r="AE789" s="184" t="s">
        <v>3562</v>
      </c>
      <c r="AF789" s="184"/>
      <c r="AG789" s="184"/>
      <c r="AH789" s="184"/>
      <c r="AI789" s="184"/>
      <c r="AJ789" s="184" t="s">
        <v>3563</v>
      </c>
      <c r="AK789" s="184"/>
      <c r="AL789" s="184" t="s">
        <v>23781</v>
      </c>
      <c r="AM789" s="184" t="s">
        <v>11391</v>
      </c>
      <c r="AN789" s="184">
        <v>13513897770</v>
      </c>
      <c r="AO789" s="184" t="s">
        <v>11392</v>
      </c>
      <c r="AP789" s="184" t="s">
        <v>11393</v>
      </c>
      <c r="AQ789" s="184" t="s">
        <v>11394</v>
      </c>
      <c r="AR789" s="184" t="s">
        <v>23782</v>
      </c>
      <c r="AS789" s="184" t="s">
        <v>11395</v>
      </c>
      <c r="AT789" s="184">
        <v>13513897770</v>
      </c>
      <c r="AU789" s="184" t="s">
        <v>11396</v>
      </c>
      <c r="AV789" s="184" t="s">
        <v>23783</v>
      </c>
      <c r="AW789" s="190"/>
      <c r="AX789" s="185">
        <v>43915</v>
      </c>
      <c r="AY789" s="185">
        <v>43553</v>
      </c>
      <c r="AZ789" s="184" t="s">
        <v>19415</v>
      </c>
      <c r="BA789" s="184" t="s">
        <v>11397</v>
      </c>
      <c r="BB789" s="184"/>
      <c r="BC789" s="184"/>
      <c r="BD789" s="184"/>
      <c r="BE789" s="184"/>
      <c r="BF789" s="184"/>
      <c r="BG789" s="184"/>
      <c r="BH789" s="184"/>
      <c r="BI789" s="184"/>
      <c r="BJ789" s="184"/>
      <c r="BK789" s="184"/>
      <c r="BL789" s="184" t="s">
        <v>3493</v>
      </c>
      <c r="BM789" s="184"/>
      <c r="BN789" s="184"/>
      <c r="BO789" s="184" t="s">
        <v>3493</v>
      </c>
      <c r="BP789" s="184" t="s">
        <v>3493</v>
      </c>
      <c r="BQ789" s="184" t="str">
        <f t="shared" si="33"/>
        <v>√</v>
      </c>
      <c r="BR789" s="184"/>
      <c r="BS789" s="184"/>
      <c r="BT789" s="187"/>
      <c r="BU789" s="184" t="s">
        <v>3858</v>
      </c>
      <c r="BV789" s="190" t="e">
        <f>VLOOKUP(D:D,#REF!,2,0)</f>
        <v>#REF!</v>
      </c>
      <c r="BW789" s="190" t="e">
        <f>VLOOKUP(K:K,#REF!,4,0)</f>
        <v>#REF!</v>
      </c>
      <c r="BX789" s="190"/>
      <c r="BY789" s="190"/>
      <c r="BZ789" s="191" t="e">
        <f>VLOOKUP(D:D,#REF!,2,0)</f>
        <v>#REF!</v>
      </c>
      <c r="CA789" s="192" t="s">
        <v>18928</v>
      </c>
      <c r="CB789" s="192" t="s">
        <v>18928</v>
      </c>
      <c r="CC789" s="192" t="s">
        <v>18928</v>
      </c>
      <c r="CD789" s="190"/>
      <c r="CE789" s="184">
        <v>7004137</v>
      </c>
    </row>
    <row r="790" spans="1:83" ht="11.95" customHeight="1">
      <c r="A790" s="184">
        <v>7004138</v>
      </c>
      <c r="B790" s="184">
        <v>789</v>
      </c>
      <c r="C790" s="184" t="s">
        <v>9939</v>
      </c>
      <c r="D790" s="184" t="s">
        <v>21</v>
      </c>
      <c r="E790" s="184" t="s">
        <v>515</v>
      </c>
      <c r="F790" s="184" t="s">
        <v>11398</v>
      </c>
      <c r="G790" s="185">
        <v>42567</v>
      </c>
      <c r="H790" s="186" t="s">
        <v>23768</v>
      </c>
      <c r="I790" s="187">
        <v>21092</v>
      </c>
      <c r="J790" s="184" t="s">
        <v>23784</v>
      </c>
      <c r="K790" s="184">
        <v>7004138</v>
      </c>
      <c r="L790" s="184" t="s">
        <v>23785</v>
      </c>
      <c r="M790" s="184" t="s">
        <v>11399</v>
      </c>
      <c r="N790" s="188" t="s">
        <v>23786</v>
      </c>
      <c r="O790" s="189" t="s">
        <v>11400</v>
      </c>
      <c r="P790" s="187" t="s">
        <v>23787</v>
      </c>
      <c r="Q790" s="187" t="s">
        <v>23787</v>
      </c>
      <c r="R790" s="184" t="s">
        <v>11401</v>
      </c>
      <c r="S790" s="184">
        <v>18005667722</v>
      </c>
      <c r="T790" s="184" t="s">
        <v>11402</v>
      </c>
      <c r="U790" s="184">
        <v>13866811756</v>
      </c>
      <c r="V790" s="184" t="s">
        <v>11402</v>
      </c>
      <c r="W790" s="184">
        <v>13866811756</v>
      </c>
      <c r="X790" s="187" t="s">
        <v>11403</v>
      </c>
      <c r="Y790" s="187"/>
      <c r="Z790" s="188" t="s">
        <v>3575</v>
      </c>
      <c r="AA790" s="184">
        <v>180</v>
      </c>
      <c r="AB790" s="184" t="s">
        <v>3561</v>
      </c>
      <c r="AC790" s="184" t="s">
        <v>11404</v>
      </c>
      <c r="AD790" s="184" t="s">
        <v>11405</v>
      </c>
      <c r="AE790" s="184" t="s">
        <v>3562</v>
      </c>
      <c r="AF790" s="184"/>
      <c r="AG790" s="184"/>
      <c r="AH790" s="184"/>
      <c r="AI790" s="184" t="s">
        <v>4919</v>
      </c>
      <c r="AJ790" s="184" t="s">
        <v>3593</v>
      </c>
      <c r="AK790" s="184">
        <v>247100</v>
      </c>
      <c r="AL790" s="184" t="s">
        <v>11336</v>
      </c>
      <c r="AM790" s="184" t="s">
        <v>23770</v>
      </c>
      <c r="AN790" s="184">
        <v>13916557705</v>
      </c>
      <c r="AO790" s="184" t="s">
        <v>11337</v>
      </c>
      <c r="AP790" s="184" t="s">
        <v>11402</v>
      </c>
      <c r="AQ790" s="184">
        <v>13866811756</v>
      </c>
      <c r="AR790" s="184" t="s">
        <v>11340</v>
      </c>
      <c r="AS790" s="184" t="s">
        <v>23771</v>
      </c>
      <c r="AT790" s="184">
        <v>13916557705</v>
      </c>
      <c r="AU790" s="184" t="s">
        <v>1701</v>
      </c>
      <c r="AV790" s="184" t="s">
        <v>1701</v>
      </c>
      <c r="AW790" s="190"/>
      <c r="AX790" s="185">
        <v>43873</v>
      </c>
      <c r="AY790" s="185"/>
      <c r="AZ790" s="184" t="s">
        <v>3731</v>
      </c>
      <c r="BA790" s="184" t="s">
        <v>11406</v>
      </c>
      <c r="BB790" s="184"/>
      <c r="BC790" s="184"/>
      <c r="BD790" s="184"/>
      <c r="BE790" s="184"/>
      <c r="BF790" s="184"/>
      <c r="BG790" s="184"/>
      <c r="BH790" s="184"/>
      <c r="BI790" s="184"/>
      <c r="BJ790" s="184"/>
      <c r="BK790" s="184"/>
      <c r="BL790" s="184" t="s">
        <v>3493</v>
      </c>
      <c r="BM790" s="184"/>
      <c r="BN790" s="184"/>
      <c r="BO790" s="184"/>
      <c r="BP790" s="184" t="s">
        <v>3493</v>
      </c>
      <c r="BQ790" s="184" t="str">
        <f t="shared" si="33"/>
        <v>√</v>
      </c>
      <c r="BR790" s="184"/>
      <c r="BS790" s="184"/>
      <c r="BT790" s="187" t="s">
        <v>3493</v>
      </c>
      <c r="BU790" s="184"/>
      <c r="BV790" s="190" t="e">
        <f>VLOOKUP(D:D,#REF!,2,0)</f>
        <v>#REF!</v>
      </c>
      <c r="BW790" s="190" t="e">
        <f>VLOOKUP(D:D,#REF!,3,0)</f>
        <v>#REF!</v>
      </c>
      <c r="BX790" s="190"/>
      <c r="BY790" s="190"/>
      <c r="BZ790" s="191" t="e">
        <f>VLOOKUP(D:D,#REF!,2,0)</f>
        <v>#REF!</v>
      </c>
      <c r="CA790" s="192" t="s">
        <v>18928</v>
      </c>
      <c r="CB790" s="192" t="s">
        <v>18928</v>
      </c>
      <c r="CC790" s="192" t="s">
        <v>18928</v>
      </c>
      <c r="CD790" s="190"/>
      <c r="CE790" s="184">
        <v>7004138</v>
      </c>
    </row>
    <row r="791" spans="1:83" ht="11.95" customHeight="1">
      <c r="A791" s="184">
        <v>7004139</v>
      </c>
      <c r="B791" s="184">
        <v>790</v>
      </c>
      <c r="C791" s="184" t="s">
        <v>9939</v>
      </c>
      <c r="D791" s="184" t="s">
        <v>21</v>
      </c>
      <c r="E791" s="184" t="s">
        <v>110</v>
      </c>
      <c r="F791" s="184" t="s">
        <v>11407</v>
      </c>
      <c r="G791" s="185">
        <v>42567</v>
      </c>
      <c r="H791" s="186" t="s">
        <v>11188</v>
      </c>
      <c r="I791" s="187">
        <v>21083</v>
      </c>
      <c r="J791" s="184" t="s">
        <v>23784</v>
      </c>
      <c r="K791" s="184">
        <v>7004139</v>
      </c>
      <c r="L791" s="184" t="s">
        <v>11408</v>
      </c>
      <c r="M791" s="184" t="s">
        <v>11409</v>
      </c>
      <c r="N791" s="188" t="s">
        <v>11410</v>
      </c>
      <c r="O791" s="189" t="s">
        <v>11411</v>
      </c>
      <c r="P791" s="187" t="s">
        <v>11412</v>
      </c>
      <c r="Q791" s="187" t="s">
        <v>11412</v>
      </c>
      <c r="R791" s="184" t="s">
        <v>11413</v>
      </c>
      <c r="S791" s="184">
        <v>13637093332</v>
      </c>
      <c r="T791" s="184" t="s">
        <v>11414</v>
      </c>
      <c r="U791" s="184">
        <v>18919670806</v>
      </c>
      <c r="V791" s="184" t="s">
        <v>11415</v>
      </c>
      <c r="W791" s="184" t="s">
        <v>11416</v>
      </c>
      <c r="X791" s="187" t="s">
        <v>11417</v>
      </c>
      <c r="Y791" s="187" t="s">
        <v>23788</v>
      </c>
      <c r="Z791" s="188" t="s">
        <v>3575</v>
      </c>
      <c r="AA791" s="184">
        <v>90</v>
      </c>
      <c r="AB791" s="184" t="s">
        <v>3669</v>
      </c>
      <c r="AC791" s="184" t="s">
        <v>11418</v>
      </c>
      <c r="AD791" s="184" t="s">
        <v>3992</v>
      </c>
      <c r="AE791" s="184" t="s">
        <v>3562</v>
      </c>
      <c r="AF791" s="184"/>
      <c r="AG791" s="184"/>
      <c r="AH791" s="184"/>
      <c r="AI791" s="184" t="s">
        <v>4919</v>
      </c>
      <c r="AJ791" s="184" t="s">
        <v>3593</v>
      </c>
      <c r="AK791" s="184">
        <v>230041</v>
      </c>
      <c r="AL791" s="184" t="s">
        <v>11188</v>
      </c>
      <c r="AM791" s="184" t="s">
        <v>11419</v>
      </c>
      <c r="AN791" s="184" t="s">
        <v>11197</v>
      </c>
      <c r="AO791" s="184" t="s">
        <v>11198</v>
      </c>
      <c r="AP791" s="184" t="s">
        <v>11414</v>
      </c>
      <c r="AQ791" s="184">
        <v>18919670806</v>
      </c>
      <c r="AR791" s="184" t="s">
        <v>909</v>
      </c>
      <c r="AS791" s="184" t="s">
        <v>11196</v>
      </c>
      <c r="AT791" s="184" t="s">
        <v>11197</v>
      </c>
      <c r="AU791" s="184" t="s">
        <v>1345</v>
      </c>
      <c r="AV791" s="184" t="s">
        <v>11420</v>
      </c>
      <c r="AW791" s="190"/>
      <c r="AX791" s="185">
        <v>43887</v>
      </c>
      <c r="AY791" s="185">
        <v>43529</v>
      </c>
      <c r="AZ791" s="184" t="s">
        <v>3731</v>
      </c>
      <c r="BA791" s="184" t="s">
        <v>11421</v>
      </c>
      <c r="BB791" s="184"/>
      <c r="BC791" s="184"/>
      <c r="BD791" s="184"/>
      <c r="BE791" s="184"/>
      <c r="BF791" s="184"/>
      <c r="BG791" s="184"/>
      <c r="BH791" s="184"/>
      <c r="BI791" s="184"/>
      <c r="BJ791" s="184"/>
      <c r="BK791" s="184"/>
      <c r="BL791" s="184" t="s">
        <v>3493</v>
      </c>
      <c r="BM791" s="184"/>
      <c r="BN791" s="184"/>
      <c r="BO791" s="184"/>
      <c r="BP791" s="184" t="s">
        <v>3493</v>
      </c>
      <c r="BQ791" s="184" t="str">
        <f t="shared" si="33"/>
        <v>√</v>
      </c>
      <c r="BR791" s="184"/>
      <c r="BS791" s="184"/>
      <c r="BT791" s="187" t="s">
        <v>3493</v>
      </c>
      <c r="BU791" s="184"/>
      <c r="BV791" s="190" t="e">
        <f>VLOOKUP(D:D,#REF!,2,0)</f>
        <v>#REF!</v>
      </c>
      <c r="BW791" s="190" t="e">
        <f>VLOOKUP(D:D,#REF!,3,0)</f>
        <v>#REF!</v>
      </c>
      <c r="BX791" s="190"/>
      <c r="BY791" s="190"/>
      <c r="BZ791" s="191" t="e">
        <f>VLOOKUP(D:D,#REF!,2,0)</f>
        <v>#REF!</v>
      </c>
      <c r="CA791" s="192" t="s">
        <v>18928</v>
      </c>
      <c r="CB791" s="192" t="s">
        <v>18928</v>
      </c>
      <c r="CC791" s="192" t="s">
        <v>18928</v>
      </c>
      <c r="CD791" s="190"/>
      <c r="CE791" s="184">
        <v>7004139</v>
      </c>
    </row>
    <row r="792" spans="1:83" ht="11.95" customHeight="1">
      <c r="A792" s="184">
        <v>7004140</v>
      </c>
      <c r="B792" s="184">
        <v>791</v>
      </c>
      <c r="C792" s="184" t="s">
        <v>9939</v>
      </c>
      <c r="D792" s="184" t="s">
        <v>21</v>
      </c>
      <c r="E792" s="184" t="s">
        <v>518</v>
      </c>
      <c r="F792" s="184" t="s">
        <v>11422</v>
      </c>
      <c r="G792" s="185">
        <v>42556</v>
      </c>
      <c r="H792" s="186" t="s">
        <v>11188</v>
      </c>
      <c r="I792" s="187">
        <v>21083</v>
      </c>
      <c r="J792" s="184" t="s">
        <v>11285</v>
      </c>
      <c r="K792" s="184">
        <v>7004140</v>
      </c>
      <c r="L792" s="184" t="s">
        <v>11423</v>
      </c>
      <c r="M792" s="184" t="s">
        <v>11424</v>
      </c>
      <c r="N792" s="188" t="s">
        <v>23789</v>
      </c>
      <c r="O792" s="189"/>
      <c r="P792" s="187" t="s">
        <v>23790</v>
      </c>
      <c r="Q792" s="187" t="s">
        <v>23790</v>
      </c>
      <c r="R792" s="184" t="s">
        <v>11425</v>
      </c>
      <c r="S792" s="184">
        <v>18949788119</v>
      </c>
      <c r="T792" s="184" t="s">
        <v>11426</v>
      </c>
      <c r="U792" s="184" t="s">
        <v>11427</v>
      </c>
      <c r="V792" s="184" t="s">
        <v>11426</v>
      </c>
      <c r="W792" s="184" t="s">
        <v>11427</v>
      </c>
      <c r="X792" s="187" t="s">
        <v>11428</v>
      </c>
      <c r="Y792" s="187"/>
      <c r="Z792" s="188" t="s">
        <v>3575</v>
      </c>
      <c r="AA792" s="184">
        <v>180</v>
      </c>
      <c r="AB792" s="184" t="s">
        <v>3561</v>
      </c>
      <c r="AC792" s="184"/>
      <c r="AD792" s="184" t="s">
        <v>3992</v>
      </c>
      <c r="AE792" s="184" t="s">
        <v>3562</v>
      </c>
      <c r="AF792" s="184" t="s">
        <v>3562</v>
      </c>
      <c r="AG792" s="184"/>
      <c r="AH792" s="184"/>
      <c r="AI792" s="184" t="s">
        <v>4919</v>
      </c>
      <c r="AJ792" s="184" t="s">
        <v>3563</v>
      </c>
      <c r="AK792" s="184">
        <v>239000</v>
      </c>
      <c r="AL792" s="184" t="s">
        <v>909</v>
      </c>
      <c r="AM792" s="184" t="s">
        <v>11196</v>
      </c>
      <c r="AN792" s="184" t="s">
        <v>11197</v>
      </c>
      <c r="AO792" s="184" t="s">
        <v>11198</v>
      </c>
      <c r="AP792" s="184" t="s">
        <v>11426</v>
      </c>
      <c r="AQ792" s="184" t="s">
        <v>11429</v>
      </c>
      <c r="AR792" s="184" t="s">
        <v>909</v>
      </c>
      <c r="AS792" s="184" t="s">
        <v>11196</v>
      </c>
      <c r="AT792" s="184" t="s">
        <v>11197</v>
      </c>
      <c r="AU792" s="184" t="s">
        <v>2532</v>
      </c>
      <c r="AV792" s="184" t="s">
        <v>2532</v>
      </c>
      <c r="AW792" s="190"/>
      <c r="AX792" s="185">
        <v>44264</v>
      </c>
      <c r="AY792" s="185"/>
      <c r="AZ792" s="184" t="s">
        <v>3731</v>
      </c>
      <c r="BA792" s="184" t="s">
        <v>11430</v>
      </c>
      <c r="BB792" s="184"/>
      <c r="BC792" s="184"/>
      <c r="BD792" s="184"/>
      <c r="BE792" s="184"/>
      <c r="BF792" s="184"/>
      <c r="BG792" s="184"/>
      <c r="BH792" s="184"/>
      <c r="BI792" s="184"/>
      <c r="BJ792" s="184"/>
      <c r="BK792" s="184"/>
      <c r="BL792" s="184" t="s">
        <v>3493</v>
      </c>
      <c r="BM792" s="184"/>
      <c r="BN792" s="184"/>
      <c r="BO792" s="184"/>
      <c r="BP792" s="184" t="s">
        <v>3493</v>
      </c>
      <c r="BQ792" s="184" t="str">
        <f t="shared" si="33"/>
        <v>√</v>
      </c>
      <c r="BR792" s="184"/>
      <c r="BS792" s="184"/>
      <c r="BT792" s="187" t="s">
        <v>3493</v>
      </c>
      <c r="BU792" s="184"/>
      <c r="BV792" s="190" t="e">
        <f>VLOOKUP(D:D,#REF!,2,0)</f>
        <v>#REF!</v>
      </c>
      <c r="BW792" s="190" t="e">
        <f>VLOOKUP(D:D,#REF!,3,0)</f>
        <v>#REF!</v>
      </c>
      <c r="BX792" s="190"/>
      <c r="BY792" s="190"/>
      <c r="BZ792" s="191" t="e">
        <f>VLOOKUP(D:D,#REF!,2,0)</f>
        <v>#REF!</v>
      </c>
      <c r="CA792" s="192" t="s">
        <v>18928</v>
      </c>
      <c r="CB792" s="192" t="s">
        <v>18928</v>
      </c>
      <c r="CC792" s="192" t="s">
        <v>18928</v>
      </c>
      <c r="CD792" s="190"/>
      <c r="CE792" s="184">
        <v>7004140</v>
      </c>
    </row>
    <row r="793" spans="1:83" ht="11.95" customHeight="1">
      <c r="A793" s="184">
        <v>7004141</v>
      </c>
      <c r="B793" s="184">
        <v>792</v>
      </c>
      <c r="C793" s="184" t="s">
        <v>9939</v>
      </c>
      <c r="D793" s="184" t="s">
        <v>21</v>
      </c>
      <c r="E793" s="184" t="s">
        <v>518</v>
      </c>
      <c r="F793" s="184" t="s">
        <v>11431</v>
      </c>
      <c r="G793" s="185">
        <v>42565</v>
      </c>
      <c r="H793" s="186" t="s">
        <v>11188</v>
      </c>
      <c r="I793" s="187">
        <v>21083</v>
      </c>
      <c r="J793" s="184" t="s">
        <v>11285</v>
      </c>
      <c r="K793" s="184">
        <v>7004141</v>
      </c>
      <c r="L793" s="184" t="s">
        <v>23791</v>
      </c>
      <c r="M793" s="184" t="s">
        <v>11432</v>
      </c>
      <c r="N793" s="188" t="s">
        <v>11433</v>
      </c>
      <c r="O793" s="189" t="s">
        <v>11434</v>
      </c>
      <c r="P793" s="187" t="s">
        <v>11435</v>
      </c>
      <c r="Q793" s="187" t="s">
        <v>11435</v>
      </c>
      <c r="R793" s="184" t="s">
        <v>11436</v>
      </c>
      <c r="S793" s="184">
        <v>18019819001</v>
      </c>
      <c r="T793" s="184" t="s">
        <v>11436</v>
      </c>
      <c r="U793" s="184">
        <v>18019819001</v>
      </c>
      <c r="V793" s="184" t="s">
        <v>11436</v>
      </c>
      <c r="W793" s="184">
        <v>18019819001</v>
      </c>
      <c r="X793" s="187" t="s">
        <v>11437</v>
      </c>
      <c r="Y793" s="187"/>
      <c r="Z793" s="188" t="s">
        <v>3575</v>
      </c>
      <c r="AA793" s="184">
        <v>360</v>
      </c>
      <c r="AB793" s="184" t="s">
        <v>3561</v>
      </c>
      <c r="AC793" s="184"/>
      <c r="AD793" s="184" t="s">
        <v>3992</v>
      </c>
      <c r="AE793" s="184" t="s">
        <v>3562</v>
      </c>
      <c r="AF793" s="184" t="s">
        <v>3562</v>
      </c>
      <c r="AG793" s="184"/>
      <c r="AH793" s="184"/>
      <c r="AI793" s="184" t="s">
        <v>4919</v>
      </c>
      <c r="AJ793" s="184" t="s">
        <v>3593</v>
      </c>
      <c r="AK793" s="184">
        <v>239000</v>
      </c>
      <c r="AL793" s="184" t="s">
        <v>909</v>
      </c>
      <c r="AM793" s="184" t="s">
        <v>11196</v>
      </c>
      <c r="AN793" s="184" t="s">
        <v>11197</v>
      </c>
      <c r="AO793" s="184" t="s">
        <v>11198</v>
      </c>
      <c r="AP793" s="184" t="s">
        <v>9731</v>
      </c>
      <c r="AQ793" s="184">
        <v>15503519318</v>
      </c>
      <c r="AR793" s="184" t="s">
        <v>909</v>
      </c>
      <c r="AS793" s="184" t="s">
        <v>11196</v>
      </c>
      <c r="AT793" s="184" t="s">
        <v>11197</v>
      </c>
      <c r="AU793" s="184" t="s">
        <v>1341</v>
      </c>
      <c r="AV793" s="184" t="s">
        <v>11438</v>
      </c>
      <c r="AW793" s="190"/>
      <c r="AX793" s="185">
        <v>44252</v>
      </c>
      <c r="AY793" s="185"/>
      <c r="AZ793" s="184" t="s">
        <v>3731</v>
      </c>
      <c r="BA793" s="184" t="s">
        <v>11439</v>
      </c>
      <c r="BB793" s="184"/>
      <c r="BC793" s="184"/>
      <c r="BD793" s="184"/>
      <c r="BE793" s="184"/>
      <c r="BF793" s="184"/>
      <c r="BG793" s="184"/>
      <c r="BH793" s="184"/>
      <c r="BI793" s="184"/>
      <c r="BJ793" s="184"/>
      <c r="BK793" s="184"/>
      <c r="BL793" s="184" t="s">
        <v>3493</v>
      </c>
      <c r="BM793" s="184"/>
      <c r="BN793" s="184"/>
      <c r="BO793" s="184"/>
      <c r="BP793" s="184" t="s">
        <v>3493</v>
      </c>
      <c r="BQ793" s="184" t="str">
        <f t="shared" si="33"/>
        <v>√</v>
      </c>
      <c r="BR793" s="184"/>
      <c r="BS793" s="184"/>
      <c r="BT793" s="187" t="s">
        <v>3493</v>
      </c>
      <c r="BU793" s="184" t="s">
        <v>4288</v>
      </c>
      <c r="BV793" s="190" t="e">
        <f>VLOOKUP(D:D,#REF!,2,0)</f>
        <v>#REF!</v>
      </c>
      <c r="BW793" s="190" t="e">
        <f>VLOOKUP(D:D,#REF!,3,0)</f>
        <v>#REF!</v>
      </c>
      <c r="BX793" s="190" t="s">
        <v>11440</v>
      </c>
      <c r="BY793" s="190"/>
      <c r="BZ793" s="191" t="e">
        <f>VLOOKUP(D:D,#REF!,2,0)</f>
        <v>#REF!</v>
      </c>
      <c r="CA793" s="192" t="s">
        <v>18928</v>
      </c>
      <c r="CB793" s="192" t="s">
        <v>18928</v>
      </c>
      <c r="CC793" s="192" t="s">
        <v>18928</v>
      </c>
      <c r="CD793" s="190"/>
      <c r="CE793" s="184">
        <v>7004141</v>
      </c>
    </row>
    <row r="794" spans="1:83" ht="11.95" customHeight="1">
      <c r="A794" s="184">
        <v>7004142</v>
      </c>
      <c r="B794" s="184">
        <v>793</v>
      </c>
      <c r="C794" s="184" t="s">
        <v>9939</v>
      </c>
      <c r="D794" s="184" t="s">
        <v>21</v>
      </c>
      <c r="E794" s="184" t="s">
        <v>519</v>
      </c>
      <c r="F794" s="184" t="s">
        <v>11441</v>
      </c>
      <c r="G794" s="185">
        <v>42564</v>
      </c>
      <c r="H794" s="186" t="s">
        <v>23768</v>
      </c>
      <c r="I794" s="187">
        <v>21092</v>
      </c>
      <c r="J794" s="184" t="s">
        <v>11285</v>
      </c>
      <c r="K794" s="184">
        <v>7004142</v>
      </c>
      <c r="L794" s="184" t="s">
        <v>11442</v>
      </c>
      <c r="M794" s="184" t="s">
        <v>23792</v>
      </c>
      <c r="N794" s="188" t="s">
        <v>11443</v>
      </c>
      <c r="O794" s="189" t="s">
        <v>11444</v>
      </c>
      <c r="P794" s="187" t="s">
        <v>11445</v>
      </c>
      <c r="Q794" s="187" t="s">
        <v>11445</v>
      </c>
      <c r="R794" s="184" t="s">
        <v>11446</v>
      </c>
      <c r="S794" s="184" t="s">
        <v>2819</v>
      </c>
      <c r="T794" s="184" t="s">
        <v>11447</v>
      </c>
      <c r="U794" s="184">
        <v>15305331812</v>
      </c>
      <c r="V794" s="184" t="s">
        <v>11447</v>
      </c>
      <c r="W794" s="184">
        <v>15305331812</v>
      </c>
      <c r="X794" s="187" t="s">
        <v>11448</v>
      </c>
      <c r="Y794" s="187"/>
      <c r="Z794" s="188" t="s">
        <v>3575</v>
      </c>
      <c r="AA794" s="184">
        <v>90</v>
      </c>
      <c r="AB794" s="184" t="s">
        <v>3561</v>
      </c>
      <c r="AC794" s="184"/>
      <c r="AD794" s="184" t="s">
        <v>3992</v>
      </c>
      <c r="AE794" s="184" t="s">
        <v>3562</v>
      </c>
      <c r="AF794" s="184" t="s">
        <v>3562</v>
      </c>
      <c r="AG794" s="184"/>
      <c r="AH794" s="184"/>
      <c r="AI794" s="184" t="s">
        <v>4919</v>
      </c>
      <c r="AJ794" s="184" t="s">
        <v>3563</v>
      </c>
      <c r="AK794" s="184"/>
      <c r="AL794" s="184" t="s">
        <v>11336</v>
      </c>
      <c r="AM794" s="184" t="s">
        <v>23770</v>
      </c>
      <c r="AN794" s="184">
        <v>13916557705</v>
      </c>
      <c r="AO794" s="184" t="s">
        <v>11337</v>
      </c>
      <c r="AP794" s="184" t="s">
        <v>11447</v>
      </c>
      <c r="AQ794" s="184">
        <v>15305331812</v>
      </c>
      <c r="AR794" s="184" t="s">
        <v>11340</v>
      </c>
      <c r="AS794" s="184" t="s">
        <v>23771</v>
      </c>
      <c r="AT794" s="184">
        <v>13916557705</v>
      </c>
      <c r="AU794" s="184" t="s">
        <v>2710</v>
      </c>
      <c r="AV794" s="184" t="s">
        <v>2710</v>
      </c>
      <c r="AW794" s="190"/>
      <c r="AX794" s="185">
        <v>44523</v>
      </c>
      <c r="AY794" s="185"/>
      <c r="AZ794" s="184" t="s">
        <v>3731</v>
      </c>
      <c r="BA794" s="184" t="s">
        <v>11449</v>
      </c>
      <c r="BB794" s="184"/>
      <c r="BC794" s="184"/>
      <c r="BD794" s="184"/>
      <c r="BE794" s="184"/>
      <c r="BF794" s="184"/>
      <c r="BG794" s="184"/>
      <c r="BH794" s="184"/>
      <c r="BI794" s="184"/>
      <c r="BJ794" s="184"/>
      <c r="BK794" s="184"/>
      <c r="BL794" s="184" t="s">
        <v>3493</v>
      </c>
      <c r="BM794" s="184"/>
      <c r="BN794" s="184"/>
      <c r="BO794" s="184"/>
      <c r="BP794" s="184" t="s">
        <v>3493</v>
      </c>
      <c r="BQ794" s="184" t="str">
        <f t="shared" si="33"/>
        <v>√</v>
      </c>
      <c r="BR794" s="184"/>
      <c r="BS794" s="184"/>
      <c r="BT794" s="187" t="s">
        <v>3493</v>
      </c>
      <c r="BU794" s="184"/>
      <c r="BV794" s="190" t="e">
        <f>VLOOKUP(D:D,#REF!,2,0)</f>
        <v>#REF!</v>
      </c>
      <c r="BW794" s="190" t="e">
        <f>VLOOKUP(D:D,#REF!,3,0)</f>
        <v>#REF!</v>
      </c>
      <c r="BX794" s="190"/>
      <c r="BY794" s="190"/>
      <c r="BZ794" s="191" t="e">
        <f>VLOOKUP(D:D,#REF!,2,0)</f>
        <v>#REF!</v>
      </c>
      <c r="CA794" s="192" t="s">
        <v>18928</v>
      </c>
      <c r="CB794" s="192" t="s">
        <v>18928</v>
      </c>
      <c r="CC794" s="192" t="s">
        <v>18928</v>
      </c>
      <c r="CD794" s="190"/>
      <c r="CE794" s="184">
        <v>7004142</v>
      </c>
    </row>
    <row r="795" spans="1:83" ht="11.95" customHeight="1">
      <c r="A795" s="184">
        <v>7004143</v>
      </c>
      <c r="B795" s="184">
        <v>794</v>
      </c>
      <c r="C795" s="184" t="s">
        <v>9939</v>
      </c>
      <c r="D795" s="184" t="s">
        <v>21</v>
      </c>
      <c r="E795" s="184" t="s">
        <v>519</v>
      </c>
      <c r="F795" s="184" t="s">
        <v>11450</v>
      </c>
      <c r="G795" s="185">
        <v>42492</v>
      </c>
      <c r="H795" s="186" t="s">
        <v>23768</v>
      </c>
      <c r="I795" s="187">
        <v>21092</v>
      </c>
      <c r="J795" s="184" t="s">
        <v>11285</v>
      </c>
      <c r="K795" s="184">
        <v>7004143</v>
      </c>
      <c r="L795" s="184" t="s">
        <v>11451</v>
      </c>
      <c r="M795" s="184" t="s">
        <v>11452</v>
      </c>
      <c r="N795" s="188" t="s">
        <v>11453</v>
      </c>
      <c r="O795" s="189" t="s">
        <v>11454</v>
      </c>
      <c r="P795" s="187" t="s">
        <v>11455</v>
      </c>
      <c r="Q795" s="187" t="s">
        <v>11455</v>
      </c>
      <c r="R795" s="184" t="s">
        <v>11456</v>
      </c>
      <c r="S795" s="184">
        <v>13355536217</v>
      </c>
      <c r="T795" s="184" t="s">
        <v>11457</v>
      </c>
      <c r="U795" s="184">
        <v>13955353502</v>
      </c>
      <c r="V795" s="184" t="s">
        <v>11457</v>
      </c>
      <c r="W795" s="184" t="s">
        <v>11458</v>
      </c>
      <c r="X795" s="187" t="s">
        <v>11459</v>
      </c>
      <c r="Y795" s="187"/>
      <c r="Z795" s="188" t="s">
        <v>3575</v>
      </c>
      <c r="AA795" s="184">
        <v>90</v>
      </c>
      <c r="AB795" s="184" t="s">
        <v>3561</v>
      </c>
      <c r="AC795" s="184"/>
      <c r="AD795" s="184" t="s">
        <v>3992</v>
      </c>
      <c r="AE795" s="184" t="s">
        <v>3562</v>
      </c>
      <c r="AF795" s="184" t="s">
        <v>3562</v>
      </c>
      <c r="AG795" s="184"/>
      <c r="AH795" s="184"/>
      <c r="AI795" s="184" t="s">
        <v>4919</v>
      </c>
      <c r="AJ795" s="184" t="s">
        <v>3593</v>
      </c>
      <c r="AK795" s="184"/>
      <c r="AL795" s="184" t="s">
        <v>11336</v>
      </c>
      <c r="AM795" s="184" t="s">
        <v>23770</v>
      </c>
      <c r="AN795" s="184">
        <v>13916557705</v>
      </c>
      <c r="AO795" s="184" t="s">
        <v>11337</v>
      </c>
      <c r="AP795" s="184" t="s">
        <v>11460</v>
      </c>
      <c r="AQ795" s="184">
        <v>18155397356</v>
      </c>
      <c r="AR795" s="184" t="s">
        <v>11340</v>
      </c>
      <c r="AS795" s="184" t="s">
        <v>23771</v>
      </c>
      <c r="AT795" s="184">
        <v>13916557705</v>
      </c>
      <c r="AU795" s="184" t="s">
        <v>1868</v>
      </c>
      <c r="AV795" s="184" t="s">
        <v>1868</v>
      </c>
      <c r="AW795" s="190"/>
      <c r="AX795" s="185">
        <v>44264</v>
      </c>
      <c r="AY795" s="185"/>
      <c r="AZ795" s="184" t="s">
        <v>3731</v>
      </c>
      <c r="BA795" s="184" t="s">
        <v>11461</v>
      </c>
      <c r="BB795" s="184"/>
      <c r="BC795" s="184"/>
      <c r="BD795" s="184"/>
      <c r="BE795" s="184"/>
      <c r="BF795" s="184"/>
      <c r="BG795" s="184"/>
      <c r="BH795" s="184"/>
      <c r="BI795" s="184"/>
      <c r="BJ795" s="184"/>
      <c r="BK795" s="184"/>
      <c r="BL795" s="184" t="s">
        <v>3493</v>
      </c>
      <c r="BM795" s="184" t="s">
        <v>3493</v>
      </c>
      <c r="BN795" s="184"/>
      <c r="BO795" s="184" t="s">
        <v>3493</v>
      </c>
      <c r="BP795" s="184" t="s">
        <v>3493</v>
      </c>
      <c r="BQ795" s="184" t="str">
        <f t="shared" si="33"/>
        <v>√</v>
      </c>
      <c r="BR795" s="184"/>
      <c r="BS795" s="184"/>
      <c r="BT795" s="187" t="s">
        <v>3493</v>
      </c>
      <c r="BU795" s="184"/>
      <c r="BV795" s="190" t="e">
        <f>VLOOKUP(D:D,#REF!,2,0)</f>
        <v>#REF!</v>
      </c>
      <c r="BW795" s="190" t="e">
        <f>VLOOKUP(D:D,#REF!,3,0)</f>
        <v>#REF!</v>
      </c>
      <c r="BX795" s="190"/>
      <c r="BY795" s="190"/>
      <c r="BZ795" s="191" t="e">
        <f>VLOOKUP(D:D,#REF!,2,0)</f>
        <v>#REF!</v>
      </c>
      <c r="CA795" s="192" t="s">
        <v>18928</v>
      </c>
      <c r="CB795" s="192" t="s">
        <v>18928</v>
      </c>
      <c r="CC795" s="192" t="s">
        <v>18928</v>
      </c>
      <c r="CD795" s="190"/>
      <c r="CE795" s="184">
        <v>7004143</v>
      </c>
    </row>
    <row r="796" spans="1:83" ht="11.95" customHeight="1">
      <c r="A796" s="184">
        <v>7004144</v>
      </c>
      <c r="B796" s="184">
        <v>795</v>
      </c>
      <c r="C796" s="184" t="s">
        <v>9939</v>
      </c>
      <c r="D796" s="184" t="s">
        <v>21</v>
      </c>
      <c r="E796" s="184" t="s">
        <v>513</v>
      </c>
      <c r="F796" s="184" t="s">
        <v>11462</v>
      </c>
      <c r="G796" s="185">
        <v>42550</v>
      </c>
      <c r="H796" s="186" t="s">
        <v>23768</v>
      </c>
      <c r="I796" s="187">
        <v>21092</v>
      </c>
      <c r="J796" s="184" t="s">
        <v>11285</v>
      </c>
      <c r="K796" s="184">
        <v>7004144</v>
      </c>
      <c r="L796" s="184" t="s">
        <v>11463</v>
      </c>
      <c r="M796" s="184" t="s">
        <v>11464</v>
      </c>
      <c r="N796" s="188" t="s">
        <v>11465</v>
      </c>
      <c r="O796" s="189" t="s">
        <v>11466</v>
      </c>
      <c r="P796" s="187" t="s">
        <v>23793</v>
      </c>
      <c r="Q796" s="187" t="s">
        <v>23793</v>
      </c>
      <c r="R796" s="184" t="s">
        <v>23794</v>
      </c>
      <c r="S796" s="184">
        <v>13856311787</v>
      </c>
      <c r="T796" s="184" t="s">
        <v>11467</v>
      </c>
      <c r="U796" s="184">
        <v>18110850289</v>
      </c>
      <c r="V796" s="184" t="s">
        <v>11468</v>
      </c>
      <c r="W796" s="184">
        <v>15305635879</v>
      </c>
      <c r="X796" s="187" t="s">
        <v>11469</v>
      </c>
      <c r="Y796" s="187" t="s">
        <v>11470</v>
      </c>
      <c r="Z796" s="188" t="s">
        <v>23795</v>
      </c>
      <c r="AA796" s="184">
        <v>180</v>
      </c>
      <c r="AB796" s="184" t="s">
        <v>3561</v>
      </c>
      <c r="AC796" s="184"/>
      <c r="AD796" s="184"/>
      <c r="AE796" s="184" t="s">
        <v>3562</v>
      </c>
      <c r="AF796" s="184" t="s">
        <v>3562</v>
      </c>
      <c r="AG796" s="184"/>
      <c r="AH796" s="184"/>
      <c r="AI796" s="184" t="s">
        <v>4919</v>
      </c>
      <c r="AJ796" s="184" t="s">
        <v>3563</v>
      </c>
      <c r="AK796" s="184"/>
      <c r="AL796" s="184" t="s">
        <v>11336</v>
      </c>
      <c r="AM796" s="184" t="s">
        <v>23770</v>
      </c>
      <c r="AN796" s="184">
        <v>13916557705</v>
      </c>
      <c r="AO796" s="184" t="s">
        <v>11337</v>
      </c>
      <c r="AP796" s="184" t="s">
        <v>11471</v>
      </c>
      <c r="AQ796" s="184">
        <v>18963705829</v>
      </c>
      <c r="AR796" s="184" t="s">
        <v>11340</v>
      </c>
      <c r="AS796" s="184" t="s">
        <v>23771</v>
      </c>
      <c r="AT796" s="184">
        <v>13916557705</v>
      </c>
      <c r="AU796" s="184" t="s">
        <v>2762</v>
      </c>
      <c r="AV796" s="184" t="s">
        <v>2762</v>
      </c>
      <c r="AW796" s="190"/>
      <c r="AX796" s="185">
        <v>44542</v>
      </c>
      <c r="AY796" s="185">
        <v>43535</v>
      </c>
      <c r="AZ796" s="184" t="s">
        <v>3731</v>
      </c>
      <c r="BA796" s="184" t="s">
        <v>11472</v>
      </c>
      <c r="BB796" s="184"/>
      <c r="BC796" s="184"/>
      <c r="BD796" s="184"/>
      <c r="BE796" s="184"/>
      <c r="BF796" s="184"/>
      <c r="BG796" s="184"/>
      <c r="BH796" s="184"/>
      <c r="BI796" s="184"/>
      <c r="BJ796" s="184"/>
      <c r="BK796" s="184"/>
      <c r="BL796" s="184" t="s">
        <v>3493</v>
      </c>
      <c r="BM796" s="184"/>
      <c r="BN796" s="184"/>
      <c r="BO796" s="184"/>
      <c r="BP796" s="184" t="s">
        <v>3493</v>
      </c>
      <c r="BQ796" s="184" t="str">
        <f t="shared" si="33"/>
        <v>√</v>
      </c>
      <c r="BR796" s="184"/>
      <c r="BS796" s="184"/>
      <c r="BT796" s="187" t="s">
        <v>3493</v>
      </c>
      <c r="BU796" s="184"/>
      <c r="BV796" s="190" t="e">
        <f>VLOOKUP(D:D,#REF!,2,0)</f>
        <v>#REF!</v>
      </c>
      <c r="BW796" s="190" t="e">
        <f>VLOOKUP(D:D,#REF!,3,0)</f>
        <v>#REF!</v>
      </c>
      <c r="BX796" s="190"/>
      <c r="BY796" s="190"/>
      <c r="BZ796" s="191" t="e">
        <f>VLOOKUP(D:D,#REF!,2,0)</f>
        <v>#REF!</v>
      </c>
      <c r="CA796" s="192" t="s">
        <v>18928</v>
      </c>
      <c r="CB796" s="192" t="s">
        <v>18928</v>
      </c>
      <c r="CC796" s="192" t="s">
        <v>18928</v>
      </c>
      <c r="CD796" s="190"/>
      <c r="CE796" s="184">
        <v>7004144</v>
      </c>
    </row>
    <row r="797" spans="1:83" ht="11.95" customHeight="1">
      <c r="A797" s="184">
        <v>7004145</v>
      </c>
      <c r="B797" s="184">
        <v>796</v>
      </c>
      <c r="C797" s="184" t="s">
        <v>9939</v>
      </c>
      <c r="D797" s="184" t="s">
        <v>21</v>
      </c>
      <c r="E797" s="184" t="s">
        <v>513</v>
      </c>
      <c r="F797" s="184" t="s">
        <v>11473</v>
      </c>
      <c r="G797" s="185">
        <v>42548</v>
      </c>
      <c r="H797" s="186" t="s">
        <v>23768</v>
      </c>
      <c r="I797" s="187">
        <v>21092</v>
      </c>
      <c r="J797" s="184" t="s">
        <v>11285</v>
      </c>
      <c r="K797" s="184">
        <v>7004145</v>
      </c>
      <c r="L797" s="184" t="s">
        <v>23796</v>
      </c>
      <c r="M797" s="184" t="s">
        <v>11474</v>
      </c>
      <c r="N797" s="188" t="s">
        <v>11475</v>
      </c>
      <c r="O797" s="189" t="s">
        <v>11476</v>
      </c>
      <c r="P797" s="187" t="s">
        <v>11477</v>
      </c>
      <c r="Q797" s="187" t="s">
        <v>11477</v>
      </c>
      <c r="R797" s="184" t="s">
        <v>11478</v>
      </c>
      <c r="S797" s="184">
        <v>13605635697</v>
      </c>
      <c r="T797" s="184" t="s">
        <v>11479</v>
      </c>
      <c r="U797" s="184">
        <v>13856301890</v>
      </c>
      <c r="V797" s="184" t="s">
        <v>11480</v>
      </c>
      <c r="W797" s="184">
        <v>18110812878</v>
      </c>
      <c r="X797" s="187" t="s">
        <v>11481</v>
      </c>
      <c r="Y797" s="187"/>
      <c r="Z797" s="188" t="s">
        <v>3575</v>
      </c>
      <c r="AA797" s="184">
        <v>180</v>
      </c>
      <c r="AB797" s="184" t="s">
        <v>3561</v>
      </c>
      <c r="AC797" s="184"/>
      <c r="AD797" s="184" t="s">
        <v>3992</v>
      </c>
      <c r="AE797" s="184" t="s">
        <v>3562</v>
      </c>
      <c r="AF797" s="184" t="s">
        <v>3562</v>
      </c>
      <c r="AG797" s="184"/>
      <c r="AH797" s="184"/>
      <c r="AI797" s="184" t="s">
        <v>4919</v>
      </c>
      <c r="AJ797" s="184" t="s">
        <v>3593</v>
      </c>
      <c r="AK797" s="184"/>
      <c r="AL797" s="184" t="s">
        <v>11336</v>
      </c>
      <c r="AM797" s="184" t="s">
        <v>23770</v>
      </c>
      <c r="AN797" s="184">
        <v>13916557705</v>
      </c>
      <c r="AO797" s="184" t="s">
        <v>11337</v>
      </c>
      <c r="AP797" s="184" t="s">
        <v>11479</v>
      </c>
      <c r="AQ797" s="184">
        <v>13856301890</v>
      </c>
      <c r="AR797" s="184" t="s">
        <v>11340</v>
      </c>
      <c r="AS797" s="184" t="s">
        <v>23771</v>
      </c>
      <c r="AT797" s="184">
        <v>13916557705</v>
      </c>
      <c r="AU797" s="184" t="s">
        <v>2259</v>
      </c>
      <c r="AV797" s="184" t="s">
        <v>2259</v>
      </c>
      <c r="AW797" s="190"/>
      <c r="AX797" s="185">
        <v>43910</v>
      </c>
      <c r="AY797" s="185"/>
      <c r="AZ797" s="184" t="s">
        <v>3731</v>
      </c>
      <c r="BA797" s="184" t="s">
        <v>11482</v>
      </c>
      <c r="BB797" s="184"/>
      <c r="BC797" s="184"/>
      <c r="BD797" s="184"/>
      <c r="BE797" s="184"/>
      <c r="BF797" s="184"/>
      <c r="BG797" s="184"/>
      <c r="BH797" s="184"/>
      <c r="BI797" s="184"/>
      <c r="BJ797" s="184"/>
      <c r="BK797" s="184"/>
      <c r="BL797" s="184" t="s">
        <v>3493</v>
      </c>
      <c r="BM797" s="184"/>
      <c r="BN797" s="184"/>
      <c r="BO797" s="184"/>
      <c r="BP797" s="184" t="s">
        <v>3493</v>
      </c>
      <c r="BQ797" s="184" t="str">
        <f t="shared" si="33"/>
        <v>√</v>
      </c>
      <c r="BR797" s="184"/>
      <c r="BS797" s="184"/>
      <c r="BT797" s="187" t="s">
        <v>3493</v>
      </c>
      <c r="BU797" s="184"/>
      <c r="BV797" s="190" t="e">
        <f>VLOOKUP(D:D,#REF!,2,0)</f>
        <v>#REF!</v>
      </c>
      <c r="BW797" s="190" t="e">
        <f>VLOOKUP(D:D,#REF!,3,0)</f>
        <v>#REF!</v>
      </c>
      <c r="BX797" s="190"/>
      <c r="BY797" s="190"/>
      <c r="BZ797" s="191" t="e">
        <f>VLOOKUP(D:D,#REF!,2,0)</f>
        <v>#REF!</v>
      </c>
      <c r="CA797" s="192" t="s">
        <v>18928</v>
      </c>
      <c r="CB797" s="192" t="s">
        <v>18928</v>
      </c>
      <c r="CC797" s="192" t="s">
        <v>18928</v>
      </c>
      <c r="CD797" s="190"/>
      <c r="CE797" s="184">
        <v>7004145</v>
      </c>
    </row>
    <row r="798" spans="1:83" ht="11.95" customHeight="1">
      <c r="A798" s="184">
        <v>7004146</v>
      </c>
      <c r="B798" s="184">
        <v>797</v>
      </c>
      <c r="C798" s="184" t="s">
        <v>9939</v>
      </c>
      <c r="D798" s="184" t="s">
        <v>21</v>
      </c>
      <c r="E798" s="184" t="s">
        <v>513</v>
      </c>
      <c r="F798" s="184" t="s">
        <v>11483</v>
      </c>
      <c r="G798" s="185">
        <v>42564</v>
      </c>
      <c r="H798" s="186" t="s">
        <v>23768</v>
      </c>
      <c r="I798" s="187">
        <v>21092</v>
      </c>
      <c r="J798" s="184" t="s">
        <v>11285</v>
      </c>
      <c r="K798" s="184">
        <v>7004146</v>
      </c>
      <c r="L798" s="184" t="s">
        <v>23797</v>
      </c>
      <c r="M798" s="184" t="s">
        <v>11484</v>
      </c>
      <c r="N798" s="188" t="s">
        <v>11485</v>
      </c>
      <c r="O798" s="189" t="s">
        <v>11486</v>
      </c>
      <c r="P798" s="187" t="s">
        <v>11487</v>
      </c>
      <c r="Q798" s="187" t="s">
        <v>11487</v>
      </c>
      <c r="R798" s="184" t="s">
        <v>11488</v>
      </c>
      <c r="S798" s="184" t="s">
        <v>11486</v>
      </c>
      <c r="T798" s="184" t="s">
        <v>11489</v>
      </c>
      <c r="U798" s="184">
        <v>18056337617</v>
      </c>
      <c r="V798" s="184" t="s">
        <v>11490</v>
      </c>
      <c r="W798" s="184" t="s">
        <v>11491</v>
      </c>
      <c r="X798" s="187" t="s">
        <v>11492</v>
      </c>
      <c r="Y798" s="187"/>
      <c r="Z798" s="188" t="s">
        <v>3575</v>
      </c>
      <c r="AA798" s="184" t="s">
        <v>3820</v>
      </c>
      <c r="AB798" s="184" t="s">
        <v>3561</v>
      </c>
      <c r="AC798" s="184"/>
      <c r="AD798" s="184" t="s">
        <v>3992</v>
      </c>
      <c r="AE798" s="184" t="s">
        <v>3562</v>
      </c>
      <c r="AF798" s="184" t="s">
        <v>3562</v>
      </c>
      <c r="AG798" s="184"/>
      <c r="AH798" s="184"/>
      <c r="AI798" s="184" t="s">
        <v>4919</v>
      </c>
      <c r="AJ798" s="184" t="s">
        <v>3563</v>
      </c>
      <c r="AK798" s="184"/>
      <c r="AL798" s="184" t="s">
        <v>11336</v>
      </c>
      <c r="AM798" s="184" t="s">
        <v>23770</v>
      </c>
      <c r="AN798" s="184">
        <v>13916557705</v>
      </c>
      <c r="AO798" s="184" t="s">
        <v>11337</v>
      </c>
      <c r="AP798" s="184" t="s">
        <v>11489</v>
      </c>
      <c r="AQ798" s="184" t="s">
        <v>11493</v>
      </c>
      <c r="AR798" s="184" t="s">
        <v>11340</v>
      </c>
      <c r="AS798" s="184" t="s">
        <v>23771</v>
      </c>
      <c r="AT798" s="184">
        <v>13916557705</v>
      </c>
      <c r="AU798" s="184" t="s">
        <v>1025</v>
      </c>
      <c r="AV798" s="184" t="s">
        <v>1025</v>
      </c>
      <c r="AW798" s="190"/>
      <c r="AX798" s="185">
        <v>43935</v>
      </c>
      <c r="AY798" s="185"/>
      <c r="AZ798" s="184" t="s">
        <v>3731</v>
      </c>
      <c r="BA798" s="184" t="s">
        <v>11494</v>
      </c>
      <c r="BB798" s="184"/>
      <c r="BC798" s="184"/>
      <c r="BD798" s="184"/>
      <c r="BE798" s="184"/>
      <c r="BF798" s="184"/>
      <c r="BG798" s="184"/>
      <c r="BH798" s="184"/>
      <c r="BI798" s="184"/>
      <c r="BJ798" s="184"/>
      <c r="BK798" s="184"/>
      <c r="BL798" s="184" t="s">
        <v>3493</v>
      </c>
      <c r="BM798" s="184"/>
      <c r="BN798" s="184"/>
      <c r="BO798" s="184"/>
      <c r="BP798" s="184" t="s">
        <v>3493</v>
      </c>
      <c r="BQ798" s="184" t="str">
        <f t="shared" si="33"/>
        <v>√</v>
      </c>
      <c r="BR798" s="184"/>
      <c r="BS798" s="184"/>
      <c r="BT798" s="187" t="s">
        <v>3493</v>
      </c>
      <c r="BU798" s="184"/>
      <c r="BV798" s="190" t="e">
        <f>VLOOKUP(D:D,#REF!,2,0)</f>
        <v>#REF!</v>
      </c>
      <c r="BW798" s="190" t="e">
        <f>VLOOKUP(D:D,#REF!,3,0)</f>
        <v>#REF!</v>
      </c>
      <c r="BX798" s="190"/>
      <c r="BY798" s="190"/>
      <c r="BZ798" s="191" t="e">
        <f>VLOOKUP(D:D,#REF!,2,0)</f>
        <v>#REF!</v>
      </c>
      <c r="CA798" s="192" t="s">
        <v>18928</v>
      </c>
      <c r="CB798" s="192" t="s">
        <v>18928</v>
      </c>
      <c r="CC798" s="192" t="s">
        <v>18928</v>
      </c>
      <c r="CD798" s="190"/>
      <c r="CE798" s="184">
        <v>7004146</v>
      </c>
    </row>
    <row r="799" spans="1:83" ht="11.95" customHeight="1">
      <c r="A799" s="184">
        <v>7004147</v>
      </c>
      <c r="B799" s="184">
        <v>798</v>
      </c>
      <c r="C799" s="184" t="s">
        <v>9939</v>
      </c>
      <c r="D799" s="184" t="s">
        <v>21</v>
      </c>
      <c r="E799" s="184" t="s">
        <v>521</v>
      </c>
      <c r="F799" s="184" t="s">
        <v>11495</v>
      </c>
      <c r="G799" s="185">
        <v>42567</v>
      </c>
      <c r="H799" s="186" t="s">
        <v>23768</v>
      </c>
      <c r="I799" s="187">
        <v>21092</v>
      </c>
      <c r="J799" s="184" t="s">
        <v>23784</v>
      </c>
      <c r="K799" s="184">
        <v>7004147</v>
      </c>
      <c r="L799" s="184" t="s">
        <v>11496</v>
      </c>
      <c r="M799" s="184" t="s">
        <v>23798</v>
      </c>
      <c r="N799" s="188" t="s">
        <v>11497</v>
      </c>
      <c r="O799" s="189" t="s">
        <v>11498</v>
      </c>
      <c r="P799" s="187" t="s">
        <v>11499</v>
      </c>
      <c r="Q799" s="187" t="s">
        <v>11499</v>
      </c>
      <c r="R799" s="184" t="s">
        <v>11500</v>
      </c>
      <c r="S799" s="184">
        <v>18956218789</v>
      </c>
      <c r="T799" s="184" t="s">
        <v>11501</v>
      </c>
      <c r="U799" s="184">
        <v>18956218690</v>
      </c>
      <c r="V799" s="184" t="s">
        <v>11501</v>
      </c>
      <c r="W799" s="184">
        <v>18956218690</v>
      </c>
      <c r="X799" s="187" t="s">
        <v>11502</v>
      </c>
      <c r="Y799" s="187"/>
      <c r="Z799" s="188" t="s">
        <v>3575</v>
      </c>
      <c r="AA799" s="184">
        <v>180</v>
      </c>
      <c r="AB799" s="184" t="s">
        <v>3561</v>
      </c>
      <c r="AC799" s="184" t="s">
        <v>11503</v>
      </c>
      <c r="AD799" s="184"/>
      <c r="AE799" s="184" t="s">
        <v>3562</v>
      </c>
      <c r="AF799" s="184"/>
      <c r="AG799" s="184"/>
      <c r="AH799" s="184"/>
      <c r="AI799" s="184" t="s">
        <v>4919</v>
      </c>
      <c r="AJ799" s="184" t="s">
        <v>3563</v>
      </c>
      <c r="AK799" s="184"/>
      <c r="AL799" s="184" t="s">
        <v>11336</v>
      </c>
      <c r="AM799" s="184" t="s">
        <v>23770</v>
      </c>
      <c r="AN799" s="184">
        <v>13916557705</v>
      </c>
      <c r="AO799" s="184" t="s">
        <v>11337</v>
      </c>
      <c r="AP799" s="184" t="s">
        <v>11501</v>
      </c>
      <c r="AQ799" s="184">
        <v>18956218690</v>
      </c>
      <c r="AR799" s="184" t="s">
        <v>11340</v>
      </c>
      <c r="AS799" s="184" t="s">
        <v>23771</v>
      </c>
      <c r="AT799" s="184">
        <v>13916557705</v>
      </c>
      <c r="AU799" s="184" t="s">
        <v>2711</v>
      </c>
      <c r="AV799" s="184" t="s">
        <v>2711</v>
      </c>
      <c r="AW799" s="190"/>
      <c r="AX799" s="185">
        <v>44251</v>
      </c>
      <c r="AY799" s="185"/>
      <c r="AZ799" s="184" t="s">
        <v>3731</v>
      </c>
      <c r="BA799" s="184" t="s">
        <v>11504</v>
      </c>
      <c r="BB799" s="184"/>
      <c r="BC799" s="184"/>
      <c r="BD799" s="184"/>
      <c r="BE799" s="184"/>
      <c r="BF799" s="184"/>
      <c r="BG799" s="184"/>
      <c r="BH799" s="184"/>
      <c r="BI799" s="184"/>
      <c r="BJ799" s="184"/>
      <c r="BK799" s="184"/>
      <c r="BL799" s="184" t="s">
        <v>3493</v>
      </c>
      <c r="BM799" s="184"/>
      <c r="BN799" s="184" t="s">
        <v>3493</v>
      </c>
      <c r="BO799" s="184"/>
      <c r="BP799" s="184" t="s">
        <v>3493</v>
      </c>
      <c r="BQ799" s="184" t="str">
        <f t="shared" si="33"/>
        <v>√</v>
      </c>
      <c r="BR799" s="184"/>
      <c r="BS799" s="184"/>
      <c r="BT799" s="187" t="s">
        <v>2819</v>
      </c>
      <c r="BU799" s="184" t="s">
        <v>3823</v>
      </c>
      <c r="BV799" s="190" t="e">
        <f>VLOOKUP(D:D,#REF!,2,0)</f>
        <v>#REF!</v>
      </c>
      <c r="BW799" s="190" t="e">
        <f>VLOOKUP(D:D,#REF!,3,0)</f>
        <v>#REF!</v>
      </c>
      <c r="BX799" s="190"/>
      <c r="BY799" s="190"/>
      <c r="BZ799" s="191" t="e">
        <f>VLOOKUP(D:D,#REF!,2,0)</f>
        <v>#REF!</v>
      </c>
      <c r="CA799" s="192" t="s">
        <v>18928</v>
      </c>
      <c r="CB799" s="192" t="s">
        <v>18928</v>
      </c>
      <c r="CC799" s="192" t="s">
        <v>18928</v>
      </c>
      <c r="CD799" s="190"/>
      <c r="CE799" s="184">
        <v>7004147</v>
      </c>
    </row>
    <row r="800" spans="1:83" ht="11.95" customHeight="1">
      <c r="A800" s="184">
        <v>7004148</v>
      </c>
      <c r="B800" s="184">
        <v>799</v>
      </c>
      <c r="C800" s="184" t="s">
        <v>3672</v>
      </c>
      <c r="D800" s="184" t="s">
        <v>33</v>
      </c>
      <c r="E800" s="184" t="s">
        <v>708</v>
      </c>
      <c r="F800" s="184" t="s">
        <v>11505</v>
      </c>
      <c r="G800" s="185">
        <v>42578</v>
      </c>
      <c r="H800" s="186" t="s">
        <v>19025</v>
      </c>
      <c r="I800" s="187">
        <v>21152</v>
      </c>
      <c r="J800" s="184" t="s">
        <v>19026</v>
      </c>
      <c r="K800" s="184">
        <v>7004148</v>
      </c>
      <c r="L800" s="184" t="s">
        <v>23799</v>
      </c>
      <c r="M800" s="184" t="s">
        <v>11506</v>
      </c>
      <c r="N800" s="188" t="s">
        <v>23800</v>
      </c>
      <c r="O800" s="189" t="s">
        <v>11507</v>
      </c>
      <c r="P800" s="187" t="s">
        <v>23801</v>
      </c>
      <c r="Q800" s="187" t="s">
        <v>23801</v>
      </c>
      <c r="R800" s="184" t="s">
        <v>11508</v>
      </c>
      <c r="S800" s="184" t="s">
        <v>11509</v>
      </c>
      <c r="T800" s="184" t="s">
        <v>11510</v>
      </c>
      <c r="U800" s="184" t="s">
        <v>11511</v>
      </c>
      <c r="V800" s="184" t="s">
        <v>11512</v>
      </c>
      <c r="W800" s="184" t="s">
        <v>11513</v>
      </c>
      <c r="X800" s="187" t="s">
        <v>23802</v>
      </c>
      <c r="Y800" s="187" t="s">
        <v>11514</v>
      </c>
      <c r="Z800" s="188" t="s">
        <v>23802</v>
      </c>
      <c r="AA800" s="184">
        <v>90</v>
      </c>
      <c r="AB800" s="184" t="s">
        <v>3669</v>
      </c>
      <c r="AC800" s="184" t="s">
        <v>23803</v>
      </c>
      <c r="AD800" s="184"/>
      <c r="AE800" s="184" t="s">
        <v>3562</v>
      </c>
      <c r="AF800" s="184" t="s">
        <v>3562</v>
      </c>
      <c r="AG800" s="184" t="s">
        <v>3689</v>
      </c>
      <c r="AH800" s="184" t="s">
        <v>3710</v>
      </c>
      <c r="AI800" s="184"/>
      <c r="AJ800" s="184" t="s">
        <v>3593</v>
      </c>
      <c r="AK800" s="184"/>
      <c r="AL800" s="184" t="s">
        <v>1271</v>
      </c>
      <c r="AM800" s="184" t="s">
        <v>3988</v>
      </c>
      <c r="AN800" s="184">
        <v>15071437237</v>
      </c>
      <c r="AO800" s="184" t="s">
        <v>3989</v>
      </c>
      <c r="AP800" s="184" t="s">
        <v>11515</v>
      </c>
      <c r="AQ800" s="184">
        <v>18972516926</v>
      </c>
      <c r="AR800" s="184" t="s">
        <v>1271</v>
      </c>
      <c r="AS800" s="184" t="s">
        <v>3988</v>
      </c>
      <c r="AT800" s="184">
        <v>15071437237</v>
      </c>
      <c r="AU800" s="184" t="s">
        <v>2667</v>
      </c>
      <c r="AV800" s="184" t="s">
        <v>11516</v>
      </c>
      <c r="AW800" s="190"/>
      <c r="AX800" s="185">
        <v>44182</v>
      </c>
      <c r="AY800" s="185">
        <v>43576</v>
      </c>
      <c r="AZ800" s="184" t="s">
        <v>3731</v>
      </c>
      <c r="BA800" s="184" t="s">
        <v>11517</v>
      </c>
      <c r="BB800" s="184"/>
      <c r="BC800" s="184"/>
      <c r="BD800" s="184"/>
      <c r="BE800" s="184"/>
      <c r="BF800" s="184"/>
      <c r="BG800" s="184"/>
      <c r="BH800" s="184"/>
      <c r="BI800" s="184"/>
      <c r="BJ800" s="184"/>
      <c r="BK800" s="184"/>
      <c r="BL800" s="184" t="s">
        <v>3493</v>
      </c>
      <c r="BM800" s="184"/>
      <c r="BN800" s="184"/>
      <c r="BO800" s="184" t="s">
        <v>3493</v>
      </c>
      <c r="BP800" s="184" t="s">
        <v>3493</v>
      </c>
      <c r="BQ800" s="184" t="str">
        <f t="shared" si="33"/>
        <v>√</v>
      </c>
      <c r="BR800" s="184"/>
      <c r="BS800" s="184"/>
      <c r="BT800" s="187" t="s">
        <v>3493</v>
      </c>
      <c r="BU800" s="184"/>
      <c r="BV800" s="190" t="e">
        <f>VLOOKUP(D:D,#REF!,2,0)</f>
        <v>#REF!</v>
      </c>
      <c r="BW800" s="190" t="e">
        <f>VLOOKUP(D:D,#REF!,3,0)</f>
        <v>#REF!</v>
      </c>
      <c r="BX800" s="190"/>
      <c r="BY800" s="190"/>
      <c r="BZ800" s="191" t="e">
        <f>VLOOKUP(D:D,#REF!,2,0)</f>
        <v>#REF!</v>
      </c>
      <c r="CA800" s="192" t="s">
        <v>18928</v>
      </c>
      <c r="CB800" s="192" t="s">
        <v>18928</v>
      </c>
      <c r="CC800" s="192" t="s">
        <v>18928</v>
      </c>
      <c r="CD800" s="190"/>
      <c r="CE800" s="184">
        <v>7004148</v>
      </c>
    </row>
    <row r="801" spans="1:83" ht="11.95" customHeight="1">
      <c r="A801" s="184">
        <v>7004149</v>
      </c>
      <c r="B801" s="184">
        <v>800</v>
      </c>
      <c r="C801" s="184" t="s">
        <v>18923</v>
      </c>
      <c r="D801" s="184" t="s">
        <v>11518</v>
      </c>
      <c r="E801" s="184" t="s">
        <v>92</v>
      </c>
      <c r="F801" s="184" t="s">
        <v>1703</v>
      </c>
      <c r="G801" s="185"/>
      <c r="H801" s="186" t="s">
        <v>11519</v>
      </c>
      <c r="I801" s="187">
        <v>21129</v>
      </c>
      <c r="J801" s="184"/>
      <c r="K801" s="184">
        <v>7004149</v>
      </c>
      <c r="L801" s="184" t="s">
        <v>23804</v>
      </c>
      <c r="M801" s="184" t="s">
        <v>3575</v>
      </c>
      <c r="N801" s="188" t="s">
        <v>3575</v>
      </c>
      <c r="O801" s="189" t="s">
        <v>11520</v>
      </c>
      <c r="P801" s="187" t="s">
        <v>11521</v>
      </c>
      <c r="Q801" s="187" t="s">
        <v>11521</v>
      </c>
      <c r="R801" s="184" t="s">
        <v>11522</v>
      </c>
      <c r="S801" s="184" t="s">
        <v>3820</v>
      </c>
      <c r="T801" s="184" t="s">
        <v>11523</v>
      </c>
      <c r="U801" s="184">
        <v>13919890356</v>
      </c>
      <c r="V801" s="184" t="s">
        <v>2819</v>
      </c>
      <c r="W801" s="184" t="s">
        <v>3575</v>
      </c>
      <c r="X801" s="187" t="s">
        <v>23805</v>
      </c>
      <c r="Y801" s="187"/>
      <c r="Z801" s="188" t="s">
        <v>23806</v>
      </c>
      <c r="AA801" s="184" t="s">
        <v>3820</v>
      </c>
      <c r="AB801" s="184" t="s">
        <v>3820</v>
      </c>
      <c r="AC801" s="184"/>
      <c r="AD801" s="184"/>
      <c r="AE801" s="184" t="s">
        <v>3562</v>
      </c>
      <c r="AF801" s="184"/>
      <c r="AG801" s="184"/>
      <c r="AH801" s="184"/>
      <c r="AI801" s="184"/>
      <c r="AJ801" s="184" t="s">
        <v>3563</v>
      </c>
      <c r="AK801" s="184"/>
      <c r="AL801" s="184" t="s">
        <v>813</v>
      </c>
      <c r="AM801" s="184" t="s">
        <v>11524</v>
      </c>
      <c r="AN801" s="184">
        <v>13809911178</v>
      </c>
      <c r="AO801" s="184" t="s">
        <v>11525</v>
      </c>
      <c r="AP801" s="184" t="s">
        <v>11526</v>
      </c>
      <c r="AQ801" s="184" t="s">
        <v>11527</v>
      </c>
      <c r="AR801" s="184"/>
      <c r="AS801" s="184" t="s">
        <v>813</v>
      </c>
      <c r="AT801" s="184" t="s">
        <v>11524</v>
      </c>
      <c r="AU801" s="184" t="s">
        <v>11528</v>
      </c>
      <c r="AV801" s="184" t="s">
        <v>11529</v>
      </c>
      <c r="AW801" s="190"/>
      <c r="AX801" s="185">
        <v>43863</v>
      </c>
      <c r="AY801" s="185"/>
      <c r="AZ801" s="184" t="s">
        <v>3731</v>
      </c>
      <c r="BA801" s="184" t="s">
        <v>11530</v>
      </c>
      <c r="BB801" s="184"/>
      <c r="BC801" s="184"/>
      <c r="BD801" s="184"/>
      <c r="BE801" s="184"/>
      <c r="BF801" s="184"/>
      <c r="BG801" s="184"/>
      <c r="BH801" s="184"/>
      <c r="BI801" s="184"/>
      <c r="BJ801" s="184"/>
      <c r="BK801" s="184"/>
      <c r="BL801" s="184" t="s">
        <v>3493</v>
      </c>
      <c r="BM801" s="184" t="s">
        <v>3493</v>
      </c>
      <c r="BN801" s="184"/>
      <c r="BO801" s="184"/>
      <c r="BP801" s="184" t="s">
        <v>3493</v>
      </c>
      <c r="BQ801" s="184" t="str">
        <f t="shared" si="33"/>
        <v xml:space="preserve"> </v>
      </c>
      <c r="BR801" s="184"/>
      <c r="BS801" s="184"/>
      <c r="BT801" s="187" t="s">
        <v>3493</v>
      </c>
      <c r="BU801" s="184"/>
      <c r="BV801" s="190" t="e">
        <f>VLOOKUP(D:D,#REF!,2,0)</f>
        <v>#REF!</v>
      </c>
      <c r="BW801" s="190" t="e">
        <f>VLOOKUP(D:D,#REF!,3,0)</f>
        <v>#REF!</v>
      </c>
      <c r="BX801" s="190"/>
      <c r="BY801" s="190"/>
      <c r="BZ801" s="191" t="e">
        <f>VLOOKUP(D:D,#REF!,2,0)</f>
        <v>#REF!</v>
      </c>
      <c r="CA801" s="192" t="s">
        <v>18928</v>
      </c>
      <c r="CB801" s="192" t="s">
        <v>18928</v>
      </c>
      <c r="CC801" s="192" t="s">
        <v>18928</v>
      </c>
      <c r="CD801" s="190"/>
      <c r="CE801" s="184">
        <v>7004149</v>
      </c>
    </row>
    <row r="802" spans="1:83" ht="11.95" customHeight="1">
      <c r="A802" s="184">
        <v>7004150</v>
      </c>
      <c r="B802" s="184">
        <v>801</v>
      </c>
      <c r="C802" s="184" t="s">
        <v>19398</v>
      </c>
      <c r="D802" s="184" t="s">
        <v>22</v>
      </c>
      <c r="E802" s="184" t="s">
        <v>565</v>
      </c>
      <c r="F802" s="184" t="s">
        <v>5234</v>
      </c>
      <c r="G802" s="185">
        <v>42578</v>
      </c>
      <c r="H802" s="186" t="s">
        <v>20012</v>
      </c>
      <c r="I802" s="187">
        <v>21162</v>
      </c>
      <c r="J802" s="184" t="s">
        <v>20020</v>
      </c>
      <c r="K802" s="184">
        <v>7004150</v>
      </c>
      <c r="L802" s="184" t="s">
        <v>23807</v>
      </c>
      <c r="M802" s="184" t="s">
        <v>11531</v>
      </c>
      <c r="N802" s="188" t="s">
        <v>11532</v>
      </c>
      <c r="O802" s="189" t="s">
        <v>11533</v>
      </c>
      <c r="P802" s="187" t="s">
        <v>23808</v>
      </c>
      <c r="Q802" s="187" t="s">
        <v>23808</v>
      </c>
      <c r="R802" s="184" t="s">
        <v>11534</v>
      </c>
      <c r="S802" s="184" t="s">
        <v>11533</v>
      </c>
      <c r="T802" s="184" t="s">
        <v>11535</v>
      </c>
      <c r="U802" s="184">
        <v>13969876501</v>
      </c>
      <c r="V802" s="184" t="s">
        <v>11536</v>
      </c>
      <c r="W802" s="184" t="s">
        <v>11537</v>
      </c>
      <c r="X802" s="187" t="s">
        <v>23809</v>
      </c>
      <c r="Y802" s="187"/>
      <c r="Z802" s="188" t="s">
        <v>11538</v>
      </c>
      <c r="AA802" s="184">
        <v>120</v>
      </c>
      <c r="AB802" s="184" t="s">
        <v>3561</v>
      </c>
      <c r="AC802" s="184"/>
      <c r="AD802" s="184"/>
      <c r="AE802" s="184" t="s">
        <v>3562</v>
      </c>
      <c r="AF802" s="184"/>
      <c r="AG802" s="184"/>
      <c r="AH802" s="184"/>
      <c r="AI802" s="184"/>
      <c r="AJ802" s="184" t="s">
        <v>3593</v>
      </c>
      <c r="AK802" s="184"/>
      <c r="AL802" s="184" t="s">
        <v>23810</v>
      </c>
      <c r="AM802" s="184" t="s">
        <v>23811</v>
      </c>
      <c r="AN802" s="184" t="s">
        <v>11533</v>
      </c>
      <c r="AO802" s="184" t="s">
        <v>20022</v>
      </c>
      <c r="AP802" s="184" t="s">
        <v>11535</v>
      </c>
      <c r="AQ802" s="184" t="s">
        <v>11539</v>
      </c>
      <c r="AR802" s="184" t="s">
        <v>23812</v>
      </c>
      <c r="AS802" s="184" t="s">
        <v>23813</v>
      </c>
      <c r="AT802" s="184" t="s">
        <v>11533</v>
      </c>
      <c r="AU802" s="184" t="s">
        <v>11540</v>
      </c>
      <c r="AV802" s="184" t="s">
        <v>11540</v>
      </c>
      <c r="AW802" s="190"/>
      <c r="AX802" s="185">
        <v>44286</v>
      </c>
      <c r="AY802" s="185" t="s">
        <v>2819</v>
      </c>
      <c r="AZ802" s="184" t="s">
        <v>3731</v>
      </c>
      <c r="BA802" s="184" t="s">
        <v>11541</v>
      </c>
      <c r="BB802" s="184"/>
      <c r="BC802" s="184"/>
      <c r="BD802" s="184"/>
      <c r="BE802" s="184"/>
      <c r="BF802" s="184"/>
      <c r="BG802" s="184"/>
      <c r="BH802" s="184"/>
      <c r="BI802" s="184"/>
      <c r="BJ802" s="184"/>
      <c r="BK802" s="184"/>
      <c r="BL802" s="184" t="s">
        <v>3493</v>
      </c>
      <c r="BM802" s="184"/>
      <c r="BN802" s="184"/>
      <c r="BO802" s="184"/>
      <c r="BP802" s="184" t="s">
        <v>3493</v>
      </c>
      <c r="BQ802" s="184" t="str">
        <f t="shared" si="33"/>
        <v>√</v>
      </c>
      <c r="BR802" s="184"/>
      <c r="BS802" s="184"/>
      <c r="BT802" s="187" t="s">
        <v>2819</v>
      </c>
      <c r="BU802" s="184" t="s">
        <v>3823</v>
      </c>
      <c r="BV802" s="190" t="e">
        <f>VLOOKUP(D:D,#REF!,2,0)</f>
        <v>#REF!</v>
      </c>
      <c r="BW802" s="190" t="e">
        <f>VLOOKUP(D:D,#REF!,3,0)</f>
        <v>#REF!</v>
      </c>
      <c r="BX802" s="190"/>
      <c r="BY802" s="190"/>
      <c r="BZ802" s="191" t="e">
        <f>VLOOKUP(D:D,#REF!,2,0)</f>
        <v>#REF!</v>
      </c>
      <c r="CA802" s="192" t="s">
        <v>18928</v>
      </c>
      <c r="CB802" s="192" t="s">
        <v>18928</v>
      </c>
      <c r="CC802" s="192" t="s">
        <v>18928</v>
      </c>
      <c r="CD802" s="190"/>
      <c r="CE802" s="184">
        <v>7004150</v>
      </c>
    </row>
    <row r="803" spans="1:83" ht="11.95" customHeight="1">
      <c r="A803" s="184">
        <v>7004152</v>
      </c>
      <c r="B803" s="184">
        <v>802</v>
      </c>
      <c r="C803" s="184" t="s">
        <v>19398</v>
      </c>
      <c r="D803" s="184" t="s">
        <v>29</v>
      </c>
      <c r="E803" s="184" t="s">
        <v>23814</v>
      </c>
      <c r="F803" s="184" t="s">
        <v>11542</v>
      </c>
      <c r="G803" s="185">
        <v>42552</v>
      </c>
      <c r="H803" s="186" t="s">
        <v>11543</v>
      </c>
      <c r="I803" s="187">
        <v>21149</v>
      </c>
      <c r="J803" s="184" t="s">
        <v>22672</v>
      </c>
      <c r="K803" s="184">
        <v>7004152</v>
      </c>
      <c r="L803" s="184" t="s">
        <v>11544</v>
      </c>
      <c r="M803" s="184" t="s">
        <v>23815</v>
      </c>
      <c r="N803" s="188" t="s">
        <v>11545</v>
      </c>
      <c r="O803" s="189" t="s">
        <v>11546</v>
      </c>
      <c r="P803" s="187" t="s">
        <v>23816</v>
      </c>
      <c r="Q803" s="187" t="s">
        <v>23816</v>
      </c>
      <c r="R803" s="184" t="s">
        <v>11547</v>
      </c>
      <c r="S803" s="184">
        <v>13832016188</v>
      </c>
      <c r="T803" s="184" t="s">
        <v>11548</v>
      </c>
      <c r="U803" s="184">
        <v>15133945021</v>
      </c>
      <c r="V803" s="184" t="s">
        <v>11549</v>
      </c>
      <c r="W803" s="184" t="s">
        <v>11550</v>
      </c>
      <c r="X803" s="187" t="s">
        <v>23817</v>
      </c>
      <c r="Y803" s="187" t="s">
        <v>11551</v>
      </c>
      <c r="Z803" s="188" t="s">
        <v>3575</v>
      </c>
      <c r="AA803" s="184">
        <v>180</v>
      </c>
      <c r="AB803" s="184" t="s">
        <v>3561</v>
      </c>
      <c r="AC803" s="184" t="s">
        <v>23818</v>
      </c>
      <c r="AD803" s="184"/>
      <c r="AE803" s="184" t="s">
        <v>3562</v>
      </c>
      <c r="AF803" s="184"/>
      <c r="AG803" s="184"/>
      <c r="AH803" s="184"/>
      <c r="AI803" s="184"/>
      <c r="AJ803" s="184" t="s">
        <v>3563</v>
      </c>
      <c r="AK803" s="184" t="s">
        <v>11552</v>
      </c>
      <c r="AL803" s="184" t="s">
        <v>1160</v>
      </c>
      <c r="AM803" s="184" t="s">
        <v>6491</v>
      </c>
      <c r="AN803" s="184">
        <v>15003151902</v>
      </c>
      <c r="AO803" s="184" t="s">
        <v>6492</v>
      </c>
      <c r="AP803" s="184" t="s">
        <v>11553</v>
      </c>
      <c r="AQ803" s="184">
        <v>15133945021</v>
      </c>
      <c r="AR803" s="184" t="s">
        <v>1160</v>
      </c>
      <c r="AS803" s="184" t="s">
        <v>6491</v>
      </c>
      <c r="AT803" s="184">
        <v>15003151902</v>
      </c>
      <c r="AU803" s="184" t="s">
        <v>2314</v>
      </c>
      <c r="AV803" s="184" t="s">
        <v>2314</v>
      </c>
      <c r="AW803" s="190"/>
      <c r="AX803" s="185">
        <v>43845</v>
      </c>
      <c r="AY803" s="185">
        <v>43574</v>
      </c>
      <c r="AZ803" s="184" t="s">
        <v>19415</v>
      </c>
      <c r="BA803" s="184" t="s">
        <v>11554</v>
      </c>
      <c r="BB803" s="184"/>
      <c r="BC803" s="184"/>
      <c r="BD803" s="184"/>
      <c r="BE803" s="184"/>
      <c r="BF803" s="184"/>
      <c r="BG803" s="184"/>
      <c r="BH803" s="184"/>
      <c r="BI803" s="184"/>
      <c r="BJ803" s="184"/>
      <c r="BK803" s="184"/>
      <c r="BL803" s="184" t="s">
        <v>3493</v>
      </c>
      <c r="BM803" s="184"/>
      <c r="BN803" s="184" t="s">
        <v>3493</v>
      </c>
      <c r="BO803" s="184" t="s">
        <v>3493</v>
      </c>
      <c r="BP803" s="184" t="s">
        <v>3493</v>
      </c>
      <c r="BQ803" s="184" t="str">
        <f t="shared" si="33"/>
        <v>√</v>
      </c>
      <c r="BR803" s="184"/>
      <c r="BS803" s="184"/>
      <c r="BT803" s="187" t="s">
        <v>3493</v>
      </c>
      <c r="BU803" s="184"/>
      <c r="BV803" s="190" t="e">
        <f>VLOOKUP(D:D,#REF!,2,0)</f>
        <v>#REF!</v>
      </c>
      <c r="BW803" s="190" t="e">
        <f>VLOOKUP(D:D,#REF!,3,0)</f>
        <v>#REF!</v>
      </c>
      <c r="BX803" s="190"/>
      <c r="BY803" s="190"/>
      <c r="BZ803" s="191" t="e">
        <f>VLOOKUP(D:D,#REF!,2,0)</f>
        <v>#REF!</v>
      </c>
      <c r="CA803" s="192" t="s">
        <v>18928</v>
      </c>
      <c r="CB803" s="192" t="s">
        <v>18928</v>
      </c>
      <c r="CC803" s="192" t="s">
        <v>18928</v>
      </c>
      <c r="CD803" s="190"/>
      <c r="CE803" s="184">
        <v>7004152</v>
      </c>
    </row>
    <row r="804" spans="1:83" ht="11.95" customHeight="1">
      <c r="A804" s="184">
        <v>7004153</v>
      </c>
      <c r="B804" s="184">
        <v>803</v>
      </c>
      <c r="C804" s="184" t="s">
        <v>19398</v>
      </c>
      <c r="D804" s="184" t="s">
        <v>30</v>
      </c>
      <c r="E804" s="184" t="s">
        <v>573</v>
      </c>
      <c r="F804" s="184" t="s">
        <v>1684</v>
      </c>
      <c r="G804" s="185">
        <v>42570</v>
      </c>
      <c r="H804" s="186" t="s">
        <v>19736</v>
      </c>
      <c r="I804" s="187">
        <v>21179</v>
      </c>
      <c r="J804" s="184" t="s">
        <v>19691</v>
      </c>
      <c r="K804" s="184">
        <v>7004153</v>
      </c>
      <c r="L804" s="184" t="s">
        <v>11555</v>
      </c>
      <c r="M804" s="184" t="s">
        <v>11556</v>
      </c>
      <c r="N804" s="188" t="s">
        <v>23819</v>
      </c>
      <c r="O804" s="189" t="s">
        <v>11557</v>
      </c>
      <c r="P804" s="187" t="s">
        <v>11558</v>
      </c>
      <c r="Q804" s="187" t="s">
        <v>11558</v>
      </c>
      <c r="R804" s="184" t="s">
        <v>11559</v>
      </c>
      <c r="S804" s="184">
        <v>13938638168</v>
      </c>
      <c r="T804" s="184" t="s">
        <v>11560</v>
      </c>
      <c r="U804" s="184">
        <v>15137800402</v>
      </c>
      <c r="V804" s="184" t="s">
        <v>11561</v>
      </c>
      <c r="W804" s="184" t="s">
        <v>11562</v>
      </c>
      <c r="X804" s="187" t="s">
        <v>11563</v>
      </c>
      <c r="Y804" s="187"/>
      <c r="Z804" s="188" t="s">
        <v>3575</v>
      </c>
      <c r="AA804" s="184">
        <v>90</v>
      </c>
      <c r="AB804" s="184" t="s">
        <v>3561</v>
      </c>
      <c r="AC804" s="184"/>
      <c r="AD804" s="184"/>
      <c r="AE804" s="184" t="s">
        <v>3562</v>
      </c>
      <c r="AF804" s="184"/>
      <c r="AG804" s="184"/>
      <c r="AH804" s="184"/>
      <c r="AI804" s="184"/>
      <c r="AJ804" s="184" t="s">
        <v>3593</v>
      </c>
      <c r="AK804" s="184">
        <v>475100</v>
      </c>
      <c r="AL804" s="184" t="s">
        <v>1407</v>
      </c>
      <c r="AM804" s="184" t="s">
        <v>19743</v>
      </c>
      <c r="AN804" s="184">
        <v>13797067811</v>
      </c>
      <c r="AO804" s="184" t="s">
        <v>19744</v>
      </c>
      <c r="AP804" s="184" t="s">
        <v>23820</v>
      </c>
      <c r="AQ804" s="184">
        <v>15137800402</v>
      </c>
      <c r="AR804" s="184" t="s">
        <v>1407</v>
      </c>
      <c r="AS804" s="184" t="s">
        <v>4940</v>
      </c>
      <c r="AT804" s="184">
        <v>13797067811</v>
      </c>
      <c r="AU804" s="184" t="s">
        <v>11564</v>
      </c>
      <c r="AV804" s="184" t="s">
        <v>11564</v>
      </c>
      <c r="AW804" s="190"/>
      <c r="AX804" s="185">
        <v>43906</v>
      </c>
      <c r="AY804" s="185"/>
      <c r="AZ804" s="184" t="s">
        <v>3731</v>
      </c>
      <c r="BA804" s="184" t="s">
        <v>11565</v>
      </c>
      <c r="BB804" s="184"/>
      <c r="BC804" s="184"/>
      <c r="BD804" s="184"/>
      <c r="BE804" s="184"/>
      <c r="BF804" s="184"/>
      <c r="BG804" s="184"/>
      <c r="BH804" s="184"/>
      <c r="BI804" s="184"/>
      <c r="BJ804" s="184"/>
      <c r="BK804" s="184"/>
      <c r="BL804" s="184" t="s">
        <v>3493</v>
      </c>
      <c r="BM804" s="184"/>
      <c r="BN804" s="184"/>
      <c r="BO804" s="184"/>
      <c r="BP804" s="184" t="s">
        <v>3493</v>
      </c>
      <c r="BQ804" s="184" t="str">
        <f t="shared" si="33"/>
        <v>√</v>
      </c>
      <c r="BR804" s="184"/>
      <c r="BS804" s="184"/>
      <c r="BT804" s="187" t="s">
        <v>3493</v>
      </c>
      <c r="BU804" s="184"/>
      <c r="BV804" s="190" t="e">
        <f>VLOOKUP(D:D,#REF!,2,0)</f>
        <v>#REF!</v>
      </c>
      <c r="BW804" s="190" t="e">
        <f>VLOOKUP(D:D,#REF!,3,0)</f>
        <v>#REF!</v>
      </c>
      <c r="BX804" s="190"/>
      <c r="BY804" s="190"/>
      <c r="BZ804" s="191" t="e">
        <f>VLOOKUP(D:D,#REF!,2,0)</f>
        <v>#REF!</v>
      </c>
      <c r="CA804" s="192" t="s">
        <v>18928</v>
      </c>
      <c r="CB804" s="192" t="s">
        <v>18928</v>
      </c>
      <c r="CC804" s="192" t="s">
        <v>18928</v>
      </c>
      <c r="CD804" s="190"/>
      <c r="CE804" s="184">
        <v>7004153</v>
      </c>
    </row>
    <row r="805" spans="1:83" ht="11.95" customHeight="1">
      <c r="A805" s="184">
        <v>7004151</v>
      </c>
      <c r="B805" s="184">
        <v>804</v>
      </c>
      <c r="C805" s="184" t="s">
        <v>19398</v>
      </c>
      <c r="D805" s="184" t="s">
        <v>30</v>
      </c>
      <c r="E805" s="184" t="s">
        <v>570</v>
      </c>
      <c r="F805" s="184" t="s">
        <v>11566</v>
      </c>
      <c r="G805" s="185">
        <v>42573</v>
      </c>
      <c r="H805" s="186" t="s">
        <v>5074</v>
      </c>
      <c r="I805" s="187">
        <v>21181</v>
      </c>
      <c r="J805" s="184" t="s">
        <v>19758</v>
      </c>
      <c r="K805" s="184">
        <v>7004151</v>
      </c>
      <c r="L805" s="184" t="s">
        <v>23821</v>
      </c>
      <c r="M805" s="184" t="s">
        <v>23822</v>
      </c>
      <c r="N805" s="188" t="s">
        <v>11567</v>
      </c>
      <c r="O805" s="189" t="s">
        <v>11568</v>
      </c>
      <c r="P805" s="187" t="s">
        <v>11569</v>
      </c>
      <c r="Q805" s="187" t="s">
        <v>11569</v>
      </c>
      <c r="R805" s="184" t="s">
        <v>11570</v>
      </c>
      <c r="S805" s="184">
        <v>13503406607</v>
      </c>
      <c r="T805" s="184" t="s">
        <v>11571</v>
      </c>
      <c r="U805" s="184">
        <v>13781660565</v>
      </c>
      <c r="V805" s="184" t="s">
        <v>11572</v>
      </c>
      <c r="W805" s="184">
        <v>13503406658</v>
      </c>
      <c r="X805" s="187" t="s">
        <v>11573</v>
      </c>
      <c r="Y805" s="187" t="s">
        <v>23823</v>
      </c>
      <c r="Z805" s="188" t="s">
        <v>11574</v>
      </c>
      <c r="AA805" s="184">
        <v>120</v>
      </c>
      <c r="AB805" s="184" t="s">
        <v>3561</v>
      </c>
      <c r="AC805" s="184"/>
      <c r="AD805" s="184"/>
      <c r="AE805" s="184" t="s">
        <v>3562</v>
      </c>
      <c r="AF805" s="184"/>
      <c r="AG805" s="184"/>
      <c r="AH805" s="184"/>
      <c r="AI805" s="184"/>
      <c r="AJ805" s="184" t="s">
        <v>3563</v>
      </c>
      <c r="AK805" s="184">
        <v>476700</v>
      </c>
      <c r="AL805" s="184" t="s">
        <v>11575</v>
      </c>
      <c r="AM805" s="184" t="s">
        <v>23824</v>
      </c>
      <c r="AN805" s="184">
        <v>18137027999</v>
      </c>
      <c r="AO805" s="184" t="s">
        <v>11576</v>
      </c>
      <c r="AP805" s="184" t="s">
        <v>11571</v>
      </c>
      <c r="AQ805" s="184" t="s">
        <v>11577</v>
      </c>
      <c r="AR805" s="184" t="s">
        <v>11578</v>
      </c>
      <c r="AS805" s="184" t="s">
        <v>23825</v>
      </c>
      <c r="AT805" s="184">
        <v>18137027999</v>
      </c>
      <c r="AU805" s="184" t="s">
        <v>11580</v>
      </c>
      <c r="AV805" s="184" t="s">
        <v>11580</v>
      </c>
      <c r="AW805" s="190"/>
      <c r="AX805" s="185">
        <v>44605</v>
      </c>
      <c r="AY805" s="185">
        <v>43564</v>
      </c>
      <c r="AZ805" s="184" t="s">
        <v>3731</v>
      </c>
      <c r="BA805" s="184" t="s">
        <v>11581</v>
      </c>
      <c r="BB805" s="184"/>
      <c r="BC805" s="184"/>
      <c r="BD805" s="184"/>
      <c r="BE805" s="184"/>
      <c r="BF805" s="184"/>
      <c r="BG805" s="184"/>
      <c r="BH805" s="184"/>
      <c r="BI805" s="184"/>
      <c r="BJ805" s="184"/>
      <c r="BK805" s="184"/>
      <c r="BL805" s="184" t="s">
        <v>3493</v>
      </c>
      <c r="BM805" s="184"/>
      <c r="BN805" s="184"/>
      <c r="BO805" s="184" t="s">
        <v>3493</v>
      </c>
      <c r="BP805" s="184" t="s">
        <v>3493</v>
      </c>
      <c r="BQ805" s="184" t="str">
        <f t="shared" si="33"/>
        <v>√</v>
      </c>
      <c r="BR805" s="184"/>
      <c r="BS805" s="184"/>
      <c r="BT805" s="187" t="s">
        <v>3493</v>
      </c>
      <c r="BU805" s="184"/>
      <c r="BV805" s="190" t="e">
        <f>VLOOKUP(D:D,#REF!,2,0)</f>
        <v>#REF!</v>
      </c>
      <c r="BW805" s="190" t="e">
        <f>VLOOKUP(D:D,#REF!,3,0)</f>
        <v>#REF!</v>
      </c>
      <c r="BX805" s="190"/>
      <c r="BY805" s="190"/>
      <c r="BZ805" s="191" t="e">
        <f>VLOOKUP(D:D,#REF!,2,0)</f>
        <v>#REF!</v>
      </c>
      <c r="CA805" s="192" t="s">
        <v>18928</v>
      </c>
      <c r="CB805" s="192" t="s">
        <v>18928</v>
      </c>
      <c r="CC805" s="192" t="s">
        <v>18928</v>
      </c>
      <c r="CD805" s="190"/>
      <c r="CE805" s="184">
        <v>7004151</v>
      </c>
    </row>
    <row r="806" spans="1:83" ht="11.95" customHeight="1">
      <c r="A806" s="184">
        <v>7004154</v>
      </c>
      <c r="B806" s="184">
        <v>805</v>
      </c>
      <c r="C806" s="184" t="s">
        <v>19398</v>
      </c>
      <c r="D806" s="184" t="s">
        <v>30</v>
      </c>
      <c r="E806" s="184" t="s">
        <v>569</v>
      </c>
      <c r="F806" s="184" t="s">
        <v>11582</v>
      </c>
      <c r="G806" s="185">
        <v>42573</v>
      </c>
      <c r="H806" s="186" t="s">
        <v>5074</v>
      </c>
      <c r="I806" s="187">
        <v>21181</v>
      </c>
      <c r="J806" s="184" t="s">
        <v>19703</v>
      </c>
      <c r="K806" s="184">
        <v>7004154</v>
      </c>
      <c r="L806" s="184" t="s">
        <v>11583</v>
      </c>
      <c r="M806" s="184" t="s">
        <v>23826</v>
      </c>
      <c r="N806" s="188" t="s">
        <v>11584</v>
      </c>
      <c r="O806" s="189" t="s">
        <v>11585</v>
      </c>
      <c r="P806" s="187" t="s">
        <v>11586</v>
      </c>
      <c r="Q806" s="187" t="s">
        <v>11586</v>
      </c>
      <c r="R806" s="184" t="s">
        <v>11587</v>
      </c>
      <c r="S806" s="184">
        <v>13949953282</v>
      </c>
      <c r="T806" s="184" t="s">
        <v>11588</v>
      </c>
      <c r="U806" s="184">
        <v>13523128663</v>
      </c>
      <c r="V806" s="184" t="s">
        <v>11588</v>
      </c>
      <c r="W806" s="184">
        <v>13523128663</v>
      </c>
      <c r="X806" s="187" t="s">
        <v>23827</v>
      </c>
      <c r="Y806" s="187" t="s">
        <v>11589</v>
      </c>
      <c r="Z806" s="188" t="s">
        <v>3575</v>
      </c>
      <c r="AA806" s="184">
        <v>90</v>
      </c>
      <c r="AB806" s="184" t="s">
        <v>3669</v>
      </c>
      <c r="AC806" s="184"/>
      <c r="AD806" s="184"/>
      <c r="AE806" s="184" t="s">
        <v>3562</v>
      </c>
      <c r="AF806" s="184"/>
      <c r="AG806" s="184"/>
      <c r="AH806" s="184"/>
      <c r="AI806" s="184"/>
      <c r="AJ806" s="184" t="s">
        <v>3563</v>
      </c>
      <c r="AK806" s="184">
        <v>477200</v>
      </c>
      <c r="AL806" s="184" t="s">
        <v>11590</v>
      </c>
      <c r="AM806" s="184" t="s">
        <v>23828</v>
      </c>
      <c r="AN806" s="184">
        <v>18539270720</v>
      </c>
      <c r="AO806" s="184" t="s">
        <v>23829</v>
      </c>
      <c r="AP806" s="184" t="s">
        <v>11588</v>
      </c>
      <c r="AQ806" s="184" t="s">
        <v>11591</v>
      </c>
      <c r="AR806" s="184" t="s">
        <v>23830</v>
      </c>
      <c r="AS806" s="184" t="s">
        <v>11592</v>
      </c>
      <c r="AT806" s="184">
        <v>18539270720</v>
      </c>
      <c r="AU806" s="184" t="s">
        <v>11593</v>
      </c>
      <c r="AV806" s="184" t="s">
        <v>11593</v>
      </c>
      <c r="AW806" s="190"/>
      <c r="AX806" s="185">
        <v>43941</v>
      </c>
      <c r="AY806" s="185">
        <v>43576</v>
      </c>
      <c r="AZ806" s="184" t="s">
        <v>19415</v>
      </c>
      <c r="BA806" s="184" t="s">
        <v>11594</v>
      </c>
      <c r="BB806" s="184"/>
      <c r="BC806" s="184"/>
      <c r="BD806" s="184"/>
      <c r="BE806" s="184"/>
      <c r="BF806" s="184"/>
      <c r="BG806" s="184"/>
      <c r="BH806" s="184"/>
      <c r="BI806" s="184"/>
      <c r="BJ806" s="184"/>
      <c r="BK806" s="184"/>
      <c r="BL806" s="184" t="s">
        <v>3493</v>
      </c>
      <c r="BM806" s="184"/>
      <c r="BN806" s="184"/>
      <c r="BO806" s="184" t="s">
        <v>3493</v>
      </c>
      <c r="BP806" s="184" t="s">
        <v>3493</v>
      </c>
      <c r="BQ806" s="184" t="str">
        <f t="shared" si="33"/>
        <v>√</v>
      </c>
      <c r="BR806" s="184"/>
      <c r="BS806" s="184"/>
      <c r="BT806" s="187" t="s">
        <v>2819</v>
      </c>
      <c r="BU806" s="184" t="s">
        <v>3823</v>
      </c>
      <c r="BV806" s="190" t="e">
        <f>VLOOKUP(D:D,#REF!,2,0)</f>
        <v>#REF!</v>
      </c>
      <c r="BW806" s="190" t="e">
        <f>VLOOKUP(D:D,#REF!,3,0)</f>
        <v>#REF!</v>
      </c>
      <c r="BX806" s="190"/>
      <c r="BY806" s="190"/>
      <c r="BZ806" s="191" t="e">
        <f>VLOOKUP(D:D,#REF!,2,0)</f>
        <v>#REF!</v>
      </c>
      <c r="CA806" s="192" t="s">
        <v>18928</v>
      </c>
      <c r="CB806" s="192" t="s">
        <v>18928</v>
      </c>
      <c r="CC806" s="192" t="s">
        <v>18928</v>
      </c>
      <c r="CD806" s="190"/>
      <c r="CE806" s="184">
        <v>7004154</v>
      </c>
    </row>
    <row r="807" spans="1:83" ht="11.95" customHeight="1">
      <c r="A807" s="184">
        <v>7004155</v>
      </c>
      <c r="B807" s="184">
        <v>806</v>
      </c>
      <c r="C807" s="184" t="s">
        <v>19398</v>
      </c>
      <c r="D807" s="184" t="s">
        <v>30</v>
      </c>
      <c r="E807" s="184" t="s">
        <v>581</v>
      </c>
      <c r="F807" s="184" t="s">
        <v>1475</v>
      </c>
      <c r="G807" s="185">
        <v>42573</v>
      </c>
      <c r="H807" s="186" t="s">
        <v>19703</v>
      </c>
      <c r="I807" s="187">
        <v>21177</v>
      </c>
      <c r="J807" s="184" t="s">
        <v>19703</v>
      </c>
      <c r="K807" s="184">
        <v>7004155</v>
      </c>
      <c r="L807" s="184" t="s">
        <v>11595</v>
      </c>
      <c r="M807" s="184" t="s">
        <v>11596</v>
      </c>
      <c r="N807" s="188" t="s">
        <v>23831</v>
      </c>
      <c r="O807" s="189" t="s">
        <v>11597</v>
      </c>
      <c r="P807" s="187" t="s">
        <v>23832</v>
      </c>
      <c r="Q807" s="187" t="s">
        <v>23832</v>
      </c>
      <c r="R807" s="184" t="s">
        <v>11598</v>
      </c>
      <c r="S807" s="184">
        <v>13939913206</v>
      </c>
      <c r="T807" s="184" t="s">
        <v>11599</v>
      </c>
      <c r="U807" s="184">
        <v>13839609009</v>
      </c>
      <c r="V807" s="184" t="s">
        <v>11600</v>
      </c>
      <c r="W807" s="184" t="s">
        <v>3575</v>
      </c>
      <c r="X807" s="187" t="s">
        <v>23833</v>
      </c>
      <c r="Y807" s="187"/>
      <c r="Z807" s="188" t="s">
        <v>3575</v>
      </c>
      <c r="AA807" s="184">
        <v>90</v>
      </c>
      <c r="AB807" s="184" t="s">
        <v>3669</v>
      </c>
      <c r="AC807" s="184"/>
      <c r="AD807" s="184"/>
      <c r="AE807" s="184" t="s">
        <v>3562</v>
      </c>
      <c r="AF807" s="184"/>
      <c r="AG807" s="184"/>
      <c r="AH807" s="184"/>
      <c r="AI807" s="184"/>
      <c r="AJ807" s="184" t="s">
        <v>3593</v>
      </c>
      <c r="AK807" s="184">
        <v>463700</v>
      </c>
      <c r="AL807" s="184" t="s">
        <v>11601</v>
      </c>
      <c r="AM807" s="184" t="s">
        <v>11602</v>
      </c>
      <c r="AN807" s="184">
        <v>18339646272</v>
      </c>
      <c r="AO807" s="184" t="s">
        <v>11603</v>
      </c>
      <c r="AP807" s="184" t="s">
        <v>11599</v>
      </c>
      <c r="AQ807" s="184" t="s">
        <v>11604</v>
      </c>
      <c r="AR807" s="184" t="s">
        <v>11605</v>
      </c>
      <c r="AS807" s="184" t="s">
        <v>11606</v>
      </c>
      <c r="AT807" s="184">
        <v>18339646272</v>
      </c>
      <c r="AU807" s="184" t="s">
        <v>1476</v>
      </c>
      <c r="AV807" s="184" t="s">
        <v>1476</v>
      </c>
      <c r="AW807" s="190"/>
      <c r="AX807" s="185">
        <v>43921</v>
      </c>
      <c r="AY807" s="185"/>
      <c r="AZ807" s="184" t="s">
        <v>3731</v>
      </c>
      <c r="BA807" s="184" t="s">
        <v>11607</v>
      </c>
      <c r="BB807" s="184"/>
      <c r="BC807" s="184"/>
      <c r="BD807" s="184"/>
      <c r="BE807" s="184"/>
      <c r="BF807" s="184"/>
      <c r="BG807" s="184"/>
      <c r="BH807" s="184"/>
      <c r="BI807" s="184"/>
      <c r="BJ807" s="184"/>
      <c r="BK807" s="184"/>
      <c r="BL807" s="184" t="s">
        <v>3493</v>
      </c>
      <c r="BM807" s="184"/>
      <c r="BN807" s="184"/>
      <c r="BO807" s="184"/>
      <c r="BP807" s="184" t="s">
        <v>3493</v>
      </c>
      <c r="BQ807" s="184" t="str">
        <f t="shared" si="33"/>
        <v>√</v>
      </c>
      <c r="BR807" s="184"/>
      <c r="BS807" s="184"/>
      <c r="BT807" s="187" t="s">
        <v>3493</v>
      </c>
      <c r="BU807" s="184"/>
      <c r="BV807" s="190" t="e">
        <f>VLOOKUP(D:D,#REF!,2,0)</f>
        <v>#REF!</v>
      </c>
      <c r="BW807" s="190" t="e">
        <f>VLOOKUP(D:D,#REF!,3,0)</f>
        <v>#REF!</v>
      </c>
      <c r="BX807" s="190"/>
      <c r="BY807" s="190"/>
      <c r="BZ807" s="191" t="e">
        <f>VLOOKUP(D:D,#REF!,2,0)</f>
        <v>#REF!</v>
      </c>
      <c r="CA807" s="192" t="s">
        <v>18928</v>
      </c>
      <c r="CB807" s="192" t="s">
        <v>18928</v>
      </c>
      <c r="CC807" s="192" t="s">
        <v>18928</v>
      </c>
      <c r="CD807" s="190"/>
      <c r="CE807" s="184">
        <v>7004155</v>
      </c>
    </row>
    <row r="808" spans="1:83" ht="11.95" customHeight="1">
      <c r="A808" s="184">
        <v>7004157</v>
      </c>
      <c r="B808" s="184">
        <v>807</v>
      </c>
      <c r="C808" s="184" t="s">
        <v>3672</v>
      </c>
      <c r="D808" s="184" t="s">
        <v>28</v>
      </c>
      <c r="E808" s="184" t="s">
        <v>703</v>
      </c>
      <c r="F808" s="184" t="s">
        <v>1977</v>
      </c>
      <c r="G808" s="185">
        <v>42578</v>
      </c>
      <c r="H808" s="186" t="s">
        <v>19254</v>
      </c>
      <c r="I808" s="187">
        <v>21105</v>
      </c>
      <c r="J808" s="184" t="s">
        <v>19255</v>
      </c>
      <c r="K808" s="184">
        <v>7004157</v>
      </c>
      <c r="L808" s="184" t="s">
        <v>11608</v>
      </c>
      <c r="M808" s="184" t="s">
        <v>23834</v>
      </c>
      <c r="N808" s="188" t="s">
        <v>11609</v>
      </c>
      <c r="O808" s="189" t="s">
        <v>11610</v>
      </c>
      <c r="P808" s="187" t="s">
        <v>23835</v>
      </c>
      <c r="Q808" s="187" t="s">
        <v>23835</v>
      </c>
      <c r="R808" s="184" t="s">
        <v>11611</v>
      </c>
      <c r="S808" s="184">
        <v>13576655009</v>
      </c>
      <c r="T808" s="184" t="s">
        <v>11611</v>
      </c>
      <c r="U808" s="184">
        <v>13576655009</v>
      </c>
      <c r="V808" s="184" t="s">
        <v>11612</v>
      </c>
      <c r="W808" s="184">
        <v>13879757282</v>
      </c>
      <c r="X808" s="187" t="s">
        <v>11613</v>
      </c>
      <c r="Y808" s="187"/>
      <c r="Z808" s="188" t="s">
        <v>11613</v>
      </c>
      <c r="AA808" s="184">
        <v>90</v>
      </c>
      <c r="AB808" s="184" t="s">
        <v>3561</v>
      </c>
      <c r="AC808" s="184" t="s">
        <v>19357</v>
      </c>
      <c r="AD808" s="184" t="s">
        <v>11614</v>
      </c>
      <c r="AE808" s="184" t="s">
        <v>3562</v>
      </c>
      <c r="AF808" s="184" t="s">
        <v>3562</v>
      </c>
      <c r="AG808" s="184"/>
      <c r="AH808" s="184"/>
      <c r="AI808" s="184"/>
      <c r="AJ808" s="184" t="s">
        <v>3593</v>
      </c>
      <c r="AK808" s="184">
        <v>341000</v>
      </c>
      <c r="AL808" s="184" t="s">
        <v>867</v>
      </c>
      <c r="AM808" s="184" t="s">
        <v>4236</v>
      </c>
      <c r="AN808" s="184">
        <v>15979827330</v>
      </c>
      <c r="AO808" s="184" t="s">
        <v>4234</v>
      </c>
      <c r="AP808" s="184" t="s">
        <v>11615</v>
      </c>
      <c r="AQ808" s="184">
        <v>13576773311</v>
      </c>
      <c r="AR808" s="184" t="s">
        <v>867</v>
      </c>
      <c r="AS808" s="184" t="s">
        <v>4236</v>
      </c>
      <c r="AT808" s="184">
        <v>15979827330</v>
      </c>
      <c r="AU808" s="184" t="s">
        <v>1978</v>
      </c>
      <c r="AV808" s="184" t="s">
        <v>1978</v>
      </c>
      <c r="AW808" s="190"/>
      <c r="AX808" s="185">
        <v>44727</v>
      </c>
      <c r="AY808" s="185"/>
      <c r="AZ808" s="184" t="s">
        <v>3731</v>
      </c>
      <c r="BA808" s="184" t="s">
        <v>11616</v>
      </c>
      <c r="BB808" s="184"/>
      <c r="BC808" s="184"/>
      <c r="BD808" s="184"/>
      <c r="BE808" s="184"/>
      <c r="BF808" s="184"/>
      <c r="BG808" s="184"/>
      <c r="BH808" s="184"/>
      <c r="BI808" s="184"/>
      <c r="BJ808" s="184"/>
      <c r="BK808" s="184"/>
      <c r="BL808" s="184" t="s">
        <v>3493</v>
      </c>
      <c r="BM808" s="184"/>
      <c r="BN808" s="184" t="s">
        <v>3493</v>
      </c>
      <c r="BO808" s="184"/>
      <c r="BP808" s="184" t="s">
        <v>3493</v>
      </c>
      <c r="BQ808" s="184" t="str">
        <f t="shared" si="33"/>
        <v>√</v>
      </c>
      <c r="BR808" s="184"/>
      <c r="BS808" s="184"/>
      <c r="BT808" s="187" t="s">
        <v>3493</v>
      </c>
      <c r="BU808" s="184"/>
      <c r="BV808" s="190" t="e">
        <f>VLOOKUP(D:D,#REF!,2,0)</f>
        <v>#REF!</v>
      </c>
      <c r="BW808" s="190" t="e">
        <f>VLOOKUP(D:D,#REF!,3,0)</f>
        <v>#REF!</v>
      </c>
      <c r="BX808" s="190"/>
      <c r="BY808" s="190"/>
      <c r="BZ808" s="191" t="e">
        <f>VLOOKUP(D:D,#REF!,2,0)</f>
        <v>#REF!</v>
      </c>
      <c r="CA808" s="192" t="s">
        <v>18928</v>
      </c>
      <c r="CB808" s="192" t="s">
        <v>18928</v>
      </c>
      <c r="CC808" s="192" t="s">
        <v>18928</v>
      </c>
      <c r="CD808" s="190"/>
      <c r="CE808" s="184">
        <v>7004157</v>
      </c>
    </row>
    <row r="809" spans="1:83" ht="11.95" customHeight="1">
      <c r="A809" s="184">
        <v>7004158</v>
      </c>
      <c r="B809" s="184">
        <v>808</v>
      </c>
      <c r="C809" s="184" t="s">
        <v>3672</v>
      </c>
      <c r="D809" s="184" t="s">
        <v>28</v>
      </c>
      <c r="E809" s="184" t="s">
        <v>700</v>
      </c>
      <c r="F809" s="184" t="s">
        <v>3489</v>
      </c>
      <c r="G809" s="185">
        <v>42578</v>
      </c>
      <c r="H809" s="186" t="s">
        <v>19254</v>
      </c>
      <c r="I809" s="187">
        <v>21105</v>
      </c>
      <c r="J809" s="184" t="s">
        <v>19255</v>
      </c>
      <c r="K809" s="184">
        <v>7004158</v>
      </c>
      <c r="L809" s="184" t="s">
        <v>11617</v>
      </c>
      <c r="M809" s="184" t="s">
        <v>23836</v>
      </c>
      <c r="N809" s="188" t="s">
        <v>23837</v>
      </c>
      <c r="O809" s="189" t="s">
        <v>11618</v>
      </c>
      <c r="P809" s="187" t="s">
        <v>11619</v>
      </c>
      <c r="Q809" s="187" t="s">
        <v>11619</v>
      </c>
      <c r="R809" s="184" t="s">
        <v>11620</v>
      </c>
      <c r="S809" s="184">
        <v>18907906996</v>
      </c>
      <c r="T809" s="184" t="s">
        <v>11621</v>
      </c>
      <c r="U809" s="184">
        <v>18907906955</v>
      </c>
      <c r="V809" s="184" t="s">
        <v>11621</v>
      </c>
      <c r="W809" s="184">
        <v>18907906955</v>
      </c>
      <c r="X809" s="187" t="s">
        <v>11622</v>
      </c>
      <c r="Y809" s="187" t="s">
        <v>11623</v>
      </c>
      <c r="Z809" s="188" t="s">
        <v>3575</v>
      </c>
      <c r="AA809" s="184">
        <v>120</v>
      </c>
      <c r="AB809" s="184" t="s">
        <v>3561</v>
      </c>
      <c r="AC809" s="184" t="s">
        <v>19120</v>
      </c>
      <c r="AD809" s="184" t="s">
        <v>4233</v>
      </c>
      <c r="AE809" s="184" t="s">
        <v>3562</v>
      </c>
      <c r="AF809" s="184" t="s">
        <v>3562</v>
      </c>
      <c r="AG809" s="184"/>
      <c r="AH809" s="184"/>
      <c r="AI809" s="184"/>
      <c r="AJ809" s="184" t="s">
        <v>3563</v>
      </c>
      <c r="AK809" s="184">
        <v>338000</v>
      </c>
      <c r="AL809" s="184" t="s">
        <v>867</v>
      </c>
      <c r="AM809" s="184" t="s">
        <v>4236</v>
      </c>
      <c r="AN809" s="184">
        <v>15979827330</v>
      </c>
      <c r="AO809" s="184" t="s">
        <v>4234</v>
      </c>
      <c r="AP809" s="184" t="s">
        <v>11624</v>
      </c>
      <c r="AQ809" s="184">
        <v>18007903926</v>
      </c>
      <c r="AR809" s="184" t="s">
        <v>867</v>
      </c>
      <c r="AS809" s="184" t="s">
        <v>4236</v>
      </c>
      <c r="AT809" s="184">
        <v>15979827330</v>
      </c>
      <c r="AU809" s="184" t="s">
        <v>11625</v>
      </c>
      <c r="AV809" s="184" t="s">
        <v>11625</v>
      </c>
      <c r="AW809" s="190"/>
      <c r="AX809" s="185">
        <v>43915</v>
      </c>
      <c r="AY809" s="185">
        <v>43555</v>
      </c>
      <c r="AZ809" s="184" t="s">
        <v>3731</v>
      </c>
      <c r="BA809" s="184" t="s">
        <v>11626</v>
      </c>
      <c r="BB809" s="184"/>
      <c r="BC809" s="184"/>
      <c r="BD809" s="184"/>
      <c r="BE809" s="184"/>
      <c r="BF809" s="184"/>
      <c r="BG809" s="184"/>
      <c r="BH809" s="184"/>
      <c r="BI809" s="184"/>
      <c r="BJ809" s="184"/>
      <c r="BK809" s="184"/>
      <c r="BL809" s="184" t="s">
        <v>3493</v>
      </c>
      <c r="BM809" s="184"/>
      <c r="BN809" s="184"/>
      <c r="BO809" s="184" t="s">
        <v>3493</v>
      </c>
      <c r="BP809" s="184" t="s">
        <v>3493</v>
      </c>
      <c r="BQ809" s="184" t="str">
        <f t="shared" si="33"/>
        <v>√</v>
      </c>
      <c r="BR809" s="184"/>
      <c r="BS809" s="184"/>
      <c r="BT809" s="187" t="s">
        <v>3493</v>
      </c>
      <c r="BU809" s="184"/>
      <c r="BV809" s="190" t="e">
        <f>VLOOKUP(D:D,#REF!,2,0)</f>
        <v>#REF!</v>
      </c>
      <c r="BW809" s="190" t="e">
        <f>VLOOKUP(D:D,#REF!,3,0)</f>
        <v>#REF!</v>
      </c>
      <c r="BX809" s="190"/>
      <c r="BY809" s="190"/>
      <c r="BZ809" s="191" t="e">
        <f>VLOOKUP(D:D,#REF!,2,0)</f>
        <v>#REF!</v>
      </c>
      <c r="CA809" s="192" t="s">
        <v>18928</v>
      </c>
      <c r="CB809" s="192" t="s">
        <v>18928</v>
      </c>
      <c r="CC809" s="192" t="s">
        <v>18928</v>
      </c>
      <c r="CD809" s="190"/>
      <c r="CE809" s="184">
        <v>7004158</v>
      </c>
    </row>
    <row r="810" spans="1:83" ht="11.95" customHeight="1">
      <c r="A810" s="184">
        <v>7004156</v>
      </c>
      <c r="B810" s="184">
        <v>809</v>
      </c>
      <c r="C810" s="184" t="s">
        <v>18923</v>
      </c>
      <c r="D810" s="184" t="s">
        <v>18</v>
      </c>
      <c r="E810" s="184" t="s">
        <v>51</v>
      </c>
      <c r="F810" s="184" t="s">
        <v>11627</v>
      </c>
      <c r="G810" s="185">
        <v>42554</v>
      </c>
      <c r="H810" s="186" t="s">
        <v>9814</v>
      </c>
      <c r="I810" s="187">
        <v>21045</v>
      </c>
      <c r="J810" s="184" t="s">
        <v>23137</v>
      </c>
      <c r="K810" s="184">
        <v>7004156</v>
      </c>
      <c r="L810" s="184" t="s">
        <v>11628</v>
      </c>
      <c r="M810" s="184" t="s">
        <v>23838</v>
      </c>
      <c r="N810" s="188" t="s">
        <v>23839</v>
      </c>
      <c r="O810" s="189"/>
      <c r="P810" s="187" t="s">
        <v>11629</v>
      </c>
      <c r="Q810" s="187" t="s">
        <v>11629</v>
      </c>
      <c r="R810" s="184" t="s">
        <v>11630</v>
      </c>
      <c r="S810" s="184" t="s">
        <v>11631</v>
      </c>
      <c r="T810" s="184" t="s">
        <v>11632</v>
      </c>
      <c r="U810" s="184">
        <v>13666180846</v>
      </c>
      <c r="V810" s="184" t="s">
        <v>11632</v>
      </c>
      <c r="W810" s="184">
        <v>13666180846</v>
      </c>
      <c r="X810" s="187" t="s">
        <v>11633</v>
      </c>
      <c r="Y810" s="187" t="s">
        <v>23840</v>
      </c>
      <c r="Z810" s="188" t="s">
        <v>3575</v>
      </c>
      <c r="AA810" s="184">
        <v>180</v>
      </c>
      <c r="AB810" s="184" t="s">
        <v>3669</v>
      </c>
      <c r="AC810" s="184" t="s">
        <v>11634</v>
      </c>
      <c r="AD810" s="184"/>
      <c r="AE810" s="184" t="s">
        <v>3562</v>
      </c>
      <c r="AF810" s="184" t="s">
        <v>3562</v>
      </c>
      <c r="AG810" s="184"/>
      <c r="AH810" s="184"/>
      <c r="AI810" s="184"/>
      <c r="AJ810" s="184" t="s">
        <v>3593</v>
      </c>
      <c r="AK810" s="184">
        <v>610000</v>
      </c>
      <c r="AL810" s="184" t="s">
        <v>818</v>
      </c>
      <c r="AM810" s="184" t="s">
        <v>3564</v>
      </c>
      <c r="AN810" s="184">
        <v>18982050490</v>
      </c>
      <c r="AO810" s="184" t="s">
        <v>3565</v>
      </c>
      <c r="AP810" s="184" t="s">
        <v>11635</v>
      </c>
      <c r="AQ810" s="184">
        <v>13438370760</v>
      </c>
      <c r="AR810" s="184" t="s">
        <v>818</v>
      </c>
      <c r="AS810" s="184" t="s">
        <v>3564</v>
      </c>
      <c r="AT810" s="184">
        <v>18982050490</v>
      </c>
      <c r="AU810" s="184" t="s">
        <v>11636</v>
      </c>
      <c r="AV810" s="184" t="s">
        <v>11637</v>
      </c>
      <c r="AW810" s="190"/>
      <c r="AX810" s="185">
        <v>43894</v>
      </c>
      <c r="AY810" s="185">
        <v>43546</v>
      </c>
      <c r="AZ810" s="184" t="s">
        <v>3731</v>
      </c>
      <c r="BA810" s="184" t="s">
        <v>11638</v>
      </c>
      <c r="BB810" s="184"/>
      <c r="BC810" s="184"/>
      <c r="BD810" s="184"/>
      <c r="BE810" s="184"/>
      <c r="BF810" s="184"/>
      <c r="BG810" s="184"/>
      <c r="BH810" s="184"/>
      <c r="BI810" s="184"/>
      <c r="BJ810" s="184"/>
      <c r="BK810" s="184"/>
      <c r="BL810" s="184" t="s">
        <v>3493</v>
      </c>
      <c r="BM810" s="184"/>
      <c r="BN810" s="184" t="s">
        <v>3493</v>
      </c>
      <c r="BO810" s="184" t="s">
        <v>3493</v>
      </c>
      <c r="BP810" s="184" t="s">
        <v>3493</v>
      </c>
      <c r="BQ810" s="184" t="str">
        <f t="shared" si="33"/>
        <v>√</v>
      </c>
      <c r="BR810" s="184"/>
      <c r="BS810" s="184"/>
      <c r="BT810" s="187" t="s">
        <v>3493</v>
      </c>
      <c r="BU810" s="184"/>
      <c r="BV810" s="190" t="e">
        <f>VLOOKUP(D:D,#REF!,2,0)</f>
        <v>#REF!</v>
      </c>
      <c r="BW810" s="190" t="e">
        <f>VLOOKUP(D:D,#REF!,3,0)</f>
        <v>#REF!</v>
      </c>
      <c r="BX810" s="190"/>
      <c r="BY810" s="190"/>
      <c r="BZ810" s="191" t="e">
        <f>VLOOKUP(D:D,#REF!,2,0)</f>
        <v>#REF!</v>
      </c>
      <c r="CA810" s="192" t="s">
        <v>18928</v>
      </c>
      <c r="CB810" s="192" t="s">
        <v>18928</v>
      </c>
      <c r="CC810" s="192" t="s">
        <v>18928</v>
      </c>
      <c r="CD810" s="190"/>
      <c r="CE810" s="184">
        <v>7004156</v>
      </c>
    </row>
    <row r="811" spans="1:83" ht="11.95" customHeight="1">
      <c r="A811" s="184">
        <v>7004034</v>
      </c>
      <c r="B811" s="184">
        <v>810</v>
      </c>
      <c r="C811" s="184" t="s">
        <v>19398</v>
      </c>
      <c r="D811" s="184" t="s">
        <v>29</v>
      </c>
      <c r="E811" s="184" t="s">
        <v>606</v>
      </c>
      <c r="F811" s="184" t="s">
        <v>11639</v>
      </c>
      <c r="G811" s="185">
        <v>42552</v>
      </c>
      <c r="H811" s="186" t="s">
        <v>23312</v>
      </c>
      <c r="I811" s="187">
        <v>21148</v>
      </c>
      <c r="J811" s="184" t="s">
        <v>10131</v>
      </c>
      <c r="K811" s="184">
        <v>7004034</v>
      </c>
      <c r="L811" s="184" t="s">
        <v>11640</v>
      </c>
      <c r="M811" s="184" t="s">
        <v>23841</v>
      </c>
      <c r="N811" s="188" t="s">
        <v>23842</v>
      </c>
      <c r="O811" s="189" t="s">
        <v>11641</v>
      </c>
      <c r="P811" s="187" t="s">
        <v>11642</v>
      </c>
      <c r="Q811" s="187" t="s">
        <v>11642</v>
      </c>
      <c r="R811" s="184" t="s">
        <v>11643</v>
      </c>
      <c r="S811" s="184" t="s">
        <v>3820</v>
      </c>
      <c r="T811" s="184" t="s">
        <v>2819</v>
      </c>
      <c r="U811" s="184" t="s">
        <v>3575</v>
      </c>
      <c r="V811" s="184" t="s">
        <v>3820</v>
      </c>
      <c r="W811" s="184" t="s">
        <v>3575</v>
      </c>
      <c r="X811" s="187" t="s">
        <v>11644</v>
      </c>
      <c r="Y811" s="187" t="s">
        <v>11645</v>
      </c>
      <c r="Z811" s="188" t="s">
        <v>3575</v>
      </c>
      <c r="AA811" s="184" t="s">
        <v>3820</v>
      </c>
      <c r="AB811" s="184" t="s">
        <v>3561</v>
      </c>
      <c r="AC811" s="184" t="s">
        <v>23843</v>
      </c>
      <c r="AD811" s="184" t="s">
        <v>3580</v>
      </c>
      <c r="AE811" s="184" t="s">
        <v>3562</v>
      </c>
      <c r="AF811" s="184" t="s">
        <v>3608</v>
      </c>
      <c r="AG811" s="184"/>
      <c r="AH811" s="184"/>
      <c r="AI811" s="184"/>
      <c r="AJ811" s="184" t="s">
        <v>3563</v>
      </c>
      <c r="AK811" s="184" t="s">
        <v>11646</v>
      </c>
      <c r="AL811" s="184" t="s">
        <v>11647</v>
      </c>
      <c r="AM811" s="184" t="s">
        <v>23844</v>
      </c>
      <c r="AN811" s="184">
        <v>13930856969</v>
      </c>
      <c r="AO811" s="184" t="s">
        <v>3577</v>
      </c>
      <c r="AP811" s="184" t="s">
        <v>11648</v>
      </c>
      <c r="AQ811" s="184" t="s">
        <v>11649</v>
      </c>
      <c r="AR811" s="184" t="s">
        <v>23845</v>
      </c>
      <c r="AS811" s="184" t="s">
        <v>11650</v>
      </c>
      <c r="AT811" s="184">
        <v>13930856969</v>
      </c>
      <c r="AU811" s="184" t="s">
        <v>1491</v>
      </c>
      <c r="AV811" s="184" t="s">
        <v>1491</v>
      </c>
      <c r="AW811" s="190"/>
      <c r="AX811" s="185">
        <v>43859</v>
      </c>
      <c r="AY811" s="185">
        <v>43527</v>
      </c>
      <c r="AZ811" s="184" t="s">
        <v>19415</v>
      </c>
      <c r="BA811" s="184" t="s">
        <v>11651</v>
      </c>
      <c r="BB811" s="184"/>
      <c r="BC811" s="184"/>
      <c r="BD811" s="184"/>
      <c r="BE811" s="184"/>
      <c r="BF811" s="184"/>
      <c r="BG811" s="184"/>
      <c r="BH811" s="184"/>
      <c r="BI811" s="184"/>
      <c r="BJ811" s="184"/>
      <c r="BK811" s="184"/>
      <c r="BL811" s="184" t="s">
        <v>3493</v>
      </c>
      <c r="BM811" s="184"/>
      <c r="BN811" s="184"/>
      <c r="BO811" s="184" t="s">
        <v>3493</v>
      </c>
      <c r="BP811" s="184" t="s">
        <v>3493</v>
      </c>
      <c r="BQ811" s="184" t="str">
        <f t="shared" si="33"/>
        <v>√</v>
      </c>
      <c r="BR811" s="184"/>
      <c r="BS811" s="184"/>
      <c r="BT811" s="187" t="s">
        <v>3493</v>
      </c>
      <c r="BU811" s="184"/>
      <c r="BV811" s="190" t="e">
        <f>VLOOKUP(D:D,#REF!,2,0)</f>
        <v>#REF!</v>
      </c>
      <c r="BW811" s="190" t="e">
        <f>VLOOKUP(D:D,#REF!,3,0)</f>
        <v>#REF!</v>
      </c>
      <c r="BX811" s="190"/>
      <c r="BY811" s="190"/>
      <c r="BZ811" s="191" t="e">
        <f>VLOOKUP(D:D,#REF!,2,0)</f>
        <v>#REF!</v>
      </c>
      <c r="CA811" s="192" t="s">
        <v>18928</v>
      </c>
      <c r="CB811" s="192" t="s">
        <v>18928</v>
      </c>
      <c r="CC811" s="192" t="s">
        <v>18928</v>
      </c>
      <c r="CD811" s="190"/>
      <c r="CE811" s="184">
        <v>7004034</v>
      </c>
    </row>
    <row r="812" spans="1:83" ht="11.95" customHeight="1">
      <c r="A812" s="184">
        <v>7004033</v>
      </c>
      <c r="B812" s="184">
        <v>811</v>
      </c>
      <c r="C812" s="184" t="s">
        <v>19398</v>
      </c>
      <c r="D812" s="184" t="s">
        <v>29</v>
      </c>
      <c r="E812" s="184" t="s">
        <v>606</v>
      </c>
      <c r="F812" s="184" t="s">
        <v>11652</v>
      </c>
      <c r="G812" s="185">
        <v>42552</v>
      </c>
      <c r="H812" s="186" t="s">
        <v>23312</v>
      </c>
      <c r="I812" s="187">
        <v>21148</v>
      </c>
      <c r="J812" s="184" t="s">
        <v>10131</v>
      </c>
      <c r="K812" s="184">
        <v>7004033</v>
      </c>
      <c r="L812" s="184" t="s">
        <v>11653</v>
      </c>
      <c r="M812" s="184" t="s">
        <v>11654</v>
      </c>
      <c r="N812" s="188" t="s">
        <v>23846</v>
      </c>
      <c r="O812" s="189" t="s">
        <v>11655</v>
      </c>
      <c r="P812" s="187" t="s">
        <v>11656</v>
      </c>
      <c r="Q812" s="187" t="s">
        <v>11656</v>
      </c>
      <c r="R812" s="184" t="s">
        <v>11657</v>
      </c>
      <c r="S812" s="184" t="s">
        <v>3820</v>
      </c>
      <c r="T812" s="184" t="s">
        <v>2819</v>
      </c>
      <c r="U812" s="184" t="s">
        <v>3575</v>
      </c>
      <c r="V812" s="184" t="s">
        <v>2819</v>
      </c>
      <c r="W812" s="184" t="s">
        <v>3575</v>
      </c>
      <c r="X812" s="187" t="s">
        <v>23847</v>
      </c>
      <c r="Y812" s="187" t="s">
        <v>11658</v>
      </c>
      <c r="Z812" s="188" t="s">
        <v>3575</v>
      </c>
      <c r="AA812" s="184" t="s">
        <v>3820</v>
      </c>
      <c r="AB812" s="184" t="s">
        <v>3561</v>
      </c>
      <c r="AC812" s="184" t="s">
        <v>23843</v>
      </c>
      <c r="AD812" s="184" t="s">
        <v>3580</v>
      </c>
      <c r="AE812" s="184" t="s">
        <v>3562</v>
      </c>
      <c r="AF812" s="184" t="s">
        <v>3608</v>
      </c>
      <c r="AG812" s="184"/>
      <c r="AH812" s="184"/>
      <c r="AI812" s="184"/>
      <c r="AJ812" s="184" t="s">
        <v>3563</v>
      </c>
      <c r="AK812" s="184" t="s">
        <v>11646</v>
      </c>
      <c r="AL812" s="184" t="s">
        <v>23848</v>
      </c>
      <c r="AM812" s="184" t="s">
        <v>23849</v>
      </c>
      <c r="AN812" s="184">
        <v>13503386689</v>
      </c>
      <c r="AO812" s="184" t="s">
        <v>3577</v>
      </c>
      <c r="AP812" s="184" t="s">
        <v>3947</v>
      </c>
      <c r="AQ812" s="184" t="s">
        <v>11659</v>
      </c>
      <c r="AR812" s="184" t="s">
        <v>11660</v>
      </c>
      <c r="AS812" s="184" t="s">
        <v>11661</v>
      </c>
      <c r="AT812" s="184">
        <v>13503386689</v>
      </c>
      <c r="AU812" s="184" t="s">
        <v>2247</v>
      </c>
      <c r="AV812" s="184" t="s">
        <v>2247</v>
      </c>
      <c r="AW812" s="190"/>
      <c r="AX812" s="185">
        <v>43856</v>
      </c>
      <c r="AY812" s="185">
        <v>43548</v>
      </c>
      <c r="AZ812" s="184" t="s">
        <v>3731</v>
      </c>
      <c r="BA812" s="184" t="s">
        <v>11662</v>
      </c>
      <c r="BB812" s="184"/>
      <c r="BC812" s="184"/>
      <c r="BD812" s="184"/>
      <c r="BE812" s="184"/>
      <c r="BF812" s="184"/>
      <c r="BG812" s="184"/>
      <c r="BH812" s="184"/>
      <c r="BI812" s="184"/>
      <c r="BJ812" s="184"/>
      <c r="BK812" s="184"/>
      <c r="BL812" s="184" t="s">
        <v>3493</v>
      </c>
      <c r="BM812" s="184"/>
      <c r="BN812" s="184" t="s">
        <v>3493</v>
      </c>
      <c r="BO812" s="184" t="s">
        <v>3493</v>
      </c>
      <c r="BP812" s="184" t="s">
        <v>3493</v>
      </c>
      <c r="BQ812" s="184" t="str">
        <f t="shared" si="33"/>
        <v>√</v>
      </c>
      <c r="BR812" s="184"/>
      <c r="BS812" s="184"/>
      <c r="BT812" s="187" t="s">
        <v>3493</v>
      </c>
      <c r="BU812" s="184"/>
      <c r="BV812" s="190" t="e">
        <f>VLOOKUP(D:D,#REF!,2,0)</f>
        <v>#REF!</v>
      </c>
      <c r="BW812" s="190" t="e">
        <f>VLOOKUP(D:D,#REF!,3,0)</f>
        <v>#REF!</v>
      </c>
      <c r="BX812" s="190"/>
      <c r="BY812" s="190"/>
      <c r="BZ812" s="191" t="e">
        <f>VLOOKUP(D:D,#REF!,2,0)</f>
        <v>#REF!</v>
      </c>
      <c r="CA812" s="192" t="s">
        <v>18928</v>
      </c>
      <c r="CB812" s="192" t="s">
        <v>18928</v>
      </c>
      <c r="CC812" s="192" t="s">
        <v>18928</v>
      </c>
      <c r="CD812" s="190"/>
      <c r="CE812" s="184">
        <v>7004033</v>
      </c>
    </row>
    <row r="813" spans="1:83" ht="11.95" customHeight="1">
      <c r="A813" s="184">
        <v>7004159</v>
      </c>
      <c r="B813" s="184">
        <v>812</v>
      </c>
      <c r="C813" s="184" t="s">
        <v>18923</v>
      </c>
      <c r="D813" s="184" t="s">
        <v>39</v>
      </c>
      <c r="E813" s="184" t="s">
        <v>39</v>
      </c>
      <c r="F813" s="184" t="s">
        <v>1036</v>
      </c>
      <c r="G813" s="185">
        <v>42580</v>
      </c>
      <c r="H813" s="186" t="s">
        <v>8023</v>
      </c>
      <c r="I813" s="187">
        <v>21136</v>
      </c>
      <c r="J813" s="184" t="s">
        <v>11663</v>
      </c>
      <c r="K813" s="184">
        <v>7004159</v>
      </c>
      <c r="L813" s="184" t="s">
        <v>11664</v>
      </c>
      <c r="M813" s="184" t="s">
        <v>11665</v>
      </c>
      <c r="N813" s="188" t="s">
        <v>23850</v>
      </c>
      <c r="O813" s="189"/>
      <c r="P813" s="187" t="s">
        <v>23851</v>
      </c>
      <c r="Q813" s="187" t="s">
        <v>23851</v>
      </c>
      <c r="R813" s="184" t="s">
        <v>11666</v>
      </c>
      <c r="S813" s="184" t="s">
        <v>11667</v>
      </c>
      <c r="T813" s="184" t="s">
        <v>11668</v>
      </c>
      <c r="U813" s="184">
        <v>13996290805</v>
      </c>
      <c r="V813" s="184" t="s">
        <v>11669</v>
      </c>
      <c r="W813" s="184" t="s">
        <v>11670</v>
      </c>
      <c r="X813" s="187" t="s">
        <v>23852</v>
      </c>
      <c r="Y813" s="187"/>
      <c r="Z813" s="188" t="s">
        <v>3575</v>
      </c>
      <c r="AA813" s="184">
        <v>180</v>
      </c>
      <c r="AB813" s="184" t="s">
        <v>3561</v>
      </c>
      <c r="AC813" s="184" t="s">
        <v>23853</v>
      </c>
      <c r="AD813" s="184"/>
      <c r="AE813" s="184" t="s">
        <v>3562</v>
      </c>
      <c r="AF813" s="184" t="s">
        <v>3580</v>
      </c>
      <c r="AG813" s="184" t="s">
        <v>3608</v>
      </c>
      <c r="AH813" s="184"/>
      <c r="AI813" s="184"/>
      <c r="AJ813" s="184" t="s">
        <v>3593</v>
      </c>
      <c r="AK813" s="184">
        <v>400080</v>
      </c>
      <c r="AL813" s="184"/>
      <c r="AM813" s="184"/>
      <c r="AN813" s="184"/>
      <c r="AO813" s="184" t="s">
        <v>3577</v>
      </c>
      <c r="AP813" s="184" t="s">
        <v>11668</v>
      </c>
      <c r="AQ813" s="184">
        <v>13996290805</v>
      </c>
      <c r="AR813" s="184"/>
      <c r="AS813" s="184"/>
      <c r="AT813" s="184"/>
      <c r="AU813" s="184" t="s">
        <v>1037</v>
      </c>
      <c r="AV813" s="184" t="s">
        <v>11671</v>
      </c>
      <c r="AW813" s="190"/>
      <c r="AX813" s="185">
        <v>44286</v>
      </c>
      <c r="AY813" s="185"/>
      <c r="AZ813" s="184" t="s">
        <v>3731</v>
      </c>
      <c r="BA813" s="184" t="s">
        <v>11672</v>
      </c>
      <c r="BB813" s="184"/>
      <c r="BC813" s="184"/>
      <c r="BD813" s="184"/>
      <c r="BE813" s="184" t="s">
        <v>23854</v>
      </c>
      <c r="BF813" s="184"/>
      <c r="BG813" s="184"/>
      <c r="BH813" s="184"/>
      <c r="BI813" s="184"/>
      <c r="BJ813" s="184"/>
      <c r="BK813" s="184"/>
      <c r="BL813" s="184" t="s">
        <v>3493</v>
      </c>
      <c r="BM813" s="184"/>
      <c r="BN813" s="184"/>
      <c r="BO813" s="184"/>
      <c r="BP813" s="184" t="s">
        <v>3493</v>
      </c>
      <c r="BQ813" s="184" t="str">
        <f t="shared" si="33"/>
        <v>√</v>
      </c>
      <c r="BR813" s="184"/>
      <c r="BS813" s="184"/>
      <c r="BT813" s="187" t="s">
        <v>3493</v>
      </c>
      <c r="BU813" s="184"/>
      <c r="BV813" s="190" t="e">
        <f>VLOOKUP(D:D,#REF!,2,0)</f>
        <v>#REF!</v>
      </c>
      <c r="BW813" s="190" t="e">
        <f>VLOOKUP(D:D,#REF!,3,0)</f>
        <v>#REF!</v>
      </c>
      <c r="BX813" s="190"/>
      <c r="BY813" s="190"/>
      <c r="BZ813" s="191" t="e">
        <f>VLOOKUP(D:D,#REF!,2,0)</f>
        <v>#REF!</v>
      </c>
      <c r="CA813" s="192" t="s">
        <v>18928</v>
      </c>
      <c r="CB813" s="192" t="s">
        <v>18928</v>
      </c>
      <c r="CC813" s="192" t="s">
        <v>18928</v>
      </c>
      <c r="CD813" s="190"/>
      <c r="CE813" s="184">
        <v>7004159</v>
      </c>
    </row>
    <row r="814" spans="1:83" ht="11.95" customHeight="1">
      <c r="A814" s="184">
        <v>7004160</v>
      </c>
      <c r="B814" s="184">
        <v>813</v>
      </c>
      <c r="C814" s="184" t="s">
        <v>18923</v>
      </c>
      <c r="D814" s="184" t="s">
        <v>39</v>
      </c>
      <c r="E814" s="184" t="s">
        <v>39</v>
      </c>
      <c r="F814" s="184" t="s">
        <v>1376</v>
      </c>
      <c r="G814" s="185">
        <v>42580</v>
      </c>
      <c r="H814" s="186" t="s">
        <v>8023</v>
      </c>
      <c r="I814" s="187">
        <v>21136</v>
      </c>
      <c r="J814" s="184" t="s">
        <v>11663</v>
      </c>
      <c r="K814" s="184">
        <v>7004160</v>
      </c>
      <c r="L814" s="184" t="s">
        <v>11673</v>
      </c>
      <c r="M814" s="184" t="s">
        <v>11674</v>
      </c>
      <c r="N814" s="188" t="s">
        <v>11675</v>
      </c>
      <c r="O814" s="189"/>
      <c r="P814" s="187" t="s">
        <v>11676</v>
      </c>
      <c r="Q814" s="187" t="s">
        <v>11676</v>
      </c>
      <c r="R814" s="184" t="s">
        <v>11677</v>
      </c>
      <c r="S814" s="184">
        <v>13883431388</v>
      </c>
      <c r="T814" s="184" t="s">
        <v>11678</v>
      </c>
      <c r="U814" s="184">
        <v>13508362699</v>
      </c>
      <c r="V814" s="184"/>
      <c r="W814" s="184"/>
      <c r="X814" s="187" t="s">
        <v>11679</v>
      </c>
      <c r="Y814" s="187" t="s">
        <v>11680</v>
      </c>
      <c r="Z814" s="188" t="s">
        <v>11681</v>
      </c>
      <c r="AA814" s="184">
        <v>180</v>
      </c>
      <c r="AB814" s="184" t="s">
        <v>3561</v>
      </c>
      <c r="AC814" s="184" t="s">
        <v>19120</v>
      </c>
      <c r="AD814" s="184"/>
      <c r="AE814" s="184" t="s">
        <v>3562</v>
      </c>
      <c r="AF814" s="184" t="s">
        <v>3580</v>
      </c>
      <c r="AG814" s="184" t="s">
        <v>3608</v>
      </c>
      <c r="AH814" s="184"/>
      <c r="AI814" s="184"/>
      <c r="AJ814" s="184" t="s">
        <v>3593</v>
      </c>
      <c r="AK814" s="184">
        <v>400050</v>
      </c>
      <c r="AL814" s="184"/>
      <c r="AM814" s="184"/>
      <c r="AN814" s="184"/>
      <c r="AO814" s="184" t="s">
        <v>3577</v>
      </c>
      <c r="AP814" s="184" t="s">
        <v>11682</v>
      </c>
      <c r="AQ814" s="184">
        <v>13983264588</v>
      </c>
      <c r="AR814" s="184"/>
      <c r="AS814" s="184"/>
      <c r="AT814" s="184"/>
      <c r="AU814" s="184" t="s">
        <v>1377</v>
      </c>
      <c r="AV814" s="184" t="s">
        <v>11683</v>
      </c>
      <c r="AW814" s="190"/>
      <c r="AX814" s="185">
        <v>44298</v>
      </c>
      <c r="AY814" s="185">
        <v>43763</v>
      </c>
      <c r="AZ814" s="184" t="s">
        <v>3731</v>
      </c>
      <c r="BA814" s="184" t="s">
        <v>11684</v>
      </c>
      <c r="BB814" s="184"/>
      <c r="BC814" s="184"/>
      <c r="BD814" s="184"/>
      <c r="BE814" s="184" t="s">
        <v>11685</v>
      </c>
      <c r="BF814" s="184"/>
      <c r="BG814" s="184"/>
      <c r="BH814" s="184"/>
      <c r="BI814" s="184"/>
      <c r="BJ814" s="184"/>
      <c r="BK814" s="184"/>
      <c r="BL814" s="184" t="s">
        <v>3493</v>
      </c>
      <c r="BM814" s="184"/>
      <c r="BN814" s="184" t="s">
        <v>3493</v>
      </c>
      <c r="BO814" s="184" t="s">
        <v>3493</v>
      </c>
      <c r="BP814" s="184" t="s">
        <v>3493</v>
      </c>
      <c r="BQ814" s="184" t="str">
        <f t="shared" si="33"/>
        <v>√</v>
      </c>
      <c r="BR814" s="184"/>
      <c r="BS814" s="184"/>
      <c r="BT814" s="187" t="s">
        <v>3493</v>
      </c>
      <c r="BU814" s="184"/>
      <c r="BV814" s="190" t="e">
        <f>VLOOKUP(D:D,#REF!,2,0)</f>
        <v>#REF!</v>
      </c>
      <c r="BW814" s="190" t="e">
        <f>VLOOKUP(D:D,#REF!,3,0)</f>
        <v>#REF!</v>
      </c>
      <c r="BX814" s="190"/>
      <c r="BY814" s="190"/>
      <c r="BZ814" s="191" t="e">
        <f>VLOOKUP(D:D,#REF!,2,0)</f>
        <v>#REF!</v>
      </c>
      <c r="CA814" s="192" t="s">
        <v>18928</v>
      </c>
      <c r="CB814" s="192" t="s">
        <v>18928</v>
      </c>
      <c r="CC814" s="192" t="s">
        <v>18928</v>
      </c>
      <c r="CD814" s="190"/>
      <c r="CE814" s="184">
        <v>7004160</v>
      </c>
    </row>
    <row r="815" spans="1:83" ht="11.95" customHeight="1">
      <c r="A815" s="184">
        <v>7004161</v>
      </c>
      <c r="B815" s="184">
        <v>814</v>
      </c>
      <c r="C815" s="184" t="s">
        <v>18923</v>
      </c>
      <c r="D815" s="184" t="s">
        <v>39</v>
      </c>
      <c r="E815" s="184" t="s">
        <v>39</v>
      </c>
      <c r="F815" s="184" t="s">
        <v>1677</v>
      </c>
      <c r="G815" s="185">
        <v>42580</v>
      </c>
      <c r="H815" s="186" t="s">
        <v>8023</v>
      </c>
      <c r="I815" s="187">
        <v>21136</v>
      </c>
      <c r="J815" s="184" t="s">
        <v>11663</v>
      </c>
      <c r="K815" s="184">
        <v>7004161</v>
      </c>
      <c r="L815" s="184" t="s">
        <v>11686</v>
      </c>
      <c r="M815" s="184" t="s">
        <v>23855</v>
      </c>
      <c r="N815" s="188" t="s">
        <v>23856</v>
      </c>
      <c r="O815" s="189"/>
      <c r="P815" s="187" t="s">
        <v>23857</v>
      </c>
      <c r="Q815" s="187" t="s">
        <v>23857</v>
      </c>
      <c r="R815" s="184" t="s">
        <v>11687</v>
      </c>
      <c r="S815" s="184">
        <v>18983841835</v>
      </c>
      <c r="T815" s="184" t="s">
        <v>11688</v>
      </c>
      <c r="U815" s="184">
        <v>13452054895</v>
      </c>
      <c r="V815" s="184" t="s">
        <v>11689</v>
      </c>
      <c r="W815" s="184" t="s">
        <v>11690</v>
      </c>
      <c r="X815" s="187" t="s">
        <v>11691</v>
      </c>
      <c r="Y815" s="187" t="s">
        <v>23858</v>
      </c>
      <c r="Z815" s="188" t="s">
        <v>3575</v>
      </c>
      <c r="AA815" s="184">
        <v>180</v>
      </c>
      <c r="AB815" s="184" t="s">
        <v>3561</v>
      </c>
      <c r="AC815" s="184" t="s">
        <v>19120</v>
      </c>
      <c r="AD815" s="184"/>
      <c r="AE815" s="184" t="s">
        <v>3562</v>
      </c>
      <c r="AF815" s="184" t="s">
        <v>3580</v>
      </c>
      <c r="AG815" s="184" t="s">
        <v>3608</v>
      </c>
      <c r="AH815" s="184"/>
      <c r="AI815" s="184"/>
      <c r="AJ815" s="184" t="s">
        <v>3593</v>
      </c>
      <c r="AK815" s="184">
        <v>400064</v>
      </c>
      <c r="AL815" s="184"/>
      <c r="AM815" s="184"/>
      <c r="AN815" s="184"/>
      <c r="AO815" s="184" t="s">
        <v>3577</v>
      </c>
      <c r="AP815" s="184" t="s">
        <v>11692</v>
      </c>
      <c r="AQ815" s="184" t="s">
        <v>11693</v>
      </c>
      <c r="AR815" s="184"/>
      <c r="AS815" s="184"/>
      <c r="AT815" s="184"/>
      <c r="AU815" s="184" t="s">
        <v>1678</v>
      </c>
      <c r="AV815" s="184" t="s">
        <v>1678</v>
      </c>
      <c r="AW815" s="190"/>
      <c r="AX815" s="185">
        <v>44278</v>
      </c>
      <c r="AY815" s="185">
        <v>42399</v>
      </c>
      <c r="AZ815" s="184" t="s">
        <v>3731</v>
      </c>
      <c r="BA815" s="184" t="s">
        <v>11694</v>
      </c>
      <c r="BB815" s="184"/>
      <c r="BC815" s="184"/>
      <c r="BD815" s="184"/>
      <c r="BE815" s="184" t="s">
        <v>11695</v>
      </c>
      <c r="BF815" s="184"/>
      <c r="BG815" s="184"/>
      <c r="BH815" s="184"/>
      <c r="BI815" s="184"/>
      <c r="BJ815" s="184"/>
      <c r="BK815" s="184"/>
      <c r="BL815" s="184" t="s">
        <v>3493</v>
      </c>
      <c r="BM815" s="184"/>
      <c r="BN815" s="184" t="s">
        <v>3493</v>
      </c>
      <c r="BO815" s="184" t="s">
        <v>3493</v>
      </c>
      <c r="BP815" s="184" t="s">
        <v>3493</v>
      </c>
      <c r="BQ815" s="184" t="str">
        <f t="shared" si="33"/>
        <v>√</v>
      </c>
      <c r="BR815" s="184"/>
      <c r="BS815" s="184"/>
      <c r="BT815" s="187" t="s">
        <v>3493</v>
      </c>
      <c r="BU815" s="184"/>
      <c r="BV815" s="190" t="e">
        <f>VLOOKUP(D:D,#REF!,2,0)</f>
        <v>#REF!</v>
      </c>
      <c r="BW815" s="190" t="e">
        <f>VLOOKUP(D:D,#REF!,3,0)</f>
        <v>#REF!</v>
      </c>
      <c r="BX815" s="190"/>
      <c r="BY815" s="190"/>
      <c r="BZ815" s="191" t="e">
        <f>VLOOKUP(D:D,#REF!,2,0)</f>
        <v>#REF!</v>
      </c>
      <c r="CA815" s="192" t="s">
        <v>18928</v>
      </c>
      <c r="CB815" s="192" t="s">
        <v>18928</v>
      </c>
      <c r="CC815" s="192" t="s">
        <v>18928</v>
      </c>
      <c r="CD815" s="190"/>
      <c r="CE815" s="184">
        <v>7004161</v>
      </c>
    </row>
    <row r="816" spans="1:83" ht="11.95" customHeight="1">
      <c r="A816" s="184">
        <v>7004162</v>
      </c>
      <c r="B816" s="184">
        <v>815</v>
      </c>
      <c r="C816" s="184" t="s">
        <v>18923</v>
      </c>
      <c r="D816" s="184" t="s">
        <v>39</v>
      </c>
      <c r="E816" s="184" t="s">
        <v>39</v>
      </c>
      <c r="F816" s="184" t="s">
        <v>11696</v>
      </c>
      <c r="G816" s="185">
        <v>42580</v>
      </c>
      <c r="H816" s="186" t="s">
        <v>22264</v>
      </c>
      <c r="I816" s="187">
        <v>21064</v>
      </c>
      <c r="J816" s="184" t="s">
        <v>11663</v>
      </c>
      <c r="K816" s="184">
        <v>7004162</v>
      </c>
      <c r="L816" s="184" t="s">
        <v>11697</v>
      </c>
      <c r="M816" s="184" t="s">
        <v>11698</v>
      </c>
      <c r="N816" s="188" t="s">
        <v>11699</v>
      </c>
      <c r="O816" s="189"/>
      <c r="P816" s="187" t="s">
        <v>11700</v>
      </c>
      <c r="Q816" s="187" t="s">
        <v>11700</v>
      </c>
      <c r="R816" s="184" t="s">
        <v>11701</v>
      </c>
      <c r="S816" s="184">
        <v>13509427000</v>
      </c>
      <c r="T816" s="184" t="s">
        <v>11702</v>
      </c>
      <c r="U816" s="184">
        <v>18183087100</v>
      </c>
      <c r="V816" s="184"/>
      <c r="W816" s="184"/>
      <c r="X816" s="187" t="s">
        <v>11703</v>
      </c>
      <c r="Y816" s="187" t="s">
        <v>23859</v>
      </c>
      <c r="Z816" s="188" t="s">
        <v>3575</v>
      </c>
      <c r="AA816" s="184">
        <v>90</v>
      </c>
      <c r="AB816" s="184" t="s">
        <v>3561</v>
      </c>
      <c r="AC816" s="184"/>
      <c r="AD816" s="184"/>
      <c r="AE816" s="184" t="s">
        <v>3562</v>
      </c>
      <c r="AF816" s="184" t="s">
        <v>3580</v>
      </c>
      <c r="AG816" s="184" t="s">
        <v>3608</v>
      </c>
      <c r="AH816" s="184"/>
      <c r="AI816" s="184"/>
      <c r="AJ816" s="184" t="s">
        <v>3593</v>
      </c>
      <c r="AK816" s="184">
        <v>400900</v>
      </c>
      <c r="AL816" s="184" t="s">
        <v>878</v>
      </c>
      <c r="AM816" s="184" t="s">
        <v>8010</v>
      </c>
      <c r="AN816" s="184">
        <v>18996090203</v>
      </c>
      <c r="AO816" s="184" t="s">
        <v>8011</v>
      </c>
      <c r="AP816" s="184" t="s">
        <v>11702</v>
      </c>
      <c r="AQ816" s="184">
        <v>18183087100</v>
      </c>
      <c r="AR816" s="184" t="s">
        <v>878</v>
      </c>
      <c r="AS816" s="184" t="s">
        <v>8010</v>
      </c>
      <c r="AT816" s="184"/>
      <c r="AU816" s="184" t="s">
        <v>2274</v>
      </c>
      <c r="AV816" s="184" t="s">
        <v>2274</v>
      </c>
      <c r="AW816" s="190"/>
      <c r="AX816" s="185">
        <v>43901</v>
      </c>
      <c r="AY816" s="185">
        <v>43575</v>
      </c>
      <c r="AZ816" s="184" t="s">
        <v>3731</v>
      </c>
      <c r="BA816" s="184" t="s">
        <v>11704</v>
      </c>
      <c r="BB816" s="184"/>
      <c r="BC816" s="184"/>
      <c r="BD816" s="184"/>
      <c r="BE816" s="184" t="s">
        <v>11695</v>
      </c>
      <c r="BF816" s="184"/>
      <c r="BG816" s="184"/>
      <c r="BH816" s="184"/>
      <c r="BI816" s="184"/>
      <c r="BJ816" s="184"/>
      <c r="BK816" s="184"/>
      <c r="BL816" s="184" t="s">
        <v>3493</v>
      </c>
      <c r="BM816" s="184"/>
      <c r="BN816" s="184"/>
      <c r="BO816" s="184" t="s">
        <v>3493</v>
      </c>
      <c r="BP816" s="184" t="s">
        <v>3493</v>
      </c>
      <c r="BQ816" s="184" t="str">
        <f t="shared" si="33"/>
        <v>√</v>
      </c>
      <c r="BR816" s="184"/>
      <c r="BS816" s="184"/>
      <c r="BT816" s="187" t="s">
        <v>3493</v>
      </c>
      <c r="BU816" s="184"/>
      <c r="BV816" s="190" t="e">
        <f>VLOOKUP(D:D,#REF!,2,0)</f>
        <v>#REF!</v>
      </c>
      <c r="BW816" s="190" t="e">
        <f>VLOOKUP(D:D,#REF!,3,0)</f>
        <v>#REF!</v>
      </c>
      <c r="BX816" s="190"/>
      <c r="BY816" s="190"/>
      <c r="BZ816" s="191" t="e">
        <f>VLOOKUP(D:D,#REF!,2,0)</f>
        <v>#REF!</v>
      </c>
      <c r="CA816" s="192" t="s">
        <v>18928</v>
      </c>
      <c r="CB816" s="192" t="s">
        <v>18928</v>
      </c>
      <c r="CC816" s="192" t="s">
        <v>18928</v>
      </c>
      <c r="CD816" s="190"/>
      <c r="CE816" s="184">
        <v>7004162</v>
      </c>
    </row>
    <row r="817" spans="1:83" ht="11.95" customHeight="1">
      <c r="A817" s="184">
        <v>7004163</v>
      </c>
      <c r="B817" s="184">
        <v>816</v>
      </c>
      <c r="C817" s="184" t="s">
        <v>18923</v>
      </c>
      <c r="D817" s="184" t="s">
        <v>39</v>
      </c>
      <c r="E817" s="184" t="s">
        <v>39</v>
      </c>
      <c r="F817" s="184" t="s">
        <v>3466</v>
      </c>
      <c r="G817" s="185">
        <v>42580</v>
      </c>
      <c r="H817" s="186" t="s">
        <v>22264</v>
      </c>
      <c r="I817" s="187">
        <v>21064</v>
      </c>
      <c r="J817" s="184" t="s">
        <v>11663</v>
      </c>
      <c r="K817" s="184">
        <v>7004163</v>
      </c>
      <c r="L817" s="184" t="s">
        <v>11705</v>
      </c>
      <c r="M817" s="184" t="s">
        <v>23860</v>
      </c>
      <c r="N817" s="188" t="s">
        <v>11706</v>
      </c>
      <c r="O817" s="189"/>
      <c r="P817" s="187" t="s">
        <v>23861</v>
      </c>
      <c r="Q817" s="187" t="s">
        <v>23861</v>
      </c>
      <c r="R817" s="184" t="s">
        <v>11707</v>
      </c>
      <c r="S817" s="184" t="s">
        <v>11708</v>
      </c>
      <c r="T817" s="184" t="s">
        <v>11709</v>
      </c>
      <c r="U817" s="184" t="s">
        <v>23862</v>
      </c>
      <c r="V817" s="184" t="s">
        <v>11710</v>
      </c>
      <c r="W817" s="184" t="s">
        <v>23862</v>
      </c>
      <c r="X817" s="187" t="s">
        <v>11711</v>
      </c>
      <c r="Y817" s="187"/>
      <c r="Z817" s="188" t="s">
        <v>11712</v>
      </c>
      <c r="AA817" s="184">
        <v>180</v>
      </c>
      <c r="AB817" s="184" t="s">
        <v>3561</v>
      </c>
      <c r="AC817" s="184" t="s">
        <v>11713</v>
      </c>
      <c r="AD817" s="184"/>
      <c r="AE817" s="184" t="s">
        <v>3562</v>
      </c>
      <c r="AF817" s="184" t="s">
        <v>3580</v>
      </c>
      <c r="AG817" s="184" t="s">
        <v>3608</v>
      </c>
      <c r="AH817" s="184"/>
      <c r="AI817" s="184"/>
      <c r="AJ817" s="184" t="s">
        <v>3593</v>
      </c>
      <c r="AK817" s="184">
        <v>401220</v>
      </c>
      <c r="AL817" s="184"/>
      <c r="AM817" s="184"/>
      <c r="AN817" s="184"/>
      <c r="AO817" s="184" t="s">
        <v>3577</v>
      </c>
      <c r="AP817" s="184" t="s">
        <v>11714</v>
      </c>
      <c r="AQ817" s="184">
        <v>13368311880</v>
      </c>
      <c r="AR817" s="184"/>
      <c r="AS817" s="184"/>
      <c r="AT817" s="184"/>
      <c r="AU817" s="184" t="s">
        <v>2352</v>
      </c>
      <c r="AV817" s="184" t="s">
        <v>11715</v>
      </c>
      <c r="AW817" s="190"/>
      <c r="AX817" s="185">
        <v>43913</v>
      </c>
      <c r="AY817" s="185"/>
      <c r="AZ817" s="184" t="s">
        <v>3731</v>
      </c>
      <c r="BA817" s="184" t="s">
        <v>11716</v>
      </c>
      <c r="BB817" s="184"/>
      <c r="BC817" s="184"/>
      <c r="BD817" s="184"/>
      <c r="BE817" s="184" t="s">
        <v>11695</v>
      </c>
      <c r="BF817" s="184"/>
      <c r="BG817" s="184"/>
      <c r="BH817" s="184"/>
      <c r="BI817" s="184"/>
      <c r="BJ817" s="184"/>
      <c r="BK817" s="184"/>
      <c r="BL817" s="184" t="s">
        <v>3493</v>
      </c>
      <c r="BM817" s="184" t="s">
        <v>3493</v>
      </c>
      <c r="BN817" s="184"/>
      <c r="BO817" s="184"/>
      <c r="BP817" s="184" t="s">
        <v>3493</v>
      </c>
      <c r="BQ817" s="184" t="str">
        <f t="shared" si="33"/>
        <v>√</v>
      </c>
      <c r="BR817" s="184"/>
      <c r="BS817" s="184"/>
      <c r="BT817" s="187" t="s">
        <v>3493</v>
      </c>
      <c r="BU817" s="184"/>
      <c r="BV817" s="190" t="e">
        <f>VLOOKUP(D:D,#REF!,2,0)</f>
        <v>#REF!</v>
      </c>
      <c r="BW817" s="190" t="e">
        <f>VLOOKUP(D:D,#REF!,3,0)</f>
        <v>#REF!</v>
      </c>
      <c r="BX817" s="190"/>
      <c r="BY817" s="190"/>
      <c r="BZ817" s="191" t="e">
        <f>VLOOKUP(D:D,#REF!,2,0)</f>
        <v>#REF!</v>
      </c>
      <c r="CA817" s="192" t="s">
        <v>18928</v>
      </c>
      <c r="CB817" s="192" t="s">
        <v>18928</v>
      </c>
      <c r="CC817" s="192" t="s">
        <v>18928</v>
      </c>
      <c r="CD817" s="190"/>
      <c r="CE817" s="184">
        <v>7004163</v>
      </c>
    </row>
    <row r="818" spans="1:83" ht="11.95" customHeight="1">
      <c r="A818" s="184">
        <v>7004164</v>
      </c>
      <c r="B818" s="184">
        <v>817</v>
      </c>
      <c r="C818" s="184" t="s">
        <v>18923</v>
      </c>
      <c r="D818" s="184" t="s">
        <v>39</v>
      </c>
      <c r="E818" s="184" t="s">
        <v>39</v>
      </c>
      <c r="F818" s="184" t="s">
        <v>11717</v>
      </c>
      <c r="G818" s="185">
        <v>42580</v>
      </c>
      <c r="H818" s="186" t="s">
        <v>22264</v>
      </c>
      <c r="I818" s="187">
        <v>21064</v>
      </c>
      <c r="J818" s="184" t="s">
        <v>11663</v>
      </c>
      <c r="K818" s="184">
        <v>7004164</v>
      </c>
      <c r="L818" s="184" t="s">
        <v>11718</v>
      </c>
      <c r="M818" s="184" t="s">
        <v>11719</v>
      </c>
      <c r="N818" s="188" t="s">
        <v>11720</v>
      </c>
      <c r="O818" s="189"/>
      <c r="P818" s="187" t="s">
        <v>11721</v>
      </c>
      <c r="Q818" s="187" t="s">
        <v>11721</v>
      </c>
      <c r="R818" s="184" t="s">
        <v>11722</v>
      </c>
      <c r="S818" s="184">
        <v>13608306529</v>
      </c>
      <c r="T818" s="184" t="s">
        <v>11723</v>
      </c>
      <c r="U818" s="184">
        <v>13310236611</v>
      </c>
      <c r="V818" s="184" t="s">
        <v>11724</v>
      </c>
      <c r="W818" s="184" t="s">
        <v>23863</v>
      </c>
      <c r="X818" s="187" t="s">
        <v>11725</v>
      </c>
      <c r="Y818" s="187" t="s">
        <v>23864</v>
      </c>
      <c r="Z818" s="188" t="s">
        <v>23865</v>
      </c>
      <c r="AA818" s="184">
        <v>90</v>
      </c>
      <c r="AB818" s="184" t="s">
        <v>3561</v>
      </c>
      <c r="AC818" s="184" t="s">
        <v>23866</v>
      </c>
      <c r="AD818" s="184"/>
      <c r="AE818" s="184" t="s">
        <v>3562</v>
      </c>
      <c r="AF818" s="184" t="s">
        <v>3580</v>
      </c>
      <c r="AG818" s="184" t="s">
        <v>3608</v>
      </c>
      <c r="AH818" s="184"/>
      <c r="AI818" s="184"/>
      <c r="AJ818" s="184" t="s">
        <v>3563</v>
      </c>
      <c r="AK818" s="184">
        <v>401520</v>
      </c>
      <c r="AL818" s="184" t="s">
        <v>878</v>
      </c>
      <c r="AM818" s="184" t="s">
        <v>8010</v>
      </c>
      <c r="AN818" s="184">
        <v>18996090203</v>
      </c>
      <c r="AO818" s="184" t="s">
        <v>8011</v>
      </c>
      <c r="AP818" s="184" t="s">
        <v>11723</v>
      </c>
      <c r="AQ818" s="184">
        <v>13310236611</v>
      </c>
      <c r="AR818" s="184" t="s">
        <v>878</v>
      </c>
      <c r="AS818" s="184" t="s">
        <v>8010</v>
      </c>
      <c r="AT818" s="184"/>
      <c r="AU818" s="184" t="s">
        <v>2216</v>
      </c>
      <c r="AV818" s="184" t="s">
        <v>2216</v>
      </c>
      <c r="AW818" s="190"/>
      <c r="AX818" s="185">
        <v>43825</v>
      </c>
      <c r="AY818" s="185">
        <v>43415</v>
      </c>
      <c r="AZ818" s="184" t="s">
        <v>19415</v>
      </c>
      <c r="BA818" s="184" t="s">
        <v>11726</v>
      </c>
      <c r="BB818" s="184"/>
      <c r="BC818" s="184"/>
      <c r="BD818" s="184"/>
      <c r="BE818" s="184" t="s">
        <v>11727</v>
      </c>
      <c r="BF818" s="184"/>
      <c r="BG818" s="184"/>
      <c r="BH818" s="184"/>
      <c r="BI818" s="184"/>
      <c r="BJ818" s="184"/>
      <c r="BK818" s="184"/>
      <c r="BL818" s="184" t="s">
        <v>3493</v>
      </c>
      <c r="BM818" s="184" t="s">
        <v>3493</v>
      </c>
      <c r="BN818" s="184"/>
      <c r="BO818" s="184" t="s">
        <v>3493</v>
      </c>
      <c r="BP818" s="184" t="s">
        <v>3493</v>
      </c>
      <c r="BQ818" s="184" t="str">
        <f t="shared" si="33"/>
        <v>√</v>
      </c>
      <c r="BR818" s="184"/>
      <c r="BS818" s="184"/>
      <c r="BT818" s="187" t="s">
        <v>3493</v>
      </c>
      <c r="BU818" s="184" t="s">
        <v>4288</v>
      </c>
      <c r="BV818" s="190" t="e">
        <f>VLOOKUP(D:D,#REF!,2,0)</f>
        <v>#REF!</v>
      </c>
      <c r="BW818" s="190" t="e">
        <f>VLOOKUP(D:D,#REF!,3,0)</f>
        <v>#REF!</v>
      </c>
      <c r="BX818" s="190" t="s">
        <v>23867</v>
      </c>
      <c r="BY818" s="190"/>
      <c r="BZ818" s="191" t="e">
        <f>VLOOKUP(D:D,#REF!,2,0)</f>
        <v>#REF!</v>
      </c>
      <c r="CA818" s="192" t="s">
        <v>18928</v>
      </c>
      <c r="CB818" s="192" t="s">
        <v>18928</v>
      </c>
      <c r="CC818" s="192" t="s">
        <v>18928</v>
      </c>
      <c r="CD818" s="190"/>
      <c r="CE818" s="184">
        <v>7004164</v>
      </c>
    </row>
    <row r="819" spans="1:83" ht="11.95" customHeight="1">
      <c r="A819" s="184">
        <v>7004165</v>
      </c>
      <c r="B819" s="184">
        <v>818</v>
      </c>
      <c r="C819" s="184" t="s">
        <v>18923</v>
      </c>
      <c r="D819" s="184" t="s">
        <v>39</v>
      </c>
      <c r="E819" s="184" t="s">
        <v>39</v>
      </c>
      <c r="F819" s="184" t="s">
        <v>11728</v>
      </c>
      <c r="G819" s="185">
        <v>42580</v>
      </c>
      <c r="H819" s="186" t="s">
        <v>22264</v>
      </c>
      <c r="I819" s="187">
        <v>21064</v>
      </c>
      <c r="J819" s="184" t="s">
        <v>11663</v>
      </c>
      <c r="K819" s="184">
        <v>7004165</v>
      </c>
      <c r="L819" s="184" t="s">
        <v>11729</v>
      </c>
      <c r="M819" s="184" t="s">
        <v>11730</v>
      </c>
      <c r="N819" s="188" t="s">
        <v>11731</v>
      </c>
      <c r="O819" s="189"/>
      <c r="P819" s="187" t="s">
        <v>11732</v>
      </c>
      <c r="Q819" s="187" t="s">
        <v>11732</v>
      </c>
      <c r="R819" s="184" t="s">
        <v>11733</v>
      </c>
      <c r="S819" s="184" t="s">
        <v>11734</v>
      </c>
      <c r="T819" s="184" t="s">
        <v>7928</v>
      </c>
      <c r="U819" s="184" t="s">
        <v>11735</v>
      </c>
      <c r="V819" s="184" t="s">
        <v>11736</v>
      </c>
      <c r="W819" s="184" t="s">
        <v>11737</v>
      </c>
      <c r="X819" s="187" t="s">
        <v>23868</v>
      </c>
      <c r="Y819" s="187" t="s">
        <v>11738</v>
      </c>
      <c r="Z819" s="188" t="s">
        <v>3575</v>
      </c>
      <c r="AA819" s="184">
        <v>180</v>
      </c>
      <c r="AB819" s="184" t="s">
        <v>3561</v>
      </c>
      <c r="AC819" s="184" t="s">
        <v>11739</v>
      </c>
      <c r="AD819" s="184"/>
      <c r="AE819" s="184" t="s">
        <v>3562</v>
      </c>
      <c r="AF819" s="184" t="s">
        <v>3580</v>
      </c>
      <c r="AG819" s="184" t="s">
        <v>3608</v>
      </c>
      <c r="AH819" s="184"/>
      <c r="AI819" s="184"/>
      <c r="AJ819" s="184" t="s">
        <v>3563</v>
      </c>
      <c r="AK819" s="184">
        <v>402560</v>
      </c>
      <c r="AL819" s="184" t="s">
        <v>878</v>
      </c>
      <c r="AM819" s="184" t="s">
        <v>8010</v>
      </c>
      <c r="AN819" s="184">
        <v>18996090203</v>
      </c>
      <c r="AO819" s="184" t="s">
        <v>8011</v>
      </c>
      <c r="AP819" s="184" t="s">
        <v>7928</v>
      </c>
      <c r="AQ819" s="184" t="s">
        <v>11740</v>
      </c>
      <c r="AR819" s="184" t="s">
        <v>878</v>
      </c>
      <c r="AS819" s="184" t="s">
        <v>8010</v>
      </c>
      <c r="AT819" s="184"/>
      <c r="AU819" s="184" t="s">
        <v>2599</v>
      </c>
      <c r="AV819" s="184" t="s">
        <v>11741</v>
      </c>
      <c r="AW819" s="190"/>
      <c r="AX819" s="185">
        <v>43849</v>
      </c>
      <c r="AY819" s="185">
        <v>43486</v>
      </c>
      <c r="AZ819" s="184" t="s">
        <v>3580</v>
      </c>
      <c r="BA819" s="184" t="s">
        <v>11742</v>
      </c>
      <c r="BB819" s="184"/>
      <c r="BC819" s="184"/>
      <c r="BD819" s="184"/>
      <c r="BE819" s="184" t="s">
        <v>11695</v>
      </c>
      <c r="BF819" s="184"/>
      <c r="BG819" s="184"/>
      <c r="BH819" s="184"/>
      <c r="BI819" s="184"/>
      <c r="BJ819" s="184"/>
      <c r="BK819" s="184"/>
      <c r="BL819" s="184" t="s">
        <v>3493</v>
      </c>
      <c r="BM819" s="184"/>
      <c r="BN819" s="184"/>
      <c r="BO819" s="184" t="s">
        <v>3493</v>
      </c>
      <c r="BP819" s="184" t="s">
        <v>3493</v>
      </c>
      <c r="BQ819" s="184" t="str">
        <f t="shared" si="33"/>
        <v>√</v>
      </c>
      <c r="BR819" s="184"/>
      <c r="BS819" s="184"/>
      <c r="BT819" s="187" t="s">
        <v>3493</v>
      </c>
      <c r="BU819" s="184" t="s">
        <v>4288</v>
      </c>
      <c r="BV819" s="190" t="e">
        <f>VLOOKUP(D:D,#REF!,2,0)</f>
        <v>#REF!</v>
      </c>
      <c r="BW819" s="190" t="e">
        <f>VLOOKUP(D:D,#REF!,3,0)</f>
        <v>#REF!</v>
      </c>
      <c r="BX819" s="190" t="s">
        <v>11743</v>
      </c>
      <c r="BY819" s="190"/>
      <c r="BZ819" s="191" t="e">
        <f>VLOOKUP(D:D,#REF!,2,0)</f>
        <v>#REF!</v>
      </c>
      <c r="CA819" s="192" t="s">
        <v>18928</v>
      </c>
      <c r="CB819" s="192" t="s">
        <v>18928</v>
      </c>
      <c r="CC819" s="192" t="s">
        <v>18928</v>
      </c>
      <c r="CD819" s="190"/>
      <c r="CE819" s="184">
        <v>7004165</v>
      </c>
    </row>
    <row r="820" spans="1:83" ht="11.95" customHeight="1">
      <c r="A820" s="184">
        <v>7004166</v>
      </c>
      <c r="B820" s="184">
        <v>819</v>
      </c>
      <c r="C820" s="184" t="s">
        <v>18923</v>
      </c>
      <c r="D820" s="184" t="s">
        <v>39</v>
      </c>
      <c r="E820" s="184" t="s">
        <v>39</v>
      </c>
      <c r="F820" s="184" t="s">
        <v>1127</v>
      </c>
      <c r="G820" s="185">
        <v>42580</v>
      </c>
      <c r="H820" s="186" t="s">
        <v>22264</v>
      </c>
      <c r="I820" s="187">
        <v>21064</v>
      </c>
      <c r="J820" s="184" t="s">
        <v>11663</v>
      </c>
      <c r="K820" s="184">
        <v>7004166</v>
      </c>
      <c r="L820" s="184" t="s">
        <v>11744</v>
      </c>
      <c r="M820" s="184" t="s">
        <v>23869</v>
      </c>
      <c r="N820" s="188" t="s">
        <v>11745</v>
      </c>
      <c r="O820" s="189"/>
      <c r="P820" s="187" t="s">
        <v>23870</v>
      </c>
      <c r="Q820" s="187" t="s">
        <v>23870</v>
      </c>
      <c r="R820" s="184" t="s">
        <v>11746</v>
      </c>
      <c r="S820" s="184">
        <v>13996047776</v>
      </c>
      <c r="T820" s="184" t="s">
        <v>4160</v>
      </c>
      <c r="U820" s="184">
        <v>13996419950</v>
      </c>
      <c r="V820" s="184"/>
      <c r="W820" s="184"/>
      <c r="X820" s="187" t="s">
        <v>11747</v>
      </c>
      <c r="Y820" s="187"/>
      <c r="Z820" s="188" t="s">
        <v>3575</v>
      </c>
      <c r="AA820" s="184">
        <v>180</v>
      </c>
      <c r="AB820" s="184" t="s">
        <v>3561</v>
      </c>
      <c r="AC820" s="184" t="s">
        <v>11748</v>
      </c>
      <c r="AD820" s="184"/>
      <c r="AE820" s="184" t="s">
        <v>3562</v>
      </c>
      <c r="AF820" s="184" t="s">
        <v>3580</v>
      </c>
      <c r="AG820" s="184" t="s">
        <v>3608</v>
      </c>
      <c r="AH820" s="184"/>
      <c r="AI820" s="184"/>
      <c r="AJ820" s="184" t="s">
        <v>3593</v>
      </c>
      <c r="AK820" s="184">
        <v>402460</v>
      </c>
      <c r="AL820" s="184" t="s">
        <v>878</v>
      </c>
      <c r="AM820" s="184" t="s">
        <v>8010</v>
      </c>
      <c r="AN820" s="184">
        <v>18996090203</v>
      </c>
      <c r="AO820" s="184" t="s">
        <v>8011</v>
      </c>
      <c r="AP820" s="184" t="s">
        <v>4160</v>
      </c>
      <c r="AQ820" s="184">
        <v>13996419950</v>
      </c>
      <c r="AR820" s="184" t="s">
        <v>878</v>
      </c>
      <c r="AS820" s="184" t="s">
        <v>8010</v>
      </c>
      <c r="AT820" s="184"/>
      <c r="AU820" s="184" t="s">
        <v>1128</v>
      </c>
      <c r="AV820" s="184" t="s">
        <v>11749</v>
      </c>
      <c r="AW820" s="190"/>
      <c r="AX820" s="185">
        <v>44384</v>
      </c>
      <c r="AY820" s="185"/>
      <c r="AZ820" s="184" t="s">
        <v>3731</v>
      </c>
      <c r="BA820" s="184" t="s">
        <v>11750</v>
      </c>
      <c r="BB820" s="184"/>
      <c r="BC820" s="184"/>
      <c r="BD820" s="184"/>
      <c r="BE820" s="184" t="s">
        <v>11751</v>
      </c>
      <c r="BF820" s="184"/>
      <c r="BG820" s="184"/>
      <c r="BH820" s="184"/>
      <c r="BI820" s="184"/>
      <c r="BJ820" s="184"/>
      <c r="BK820" s="184"/>
      <c r="BL820" s="184" t="s">
        <v>3493</v>
      </c>
      <c r="BM820" s="184"/>
      <c r="BN820" s="184"/>
      <c r="BO820" s="184"/>
      <c r="BP820" s="184" t="s">
        <v>3493</v>
      </c>
      <c r="BQ820" s="184" t="str">
        <f t="shared" si="33"/>
        <v>√</v>
      </c>
      <c r="BR820" s="184"/>
      <c r="BS820" s="184"/>
      <c r="BT820" s="187" t="s">
        <v>3493</v>
      </c>
      <c r="BU820" s="184"/>
      <c r="BV820" s="190" t="e">
        <f>VLOOKUP(D:D,#REF!,2,0)</f>
        <v>#REF!</v>
      </c>
      <c r="BW820" s="190" t="e">
        <f>VLOOKUP(D:D,#REF!,3,0)</f>
        <v>#REF!</v>
      </c>
      <c r="BX820" s="190"/>
      <c r="BY820" s="190"/>
      <c r="BZ820" s="191" t="e">
        <f>VLOOKUP(D:D,#REF!,2,0)</f>
        <v>#REF!</v>
      </c>
      <c r="CA820" s="192" t="s">
        <v>18928</v>
      </c>
      <c r="CB820" s="192" t="s">
        <v>18928</v>
      </c>
      <c r="CC820" s="192" t="s">
        <v>18928</v>
      </c>
      <c r="CD820" s="190"/>
      <c r="CE820" s="184">
        <v>7004166</v>
      </c>
    </row>
    <row r="821" spans="1:83" ht="11.95" customHeight="1">
      <c r="A821" s="184">
        <v>7004167</v>
      </c>
      <c r="B821" s="184">
        <v>820</v>
      </c>
      <c r="C821" s="184" t="s">
        <v>18923</v>
      </c>
      <c r="D821" s="184" t="s">
        <v>26</v>
      </c>
      <c r="E821" s="184" t="s">
        <v>92</v>
      </c>
      <c r="F821" s="184" t="s">
        <v>1703</v>
      </c>
      <c r="G821" s="185">
        <v>42580</v>
      </c>
      <c r="H821" s="186" t="s">
        <v>11519</v>
      </c>
      <c r="I821" s="187">
        <v>21129</v>
      </c>
      <c r="J821" s="184" t="s">
        <v>23871</v>
      </c>
      <c r="K821" s="184">
        <v>7004167</v>
      </c>
      <c r="L821" s="184" t="s">
        <v>11752</v>
      </c>
      <c r="M821" s="184" t="s">
        <v>11753</v>
      </c>
      <c r="N821" s="188" t="s">
        <v>11754</v>
      </c>
      <c r="O821" s="189" t="s">
        <v>11755</v>
      </c>
      <c r="P821" s="187" t="s">
        <v>11756</v>
      </c>
      <c r="Q821" s="187" t="s">
        <v>11756</v>
      </c>
      <c r="R821" s="184" t="s">
        <v>11757</v>
      </c>
      <c r="S821" s="184" t="s">
        <v>11758</v>
      </c>
      <c r="T821" s="184" t="s">
        <v>11759</v>
      </c>
      <c r="U821" s="184">
        <v>13999190175</v>
      </c>
      <c r="V821" s="184" t="s">
        <v>11760</v>
      </c>
      <c r="W821" s="184" t="s">
        <v>23872</v>
      </c>
      <c r="X821" s="187" t="s">
        <v>11761</v>
      </c>
      <c r="Y821" s="187" t="s">
        <v>23873</v>
      </c>
      <c r="Z821" s="188" t="s">
        <v>23874</v>
      </c>
      <c r="AA821" s="184">
        <v>180</v>
      </c>
      <c r="AB821" s="184" t="s">
        <v>3561</v>
      </c>
      <c r="AC821" s="184" t="s">
        <v>11762</v>
      </c>
      <c r="AD821" s="184"/>
      <c r="AE821" s="184" t="s">
        <v>3562</v>
      </c>
      <c r="AF821" s="184" t="s">
        <v>3580</v>
      </c>
      <c r="AG821" s="184" t="s">
        <v>3608</v>
      </c>
      <c r="AH821" s="184"/>
      <c r="AI821" s="184"/>
      <c r="AJ821" s="184" t="s">
        <v>3563</v>
      </c>
      <c r="AK821" s="184">
        <v>830002</v>
      </c>
      <c r="AL821" s="184" t="s">
        <v>813</v>
      </c>
      <c r="AM821" s="184" t="s">
        <v>11524</v>
      </c>
      <c r="AN821" s="184">
        <v>13809911178</v>
      </c>
      <c r="AO821" s="184" t="s">
        <v>11525</v>
      </c>
      <c r="AP821" s="184" t="s">
        <v>11763</v>
      </c>
      <c r="AQ821" s="184" t="s">
        <v>11764</v>
      </c>
      <c r="AR821" s="184" t="s">
        <v>813</v>
      </c>
      <c r="AS821" s="184" t="s">
        <v>11524</v>
      </c>
      <c r="AT821" s="184">
        <v>13809911178</v>
      </c>
      <c r="AU821" s="184"/>
      <c r="AV821" s="184"/>
      <c r="AW821" s="190"/>
      <c r="AX821" s="185">
        <v>43838</v>
      </c>
      <c r="AY821" s="185">
        <v>43176</v>
      </c>
      <c r="AZ821" s="184" t="s">
        <v>3731</v>
      </c>
      <c r="BA821" s="184" t="s">
        <v>11765</v>
      </c>
      <c r="BB821" s="184"/>
      <c r="BC821" s="184"/>
      <c r="BD821" s="184"/>
      <c r="BE821" s="184" t="s">
        <v>11766</v>
      </c>
      <c r="BF821" s="184"/>
      <c r="BG821" s="184"/>
      <c r="BH821" s="184"/>
      <c r="BI821" s="184"/>
      <c r="BJ821" s="184"/>
      <c r="BK821" s="184"/>
      <c r="BL821" s="184" t="s">
        <v>3493</v>
      </c>
      <c r="BM821" s="184" t="s">
        <v>3493</v>
      </c>
      <c r="BN821" s="184" t="s">
        <v>3493</v>
      </c>
      <c r="BO821" s="184" t="s">
        <v>3493</v>
      </c>
      <c r="BP821" s="184"/>
      <c r="BQ821" s="184" t="str">
        <f t="shared" si="33"/>
        <v>√</v>
      </c>
      <c r="BR821" s="184"/>
      <c r="BS821" s="184"/>
      <c r="BT821" s="187" t="s">
        <v>3493</v>
      </c>
      <c r="BU821" s="184" t="s">
        <v>23875</v>
      </c>
      <c r="BV821" s="190" t="e">
        <f>VLOOKUP(D:D,#REF!,2,0)</f>
        <v>#REF!</v>
      </c>
      <c r="BW821" s="190" t="e">
        <f>VLOOKUP(D:D,#REF!,3,0)</f>
        <v>#REF!</v>
      </c>
      <c r="BX821" s="190"/>
      <c r="BY821" s="190"/>
      <c r="BZ821" s="191" t="e">
        <f>VLOOKUP(D:D,#REF!,2,0)</f>
        <v>#REF!</v>
      </c>
      <c r="CA821" s="192" t="s">
        <v>18928</v>
      </c>
      <c r="CB821" s="192" t="s">
        <v>18928</v>
      </c>
      <c r="CC821" s="192" t="s">
        <v>18928</v>
      </c>
      <c r="CD821" s="190"/>
      <c r="CE821" s="184">
        <v>7004167</v>
      </c>
    </row>
    <row r="822" spans="1:83" ht="11.95" customHeight="1">
      <c r="A822" s="184">
        <v>7004168</v>
      </c>
      <c r="B822" s="184">
        <v>821</v>
      </c>
      <c r="C822" s="184" t="s">
        <v>18923</v>
      </c>
      <c r="D822" s="184" t="s">
        <v>26</v>
      </c>
      <c r="E822" s="184" t="s">
        <v>92</v>
      </c>
      <c r="F822" s="184" t="s">
        <v>831</v>
      </c>
      <c r="G822" s="185">
        <v>42580</v>
      </c>
      <c r="H822" s="186" t="s">
        <v>11519</v>
      </c>
      <c r="I822" s="187">
        <v>21129</v>
      </c>
      <c r="J822" s="184" t="s">
        <v>23871</v>
      </c>
      <c r="K822" s="184">
        <v>7004168</v>
      </c>
      <c r="L822" s="184" t="s">
        <v>23876</v>
      </c>
      <c r="M822" s="184" t="s">
        <v>11767</v>
      </c>
      <c r="N822" s="188" t="s">
        <v>23877</v>
      </c>
      <c r="O822" s="189"/>
      <c r="P822" s="187" t="s">
        <v>23878</v>
      </c>
      <c r="Q822" s="187" t="s">
        <v>23878</v>
      </c>
      <c r="R822" s="184" t="s">
        <v>11768</v>
      </c>
      <c r="S822" s="184">
        <v>13139608868</v>
      </c>
      <c r="T822" s="184" t="s">
        <v>11769</v>
      </c>
      <c r="U822" s="184">
        <v>15899137751</v>
      </c>
      <c r="V822" s="184" t="s">
        <v>11770</v>
      </c>
      <c r="W822" s="184" t="s">
        <v>11771</v>
      </c>
      <c r="X822" s="187" t="s">
        <v>23879</v>
      </c>
      <c r="Y822" s="187" t="s">
        <v>11772</v>
      </c>
      <c r="Z822" s="188" t="s">
        <v>3575</v>
      </c>
      <c r="AA822" s="184">
        <v>180</v>
      </c>
      <c r="AB822" s="184" t="s">
        <v>3669</v>
      </c>
      <c r="AC822" s="184"/>
      <c r="AD822" s="184"/>
      <c r="AE822" s="184" t="s">
        <v>3562</v>
      </c>
      <c r="AF822" s="184" t="s">
        <v>3580</v>
      </c>
      <c r="AG822" s="184" t="s">
        <v>3608</v>
      </c>
      <c r="AH822" s="184"/>
      <c r="AI822" s="184"/>
      <c r="AJ822" s="184" t="s">
        <v>3563</v>
      </c>
      <c r="AK822" s="184">
        <v>830000</v>
      </c>
      <c r="AL822" s="184" t="s">
        <v>813</v>
      </c>
      <c r="AM822" s="184" t="s">
        <v>11524</v>
      </c>
      <c r="AN822" s="184">
        <v>13809911178</v>
      </c>
      <c r="AO822" s="184" t="s">
        <v>11525</v>
      </c>
      <c r="AP822" s="184" t="s">
        <v>11773</v>
      </c>
      <c r="AQ822" s="184">
        <v>13899962165</v>
      </c>
      <c r="AR822" s="184" t="s">
        <v>813</v>
      </c>
      <c r="AS822" s="184" t="s">
        <v>11524</v>
      </c>
      <c r="AT822" s="184">
        <v>13809911178</v>
      </c>
      <c r="AU822" s="184"/>
      <c r="AV822" s="184"/>
      <c r="AW822" s="190"/>
      <c r="AX822" s="185">
        <v>44095</v>
      </c>
      <c r="AY822" s="185">
        <v>43730</v>
      </c>
      <c r="AZ822" s="184" t="s">
        <v>19415</v>
      </c>
      <c r="BA822" s="184" t="s">
        <v>11774</v>
      </c>
      <c r="BB822" s="184"/>
      <c r="BC822" s="184"/>
      <c r="BD822" s="184"/>
      <c r="BE822" s="184" t="s">
        <v>11766</v>
      </c>
      <c r="BF822" s="184"/>
      <c r="BG822" s="184"/>
      <c r="BH822" s="184"/>
      <c r="BI822" s="184"/>
      <c r="BJ822" s="184"/>
      <c r="BK822" s="184"/>
      <c r="BL822" s="184" t="s">
        <v>3493</v>
      </c>
      <c r="BM822" s="184"/>
      <c r="BN822" s="184" t="s">
        <v>3493</v>
      </c>
      <c r="BO822" s="184" t="s">
        <v>3493</v>
      </c>
      <c r="BP822" s="184"/>
      <c r="BQ822" s="184" t="str">
        <f t="shared" si="33"/>
        <v>√</v>
      </c>
      <c r="BR822" s="184"/>
      <c r="BS822" s="184"/>
      <c r="BT822" s="187" t="s">
        <v>3493</v>
      </c>
      <c r="BU822" s="184" t="s">
        <v>23875</v>
      </c>
      <c r="BV822" s="190" t="e">
        <f>VLOOKUP(D:D,#REF!,2,0)</f>
        <v>#REF!</v>
      </c>
      <c r="BW822" s="190" t="e">
        <f>VLOOKUP(D:D,#REF!,3,0)</f>
        <v>#REF!</v>
      </c>
      <c r="BX822" s="190"/>
      <c r="BY822" s="190"/>
      <c r="BZ822" s="191" t="e">
        <f>VLOOKUP(D:D,#REF!,2,0)</f>
        <v>#REF!</v>
      </c>
      <c r="CA822" s="192" t="s">
        <v>18928</v>
      </c>
      <c r="CB822" s="192" t="s">
        <v>18928</v>
      </c>
      <c r="CC822" s="192" t="s">
        <v>18928</v>
      </c>
      <c r="CD822" s="190"/>
      <c r="CE822" s="184">
        <v>7004168</v>
      </c>
    </row>
    <row r="823" spans="1:83" ht="11.95" customHeight="1">
      <c r="A823" s="184">
        <v>7004169</v>
      </c>
      <c r="B823" s="184">
        <v>822</v>
      </c>
      <c r="C823" s="184" t="s">
        <v>18923</v>
      </c>
      <c r="D823" s="184" t="s">
        <v>26</v>
      </c>
      <c r="E823" s="184" t="s">
        <v>92</v>
      </c>
      <c r="F823" s="184" t="s">
        <v>1547</v>
      </c>
      <c r="G823" s="185">
        <v>42580</v>
      </c>
      <c r="H823" s="186" t="s">
        <v>11519</v>
      </c>
      <c r="I823" s="187">
        <v>21129</v>
      </c>
      <c r="J823" s="184" t="s">
        <v>23871</v>
      </c>
      <c r="K823" s="184">
        <v>7004169</v>
      </c>
      <c r="L823" s="184" t="s">
        <v>23880</v>
      </c>
      <c r="M823" s="184" t="s">
        <v>11775</v>
      </c>
      <c r="N823" s="188" t="s">
        <v>23881</v>
      </c>
      <c r="O823" s="189" t="s">
        <v>11776</v>
      </c>
      <c r="P823" s="187" t="s">
        <v>23882</v>
      </c>
      <c r="Q823" s="187" t="s">
        <v>23882</v>
      </c>
      <c r="R823" s="184" t="s">
        <v>11777</v>
      </c>
      <c r="S823" s="184">
        <v>18999208277</v>
      </c>
      <c r="T823" s="184" t="s">
        <v>11778</v>
      </c>
      <c r="U823" s="184">
        <v>13999229211</v>
      </c>
      <c r="V823" s="184" t="s">
        <v>11778</v>
      </c>
      <c r="W823" s="184">
        <v>13999229211</v>
      </c>
      <c r="X823" s="187" t="s">
        <v>23883</v>
      </c>
      <c r="Y823" s="187" t="s">
        <v>11779</v>
      </c>
      <c r="Z823" s="188" t="s">
        <v>3575</v>
      </c>
      <c r="AA823" s="184">
        <v>180</v>
      </c>
      <c r="AB823" s="184" t="s">
        <v>3669</v>
      </c>
      <c r="AC823" s="184" t="s">
        <v>19120</v>
      </c>
      <c r="AD823" s="184"/>
      <c r="AE823" s="184" t="s">
        <v>3562</v>
      </c>
      <c r="AF823" s="184" t="s">
        <v>3580</v>
      </c>
      <c r="AG823" s="184" t="s">
        <v>3608</v>
      </c>
      <c r="AH823" s="184"/>
      <c r="AI823" s="184"/>
      <c r="AJ823" s="184" t="s">
        <v>3593</v>
      </c>
      <c r="AK823" s="184">
        <v>830017</v>
      </c>
      <c r="AL823" s="184" t="s">
        <v>813</v>
      </c>
      <c r="AM823" s="184" t="s">
        <v>11524</v>
      </c>
      <c r="AN823" s="184">
        <v>13809911178</v>
      </c>
      <c r="AO823" s="184" t="s">
        <v>11525</v>
      </c>
      <c r="AP823" s="184" t="s">
        <v>11778</v>
      </c>
      <c r="AQ823" s="184">
        <v>13999229211</v>
      </c>
      <c r="AR823" s="184" t="s">
        <v>813</v>
      </c>
      <c r="AS823" s="184" t="s">
        <v>11524</v>
      </c>
      <c r="AT823" s="184">
        <v>13809911178</v>
      </c>
      <c r="AU823" s="184" t="s">
        <v>1548</v>
      </c>
      <c r="AV823" s="184" t="s">
        <v>1548</v>
      </c>
      <c r="AW823" s="190"/>
      <c r="AX823" s="185">
        <v>43893</v>
      </c>
      <c r="AY823" s="185">
        <v>43553</v>
      </c>
      <c r="AZ823" s="184" t="s">
        <v>19415</v>
      </c>
      <c r="BA823" s="184" t="s">
        <v>11780</v>
      </c>
      <c r="BB823" s="184"/>
      <c r="BC823" s="184"/>
      <c r="BD823" s="184"/>
      <c r="BE823" s="184" t="s">
        <v>11766</v>
      </c>
      <c r="BF823" s="184"/>
      <c r="BG823" s="184"/>
      <c r="BH823" s="184"/>
      <c r="BI823" s="184"/>
      <c r="BJ823" s="184"/>
      <c r="BK823" s="184"/>
      <c r="BL823" s="184" t="s">
        <v>3493</v>
      </c>
      <c r="BM823" s="184"/>
      <c r="BN823" s="184"/>
      <c r="BO823" s="184" t="s">
        <v>3493</v>
      </c>
      <c r="BP823" s="184"/>
      <c r="BQ823" s="184" t="str">
        <f t="shared" si="33"/>
        <v>√</v>
      </c>
      <c r="BR823" s="184"/>
      <c r="BS823" s="184" t="s">
        <v>3493</v>
      </c>
      <c r="BT823" s="187" t="s">
        <v>3493</v>
      </c>
      <c r="BU823" s="184"/>
      <c r="BV823" s="190" t="e">
        <f>VLOOKUP(D:D,#REF!,2,0)</f>
        <v>#REF!</v>
      </c>
      <c r="BW823" s="190" t="e">
        <f>VLOOKUP(D:D,#REF!,3,0)</f>
        <v>#REF!</v>
      </c>
      <c r="BX823" s="190"/>
      <c r="BY823" s="190"/>
      <c r="BZ823" s="191" t="e">
        <f>VLOOKUP(D:D,#REF!,2,0)</f>
        <v>#REF!</v>
      </c>
      <c r="CA823" s="192" t="s">
        <v>18928</v>
      </c>
      <c r="CB823" s="192" t="s">
        <v>18928</v>
      </c>
      <c r="CC823" s="192" t="s">
        <v>18928</v>
      </c>
      <c r="CD823" s="190"/>
      <c r="CE823" s="184">
        <v>7004169</v>
      </c>
    </row>
    <row r="824" spans="1:83" ht="11.95" customHeight="1">
      <c r="A824" s="184">
        <v>7004170</v>
      </c>
      <c r="B824" s="184">
        <v>823</v>
      </c>
      <c r="C824" s="184" t="s">
        <v>18923</v>
      </c>
      <c r="D824" s="184" t="s">
        <v>26</v>
      </c>
      <c r="E824" s="184" t="s">
        <v>11781</v>
      </c>
      <c r="F824" s="184" t="s">
        <v>1570</v>
      </c>
      <c r="G824" s="185">
        <v>42580</v>
      </c>
      <c r="H824" s="186" t="s">
        <v>11519</v>
      </c>
      <c r="I824" s="187">
        <v>21129</v>
      </c>
      <c r="J824" s="184" t="s">
        <v>23871</v>
      </c>
      <c r="K824" s="184">
        <v>7004170</v>
      </c>
      <c r="L824" s="184" t="s">
        <v>23884</v>
      </c>
      <c r="M824" s="184" t="s">
        <v>23885</v>
      </c>
      <c r="N824" s="188" t="s">
        <v>23886</v>
      </c>
      <c r="O824" s="189" t="s">
        <v>11782</v>
      </c>
      <c r="P824" s="187" t="s">
        <v>11783</v>
      </c>
      <c r="Q824" s="187" t="s">
        <v>11783</v>
      </c>
      <c r="R824" s="184" t="s">
        <v>11784</v>
      </c>
      <c r="S824" s="184">
        <v>18997848600</v>
      </c>
      <c r="T824" s="184" t="s">
        <v>11785</v>
      </c>
      <c r="U824" s="184">
        <v>13899709009</v>
      </c>
      <c r="V824" s="184" t="s">
        <v>11785</v>
      </c>
      <c r="W824" s="184">
        <v>13899709009</v>
      </c>
      <c r="X824" s="187" t="s">
        <v>11786</v>
      </c>
      <c r="Y824" s="187" t="s">
        <v>11787</v>
      </c>
      <c r="Z824" s="188" t="s">
        <v>11788</v>
      </c>
      <c r="AA824" s="184">
        <v>180</v>
      </c>
      <c r="AB824" s="184" t="s">
        <v>3561</v>
      </c>
      <c r="AC824" s="184" t="s">
        <v>11789</v>
      </c>
      <c r="AD824" s="184"/>
      <c r="AE824" s="184" t="s">
        <v>3562</v>
      </c>
      <c r="AF824" s="184" t="s">
        <v>3580</v>
      </c>
      <c r="AG824" s="184" t="s">
        <v>3608</v>
      </c>
      <c r="AH824" s="184"/>
      <c r="AI824" s="184"/>
      <c r="AJ824" s="184" t="s">
        <v>3563</v>
      </c>
      <c r="AK824" s="184">
        <v>835000</v>
      </c>
      <c r="AL824" s="184" t="s">
        <v>813</v>
      </c>
      <c r="AM824" s="184" t="s">
        <v>11524</v>
      </c>
      <c r="AN824" s="184">
        <v>13809911178</v>
      </c>
      <c r="AO824" s="184" t="s">
        <v>11525</v>
      </c>
      <c r="AP824" s="184" t="s">
        <v>11785</v>
      </c>
      <c r="AQ824" s="184">
        <v>13899709009</v>
      </c>
      <c r="AR824" s="184" t="s">
        <v>813</v>
      </c>
      <c r="AS824" s="184" t="s">
        <v>11524</v>
      </c>
      <c r="AT824" s="184">
        <v>13809911178</v>
      </c>
      <c r="AU824" s="184" t="s">
        <v>1571</v>
      </c>
      <c r="AV824" s="184" t="s">
        <v>1571</v>
      </c>
      <c r="AW824" s="190"/>
      <c r="AX824" s="185">
        <v>44359</v>
      </c>
      <c r="AY824" s="185">
        <v>42914</v>
      </c>
      <c r="AZ824" s="184" t="s">
        <v>3562</v>
      </c>
      <c r="BA824" s="184" t="s">
        <v>11790</v>
      </c>
      <c r="BB824" s="184"/>
      <c r="BC824" s="184"/>
      <c r="BD824" s="184"/>
      <c r="BE824" s="184" t="s">
        <v>11766</v>
      </c>
      <c r="BF824" s="184"/>
      <c r="BG824" s="184"/>
      <c r="BH824" s="184"/>
      <c r="BI824" s="184"/>
      <c r="BJ824" s="184"/>
      <c r="BK824" s="184"/>
      <c r="BL824" s="184" t="s">
        <v>3493</v>
      </c>
      <c r="BM824" s="184"/>
      <c r="BN824" s="184"/>
      <c r="BO824" s="184" t="s">
        <v>3493</v>
      </c>
      <c r="BP824" s="184"/>
      <c r="BQ824" s="184" t="str">
        <f t="shared" si="33"/>
        <v>√</v>
      </c>
      <c r="BR824" s="184"/>
      <c r="BS824" s="184"/>
      <c r="BT824" s="187" t="s">
        <v>3493</v>
      </c>
      <c r="BU824" s="184"/>
      <c r="BV824" s="190" t="e">
        <f>VLOOKUP(D:D,#REF!,2,0)</f>
        <v>#REF!</v>
      </c>
      <c r="BW824" s="190" t="e">
        <f>VLOOKUP(D:D,#REF!,3,0)</f>
        <v>#REF!</v>
      </c>
      <c r="BX824" s="190"/>
      <c r="BY824" s="190"/>
      <c r="BZ824" s="191" t="e">
        <f>VLOOKUP(D:D,#REF!,2,0)</f>
        <v>#REF!</v>
      </c>
      <c r="CA824" s="192" t="s">
        <v>18928</v>
      </c>
      <c r="CB824" s="192" t="s">
        <v>18928</v>
      </c>
      <c r="CC824" s="192" t="s">
        <v>18928</v>
      </c>
      <c r="CD824" s="190"/>
      <c r="CE824" s="184">
        <v>7004170</v>
      </c>
    </row>
    <row r="825" spans="1:83" ht="11.95" customHeight="1">
      <c r="A825" s="184">
        <v>7004171</v>
      </c>
      <c r="B825" s="184">
        <v>824</v>
      </c>
      <c r="C825" s="184" t="s">
        <v>19398</v>
      </c>
      <c r="D825" s="184" t="s">
        <v>29</v>
      </c>
      <c r="E825" s="184" t="s">
        <v>608</v>
      </c>
      <c r="F825" s="184" t="s">
        <v>1692</v>
      </c>
      <c r="G825" s="185">
        <v>42573</v>
      </c>
      <c r="H825" s="186" t="s">
        <v>22671</v>
      </c>
      <c r="I825" s="187">
        <v>21150</v>
      </c>
      <c r="J825" s="184" t="s">
        <v>10131</v>
      </c>
      <c r="K825" s="184">
        <v>7004171</v>
      </c>
      <c r="L825" s="184" t="s">
        <v>23887</v>
      </c>
      <c r="M825" s="184" t="s">
        <v>23888</v>
      </c>
      <c r="N825" s="188" t="s">
        <v>11791</v>
      </c>
      <c r="O825" s="189" t="s">
        <v>11792</v>
      </c>
      <c r="P825" s="187" t="s">
        <v>11793</v>
      </c>
      <c r="Q825" s="187" t="s">
        <v>11793</v>
      </c>
      <c r="R825" s="184" t="s">
        <v>11794</v>
      </c>
      <c r="S825" s="184">
        <v>18033681958</v>
      </c>
      <c r="T825" s="184" t="s">
        <v>11795</v>
      </c>
      <c r="U825" s="184">
        <v>15030638489</v>
      </c>
      <c r="V825" s="184" t="s">
        <v>11796</v>
      </c>
      <c r="W825" s="184" t="s">
        <v>11797</v>
      </c>
      <c r="X825" s="187" t="s">
        <v>23889</v>
      </c>
      <c r="Y825" s="187" t="s">
        <v>23890</v>
      </c>
      <c r="Z825" s="188" t="s">
        <v>3575</v>
      </c>
      <c r="AA825" s="184">
        <v>180</v>
      </c>
      <c r="AB825" s="184" t="s">
        <v>3561</v>
      </c>
      <c r="AC825" s="184" t="s">
        <v>23891</v>
      </c>
      <c r="AD825" s="184" t="s">
        <v>3580</v>
      </c>
      <c r="AE825" s="184" t="s">
        <v>3562</v>
      </c>
      <c r="AF825" s="184"/>
      <c r="AG825" s="184"/>
      <c r="AH825" s="184"/>
      <c r="AI825" s="184"/>
      <c r="AJ825" s="184" t="s">
        <v>3593</v>
      </c>
      <c r="AK825" s="184" t="s">
        <v>6463</v>
      </c>
      <c r="AL825" s="184" t="s">
        <v>11798</v>
      </c>
      <c r="AM825" s="184" t="s">
        <v>23892</v>
      </c>
      <c r="AN825" s="184">
        <v>15030638489</v>
      </c>
      <c r="AO825" s="184" t="s">
        <v>3577</v>
      </c>
      <c r="AP825" s="184" t="s">
        <v>11795</v>
      </c>
      <c r="AQ825" s="184" t="s">
        <v>11799</v>
      </c>
      <c r="AR825" s="184" t="s">
        <v>23893</v>
      </c>
      <c r="AS825" s="184" t="s">
        <v>11800</v>
      </c>
      <c r="AT825" s="184">
        <v>15030638489</v>
      </c>
      <c r="AU825" s="184" t="s">
        <v>23894</v>
      </c>
      <c r="AV825" s="184" t="s">
        <v>11801</v>
      </c>
      <c r="AW825" s="190"/>
      <c r="AX825" s="185">
        <v>44286</v>
      </c>
      <c r="AY825" s="185">
        <v>43541</v>
      </c>
      <c r="AZ825" s="184" t="s">
        <v>3731</v>
      </c>
      <c r="BA825" s="184" t="s">
        <v>11802</v>
      </c>
      <c r="BB825" s="184"/>
      <c r="BC825" s="184"/>
      <c r="BD825" s="184"/>
      <c r="BE825" s="184"/>
      <c r="BF825" s="184"/>
      <c r="BG825" s="184"/>
      <c r="BH825" s="184"/>
      <c r="BI825" s="184"/>
      <c r="BJ825" s="184"/>
      <c r="BK825" s="184"/>
      <c r="BL825" s="184" t="s">
        <v>3493</v>
      </c>
      <c r="BM825" s="184"/>
      <c r="BN825" s="184"/>
      <c r="BO825" s="184" t="s">
        <v>3493</v>
      </c>
      <c r="BP825" s="184" t="s">
        <v>3493</v>
      </c>
      <c r="BQ825" s="184" t="str">
        <f t="shared" si="33"/>
        <v>√</v>
      </c>
      <c r="BR825" s="184"/>
      <c r="BS825" s="184"/>
      <c r="BT825" s="187" t="s">
        <v>3493</v>
      </c>
      <c r="BU825" s="184"/>
      <c r="BV825" s="190" t="e">
        <f>VLOOKUP(D:D,#REF!,2,0)</f>
        <v>#REF!</v>
      </c>
      <c r="BW825" s="190" t="e">
        <f>VLOOKUP(D:D,#REF!,3,0)</f>
        <v>#REF!</v>
      </c>
      <c r="BX825" s="190"/>
      <c r="BY825" s="190"/>
      <c r="BZ825" s="191" t="e">
        <f>VLOOKUP(D:D,#REF!,2,0)</f>
        <v>#REF!</v>
      </c>
      <c r="CA825" s="192" t="s">
        <v>18928</v>
      </c>
      <c r="CB825" s="192" t="s">
        <v>18928</v>
      </c>
      <c r="CC825" s="192" t="s">
        <v>18928</v>
      </c>
      <c r="CD825" s="190"/>
      <c r="CE825" s="184">
        <v>7004171</v>
      </c>
    </row>
    <row r="826" spans="1:83" ht="11.95" customHeight="1">
      <c r="A826" s="184">
        <v>7004172</v>
      </c>
      <c r="B826" s="184">
        <v>825</v>
      </c>
      <c r="C826" s="184" t="s">
        <v>19398</v>
      </c>
      <c r="D826" s="184" t="s">
        <v>29</v>
      </c>
      <c r="E826" s="184" t="s">
        <v>608</v>
      </c>
      <c r="F826" s="184" t="s">
        <v>1497</v>
      </c>
      <c r="G826" s="185">
        <v>42573</v>
      </c>
      <c r="H826" s="186" t="s">
        <v>22671</v>
      </c>
      <c r="I826" s="187">
        <v>21150</v>
      </c>
      <c r="J826" s="184" t="s">
        <v>10131</v>
      </c>
      <c r="K826" s="184">
        <v>7004172</v>
      </c>
      <c r="L826" s="184" t="s">
        <v>23895</v>
      </c>
      <c r="M826" s="184" t="s">
        <v>3575</v>
      </c>
      <c r="N826" s="188" t="s">
        <v>3575</v>
      </c>
      <c r="O826" s="189"/>
      <c r="P826" s="187" t="s">
        <v>23896</v>
      </c>
      <c r="Q826" s="187" t="s">
        <v>23896</v>
      </c>
      <c r="R826" s="184" t="s">
        <v>11803</v>
      </c>
      <c r="S826" s="184" t="s">
        <v>3820</v>
      </c>
      <c r="T826" s="184" t="s">
        <v>11804</v>
      </c>
      <c r="U826" s="184">
        <v>13785634555</v>
      </c>
      <c r="V826" s="184" t="s">
        <v>3820</v>
      </c>
      <c r="W826" s="184" t="s">
        <v>3575</v>
      </c>
      <c r="X826" s="187" t="s">
        <v>23897</v>
      </c>
      <c r="Y826" s="187" t="s">
        <v>11805</v>
      </c>
      <c r="Z826" s="188" t="s">
        <v>3575</v>
      </c>
      <c r="AA826" s="184">
        <v>180</v>
      </c>
      <c r="AB826" s="184" t="s">
        <v>3561</v>
      </c>
      <c r="AC826" s="184" t="s">
        <v>11806</v>
      </c>
      <c r="AD826" s="184" t="s">
        <v>3562</v>
      </c>
      <c r="AE826" s="184" t="s">
        <v>3562</v>
      </c>
      <c r="AF826" s="184"/>
      <c r="AG826" s="184"/>
      <c r="AH826" s="184"/>
      <c r="AI826" s="184"/>
      <c r="AJ826" s="184" t="s">
        <v>3593</v>
      </c>
      <c r="AK826" s="184" t="s">
        <v>11807</v>
      </c>
      <c r="AL826" s="184" t="s">
        <v>23898</v>
      </c>
      <c r="AM826" s="184" t="s">
        <v>23896</v>
      </c>
      <c r="AN826" s="184">
        <v>13785634555</v>
      </c>
      <c r="AO826" s="184" t="s">
        <v>3577</v>
      </c>
      <c r="AP826" s="184" t="s">
        <v>11808</v>
      </c>
      <c r="AQ826" s="184" t="s">
        <v>11809</v>
      </c>
      <c r="AR826" s="184" t="s">
        <v>23899</v>
      </c>
      <c r="AS826" s="184" t="s">
        <v>11810</v>
      </c>
      <c r="AT826" s="184">
        <v>13785634555</v>
      </c>
      <c r="AU826" s="184" t="s">
        <v>1498</v>
      </c>
      <c r="AV826" s="184" t="s">
        <v>1498</v>
      </c>
      <c r="AW826" s="190"/>
      <c r="AX826" s="185">
        <v>43903</v>
      </c>
      <c r="AY826" s="185">
        <v>43542</v>
      </c>
      <c r="AZ826" s="184" t="s">
        <v>3731</v>
      </c>
      <c r="BA826" s="184" t="s">
        <v>11811</v>
      </c>
      <c r="BB826" s="184"/>
      <c r="BC826" s="184"/>
      <c r="BD826" s="184"/>
      <c r="BE826" s="184"/>
      <c r="BF826" s="184"/>
      <c r="BG826" s="184"/>
      <c r="BH826" s="184"/>
      <c r="BI826" s="184"/>
      <c r="BJ826" s="184"/>
      <c r="BK826" s="184"/>
      <c r="BL826" s="184" t="s">
        <v>3493</v>
      </c>
      <c r="BM826" s="184"/>
      <c r="BN826" s="184"/>
      <c r="BO826" s="184" t="s">
        <v>3493</v>
      </c>
      <c r="BP826" s="184" t="s">
        <v>3493</v>
      </c>
      <c r="BQ826" s="184" t="str">
        <f t="shared" si="33"/>
        <v xml:space="preserve"> </v>
      </c>
      <c r="BR826" s="184"/>
      <c r="BS826" s="184"/>
      <c r="BT826" s="187" t="s">
        <v>3493</v>
      </c>
      <c r="BU826" s="184"/>
      <c r="BV826" s="190" t="e">
        <f>VLOOKUP(D:D,#REF!,2,0)</f>
        <v>#REF!</v>
      </c>
      <c r="BW826" s="190" t="e">
        <f>VLOOKUP(D:D,#REF!,3,0)</f>
        <v>#REF!</v>
      </c>
      <c r="BX826" s="190"/>
      <c r="BY826" s="190"/>
      <c r="BZ826" s="191" t="e">
        <f>VLOOKUP(D:D,#REF!,2,0)</f>
        <v>#REF!</v>
      </c>
      <c r="CA826" s="192" t="s">
        <v>18928</v>
      </c>
      <c r="CB826" s="192" t="s">
        <v>18928</v>
      </c>
      <c r="CC826" s="192" t="s">
        <v>18928</v>
      </c>
      <c r="CD826" s="190"/>
      <c r="CE826" s="184">
        <v>7004172</v>
      </c>
    </row>
    <row r="827" spans="1:83" ht="11.95" customHeight="1">
      <c r="A827" s="184">
        <v>7004173</v>
      </c>
      <c r="B827" s="184">
        <v>826</v>
      </c>
      <c r="C827" s="184" t="s">
        <v>18923</v>
      </c>
      <c r="D827" s="184" t="s">
        <v>37</v>
      </c>
      <c r="E827" s="184" t="s">
        <v>116</v>
      </c>
      <c r="F827" s="184" t="s">
        <v>1776</v>
      </c>
      <c r="G827" s="185">
        <v>42579</v>
      </c>
      <c r="H827" s="186" t="s">
        <v>3472</v>
      </c>
      <c r="I827" s="187">
        <v>21186</v>
      </c>
      <c r="J827" s="184" t="s">
        <v>22846</v>
      </c>
      <c r="K827" s="184">
        <v>7004173</v>
      </c>
      <c r="L827" s="184" t="s">
        <v>23900</v>
      </c>
      <c r="M827" s="184" t="s">
        <v>23901</v>
      </c>
      <c r="N827" s="188" t="s">
        <v>23902</v>
      </c>
      <c r="O827" s="189" t="s">
        <v>11812</v>
      </c>
      <c r="P827" s="187" t="s">
        <v>11813</v>
      </c>
      <c r="Q827" s="187" t="s">
        <v>11813</v>
      </c>
      <c r="R827" s="184" t="s">
        <v>11814</v>
      </c>
      <c r="S827" s="184" t="s">
        <v>11815</v>
      </c>
      <c r="T827" s="184" t="s">
        <v>11816</v>
      </c>
      <c r="U827" s="184" t="s">
        <v>11817</v>
      </c>
      <c r="V827" s="184" t="s">
        <v>11818</v>
      </c>
      <c r="W827" s="184" t="s">
        <v>11819</v>
      </c>
      <c r="X827" s="187" t="s">
        <v>23903</v>
      </c>
      <c r="Y827" s="187" t="s">
        <v>11820</v>
      </c>
      <c r="Z827" s="188" t="s">
        <v>3575</v>
      </c>
      <c r="AA827" s="184">
        <v>120</v>
      </c>
      <c r="AB827" s="184" t="s">
        <v>3561</v>
      </c>
      <c r="AC827" s="184" t="s">
        <v>23904</v>
      </c>
      <c r="AD827" s="184"/>
      <c r="AE827" s="184" t="s">
        <v>3562</v>
      </c>
      <c r="AF827" s="184" t="s">
        <v>3580</v>
      </c>
      <c r="AG827" s="184" t="s">
        <v>11821</v>
      </c>
      <c r="AH827" s="184"/>
      <c r="AI827" s="184"/>
      <c r="AJ827" s="184" t="s">
        <v>3593</v>
      </c>
      <c r="AK827" s="184">
        <v>550009</v>
      </c>
      <c r="AL827" s="184"/>
      <c r="AM827" s="184"/>
      <c r="AN827" s="184"/>
      <c r="AO827" s="184" t="s">
        <v>3577</v>
      </c>
      <c r="AP827" s="184" t="s">
        <v>11816</v>
      </c>
      <c r="AQ827" s="184" t="s">
        <v>11822</v>
      </c>
      <c r="AR827" s="184"/>
      <c r="AS827" s="184"/>
      <c r="AT827" s="184"/>
      <c r="AU827" s="184" t="s">
        <v>11823</v>
      </c>
      <c r="AV827" s="184" t="s">
        <v>23905</v>
      </c>
      <c r="AW827" s="190"/>
      <c r="AX827" s="185">
        <v>43304</v>
      </c>
      <c r="AY827" s="185"/>
      <c r="AZ827" s="184" t="s">
        <v>3575</v>
      </c>
      <c r="BA827" s="184" t="s">
        <v>3575</v>
      </c>
      <c r="BB827" s="184"/>
      <c r="BC827" s="184"/>
      <c r="BD827" s="184"/>
      <c r="BE827" s="184"/>
      <c r="BF827" s="184"/>
      <c r="BG827" s="184"/>
      <c r="BH827" s="184"/>
      <c r="BI827" s="184"/>
      <c r="BJ827" s="184"/>
      <c r="BK827" s="184"/>
      <c r="BL827" s="184" t="s">
        <v>3493</v>
      </c>
      <c r="BM827" s="184"/>
      <c r="BN827" s="184"/>
      <c r="BO827" s="184"/>
      <c r="BP827" s="184" t="s">
        <v>3493</v>
      </c>
      <c r="BQ827" s="184" t="str">
        <f t="shared" si="33"/>
        <v>√</v>
      </c>
      <c r="BR827" s="184"/>
      <c r="BS827" s="184" t="s">
        <v>3493</v>
      </c>
      <c r="BT827" s="187" t="s">
        <v>3493</v>
      </c>
      <c r="BU827" s="184" t="s">
        <v>11824</v>
      </c>
      <c r="BV827" s="190" t="e">
        <f>VLOOKUP(D:D,#REF!,2,0)</f>
        <v>#REF!</v>
      </c>
      <c r="BW827" s="190" t="e">
        <f>VLOOKUP(D:D,#REF!,3,0)</f>
        <v>#REF!</v>
      </c>
      <c r="BX827" s="190"/>
      <c r="BY827" s="190"/>
      <c r="BZ827" s="191" t="e">
        <f>VLOOKUP(D:D,#REF!,2,0)</f>
        <v>#REF!</v>
      </c>
      <c r="CA827" s="192" t="s">
        <v>18928</v>
      </c>
      <c r="CB827" s="192" t="s">
        <v>18928</v>
      </c>
      <c r="CC827" s="192" t="s">
        <v>18928</v>
      </c>
      <c r="CD827" s="190"/>
      <c r="CE827" s="184">
        <v>7004173</v>
      </c>
    </row>
    <row r="828" spans="1:83" ht="11.95" customHeight="1">
      <c r="A828" s="184">
        <v>7004174</v>
      </c>
      <c r="B828" s="184">
        <v>827</v>
      </c>
      <c r="C828" s="184" t="s">
        <v>3672</v>
      </c>
      <c r="D828" s="184" t="s">
        <v>36</v>
      </c>
      <c r="E828" s="184" t="s">
        <v>734</v>
      </c>
      <c r="F828" s="184" t="s">
        <v>1644</v>
      </c>
      <c r="G828" s="185">
        <v>42582</v>
      </c>
      <c r="H828" s="186" t="s">
        <v>22405</v>
      </c>
      <c r="I828" s="187">
        <v>21172</v>
      </c>
      <c r="J828" s="184" t="s">
        <v>8463</v>
      </c>
      <c r="K828" s="184">
        <v>7004174</v>
      </c>
      <c r="L828" s="184" t="s">
        <v>11825</v>
      </c>
      <c r="M828" s="184" t="s">
        <v>11826</v>
      </c>
      <c r="N828" s="188" t="s">
        <v>23906</v>
      </c>
      <c r="O828" s="189" t="s">
        <v>11827</v>
      </c>
      <c r="P828" s="187" t="s">
        <v>23907</v>
      </c>
      <c r="Q828" s="187" t="s">
        <v>23907</v>
      </c>
      <c r="R828" s="184" t="s">
        <v>11828</v>
      </c>
      <c r="S828" s="184" t="s">
        <v>11829</v>
      </c>
      <c r="T828" s="184" t="s">
        <v>11830</v>
      </c>
      <c r="U828" s="184">
        <v>13860313293</v>
      </c>
      <c r="V828" s="184" t="s">
        <v>11831</v>
      </c>
      <c r="W828" s="184" t="s">
        <v>23908</v>
      </c>
      <c r="X828" s="187" t="s">
        <v>11832</v>
      </c>
      <c r="Y828" s="187"/>
      <c r="Z828" s="188" t="s">
        <v>11833</v>
      </c>
      <c r="AA828" s="184">
        <v>120</v>
      </c>
      <c r="AB828" s="184" t="s">
        <v>3561</v>
      </c>
      <c r="AC828" s="184"/>
      <c r="AD828" s="184"/>
      <c r="AE828" s="184" t="s">
        <v>3562</v>
      </c>
      <c r="AF828" s="184" t="s">
        <v>3562</v>
      </c>
      <c r="AG828" s="184"/>
      <c r="AH828" s="184"/>
      <c r="AI828" s="184"/>
      <c r="AJ828" s="184" t="s">
        <v>3593</v>
      </c>
      <c r="AK828" s="184">
        <v>355100</v>
      </c>
      <c r="AL828" s="184" t="s">
        <v>10493</v>
      </c>
      <c r="AM828" s="184" t="s">
        <v>10494</v>
      </c>
      <c r="AN828" s="184">
        <v>14759154882</v>
      </c>
      <c r="AO828" s="184" t="s">
        <v>22311</v>
      </c>
      <c r="AP828" s="184" t="s">
        <v>11830</v>
      </c>
      <c r="AQ828" s="184" t="s">
        <v>11834</v>
      </c>
      <c r="AR828" s="184" t="s">
        <v>8064</v>
      </c>
      <c r="AS828" s="184" t="s">
        <v>8065</v>
      </c>
      <c r="AT828" s="184">
        <v>13600928695</v>
      </c>
      <c r="AU828" s="184" t="s">
        <v>1645</v>
      </c>
      <c r="AV828" s="184" t="s">
        <v>11835</v>
      </c>
      <c r="AW828" s="190"/>
      <c r="AX828" s="185">
        <v>44286</v>
      </c>
      <c r="AY828" s="185"/>
      <c r="AZ828" s="184" t="s">
        <v>3731</v>
      </c>
      <c r="BA828" s="184" t="s">
        <v>11836</v>
      </c>
      <c r="BB828" s="184"/>
      <c r="BC828" s="184"/>
      <c r="BD828" s="184"/>
      <c r="BE828" s="184"/>
      <c r="BF828" s="184"/>
      <c r="BG828" s="184"/>
      <c r="BH828" s="184"/>
      <c r="BI828" s="184"/>
      <c r="BJ828" s="184"/>
      <c r="BK828" s="184"/>
      <c r="BL828" s="184" t="s">
        <v>3493</v>
      </c>
      <c r="BM828" s="184"/>
      <c r="BN828" s="184" t="s">
        <v>3493</v>
      </c>
      <c r="BO828" s="184"/>
      <c r="BP828" s="184" t="s">
        <v>3493</v>
      </c>
      <c r="BQ828" s="184" t="str">
        <f t="shared" si="33"/>
        <v>√</v>
      </c>
      <c r="BR828" s="184"/>
      <c r="BS828" s="184"/>
      <c r="BT828" s="187" t="s">
        <v>3493</v>
      </c>
      <c r="BU828" s="184"/>
      <c r="BV828" s="190" t="e">
        <f>VLOOKUP(D:D,#REF!,2,0)</f>
        <v>#REF!</v>
      </c>
      <c r="BW828" s="190" t="e">
        <f>VLOOKUP(D:D,#REF!,3,0)</f>
        <v>#REF!</v>
      </c>
      <c r="BX828" s="190"/>
      <c r="BY828" s="190"/>
      <c r="BZ828" s="191" t="e">
        <f>VLOOKUP(D:D,#REF!,2,0)</f>
        <v>#REF!</v>
      </c>
      <c r="CA828" s="192" t="s">
        <v>18928</v>
      </c>
      <c r="CB828" s="192" t="s">
        <v>18928</v>
      </c>
      <c r="CC828" s="192" t="s">
        <v>18928</v>
      </c>
      <c r="CD828" s="190"/>
      <c r="CE828" s="184">
        <v>7004174</v>
      </c>
    </row>
    <row r="829" spans="1:83" ht="11.95" customHeight="1">
      <c r="A829" s="184">
        <v>7004175</v>
      </c>
      <c r="B829" s="184">
        <v>828</v>
      </c>
      <c r="C829" s="184" t="s">
        <v>3672</v>
      </c>
      <c r="D829" s="184" t="s">
        <v>36</v>
      </c>
      <c r="E829" s="184" t="s">
        <v>736</v>
      </c>
      <c r="F829" s="184" t="s">
        <v>1884</v>
      </c>
      <c r="G829" s="185">
        <v>42564</v>
      </c>
      <c r="H829" s="186" t="s">
        <v>22302</v>
      </c>
      <c r="I829" s="187">
        <v>21170</v>
      </c>
      <c r="J829" s="184" t="s">
        <v>8185</v>
      </c>
      <c r="K829" s="184">
        <v>7004175</v>
      </c>
      <c r="L829" s="184" t="s">
        <v>11837</v>
      </c>
      <c r="M829" s="184" t="s">
        <v>11838</v>
      </c>
      <c r="N829" s="188" t="s">
        <v>11839</v>
      </c>
      <c r="O829" s="189" t="s">
        <v>11840</v>
      </c>
      <c r="P829" s="187" t="s">
        <v>23909</v>
      </c>
      <c r="Q829" s="187" t="s">
        <v>23909</v>
      </c>
      <c r="R829" s="184" t="s">
        <v>11841</v>
      </c>
      <c r="S829" s="184" t="s">
        <v>11842</v>
      </c>
      <c r="T829" s="184" t="s">
        <v>11843</v>
      </c>
      <c r="U829" s="184">
        <v>18960037695</v>
      </c>
      <c r="V829" s="184" t="s">
        <v>11844</v>
      </c>
      <c r="W829" s="184" t="s">
        <v>11845</v>
      </c>
      <c r="X829" s="187" t="s">
        <v>11846</v>
      </c>
      <c r="Y829" s="187"/>
      <c r="Z829" s="188" t="s">
        <v>3575</v>
      </c>
      <c r="AA829" s="184">
        <v>90</v>
      </c>
      <c r="AB829" s="184" t="s">
        <v>3561</v>
      </c>
      <c r="AC829" s="184"/>
      <c r="AD829" s="184"/>
      <c r="AE829" s="184" t="s">
        <v>3562</v>
      </c>
      <c r="AF829" s="184" t="s">
        <v>3562</v>
      </c>
      <c r="AG829" s="184" t="s">
        <v>3689</v>
      </c>
      <c r="AH829" s="184" t="s">
        <v>3710</v>
      </c>
      <c r="AI829" s="184"/>
      <c r="AJ829" s="184" t="s">
        <v>3563</v>
      </c>
      <c r="AK829" s="184">
        <v>363900</v>
      </c>
      <c r="AL829" s="184" t="s">
        <v>22376</v>
      </c>
      <c r="AM829" s="184" t="s">
        <v>22377</v>
      </c>
      <c r="AN829" s="184">
        <v>15985881531</v>
      </c>
      <c r="AO829" s="184" t="s">
        <v>22311</v>
      </c>
      <c r="AP829" s="184" t="s">
        <v>11847</v>
      </c>
      <c r="AQ829" s="184">
        <v>13599666352</v>
      </c>
      <c r="AR829" s="184" t="s">
        <v>8064</v>
      </c>
      <c r="AS829" s="184" t="s">
        <v>8065</v>
      </c>
      <c r="AT829" s="184">
        <v>13600928695</v>
      </c>
      <c r="AU829" s="184" t="s">
        <v>11848</v>
      </c>
      <c r="AV829" s="184" t="s">
        <v>11848</v>
      </c>
      <c r="AW829" s="190"/>
      <c r="AX829" s="185">
        <v>43921</v>
      </c>
      <c r="AY829" s="185"/>
      <c r="AZ829" s="184" t="s">
        <v>3731</v>
      </c>
      <c r="BA829" s="184" t="s">
        <v>11849</v>
      </c>
      <c r="BB829" s="184"/>
      <c r="BC829" s="184"/>
      <c r="BD829" s="184"/>
      <c r="BE829" s="184"/>
      <c r="BF829" s="184"/>
      <c r="BG829" s="184"/>
      <c r="BH829" s="184"/>
      <c r="BI829" s="184"/>
      <c r="BJ829" s="184"/>
      <c r="BK829" s="184"/>
      <c r="BL829" s="184" t="s">
        <v>3493</v>
      </c>
      <c r="BM829" s="184"/>
      <c r="BN829" s="184"/>
      <c r="BO829" s="184"/>
      <c r="BP829" s="184" t="s">
        <v>3493</v>
      </c>
      <c r="BQ829" s="184" t="str">
        <f t="shared" si="33"/>
        <v>√</v>
      </c>
      <c r="BR829" s="184"/>
      <c r="BS829" s="184"/>
      <c r="BT829" s="187" t="s">
        <v>3493</v>
      </c>
      <c r="BU829" s="184"/>
      <c r="BV829" s="190" t="e">
        <f>VLOOKUP(D:D,#REF!,2,0)</f>
        <v>#REF!</v>
      </c>
      <c r="BW829" s="190" t="e">
        <f>VLOOKUP(D:D,#REF!,3,0)</f>
        <v>#REF!</v>
      </c>
      <c r="BX829" s="190"/>
      <c r="BY829" s="190"/>
      <c r="BZ829" s="191" t="e">
        <f>VLOOKUP(D:D,#REF!,2,0)</f>
        <v>#REF!</v>
      </c>
      <c r="CA829" s="192" t="s">
        <v>18928</v>
      </c>
      <c r="CB829" s="192" t="s">
        <v>18928</v>
      </c>
      <c r="CC829" s="192" t="s">
        <v>18928</v>
      </c>
      <c r="CD829" s="190"/>
      <c r="CE829" s="184">
        <v>7004175</v>
      </c>
    </row>
    <row r="830" spans="1:83" ht="11.95" customHeight="1">
      <c r="A830" s="184">
        <v>7004176</v>
      </c>
      <c r="B830" s="184">
        <v>829</v>
      </c>
      <c r="C830" s="184" t="s">
        <v>18923</v>
      </c>
      <c r="D830" s="184" t="s">
        <v>37</v>
      </c>
      <c r="E830" s="184" t="s">
        <v>686</v>
      </c>
      <c r="F830" s="184" t="s">
        <v>686</v>
      </c>
      <c r="G830" s="185">
        <v>42554</v>
      </c>
      <c r="H830" s="186" t="s">
        <v>3472</v>
      </c>
      <c r="I830" s="187">
        <v>21186</v>
      </c>
      <c r="J830" s="184" t="s">
        <v>22846</v>
      </c>
      <c r="K830" s="184">
        <v>7004176</v>
      </c>
      <c r="L830" s="184" t="s">
        <v>23910</v>
      </c>
      <c r="M830" s="184" t="s">
        <v>11850</v>
      </c>
      <c r="N830" s="188" t="s">
        <v>23911</v>
      </c>
      <c r="O830" s="189" t="s">
        <v>11851</v>
      </c>
      <c r="P830" s="187" t="s">
        <v>11852</v>
      </c>
      <c r="Q830" s="187" t="s">
        <v>11852</v>
      </c>
      <c r="R830" s="184" t="s">
        <v>11853</v>
      </c>
      <c r="S830" s="184" t="s">
        <v>11854</v>
      </c>
      <c r="T830" s="184" t="s">
        <v>11855</v>
      </c>
      <c r="U830" s="184">
        <v>13678523088</v>
      </c>
      <c r="V830" s="184" t="s">
        <v>11856</v>
      </c>
      <c r="W830" s="184" t="s">
        <v>23912</v>
      </c>
      <c r="X830" s="187" t="s">
        <v>23913</v>
      </c>
      <c r="Y830" s="187" t="s">
        <v>23914</v>
      </c>
      <c r="Z830" s="188" t="s">
        <v>3575</v>
      </c>
      <c r="AA830" s="184">
        <v>180</v>
      </c>
      <c r="AB830" s="184" t="s">
        <v>3561</v>
      </c>
      <c r="AC830" s="184"/>
      <c r="AD830" s="184"/>
      <c r="AE830" s="184" t="s">
        <v>3562</v>
      </c>
      <c r="AF830" s="184" t="s">
        <v>3562</v>
      </c>
      <c r="AG830" s="184"/>
      <c r="AH830" s="184"/>
      <c r="AI830" s="184"/>
      <c r="AJ830" s="184" t="s">
        <v>3563</v>
      </c>
      <c r="AK830" s="184">
        <v>563000</v>
      </c>
      <c r="AL830" s="184"/>
      <c r="AM830" s="184"/>
      <c r="AN830" s="184"/>
      <c r="AO830" s="184" t="s">
        <v>3577</v>
      </c>
      <c r="AP830" s="184" t="s">
        <v>11857</v>
      </c>
      <c r="AQ830" s="184" t="s">
        <v>11858</v>
      </c>
      <c r="AR830" s="184"/>
      <c r="AS830" s="184"/>
      <c r="AT830" s="184"/>
      <c r="AU830" s="184" t="s">
        <v>11859</v>
      </c>
      <c r="AV830" s="184" t="s">
        <v>11859</v>
      </c>
      <c r="AW830" s="190"/>
      <c r="AX830" s="185">
        <v>43867</v>
      </c>
      <c r="AY830" s="185">
        <v>43527</v>
      </c>
      <c r="AZ830" s="184" t="s">
        <v>19415</v>
      </c>
      <c r="BA830" s="184" t="s">
        <v>11860</v>
      </c>
      <c r="BB830" s="184"/>
      <c r="BC830" s="184"/>
      <c r="BD830" s="184"/>
      <c r="BE830" s="184"/>
      <c r="BF830" s="184"/>
      <c r="BG830" s="184"/>
      <c r="BH830" s="184"/>
      <c r="BI830" s="184"/>
      <c r="BJ830" s="184"/>
      <c r="BK830" s="184"/>
      <c r="BL830" s="184" t="s">
        <v>3493</v>
      </c>
      <c r="BM830" s="184"/>
      <c r="BN830" s="184"/>
      <c r="BO830" s="184" t="s">
        <v>3493</v>
      </c>
      <c r="BP830" s="184" t="s">
        <v>3493</v>
      </c>
      <c r="BQ830" s="184" t="str">
        <f t="shared" si="33"/>
        <v>√</v>
      </c>
      <c r="BR830" s="184"/>
      <c r="BS830" s="184"/>
      <c r="BT830" s="187" t="s">
        <v>2819</v>
      </c>
      <c r="BU830" s="184" t="s">
        <v>19517</v>
      </c>
      <c r="BV830" s="190" t="e">
        <f>VLOOKUP(D:D,#REF!,2,0)</f>
        <v>#REF!</v>
      </c>
      <c r="BW830" s="190" t="e">
        <f>VLOOKUP(D:D,#REF!,3,0)</f>
        <v>#REF!</v>
      </c>
      <c r="BX830" s="190"/>
      <c r="BY830" s="190"/>
      <c r="BZ830" s="191" t="e">
        <f>VLOOKUP(D:D,#REF!,2,0)</f>
        <v>#REF!</v>
      </c>
      <c r="CA830" s="192" t="s">
        <v>18928</v>
      </c>
      <c r="CB830" s="192" t="s">
        <v>18928</v>
      </c>
      <c r="CC830" s="192" t="s">
        <v>18928</v>
      </c>
      <c r="CD830" s="190"/>
      <c r="CE830" s="184">
        <v>7004176</v>
      </c>
    </row>
    <row r="831" spans="1:83" ht="11.95" customHeight="1">
      <c r="A831" s="184">
        <v>7004177</v>
      </c>
      <c r="B831" s="184">
        <v>830</v>
      </c>
      <c r="C831" s="184" t="s">
        <v>9939</v>
      </c>
      <c r="D831" s="184" t="s">
        <v>27</v>
      </c>
      <c r="E831" s="184" t="s">
        <v>529</v>
      </c>
      <c r="F831" s="184" t="s">
        <v>3468</v>
      </c>
      <c r="G831" s="185">
        <v>42698</v>
      </c>
      <c r="H831" s="186" t="s">
        <v>11861</v>
      </c>
      <c r="I831" s="187">
        <v>21052</v>
      </c>
      <c r="J831" s="184" t="s">
        <v>11862</v>
      </c>
      <c r="K831" s="184">
        <v>7004177</v>
      </c>
      <c r="L831" s="184" t="s">
        <v>11863</v>
      </c>
      <c r="M831" s="184" t="s">
        <v>11864</v>
      </c>
      <c r="N831" s="188" t="s">
        <v>11865</v>
      </c>
      <c r="O831" s="189" t="s">
        <v>11866</v>
      </c>
      <c r="P831" s="187" t="s">
        <v>11867</v>
      </c>
      <c r="Q831" s="187" t="s">
        <v>11867</v>
      </c>
      <c r="R831" s="184" t="s">
        <v>11868</v>
      </c>
      <c r="S831" s="184">
        <v>13605258966</v>
      </c>
      <c r="T831" s="184" t="s">
        <v>11869</v>
      </c>
      <c r="U831" s="184">
        <v>13626111830</v>
      </c>
      <c r="V831" s="184" t="s">
        <v>11870</v>
      </c>
      <c r="W831" s="184">
        <v>15062862880</v>
      </c>
      <c r="X831" s="187" t="s">
        <v>11871</v>
      </c>
      <c r="Y831" s="187"/>
      <c r="Z831" s="188" t="s">
        <v>3575</v>
      </c>
      <c r="AA831" s="184" t="s">
        <v>3820</v>
      </c>
      <c r="AB831" s="184" t="s">
        <v>3820</v>
      </c>
      <c r="AC831" s="184" t="s">
        <v>23915</v>
      </c>
      <c r="AD831" s="184"/>
      <c r="AE831" s="184" t="s">
        <v>3562</v>
      </c>
      <c r="AF831" s="184" t="s">
        <v>3580</v>
      </c>
      <c r="AG831" s="184" t="s">
        <v>4919</v>
      </c>
      <c r="AH831" s="184"/>
      <c r="AI831" s="184"/>
      <c r="AJ831" s="184" t="s">
        <v>3593</v>
      </c>
      <c r="AK831" s="184">
        <v>225200</v>
      </c>
      <c r="AL831" s="184"/>
      <c r="AM831" s="184"/>
      <c r="AN831" s="184"/>
      <c r="AO831" s="184" t="s">
        <v>3577</v>
      </c>
      <c r="AP831" s="184" t="s">
        <v>11872</v>
      </c>
      <c r="AQ831" s="184">
        <v>13952518859</v>
      </c>
      <c r="AR831" s="184" t="s">
        <v>971</v>
      </c>
      <c r="AS831" s="184" t="s">
        <v>6063</v>
      </c>
      <c r="AT831" s="184">
        <v>18652993511</v>
      </c>
      <c r="AU831" s="184" t="s">
        <v>2320</v>
      </c>
      <c r="AV831" s="184" t="s">
        <v>2320</v>
      </c>
      <c r="AW831" s="190"/>
      <c r="AX831" s="185">
        <v>44015</v>
      </c>
      <c r="AY831" s="185"/>
      <c r="AZ831" s="184" t="s">
        <v>3731</v>
      </c>
      <c r="BA831" s="184" t="s">
        <v>11873</v>
      </c>
      <c r="BB831" s="184"/>
      <c r="BC831" s="184"/>
      <c r="BD831" s="184"/>
      <c r="BE831" s="184"/>
      <c r="BF831" s="184"/>
      <c r="BG831" s="184"/>
      <c r="BH831" s="184"/>
      <c r="BI831" s="184"/>
      <c r="BJ831" s="184"/>
      <c r="BK831" s="184"/>
      <c r="BL831" s="184" t="s">
        <v>3493</v>
      </c>
      <c r="BM831" s="184"/>
      <c r="BN831" s="184"/>
      <c r="BO831" s="184"/>
      <c r="BP831" s="184" t="s">
        <v>3493</v>
      </c>
      <c r="BQ831" s="184" t="str">
        <f t="shared" si="33"/>
        <v>√</v>
      </c>
      <c r="BR831" s="184"/>
      <c r="BS831" s="184"/>
      <c r="BT831" s="187" t="s">
        <v>3493</v>
      </c>
      <c r="BU831" s="184"/>
      <c r="BV831" s="190" t="e">
        <f>VLOOKUP(D:D,#REF!,2,0)</f>
        <v>#REF!</v>
      </c>
      <c r="BW831" s="190" t="e">
        <f>VLOOKUP(D:D,#REF!,3,0)</f>
        <v>#REF!</v>
      </c>
      <c r="BX831" s="190"/>
      <c r="BY831" s="190"/>
      <c r="BZ831" s="191" t="e">
        <f>VLOOKUP(D:D,#REF!,2,0)</f>
        <v>#REF!</v>
      </c>
      <c r="CA831" s="192" t="s">
        <v>18928</v>
      </c>
      <c r="CB831" s="192" t="s">
        <v>18928</v>
      </c>
      <c r="CC831" s="192" t="s">
        <v>18928</v>
      </c>
      <c r="CD831" s="190"/>
      <c r="CE831" s="184">
        <v>7004177</v>
      </c>
    </row>
    <row r="832" spans="1:83" ht="11.95" customHeight="1">
      <c r="A832" s="184">
        <v>7004182</v>
      </c>
      <c r="B832" s="184">
        <v>831</v>
      </c>
      <c r="C832" s="184" t="s">
        <v>22473</v>
      </c>
      <c r="D832" s="184" t="s">
        <v>32</v>
      </c>
      <c r="E832" s="184" t="s">
        <v>648</v>
      </c>
      <c r="F832" s="184" t="s">
        <v>648</v>
      </c>
      <c r="G832" s="185">
        <v>42554</v>
      </c>
      <c r="H832" s="186" t="s">
        <v>22941</v>
      </c>
      <c r="I832" s="187">
        <v>21131</v>
      </c>
      <c r="J832" s="184" t="s">
        <v>11874</v>
      </c>
      <c r="K832" s="184">
        <v>7004182</v>
      </c>
      <c r="L832" s="184" t="s">
        <v>11875</v>
      </c>
      <c r="M832" s="184" t="s">
        <v>11876</v>
      </c>
      <c r="N832" s="188" t="s">
        <v>23916</v>
      </c>
      <c r="O832" s="189"/>
      <c r="P832" s="187" t="s">
        <v>23917</v>
      </c>
      <c r="Q832" s="187" t="s">
        <v>23917</v>
      </c>
      <c r="R832" s="184" t="s">
        <v>11877</v>
      </c>
      <c r="S832" s="184">
        <v>13136036785</v>
      </c>
      <c r="T832" s="184" t="s">
        <v>10632</v>
      </c>
      <c r="U832" s="184">
        <v>13322076558</v>
      </c>
      <c r="V832" s="184" t="s">
        <v>11878</v>
      </c>
      <c r="W832" s="184">
        <v>15208995688</v>
      </c>
      <c r="X832" s="187" t="s">
        <v>23918</v>
      </c>
      <c r="Y832" s="187"/>
      <c r="Z832" s="188" t="s">
        <v>3575</v>
      </c>
      <c r="AA832" s="184">
        <v>150</v>
      </c>
      <c r="AB832" s="184" t="s">
        <v>3561</v>
      </c>
      <c r="AC832" s="184" t="s">
        <v>11879</v>
      </c>
      <c r="AD832" s="184"/>
      <c r="AE832" s="184" t="s">
        <v>3562</v>
      </c>
      <c r="AF832" s="184"/>
      <c r="AG832" s="184"/>
      <c r="AH832" s="184"/>
      <c r="AI832" s="184"/>
      <c r="AJ832" s="184" t="s">
        <v>3563</v>
      </c>
      <c r="AK832" s="184">
        <v>572099</v>
      </c>
      <c r="AL832" s="184" t="s">
        <v>10632</v>
      </c>
      <c r="AM832" s="184" t="s">
        <v>11880</v>
      </c>
      <c r="AN832" s="184">
        <v>13322076558</v>
      </c>
      <c r="AO832" s="184" t="s">
        <v>11881</v>
      </c>
      <c r="AP832" s="184" t="s">
        <v>11882</v>
      </c>
      <c r="AQ832" s="184">
        <v>13322076558</v>
      </c>
      <c r="AR832" s="184" t="s">
        <v>10632</v>
      </c>
      <c r="AS832" s="184" t="s">
        <v>11880</v>
      </c>
      <c r="AT832" s="184">
        <v>13322076558</v>
      </c>
      <c r="AU832" s="184" t="s">
        <v>1906</v>
      </c>
      <c r="AV832" s="184" t="s">
        <v>1906</v>
      </c>
      <c r="AW832" s="190"/>
      <c r="AX832" s="185">
        <v>43949</v>
      </c>
      <c r="AY832" s="185"/>
      <c r="AZ832" s="184" t="s">
        <v>3731</v>
      </c>
      <c r="BA832" s="184" t="s">
        <v>11883</v>
      </c>
      <c r="BB832" s="184">
        <v>1</v>
      </c>
      <c r="BC832" s="184"/>
      <c r="BD832" s="184"/>
      <c r="BE832" s="184"/>
      <c r="BF832" s="184"/>
      <c r="BG832" s="184"/>
      <c r="BH832" s="184"/>
      <c r="BI832" s="184"/>
      <c r="BJ832" s="184"/>
      <c r="BK832" s="184">
        <v>1</v>
      </c>
      <c r="BL832" s="184" t="s">
        <v>3493</v>
      </c>
      <c r="BM832" s="184"/>
      <c r="BN832" s="184" t="s">
        <v>3493</v>
      </c>
      <c r="BO832" s="184"/>
      <c r="BP832" s="184" t="s">
        <v>3493</v>
      </c>
      <c r="BQ832" s="184" t="str">
        <f t="shared" si="33"/>
        <v>√</v>
      </c>
      <c r="BR832" s="184"/>
      <c r="BS832" s="184"/>
      <c r="BT832" s="187" t="s">
        <v>3493</v>
      </c>
      <c r="BU832" s="184"/>
      <c r="BV832" s="190" t="e">
        <f>VLOOKUP(D:D,#REF!,2,0)</f>
        <v>#REF!</v>
      </c>
      <c r="BW832" s="190" t="e">
        <f>VLOOKUP(D:D,#REF!,3,0)</f>
        <v>#REF!</v>
      </c>
      <c r="BX832" s="190"/>
      <c r="BY832" s="190"/>
      <c r="BZ832" s="191" t="e">
        <f>VLOOKUP(D:D,#REF!,2,0)</f>
        <v>#REF!</v>
      </c>
      <c r="CA832" s="192" t="s">
        <v>18928</v>
      </c>
      <c r="CB832" s="192" t="s">
        <v>18928</v>
      </c>
      <c r="CC832" s="192" t="s">
        <v>18928</v>
      </c>
      <c r="CD832" s="190"/>
      <c r="CE832" s="184">
        <v>7004182</v>
      </c>
    </row>
    <row r="833" spans="1:83" ht="11.95" customHeight="1">
      <c r="A833" s="184">
        <v>7004183</v>
      </c>
      <c r="B833" s="184">
        <v>832</v>
      </c>
      <c r="C833" s="184" t="s">
        <v>22473</v>
      </c>
      <c r="D833" s="184" t="s">
        <v>32</v>
      </c>
      <c r="E833" s="184" t="s">
        <v>1919</v>
      </c>
      <c r="F833" s="184" t="s">
        <v>1919</v>
      </c>
      <c r="G833" s="185">
        <v>42554</v>
      </c>
      <c r="H833" s="186" t="s">
        <v>22941</v>
      </c>
      <c r="I833" s="187">
        <v>21131</v>
      </c>
      <c r="J833" s="184" t="s">
        <v>11874</v>
      </c>
      <c r="K833" s="184">
        <v>7004183</v>
      </c>
      <c r="L833" s="184" t="s">
        <v>11884</v>
      </c>
      <c r="M833" s="184" t="s">
        <v>11885</v>
      </c>
      <c r="N833" s="188" t="s">
        <v>11886</v>
      </c>
      <c r="O833" s="189"/>
      <c r="P833" s="187" t="s">
        <v>23919</v>
      </c>
      <c r="Q833" s="187" t="s">
        <v>23919</v>
      </c>
      <c r="R833" s="184" t="s">
        <v>11887</v>
      </c>
      <c r="S833" s="184">
        <v>13006064801</v>
      </c>
      <c r="T833" s="184" t="s">
        <v>11888</v>
      </c>
      <c r="U833" s="184">
        <v>13876455513</v>
      </c>
      <c r="V833" s="184" t="s">
        <v>11888</v>
      </c>
      <c r="W833" s="184">
        <v>13876455513</v>
      </c>
      <c r="X833" s="187" t="s">
        <v>11889</v>
      </c>
      <c r="Y833" s="187"/>
      <c r="Z833" s="188" t="s">
        <v>3575</v>
      </c>
      <c r="AA833" s="184">
        <v>150</v>
      </c>
      <c r="AB833" s="184" t="s">
        <v>3561</v>
      </c>
      <c r="AC833" s="184" t="s">
        <v>22507</v>
      </c>
      <c r="AD833" s="184"/>
      <c r="AE833" s="184" t="s">
        <v>3562</v>
      </c>
      <c r="AF833" s="184"/>
      <c r="AG833" s="184"/>
      <c r="AH833" s="184"/>
      <c r="AI833" s="184"/>
      <c r="AJ833" s="184" t="s">
        <v>3593</v>
      </c>
      <c r="AK833" s="184">
        <v>572500</v>
      </c>
      <c r="AL833" s="184"/>
      <c r="AM833" s="184"/>
      <c r="AN833" s="184"/>
      <c r="AO833" s="184" t="s">
        <v>3577</v>
      </c>
      <c r="AP833" s="184" t="s">
        <v>11888</v>
      </c>
      <c r="AQ833" s="184">
        <v>13876455513</v>
      </c>
      <c r="AR833" s="184"/>
      <c r="AS833" s="184"/>
      <c r="AT833" s="184"/>
      <c r="AU833" s="184" t="s">
        <v>1920</v>
      </c>
      <c r="AV833" s="184" t="s">
        <v>1920</v>
      </c>
      <c r="AW833" s="190"/>
      <c r="AX833" s="185">
        <v>43909</v>
      </c>
      <c r="AY833" s="185"/>
      <c r="AZ833" s="184" t="s">
        <v>3731</v>
      </c>
      <c r="BA833" s="184" t="s">
        <v>11890</v>
      </c>
      <c r="BB833" s="184">
        <v>1</v>
      </c>
      <c r="BC833" s="184"/>
      <c r="BD833" s="184"/>
      <c r="BE833" s="184"/>
      <c r="BF833" s="184"/>
      <c r="BG833" s="184"/>
      <c r="BH833" s="184"/>
      <c r="BI833" s="184"/>
      <c r="BJ833" s="184"/>
      <c r="BK833" s="184">
        <v>1</v>
      </c>
      <c r="BL833" s="184" t="s">
        <v>3493</v>
      </c>
      <c r="BM833" s="184"/>
      <c r="BN833" s="184"/>
      <c r="BO833" s="184"/>
      <c r="BP833" s="184" t="s">
        <v>3493</v>
      </c>
      <c r="BQ833" s="184" t="str">
        <f t="shared" si="33"/>
        <v>√</v>
      </c>
      <c r="BR833" s="184"/>
      <c r="BS833" s="184"/>
      <c r="BT833" s="187" t="s">
        <v>3493</v>
      </c>
      <c r="BU833" s="184"/>
      <c r="BV833" s="190" t="e">
        <f>VLOOKUP(D:D,#REF!,2,0)</f>
        <v>#REF!</v>
      </c>
      <c r="BW833" s="190" t="e">
        <f>VLOOKUP(D:D,#REF!,3,0)</f>
        <v>#REF!</v>
      </c>
      <c r="BX833" s="190" t="s">
        <v>11891</v>
      </c>
      <c r="BY833" s="190"/>
      <c r="BZ833" s="191" t="e">
        <f>VLOOKUP(D:D,#REF!,2,0)</f>
        <v>#REF!</v>
      </c>
      <c r="CA833" s="192" t="s">
        <v>18928</v>
      </c>
      <c r="CB833" s="192" t="s">
        <v>18928</v>
      </c>
      <c r="CC833" s="192" t="s">
        <v>18928</v>
      </c>
      <c r="CD833" s="190"/>
      <c r="CE833" s="184">
        <v>7004183</v>
      </c>
    </row>
    <row r="834" spans="1:83" ht="11.95" customHeight="1">
      <c r="A834" s="184">
        <v>7004184</v>
      </c>
      <c r="B834" s="184">
        <v>833</v>
      </c>
      <c r="C834" s="184" t="s">
        <v>22473</v>
      </c>
      <c r="D834" s="184" t="s">
        <v>32</v>
      </c>
      <c r="E834" s="184" t="s">
        <v>1865</v>
      </c>
      <c r="F834" s="184" t="s">
        <v>1865</v>
      </c>
      <c r="G834" s="185">
        <v>42554</v>
      </c>
      <c r="H834" s="186" t="s">
        <v>22941</v>
      </c>
      <c r="I834" s="187">
        <v>21131</v>
      </c>
      <c r="J834" s="184" t="s">
        <v>11874</v>
      </c>
      <c r="K834" s="184">
        <v>7004184</v>
      </c>
      <c r="L834" s="184" t="s">
        <v>11892</v>
      </c>
      <c r="M834" s="184" t="s">
        <v>23920</v>
      </c>
      <c r="N834" s="188" t="s">
        <v>11893</v>
      </c>
      <c r="O834" s="189"/>
      <c r="P834" s="187" t="s">
        <v>23921</v>
      </c>
      <c r="Q834" s="187" t="s">
        <v>23921</v>
      </c>
      <c r="R834" s="184" t="s">
        <v>11894</v>
      </c>
      <c r="S834" s="184" t="s">
        <v>3820</v>
      </c>
      <c r="T834" s="184" t="s">
        <v>11895</v>
      </c>
      <c r="U834" s="184">
        <v>13976178318</v>
      </c>
      <c r="V834" s="184" t="s">
        <v>11895</v>
      </c>
      <c r="W834" s="184">
        <v>13976178318</v>
      </c>
      <c r="X834" s="187" t="s">
        <v>23922</v>
      </c>
      <c r="Y834" s="187" t="s">
        <v>23923</v>
      </c>
      <c r="Z834" s="188" t="s">
        <v>11896</v>
      </c>
      <c r="AA834" s="184">
        <v>150</v>
      </c>
      <c r="AB834" s="184" t="s">
        <v>3561</v>
      </c>
      <c r="AC834" s="184"/>
      <c r="AD834" s="184"/>
      <c r="AE834" s="184" t="s">
        <v>3562</v>
      </c>
      <c r="AF834" s="184"/>
      <c r="AG834" s="184"/>
      <c r="AH834" s="184"/>
      <c r="AI834" s="184"/>
      <c r="AJ834" s="184" t="s">
        <v>3563</v>
      </c>
      <c r="AK834" s="184">
        <v>571500</v>
      </c>
      <c r="AL834" s="184" t="s">
        <v>11895</v>
      </c>
      <c r="AM834" s="184" t="s">
        <v>11897</v>
      </c>
      <c r="AN834" s="184">
        <v>13976178318</v>
      </c>
      <c r="AO834" s="184" t="s">
        <v>11898</v>
      </c>
      <c r="AP834" s="184" t="s">
        <v>11899</v>
      </c>
      <c r="AQ834" s="184">
        <v>13976178318</v>
      </c>
      <c r="AR834" s="184" t="s">
        <v>11895</v>
      </c>
      <c r="AS834" s="184" t="s">
        <v>11897</v>
      </c>
      <c r="AT834" s="184">
        <v>13976178318</v>
      </c>
      <c r="AU834" s="184" t="s">
        <v>1866</v>
      </c>
      <c r="AV834" s="184" t="s">
        <v>1866</v>
      </c>
      <c r="AW834" s="190"/>
      <c r="AX834" s="185">
        <v>44270</v>
      </c>
      <c r="AY834" s="185">
        <v>43318</v>
      </c>
      <c r="AZ834" s="184" t="s">
        <v>3731</v>
      </c>
      <c r="BA834" s="184" t="s">
        <v>11900</v>
      </c>
      <c r="BB834" s="184">
        <v>1</v>
      </c>
      <c r="BC834" s="184"/>
      <c r="BD834" s="184"/>
      <c r="BE834" s="184"/>
      <c r="BF834" s="184"/>
      <c r="BG834" s="184"/>
      <c r="BH834" s="184"/>
      <c r="BI834" s="184"/>
      <c r="BJ834" s="184"/>
      <c r="BK834" s="184">
        <v>1</v>
      </c>
      <c r="BL834" s="184" t="s">
        <v>3493</v>
      </c>
      <c r="BM834" s="184" t="s">
        <v>3493</v>
      </c>
      <c r="BN834" s="184" t="s">
        <v>3493</v>
      </c>
      <c r="BO834" s="184" t="s">
        <v>3493</v>
      </c>
      <c r="BP834" s="184" t="s">
        <v>3493</v>
      </c>
      <c r="BQ834" s="184" t="str">
        <f t="shared" si="33"/>
        <v>√</v>
      </c>
      <c r="BR834" s="184"/>
      <c r="BS834" s="184"/>
      <c r="BT834" s="187" t="s">
        <v>3493</v>
      </c>
      <c r="BU834" s="184"/>
      <c r="BV834" s="190" t="e">
        <f>VLOOKUP(D:D,#REF!,2,0)</f>
        <v>#REF!</v>
      </c>
      <c r="BW834" s="190" t="e">
        <f>VLOOKUP(D:D,#REF!,3,0)</f>
        <v>#REF!</v>
      </c>
      <c r="BX834" s="190"/>
      <c r="BY834" s="190"/>
      <c r="BZ834" s="191" t="e">
        <f>VLOOKUP(D:D,#REF!,2,0)</f>
        <v>#REF!</v>
      </c>
      <c r="CA834" s="192" t="s">
        <v>18928</v>
      </c>
      <c r="CB834" s="192" t="s">
        <v>18928</v>
      </c>
      <c r="CC834" s="192" t="s">
        <v>18928</v>
      </c>
      <c r="CD834" s="190"/>
      <c r="CE834" s="184">
        <v>7004184</v>
      </c>
    </row>
    <row r="835" spans="1:83" ht="11.95" customHeight="1">
      <c r="A835" s="184">
        <v>7004185</v>
      </c>
      <c r="B835" s="184">
        <v>834</v>
      </c>
      <c r="C835" s="184" t="s">
        <v>22473</v>
      </c>
      <c r="D835" s="184" t="s">
        <v>32</v>
      </c>
      <c r="E835" s="184" t="s">
        <v>650</v>
      </c>
      <c r="F835" s="184" t="s">
        <v>749</v>
      </c>
      <c r="G835" s="185">
        <v>42521</v>
      </c>
      <c r="H835" s="186" t="s">
        <v>22941</v>
      </c>
      <c r="I835" s="187">
        <v>21131</v>
      </c>
      <c r="J835" s="184" t="s">
        <v>22942</v>
      </c>
      <c r="K835" s="184">
        <v>7004185</v>
      </c>
      <c r="L835" s="184" t="s">
        <v>11901</v>
      </c>
      <c r="M835" s="184" t="s">
        <v>11902</v>
      </c>
      <c r="N835" s="188" t="s">
        <v>23924</v>
      </c>
      <c r="O835" s="189"/>
      <c r="P835" s="187" t="s">
        <v>11903</v>
      </c>
      <c r="Q835" s="187" t="s">
        <v>11903</v>
      </c>
      <c r="R835" s="184" t="s">
        <v>11904</v>
      </c>
      <c r="S835" s="184" t="s">
        <v>11905</v>
      </c>
      <c r="T835" s="184" t="s">
        <v>11906</v>
      </c>
      <c r="U835" s="184" t="s">
        <v>23925</v>
      </c>
      <c r="V835" s="184" t="s">
        <v>11907</v>
      </c>
      <c r="W835" s="184" t="s">
        <v>11908</v>
      </c>
      <c r="X835" s="187" t="s">
        <v>11909</v>
      </c>
      <c r="Y835" s="187"/>
      <c r="Z835" s="188" t="s">
        <v>3575</v>
      </c>
      <c r="AA835" s="184">
        <v>90</v>
      </c>
      <c r="AB835" s="184" t="s">
        <v>3669</v>
      </c>
      <c r="AC835" s="184"/>
      <c r="AD835" s="184"/>
      <c r="AE835" s="184" t="s">
        <v>3562</v>
      </c>
      <c r="AF835" s="184"/>
      <c r="AG835" s="184"/>
      <c r="AH835" s="184"/>
      <c r="AI835" s="184"/>
      <c r="AJ835" s="184" t="s">
        <v>3593</v>
      </c>
      <c r="AK835" s="184">
        <v>571700</v>
      </c>
      <c r="AL835" s="184"/>
      <c r="AM835" s="184"/>
      <c r="AN835" s="184"/>
      <c r="AO835" s="184" t="s">
        <v>3577</v>
      </c>
      <c r="AP835" s="184" t="s">
        <v>11906</v>
      </c>
      <c r="AQ835" s="184" t="s">
        <v>11910</v>
      </c>
      <c r="AR835" s="184"/>
      <c r="AS835" s="184"/>
      <c r="AT835" s="184"/>
      <c r="AU835" s="184" t="s">
        <v>1630</v>
      </c>
      <c r="AV835" s="184" t="s">
        <v>1630</v>
      </c>
      <c r="AW835" s="190"/>
      <c r="AX835" s="185">
        <v>44291</v>
      </c>
      <c r="AY835" s="185"/>
      <c r="AZ835" s="184" t="s">
        <v>3731</v>
      </c>
      <c r="BA835" s="184" t="s">
        <v>11911</v>
      </c>
      <c r="BB835" s="184">
        <v>1</v>
      </c>
      <c r="BC835" s="184"/>
      <c r="BD835" s="184"/>
      <c r="BE835" s="184">
        <v>1</v>
      </c>
      <c r="BF835" s="184" t="s">
        <v>3562</v>
      </c>
      <c r="BG835" s="184"/>
      <c r="BH835" s="184"/>
      <c r="BI835" s="184" t="s">
        <v>3568</v>
      </c>
      <c r="BJ835" s="184"/>
      <c r="BK835" s="184">
        <v>1</v>
      </c>
      <c r="BL835" s="184" t="s">
        <v>3493</v>
      </c>
      <c r="BM835" s="184"/>
      <c r="BN835" s="184" t="s">
        <v>3493</v>
      </c>
      <c r="BO835" s="184"/>
      <c r="BP835" s="184" t="s">
        <v>3493</v>
      </c>
      <c r="BQ835" s="184" t="str">
        <f t="shared" ref="BQ835:BQ898" si="35">IF(OR(M835="",M835="/")," ","√")</f>
        <v>√</v>
      </c>
      <c r="BR835" s="184"/>
      <c r="BS835" s="184"/>
      <c r="BT835" s="187" t="s">
        <v>3493</v>
      </c>
      <c r="BU835" s="184"/>
      <c r="BV835" s="190" t="e">
        <f>VLOOKUP(D:D,#REF!,2,0)</f>
        <v>#REF!</v>
      </c>
      <c r="BW835" s="190" t="e">
        <f>VLOOKUP(D:D,#REF!,3,0)</f>
        <v>#REF!</v>
      </c>
      <c r="BX835" s="190"/>
      <c r="BY835" s="190"/>
      <c r="BZ835" s="191" t="e">
        <f>VLOOKUP(D:D,#REF!,2,0)</f>
        <v>#REF!</v>
      </c>
      <c r="CA835" s="192" t="s">
        <v>18928</v>
      </c>
      <c r="CB835" s="192" t="s">
        <v>18928</v>
      </c>
      <c r="CC835" s="192" t="s">
        <v>18928</v>
      </c>
      <c r="CD835" s="190"/>
      <c r="CE835" s="184">
        <v>7004185</v>
      </c>
    </row>
    <row r="836" spans="1:83" ht="11.95" customHeight="1">
      <c r="A836" s="184">
        <v>7004186</v>
      </c>
      <c r="B836" s="184">
        <v>835</v>
      </c>
      <c r="C836" s="184" t="s">
        <v>22473</v>
      </c>
      <c r="D836" s="184" t="s">
        <v>32</v>
      </c>
      <c r="E836" s="184" t="s">
        <v>1871</v>
      </c>
      <c r="F836" s="184" t="s">
        <v>1871</v>
      </c>
      <c r="G836" s="185">
        <v>42540</v>
      </c>
      <c r="H836" s="186" t="s">
        <v>22941</v>
      </c>
      <c r="I836" s="187">
        <v>21131</v>
      </c>
      <c r="J836" s="184" t="s">
        <v>11035</v>
      </c>
      <c r="K836" s="184">
        <v>7004186</v>
      </c>
      <c r="L836" s="184" t="s">
        <v>23926</v>
      </c>
      <c r="M836" s="184" t="s">
        <v>11912</v>
      </c>
      <c r="N836" s="188" t="s">
        <v>11913</v>
      </c>
      <c r="O836" s="189"/>
      <c r="P836" s="187" t="s">
        <v>23927</v>
      </c>
      <c r="Q836" s="187" t="s">
        <v>23927</v>
      </c>
      <c r="R836" s="184" t="s">
        <v>11914</v>
      </c>
      <c r="S836" s="184">
        <v>13368918999</v>
      </c>
      <c r="T836" s="184" t="s">
        <v>11915</v>
      </c>
      <c r="U836" s="184" t="s">
        <v>11916</v>
      </c>
      <c r="V836" s="184" t="s">
        <v>11917</v>
      </c>
      <c r="W836" s="184" t="s">
        <v>11918</v>
      </c>
      <c r="X836" s="187" t="s">
        <v>23928</v>
      </c>
      <c r="Y836" s="187" t="s">
        <v>11919</v>
      </c>
      <c r="Z836" s="188" t="s">
        <v>3575</v>
      </c>
      <c r="AA836" s="184">
        <v>90</v>
      </c>
      <c r="AB836" s="184" t="s">
        <v>3669</v>
      </c>
      <c r="AC836" s="184"/>
      <c r="AD836" s="184"/>
      <c r="AE836" s="184" t="s">
        <v>3562</v>
      </c>
      <c r="AF836" s="184"/>
      <c r="AG836" s="184"/>
      <c r="AH836" s="184"/>
      <c r="AI836" s="184"/>
      <c r="AJ836" s="184" t="s">
        <v>3593</v>
      </c>
      <c r="AK836" s="184">
        <v>571900</v>
      </c>
      <c r="AL836" s="184"/>
      <c r="AM836" s="184"/>
      <c r="AN836" s="184"/>
      <c r="AO836" s="184" t="s">
        <v>3577</v>
      </c>
      <c r="AP836" s="184" t="s">
        <v>11920</v>
      </c>
      <c r="AQ836" s="184">
        <v>15203629984</v>
      </c>
      <c r="AR836" s="184"/>
      <c r="AS836" s="184"/>
      <c r="AT836" s="184"/>
      <c r="AU836" s="184" t="s">
        <v>11921</v>
      </c>
      <c r="AV836" s="184" t="s">
        <v>11921</v>
      </c>
      <c r="AW836" s="190"/>
      <c r="AX836" s="185">
        <v>43959</v>
      </c>
      <c r="AY836" s="185">
        <v>43597</v>
      </c>
      <c r="AZ836" s="184" t="s">
        <v>3731</v>
      </c>
      <c r="BA836" s="184" t="s">
        <v>11922</v>
      </c>
      <c r="BB836" s="184">
        <v>1</v>
      </c>
      <c r="BC836" s="184"/>
      <c r="BD836" s="184"/>
      <c r="BE836" s="184">
        <v>1</v>
      </c>
      <c r="BF836" s="184" t="s">
        <v>3562</v>
      </c>
      <c r="BG836" s="184"/>
      <c r="BH836" s="184"/>
      <c r="BI836" s="184" t="s">
        <v>3568</v>
      </c>
      <c r="BJ836" s="184"/>
      <c r="BK836" s="184">
        <v>1</v>
      </c>
      <c r="BL836" s="184" t="s">
        <v>3493</v>
      </c>
      <c r="BM836" s="184"/>
      <c r="BN836" s="184" t="s">
        <v>3493</v>
      </c>
      <c r="BO836" s="184" t="s">
        <v>3493</v>
      </c>
      <c r="BP836" s="184" t="s">
        <v>3493</v>
      </c>
      <c r="BQ836" s="184" t="str">
        <f t="shared" si="35"/>
        <v>√</v>
      </c>
      <c r="BR836" s="184"/>
      <c r="BS836" s="184"/>
      <c r="BT836" s="187" t="s">
        <v>3493</v>
      </c>
      <c r="BU836" s="184"/>
      <c r="BV836" s="190" t="e">
        <f>VLOOKUP(D:D,#REF!,2,0)</f>
        <v>#REF!</v>
      </c>
      <c r="BW836" s="190" t="e">
        <f>VLOOKUP(D:D,#REF!,3,0)</f>
        <v>#REF!</v>
      </c>
      <c r="BX836" s="190" t="s">
        <v>11923</v>
      </c>
      <c r="BY836" s="190"/>
      <c r="BZ836" s="191" t="e">
        <f>VLOOKUP(D:D,#REF!,2,0)</f>
        <v>#REF!</v>
      </c>
      <c r="CA836" s="192" t="s">
        <v>18928</v>
      </c>
      <c r="CB836" s="192" t="s">
        <v>18928</v>
      </c>
      <c r="CC836" s="192" t="s">
        <v>18928</v>
      </c>
      <c r="CD836" s="190"/>
      <c r="CE836" s="184">
        <v>7004186</v>
      </c>
    </row>
    <row r="837" spans="1:83" ht="11.95" customHeight="1">
      <c r="A837" s="184">
        <v>7004187</v>
      </c>
      <c r="B837" s="184">
        <v>836</v>
      </c>
      <c r="C837" s="184" t="s">
        <v>22473</v>
      </c>
      <c r="D837" s="184" t="s">
        <v>32</v>
      </c>
      <c r="E837" s="184" t="s">
        <v>650</v>
      </c>
      <c r="F837" s="184" t="s">
        <v>1627</v>
      </c>
      <c r="G837" s="185">
        <v>42540</v>
      </c>
      <c r="H837" s="186" t="s">
        <v>22941</v>
      </c>
      <c r="I837" s="187">
        <v>21131</v>
      </c>
      <c r="J837" s="184" t="s">
        <v>11035</v>
      </c>
      <c r="K837" s="184">
        <v>7004187</v>
      </c>
      <c r="L837" s="184" t="s">
        <v>23929</v>
      </c>
      <c r="M837" s="184" t="s">
        <v>11924</v>
      </c>
      <c r="N837" s="188" t="s">
        <v>23930</v>
      </c>
      <c r="O837" s="189" t="s">
        <v>11925</v>
      </c>
      <c r="P837" s="187" t="s">
        <v>11926</v>
      </c>
      <c r="Q837" s="187" t="s">
        <v>11926</v>
      </c>
      <c r="R837" s="184" t="s">
        <v>11927</v>
      </c>
      <c r="S837" s="184" t="s">
        <v>11928</v>
      </c>
      <c r="T837" s="184" t="s">
        <v>11927</v>
      </c>
      <c r="U837" s="184" t="s">
        <v>11929</v>
      </c>
      <c r="V837" s="184" t="s">
        <v>11930</v>
      </c>
      <c r="W837" s="184" t="s">
        <v>23931</v>
      </c>
      <c r="X837" s="187" t="s">
        <v>23932</v>
      </c>
      <c r="Y837" s="187"/>
      <c r="Z837" s="188" t="s">
        <v>3575</v>
      </c>
      <c r="AA837" s="184" t="s">
        <v>3820</v>
      </c>
      <c r="AB837" s="184" t="s">
        <v>3820</v>
      </c>
      <c r="AC837" s="184"/>
      <c r="AD837" s="184"/>
      <c r="AE837" s="184" t="s">
        <v>3562</v>
      </c>
      <c r="AF837" s="184"/>
      <c r="AG837" s="184"/>
      <c r="AH837" s="184"/>
      <c r="AI837" s="184"/>
      <c r="AJ837" s="184" t="s">
        <v>3593</v>
      </c>
      <c r="AK837" s="184">
        <v>570311</v>
      </c>
      <c r="AL837" s="184"/>
      <c r="AM837" s="184"/>
      <c r="AN837" s="184"/>
      <c r="AO837" s="184" t="s">
        <v>3577</v>
      </c>
      <c r="AP837" s="184" t="s">
        <v>9731</v>
      </c>
      <c r="AQ837" s="184">
        <v>18689920523</v>
      </c>
      <c r="AR837" s="184"/>
      <c r="AS837" s="184"/>
      <c r="AT837" s="184"/>
      <c r="AU837" s="184" t="s">
        <v>1628</v>
      </c>
      <c r="AV837" s="184" t="s">
        <v>1628</v>
      </c>
      <c r="AW837" s="190"/>
      <c r="AX837" s="185">
        <v>43902</v>
      </c>
      <c r="AY837" s="185"/>
      <c r="AZ837" s="184" t="s">
        <v>3731</v>
      </c>
      <c r="BA837" s="184" t="s">
        <v>11931</v>
      </c>
      <c r="BB837" s="184">
        <v>1</v>
      </c>
      <c r="BC837" s="184"/>
      <c r="BD837" s="184"/>
      <c r="BE837" s="184">
        <v>1</v>
      </c>
      <c r="BF837" s="184" t="s">
        <v>3562</v>
      </c>
      <c r="BG837" s="184"/>
      <c r="BH837" s="184"/>
      <c r="BI837" s="184" t="s">
        <v>3568</v>
      </c>
      <c r="BJ837" s="184"/>
      <c r="BK837" s="184">
        <v>1</v>
      </c>
      <c r="BL837" s="184" t="s">
        <v>3493</v>
      </c>
      <c r="BM837" s="184"/>
      <c r="BN837" s="184" t="s">
        <v>3493</v>
      </c>
      <c r="BO837" s="184"/>
      <c r="BP837" s="184" t="s">
        <v>3493</v>
      </c>
      <c r="BQ837" s="184" t="str">
        <f t="shared" si="35"/>
        <v>√</v>
      </c>
      <c r="BR837" s="184"/>
      <c r="BS837" s="184"/>
      <c r="BT837" s="187" t="s">
        <v>3493</v>
      </c>
      <c r="BU837" s="184"/>
      <c r="BV837" s="190" t="e">
        <f>VLOOKUP(D:D,#REF!,2,0)</f>
        <v>#REF!</v>
      </c>
      <c r="BW837" s="190" t="e">
        <f>VLOOKUP(D:D,#REF!,3,0)</f>
        <v>#REF!</v>
      </c>
      <c r="BX837" s="190"/>
      <c r="BY837" s="190"/>
      <c r="BZ837" s="191" t="e">
        <f>VLOOKUP(D:D,#REF!,2,0)</f>
        <v>#REF!</v>
      </c>
      <c r="CA837" s="192" t="s">
        <v>18928</v>
      </c>
      <c r="CB837" s="192" t="s">
        <v>18928</v>
      </c>
      <c r="CC837" s="192" t="s">
        <v>18928</v>
      </c>
      <c r="CD837" s="190"/>
      <c r="CE837" s="184">
        <v>7004187</v>
      </c>
    </row>
    <row r="838" spans="1:83" ht="11.95" customHeight="1">
      <c r="A838" s="184">
        <v>7004188</v>
      </c>
      <c r="B838" s="184">
        <v>837</v>
      </c>
      <c r="C838" s="184" t="s">
        <v>19398</v>
      </c>
      <c r="D838" s="184" t="s">
        <v>17</v>
      </c>
      <c r="E838" s="184" t="s">
        <v>549</v>
      </c>
      <c r="F838" s="184" t="s">
        <v>11932</v>
      </c>
      <c r="G838" s="185">
        <v>42569</v>
      </c>
      <c r="H838" s="186" t="s">
        <v>4562</v>
      </c>
      <c r="I838" s="187">
        <v>21167</v>
      </c>
      <c r="J838" s="184" t="s">
        <v>4707</v>
      </c>
      <c r="K838" s="184">
        <v>7004188</v>
      </c>
      <c r="L838" s="184" t="s">
        <v>23933</v>
      </c>
      <c r="M838" s="184" t="s">
        <v>23934</v>
      </c>
      <c r="N838" s="188" t="s">
        <v>23935</v>
      </c>
      <c r="O838" s="189"/>
      <c r="P838" s="187" t="s">
        <v>23936</v>
      </c>
      <c r="Q838" s="187" t="s">
        <v>23936</v>
      </c>
      <c r="R838" s="184" t="s">
        <v>11933</v>
      </c>
      <c r="S838" s="184" t="s">
        <v>11934</v>
      </c>
      <c r="T838" s="184" t="s">
        <v>11935</v>
      </c>
      <c r="U838" s="184" t="s">
        <v>23937</v>
      </c>
      <c r="V838" s="184" t="s">
        <v>11936</v>
      </c>
      <c r="W838" s="184" t="s">
        <v>23938</v>
      </c>
      <c r="X838" s="187" t="s">
        <v>23939</v>
      </c>
      <c r="Y838" s="187"/>
      <c r="Z838" s="188" t="s">
        <v>3575</v>
      </c>
      <c r="AA838" s="184">
        <v>180</v>
      </c>
      <c r="AB838" s="184" t="s">
        <v>3669</v>
      </c>
      <c r="AC838" s="184"/>
      <c r="AD838" s="184"/>
      <c r="AE838" s="184" t="s">
        <v>3562</v>
      </c>
      <c r="AF838" s="184" t="s">
        <v>3562</v>
      </c>
      <c r="AG838" s="184"/>
      <c r="AH838" s="184"/>
      <c r="AI838" s="184"/>
      <c r="AJ838" s="184" t="s">
        <v>3563</v>
      </c>
      <c r="AK838" s="184">
        <v>138000</v>
      </c>
      <c r="AL838" s="184" t="s">
        <v>4707</v>
      </c>
      <c r="AM838" s="184" t="s">
        <v>10342</v>
      </c>
      <c r="AN838" s="184">
        <v>13634312016</v>
      </c>
      <c r="AO838" s="184" t="s">
        <v>19540</v>
      </c>
      <c r="AP838" s="184" t="s">
        <v>11937</v>
      </c>
      <c r="AQ838" s="184" t="s">
        <v>11938</v>
      </c>
      <c r="AR838" s="184" t="s">
        <v>19541</v>
      </c>
      <c r="AS838" s="184" t="s">
        <v>19542</v>
      </c>
      <c r="AT838" s="184">
        <v>13634312016</v>
      </c>
      <c r="AU838" s="184" t="s">
        <v>11939</v>
      </c>
      <c r="AV838" s="184" t="s">
        <v>11939</v>
      </c>
      <c r="AW838" s="190"/>
      <c r="AX838" s="185">
        <v>43909</v>
      </c>
      <c r="AY838" s="185" t="s">
        <v>2819</v>
      </c>
      <c r="AZ838" s="184" t="s">
        <v>19415</v>
      </c>
      <c r="BA838" s="184" t="s">
        <v>11940</v>
      </c>
      <c r="BB838" s="184"/>
      <c r="BC838" s="184"/>
      <c r="BD838" s="184"/>
      <c r="BE838" s="184"/>
      <c r="BF838" s="184"/>
      <c r="BG838" s="184"/>
      <c r="BH838" s="184"/>
      <c r="BI838" s="184"/>
      <c r="BJ838" s="184"/>
      <c r="BK838" s="184"/>
      <c r="BL838" s="184" t="s">
        <v>3493</v>
      </c>
      <c r="BM838" s="184"/>
      <c r="BN838" s="184" t="s">
        <v>3493</v>
      </c>
      <c r="BO838" s="184"/>
      <c r="BP838" s="184" t="s">
        <v>3493</v>
      </c>
      <c r="BQ838" s="184" t="str">
        <f t="shared" si="35"/>
        <v>√</v>
      </c>
      <c r="BR838" s="184"/>
      <c r="BS838" s="184"/>
      <c r="BT838" s="187" t="s">
        <v>19516</v>
      </c>
      <c r="BU838" s="184" t="s">
        <v>19517</v>
      </c>
      <c r="BV838" s="190" t="e">
        <f>VLOOKUP(D:D,#REF!,2,0)</f>
        <v>#REF!</v>
      </c>
      <c r="BW838" s="190" t="e">
        <f>VLOOKUP(D:D,#REF!,3,0)</f>
        <v>#REF!</v>
      </c>
      <c r="BX838" s="190"/>
      <c r="BY838" s="190"/>
      <c r="BZ838" s="191" t="e">
        <f>VLOOKUP(D:D,#REF!,2,0)</f>
        <v>#REF!</v>
      </c>
      <c r="CA838" s="192" t="s">
        <v>18928</v>
      </c>
      <c r="CB838" s="192" t="s">
        <v>18928</v>
      </c>
      <c r="CC838" s="192" t="s">
        <v>18928</v>
      </c>
      <c r="CD838" s="190"/>
      <c r="CE838" s="184">
        <v>7004188</v>
      </c>
    </row>
    <row r="839" spans="1:83" ht="11.95" customHeight="1">
      <c r="A839" s="184">
        <v>7004189</v>
      </c>
      <c r="B839" s="184">
        <v>838</v>
      </c>
      <c r="C839" s="184" t="s">
        <v>18923</v>
      </c>
      <c r="D839" s="184" t="s">
        <v>18</v>
      </c>
      <c r="E839" s="184" t="s">
        <v>667</v>
      </c>
      <c r="F839" s="184" t="s">
        <v>11941</v>
      </c>
      <c r="G839" s="185">
        <v>42554</v>
      </c>
      <c r="H839" s="186" t="s">
        <v>18929</v>
      </c>
      <c r="I839" s="187">
        <v>21165</v>
      </c>
      <c r="J839" s="184" t="s">
        <v>23137</v>
      </c>
      <c r="K839" s="184">
        <v>7004189</v>
      </c>
      <c r="L839" s="184" t="s">
        <v>11942</v>
      </c>
      <c r="M839" s="184" t="s">
        <v>11943</v>
      </c>
      <c r="N839" s="188" t="s">
        <v>23940</v>
      </c>
      <c r="O839" s="189" t="s">
        <v>11944</v>
      </c>
      <c r="P839" s="187" t="s">
        <v>11945</v>
      </c>
      <c r="Q839" s="187" t="s">
        <v>11945</v>
      </c>
      <c r="R839" s="184" t="s">
        <v>11946</v>
      </c>
      <c r="S839" s="184">
        <v>13518375997</v>
      </c>
      <c r="T839" s="184" t="s">
        <v>11947</v>
      </c>
      <c r="U839" s="184" t="s">
        <v>23941</v>
      </c>
      <c r="V839" s="184" t="s">
        <v>11947</v>
      </c>
      <c r="W839" s="184" t="s">
        <v>23941</v>
      </c>
      <c r="X839" s="187" t="s">
        <v>11948</v>
      </c>
      <c r="Y839" s="187" t="s">
        <v>23942</v>
      </c>
      <c r="Z839" s="188" t="s">
        <v>3575</v>
      </c>
      <c r="AA839" s="184">
        <v>180</v>
      </c>
      <c r="AB839" s="184" t="s">
        <v>3669</v>
      </c>
      <c r="AC839" s="184"/>
      <c r="AD839" s="184"/>
      <c r="AE839" s="184" t="s">
        <v>3562</v>
      </c>
      <c r="AF839" s="184" t="s">
        <v>3562</v>
      </c>
      <c r="AG839" s="184" t="s">
        <v>4919</v>
      </c>
      <c r="AH839" s="184"/>
      <c r="AI839" s="184"/>
      <c r="AJ839" s="184" t="s">
        <v>3563</v>
      </c>
      <c r="AK839" s="184">
        <v>646500</v>
      </c>
      <c r="AL839" s="184" t="s">
        <v>823</v>
      </c>
      <c r="AM839" s="184" t="s">
        <v>3576</v>
      </c>
      <c r="AN839" s="184">
        <v>18113024811</v>
      </c>
      <c r="AO839" s="184" t="s">
        <v>3577</v>
      </c>
      <c r="AP839" s="184" t="s">
        <v>11947</v>
      </c>
      <c r="AQ839" s="184">
        <v>18989139122</v>
      </c>
      <c r="AR839" s="184" t="s">
        <v>823</v>
      </c>
      <c r="AS839" s="184" t="s">
        <v>3576</v>
      </c>
      <c r="AT839" s="184">
        <v>18113024811</v>
      </c>
      <c r="AU839" s="184" t="s">
        <v>1066</v>
      </c>
      <c r="AV839" s="184" t="s">
        <v>1066</v>
      </c>
      <c r="AW839" s="190" t="s">
        <v>22921</v>
      </c>
      <c r="AX839" s="185">
        <v>44277</v>
      </c>
      <c r="AY839" s="185">
        <v>43548</v>
      </c>
      <c r="AZ839" s="184" t="s">
        <v>3731</v>
      </c>
      <c r="BA839" s="184" t="s">
        <v>11949</v>
      </c>
      <c r="BB839" s="184"/>
      <c r="BC839" s="184"/>
      <c r="BD839" s="184"/>
      <c r="BE839" s="184"/>
      <c r="BF839" s="184"/>
      <c r="BG839" s="184"/>
      <c r="BH839" s="184"/>
      <c r="BI839" s="184"/>
      <c r="BJ839" s="184"/>
      <c r="BK839" s="184"/>
      <c r="BL839" s="184" t="s">
        <v>3493</v>
      </c>
      <c r="BM839" s="184"/>
      <c r="BN839" s="184"/>
      <c r="BO839" s="184" t="s">
        <v>3493</v>
      </c>
      <c r="BP839" s="184" t="s">
        <v>3493</v>
      </c>
      <c r="BQ839" s="184" t="str">
        <f t="shared" si="35"/>
        <v>√</v>
      </c>
      <c r="BR839" s="184"/>
      <c r="BS839" s="184"/>
      <c r="BT839" s="187" t="s">
        <v>3493</v>
      </c>
      <c r="BU839" s="184" t="s">
        <v>4288</v>
      </c>
      <c r="BV839" s="190" t="e">
        <f>VLOOKUP(D:D,#REF!,2,0)</f>
        <v>#REF!</v>
      </c>
      <c r="BW839" s="190" t="e">
        <f>VLOOKUP(D:D,#REF!,3,0)</f>
        <v>#REF!</v>
      </c>
      <c r="BX839" s="190" t="s">
        <v>23943</v>
      </c>
      <c r="BY839" s="190"/>
      <c r="BZ839" s="191" t="e">
        <f>VLOOKUP(D:D,#REF!,2,0)</f>
        <v>#REF!</v>
      </c>
      <c r="CA839" s="192" t="s">
        <v>18928</v>
      </c>
      <c r="CB839" s="192" t="s">
        <v>18928</v>
      </c>
      <c r="CC839" s="192" t="s">
        <v>18928</v>
      </c>
      <c r="CD839" s="190"/>
      <c r="CE839" s="184">
        <v>7004189</v>
      </c>
    </row>
    <row r="840" spans="1:83" ht="11.95" customHeight="1">
      <c r="A840" s="184">
        <v>7004190</v>
      </c>
      <c r="B840" s="184">
        <v>839</v>
      </c>
      <c r="C840" s="184" t="s">
        <v>18923</v>
      </c>
      <c r="D840" s="184" t="s">
        <v>18</v>
      </c>
      <c r="E840" s="184" t="s">
        <v>666</v>
      </c>
      <c r="F840" s="184" t="s">
        <v>11950</v>
      </c>
      <c r="G840" s="185">
        <v>42554</v>
      </c>
      <c r="H840" s="186" t="s">
        <v>9814</v>
      </c>
      <c r="I840" s="187">
        <v>21045</v>
      </c>
      <c r="J840" s="184" t="s">
        <v>22838</v>
      </c>
      <c r="K840" s="184">
        <v>7004190</v>
      </c>
      <c r="L840" s="184" t="s">
        <v>11951</v>
      </c>
      <c r="M840" s="184" t="s">
        <v>23944</v>
      </c>
      <c r="N840" s="188" t="s">
        <v>23945</v>
      </c>
      <c r="O840" s="189" t="s">
        <v>11952</v>
      </c>
      <c r="P840" s="187" t="s">
        <v>23946</v>
      </c>
      <c r="Q840" s="187" t="s">
        <v>23946</v>
      </c>
      <c r="R840" s="184" t="s">
        <v>11953</v>
      </c>
      <c r="S840" s="184" t="s">
        <v>11954</v>
      </c>
      <c r="T840" s="184" t="s">
        <v>11955</v>
      </c>
      <c r="U840" s="184" t="s">
        <v>11956</v>
      </c>
      <c r="V840" s="184" t="s">
        <v>11955</v>
      </c>
      <c r="W840" s="184">
        <v>8120169931</v>
      </c>
      <c r="X840" s="187" t="s">
        <v>23947</v>
      </c>
      <c r="Y840" s="187"/>
      <c r="Z840" s="188" t="s">
        <v>3575</v>
      </c>
      <c r="AA840" s="184">
        <v>180</v>
      </c>
      <c r="AB840" s="184" t="s">
        <v>3561</v>
      </c>
      <c r="AC840" s="184"/>
      <c r="AD840" s="184"/>
      <c r="AE840" s="184" t="s">
        <v>3562</v>
      </c>
      <c r="AF840" s="184" t="s">
        <v>3562</v>
      </c>
      <c r="AG840" s="184"/>
      <c r="AH840" s="184"/>
      <c r="AI840" s="184"/>
      <c r="AJ840" s="184" t="s">
        <v>3563</v>
      </c>
      <c r="AK840" s="184">
        <v>617200</v>
      </c>
      <c r="AL840" s="184" t="s">
        <v>818</v>
      </c>
      <c r="AM840" s="184" t="s">
        <v>3564</v>
      </c>
      <c r="AN840" s="184">
        <v>18982050490</v>
      </c>
      <c r="AO840" s="184" t="s">
        <v>3565</v>
      </c>
      <c r="AP840" s="184" t="s">
        <v>11955</v>
      </c>
      <c r="AQ840" s="184" t="s">
        <v>11957</v>
      </c>
      <c r="AR840" s="184" t="s">
        <v>818</v>
      </c>
      <c r="AS840" s="184" t="s">
        <v>3564</v>
      </c>
      <c r="AT840" s="184">
        <v>18982050490</v>
      </c>
      <c r="AU840" s="184" t="s">
        <v>2214</v>
      </c>
      <c r="AV840" s="184" t="s">
        <v>11958</v>
      </c>
      <c r="AW840" s="190"/>
      <c r="AX840" s="185">
        <v>44251</v>
      </c>
      <c r="AY840" s="185"/>
      <c r="AZ840" s="184" t="s">
        <v>3731</v>
      </c>
      <c r="BA840" s="184" t="s">
        <v>11959</v>
      </c>
      <c r="BB840" s="184"/>
      <c r="BC840" s="184"/>
      <c r="BD840" s="184"/>
      <c r="BE840" s="184"/>
      <c r="BF840" s="184"/>
      <c r="BG840" s="184"/>
      <c r="BH840" s="184"/>
      <c r="BI840" s="184"/>
      <c r="BJ840" s="184"/>
      <c r="BK840" s="184"/>
      <c r="BL840" s="184" t="s">
        <v>3493</v>
      </c>
      <c r="BM840" s="184"/>
      <c r="BN840" s="184"/>
      <c r="BO840" s="184"/>
      <c r="BP840" s="184" t="s">
        <v>3493</v>
      </c>
      <c r="BQ840" s="184" t="str">
        <f t="shared" si="35"/>
        <v>√</v>
      </c>
      <c r="BR840" s="184"/>
      <c r="BS840" s="184" t="s">
        <v>3493</v>
      </c>
      <c r="BT840" s="187" t="s">
        <v>8842</v>
      </c>
      <c r="BU840" s="184" t="s">
        <v>3823</v>
      </c>
      <c r="BV840" s="190" t="e">
        <f>VLOOKUP(D:D,#REF!,2,0)</f>
        <v>#REF!</v>
      </c>
      <c r="BW840" s="190" t="e">
        <f>VLOOKUP(D:D,#REF!,3,0)</f>
        <v>#REF!</v>
      </c>
      <c r="BX840" s="190"/>
      <c r="BY840" s="190"/>
      <c r="BZ840" s="191" t="e">
        <f>VLOOKUP(D:D,#REF!,2,0)</f>
        <v>#REF!</v>
      </c>
      <c r="CA840" s="192" t="s">
        <v>18928</v>
      </c>
      <c r="CB840" s="192" t="s">
        <v>18928</v>
      </c>
      <c r="CC840" s="192" t="s">
        <v>18928</v>
      </c>
      <c r="CD840" s="190"/>
      <c r="CE840" s="184">
        <v>7004190</v>
      </c>
    </row>
    <row r="841" spans="1:83" ht="11.95" customHeight="1">
      <c r="A841" s="184">
        <v>7004191</v>
      </c>
      <c r="B841" s="184">
        <v>840</v>
      </c>
      <c r="C841" s="184" t="s">
        <v>19398</v>
      </c>
      <c r="D841" s="184" t="s">
        <v>17</v>
      </c>
      <c r="E841" s="184" t="s">
        <v>63</v>
      </c>
      <c r="F841" s="184" t="s">
        <v>4706</v>
      </c>
      <c r="G841" s="185">
        <v>42579</v>
      </c>
      <c r="H841" s="186" t="s">
        <v>4562</v>
      </c>
      <c r="I841" s="187">
        <v>21167</v>
      </c>
      <c r="J841" s="184" t="s">
        <v>4707</v>
      </c>
      <c r="K841" s="184">
        <v>7004191</v>
      </c>
      <c r="L841" s="184" t="s">
        <v>11960</v>
      </c>
      <c r="M841" s="184" t="s">
        <v>23948</v>
      </c>
      <c r="N841" s="188" t="s">
        <v>11961</v>
      </c>
      <c r="O841" s="189"/>
      <c r="P841" s="187" t="s">
        <v>23949</v>
      </c>
      <c r="Q841" s="187" t="s">
        <v>23950</v>
      </c>
      <c r="R841" s="184" t="s">
        <v>11962</v>
      </c>
      <c r="S841" s="184" t="s">
        <v>11963</v>
      </c>
      <c r="T841" s="184" t="s">
        <v>11964</v>
      </c>
      <c r="U841" s="184">
        <v>13944867118</v>
      </c>
      <c r="V841" s="184" t="s">
        <v>11965</v>
      </c>
      <c r="W841" s="184" t="s">
        <v>23951</v>
      </c>
      <c r="X841" s="187" t="s">
        <v>11966</v>
      </c>
      <c r="Y841" s="187" t="s">
        <v>11967</v>
      </c>
      <c r="Z841" s="188" t="s">
        <v>2819</v>
      </c>
      <c r="AA841" s="184">
        <v>180</v>
      </c>
      <c r="AB841" s="184" t="s">
        <v>3669</v>
      </c>
      <c r="AC841" s="184" t="s">
        <v>23952</v>
      </c>
      <c r="AD841" s="184"/>
      <c r="AE841" s="184" t="s">
        <v>3562</v>
      </c>
      <c r="AF841" s="184" t="s">
        <v>3562</v>
      </c>
      <c r="AG841" s="184"/>
      <c r="AH841" s="184"/>
      <c r="AI841" s="184"/>
      <c r="AJ841" s="184" t="s">
        <v>3563</v>
      </c>
      <c r="AK841" s="184">
        <v>130012</v>
      </c>
      <c r="AL841" s="184" t="s">
        <v>4717</v>
      </c>
      <c r="AM841" s="184" t="s">
        <v>4718</v>
      </c>
      <c r="AN841" s="184">
        <v>13634312016</v>
      </c>
      <c r="AO841" s="184" t="s">
        <v>4719</v>
      </c>
      <c r="AP841" s="184" t="s">
        <v>11964</v>
      </c>
      <c r="AQ841" s="184" t="s">
        <v>11968</v>
      </c>
      <c r="AR841" s="184" t="s">
        <v>4717</v>
      </c>
      <c r="AS841" s="184" t="s">
        <v>4718</v>
      </c>
      <c r="AT841" s="184">
        <v>13634312016</v>
      </c>
      <c r="AU841" s="184" t="s">
        <v>11969</v>
      </c>
      <c r="AV841" s="184" t="s">
        <v>11970</v>
      </c>
      <c r="AW841" s="190"/>
      <c r="AX841" s="185">
        <v>44006</v>
      </c>
      <c r="AY841" s="185">
        <v>43658</v>
      </c>
      <c r="AZ841" s="184" t="s">
        <v>3580</v>
      </c>
      <c r="BA841" s="184" t="s">
        <v>11971</v>
      </c>
      <c r="BB841" s="184"/>
      <c r="BC841" s="184"/>
      <c r="BD841" s="184"/>
      <c r="BE841" s="184"/>
      <c r="BF841" s="184"/>
      <c r="BG841" s="184"/>
      <c r="BH841" s="184"/>
      <c r="BI841" s="184"/>
      <c r="BJ841" s="184"/>
      <c r="BK841" s="184"/>
      <c r="BL841" s="184" t="s">
        <v>3493</v>
      </c>
      <c r="BM841" s="184"/>
      <c r="BN841" s="184" t="s">
        <v>3493</v>
      </c>
      <c r="BO841" s="184" t="s">
        <v>3493</v>
      </c>
      <c r="BP841" s="184" t="s">
        <v>3493</v>
      </c>
      <c r="BQ841" s="184" t="s">
        <v>3493</v>
      </c>
      <c r="BR841" s="184"/>
      <c r="BS841" s="184"/>
      <c r="BT841" s="187" t="s">
        <v>3493</v>
      </c>
      <c r="BU841" s="184"/>
      <c r="BV841" s="190" t="e">
        <f>VLOOKUP(D:D,#REF!,2,0)</f>
        <v>#REF!</v>
      </c>
      <c r="BW841" s="190" t="e">
        <f>VLOOKUP(D:D,#REF!,3,0)</f>
        <v>#REF!</v>
      </c>
      <c r="BX841" s="190"/>
      <c r="BY841" s="190"/>
      <c r="BZ841" s="191" t="e">
        <f>VLOOKUP(D:D,#REF!,2,0)</f>
        <v>#REF!</v>
      </c>
      <c r="CA841" s="192" t="s">
        <v>18928</v>
      </c>
      <c r="CB841" s="192" t="s">
        <v>18928</v>
      </c>
      <c r="CC841" s="192" t="s">
        <v>18928</v>
      </c>
      <c r="CD841" s="190"/>
      <c r="CE841" s="184">
        <v>7004191</v>
      </c>
    </row>
    <row r="842" spans="1:83" ht="11.95" customHeight="1">
      <c r="A842" s="184">
        <v>7004192</v>
      </c>
      <c r="B842" s="184">
        <v>841</v>
      </c>
      <c r="C842" s="184" t="s">
        <v>19398</v>
      </c>
      <c r="D842" s="184" t="s">
        <v>17</v>
      </c>
      <c r="E842" s="184" t="s">
        <v>63</v>
      </c>
      <c r="F842" s="184" t="s">
        <v>11972</v>
      </c>
      <c r="G842" s="185">
        <v>42579</v>
      </c>
      <c r="H842" s="186" t="s">
        <v>4562</v>
      </c>
      <c r="I842" s="187">
        <v>21167</v>
      </c>
      <c r="J842" s="184" t="s">
        <v>4707</v>
      </c>
      <c r="K842" s="184">
        <v>7004192</v>
      </c>
      <c r="L842" s="184" t="s">
        <v>23953</v>
      </c>
      <c r="M842" s="184" t="s">
        <v>23954</v>
      </c>
      <c r="N842" s="188" t="s">
        <v>11973</v>
      </c>
      <c r="O842" s="189"/>
      <c r="P842" s="187" t="s">
        <v>23955</v>
      </c>
      <c r="Q842" s="187" t="s">
        <v>23955</v>
      </c>
      <c r="R842" s="184" t="s">
        <v>11974</v>
      </c>
      <c r="S842" s="184" t="s">
        <v>11975</v>
      </c>
      <c r="T842" s="184" t="s">
        <v>11976</v>
      </c>
      <c r="U842" s="184" t="s">
        <v>11977</v>
      </c>
      <c r="V842" s="184" t="s">
        <v>11978</v>
      </c>
      <c r="W842" s="184" t="s">
        <v>11979</v>
      </c>
      <c r="X842" s="187" t="s">
        <v>11980</v>
      </c>
      <c r="Y842" s="187"/>
      <c r="Z842" s="188" t="s">
        <v>2819</v>
      </c>
      <c r="AA842" s="184">
        <v>180</v>
      </c>
      <c r="AB842" s="184" t="s">
        <v>3561</v>
      </c>
      <c r="AC842" s="184"/>
      <c r="AD842" s="184"/>
      <c r="AE842" s="184" t="s">
        <v>3562</v>
      </c>
      <c r="AF842" s="184" t="s">
        <v>3562</v>
      </c>
      <c r="AG842" s="184" t="s">
        <v>3710</v>
      </c>
      <c r="AH842" s="184"/>
      <c r="AI842" s="184"/>
      <c r="AJ842" s="184" t="s">
        <v>3593</v>
      </c>
      <c r="AK842" s="184">
        <v>130051</v>
      </c>
      <c r="AL842" s="184" t="s">
        <v>4717</v>
      </c>
      <c r="AM842" s="184" t="s">
        <v>4718</v>
      </c>
      <c r="AN842" s="184">
        <v>13634312016</v>
      </c>
      <c r="AO842" s="184" t="s">
        <v>4719</v>
      </c>
      <c r="AP842" s="184" t="s">
        <v>11976</v>
      </c>
      <c r="AQ842" s="184" t="s">
        <v>11981</v>
      </c>
      <c r="AR842" s="184" t="s">
        <v>4717</v>
      </c>
      <c r="AS842" s="184" t="s">
        <v>4718</v>
      </c>
      <c r="AT842" s="184">
        <v>13634312016</v>
      </c>
      <c r="AU842" s="184" t="s">
        <v>2547</v>
      </c>
      <c r="AV842" s="184" t="s">
        <v>11982</v>
      </c>
      <c r="AW842" s="190"/>
      <c r="AX842" s="185">
        <v>44293</v>
      </c>
      <c r="AY842" s="185"/>
      <c r="AZ842" s="184" t="s">
        <v>3562</v>
      </c>
      <c r="BA842" s="184" t="s">
        <v>11983</v>
      </c>
      <c r="BB842" s="184"/>
      <c r="BC842" s="184"/>
      <c r="BD842" s="184"/>
      <c r="BE842" s="184"/>
      <c r="BF842" s="184"/>
      <c r="BG842" s="184"/>
      <c r="BH842" s="184"/>
      <c r="BI842" s="184"/>
      <c r="BJ842" s="184"/>
      <c r="BK842" s="184"/>
      <c r="BL842" s="184" t="s">
        <v>3493</v>
      </c>
      <c r="BM842" s="184"/>
      <c r="BN842" s="184"/>
      <c r="BO842" s="184"/>
      <c r="BP842" s="184" t="s">
        <v>3493</v>
      </c>
      <c r="BQ842" s="184" t="s">
        <v>3493</v>
      </c>
      <c r="BR842" s="184"/>
      <c r="BS842" s="184"/>
      <c r="BT842" s="187" t="s">
        <v>3493</v>
      </c>
      <c r="BU842" s="184"/>
      <c r="BV842" s="190" t="e">
        <f>VLOOKUP(D:D,#REF!,2,0)</f>
        <v>#REF!</v>
      </c>
      <c r="BW842" s="190" t="e">
        <f>VLOOKUP(D:D,#REF!,3,0)</f>
        <v>#REF!</v>
      </c>
      <c r="BX842" s="190"/>
      <c r="BY842" s="190"/>
      <c r="BZ842" s="191" t="e">
        <f>VLOOKUP(D:D,#REF!,2,0)</f>
        <v>#REF!</v>
      </c>
      <c r="CA842" s="192" t="s">
        <v>18928</v>
      </c>
      <c r="CB842" s="192" t="s">
        <v>18928</v>
      </c>
      <c r="CC842" s="192" t="s">
        <v>18928</v>
      </c>
      <c r="CD842" s="190"/>
      <c r="CE842" s="184">
        <v>7004192</v>
      </c>
    </row>
    <row r="843" spans="1:83" ht="11.95" customHeight="1">
      <c r="A843" s="184">
        <v>7004193</v>
      </c>
      <c r="B843" s="184">
        <v>842</v>
      </c>
      <c r="C843" s="184" t="s">
        <v>19398</v>
      </c>
      <c r="D843" s="184" t="s">
        <v>38</v>
      </c>
      <c r="E843" s="184" t="s">
        <v>589</v>
      </c>
      <c r="F843" s="184" t="s">
        <v>11984</v>
      </c>
      <c r="G843" s="185">
        <v>42580</v>
      </c>
      <c r="H843" s="186" t="s">
        <v>19449</v>
      </c>
      <c r="I843" s="187">
        <v>21063</v>
      </c>
      <c r="J843" s="184" t="s">
        <v>4563</v>
      </c>
      <c r="K843" s="184">
        <v>7004193</v>
      </c>
      <c r="L843" s="184" t="s">
        <v>23956</v>
      </c>
      <c r="M843" s="184" t="s">
        <v>23957</v>
      </c>
      <c r="N843" s="188" t="s">
        <v>11985</v>
      </c>
      <c r="O843" s="189"/>
      <c r="P843" s="187" t="s">
        <v>11986</v>
      </c>
      <c r="Q843" s="187" t="s">
        <v>11986</v>
      </c>
      <c r="R843" s="184" t="s">
        <v>11987</v>
      </c>
      <c r="S843" s="184" t="s">
        <v>11988</v>
      </c>
      <c r="T843" s="184" t="s">
        <v>23958</v>
      </c>
      <c r="U843" s="184" t="s">
        <v>23959</v>
      </c>
      <c r="V843" s="184" t="s">
        <v>23958</v>
      </c>
      <c r="W843" s="184" t="s">
        <v>23959</v>
      </c>
      <c r="X843" s="187" t="s">
        <v>23960</v>
      </c>
      <c r="Y843" s="187" t="s">
        <v>11989</v>
      </c>
      <c r="Z843" s="188" t="s">
        <v>3575</v>
      </c>
      <c r="AA843" s="184">
        <v>180</v>
      </c>
      <c r="AB843" s="184" t="s">
        <v>3561</v>
      </c>
      <c r="AC843" s="184" t="s">
        <v>23961</v>
      </c>
      <c r="AD843" s="184"/>
      <c r="AE843" s="184" t="s">
        <v>3562</v>
      </c>
      <c r="AF843" s="184" t="s">
        <v>3562</v>
      </c>
      <c r="AG843" s="184" t="s">
        <v>3710</v>
      </c>
      <c r="AH843" s="184"/>
      <c r="AI843" s="184"/>
      <c r="AJ843" s="184" t="s">
        <v>3563</v>
      </c>
      <c r="AK843" s="184">
        <v>121011</v>
      </c>
      <c r="AL843" s="184" t="s">
        <v>4563</v>
      </c>
      <c r="AM843" s="184" t="s">
        <v>10053</v>
      </c>
      <c r="AN843" s="184">
        <v>13942678233</v>
      </c>
      <c r="AO843" s="184" t="s">
        <v>4574</v>
      </c>
      <c r="AP843" s="184" t="s">
        <v>11990</v>
      </c>
      <c r="AQ843" s="184" t="s">
        <v>11991</v>
      </c>
      <c r="AR843" s="184" t="s">
        <v>4576</v>
      </c>
      <c r="AS843" s="184" t="s">
        <v>4577</v>
      </c>
      <c r="AT843" s="184">
        <v>13942678233</v>
      </c>
      <c r="AU843" s="184" t="s">
        <v>2593</v>
      </c>
      <c r="AV843" s="184" t="s">
        <v>2593</v>
      </c>
      <c r="AW843" s="190"/>
      <c r="AX843" s="185">
        <v>42553</v>
      </c>
      <c r="AY843" s="185">
        <v>42553</v>
      </c>
      <c r="AZ843" s="184" t="s">
        <v>19415</v>
      </c>
      <c r="BA843" s="184"/>
      <c r="BB843" s="184"/>
      <c r="BC843" s="184"/>
      <c r="BD843" s="184"/>
      <c r="BE843" s="184"/>
      <c r="BF843" s="184"/>
      <c r="BG843" s="184"/>
      <c r="BH843" s="184"/>
      <c r="BI843" s="184"/>
      <c r="BJ843" s="184"/>
      <c r="BK843" s="184"/>
      <c r="BL843" s="184" t="s">
        <v>3493</v>
      </c>
      <c r="BM843" s="184"/>
      <c r="BN843" s="184"/>
      <c r="BO843" s="184" t="s">
        <v>3493</v>
      </c>
      <c r="BP843" s="184" t="s">
        <v>3493</v>
      </c>
      <c r="BQ843" s="184" t="str">
        <f t="shared" si="35"/>
        <v>√</v>
      </c>
      <c r="BR843" s="184"/>
      <c r="BS843" s="184"/>
      <c r="BT843" s="187" t="s">
        <v>3493</v>
      </c>
      <c r="BU843" s="184" t="s">
        <v>23962</v>
      </c>
      <c r="BV843" s="190" t="e">
        <f>VLOOKUP(D:D,#REF!,2,0)</f>
        <v>#REF!</v>
      </c>
      <c r="BW843" s="190" t="e">
        <f>VLOOKUP(D:D,#REF!,3,0)</f>
        <v>#REF!</v>
      </c>
      <c r="BX843" s="190"/>
      <c r="BY843" s="190"/>
      <c r="BZ843" s="191" t="e">
        <f>VLOOKUP(D:D,#REF!,2,0)</f>
        <v>#REF!</v>
      </c>
      <c r="CA843" s="192" t="s">
        <v>18928</v>
      </c>
      <c r="CB843" s="192" t="s">
        <v>18928</v>
      </c>
      <c r="CC843" s="192" t="s">
        <v>18928</v>
      </c>
      <c r="CD843" s="190"/>
      <c r="CE843" s="184">
        <v>7004193</v>
      </c>
    </row>
    <row r="844" spans="1:83" ht="11.95" customHeight="1">
      <c r="A844" s="184">
        <v>7004194</v>
      </c>
      <c r="B844" s="184">
        <v>843</v>
      </c>
      <c r="C844" s="184" t="s">
        <v>19398</v>
      </c>
      <c r="D844" s="184" t="s">
        <v>38</v>
      </c>
      <c r="E844" s="184" t="s">
        <v>589</v>
      </c>
      <c r="F844" s="184" t="s">
        <v>809</v>
      </c>
      <c r="G844" s="185">
        <v>42509</v>
      </c>
      <c r="H844" s="186" t="s">
        <v>19449</v>
      </c>
      <c r="I844" s="187">
        <v>21063</v>
      </c>
      <c r="J844" s="184" t="s">
        <v>4563</v>
      </c>
      <c r="K844" s="184">
        <v>7004194</v>
      </c>
      <c r="L844" s="184" t="s">
        <v>11992</v>
      </c>
      <c r="M844" s="184" t="s">
        <v>23963</v>
      </c>
      <c r="N844" s="188" t="s">
        <v>11993</v>
      </c>
      <c r="O844" s="189" t="s">
        <v>11994</v>
      </c>
      <c r="P844" s="187" t="s">
        <v>11995</v>
      </c>
      <c r="Q844" s="187" t="s">
        <v>11995</v>
      </c>
      <c r="R844" s="184" t="s">
        <v>11996</v>
      </c>
      <c r="S844" s="184" t="s">
        <v>11997</v>
      </c>
      <c r="T844" s="184" t="s">
        <v>11998</v>
      </c>
      <c r="U844" s="184" t="s">
        <v>11999</v>
      </c>
      <c r="V844" s="184" t="s">
        <v>12000</v>
      </c>
      <c r="W844" s="184" t="s">
        <v>12001</v>
      </c>
      <c r="X844" s="187" t="s">
        <v>12002</v>
      </c>
      <c r="Y844" s="187" t="s">
        <v>23964</v>
      </c>
      <c r="Z844" s="188" t="s">
        <v>3575</v>
      </c>
      <c r="AA844" s="184">
        <v>180</v>
      </c>
      <c r="AB844" s="184" t="s">
        <v>3561</v>
      </c>
      <c r="AC844" s="184" t="s">
        <v>12003</v>
      </c>
      <c r="AD844" s="184"/>
      <c r="AE844" s="184" t="s">
        <v>3562</v>
      </c>
      <c r="AF844" s="184" t="s">
        <v>3580</v>
      </c>
      <c r="AG844" s="184" t="s">
        <v>4919</v>
      </c>
      <c r="AH844" s="184"/>
      <c r="AI844" s="184"/>
      <c r="AJ844" s="184" t="s">
        <v>3563</v>
      </c>
      <c r="AK844" s="184">
        <v>121001</v>
      </c>
      <c r="AL844" s="184" t="s">
        <v>4563</v>
      </c>
      <c r="AM844" s="184" t="s">
        <v>10053</v>
      </c>
      <c r="AN844" s="184">
        <v>13942678233</v>
      </c>
      <c r="AO844" s="184" t="s">
        <v>4574</v>
      </c>
      <c r="AP844" s="184" t="s">
        <v>11998</v>
      </c>
      <c r="AQ844" s="184" t="s">
        <v>12004</v>
      </c>
      <c r="AR844" s="184" t="s">
        <v>4576</v>
      </c>
      <c r="AS844" s="184" t="s">
        <v>4577</v>
      </c>
      <c r="AT844" s="184">
        <v>13942678233</v>
      </c>
      <c r="AU844" s="184" t="s">
        <v>810</v>
      </c>
      <c r="AV844" s="184" t="s">
        <v>810</v>
      </c>
      <c r="AW844" s="190"/>
      <c r="AX844" s="185">
        <v>43892</v>
      </c>
      <c r="AY844" s="185">
        <v>43214</v>
      </c>
      <c r="AZ844" s="184" t="s">
        <v>19415</v>
      </c>
      <c r="BA844" s="184" t="s">
        <v>12005</v>
      </c>
      <c r="BB844" s="184"/>
      <c r="BC844" s="184"/>
      <c r="BD844" s="184"/>
      <c r="BE844" s="184"/>
      <c r="BF844" s="184"/>
      <c r="BG844" s="184"/>
      <c r="BH844" s="184"/>
      <c r="BI844" s="184"/>
      <c r="BJ844" s="184"/>
      <c r="BK844" s="184"/>
      <c r="BL844" s="184" t="s">
        <v>3493</v>
      </c>
      <c r="BM844" s="184"/>
      <c r="BN844" s="184"/>
      <c r="BO844" s="184" t="s">
        <v>3493</v>
      </c>
      <c r="BP844" s="184" t="s">
        <v>3493</v>
      </c>
      <c r="BQ844" s="184" t="str">
        <f t="shared" si="35"/>
        <v>√</v>
      </c>
      <c r="BR844" s="184"/>
      <c r="BS844" s="184"/>
      <c r="BT844" s="187" t="s">
        <v>3493</v>
      </c>
      <c r="BU844" s="184"/>
      <c r="BV844" s="190" t="e">
        <f>VLOOKUP(D:D,#REF!,2,0)</f>
        <v>#REF!</v>
      </c>
      <c r="BW844" s="190" t="e">
        <f>VLOOKUP(D:D,#REF!,3,0)</f>
        <v>#REF!</v>
      </c>
      <c r="BX844" s="190"/>
      <c r="BY844" s="190"/>
      <c r="BZ844" s="191" t="e">
        <f>VLOOKUP(D:D,#REF!,2,0)</f>
        <v>#REF!</v>
      </c>
      <c r="CA844" s="192" t="s">
        <v>18928</v>
      </c>
      <c r="CB844" s="192" t="s">
        <v>18928</v>
      </c>
      <c r="CC844" s="192" t="s">
        <v>18928</v>
      </c>
      <c r="CD844" s="190"/>
      <c r="CE844" s="184">
        <v>7004194</v>
      </c>
    </row>
    <row r="845" spans="1:83" ht="11.95" customHeight="1">
      <c r="A845" s="184">
        <v>7004195</v>
      </c>
      <c r="B845" s="184">
        <v>844</v>
      </c>
      <c r="C845" s="184" t="s">
        <v>3672</v>
      </c>
      <c r="D845" s="184" t="s">
        <v>36</v>
      </c>
      <c r="E845" s="184" t="s">
        <v>733</v>
      </c>
      <c r="F845" s="184" t="s">
        <v>873</v>
      </c>
      <c r="G845" s="185">
        <v>42589</v>
      </c>
      <c r="H845" s="186" t="s">
        <v>22302</v>
      </c>
      <c r="I845" s="187">
        <v>21170</v>
      </c>
      <c r="J845" s="184" t="s">
        <v>22303</v>
      </c>
      <c r="K845" s="184">
        <v>7004195</v>
      </c>
      <c r="L845" s="184" t="s">
        <v>12006</v>
      </c>
      <c r="M845" s="184" t="s">
        <v>23965</v>
      </c>
      <c r="N845" s="188" t="s">
        <v>12007</v>
      </c>
      <c r="O845" s="189" t="s">
        <v>12008</v>
      </c>
      <c r="P845" s="187" t="s">
        <v>23966</v>
      </c>
      <c r="Q845" s="187" t="s">
        <v>23966</v>
      </c>
      <c r="R845" s="184" t="s">
        <v>12009</v>
      </c>
      <c r="S845" s="184" t="s">
        <v>12010</v>
      </c>
      <c r="T845" s="184" t="s">
        <v>12011</v>
      </c>
      <c r="U845" s="184">
        <v>13696950153</v>
      </c>
      <c r="V845" s="184" t="s">
        <v>12012</v>
      </c>
      <c r="W845" s="184" t="s">
        <v>23967</v>
      </c>
      <c r="X845" s="187" t="s">
        <v>12013</v>
      </c>
      <c r="Y845" s="187"/>
      <c r="Z845" s="188" t="s">
        <v>12013</v>
      </c>
      <c r="AA845" s="184">
        <v>90</v>
      </c>
      <c r="AB845" s="184" t="s">
        <v>3669</v>
      </c>
      <c r="AC845" s="184"/>
      <c r="AD845" s="184"/>
      <c r="AE845" s="184" t="s">
        <v>3562</v>
      </c>
      <c r="AF845" s="184" t="s">
        <v>3562</v>
      </c>
      <c r="AG845" s="184" t="s">
        <v>3689</v>
      </c>
      <c r="AH845" s="184" t="s">
        <v>3710</v>
      </c>
      <c r="AI845" s="184"/>
      <c r="AJ845" s="184" t="s">
        <v>3593</v>
      </c>
      <c r="AK845" s="184">
        <v>361026</v>
      </c>
      <c r="AL845" s="184" t="s">
        <v>12014</v>
      </c>
      <c r="AM845" s="184" t="s">
        <v>23968</v>
      </c>
      <c r="AN845" s="184" t="s">
        <v>12015</v>
      </c>
      <c r="AO845" s="184" t="s">
        <v>22311</v>
      </c>
      <c r="AP845" s="184" t="s">
        <v>12011</v>
      </c>
      <c r="AQ845" s="184">
        <v>13696950153</v>
      </c>
      <c r="AR845" s="184" t="s">
        <v>8064</v>
      </c>
      <c r="AS845" s="184" t="s">
        <v>8065</v>
      </c>
      <c r="AT845" s="184">
        <v>13600928695</v>
      </c>
      <c r="AU845" s="184" t="s">
        <v>874</v>
      </c>
      <c r="AV845" s="184" t="s">
        <v>874</v>
      </c>
      <c r="AW845" s="190"/>
      <c r="AX845" s="185">
        <v>44299</v>
      </c>
      <c r="AY845" s="185"/>
      <c r="AZ845" s="184" t="s">
        <v>3731</v>
      </c>
      <c r="BA845" s="184" t="s">
        <v>12016</v>
      </c>
      <c r="BB845" s="184"/>
      <c r="BC845" s="184"/>
      <c r="BD845" s="184"/>
      <c r="BE845" s="184"/>
      <c r="BF845" s="184"/>
      <c r="BG845" s="184"/>
      <c r="BH845" s="184"/>
      <c r="BI845" s="184"/>
      <c r="BJ845" s="184"/>
      <c r="BK845" s="184"/>
      <c r="BL845" s="184" t="s">
        <v>3493</v>
      </c>
      <c r="BM845" s="184"/>
      <c r="BN845" s="184"/>
      <c r="BO845" s="184"/>
      <c r="BP845" s="184" t="s">
        <v>3493</v>
      </c>
      <c r="BQ845" s="184" t="str">
        <f t="shared" si="35"/>
        <v>√</v>
      </c>
      <c r="BR845" s="184"/>
      <c r="BS845" s="184"/>
      <c r="BT845" s="187" t="s">
        <v>3493</v>
      </c>
      <c r="BU845" s="184"/>
      <c r="BV845" s="190" t="e">
        <f>VLOOKUP(D:D,#REF!,2,0)</f>
        <v>#REF!</v>
      </c>
      <c r="BW845" s="190" t="e">
        <f>VLOOKUP(D:D,#REF!,3,0)</f>
        <v>#REF!</v>
      </c>
      <c r="BX845" s="190"/>
      <c r="BY845" s="190"/>
      <c r="BZ845" s="191" t="e">
        <f>VLOOKUP(D:D,#REF!,2,0)</f>
        <v>#REF!</v>
      </c>
      <c r="CA845" s="192" t="s">
        <v>18928</v>
      </c>
      <c r="CB845" s="192" t="s">
        <v>18928</v>
      </c>
      <c r="CC845" s="192" t="s">
        <v>18928</v>
      </c>
      <c r="CD845" s="190"/>
      <c r="CE845" s="184">
        <v>7004195</v>
      </c>
    </row>
    <row r="846" spans="1:83" ht="11.95" customHeight="1">
      <c r="A846" s="184">
        <v>7004196</v>
      </c>
      <c r="B846" s="184">
        <v>845</v>
      </c>
      <c r="C846" s="184" t="s">
        <v>3672</v>
      </c>
      <c r="D846" s="184" t="s">
        <v>28</v>
      </c>
      <c r="E846" s="184" t="s">
        <v>696</v>
      </c>
      <c r="F846" s="184" t="s">
        <v>1182</v>
      </c>
      <c r="G846" s="185">
        <v>42536</v>
      </c>
      <c r="H846" s="186" t="s">
        <v>923</v>
      </c>
      <c r="I846" s="187">
        <v>21097</v>
      </c>
      <c r="J846" s="184" t="s">
        <v>19255</v>
      </c>
      <c r="K846" s="184">
        <v>7004196</v>
      </c>
      <c r="L846" s="184" t="s">
        <v>12017</v>
      </c>
      <c r="M846" s="184" t="s">
        <v>23969</v>
      </c>
      <c r="N846" s="188" t="s">
        <v>12018</v>
      </c>
      <c r="O846" s="189" t="s">
        <v>12019</v>
      </c>
      <c r="P846" s="187" t="s">
        <v>12020</v>
      </c>
      <c r="Q846" s="187" t="s">
        <v>12020</v>
      </c>
      <c r="R846" s="184" t="s">
        <v>12021</v>
      </c>
      <c r="S846" s="184" t="s">
        <v>12019</v>
      </c>
      <c r="T846" s="184" t="s">
        <v>12022</v>
      </c>
      <c r="U846" s="184">
        <v>13979294690</v>
      </c>
      <c r="V846" s="184" t="s">
        <v>12022</v>
      </c>
      <c r="W846" s="184">
        <v>13979294690</v>
      </c>
      <c r="X846" s="187" t="s">
        <v>23970</v>
      </c>
      <c r="Y846" s="187"/>
      <c r="Z846" s="188" t="s">
        <v>3575</v>
      </c>
      <c r="AA846" s="184">
        <v>150</v>
      </c>
      <c r="AB846" s="184" t="s">
        <v>3561</v>
      </c>
      <c r="AC846" s="184"/>
      <c r="AD846" s="184" t="s">
        <v>4266</v>
      </c>
      <c r="AE846" s="184" t="s">
        <v>3562</v>
      </c>
      <c r="AF846" s="184" t="s">
        <v>3562</v>
      </c>
      <c r="AG846" s="184"/>
      <c r="AH846" s="184"/>
      <c r="AI846" s="184"/>
      <c r="AJ846" s="184" t="s">
        <v>3563</v>
      </c>
      <c r="AK846" s="184">
        <v>332200</v>
      </c>
      <c r="AL846" s="184" t="s">
        <v>23971</v>
      </c>
      <c r="AM846" s="184" t="s">
        <v>12020</v>
      </c>
      <c r="AN846" s="184">
        <v>13979294690</v>
      </c>
      <c r="AO846" s="184" t="s">
        <v>19284</v>
      </c>
      <c r="AP846" s="184" t="s">
        <v>12023</v>
      </c>
      <c r="AQ846" s="184" t="s">
        <v>12024</v>
      </c>
      <c r="AR846" s="184" t="s">
        <v>19285</v>
      </c>
      <c r="AS846" s="184" t="s">
        <v>19286</v>
      </c>
      <c r="AT846" s="184">
        <v>13975839258</v>
      </c>
      <c r="AU846" s="184" t="s">
        <v>1183</v>
      </c>
      <c r="AV846" s="184" t="s">
        <v>1183</v>
      </c>
      <c r="AW846" s="190"/>
      <c r="AX846" s="185">
        <v>43920</v>
      </c>
      <c r="AY846" s="185"/>
      <c r="AZ846" s="184" t="s">
        <v>3731</v>
      </c>
      <c r="BA846" s="184" t="s">
        <v>12025</v>
      </c>
      <c r="BB846" s="184"/>
      <c r="BC846" s="184"/>
      <c r="BD846" s="184"/>
      <c r="BE846" s="184"/>
      <c r="BF846" s="184"/>
      <c r="BG846" s="184"/>
      <c r="BH846" s="184"/>
      <c r="BI846" s="184"/>
      <c r="BJ846" s="184"/>
      <c r="BK846" s="184"/>
      <c r="BL846" s="184" t="s">
        <v>3493</v>
      </c>
      <c r="BM846" s="184"/>
      <c r="BN846" s="184"/>
      <c r="BO846" s="184"/>
      <c r="BP846" s="184" t="s">
        <v>3493</v>
      </c>
      <c r="BQ846" s="184" t="str">
        <f t="shared" si="35"/>
        <v>√</v>
      </c>
      <c r="BR846" s="184"/>
      <c r="BS846" s="184"/>
      <c r="BT846" s="187" t="s">
        <v>3493</v>
      </c>
      <c r="BU846" s="184"/>
      <c r="BV846" s="190" t="e">
        <f>VLOOKUP(D:D,#REF!,2,0)</f>
        <v>#REF!</v>
      </c>
      <c r="BW846" s="190" t="e">
        <f>VLOOKUP(D:D,#REF!,3,0)</f>
        <v>#REF!</v>
      </c>
      <c r="BX846" s="190"/>
      <c r="BY846" s="190"/>
      <c r="BZ846" s="191" t="e">
        <f>VLOOKUP(D:D,#REF!,2,0)</f>
        <v>#REF!</v>
      </c>
      <c r="CA846" s="192" t="s">
        <v>18928</v>
      </c>
      <c r="CB846" s="192" t="s">
        <v>18928</v>
      </c>
      <c r="CC846" s="192" t="s">
        <v>18928</v>
      </c>
      <c r="CD846" s="190"/>
      <c r="CE846" s="184">
        <v>7004196</v>
      </c>
    </row>
    <row r="847" spans="1:83" ht="11.95" customHeight="1">
      <c r="A847" s="184">
        <v>7004197</v>
      </c>
      <c r="B847" s="184">
        <v>846</v>
      </c>
      <c r="C847" s="184" t="s">
        <v>19398</v>
      </c>
      <c r="D847" s="184" t="s">
        <v>38</v>
      </c>
      <c r="E847" s="184" t="s">
        <v>586</v>
      </c>
      <c r="F847" s="184" t="s">
        <v>1469</v>
      </c>
      <c r="G847" s="185">
        <v>42577</v>
      </c>
      <c r="H847" s="186" t="s">
        <v>19449</v>
      </c>
      <c r="I847" s="187">
        <v>21063</v>
      </c>
      <c r="J847" s="184" t="s">
        <v>4563</v>
      </c>
      <c r="K847" s="184">
        <v>7004197</v>
      </c>
      <c r="L847" s="184" t="s">
        <v>23972</v>
      </c>
      <c r="M847" s="184" t="s">
        <v>23973</v>
      </c>
      <c r="N847" s="188" t="s">
        <v>12026</v>
      </c>
      <c r="O847" s="189"/>
      <c r="P847" s="187" t="s">
        <v>12027</v>
      </c>
      <c r="Q847" s="187" t="s">
        <v>12027</v>
      </c>
      <c r="R847" s="184" t="s">
        <v>23974</v>
      </c>
      <c r="S847" s="184">
        <v>13050658461</v>
      </c>
      <c r="T847" s="184" t="s">
        <v>12028</v>
      </c>
      <c r="U847" s="184">
        <v>13940704586</v>
      </c>
      <c r="V847" s="184" t="s">
        <v>12029</v>
      </c>
      <c r="W847" s="184">
        <v>13464767800</v>
      </c>
      <c r="X847" s="187" t="s">
        <v>12030</v>
      </c>
      <c r="Y847" s="187"/>
      <c r="Z847" s="188" t="s">
        <v>3575</v>
      </c>
      <c r="AA847" s="184">
        <v>90</v>
      </c>
      <c r="AB847" s="184" t="s">
        <v>3561</v>
      </c>
      <c r="AC847" s="184"/>
      <c r="AD847" s="184"/>
      <c r="AE847" s="184" t="s">
        <v>3562</v>
      </c>
      <c r="AF847" s="184"/>
      <c r="AG847" s="184" t="s">
        <v>12031</v>
      </c>
      <c r="AH847" s="184"/>
      <c r="AI847" s="184"/>
      <c r="AJ847" s="184" t="s">
        <v>3563</v>
      </c>
      <c r="AK847" s="184">
        <v>115100</v>
      </c>
      <c r="AL847" s="184" t="s">
        <v>4563</v>
      </c>
      <c r="AM847" s="184" t="s">
        <v>10053</v>
      </c>
      <c r="AN847" s="184">
        <v>13942678233</v>
      </c>
      <c r="AO847" s="184" t="s">
        <v>4574</v>
      </c>
      <c r="AP847" s="184" t="s">
        <v>12028</v>
      </c>
      <c r="AQ847" s="184" t="s">
        <v>12032</v>
      </c>
      <c r="AR847" s="184" t="s">
        <v>4576</v>
      </c>
      <c r="AS847" s="184" t="s">
        <v>4577</v>
      </c>
      <c r="AT847" s="184">
        <v>13942678233</v>
      </c>
      <c r="AU847" s="184" t="s">
        <v>1470</v>
      </c>
      <c r="AV847" s="184" t="s">
        <v>1470</v>
      </c>
      <c r="AW847" s="190"/>
      <c r="AX847" s="185">
        <v>44642</v>
      </c>
      <c r="AY847" s="185"/>
      <c r="AZ847" s="184" t="s">
        <v>3731</v>
      </c>
      <c r="BA847" s="184" t="s">
        <v>12033</v>
      </c>
      <c r="BB847" s="184"/>
      <c r="BC847" s="184"/>
      <c r="BD847" s="184"/>
      <c r="BE847" s="184"/>
      <c r="BF847" s="184"/>
      <c r="BG847" s="184"/>
      <c r="BH847" s="184"/>
      <c r="BI847" s="184"/>
      <c r="BJ847" s="184"/>
      <c r="BK847" s="184"/>
      <c r="BL847" s="184" t="s">
        <v>3493</v>
      </c>
      <c r="BM847" s="184"/>
      <c r="BN847" s="184"/>
      <c r="BO847" s="184"/>
      <c r="BP847" s="184" t="s">
        <v>3493</v>
      </c>
      <c r="BQ847" s="184" t="str">
        <f t="shared" si="35"/>
        <v>√</v>
      </c>
      <c r="BR847" s="184"/>
      <c r="BS847" s="184"/>
      <c r="BT847" s="187" t="s">
        <v>3493</v>
      </c>
      <c r="BU847" s="184"/>
      <c r="BV847" s="190" t="e">
        <f>VLOOKUP(D:D,#REF!,2,0)</f>
        <v>#REF!</v>
      </c>
      <c r="BW847" s="190" t="e">
        <f>VLOOKUP(D:D,#REF!,3,0)</f>
        <v>#REF!</v>
      </c>
      <c r="BX847" s="190"/>
      <c r="BY847" s="190"/>
      <c r="BZ847" s="191" t="e">
        <f>VLOOKUP(D:D,#REF!,2,0)</f>
        <v>#REF!</v>
      </c>
      <c r="CA847" s="192" t="s">
        <v>18928</v>
      </c>
      <c r="CB847" s="192" t="s">
        <v>18928</v>
      </c>
      <c r="CC847" s="192" t="s">
        <v>18928</v>
      </c>
      <c r="CD847" s="190"/>
      <c r="CE847" s="184">
        <v>7004197</v>
      </c>
    </row>
    <row r="848" spans="1:83" ht="11.95" customHeight="1">
      <c r="A848" s="184">
        <v>7004198</v>
      </c>
      <c r="B848" s="184">
        <v>847</v>
      </c>
      <c r="C848" s="184" t="s">
        <v>18923</v>
      </c>
      <c r="D848" s="184" t="s">
        <v>18</v>
      </c>
      <c r="E848" s="184" t="s">
        <v>667</v>
      </c>
      <c r="F848" s="184" t="s">
        <v>12034</v>
      </c>
      <c r="G848" s="185">
        <v>42554</v>
      </c>
      <c r="H848" s="186" t="s">
        <v>18929</v>
      </c>
      <c r="I848" s="187">
        <v>21165</v>
      </c>
      <c r="J848" s="184" t="s">
        <v>23137</v>
      </c>
      <c r="K848" s="184">
        <v>7004198</v>
      </c>
      <c r="L848" s="184" t="s">
        <v>23975</v>
      </c>
      <c r="M848" s="184" t="s">
        <v>12035</v>
      </c>
      <c r="N848" s="188" t="s">
        <v>23976</v>
      </c>
      <c r="O848" s="189" t="s">
        <v>12036</v>
      </c>
      <c r="P848" s="187" t="s">
        <v>12037</v>
      </c>
      <c r="Q848" s="187" t="s">
        <v>12037</v>
      </c>
      <c r="R848" s="184" t="s">
        <v>12038</v>
      </c>
      <c r="S848" s="184">
        <v>13882701066</v>
      </c>
      <c r="T848" s="184" t="s">
        <v>12039</v>
      </c>
      <c r="U848" s="184">
        <v>13619044700</v>
      </c>
      <c r="V848" s="184" t="s">
        <v>12040</v>
      </c>
      <c r="W848" s="184" t="s">
        <v>12041</v>
      </c>
      <c r="X848" s="187" t="s">
        <v>23977</v>
      </c>
      <c r="Y848" s="187"/>
      <c r="Z848" s="188" t="s">
        <v>12042</v>
      </c>
      <c r="AA848" s="184">
        <v>180</v>
      </c>
      <c r="AB848" s="184" t="s">
        <v>3669</v>
      </c>
      <c r="AC848" s="184"/>
      <c r="AD848" s="184"/>
      <c r="AE848" s="184" t="s">
        <v>3562</v>
      </c>
      <c r="AF848" s="184"/>
      <c r="AG848" s="184" t="s">
        <v>12043</v>
      </c>
      <c r="AH848" s="184"/>
      <c r="AI848" s="184"/>
      <c r="AJ848" s="184" t="s">
        <v>3563</v>
      </c>
      <c r="AK848" s="184">
        <v>646300</v>
      </c>
      <c r="AL848" s="184" t="s">
        <v>823</v>
      </c>
      <c r="AM848" s="184" t="s">
        <v>3576</v>
      </c>
      <c r="AN848" s="184">
        <v>18113024811</v>
      </c>
      <c r="AO848" s="184" t="s">
        <v>3577</v>
      </c>
      <c r="AP848" s="184" t="s">
        <v>12044</v>
      </c>
      <c r="AQ848" s="184">
        <v>18084947585</v>
      </c>
      <c r="AR848" s="184" t="s">
        <v>823</v>
      </c>
      <c r="AS848" s="184" t="s">
        <v>3576</v>
      </c>
      <c r="AT848" s="184">
        <v>18113024811</v>
      </c>
      <c r="AU848" s="184" t="s">
        <v>2294</v>
      </c>
      <c r="AV848" s="184" t="s">
        <v>12045</v>
      </c>
      <c r="AW848" s="190"/>
      <c r="AX848" s="185">
        <v>44376</v>
      </c>
      <c r="AY848" s="185"/>
      <c r="AZ848" s="184" t="s">
        <v>3731</v>
      </c>
      <c r="BA848" s="184" t="s">
        <v>12046</v>
      </c>
      <c r="BB848" s="184"/>
      <c r="BC848" s="184"/>
      <c r="BD848" s="184"/>
      <c r="BE848" s="184"/>
      <c r="BF848" s="184"/>
      <c r="BG848" s="184"/>
      <c r="BH848" s="184"/>
      <c r="BI848" s="184"/>
      <c r="BJ848" s="184"/>
      <c r="BK848" s="184"/>
      <c r="BL848" s="184" t="s">
        <v>3493</v>
      </c>
      <c r="BM848" s="184"/>
      <c r="BN848" s="184"/>
      <c r="BO848" s="184"/>
      <c r="BP848" s="184" t="s">
        <v>3493</v>
      </c>
      <c r="BQ848" s="184" t="str">
        <f t="shared" si="35"/>
        <v>√</v>
      </c>
      <c r="BR848" s="184"/>
      <c r="BS848" s="184"/>
      <c r="BT848" s="187" t="s">
        <v>3493</v>
      </c>
      <c r="BU848" s="184"/>
      <c r="BV848" s="190" t="e">
        <f>VLOOKUP(D:D,#REF!,2,0)</f>
        <v>#REF!</v>
      </c>
      <c r="BW848" s="190" t="e">
        <f>VLOOKUP(D:D,#REF!,3,0)</f>
        <v>#REF!</v>
      </c>
      <c r="BX848" s="190"/>
      <c r="BY848" s="190"/>
      <c r="BZ848" s="191" t="e">
        <f>VLOOKUP(D:D,#REF!,2,0)</f>
        <v>#REF!</v>
      </c>
      <c r="CA848" s="192" t="s">
        <v>18928</v>
      </c>
      <c r="CB848" s="192" t="s">
        <v>18928</v>
      </c>
      <c r="CC848" s="192" t="s">
        <v>18928</v>
      </c>
      <c r="CD848" s="190"/>
      <c r="CE848" s="184">
        <v>7004198</v>
      </c>
    </row>
    <row r="849" spans="1:84" ht="11.95" customHeight="1">
      <c r="A849" s="184">
        <v>7004199</v>
      </c>
      <c r="B849" s="184">
        <v>848</v>
      </c>
      <c r="C849" s="184" t="s">
        <v>18923</v>
      </c>
      <c r="D849" s="184" t="s">
        <v>18</v>
      </c>
      <c r="E849" s="184" t="s">
        <v>674</v>
      </c>
      <c r="F849" s="184" t="s">
        <v>1910</v>
      </c>
      <c r="G849" s="185">
        <v>42554</v>
      </c>
      <c r="H849" s="186" t="s">
        <v>1385</v>
      </c>
      <c r="I849" s="187">
        <v>21173</v>
      </c>
      <c r="J849" s="184" t="s">
        <v>18924</v>
      </c>
      <c r="K849" s="184">
        <v>7004199</v>
      </c>
      <c r="L849" s="184" t="s">
        <v>12047</v>
      </c>
      <c r="M849" s="184" t="s">
        <v>12048</v>
      </c>
      <c r="N849" s="188" t="s">
        <v>23978</v>
      </c>
      <c r="O849" s="189" t="s">
        <v>12049</v>
      </c>
      <c r="P849" s="187" t="s">
        <v>12050</v>
      </c>
      <c r="Q849" s="187" t="s">
        <v>12050</v>
      </c>
      <c r="R849" s="184" t="s">
        <v>23979</v>
      </c>
      <c r="S849" s="184">
        <v>18080588000</v>
      </c>
      <c r="T849" s="184" t="s">
        <v>12051</v>
      </c>
      <c r="U849" s="184">
        <v>18720166623</v>
      </c>
      <c r="V849" s="184" t="s">
        <v>12052</v>
      </c>
      <c r="W849" s="184">
        <v>18783589525</v>
      </c>
      <c r="X849" s="187" t="s">
        <v>12053</v>
      </c>
      <c r="Y849" s="187" t="s">
        <v>12054</v>
      </c>
      <c r="Z849" s="188" t="s">
        <v>3575</v>
      </c>
      <c r="AA849" s="184">
        <v>180</v>
      </c>
      <c r="AB849" s="184" t="s">
        <v>3669</v>
      </c>
      <c r="AC849" s="184"/>
      <c r="AD849" s="184"/>
      <c r="AE849" s="184" t="s">
        <v>3562</v>
      </c>
      <c r="AF849" s="184"/>
      <c r="AG849" s="184" t="s">
        <v>12055</v>
      </c>
      <c r="AH849" s="184"/>
      <c r="AI849" s="184"/>
      <c r="AJ849" s="184" t="s">
        <v>3563</v>
      </c>
      <c r="AK849" s="184">
        <v>625500</v>
      </c>
      <c r="AL849" s="184" t="s">
        <v>1385</v>
      </c>
      <c r="AM849" s="184" t="s">
        <v>3594</v>
      </c>
      <c r="AN849" s="184">
        <v>18108184858</v>
      </c>
      <c r="AO849" s="184" t="s">
        <v>3595</v>
      </c>
      <c r="AP849" s="184" t="s">
        <v>12056</v>
      </c>
      <c r="AQ849" s="184">
        <v>18180005075</v>
      </c>
      <c r="AR849" s="184" t="s">
        <v>1385</v>
      </c>
      <c r="AS849" s="184" t="s">
        <v>3594</v>
      </c>
      <c r="AT849" s="184">
        <v>18108184858</v>
      </c>
      <c r="AU849" s="184" t="s">
        <v>1911</v>
      </c>
      <c r="AV849" s="184" t="s">
        <v>1911</v>
      </c>
      <c r="AW849" s="190"/>
      <c r="AX849" s="185">
        <v>44271</v>
      </c>
      <c r="AY849" s="185">
        <v>42933</v>
      </c>
      <c r="AZ849" s="184" t="s">
        <v>3731</v>
      </c>
      <c r="BA849" s="184" t="s">
        <v>12057</v>
      </c>
      <c r="BB849" s="184"/>
      <c r="BC849" s="184"/>
      <c r="BD849" s="184"/>
      <c r="BE849" s="184"/>
      <c r="BF849" s="184"/>
      <c r="BG849" s="184"/>
      <c r="BH849" s="184"/>
      <c r="BI849" s="184"/>
      <c r="BJ849" s="184"/>
      <c r="BK849" s="184"/>
      <c r="BL849" s="184" t="s">
        <v>3493</v>
      </c>
      <c r="BM849" s="184"/>
      <c r="BN849" s="184"/>
      <c r="BO849" s="184" t="s">
        <v>3493</v>
      </c>
      <c r="BP849" s="184" t="s">
        <v>3493</v>
      </c>
      <c r="BQ849" s="184" t="str">
        <f t="shared" si="35"/>
        <v>√</v>
      </c>
      <c r="BR849" s="184"/>
      <c r="BS849" s="184" t="s">
        <v>3493</v>
      </c>
      <c r="BT849" s="187" t="s">
        <v>3493</v>
      </c>
      <c r="BU849" s="184"/>
      <c r="BV849" s="190" t="e">
        <f>VLOOKUP(D:D,#REF!,2,0)</f>
        <v>#REF!</v>
      </c>
      <c r="BW849" s="190" t="e">
        <f>VLOOKUP(D:D,#REF!,3,0)</f>
        <v>#REF!</v>
      </c>
      <c r="BX849" s="190"/>
      <c r="BY849" s="190"/>
      <c r="BZ849" s="191" t="e">
        <f>VLOOKUP(D:D,#REF!,2,0)</f>
        <v>#REF!</v>
      </c>
      <c r="CA849" s="192" t="s">
        <v>18928</v>
      </c>
      <c r="CB849" s="192" t="s">
        <v>18928</v>
      </c>
      <c r="CC849" s="192" t="s">
        <v>18928</v>
      </c>
      <c r="CD849" s="190"/>
      <c r="CE849" s="184">
        <v>7004199</v>
      </c>
    </row>
    <row r="850" spans="1:84" ht="11.95" customHeight="1">
      <c r="A850" s="184">
        <v>7004200</v>
      </c>
      <c r="B850" s="184">
        <v>849</v>
      </c>
      <c r="C850" s="184" t="s">
        <v>22473</v>
      </c>
      <c r="D850" s="184" t="s">
        <v>24</v>
      </c>
      <c r="E850" s="184" t="s">
        <v>616</v>
      </c>
      <c r="F850" s="184" t="s">
        <v>616</v>
      </c>
      <c r="G850" s="185">
        <v>42580</v>
      </c>
      <c r="H850" s="186" t="s">
        <v>22715</v>
      </c>
      <c r="I850" s="187">
        <v>21049</v>
      </c>
      <c r="J850" s="184" t="s">
        <v>12058</v>
      </c>
      <c r="K850" s="184">
        <v>7004200</v>
      </c>
      <c r="L850" s="184" t="s">
        <v>12059</v>
      </c>
      <c r="M850" s="184" t="s">
        <v>12060</v>
      </c>
      <c r="N850" s="188" t="s">
        <v>12061</v>
      </c>
      <c r="O850" s="189" t="s">
        <v>12062</v>
      </c>
      <c r="P850" s="187" t="s">
        <v>12063</v>
      </c>
      <c r="Q850" s="187" t="s">
        <v>12063</v>
      </c>
      <c r="R850" s="184" t="s">
        <v>12064</v>
      </c>
      <c r="S850" s="184">
        <v>18938163078</v>
      </c>
      <c r="T850" s="184" t="s">
        <v>12065</v>
      </c>
      <c r="U850" s="184">
        <v>13662715533</v>
      </c>
      <c r="V850" s="184" t="s">
        <v>2819</v>
      </c>
      <c r="W850" s="184" t="s">
        <v>12066</v>
      </c>
      <c r="X850" s="187" t="s">
        <v>12067</v>
      </c>
      <c r="Y850" s="187"/>
      <c r="Z850" s="188" t="s">
        <v>12067</v>
      </c>
      <c r="AA850" s="184">
        <v>90</v>
      </c>
      <c r="AB850" s="184" t="s">
        <v>3561</v>
      </c>
      <c r="AC850" s="184"/>
      <c r="AD850" s="184" t="s">
        <v>12068</v>
      </c>
      <c r="AE850" s="184" t="s">
        <v>3562</v>
      </c>
      <c r="AF850" s="184"/>
      <c r="AG850" s="184"/>
      <c r="AH850" s="184"/>
      <c r="AI850" s="184"/>
      <c r="AJ850" s="184" t="s">
        <v>3593</v>
      </c>
      <c r="AK850" s="184">
        <v>523003</v>
      </c>
      <c r="AL850" s="184"/>
      <c r="AM850" s="184"/>
      <c r="AN850" s="184"/>
      <c r="AO850" s="184" t="s">
        <v>3577</v>
      </c>
      <c r="AP850" s="184" t="s">
        <v>12069</v>
      </c>
      <c r="AQ850" s="184">
        <v>18819099066</v>
      </c>
      <c r="AR850" s="184"/>
      <c r="AS850" s="184"/>
      <c r="AT850" s="184"/>
      <c r="AU850" s="184" t="s">
        <v>1124</v>
      </c>
      <c r="AV850" s="184" t="s">
        <v>12070</v>
      </c>
      <c r="AW850" s="190"/>
      <c r="AX850" s="185">
        <v>44346</v>
      </c>
      <c r="AY850" s="185"/>
      <c r="AZ850" s="184" t="s">
        <v>3731</v>
      </c>
      <c r="BA850" s="184" t="s">
        <v>12071</v>
      </c>
      <c r="BB850" s="184"/>
      <c r="BC850" s="184"/>
      <c r="BD850" s="184"/>
      <c r="BE850" s="184"/>
      <c r="BF850" s="184"/>
      <c r="BG850" s="184"/>
      <c r="BH850" s="184"/>
      <c r="BI850" s="184"/>
      <c r="BJ850" s="184"/>
      <c r="BK850" s="184"/>
      <c r="BL850" s="184" t="s">
        <v>3493</v>
      </c>
      <c r="BM850" s="184"/>
      <c r="BN850" s="184" t="s">
        <v>3493</v>
      </c>
      <c r="BO850" s="184"/>
      <c r="BP850" s="184" t="s">
        <v>3493</v>
      </c>
      <c r="BQ850" s="184" t="str">
        <f t="shared" si="35"/>
        <v>√</v>
      </c>
      <c r="BR850" s="184"/>
      <c r="BS850" s="184"/>
      <c r="BT850" s="187" t="s">
        <v>3493</v>
      </c>
      <c r="BU850" s="184"/>
      <c r="BV850" s="190" t="e">
        <f>VLOOKUP(D:D,#REF!,2,0)</f>
        <v>#REF!</v>
      </c>
      <c r="BW850" s="190" t="e">
        <f>VLOOKUP(D:D,#REF!,3,0)</f>
        <v>#REF!</v>
      </c>
      <c r="BX850" s="190"/>
      <c r="BY850" s="190"/>
      <c r="BZ850" s="191" t="e">
        <f>VLOOKUP(D:D,#REF!,2,0)</f>
        <v>#REF!</v>
      </c>
      <c r="CA850" s="192" t="s">
        <v>18928</v>
      </c>
      <c r="CB850" s="192" t="s">
        <v>18928</v>
      </c>
      <c r="CC850" s="192" t="s">
        <v>18928</v>
      </c>
      <c r="CD850" s="190"/>
      <c r="CE850" s="184">
        <v>7004200</v>
      </c>
    </row>
    <row r="851" spans="1:84" ht="11.95" customHeight="1">
      <c r="A851" s="184">
        <v>7004201</v>
      </c>
      <c r="B851" s="184">
        <v>850</v>
      </c>
      <c r="C851" s="184" t="s">
        <v>22473</v>
      </c>
      <c r="D851" s="184" t="s">
        <v>24</v>
      </c>
      <c r="E851" s="184" t="s">
        <v>627</v>
      </c>
      <c r="F851" s="184" t="s">
        <v>12072</v>
      </c>
      <c r="G851" s="185">
        <v>42580</v>
      </c>
      <c r="H851" s="186" t="s">
        <v>22715</v>
      </c>
      <c r="I851" s="187">
        <v>21049</v>
      </c>
      <c r="J851" s="184" t="s">
        <v>11164</v>
      </c>
      <c r="K851" s="184">
        <v>7004201</v>
      </c>
      <c r="L851" s="184" t="s">
        <v>12073</v>
      </c>
      <c r="M851" s="184" t="s">
        <v>12074</v>
      </c>
      <c r="N851" s="188" t="s">
        <v>12075</v>
      </c>
      <c r="O851" s="189"/>
      <c r="P851" s="187" t="s">
        <v>23980</v>
      </c>
      <c r="Q851" s="187" t="s">
        <v>23980</v>
      </c>
      <c r="R851" s="184" t="s">
        <v>12076</v>
      </c>
      <c r="S851" s="184" t="s">
        <v>3820</v>
      </c>
      <c r="T851" s="184" t="s">
        <v>2819</v>
      </c>
      <c r="U851" s="184" t="s">
        <v>3575</v>
      </c>
      <c r="V851" s="184" t="s">
        <v>2819</v>
      </c>
      <c r="W851" s="184" t="s">
        <v>3575</v>
      </c>
      <c r="X851" s="187" t="s">
        <v>12077</v>
      </c>
      <c r="Y851" s="187"/>
      <c r="Z851" s="188" t="s">
        <v>12078</v>
      </c>
      <c r="AA851" s="184" t="s">
        <v>3820</v>
      </c>
      <c r="AB851" s="184" t="s">
        <v>3820</v>
      </c>
      <c r="AC851" s="184"/>
      <c r="AD851" s="184" t="s">
        <v>12079</v>
      </c>
      <c r="AE851" s="184" t="s">
        <v>3562</v>
      </c>
      <c r="AF851" s="184"/>
      <c r="AG851" s="184"/>
      <c r="AH851" s="184"/>
      <c r="AI851" s="184"/>
      <c r="AJ851" s="184" t="s">
        <v>3563</v>
      </c>
      <c r="AK851" s="184">
        <v>511600</v>
      </c>
      <c r="AL851" s="184" t="s">
        <v>12080</v>
      </c>
      <c r="AM851" s="184" t="s">
        <v>12081</v>
      </c>
      <c r="AN851" s="184">
        <v>13824904063</v>
      </c>
      <c r="AO851" s="184"/>
      <c r="AP851" s="184" t="s">
        <v>12080</v>
      </c>
      <c r="AQ851" s="184">
        <v>13824904063</v>
      </c>
      <c r="AR851" s="184" t="s">
        <v>12080</v>
      </c>
      <c r="AS851" s="184" t="s">
        <v>12081</v>
      </c>
      <c r="AT851" s="184">
        <v>13824904063</v>
      </c>
      <c r="AU851" s="184"/>
      <c r="AV851" s="184"/>
      <c r="AW851" s="190"/>
      <c r="AX851" s="185">
        <v>44325</v>
      </c>
      <c r="AY851" s="185"/>
      <c r="AZ851" s="184" t="s">
        <v>3731</v>
      </c>
      <c r="BA851" s="184" t="s">
        <v>12082</v>
      </c>
      <c r="BB851" s="184"/>
      <c r="BC851" s="184"/>
      <c r="BD851" s="184"/>
      <c r="BE851" s="184"/>
      <c r="BF851" s="184"/>
      <c r="BG851" s="184"/>
      <c r="BH851" s="184"/>
      <c r="BI851" s="184"/>
      <c r="BJ851" s="184"/>
      <c r="BK851" s="184"/>
      <c r="BL851" s="184" t="s">
        <v>3493</v>
      </c>
      <c r="BM851" s="184"/>
      <c r="BN851" s="184" t="s">
        <v>3493</v>
      </c>
      <c r="BO851" s="184"/>
      <c r="BP851" s="184"/>
      <c r="BQ851" s="184" t="str">
        <f t="shared" si="35"/>
        <v>√</v>
      </c>
      <c r="BR851" s="184"/>
      <c r="BS851" s="184"/>
      <c r="BT851" s="187" t="s">
        <v>8842</v>
      </c>
      <c r="BU851" s="184" t="s">
        <v>3823</v>
      </c>
      <c r="BV851" s="190" t="e">
        <f>VLOOKUP(D:D,#REF!,2,0)</f>
        <v>#REF!</v>
      </c>
      <c r="BW851" s="190" t="e">
        <f>VLOOKUP(D:D,#REF!,3,0)</f>
        <v>#REF!</v>
      </c>
      <c r="BX851" s="190"/>
      <c r="BY851" s="190"/>
      <c r="BZ851" s="191" t="e">
        <f>VLOOKUP(D:D,#REF!,2,0)</f>
        <v>#REF!</v>
      </c>
      <c r="CA851" s="192" t="s">
        <v>18928</v>
      </c>
      <c r="CB851" s="192" t="s">
        <v>18928</v>
      </c>
      <c r="CC851" s="192" t="s">
        <v>18928</v>
      </c>
      <c r="CD851" s="190"/>
      <c r="CE851" s="184">
        <v>7004201</v>
      </c>
    </row>
    <row r="852" spans="1:84" ht="11.95" customHeight="1">
      <c r="A852" s="184">
        <v>7004202</v>
      </c>
      <c r="B852" s="184">
        <v>851</v>
      </c>
      <c r="C852" s="184" t="s">
        <v>22473</v>
      </c>
      <c r="D852" s="184" t="s">
        <v>24</v>
      </c>
      <c r="E852" s="184" t="s">
        <v>634</v>
      </c>
      <c r="F852" s="184" t="s">
        <v>1504</v>
      </c>
      <c r="G852" s="185">
        <v>42580</v>
      </c>
      <c r="H852" s="186" t="s">
        <v>22769</v>
      </c>
      <c r="I852" s="187">
        <v>21143</v>
      </c>
      <c r="J852" s="184" t="s">
        <v>11164</v>
      </c>
      <c r="K852" s="184">
        <v>7004202</v>
      </c>
      <c r="L852" s="184" t="s">
        <v>23981</v>
      </c>
      <c r="M852" s="184" t="s">
        <v>12083</v>
      </c>
      <c r="N852" s="188" t="s">
        <v>12084</v>
      </c>
      <c r="O852" s="189" t="s">
        <v>12085</v>
      </c>
      <c r="P852" s="187" t="s">
        <v>12086</v>
      </c>
      <c r="Q852" s="187" t="s">
        <v>12086</v>
      </c>
      <c r="R852" s="184" t="s">
        <v>12087</v>
      </c>
      <c r="S852" s="184" t="s">
        <v>3820</v>
      </c>
      <c r="T852" s="184" t="s">
        <v>2819</v>
      </c>
      <c r="U852" s="184" t="s">
        <v>3575</v>
      </c>
      <c r="V852" s="184" t="s">
        <v>2819</v>
      </c>
      <c r="W852" s="184" t="s">
        <v>3575</v>
      </c>
      <c r="X852" s="187" t="s">
        <v>12088</v>
      </c>
      <c r="Y852" s="187"/>
      <c r="Z852" s="188" t="s">
        <v>12089</v>
      </c>
      <c r="AA852" s="184">
        <v>120</v>
      </c>
      <c r="AB852" s="184" t="s">
        <v>3561</v>
      </c>
      <c r="AC852" s="184"/>
      <c r="AD852" s="184" t="s">
        <v>12079</v>
      </c>
      <c r="AE852" s="184" t="s">
        <v>3562</v>
      </c>
      <c r="AF852" s="184"/>
      <c r="AG852" s="184"/>
      <c r="AH852" s="184"/>
      <c r="AI852" s="184"/>
      <c r="AJ852" s="184" t="s">
        <v>3563</v>
      </c>
      <c r="AK852" s="184">
        <v>512400</v>
      </c>
      <c r="AL852" s="184" t="s">
        <v>12090</v>
      </c>
      <c r="AM852" s="184" t="s">
        <v>12091</v>
      </c>
      <c r="AN852" s="184">
        <v>13827920548</v>
      </c>
      <c r="AO852" s="184" t="s">
        <v>12092</v>
      </c>
      <c r="AP852" s="184" t="s">
        <v>12090</v>
      </c>
      <c r="AQ852" s="184">
        <v>13827920548</v>
      </c>
      <c r="AR852" s="184" t="s">
        <v>12090</v>
      </c>
      <c r="AS852" s="184" t="s">
        <v>12091</v>
      </c>
      <c r="AT852" s="184">
        <v>13827920548</v>
      </c>
      <c r="AU852" s="184" t="s">
        <v>1505</v>
      </c>
      <c r="AV852" s="184" t="s">
        <v>1505</v>
      </c>
      <c r="AW852" s="190"/>
      <c r="AX852" s="185">
        <v>44293</v>
      </c>
      <c r="AY852" s="185"/>
      <c r="AZ852" s="184" t="s">
        <v>3731</v>
      </c>
      <c r="BA852" s="184" t="s">
        <v>12093</v>
      </c>
      <c r="BB852" s="184"/>
      <c r="BC852" s="184"/>
      <c r="BD852" s="184"/>
      <c r="BE852" s="184"/>
      <c r="BF852" s="184"/>
      <c r="BG852" s="184"/>
      <c r="BH852" s="184"/>
      <c r="BI852" s="184"/>
      <c r="BJ852" s="184"/>
      <c r="BK852" s="184"/>
      <c r="BL852" s="184" t="s">
        <v>3493</v>
      </c>
      <c r="BM852" s="184"/>
      <c r="BN852" s="184" t="s">
        <v>3493</v>
      </c>
      <c r="BO852" s="184"/>
      <c r="BP852" s="184" t="s">
        <v>3493</v>
      </c>
      <c r="BQ852" s="184" t="str">
        <f t="shared" si="35"/>
        <v>√</v>
      </c>
      <c r="BR852" s="184"/>
      <c r="BS852" s="184"/>
      <c r="BT852" s="187" t="s">
        <v>3493</v>
      </c>
      <c r="BU852" s="184"/>
      <c r="BV852" s="190" t="e">
        <f>VLOOKUP(D:D,#REF!,2,0)</f>
        <v>#REF!</v>
      </c>
      <c r="BW852" s="190" t="e">
        <f>VLOOKUP(D:D,#REF!,3,0)</f>
        <v>#REF!</v>
      </c>
      <c r="BX852" s="190"/>
      <c r="BY852" s="190"/>
      <c r="BZ852" s="191" t="e">
        <f>VLOOKUP(D:D,#REF!,2,0)</f>
        <v>#REF!</v>
      </c>
      <c r="CA852" s="192" t="s">
        <v>18928</v>
      </c>
      <c r="CB852" s="192" t="s">
        <v>18928</v>
      </c>
      <c r="CC852" s="192" t="s">
        <v>18928</v>
      </c>
      <c r="CD852" s="190"/>
      <c r="CE852" s="184">
        <v>7004202</v>
      </c>
    </row>
    <row r="853" spans="1:84" ht="11.95" customHeight="1">
      <c r="A853" s="184">
        <v>7004203</v>
      </c>
      <c r="B853" s="184">
        <v>852</v>
      </c>
      <c r="C853" s="184" t="s">
        <v>22473</v>
      </c>
      <c r="D853" s="184" t="s">
        <v>24</v>
      </c>
      <c r="E853" s="184" t="s">
        <v>628</v>
      </c>
      <c r="F853" s="184" t="s">
        <v>1625</v>
      </c>
      <c r="G853" s="185">
        <v>42580</v>
      </c>
      <c r="H853" s="186" t="s">
        <v>22794</v>
      </c>
      <c r="I853" s="187">
        <v>21144</v>
      </c>
      <c r="J853" s="184" t="s">
        <v>22795</v>
      </c>
      <c r="K853" s="184">
        <v>7004203</v>
      </c>
      <c r="L853" s="184" t="s">
        <v>12094</v>
      </c>
      <c r="M853" s="184" t="s">
        <v>23982</v>
      </c>
      <c r="N853" s="188" t="s">
        <v>12095</v>
      </c>
      <c r="O853" s="189" t="s">
        <v>12096</v>
      </c>
      <c r="P853" s="187" t="s">
        <v>23983</v>
      </c>
      <c r="Q853" s="187" t="s">
        <v>23983</v>
      </c>
      <c r="R853" s="184" t="s">
        <v>12097</v>
      </c>
      <c r="S853" s="184" t="s">
        <v>3820</v>
      </c>
      <c r="T853" s="184" t="s">
        <v>2819</v>
      </c>
      <c r="U853" s="184" t="s">
        <v>3575</v>
      </c>
      <c r="V853" s="184" t="s">
        <v>2819</v>
      </c>
      <c r="W853" s="184" t="s">
        <v>23984</v>
      </c>
      <c r="X853" s="187" t="s">
        <v>12098</v>
      </c>
      <c r="Y853" s="187"/>
      <c r="Z853" s="188" t="s">
        <v>12098</v>
      </c>
      <c r="AA853" s="184">
        <v>90</v>
      </c>
      <c r="AB853" s="184" t="s">
        <v>3561</v>
      </c>
      <c r="AC853" s="184"/>
      <c r="AD853" s="184"/>
      <c r="AE853" s="184" t="s">
        <v>3562</v>
      </c>
      <c r="AF853" s="184"/>
      <c r="AG853" s="184"/>
      <c r="AH853" s="184"/>
      <c r="AI853" s="184"/>
      <c r="AJ853" s="184" t="s">
        <v>3593</v>
      </c>
      <c r="AK853" s="184">
        <v>524400</v>
      </c>
      <c r="AL853" s="184" t="s">
        <v>12099</v>
      </c>
      <c r="AM853" s="184" t="s">
        <v>12100</v>
      </c>
      <c r="AN853" s="184">
        <v>18719162627</v>
      </c>
      <c r="AO853" s="184" t="s">
        <v>3577</v>
      </c>
      <c r="AP853" s="184" t="s">
        <v>12099</v>
      </c>
      <c r="AQ853" s="184">
        <v>18719162627</v>
      </c>
      <c r="AR853" s="184" t="s">
        <v>12101</v>
      </c>
      <c r="AS853" s="184" t="s">
        <v>12100</v>
      </c>
      <c r="AT853" s="184">
        <v>13902572286</v>
      </c>
      <c r="AU853" s="184" t="s">
        <v>1626</v>
      </c>
      <c r="AV853" s="184" t="s">
        <v>1626</v>
      </c>
      <c r="AW853" s="190"/>
      <c r="AX853" s="185">
        <v>44228</v>
      </c>
      <c r="AY853" s="185"/>
      <c r="AZ853" s="184" t="s">
        <v>3731</v>
      </c>
      <c r="BA853" s="184" t="s">
        <v>12102</v>
      </c>
      <c r="BB853" s="184"/>
      <c r="BC853" s="184"/>
      <c r="BD853" s="184"/>
      <c r="BE853" s="184"/>
      <c r="BF853" s="184"/>
      <c r="BG853" s="184"/>
      <c r="BH853" s="184"/>
      <c r="BI853" s="184"/>
      <c r="BJ853" s="184"/>
      <c r="BK853" s="184"/>
      <c r="BL853" s="184" t="s">
        <v>3493</v>
      </c>
      <c r="BM853" s="184"/>
      <c r="BN853" s="184" t="s">
        <v>3493</v>
      </c>
      <c r="BO853" s="184"/>
      <c r="BP853" s="184" t="s">
        <v>3493</v>
      </c>
      <c r="BQ853" s="184" t="str">
        <f t="shared" si="35"/>
        <v>√</v>
      </c>
      <c r="BR853" s="184"/>
      <c r="BS853" s="184"/>
      <c r="BT853" s="187" t="s">
        <v>3493</v>
      </c>
      <c r="BU853" s="184"/>
      <c r="BV853" s="190" t="e">
        <f>VLOOKUP(D:D,#REF!,2,0)</f>
        <v>#REF!</v>
      </c>
      <c r="BW853" s="190" t="e">
        <f>VLOOKUP(D:D,#REF!,3,0)</f>
        <v>#REF!</v>
      </c>
      <c r="BX853" s="190"/>
      <c r="BY853" s="190"/>
      <c r="BZ853" s="191" t="e">
        <f>VLOOKUP(D:D,#REF!,2,0)</f>
        <v>#REF!</v>
      </c>
      <c r="CA853" s="192" t="s">
        <v>18928</v>
      </c>
      <c r="CB853" s="192" t="s">
        <v>18928</v>
      </c>
      <c r="CC853" s="192" t="s">
        <v>18928</v>
      </c>
      <c r="CD853" s="190"/>
      <c r="CE853" s="184">
        <v>7004203</v>
      </c>
    </row>
    <row r="854" spans="1:84" s="202" customFormat="1" ht="11.95" customHeight="1">
      <c r="A854" s="194">
        <v>7004204</v>
      </c>
      <c r="B854" s="184">
        <v>853</v>
      </c>
      <c r="C854" s="194" t="s">
        <v>22473</v>
      </c>
      <c r="D854" s="194" t="s">
        <v>24</v>
      </c>
      <c r="E854" s="194" t="s">
        <v>621</v>
      </c>
      <c r="F854" s="194" t="s">
        <v>621</v>
      </c>
      <c r="G854" s="195">
        <v>42580</v>
      </c>
      <c r="H854" s="196" t="s">
        <v>22769</v>
      </c>
      <c r="I854" s="197">
        <v>21143</v>
      </c>
      <c r="J854" s="194" t="s">
        <v>22725</v>
      </c>
      <c r="K854" s="194">
        <v>7004204</v>
      </c>
      <c r="L854" s="194" t="s">
        <v>12103</v>
      </c>
      <c r="M854" s="194" t="s">
        <v>23985</v>
      </c>
      <c r="N854" s="198" t="s">
        <v>12104</v>
      </c>
      <c r="O854" s="199"/>
      <c r="P854" s="197" t="s">
        <v>12105</v>
      </c>
      <c r="Q854" s="197" t="s">
        <v>12105</v>
      </c>
      <c r="R854" s="194" t="s">
        <v>12106</v>
      </c>
      <c r="S854" s="194">
        <v>13823893182</v>
      </c>
      <c r="T854" s="194" t="s">
        <v>23986</v>
      </c>
      <c r="U854" s="194">
        <v>13536715749</v>
      </c>
      <c r="V854" s="194" t="s">
        <v>23987</v>
      </c>
      <c r="W854" s="194">
        <v>13823839892</v>
      </c>
      <c r="X854" s="197" t="s">
        <v>12107</v>
      </c>
      <c r="Y854" s="197"/>
      <c r="Z854" s="198" t="s">
        <v>12107</v>
      </c>
      <c r="AA854" s="194">
        <v>90</v>
      </c>
      <c r="AB854" s="194" t="s">
        <v>3561</v>
      </c>
      <c r="AC854" s="194"/>
      <c r="AD854" s="194"/>
      <c r="AE854" s="194" t="s">
        <v>3693</v>
      </c>
      <c r="AF854" s="194"/>
      <c r="AG854" s="194"/>
      <c r="AH854" s="194"/>
      <c r="AI854" s="194"/>
      <c r="AJ854" s="194" t="s">
        <v>3563</v>
      </c>
      <c r="AK854" s="194">
        <v>514000</v>
      </c>
      <c r="AL854" s="194" t="s">
        <v>12108</v>
      </c>
      <c r="AM854" s="194" t="s">
        <v>23988</v>
      </c>
      <c r="AN854" s="194">
        <v>13536715749</v>
      </c>
      <c r="AO854" s="194" t="s">
        <v>12109</v>
      </c>
      <c r="AP854" s="194" t="s">
        <v>12110</v>
      </c>
      <c r="AQ854" s="194">
        <v>13536715749</v>
      </c>
      <c r="AR854" s="194" t="s">
        <v>23989</v>
      </c>
      <c r="AS854" s="194" t="s">
        <v>12111</v>
      </c>
      <c r="AT854" s="194">
        <v>13536715749</v>
      </c>
      <c r="AU854" s="194" t="s">
        <v>12112</v>
      </c>
      <c r="AV854" s="194" t="s">
        <v>12112</v>
      </c>
      <c r="AW854" s="200"/>
      <c r="AX854" s="195">
        <v>44353</v>
      </c>
      <c r="AY854" s="195"/>
      <c r="AZ854" s="194" t="s">
        <v>3731</v>
      </c>
      <c r="BA854" s="194" t="s">
        <v>12113</v>
      </c>
      <c r="BB854" s="194"/>
      <c r="BC854" s="194"/>
      <c r="BD854" s="194"/>
      <c r="BE854" s="194"/>
      <c r="BF854" s="194"/>
      <c r="BG854" s="194"/>
      <c r="BH854" s="194"/>
      <c r="BI854" s="194"/>
      <c r="BJ854" s="194"/>
      <c r="BK854" s="194"/>
      <c r="BL854" s="194" t="s">
        <v>3493</v>
      </c>
      <c r="BM854" s="194"/>
      <c r="BN854" s="194" t="s">
        <v>3493</v>
      </c>
      <c r="BO854" s="194"/>
      <c r="BP854" s="194" t="s">
        <v>3493</v>
      </c>
      <c r="BQ854" s="194" t="str">
        <f t="shared" si="35"/>
        <v>√</v>
      </c>
      <c r="BR854" s="194"/>
      <c r="BS854" s="194"/>
      <c r="BT854" s="197" t="s">
        <v>3493</v>
      </c>
      <c r="BU854" s="194"/>
      <c r="BV854" s="200" t="e">
        <f>VLOOKUP(D:D,#REF!,2,0)</f>
        <v>#REF!</v>
      </c>
      <c r="BW854" s="200" t="e">
        <f>VLOOKUP(D:D,#REF!,3,0)</f>
        <v>#REF!</v>
      </c>
      <c r="BX854" s="200"/>
      <c r="BY854" s="200"/>
      <c r="BZ854" s="201" t="e">
        <f>VLOOKUP(D:D,#REF!,2,0)</f>
        <v>#REF!</v>
      </c>
      <c r="CA854" s="201" t="s">
        <v>18928</v>
      </c>
      <c r="CB854" s="201" t="s">
        <v>18928</v>
      </c>
      <c r="CC854" s="201" t="s">
        <v>18928</v>
      </c>
      <c r="CD854" s="200"/>
      <c r="CE854" s="194">
        <v>7004204</v>
      </c>
      <c r="CF854" s="156"/>
    </row>
    <row r="855" spans="1:84" s="202" customFormat="1" ht="11.95" customHeight="1">
      <c r="A855" s="194">
        <v>7004205</v>
      </c>
      <c r="B855" s="184">
        <v>854</v>
      </c>
      <c r="C855" s="194" t="s">
        <v>22473</v>
      </c>
      <c r="D855" s="194" t="s">
        <v>24</v>
      </c>
      <c r="E855" s="194" t="s">
        <v>628</v>
      </c>
      <c r="F855" s="194" t="s">
        <v>12114</v>
      </c>
      <c r="G855" s="195">
        <v>42580</v>
      </c>
      <c r="H855" s="196" t="s">
        <v>22794</v>
      </c>
      <c r="I855" s="197">
        <v>21144</v>
      </c>
      <c r="J855" s="194" t="s">
        <v>22795</v>
      </c>
      <c r="K855" s="194">
        <v>7004205</v>
      </c>
      <c r="L855" s="194" t="s">
        <v>23990</v>
      </c>
      <c r="M855" s="194" t="s">
        <v>12115</v>
      </c>
      <c r="N855" s="198" t="s">
        <v>12116</v>
      </c>
      <c r="O855" s="199" t="s">
        <v>12117</v>
      </c>
      <c r="P855" s="197" t="s">
        <v>23991</v>
      </c>
      <c r="Q855" s="197" t="s">
        <v>12118</v>
      </c>
      <c r="R855" s="194" t="s">
        <v>12119</v>
      </c>
      <c r="S855" s="194">
        <v>13702884939</v>
      </c>
      <c r="T855" s="194" t="s">
        <v>12120</v>
      </c>
      <c r="U855" s="194">
        <v>13820163303</v>
      </c>
      <c r="V855" s="194" t="s">
        <v>23992</v>
      </c>
      <c r="W855" s="194" t="s">
        <v>23993</v>
      </c>
      <c r="X855" s="197" t="s">
        <v>12121</v>
      </c>
      <c r="Y855" s="197"/>
      <c r="Z855" s="198" t="s">
        <v>12121</v>
      </c>
      <c r="AA855" s="194">
        <v>90</v>
      </c>
      <c r="AB855" s="194" t="s">
        <v>5255</v>
      </c>
      <c r="AC855" s="194"/>
      <c r="AD855" s="194"/>
      <c r="AE855" s="194" t="s">
        <v>3693</v>
      </c>
      <c r="AF855" s="194"/>
      <c r="AG855" s="194"/>
      <c r="AH855" s="194"/>
      <c r="AI855" s="194"/>
      <c r="AJ855" s="194" t="s">
        <v>3563</v>
      </c>
      <c r="AK855" s="194">
        <v>524000</v>
      </c>
      <c r="AL855" s="194" t="s">
        <v>12122</v>
      </c>
      <c r="AM855" s="194" t="s">
        <v>12123</v>
      </c>
      <c r="AN855" s="194">
        <v>13828283303</v>
      </c>
      <c r="AO855" s="194" t="s">
        <v>23994</v>
      </c>
      <c r="AP855" s="194" t="s">
        <v>12124</v>
      </c>
      <c r="AQ855" s="194">
        <v>13828214367</v>
      </c>
      <c r="AR855" s="194" t="s">
        <v>23995</v>
      </c>
      <c r="AS855" s="194" t="s">
        <v>23996</v>
      </c>
      <c r="AT855" s="194">
        <v>13828283303</v>
      </c>
      <c r="AU855" s="194" t="s">
        <v>12125</v>
      </c>
      <c r="AV855" s="194" t="s">
        <v>12126</v>
      </c>
      <c r="AW855" s="200"/>
      <c r="AX855" s="195">
        <v>44284</v>
      </c>
      <c r="AY855" s="195"/>
      <c r="AZ855" s="194" t="s">
        <v>3731</v>
      </c>
      <c r="BA855" s="194" t="s">
        <v>12127</v>
      </c>
      <c r="BB855" s="194"/>
      <c r="BC855" s="194"/>
      <c r="BD855" s="194"/>
      <c r="BE855" s="194"/>
      <c r="BF855" s="194"/>
      <c r="BG855" s="194"/>
      <c r="BH855" s="194"/>
      <c r="BI855" s="194"/>
      <c r="BJ855" s="194"/>
      <c r="BK855" s="194"/>
      <c r="BL855" s="194" t="s">
        <v>3493</v>
      </c>
      <c r="BM855" s="194"/>
      <c r="BN855" s="194" t="s">
        <v>3493</v>
      </c>
      <c r="BO855" s="194"/>
      <c r="BP855" s="194" t="s">
        <v>3493</v>
      </c>
      <c r="BQ855" s="194" t="str">
        <f t="shared" si="35"/>
        <v>√</v>
      </c>
      <c r="BR855" s="194"/>
      <c r="BS855" s="194"/>
      <c r="BT855" s="197" t="s">
        <v>3493</v>
      </c>
      <c r="BU855" s="194"/>
      <c r="BV855" s="200" t="e">
        <f>VLOOKUP(D:D,#REF!,2,0)</f>
        <v>#REF!</v>
      </c>
      <c r="BW855" s="200" t="e">
        <f>VLOOKUP(D:D,#REF!,3,0)</f>
        <v>#REF!</v>
      </c>
      <c r="BX855" s="200"/>
      <c r="BY855" s="200"/>
      <c r="BZ855" s="201" t="e">
        <f>VLOOKUP(D:D,#REF!,2,0)</f>
        <v>#REF!</v>
      </c>
      <c r="CA855" s="201" t="s">
        <v>18928</v>
      </c>
      <c r="CB855" s="201" t="s">
        <v>18928</v>
      </c>
      <c r="CC855" s="201" t="s">
        <v>18928</v>
      </c>
      <c r="CD855" s="200"/>
      <c r="CE855" s="194">
        <v>7004205</v>
      </c>
      <c r="CF855" s="156"/>
    </row>
    <row r="856" spans="1:84" ht="11.95" customHeight="1">
      <c r="A856" s="184">
        <v>7004206</v>
      </c>
      <c r="B856" s="184">
        <v>855</v>
      </c>
      <c r="C856" s="184" t="s">
        <v>22473</v>
      </c>
      <c r="D856" s="184" t="s">
        <v>24</v>
      </c>
      <c r="E856" s="184" t="s">
        <v>622</v>
      </c>
      <c r="F856" s="184" t="s">
        <v>1669</v>
      </c>
      <c r="G856" s="185">
        <v>42580</v>
      </c>
      <c r="H856" s="186" t="s">
        <v>22724</v>
      </c>
      <c r="I856" s="187">
        <v>21141</v>
      </c>
      <c r="J856" s="184" t="s">
        <v>22725</v>
      </c>
      <c r="K856" s="184">
        <v>7004206</v>
      </c>
      <c r="L856" s="184" t="s">
        <v>12128</v>
      </c>
      <c r="M856" s="184" t="s">
        <v>12129</v>
      </c>
      <c r="N856" s="188" t="s">
        <v>12130</v>
      </c>
      <c r="O856" s="189"/>
      <c r="P856" s="187" t="s">
        <v>23997</v>
      </c>
      <c r="Q856" s="187" t="s">
        <v>23997</v>
      </c>
      <c r="R856" s="184" t="s">
        <v>12131</v>
      </c>
      <c r="S856" s="184">
        <v>13322712557</v>
      </c>
      <c r="T856" s="184" t="s">
        <v>12132</v>
      </c>
      <c r="U856" s="184">
        <v>13322773636</v>
      </c>
      <c r="V856" s="184" t="s">
        <v>12132</v>
      </c>
      <c r="W856" s="184">
        <v>13322773636</v>
      </c>
      <c r="X856" s="187" t="s">
        <v>23998</v>
      </c>
      <c r="Y856" s="187"/>
      <c r="Z856" s="188" t="s">
        <v>12133</v>
      </c>
      <c r="AA856" s="184">
        <v>180</v>
      </c>
      <c r="AB856" s="184" t="s">
        <v>3561</v>
      </c>
      <c r="AC856" s="184"/>
      <c r="AD856" s="184"/>
      <c r="AE856" s="184" t="s">
        <v>3562</v>
      </c>
      <c r="AF856" s="184"/>
      <c r="AG856" s="184"/>
      <c r="AH856" s="184"/>
      <c r="AI856" s="184"/>
      <c r="AJ856" s="184" t="s">
        <v>3563</v>
      </c>
      <c r="AK856" s="184">
        <v>515071</v>
      </c>
      <c r="AL856" s="184" t="s">
        <v>23999</v>
      </c>
      <c r="AM856" s="184" t="s">
        <v>23997</v>
      </c>
      <c r="AN856" s="184">
        <v>13380494133</v>
      </c>
      <c r="AO856" s="184" t="s">
        <v>12134</v>
      </c>
      <c r="AP856" s="184" t="s">
        <v>12132</v>
      </c>
      <c r="AQ856" s="184" t="s">
        <v>12135</v>
      </c>
      <c r="AR856" s="184" t="s">
        <v>12136</v>
      </c>
      <c r="AS856" s="184" t="s">
        <v>24000</v>
      </c>
      <c r="AT856" s="184">
        <v>13380494133</v>
      </c>
      <c r="AU856" s="184"/>
      <c r="AV856" s="184"/>
      <c r="AW856" s="190"/>
      <c r="AX856" s="185">
        <v>44341</v>
      </c>
      <c r="AY856" s="185"/>
      <c r="AZ856" s="184" t="s">
        <v>3731</v>
      </c>
      <c r="BA856" s="184" t="s">
        <v>12137</v>
      </c>
      <c r="BB856" s="184"/>
      <c r="BC856" s="184"/>
      <c r="BD856" s="184"/>
      <c r="BE856" s="184"/>
      <c r="BF856" s="184"/>
      <c r="BG856" s="184"/>
      <c r="BH856" s="184"/>
      <c r="BI856" s="184"/>
      <c r="BJ856" s="184"/>
      <c r="BK856" s="184"/>
      <c r="BL856" s="184" t="s">
        <v>3493</v>
      </c>
      <c r="BM856" s="184"/>
      <c r="BN856" s="184" t="s">
        <v>3493</v>
      </c>
      <c r="BO856" s="184"/>
      <c r="BP856" s="184"/>
      <c r="BQ856" s="184" t="str">
        <f t="shared" si="35"/>
        <v>√</v>
      </c>
      <c r="BR856" s="184"/>
      <c r="BS856" s="184"/>
      <c r="BT856" s="187" t="s">
        <v>3493</v>
      </c>
      <c r="BU856" s="184" t="s">
        <v>9249</v>
      </c>
      <c r="BV856" s="190" t="e">
        <f>VLOOKUP(D:D,#REF!,2,0)</f>
        <v>#REF!</v>
      </c>
      <c r="BW856" s="190" t="e">
        <f>VLOOKUP(D:D,#REF!,3,0)</f>
        <v>#REF!</v>
      </c>
      <c r="BX856" s="190"/>
      <c r="BY856" s="190"/>
      <c r="BZ856" s="191" t="e">
        <f>VLOOKUP(D:D,#REF!,2,0)</f>
        <v>#REF!</v>
      </c>
      <c r="CA856" s="192" t="s">
        <v>18928</v>
      </c>
      <c r="CB856" s="192" t="s">
        <v>18928</v>
      </c>
      <c r="CC856" s="192" t="s">
        <v>18928</v>
      </c>
      <c r="CD856" s="190"/>
      <c r="CE856" s="184">
        <v>7004206</v>
      </c>
    </row>
    <row r="857" spans="1:84" ht="11.95" customHeight="1">
      <c r="A857" s="184">
        <v>7004207</v>
      </c>
      <c r="B857" s="184">
        <v>856</v>
      </c>
      <c r="C857" s="184" t="s">
        <v>22473</v>
      </c>
      <c r="D857" s="184" t="s">
        <v>24</v>
      </c>
      <c r="E857" s="184" t="s">
        <v>627</v>
      </c>
      <c r="F857" s="184" t="s">
        <v>942</v>
      </c>
      <c r="G857" s="185">
        <v>42580</v>
      </c>
      <c r="H857" s="186" t="s">
        <v>22715</v>
      </c>
      <c r="I857" s="187">
        <v>21049</v>
      </c>
      <c r="J857" s="184" t="s">
        <v>11164</v>
      </c>
      <c r="K857" s="184">
        <v>7004207</v>
      </c>
      <c r="L857" s="184" t="s">
        <v>12138</v>
      </c>
      <c r="M857" s="184" t="s">
        <v>24001</v>
      </c>
      <c r="N857" s="188" t="s">
        <v>12139</v>
      </c>
      <c r="O857" s="189" t="s">
        <v>12140</v>
      </c>
      <c r="P857" s="187" t="s">
        <v>24002</v>
      </c>
      <c r="Q857" s="187" t="s">
        <v>24002</v>
      </c>
      <c r="R857" s="184" t="s">
        <v>12141</v>
      </c>
      <c r="S857" s="184" t="s">
        <v>3820</v>
      </c>
      <c r="T857" s="184" t="s">
        <v>2819</v>
      </c>
      <c r="U857" s="184" t="s">
        <v>3575</v>
      </c>
      <c r="V857" s="184" t="s">
        <v>2819</v>
      </c>
      <c r="W857" s="184" t="s">
        <v>24003</v>
      </c>
      <c r="X857" s="187" t="s">
        <v>24004</v>
      </c>
      <c r="Y857" s="187" t="s">
        <v>24005</v>
      </c>
      <c r="Z857" s="188" t="s">
        <v>12142</v>
      </c>
      <c r="AA857" s="184">
        <v>90</v>
      </c>
      <c r="AB857" s="184" t="s">
        <v>3561</v>
      </c>
      <c r="AC857" s="184"/>
      <c r="AD857" s="184" t="s">
        <v>12079</v>
      </c>
      <c r="AE857" s="184" t="s">
        <v>3562</v>
      </c>
      <c r="AF857" s="184"/>
      <c r="AG857" s="184"/>
      <c r="AH857" s="184"/>
      <c r="AI857" s="184"/>
      <c r="AJ857" s="184" t="s">
        <v>3593</v>
      </c>
      <c r="AK857" s="184">
        <v>511500</v>
      </c>
      <c r="AL857" s="184" t="s">
        <v>12143</v>
      </c>
      <c r="AM857" s="184" t="s">
        <v>12144</v>
      </c>
      <c r="AN857" s="184">
        <v>15975883552</v>
      </c>
      <c r="AO857" s="184"/>
      <c r="AP857" s="184" t="s">
        <v>12145</v>
      </c>
      <c r="AQ857" s="184" t="s">
        <v>12146</v>
      </c>
      <c r="AR857" s="184" t="s">
        <v>12143</v>
      </c>
      <c r="AS857" s="184" t="s">
        <v>12144</v>
      </c>
      <c r="AT857" s="184">
        <v>15975883552</v>
      </c>
      <c r="AU857" s="184" t="s">
        <v>943</v>
      </c>
      <c r="AV857" s="184" t="s">
        <v>12147</v>
      </c>
      <c r="AW857" s="190"/>
      <c r="AX857" s="185">
        <v>44433</v>
      </c>
      <c r="AY857" s="185">
        <v>43297</v>
      </c>
      <c r="AZ857" s="184" t="s">
        <v>3562</v>
      </c>
      <c r="BA857" s="184" t="s">
        <v>12148</v>
      </c>
      <c r="BB857" s="184"/>
      <c r="BC857" s="184"/>
      <c r="BD857" s="184"/>
      <c r="BE857" s="184"/>
      <c r="BF857" s="184"/>
      <c r="BG857" s="184"/>
      <c r="BH857" s="184"/>
      <c r="BI857" s="184"/>
      <c r="BJ857" s="184"/>
      <c r="BK857" s="184"/>
      <c r="BL857" s="184" t="s">
        <v>3493</v>
      </c>
      <c r="BM857" s="184" t="s">
        <v>3493</v>
      </c>
      <c r="BN857" s="184" t="s">
        <v>3493</v>
      </c>
      <c r="BO857" s="184" t="s">
        <v>3493</v>
      </c>
      <c r="BP857" s="184" t="s">
        <v>3493</v>
      </c>
      <c r="BQ857" s="184" t="str">
        <f t="shared" si="35"/>
        <v>√</v>
      </c>
      <c r="BR857" s="184"/>
      <c r="BS857" s="184"/>
      <c r="BT857" s="187" t="s">
        <v>3493</v>
      </c>
      <c r="BU857" s="184"/>
      <c r="BV857" s="190" t="e">
        <f>VLOOKUP(D:D,#REF!,2,0)</f>
        <v>#REF!</v>
      </c>
      <c r="BW857" s="190" t="e">
        <f>VLOOKUP(D:D,#REF!,3,0)</f>
        <v>#REF!</v>
      </c>
      <c r="BX857" s="190"/>
      <c r="BY857" s="190"/>
      <c r="BZ857" s="191" t="e">
        <f>VLOOKUP(D:D,#REF!,2,0)</f>
        <v>#REF!</v>
      </c>
      <c r="CA857" s="192" t="s">
        <v>18928</v>
      </c>
      <c r="CB857" s="192" t="s">
        <v>18928</v>
      </c>
      <c r="CC857" s="192" t="s">
        <v>18928</v>
      </c>
      <c r="CD857" s="190"/>
      <c r="CE857" s="184">
        <v>7004207</v>
      </c>
    </row>
    <row r="858" spans="1:84" ht="11.95" customHeight="1">
      <c r="A858" s="184">
        <v>7004208</v>
      </c>
      <c r="B858" s="184">
        <v>857</v>
      </c>
      <c r="C858" s="184" t="s">
        <v>18923</v>
      </c>
      <c r="D858" s="184" t="s">
        <v>40</v>
      </c>
      <c r="E858" s="184" t="s">
        <v>690</v>
      </c>
      <c r="F858" s="184" t="s">
        <v>1534</v>
      </c>
      <c r="G858" s="185">
        <v>42587</v>
      </c>
      <c r="H858" s="186" t="s">
        <v>16459</v>
      </c>
      <c r="I858" s="187">
        <v>21108</v>
      </c>
      <c r="J858" s="184" t="s">
        <v>23725</v>
      </c>
      <c r="K858" s="184">
        <v>7004208</v>
      </c>
      <c r="L858" s="184" t="s">
        <v>24006</v>
      </c>
      <c r="M858" s="184" t="s">
        <v>12149</v>
      </c>
      <c r="N858" s="188" t="s">
        <v>12150</v>
      </c>
      <c r="O858" s="189" t="s">
        <v>12151</v>
      </c>
      <c r="P858" s="187" t="s">
        <v>24007</v>
      </c>
      <c r="Q858" s="187" t="s">
        <v>24007</v>
      </c>
      <c r="R858" s="184" t="s">
        <v>12152</v>
      </c>
      <c r="S858" s="184" t="s">
        <v>12153</v>
      </c>
      <c r="T858" s="184" t="s">
        <v>12154</v>
      </c>
      <c r="U858" s="184">
        <v>13709274578</v>
      </c>
      <c r="V858" s="184" t="s">
        <v>12155</v>
      </c>
      <c r="W858" s="184" t="s">
        <v>12156</v>
      </c>
      <c r="X858" s="187" t="s">
        <v>24008</v>
      </c>
      <c r="Y858" s="187" t="s">
        <v>12157</v>
      </c>
      <c r="Z858" s="188" t="s">
        <v>3575</v>
      </c>
      <c r="AA858" s="184">
        <v>180</v>
      </c>
      <c r="AB858" s="184" t="s">
        <v>3669</v>
      </c>
      <c r="AC858" s="184"/>
      <c r="AD858" s="184"/>
      <c r="AE858" s="184" t="s">
        <v>3562</v>
      </c>
      <c r="AF858" s="184"/>
      <c r="AG858" s="184"/>
      <c r="AH858" s="184"/>
      <c r="AI858" s="184"/>
      <c r="AJ858" s="184" t="s">
        <v>3593</v>
      </c>
      <c r="AK858" s="184">
        <v>721000</v>
      </c>
      <c r="AL858" s="184" t="s">
        <v>1110</v>
      </c>
      <c r="AM858" s="184" t="s">
        <v>11149</v>
      </c>
      <c r="AN858" s="184">
        <v>18629291121</v>
      </c>
      <c r="AO858" s="184" t="s">
        <v>11150</v>
      </c>
      <c r="AP858" s="184" t="s">
        <v>12158</v>
      </c>
      <c r="AQ858" s="184">
        <v>18609178291</v>
      </c>
      <c r="AR858" s="184" t="s">
        <v>1110</v>
      </c>
      <c r="AS858" s="184" t="s">
        <v>11149</v>
      </c>
      <c r="AT858" s="184">
        <v>18629291121</v>
      </c>
      <c r="AU858" s="184" t="s">
        <v>1535</v>
      </c>
      <c r="AV858" s="184" t="s">
        <v>1535</v>
      </c>
      <c r="AW858" s="190"/>
      <c r="AX858" s="185">
        <v>43921</v>
      </c>
      <c r="AY858" s="185">
        <v>43584</v>
      </c>
      <c r="AZ858" s="184" t="s">
        <v>19415</v>
      </c>
      <c r="BA858" s="184" t="s">
        <v>12159</v>
      </c>
      <c r="BB858" s="184"/>
      <c r="BC858" s="184"/>
      <c r="BD858" s="184"/>
      <c r="BE858" s="184"/>
      <c r="BF858" s="184"/>
      <c r="BG858" s="184"/>
      <c r="BH858" s="184"/>
      <c r="BI858" s="184"/>
      <c r="BJ858" s="184"/>
      <c r="BK858" s="184"/>
      <c r="BL858" s="184" t="s">
        <v>3493</v>
      </c>
      <c r="BM858" s="184"/>
      <c r="BN858" s="184"/>
      <c r="BO858" s="184" t="s">
        <v>3493</v>
      </c>
      <c r="BP858" s="184" t="s">
        <v>3493</v>
      </c>
      <c r="BQ858" s="184" t="str">
        <f t="shared" si="35"/>
        <v>√</v>
      </c>
      <c r="BR858" s="184"/>
      <c r="BS858" s="184"/>
      <c r="BT858" s="187" t="s">
        <v>3493</v>
      </c>
      <c r="BU858" s="184" t="s">
        <v>4288</v>
      </c>
      <c r="BV858" s="190" t="e">
        <f>VLOOKUP(D:D,#REF!,2,0)</f>
        <v>#REF!</v>
      </c>
      <c r="BW858" s="190" t="e">
        <f>VLOOKUP(D:D,#REF!,3,0)</f>
        <v>#REF!</v>
      </c>
      <c r="BX858" s="190" t="s">
        <v>12160</v>
      </c>
      <c r="BY858" s="190"/>
      <c r="BZ858" s="191" t="e">
        <f>VLOOKUP(D:D,#REF!,2,0)</f>
        <v>#REF!</v>
      </c>
      <c r="CA858" s="192" t="s">
        <v>18928</v>
      </c>
      <c r="CB858" s="192" t="s">
        <v>18928</v>
      </c>
      <c r="CC858" s="192" t="s">
        <v>18928</v>
      </c>
      <c r="CD858" s="190"/>
      <c r="CE858" s="184">
        <v>7004208</v>
      </c>
    </row>
    <row r="859" spans="1:84" ht="11.95" customHeight="1">
      <c r="A859" s="184">
        <v>7004209</v>
      </c>
      <c r="B859" s="184">
        <v>858</v>
      </c>
      <c r="C859" s="184" t="s">
        <v>18923</v>
      </c>
      <c r="D859" s="184" t="s">
        <v>40</v>
      </c>
      <c r="E859" s="184" t="s">
        <v>690</v>
      </c>
      <c r="F859" s="184" t="s">
        <v>1970</v>
      </c>
      <c r="G859" s="185">
        <v>42587</v>
      </c>
      <c r="H859" s="186" t="s">
        <v>16459</v>
      </c>
      <c r="I859" s="187">
        <v>21108</v>
      </c>
      <c r="J859" s="184" t="s">
        <v>23725</v>
      </c>
      <c r="K859" s="184">
        <v>7004209</v>
      </c>
      <c r="L859" s="184" t="s">
        <v>12161</v>
      </c>
      <c r="M859" s="184" t="s">
        <v>12162</v>
      </c>
      <c r="N859" s="188" t="s">
        <v>24009</v>
      </c>
      <c r="O859" s="189" t="s">
        <v>12163</v>
      </c>
      <c r="P859" s="187" t="s">
        <v>12164</v>
      </c>
      <c r="Q859" s="187" t="s">
        <v>12164</v>
      </c>
      <c r="R859" s="184" t="s">
        <v>12165</v>
      </c>
      <c r="S859" s="184">
        <v>13571176611</v>
      </c>
      <c r="T859" s="184" t="s">
        <v>12166</v>
      </c>
      <c r="U859" s="184">
        <v>15591733261</v>
      </c>
      <c r="V859" s="184" t="s">
        <v>9563</v>
      </c>
      <c r="W859" s="184" t="s">
        <v>12167</v>
      </c>
      <c r="X859" s="187" t="s">
        <v>12168</v>
      </c>
      <c r="Y859" s="187" t="s">
        <v>12169</v>
      </c>
      <c r="Z859" s="188" t="s">
        <v>3575</v>
      </c>
      <c r="AA859" s="184">
        <v>180</v>
      </c>
      <c r="AB859" s="184" t="s">
        <v>3561</v>
      </c>
      <c r="AC859" s="184"/>
      <c r="AD859" s="184"/>
      <c r="AE859" s="184" t="s">
        <v>3562</v>
      </c>
      <c r="AF859" s="184"/>
      <c r="AG859" s="184"/>
      <c r="AH859" s="184"/>
      <c r="AI859" s="184"/>
      <c r="AJ859" s="184" t="s">
        <v>3563</v>
      </c>
      <c r="AK859" s="184">
        <v>721001</v>
      </c>
      <c r="AL859" s="184" t="s">
        <v>1110</v>
      </c>
      <c r="AM859" s="184" t="s">
        <v>11149</v>
      </c>
      <c r="AN859" s="184">
        <v>18629291121</v>
      </c>
      <c r="AO859" s="184" t="s">
        <v>11150</v>
      </c>
      <c r="AP859" s="184" t="s">
        <v>12170</v>
      </c>
      <c r="AQ859" s="184">
        <v>18991761003</v>
      </c>
      <c r="AR859" s="184" t="s">
        <v>1110</v>
      </c>
      <c r="AS859" s="184" t="s">
        <v>11149</v>
      </c>
      <c r="AT859" s="184">
        <v>18629291121</v>
      </c>
      <c r="AU859" s="184" t="s">
        <v>1971</v>
      </c>
      <c r="AV859" s="184" t="s">
        <v>1971</v>
      </c>
      <c r="AW859" s="190"/>
      <c r="AX859" s="185">
        <v>43921</v>
      </c>
      <c r="AY859" s="185">
        <v>43502</v>
      </c>
      <c r="AZ859" s="184" t="s">
        <v>19415</v>
      </c>
      <c r="BA859" s="184" t="s">
        <v>12171</v>
      </c>
      <c r="BB859" s="184"/>
      <c r="BC859" s="184"/>
      <c r="BD859" s="184"/>
      <c r="BE859" s="184"/>
      <c r="BF859" s="184"/>
      <c r="BG859" s="184"/>
      <c r="BH859" s="184"/>
      <c r="BI859" s="184"/>
      <c r="BJ859" s="184"/>
      <c r="BK859" s="184"/>
      <c r="BL859" s="184" t="s">
        <v>3493</v>
      </c>
      <c r="BM859" s="184"/>
      <c r="BN859" s="184"/>
      <c r="BO859" s="184" t="s">
        <v>3493</v>
      </c>
      <c r="BP859" s="184" t="s">
        <v>3493</v>
      </c>
      <c r="BQ859" s="184" t="str">
        <f t="shared" si="35"/>
        <v>√</v>
      </c>
      <c r="BR859" s="184"/>
      <c r="BS859" s="184"/>
      <c r="BT859" s="187" t="s">
        <v>3493</v>
      </c>
      <c r="BU859" s="184"/>
      <c r="BV859" s="190" t="e">
        <f>VLOOKUP(D:D,#REF!,2,0)</f>
        <v>#REF!</v>
      </c>
      <c r="BW859" s="190" t="e">
        <f>VLOOKUP(D:D,#REF!,3,0)</f>
        <v>#REF!</v>
      </c>
      <c r="BX859" s="190" t="s">
        <v>12172</v>
      </c>
      <c r="BY859" s="190"/>
      <c r="BZ859" s="191" t="e">
        <f>VLOOKUP(D:D,#REF!,2,0)</f>
        <v>#REF!</v>
      </c>
      <c r="CA859" s="192" t="s">
        <v>18928</v>
      </c>
      <c r="CB859" s="192" t="s">
        <v>18928</v>
      </c>
      <c r="CC859" s="192" t="s">
        <v>18928</v>
      </c>
      <c r="CD859" s="190"/>
      <c r="CE859" s="184">
        <v>7004209</v>
      </c>
    </row>
    <row r="860" spans="1:84" ht="11.95" customHeight="1">
      <c r="A860" s="184">
        <v>7004210</v>
      </c>
      <c r="B860" s="184">
        <v>859</v>
      </c>
      <c r="C860" s="184" t="s">
        <v>18923</v>
      </c>
      <c r="D860" s="184" t="s">
        <v>40</v>
      </c>
      <c r="E860" s="184" t="s">
        <v>690</v>
      </c>
      <c r="F860" s="184" t="s">
        <v>12173</v>
      </c>
      <c r="G860" s="185">
        <v>42587</v>
      </c>
      <c r="H860" s="186" t="s">
        <v>16459</v>
      </c>
      <c r="I860" s="187">
        <v>21108</v>
      </c>
      <c r="J860" s="184" t="s">
        <v>23725</v>
      </c>
      <c r="K860" s="184">
        <v>7004210</v>
      </c>
      <c r="L860" s="184" t="s">
        <v>24010</v>
      </c>
      <c r="M860" s="184" t="s">
        <v>24011</v>
      </c>
      <c r="N860" s="188" t="s">
        <v>12174</v>
      </c>
      <c r="O860" s="189" t="s">
        <v>12175</v>
      </c>
      <c r="P860" s="187" t="s">
        <v>12176</v>
      </c>
      <c r="Q860" s="187" t="s">
        <v>12176</v>
      </c>
      <c r="R860" s="184" t="s">
        <v>12177</v>
      </c>
      <c r="S860" s="184" t="s">
        <v>12178</v>
      </c>
      <c r="T860" s="184" t="s">
        <v>12170</v>
      </c>
      <c r="U860" s="184">
        <v>18991761003</v>
      </c>
      <c r="V860" s="184" t="s">
        <v>12179</v>
      </c>
      <c r="W860" s="184" t="s">
        <v>12180</v>
      </c>
      <c r="X860" s="187" t="s">
        <v>24012</v>
      </c>
      <c r="Y860" s="187" t="s">
        <v>12181</v>
      </c>
      <c r="Z860" s="188" t="s">
        <v>3575</v>
      </c>
      <c r="AA860" s="184">
        <v>180</v>
      </c>
      <c r="AB860" s="184" t="s">
        <v>3669</v>
      </c>
      <c r="AC860" s="184"/>
      <c r="AD860" s="184"/>
      <c r="AE860" s="184" t="s">
        <v>3562</v>
      </c>
      <c r="AF860" s="184"/>
      <c r="AG860" s="184"/>
      <c r="AH860" s="184"/>
      <c r="AI860" s="184"/>
      <c r="AJ860" s="184" t="s">
        <v>3563</v>
      </c>
      <c r="AK860" s="184">
        <v>721300</v>
      </c>
      <c r="AL860" s="184" t="s">
        <v>1110</v>
      </c>
      <c r="AM860" s="184" t="s">
        <v>11149</v>
      </c>
      <c r="AN860" s="184">
        <v>18629291121</v>
      </c>
      <c r="AO860" s="184" t="s">
        <v>11150</v>
      </c>
      <c r="AP860" s="184" t="s">
        <v>12166</v>
      </c>
      <c r="AQ860" s="184">
        <v>15591733261</v>
      </c>
      <c r="AR860" s="184" t="s">
        <v>1110</v>
      </c>
      <c r="AS860" s="184" t="s">
        <v>11149</v>
      </c>
      <c r="AT860" s="184">
        <v>18629291121</v>
      </c>
      <c r="AU860" s="184" t="s">
        <v>12182</v>
      </c>
      <c r="AV860" s="184" t="s">
        <v>12182</v>
      </c>
      <c r="AW860" s="190"/>
      <c r="AX860" s="185">
        <v>43921</v>
      </c>
      <c r="AY860" s="185">
        <v>43633</v>
      </c>
      <c r="AZ860" s="184" t="s">
        <v>19415</v>
      </c>
      <c r="BA860" s="184" t="s">
        <v>12183</v>
      </c>
      <c r="BB860" s="184"/>
      <c r="BC860" s="184"/>
      <c r="BD860" s="184"/>
      <c r="BE860" s="184"/>
      <c r="BF860" s="184"/>
      <c r="BG860" s="184"/>
      <c r="BH860" s="184"/>
      <c r="BI860" s="184"/>
      <c r="BJ860" s="184"/>
      <c r="BK860" s="184"/>
      <c r="BL860" s="184" t="s">
        <v>3493</v>
      </c>
      <c r="BM860" s="184"/>
      <c r="BN860" s="184"/>
      <c r="BO860" s="184" t="s">
        <v>3493</v>
      </c>
      <c r="BP860" s="184" t="s">
        <v>3493</v>
      </c>
      <c r="BQ860" s="184" t="str">
        <f t="shared" si="35"/>
        <v>√</v>
      </c>
      <c r="BR860" s="184"/>
      <c r="BS860" s="184"/>
      <c r="BT860" s="187" t="s">
        <v>3493</v>
      </c>
      <c r="BU860" s="184"/>
      <c r="BV860" s="190" t="e">
        <f>VLOOKUP(D:D,#REF!,2,0)</f>
        <v>#REF!</v>
      </c>
      <c r="BW860" s="190" t="e">
        <f>VLOOKUP(D:D,#REF!,3,0)</f>
        <v>#REF!</v>
      </c>
      <c r="BX860" s="190"/>
      <c r="BY860" s="190"/>
      <c r="BZ860" s="191" t="e">
        <f>VLOOKUP(D:D,#REF!,2,0)</f>
        <v>#REF!</v>
      </c>
      <c r="CA860" s="192" t="s">
        <v>18928</v>
      </c>
      <c r="CB860" s="192" t="s">
        <v>18928</v>
      </c>
      <c r="CC860" s="192" t="s">
        <v>18928</v>
      </c>
      <c r="CD860" s="190"/>
      <c r="CE860" s="184">
        <v>7004210</v>
      </c>
    </row>
    <row r="861" spans="1:84" ht="11.95" customHeight="1">
      <c r="A861" s="184">
        <v>7004211</v>
      </c>
      <c r="B861" s="184">
        <v>860</v>
      </c>
      <c r="C861" s="184" t="s">
        <v>19398</v>
      </c>
      <c r="D861" s="184" t="s">
        <v>38</v>
      </c>
      <c r="E861" s="184" t="s">
        <v>583</v>
      </c>
      <c r="F861" s="184" t="s">
        <v>1663</v>
      </c>
      <c r="G861" s="185">
        <v>42523</v>
      </c>
      <c r="H861" s="186" t="s">
        <v>19449</v>
      </c>
      <c r="I861" s="187">
        <v>21063</v>
      </c>
      <c r="J861" s="184" t="s">
        <v>4563</v>
      </c>
      <c r="K861" s="184">
        <v>7004211</v>
      </c>
      <c r="L861" s="184" t="s">
        <v>12184</v>
      </c>
      <c r="M861" s="184" t="s">
        <v>12185</v>
      </c>
      <c r="N861" s="188" t="s">
        <v>12186</v>
      </c>
      <c r="O861" s="189" t="s">
        <v>12187</v>
      </c>
      <c r="P861" s="187" t="s">
        <v>12188</v>
      </c>
      <c r="Q861" s="187" t="s">
        <v>12188</v>
      </c>
      <c r="R861" s="184" t="s">
        <v>12189</v>
      </c>
      <c r="S861" s="184" t="s">
        <v>12190</v>
      </c>
      <c r="T861" s="184" t="s">
        <v>12191</v>
      </c>
      <c r="U861" s="184" t="s">
        <v>24013</v>
      </c>
      <c r="V861" s="184" t="s">
        <v>12192</v>
      </c>
      <c r="W861" s="184" t="s">
        <v>12193</v>
      </c>
      <c r="X861" s="187" t="s">
        <v>12194</v>
      </c>
      <c r="Y861" s="187" t="s">
        <v>12195</v>
      </c>
      <c r="Z861" s="188" t="s">
        <v>3575</v>
      </c>
      <c r="AA861" s="184">
        <v>180</v>
      </c>
      <c r="AB861" s="184" t="s">
        <v>3669</v>
      </c>
      <c r="AC861" s="184"/>
      <c r="AD861" s="184"/>
      <c r="AE861" s="184" t="s">
        <v>3562</v>
      </c>
      <c r="AF861" s="184"/>
      <c r="AG861" s="184"/>
      <c r="AH861" s="184"/>
      <c r="AI861" s="184"/>
      <c r="AJ861" s="184" t="s">
        <v>3563</v>
      </c>
      <c r="AK861" s="184">
        <v>116041</v>
      </c>
      <c r="AL861" s="184" t="s">
        <v>4563</v>
      </c>
      <c r="AM861" s="184" t="s">
        <v>10053</v>
      </c>
      <c r="AN861" s="184">
        <v>13942678233</v>
      </c>
      <c r="AO861" s="184" t="s">
        <v>4574</v>
      </c>
      <c r="AP861" s="184" t="s">
        <v>12191</v>
      </c>
      <c r="AQ861" s="184" t="s">
        <v>12196</v>
      </c>
      <c r="AR861" s="184" t="s">
        <v>4576</v>
      </c>
      <c r="AS861" s="184" t="s">
        <v>4577</v>
      </c>
      <c r="AT861" s="184">
        <v>13942678233</v>
      </c>
      <c r="AU861" s="184" t="s">
        <v>1664</v>
      </c>
      <c r="AV861" s="184" t="s">
        <v>12197</v>
      </c>
      <c r="AW861" s="190"/>
      <c r="AX861" s="185">
        <v>44619</v>
      </c>
      <c r="AY861" s="185">
        <v>42886</v>
      </c>
      <c r="AZ861" s="184" t="s">
        <v>3731</v>
      </c>
      <c r="BA861" s="184" t="s">
        <v>12198</v>
      </c>
      <c r="BB861" s="184"/>
      <c r="BC861" s="184"/>
      <c r="BD861" s="184"/>
      <c r="BE861" s="184"/>
      <c r="BF861" s="184"/>
      <c r="BG861" s="184"/>
      <c r="BH861" s="184"/>
      <c r="BI861" s="184"/>
      <c r="BJ861" s="184"/>
      <c r="BK861" s="184"/>
      <c r="BL861" s="184" t="s">
        <v>3493</v>
      </c>
      <c r="BM861" s="184"/>
      <c r="BN861" s="184"/>
      <c r="BO861" s="184" t="s">
        <v>3493</v>
      </c>
      <c r="BP861" s="184" t="s">
        <v>3493</v>
      </c>
      <c r="BQ861" s="184" t="str">
        <f t="shared" si="35"/>
        <v>√</v>
      </c>
      <c r="BR861" s="184"/>
      <c r="BS861" s="184"/>
      <c r="BT861" s="187" t="s">
        <v>3493</v>
      </c>
      <c r="BU861" s="184"/>
      <c r="BV861" s="190" t="e">
        <f>VLOOKUP(D:D,#REF!,2,0)</f>
        <v>#REF!</v>
      </c>
      <c r="BW861" s="190" t="e">
        <f>VLOOKUP(D:D,#REF!,3,0)</f>
        <v>#REF!</v>
      </c>
      <c r="BX861" s="190"/>
      <c r="BY861" s="190"/>
      <c r="BZ861" s="191" t="e">
        <f>VLOOKUP(D:D,#REF!,2,0)</f>
        <v>#REF!</v>
      </c>
      <c r="CA861" s="192" t="s">
        <v>18928</v>
      </c>
      <c r="CB861" s="192" t="s">
        <v>18928</v>
      </c>
      <c r="CC861" s="192" t="s">
        <v>18928</v>
      </c>
      <c r="CD861" s="190"/>
      <c r="CE861" s="184">
        <v>7004211</v>
      </c>
    </row>
    <row r="862" spans="1:84" ht="11.95" customHeight="1">
      <c r="A862" s="184">
        <v>7004212</v>
      </c>
      <c r="B862" s="184">
        <v>861</v>
      </c>
      <c r="C862" s="184" t="s">
        <v>19398</v>
      </c>
      <c r="D862" s="184" t="s">
        <v>38</v>
      </c>
      <c r="E862" s="184" t="s">
        <v>584</v>
      </c>
      <c r="F862" s="184" t="s">
        <v>1574</v>
      </c>
      <c r="G862" s="185">
        <v>42573</v>
      </c>
      <c r="H862" s="186" t="s">
        <v>19449</v>
      </c>
      <c r="I862" s="187">
        <v>21063</v>
      </c>
      <c r="J862" s="184" t="s">
        <v>4563</v>
      </c>
      <c r="K862" s="184">
        <v>7004212</v>
      </c>
      <c r="L862" s="184" t="s">
        <v>12199</v>
      </c>
      <c r="M862" s="184" t="s">
        <v>12200</v>
      </c>
      <c r="N862" s="188" t="s">
        <v>24014</v>
      </c>
      <c r="O862" s="189" t="s">
        <v>12201</v>
      </c>
      <c r="P862" s="187" t="s">
        <v>12202</v>
      </c>
      <c r="Q862" s="187" t="s">
        <v>12202</v>
      </c>
      <c r="R862" s="184" t="s">
        <v>12203</v>
      </c>
      <c r="S862" s="184" t="s">
        <v>12204</v>
      </c>
      <c r="T862" s="184" t="s">
        <v>12205</v>
      </c>
      <c r="U862" s="184" t="s">
        <v>24015</v>
      </c>
      <c r="V862" s="184" t="s">
        <v>12206</v>
      </c>
      <c r="W862" s="184" t="s">
        <v>24015</v>
      </c>
      <c r="X862" s="187" t="s">
        <v>24016</v>
      </c>
      <c r="Y862" s="187" t="s">
        <v>24017</v>
      </c>
      <c r="Z862" s="188" t="s">
        <v>3575</v>
      </c>
      <c r="AA862" s="184">
        <v>180</v>
      </c>
      <c r="AB862" s="184" t="s">
        <v>3669</v>
      </c>
      <c r="AC862" s="184"/>
      <c r="AD862" s="184"/>
      <c r="AE862" s="184" t="s">
        <v>3562</v>
      </c>
      <c r="AF862" s="184"/>
      <c r="AG862" s="184"/>
      <c r="AH862" s="184"/>
      <c r="AI862" s="184"/>
      <c r="AJ862" s="184" t="s">
        <v>3563</v>
      </c>
      <c r="AK862" s="184">
        <v>113008</v>
      </c>
      <c r="AL862" s="184" t="s">
        <v>4563</v>
      </c>
      <c r="AM862" s="184" t="s">
        <v>10053</v>
      </c>
      <c r="AN862" s="184">
        <v>13942678233</v>
      </c>
      <c r="AO862" s="184" t="s">
        <v>4574</v>
      </c>
      <c r="AP862" s="184" t="s">
        <v>11460</v>
      </c>
      <c r="AQ862" s="184" t="s">
        <v>12207</v>
      </c>
      <c r="AR862" s="184" t="s">
        <v>4576</v>
      </c>
      <c r="AS862" s="184" t="s">
        <v>4577</v>
      </c>
      <c r="AT862" s="184">
        <v>13942678233</v>
      </c>
      <c r="AU862" s="184" t="s">
        <v>24018</v>
      </c>
      <c r="AV862" s="184" t="s">
        <v>12208</v>
      </c>
      <c r="AW862" s="190"/>
      <c r="AX862" s="185">
        <v>43915</v>
      </c>
      <c r="AY862" s="185">
        <v>43702</v>
      </c>
      <c r="AZ862" s="184" t="s">
        <v>19415</v>
      </c>
      <c r="BA862" s="184" t="s">
        <v>12209</v>
      </c>
      <c r="BB862" s="184"/>
      <c r="BC862" s="184"/>
      <c r="BD862" s="184"/>
      <c r="BE862" s="184"/>
      <c r="BF862" s="184"/>
      <c r="BG862" s="184"/>
      <c r="BH862" s="184"/>
      <c r="BI862" s="184"/>
      <c r="BJ862" s="184"/>
      <c r="BK862" s="184"/>
      <c r="BL862" s="184" t="s">
        <v>3493</v>
      </c>
      <c r="BM862" s="184"/>
      <c r="BN862" s="184"/>
      <c r="BO862" s="184" t="s">
        <v>3493</v>
      </c>
      <c r="BP862" s="184" t="s">
        <v>3493</v>
      </c>
      <c r="BQ862" s="184" t="str">
        <f t="shared" si="35"/>
        <v>√</v>
      </c>
      <c r="BR862" s="184"/>
      <c r="BS862" s="184"/>
      <c r="BT862" s="187" t="s">
        <v>3493</v>
      </c>
      <c r="BU862" s="184"/>
      <c r="BV862" s="190" t="e">
        <f>VLOOKUP(D:D,#REF!,2,0)</f>
        <v>#REF!</v>
      </c>
      <c r="BW862" s="190" t="e">
        <f>VLOOKUP(D:D,#REF!,3,0)</f>
        <v>#REF!</v>
      </c>
      <c r="BX862" s="190"/>
      <c r="BY862" s="190"/>
      <c r="BZ862" s="191" t="e">
        <f>VLOOKUP(D:D,#REF!,2,0)</f>
        <v>#REF!</v>
      </c>
      <c r="CA862" s="192" t="s">
        <v>18928</v>
      </c>
      <c r="CB862" s="192" t="s">
        <v>18928</v>
      </c>
      <c r="CC862" s="192" t="s">
        <v>18928</v>
      </c>
      <c r="CD862" s="190"/>
      <c r="CE862" s="184">
        <v>7004212</v>
      </c>
    </row>
    <row r="863" spans="1:84" ht="11.95" customHeight="1">
      <c r="A863" s="184">
        <v>7004213</v>
      </c>
      <c r="B863" s="184">
        <v>862</v>
      </c>
      <c r="C863" s="184" t="s">
        <v>3672</v>
      </c>
      <c r="D863" s="184" t="s">
        <v>36</v>
      </c>
      <c r="E863" s="184" t="s">
        <v>733</v>
      </c>
      <c r="F863" s="184" t="s">
        <v>1532</v>
      </c>
      <c r="G863" s="185">
        <v>42589</v>
      </c>
      <c r="H863" s="186" t="s">
        <v>22302</v>
      </c>
      <c r="I863" s="187">
        <v>21170</v>
      </c>
      <c r="J863" s="184" t="s">
        <v>22303</v>
      </c>
      <c r="K863" s="184">
        <v>7004213</v>
      </c>
      <c r="L863" s="184" t="s">
        <v>24019</v>
      </c>
      <c r="M863" s="184" t="s">
        <v>3575</v>
      </c>
      <c r="N863" s="188" t="s">
        <v>3575</v>
      </c>
      <c r="O863" s="189"/>
      <c r="P863" s="187" t="s">
        <v>24020</v>
      </c>
      <c r="Q863" s="187" t="s">
        <v>24020</v>
      </c>
      <c r="R863" s="184" t="s">
        <v>12210</v>
      </c>
      <c r="S863" s="184" t="s">
        <v>12211</v>
      </c>
      <c r="T863" s="184" t="s">
        <v>12212</v>
      </c>
      <c r="U863" s="184" t="s">
        <v>12213</v>
      </c>
      <c r="V863" s="184" t="s">
        <v>12214</v>
      </c>
      <c r="W863" s="184" t="s">
        <v>12213</v>
      </c>
      <c r="X863" s="187" t="s">
        <v>12215</v>
      </c>
      <c r="Y863" s="187"/>
      <c r="Z863" s="188" t="s">
        <v>3575</v>
      </c>
      <c r="AA863" s="184">
        <v>90</v>
      </c>
      <c r="AB863" s="184" t="s">
        <v>3669</v>
      </c>
      <c r="AC863" s="184"/>
      <c r="AD863" s="184"/>
      <c r="AE863" s="184" t="s">
        <v>3562</v>
      </c>
      <c r="AF863" s="184"/>
      <c r="AG863" s="184"/>
      <c r="AH863" s="184"/>
      <c r="AI863" s="184"/>
      <c r="AJ863" s="184" t="s">
        <v>3593</v>
      </c>
      <c r="AK863" s="184">
        <v>361100</v>
      </c>
      <c r="AL863" s="184" t="s">
        <v>12216</v>
      </c>
      <c r="AM863" s="184" t="s">
        <v>24020</v>
      </c>
      <c r="AN863" s="184">
        <v>13859938283</v>
      </c>
      <c r="AO863" s="184" t="s">
        <v>22311</v>
      </c>
      <c r="AP863" s="184" t="s">
        <v>12217</v>
      </c>
      <c r="AQ863" s="184" t="s">
        <v>12218</v>
      </c>
      <c r="AR863" s="184" t="s">
        <v>8064</v>
      </c>
      <c r="AS863" s="184" t="s">
        <v>8065</v>
      </c>
      <c r="AT863" s="184">
        <v>13600928695</v>
      </c>
      <c r="AU863" s="184" t="s">
        <v>24021</v>
      </c>
      <c r="AV863" s="184" t="s">
        <v>24021</v>
      </c>
      <c r="AW863" s="190"/>
      <c r="AX863" s="185">
        <v>44287</v>
      </c>
      <c r="AY863" s="185"/>
      <c r="AZ863" s="184" t="s">
        <v>3731</v>
      </c>
      <c r="BA863" s="184" t="s">
        <v>12219</v>
      </c>
      <c r="BB863" s="184"/>
      <c r="BC863" s="184"/>
      <c r="BD863" s="184"/>
      <c r="BE863" s="184"/>
      <c r="BF863" s="184"/>
      <c r="BG863" s="184"/>
      <c r="BH863" s="184"/>
      <c r="BI863" s="184"/>
      <c r="BJ863" s="184"/>
      <c r="BK863" s="184"/>
      <c r="BL863" s="184" t="s">
        <v>3493</v>
      </c>
      <c r="BM863" s="184"/>
      <c r="BN863" s="184"/>
      <c r="BO863" s="184"/>
      <c r="BP863" s="184" t="s">
        <v>3493</v>
      </c>
      <c r="BQ863" s="184" t="str">
        <f t="shared" si="35"/>
        <v xml:space="preserve"> </v>
      </c>
      <c r="BR863" s="184"/>
      <c r="BS863" s="184"/>
      <c r="BT863" s="187" t="s">
        <v>3493</v>
      </c>
      <c r="BU863" s="184"/>
      <c r="BV863" s="190" t="e">
        <f>VLOOKUP(D:D,#REF!,2,0)</f>
        <v>#REF!</v>
      </c>
      <c r="BW863" s="190" t="e">
        <f>VLOOKUP(D:D,#REF!,3,0)</f>
        <v>#REF!</v>
      </c>
      <c r="BX863" s="190"/>
      <c r="BY863" s="190"/>
      <c r="BZ863" s="191" t="e">
        <f>VLOOKUP(D:D,#REF!,2,0)</f>
        <v>#REF!</v>
      </c>
      <c r="CA863" s="192" t="s">
        <v>18928</v>
      </c>
      <c r="CB863" s="192" t="s">
        <v>18928</v>
      </c>
      <c r="CC863" s="192" t="s">
        <v>18928</v>
      </c>
      <c r="CD863" s="190"/>
      <c r="CE863" s="184">
        <v>7004213</v>
      </c>
    </row>
    <row r="864" spans="1:84" ht="11.95" customHeight="1">
      <c r="A864" s="184">
        <v>7004214</v>
      </c>
      <c r="B864" s="184">
        <v>863</v>
      </c>
      <c r="C864" s="184" t="s">
        <v>3672</v>
      </c>
      <c r="D864" s="184" t="s">
        <v>36</v>
      </c>
      <c r="E864" s="184" t="s">
        <v>738</v>
      </c>
      <c r="F864" s="184" t="s">
        <v>12220</v>
      </c>
      <c r="G864" s="185">
        <v>42589</v>
      </c>
      <c r="H864" s="186" t="s">
        <v>22302</v>
      </c>
      <c r="I864" s="187">
        <v>21170</v>
      </c>
      <c r="J864" s="184" t="s">
        <v>8185</v>
      </c>
      <c r="K864" s="184">
        <v>7004214</v>
      </c>
      <c r="L864" s="184" t="s">
        <v>12221</v>
      </c>
      <c r="M864" s="184" t="s">
        <v>12222</v>
      </c>
      <c r="N864" s="188" t="s">
        <v>24022</v>
      </c>
      <c r="O864" s="189" t="s">
        <v>12223</v>
      </c>
      <c r="P864" s="187" t="s">
        <v>24023</v>
      </c>
      <c r="Q864" s="187" t="s">
        <v>24023</v>
      </c>
      <c r="R864" s="184" t="s">
        <v>12224</v>
      </c>
      <c r="S864" s="184" t="s">
        <v>12223</v>
      </c>
      <c r="T864" s="184" t="s">
        <v>12225</v>
      </c>
      <c r="U864" s="184" t="s">
        <v>12226</v>
      </c>
      <c r="V864" s="184" t="s">
        <v>12227</v>
      </c>
      <c r="W864" s="184" t="s">
        <v>12226</v>
      </c>
      <c r="X864" s="187" t="s">
        <v>24024</v>
      </c>
      <c r="Y864" s="187" t="s">
        <v>24025</v>
      </c>
      <c r="Z864" s="188" t="s">
        <v>3575</v>
      </c>
      <c r="AA864" s="184">
        <v>90</v>
      </c>
      <c r="AB864" s="184" t="s">
        <v>3669</v>
      </c>
      <c r="AC864" s="184"/>
      <c r="AD864" s="184"/>
      <c r="AE864" s="184" t="s">
        <v>3562</v>
      </c>
      <c r="AF864" s="184"/>
      <c r="AG864" s="184"/>
      <c r="AH864" s="184"/>
      <c r="AI864" s="184"/>
      <c r="AJ864" s="184" t="s">
        <v>3563</v>
      </c>
      <c r="AK864" s="184">
        <v>364300</v>
      </c>
      <c r="AL864" s="184" t="s">
        <v>12228</v>
      </c>
      <c r="AM864" s="184" t="s">
        <v>12229</v>
      </c>
      <c r="AN864" s="184">
        <v>15080290518</v>
      </c>
      <c r="AO864" s="184" t="s">
        <v>22311</v>
      </c>
      <c r="AP864" s="184" t="s">
        <v>12227</v>
      </c>
      <c r="AQ864" s="184" t="s">
        <v>12230</v>
      </c>
      <c r="AR864" s="184" t="s">
        <v>8064</v>
      </c>
      <c r="AS864" s="184" t="s">
        <v>8065</v>
      </c>
      <c r="AT864" s="184">
        <v>13600928695</v>
      </c>
      <c r="AU864" s="184" t="s">
        <v>12231</v>
      </c>
      <c r="AV864" s="184" t="s">
        <v>12232</v>
      </c>
      <c r="AW864" s="190"/>
      <c r="AX864" s="185">
        <v>43864</v>
      </c>
      <c r="AY864" s="185">
        <v>42766</v>
      </c>
      <c r="AZ864" s="184" t="s">
        <v>19415</v>
      </c>
      <c r="BA864" s="184" t="s">
        <v>12233</v>
      </c>
      <c r="BB864" s="184"/>
      <c r="BC864" s="184"/>
      <c r="BD864" s="184"/>
      <c r="BE864" s="184"/>
      <c r="BF864" s="184"/>
      <c r="BG864" s="184"/>
      <c r="BH864" s="184"/>
      <c r="BI864" s="184"/>
      <c r="BJ864" s="184"/>
      <c r="BK864" s="184"/>
      <c r="BL864" s="184" t="s">
        <v>3493</v>
      </c>
      <c r="BM864" s="184"/>
      <c r="BN864" s="184" t="s">
        <v>3493</v>
      </c>
      <c r="BO864" s="184" t="s">
        <v>3493</v>
      </c>
      <c r="BP864" s="184" t="s">
        <v>3493</v>
      </c>
      <c r="BQ864" s="184" t="str">
        <f t="shared" si="35"/>
        <v>√</v>
      </c>
      <c r="BR864" s="184"/>
      <c r="BS864" s="184"/>
      <c r="BT864" s="187" t="s">
        <v>2819</v>
      </c>
      <c r="BU864" s="184" t="s">
        <v>3823</v>
      </c>
      <c r="BV864" s="190" t="e">
        <f>VLOOKUP(D:D,#REF!,2,0)</f>
        <v>#REF!</v>
      </c>
      <c r="BW864" s="190" t="e">
        <f>VLOOKUP(D:D,#REF!,3,0)</f>
        <v>#REF!</v>
      </c>
      <c r="BX864" s="190"/>
      <c r="BY864" s="190"/>
      <c r="BZ864" s="191" t="e">
        <f>VLOOKUP(D:D,#REF!,2,0)</f>
        <v>#REF!</v>
      </c>
      <c r="CA864" s="192" t="s">
        <v>18928</v>
      </c>
      <c r="CB864" s="192" t="s">
        <v>18928</v>
      </c>
      <c r="CC864" s="192" t="s">
        <v>18928</v>
      </c>
      <c r="CD864" s="190"/>
      <c r="CE864" s="184">
        <v>7004214</v>
      </c>
    </row>
    <row r="865" spans="1:83" ht="11.95" customHeight="1">
      <c r="A865" s="184">
        <v>7004215</v>
      </c>
      <c r="B865" s="184">
        <v>864</v>
      </c>
      <c r="C865" s="184" t="s">
        <v>3672</v>
      </c>
      <c r="D865" s="184" t="s">
        <v>36</v>
      </c>
      <c r="E865" s="184" t="s">
        <v>738</v>
      </c>
      <c r="F865" s="184" t="s">
        <v>12234</v>
      </c>
      <c r="G865" s="185">
        <v>42589</v>
      </c>
      <c r="H865" s="186" t="s">
        <v>22302</v>
      </c>
      <c r="I865" s="187">
        <v>21170</v>
      </c>
      <c r="J865" s="184" t="s">
        <v>8185</v>
      </c>
      <c r="K865" s="184">
        <v>7004215</v>
      </c>
      <c r="L865" s="184" t="s">
        <v>24026</v>
      </c>
      <c r="M865" s="184" t="s">
        <v>12235</v>
      </c>
      <c r="N865" s="188" t="s">
        <v>24027</v>
      </c>
      <c r="O865" s="189" t="s">
        <v>12236</v>
      </c>
      <c r="P865" s="187" t="s">
        <v>12237</v>
      </c>
      <c r="Q865" s="187" t="s">
        <v>12237</v>
      </c>
      <c r="R865" s="184" t="s">
        <v>12238</v>
      </c>
      <c r="S865" s="184" t="s">
        <v>12236</v>
      </c>
      <c r="T865" s="184" t="s">
        <v>12239</v>
      </c>
      <c r="U865" s="184" t="s">
        <v>12240</v>
      </c>
      <c r="V865" s="184" t="s">
        <v>12241</v>
      </c>
      <c r="W865" s="184" t="s">
        <v>12240</v>
      </c>
      <c r="X865" s="187" t="s">
        <v>24028</v>
      </c>
      <c r="Y865" s="187"/>
      <c r="Z865" s="188" t="s">
        <v>3575</v>
      </c>
      <c r="AA865" s="184">
        <v>90</v>
      </c>
      <c r="AB865" s="184" t="s">
        <v>3561</v>
      </c>
      <c r="AC865" s="184"/>
      <c r="AD865" s="184"/>
      <c r="AE865" s="184" t="s">
        <v>3562</v>
      </c>
      <c r="AF865" s="184"/>
      <c r="AG865" s="184"/>
      <c r="AH865" s="184"/>
      <c r="AI865" s="184"/>
      <c r="AJ865" s="184" t="s">
        <v>3563</v>
      </c>
      <c r="AK865" s="184">
        <v>366200</v>
      </c>
      <c r="AL865" s="184" t="s">
        <v>12228</v>
      </c>
      <c r="AM865" s="184" t="s">
        <v>12229</v>
      </c>
      <c r="AN865" s="184">
        <v>15080290518</v>
      </c>
      <c r="AO865" s="184" t="s">
        <v>22311</v>
      </c>
      <c r="AP865" s="184" t="s">
        <v>12241</v>
      </c>
      <c r="AQ865" s="184" t="s">
        <v>12242</v>
      </c>
      <c r="AR865" s="184" t="s">
        <v>8064</v>
      </c>
      <c r="AS865" s="184" t="s">
        <v>8065</v>
      </c>
      <c r="AT865" s="184">
        <v>13600928695</v>
      </c>
      <c r="AU865" s="184" t="s">
        <v>2495</v>
      </c>
      <c r="AV865" s="184" t="s">
        <v>12243</v>
      </c>
      <c r="AW865" s="190"/>
      <c r="AX865" s="185">
        <v>44245</v>
      </c>
      <c r="AY865" s="185"/>
      <c r="AZ865" s="184" t="s">
        <v>3731</v>
      </c>
      <c r="BA865" s="184" t="s">
        <v>12244</v>
      </c>
      <c r="BB865" s="184"/>
      <c r="BC865" s="184"/>
      <c r="BD865" s="184"/>
      <c r="BE865" s="184"/>
      <c r="BF865" s="184"/>
      <c r="BG865" s="184"/>
      <c r="BH865" s="184"/>
      <c r="BI865" s="184"/>
      <c r="BJ865" s="184"/>
      <c r="BK865" s="184"/>
      <c r="BL865" s="184" t="s">
        <v>3493</v>
      </c>
      <c r="BM865" s="184"/>
      <c r="BN865" s="184" t="s">
        <v>3493</v>
      </c>
      <c r="BO865" s="184"/>
      <c r="BP865" s="184" t="s">
        <v>3493</v>
      </c>
      <c r="BQ865" s="184" t="str">
        <f t="shared" si="35"/>
        <v>√</v>
      </c>
      <c r="BR865" s="184"/>
      <c r="BS865" s="184"/>
      <c r="BT865" s="187" t="s">
        <v>3493</v>
      </c>
      <c r="BU865" s="184"/>
      <c r="BV865" s="190" t="e">
        <f>VLOOKUP(D:D,#REF!,2,0)</f>
        <v>#REF!</v>
      </c>
      <c r="BW865" s="190" t="e">
        <f>VLOOKUP(D:D,#REF!,3,0)</f>
        <v>#REF!</v>
      </c>
      <c r="BX865" s="190"/>
      <c r="BY865" s="190"/>
      <c r="BZ865" s="191" t="e">
        <f>VLOOKUP(D:D,#REF!,2,0)</f>
        <v>#REF!</v>
      </c>
      <c r="CA865" s="192" t="s">
        <v>18928</v>
      </c>
      <c r="CB865" s="192" t="s">
        <v>18928</v>
      </c>
      <c r="CC865" s="192" t="s">
        <v>18928</v>
      </c>
      <c r="CD865" s="190"/>
      <c r="CE865" s="184">
        <v>7004215</v>
      </c>
    </row>
    <row r="866" spans="1:83" ht="11.95" customHeight="1">
      <c r="A866" s="184">
        <v>7004216</v>
      </c>
      <c r="B866" s="184">
        <v>865</v>
      </c>
      <c r="C866" s="184" t="s">
        <v>3672</v>
      </c>
      <c r="D866" s="184" t="s">
        <v>36</v>
      </c>
      <c r="E866" s="184" t="s">
        <v>128</v>
      </c>
      <c r="F866" s="184" t="s">
        <v>1998</v>
      </c>
      <c r="G866" s="185">
        <v>42589</v>
      </c>
      <c r="H866" s="186" t="s">
        <v>22405</v>
      </c>
      <c r="I866" s="187">
        <v>21172</v>
      </c>
      <c r="J866" s="184" t="s">
        <v>8463</v>
      </c>
      <c r="K866" s="184">
        <v>7004216</v>
      </c>
      <c r="L866" s="184" t="s">
        <v>12245</v>
      </c>
      <c r="M866" s="184" t="s">
        <v>12246</v>
      </c>
      <c r="N866" s="188" t="s">
        <v>12247</v>
      </c>
      <c r="O866" s="189" t="s">
        <v>12248</v>
      </c>
      <c r="P866" s="187" t="s">
        <v>24029</v>
      </c>
      <c r="Q866" s="187" t="s">
        <v>24029</v>
      </c>
      <c r="R866" s="184" t="s">
        <v>12249</v>
      </c>
      <c r="S866" s="184">
        <v>28923546</v>
      </c>
      <c r="T866" s="184" t="s">
        <v>12250</v>
      </c>
      <c r="U866" s="184">
        <v>28887978</v>
      </c>
      <c r="V866" s="184" t="s">
        <v>12251</v>
      </c>
      <c r="W866" s="184">
        <v>28887219</v>
      </c>
      <c r="X866" s="187" t="s">
        <v>12252</v>
      </c>
      <c r="Y866" s="187" t="s">
        <v>12253</v>
      </c>
      <c r="Z866" s="188" t="s">
        <v>12254</v>
      </c>
      <c r="AA866" s="184">
        <v>90</v>
      </c>
      <c r="AB866" s="184" t="s">
        <v>3561</v>
      </c>
      <c r="AC866" s="184"/>
      <c r="AD866" s="184"/>
      <c r="AE866" s="184" t="s">
        <v>3562</v>
      </c>
      <c r="AF866" s="184"/>
      <c r="AG866" s="184"/>
      <c r="AH866" s="184"/>
      <c r="AI866" s="184"/>
      <c r="AJ866" s="184" t="s">
        <v>3593</v>
      </c>
      <c r="AK866" s="184">
        <v>350200</v>
      </c>
      <c r="AL866" s="184" t="s">
        <v>23449</v>
      </c>
      <c r="AM866" s="184" t="s">
        <v>23450</v>
      </c>
      <c r="AN866" s="184">
        <v>15060129720</v>
      </c>
      <c r="AO866" s="184" t="s">
        <v>22311</v>
      </c>
      <c r="AP866" s="184" t="s">
        <v>12250</v>
      </c>
      <c r="AQ866" s="184" t="s">
        <v>12255</v>
      </c>
      <c r="AR866" s="184" t="s">
        <v>8064</v>
      </c>
      <c r="AS866" s="184" t="s">
        <v>8065</v>
      </c>
      <c r="AT866" s="184">
        <v>13600928695</v>
      </c>
      <c r="AU866" s="184" t="s">
        <v>12256</v>
      </c>
      <c r="AV866" s="184" t="s">
        <v>12256</v>
      </c>
      <c r="AW866" s="190"/>
      <c r="AX866" s="185">
        <v>44272</v>
      </c>
      <c r="AY866" s="185">
        <v>42785</v>
      </c>
      <c r="AZ866" s="184" t="s">
        <v>3731</v>
      </c>
      <c r="BA866" s="184" t="s">
        <v>12257</v>
      </c>
      <c r="BB866" s="184"/>
      <c r="BC866" s="184"/>
      <c r="BD866" s="184"/>
      <c r="BE866" s="184"/>
      <c r="BF866" s="184"/>
      <c r="BG866" s="184"/>
      <c r="BH866" s="184"/>
      <c r="BI866" s="184"/>
      <c r="BJ866" s="184"/>
      <c r="BK866" s="184"/>
      <c r="BL866" s="184" t="s">
        <v>3493</v>
      </c>
      <c r="BM866" s="184"/>
      <c r="BN866" s="184" t="s">
        <v>3493</v>
      </c>
      <c r="BO866" s="184" t="s">
        <v>3493</v>
      </c>
      <c r="BP866" s="184" t="s">
        <v>3493</v>
      </c>
      <c r="BQ866" s="184" t="str">
        <f t="shared" si="35"/>
        <v>√</v>
      </c>
      <c r="BR866" s="184"/>
      <c r="BS866" s="184"/>
      <c r="BT866" s="187" t="s">
        <v>3493</v>
      </c>
      <c r="BU866" s="184"/>
      <c r="BV866" s="190" t="e">
        <f>VLOOKUP(D:D,#REF!,2,0)</f>
        <v>#REF!</v>
      </c>
      <c r="BW866" s="190" t="e">
        <f>VLOOKUP(D:D,#REF!,3,0)</f>
        <v>#REF!</v>
      </c>
      <c r="BX866" s="190"/>
      <c r="BY866" s="190"/>
      <c r="BZ866" s="191" t="e">
        <f>VLOOKUP(D:D,#REF!,2,0)</f>
        <v>#REF!</v>
      </c>
      <c r="CA866" s="192" t="s">
        <v>18928</v>
      </c>
      <c r="CB866" s="192" t="s">
        <v>18928</v>
      </c>
      <c r="CC866" s="192" t="s">
        <v>18928</v>
      </c>
      <c r="CD866" s="190"/>
      <c r="CE866" s="184">
        <v>7004216</v>
      </c>
    </row>
    <row r="867" spans="1:83" ht="11.95" customHeight="1">
      <c r="A867" s="184">
        <v>7004217</v>
      </c>
      <c r="B867" s="184">
        <v>866</v>
      </c>
      <c r="C867" s="184" t="s">
        <v>3672</v>
      </c>
      <c r="D867" s="184" t="s">
        <v>36</v>
      </c>
      <c r="E867" s="184" t="s">
        <v>738</v>
      </c>
      <c r="F867" s="184" t="s">
        <v>1671</v>
      </c>
      <c r="G867" s="185">
        <v>42589</v>
      </c>
      <c r="H867" s="186" t="s">
        <v>22302</v>
      </c>
      <c r="I867" s="187">
        <v>21170</v>
      </c>
      <c r="J867" s="184" t="s">
        <v>8185</v>
      </c>
      <c r="K867" s="184">
        <v>7004217</v>
      </c>
      <c r="L867" s="184" t="s">
        <v>12258</v>
      </c>
      <c r="M867" s="184" t="s">
        <v>12259</v>
      </c>
      <c r="N867" s="188" t="s">
        <v>12260</v>
      </c>
      <c r="O867" s="189" t="s">
        <v>12261</v>
      </c>
      <c r="P867" s="187" t="s">
        <v>24030</v>
      </c>
      <c r="Q867" s="187" t="s">
        <v>24030</v>
      </c>
      <c r="R867" s="184" t="s">
        <v>12262</v>
      </c>
      <c r="S867" s="184" t="s">
        <v>12261</v>
      </c>
      <c r="T867" s="184" t="s">
        <v>12263</v>
      </c>
      <c r="U867" s="184" t="s">
        <v>12264</v>
      </c>
      <c r="V867" s="184" t="s">
        <v>12265</v>
      </c>
      <c r="W867" s="184" t="s">
        <v>12264</v>
      </c>
      <c r="X867" s="187" t="s">
        <v>12266</v>
      </c>
      <c r="Y867" s="187"/>
      <c r="Z867" s="188" t="s">
        <v>3575</v>
      </c>
      <c r="AA867" s="184">
        <v>90</v>
      </c>
      <c r="AB867" s="184" t="s">
        <v>3669</v>
      </c>
      <c r="AC867" s="184"/>
      <c r="AD867" s="184" t="s">
        <v>7869</v>
      </c>
      <c r="AE867" s="184" t="s">
        <v>3562</v>
      </c>
      <c r="AF867" s="184"/>
      <c r="AG867" s="184"/>
      <c r="AH867" s="184"/>
      <c r="AI867" s="184"/>
      <c r="AJ867" s="184" t="s">
        <v>3563</v>
      </c>
      <c r="AK867" s="184">
        <v>364100</v>
      </c>
      <c r="AL867" s="184" t="s">
        <v>12228</v>
      </c>
      <c r="AM867" s="184" t="s">
        <v>12229</v>
      </c>
      <c r="AN867" s="184">
        <v>15080290518</v>
      </c>
      <c r="AO867" s="184" t="s">
        <v>22311</v>
      </c>
      <c r="AP867" s="184" t="s">
        <v>12267</v>
      </c>
      <c r="AQ867" s="184" t="s">
        <v>12268</v>
      </c>
      <c r="AR867" s="184" t="s">
        <v>8064</v>
      </c>
      <c r="AS867" s="184" t="s">
        <v>8065</v>
      </c>
      <c r="AT867" s="184">
        <v>13600928695</v>
      </c>
      <c r="AU867" s="184" t="s">
        <v>1672</v>
      </c>
      <c r="AV867" s="184"/>
      <c r="AW867" s="190"/>
      <c r="AX867" s="185">
        <v>44278</v>
      </c>
      <c r="AY867" s="185"/>
      <c r="AZ867" s="184" t="s">
        <v>3731</v>
      </c>
      <c r="BA867" s="184" t="s">
        <v>12269</v>
      </c>
      <c r="BB867" s="184"/>
      <c r="BC867" s="184"/>
      <c r="BD867" s="184"/>
      <c r="BE867" s="184"/>
      <c r="BF867" s="184"/>
      <c r="BG867" s="184"/>
      <c r="BH867" s="184"/>
      <c r="BI867" s="184"/>
      <c r="BJ867" s="184"/>
      <c r="BK867" s="184"/>
      <c r="BL867" s="184" t="s">
        <v>3493</v>
      </c>
      <c r="BM867" s="184"/>
      <c r="BN867" s="184" t="s">
        <v>3493</v>
      </c>
      <c r="BO867" s="184"/>
      <c r="BP867" s="184" t="s">
        <v>3493</v>
      </c>
      <c r="BQ867" s="184" t="str">
        <f t="shared" si="35"/>
        <v>√</v>
      </c>
      <c r="BR867" s="184"/>
      <c r="BS867" s="184"/>
      <c r="BT867" s="187" t="s">
        <v>3493</v>
      </c>
      <c r="BU867" s="184"/>
      <c r="BV867" s="190" t="e">
        <f>VLOOKUP(D:D,#REF!,2,0)</f>
        <v>#REF!</v>
      </c>
      <c r="BW867" s="190" t="e">
        <f>VLOOKUP(D:D,#REF!,3,0)</f>
        <v>#REF!</v>
      </c>
      <c r="BX867" s="190"/>
      <c r="BY867" s="190"/>
      <c r="BZ867" s="191" t="e">
        <f>VLOOKUP(D:D,#REF!,2,0)</f>
        <v>#REF!</v>
      </c>
      <c r="CA867" s="192" t="s">
        <v>18928</v>
      </c>
      <c r="CB867" s="192" t="s">
        <v>18928</v>
      </c>
      <c r="CC867" s="192" t="s">
        <v>18928</v>
      </c>
      <c r="CD867" s="190"/>
      <c r="CE867" s="184">
        <v>7004217</v>
      </c>
    </row>
    <row r="868" spans="1:83" ht="11.95" customHeight="1">
      <c r="A868" s="184">
        <v>7004218</v>
      </c>
      <c r="B868" s="184">
        <v>867</v>
      </c>
      <c r="C868" s="184" t="s">
        <v>22473</v>
      </c>
      <c r="D868" s="184" t="s">
        <v>32</v>
      </c>
      <c r="E868" s="184" t="s">
        <v>650</v>
      </c>
      <c r="F868" s="184" t="s">
        <v>1964</v>
      </c>
      <c r="G868" s="185">
        <v>42540</v>
      </c>
      <c r="H868" s="186" t="s">
        <v>22941</v>
      </c>
      <c r="I868" s="187">
        <v>21131</v>
      </c>
      <c r="J868" s="184" t="s">
        <v>12270</v>
      </c>
      <c r="K868" s="184">
        <v>7004218</v>
      </c>
      <c r="L868" s="184" t="s">
        <v>12271</v>
      </c>
      <c r="M868" s="184" t="s">
        <v>24031</v>
      </c>
      <c r="N868" s="188" t="s">
        <v>24032</v>
      </c>
      <c r="O868" s="189"/>
      <c r="P868" s="187" t="s">
        <v>24033</v>
      </c>
      <c r="Q868" s="187" t="s">
        <v>24033</v>
      </c>
      <c r="R868" s="184" t="s">
        <v>12272</v>
      </c>
      <c r="S868" s="184" t="s">
        <v>3820</v>
      </c>
      <c r="T868" s="184" t="s">
        <v>2819</v>
      </c>
      <c r="U868" s="184" t="s">
        <v>3575</v>
      </c>
      <c r="V868" s="184" t="s">
        <v>2819</v>
      </c>
      <c r="W868" s="184" t="s">
        <v>3575</v>
      </c>
      <c r="X868" s="187" t="s">
        <v>24034</v>
      </c>
      <c r="Y868" s="187" t="s">
        <v>12273</v>
      </c>
      <c r="Z868" s="188" t="s">
        <v>24035</v>
      </c>
      <c r="AA868" s="184" t="s">
        <v>3820</v>
      </c>
      <c r="AB868" s="184" t="s">
        <v>3820</v>
      </c>
      <c r="AC868" s="184"/>
      <c r="AD868" s="184" t="s">
        <v>12274</v>
      </c>
      <c r="AE868" s="184" t="s">
        <v>3562</v>
      </c>
      <c r="AF868" s="184"/>
      <c r="AG868" s="184"/>
      <c r="AH868" s="184"/>
      <c r="AI868" s="184"/>
      <c r="AJ868" s="184" t="s">
        <v>3593</v>
      </c>
      <c r="AK868" s="184">
        <v>570203</v>
      </c>
      <c r="AL868" s="184" t="s">
        <v>12275</v>
      </c>
      <c r="AM868" s="184" t="s">
        <v>12276</v>
      </c>
      <c r="AN868" s="184">
        <v>18976413210</v>
      </c>
      <c r="AO868" s="184" t="s">
        <v>12277</v>
      </c>
      <c r="AP868" s="184" t="s">
        <v>12275</v>
      </c>
      <c r="AQ868" s="184">
        <v>18976413210</v>
      </c>
      <c r="AR868" s="184" t="s">
        <v>12275</v>
      </c>
      <c r="AS868" s="184" t="s">
        <v>12276</v>
      </c>
      <c r="AT868" s="184">
        <v>18976413210</v>
      </c>
      <c r="AU868" s="184" t="s">
        <v>1965</v>
      </c>
      <c r="AV868" s="184" t="s">
        <v>1965</v>
      </c>
      <c r="AW868" s="190"/>
      <c r="AX868" s="185">
        <v>43909</v>
      </c>
      <c r="AY868" s="185">
        <v>43396</v>
      </c>
      <c r="AZ868" s="184" t="s">
        <v>19415</v>
      </c>
      <c r="BA868" s="184" t="s">
        <v>12278</v>
      </c>
      <c r="BB868" s="184"/>
      <c r="BC868" s="184"/>
      <c r="BD868" s="184"/>
      <c r="BE868" s="184"/>
      <c r="BF868" s="184"/>
      <c r="BG868" s="184"/>
      <c r="BH868" s="184"/>
      <c r="BI868" s="184"/>
      <c r="BJ868" s="184"/>
      <c r="BK868" s="184"/>
      <c r="BL868" s="184" t="s">
        <v>3493</v>
      </c>
      <c r="BM868" s="184" t="s">
        <v>3493</v>
      </c>
      <c r="BN868" s="184" t="s">
        <v>3493</v>
      </c>
      <c r="BO868" s="184" t="s">
        <v>3493</v>
      </c>
      <c r="BP868" s="184" t="s">
        <v>3493</v>
      </c>
      <c r="BQ868" s="184" t="str">
        <f t="shared" si="35"/>
        <v>√</v>
      </c>
      <c r="BR868" s="184"/>
      <c r="BS868" s="184"/>
      <c r="BT868" s="187" t="s">
        <v>3493</v>
      </c>
      <c r="BU868" s="184" t="s">
        <v>12279</v>
      </c>
      <c r="BV868" s="190" t="e">
        <f>VLOOKUP(D:D,#REF!,2,0)</f>
        <v>#REF!</v>
      </c>
      <c r="BW868" s="190" t="e">
        <f>VLOOKUP(D:D,#REF!,3,0)</f>
        <v>#REF!</v>
      </c>
      <c r="BX868" s="190" t="s">
        <v>12280</v>
      </c>
      <c r="BY868" s="190"/>
      <c r="BZ868" s="191" t="e">
        <f>VLOOKUP(D:D,#REF!,2,0)</f>
        <v>#REF!</v>
      </c>
      <c r="CA868" s="192" t="s">
        <v>18928</v>
      </c>
      <c r="CB868" s="192" t="s">
        <v>18928</v>
      </c>
      <c r="CC868" s="192" t="s">
        <v>18928</v>
      </c>
      <c r="CD868" s="190"/>
      <c r="CE868" s="184">
        <v>7004218</v>
      </c>
    </row>
    <row r="869" spans="1:83" ht="11.95" customHeight="1">
      <c r="A869" s="184">
        <v>7004219</v>
      </c>
      <c r="B869" s="184">
        <v>868</v>
      </c>
      <c r="C869" s="184" t="s">
        <v>22473</v>
      </c>
      <c r="D869" s="184" t="s">
        <v>32</v>
      </c>
      <c r="E869" s="184" t="s">
        <v>1936</v>
      </c>
      <c r="F869" s="184" t="s">
        <v>1936</v>
      </c>
      <c r="G869" s="185">
        <v>42540</v>
      </c>
      <c r="H869" s="186" t="s">
        <v>22941</v>
      </c>
      <c r="I869" s="187">
        <v>21131</v>
      </c>
      <c r="J869" s="184" t="s">
        <v>12270</v>
      </c>
      <c r="K869" s="184">
        <v>7004219</v>
      </c>
      <c r="L869" s="184" t="s">
        <v>24036</v>
      </c>
      <c r="M869" s="184" t="s">
        <v>24037</v>
      </c>
      <c r="N869" s="188" t="s">
        <v>24038</v>
      </c>
      <c r="O869" s="189"/>
      <c r="P869" s="187" t="s">
        <v>24039</v>
      </c>
      <c r="Q869" s="187" t="s">
        <v>24039</v>
      </c>
      <c r="R869" s="184" t="s">
        <v>12281</v>
      </c>
      <c r="S869" s="184" t="s">
        <v>3820</v>
      </c>
      <c r="T869" s="184" t="s">
        <v>2819</v>
      </c>
      <c r="U869" s="184" t="s">
        <v>3575</v>
      </c>
      <c r="V869" s="184" t="s">
        <v>2819</v>
      </c>
      <c r="W869" s="184" t="s">
        <v>3575</v>
      </c>
      <c r="X869" s="187" t="s">
        <v>12282</v>
      </c>
      <c r="Y869" s="187"/>
      <c r="Z869" s="188" t="s">
        <v>3575</v>
      </c>
      <c r="AA869" s="184" t="s">
        <v>3820</v>
      </c>
      <c r="AB869" s="184" t="s">
        <v>3820</v>
      </c>
      <c r="AC869" s="184"/>
      <c r="AD869" s="184" t="s">
        <v>12274</v>
      </c>
      <c r="AE869" s="184" t="s">
        <v>3562</v>
      </c>
      <c r="AF869" s="184"/>
      <c r="AG869" s="184"/>
      <c r="AH869" s="184"/>
      <c r="AI869" s="184"/>
      <c r="AJ869" s="184" t="s">
        <v>3563</v>
      </c>
      <c r="AK869" s="184">
        <v>571600</v>
      </c>
      <c r="AL869" s="184"/>
      <c r="AM869" s="184"/>
      <c r="AN869" s="184"/>
      <c r="AO869" s="184" t="s">
        <v>3577</v>
      </c>
      <c r="AP869" s="184" t="s">
        <v>12283</v>
      </c>
      <c r="AQ869" s="184" t="s">
        <v>12284</v>
      </c>
      <c r="AR869" s="184"/>
      <c r="AS869" s="184"/>
      <c r="AT869" s="184"/>
      <c r="AU869" s="184" t="s">
        <v>1937</v>
      </c>
      <c r="AV869" s="184" t="s">
        <v>1937</v>
      </c>
      <c r="AW869" s="190"/>
      <c r="AX869" s="185">
        <v>44257</v>
      </c>
      <c r="AY869" s="185"/>
      <c r="AZ869" s="184" t="s">
        <v>3731</v>
      </c>
      <c r="BA869" s="184" t="s">
        <v>12285</v>
      </c>
      <c r="BB869" s="184"/>
      <c r="BC869" s="184"/>
      <c r="BD869" s="184"/>
      <c r="BE869" s="184"/>
      <c r="BF869" s="184"/>
      <c r="BG869" s="184"/>
      <c r="BH869" s="184"/>
      <c r="BI869" s="184"/>
      <c r="BJ869" s="184"/>
      <c r="BK869" s="184"/>
      <c r="BL869" s="184" t="s">
        <v>3493</v>
      </c>
      <c r="BM869" s="184"/>
      <c r="BN869" s="184"/>
      <c r="BO869" s="184"/>
      <c r="BP869" s="184" t="s">
        <v>3493</v>
      </c>
      <c r="BQ869" s="184" t="str">
        <f t="shared" si="35"/>
        <v>√</v>
      </c>
      <c r="BR869" s="184"/>
      <c r="BS869" s="184"/>
      <c r="BT869" s="187" t="s">
        <v>3493</v>
      </c>
      <c r="BU869" s="184"/>
      <c r="BV869" s="190" t="e">
        <f>VLOOKUP(D:D,#REF!,2,0)</f>
        <v>#REF!</v>
      </c>
      <c r="BW869" s="190" t="e">
        <f>VLOOKUP(D:D,#REF!,3,0)</f>
        <v>#REF!</v>
      </c>
      <c r="BX869" s="190"/>
      <c r="BY869" s="190"/>
      <c r="BZ869" s="191" t="e">
        <f>VLOOKUP(D:D,#REF!,2,0)</f>
        <v>#REF!</v>
      </c>
      <c r="CA869" s="192" t="s">
        <v>18928</v>
      </c>
      <c r="CB869" s="192" t="s">
        <v>18928</v>
      </c>
      <c r="CC869" s="192" t="s">
        <v>18928</v>
      </c>
      <c r="CD869" s="190"/>
      <c r="CE869" s="184">
        <v>7004219</v>
      </c>
    </row>
    <row r="870" spans="1:83" ht="11.95" customHeight="1">
      <c r="A870" s="184">
        <v>7004220</v>
      </c>
      <c r="B870" s="184">
        <v>869</v>
      </c>
      <c r="C870" s="184" t="s">
        <v>18923</v>
      </c>
      <c r="D870" s="184" t="s">
        <v>40</v>
      </c>
      <c r="E870" s="184" t="s">
        <v>693</v>
      </c>
      <c r="F870" s="184" t="s">
        <v>12286</v>
      </c>
      <c r="G870" s="185">
        <v>42587</v>
      </c>
      <c r="H870" s="186" t="s">
        <v>16459</v>
      </c>
      <c r="I870" s="187">
        <v>21108</v>
      </c>
      <c r="J870" s="184" t="s">
        <v>23725</v>
      </c>
      <c r="K870" s="184">
        <v>7004220</v>
      </c>
      <c r="L870" s="184" t="s">
        <v>12287</v>
      </c>
      <c r="M870" s="184" t="s">
        <v>12288</v>
      </c>
      <c r="N870" s="188" t="s">
        <v>12289</v>
      </c>
      <c r="O870" s="189" t="s">
        <v>12290</v>
      </c>
      <c r="P870" s="187" t="s">
        <v>12291</v>
      </c>
      <c r="Q870" s="187" t="s">
        <v>24040</v>
      </c>
      <c r="R870" s="184" t="s">
        <v>12292</v>
      </c>
      <c r="S870" s="184" t="s">
        <v>24041</v>
      </c>
      <c r="T870" s="184" t="s">
        <v>12293</v>
      </c>
      <c r="U870" s="184">
        <v>13891631565</v>
      </c>
      <c r="V870" s="184" t="s">
        <v>12294</v>
      </c>
      <c r="W870" s="184">
        <v>13571661712</v>
      </c>
      <c r="X870" s="187" t="s">
        <v>12295</v>
      </c>
      <c r="Y870" s="187" t="s">
        <v>24042</v>
      </c>
      <c r="Z870" s="188" t="s">
        <v>3575</v>
      </c>
      <c r="AA870" s="184">
        <v>180</v>
      </c>
      <c r="AB870" s="184" t="s">
        <v>3669</v>
      </c>
      <c r="AC870" s="184"/>
      <c r="AD870" s="184"/>
      <c r="AE870" s="184" t="s">
        <v>3562</v>
      </c>
      <c r="AF870" s="184"/>
      <c r="AG870" s="184"/>
      <c r="AH870" s="184"/>
      <c r="AI870" s="184"/>
      <c r="AJ870" s="184" t="s">
        <v>3563</v>
      </c>
      <c r="AK870" s="184">
        <v>723300</v>
      </c>
      <c r="AL870" s="184" t="s">
        <v>1110</v>
      </c>
      <c r="AM870" s="184" t="s">
        <v>11149</v>
      </c>
      <c r="AN870" s="184">
        <v>18629291121</v>
      </c>
      <c r="AO870" s="184" t="s">
        <v>11150</v>
      </c>
      <c r="AP870" s="184" t="s">
        <v>12294</v>
      </c>
      <c r="AQ870" s="184">
        <v>13571661712</v>
      </c>
      <c r="AR870" s="184" t="s">
        <v>1110</v>
      </c>
      <c r="AS870" s="184" t="s">
        <v>11149</v>
      </c>
      <c r="AT870" s="184">
        <v>18629291121</v>
      </c>
      <c r="AU870" s="184" t="s">
        <v>12287</v>
      </c>
      <c r="AV870" s="184" t="s">
        <v>12287</v>
      </c>
      <c r="AW870" s="190"/>
      <c r="AX870" s="185">
        <v>43921</v>
      </c>
      <c r="AY870" s="185">
        <v>43081</v>
      </c>
      <c r="AZ870" s="184" t="s">
        <v>19415</v>
      </c>
      <c r="BA870" s="184" t="s">
        <v>12296</v>
      </c>
      <c r="BB870" s="184"/>
      <c r="BC870" s="184"/>
      <c r="BD870" s="184"/>
      <c r="BE870" s="184"/>
      <c r="BF870" s="184"/>
      <c r="BG870" s="184"/>
      <c r="BH870" s="184"/>
      <c r="BI870" s="184"/>
      <c r="BJ870" s="184"/>
      <c r="BK870" s="184"/>
      <c r="BL870" s="184" t="s">
        <v>3493</v>
      </c>
      <c r="BM870" s="184"/>
      <c r="BN870" s="184"/>
      <c r="BO870" s="184" t="s">
        <v>3493</v>
      </c>
      <c r="BP870" s="184" t="s">
        <v>3493</v>
      </c>
      <c r="BQ870" s="184" t="str">
        <f t="shared" si="35"/>
        <v>√</v>
      </c>
      <c r="BR870" s="184"/>
      <c r="BS870" s="184"/>
      <c r="BT870" s="187" t="s">
        <v>8842</v>
      </c>
      <c r="BU870" s="184" t="s">
        <v>3823</v>
      </c>
      <c r="BV870" s="190" t="e">
        <f>VLOOKUP(D:D,#REF!,2,0)</f>
        <v>#REF!</v>
      </c>
      <c r="BW870" s="190" t="e">
        <f>VLOOKUP(D:D,#REF!,3,0)</f>
        <v>#REF!</v>
      </c>
      <c r="BX870" s="190"/>
      <c r="BY870" s="190"/>
      <c r="BZ870" s="191" t="e">
        <f>VLOOKUP(D:D,#REF!,2,0)</f>
        <v>#REF!</v>
      </c>
      <c r="CA870" s="192" t="s">
        <v>18928</v>
      </c>
      <c r="CB870" s="192" t="s">
        <v>18928</v>
      </c>
      <c r="CC870" s="192" t="s">
        <v>18928</v>
      </c>
      <c r="CD870" s="190"/>
      <c r="CE870" s="184">
        <v>7004220</v>
      </c>
    </row>
    <row r="871" spans="1:83" ht="11.95" customHeight="1">
      <c r="A871" s="184">
        <v>7004221</v>
      </c>
      <c r="B871" s="184">
        <v>870</v>
      </c>
      <c r="C871" s="184" t="s">
        <v>18923</v>
      </c>
      <c r="D871" s="184" t="s">
        <v>40</v>
      </c>
      <c r="E871" s="184" t="s">
        <v>692</v>
      </c>
      <c r="F871" s="184" t="s">
        <v>12297</v>
      </c>
      <c r="G871" s="185">
        <v>42587</v>
      </c>
      <c r="H871" s="186" t="s">
        <v>16459</v>
      </c>
      <c r="I871" s="187">
        <v>21108</v>
      </c>
      <c r="J871" s="184" t="s">
        <v>23725</v>
      </c>
      <c r="K871" s="184">
        <v>7004221</v>
      </c>
      <c r="L871" s="184" t="s">
        <v>12298</v>
      </c>
      <c r="M871" s="184" t="s">
        <v>12299</v>
      </c>
      <c r="N871" s="188" t="s">
        <v>12300</v>
      </c>
      <c r="O871" s="189" t="s">
        <v>12301</v>
      </c>
      <c r="P871" s="187" t="s">
        <v>12302</v>
      </c>
      <c r="Q871" s="187" t="s">
        <v>12302</v>
      </c>
      <c r="R871" s="184" t="s">
        <v>12303</v>
      </c>
      <c r="S871" s="184" t="s">
        <v>24041</v>
      </c>
      <c r="T871" s="184" t="s">
        <v>4167</v>
      </c>
      <c r="U871" s="184">
        <v>13992263102</v>
      </c>
      <c r="V871" s="184" t="s">
        <v>24041</v>
      </c>
      <c r="W871" s="184" t="s">
        <v>3575</v>
      </c>
      <c r="X871" s="187" t="s">
        <v>24043</v>
      </c>
      <c r="Y871" s="187" t="s">
        <v>24044</v>
      </c>
      <c r="Z871" s="188" t="s">
        <v>12304</v>
      </c>
      <c r="AA871" s="184">
        <v>180</v>
      </c>
      <c r="AB871" s="184" t="s">
        <v>3669</v>
      </c>
      <c r="AC871" s="184"/>
      <c r="AD871" s="184"/>
      <c r="AE871" s="184" t="s">
        <v>3562</v>
      </c>
      <c r="AF871" s="184"/>
      <c r="AG871" s="184"/>
      <c r="AH871" s="184"/>
      <c r="AI871" s="184"/>
      <c r="AJ871" s="184" t="s">
        <v>3593</v>
      </c>
      <c r="AK871" s="184">
        <v>719000</v>
      </c>
      <c r="AL871" s="184" t="s">
        <v>1110</v>
      </c>
      <c r="AM871" s="184" t="s">
        <v>11149</v>
      </c>
      <c r="AN871" s="184">
        <v>18629291121</v>
      </c>
      <c r="AO871" s="184" t="s">
        <v>11150</v>
      </c>
      <c r="AP871" s="184" t="s">
        <v>4167</v>
      </c>
      <c r="AQ871" s="184">
        <v>13992263102</v>
      </c>
      <c r="AR871" s="184" t="s">
        <v>1110</v>
      </c>
      <c r="AS871" s="184" t="s">
        <v>11149</v>
      </c>
      <c r="AT871" s="184">
        <v>18629291121</v>
      </c>
      <c r="AU871" s="184" t="s">
        <v>12298</v>
      </c>
      <c r="AV871" s="184" t="s">
        <v>12298</v>
      </c>
      <c r="AW871" s="190"/>
      <c r="AX871" s="185">
        <v>44651</v>
      </c>
      <c r="AY871" s="185">
        <v>42983</v>
      </c>
      <c r="AZ871" s="184" t="s">
        <v>3731</v>
      </c>
      <c r="BA871" s="184" t="s">
        <v>12305</v>
      </c>
      <c r="BB871" s="184"/>
      <c r="BC871" s="184"/>
      <c r="BD871" s="184"/>
      <c r="BE871" s="184"/>
      <c r="BF871" s="184"/>
      <c r="BG871" s="184"/>
      <c r="BH871" s="184"/>
      <c r="BI871" s="184"/>
      <c r="BJ871" s="184"/>
      <c r="BK871" s="184"/>
      <c r="BL871" s="184" t="s">
        <v>3493</v>
      </c>
      <c r="BM871" s="184"/>
      <c r="BN871" s="184" t="s">
        <v>3493</v>
      </c>
      <c r="BO871" s="184" t="s">
        <v>3493</v>
      </c>
      <c r="BP871" s="184" t="s">
        <v>3493</v>
      </c>
      <c r="BQ871" s="184" t="str">
        <f t="shared" si="35"/>
        <v>√</v>
      </c>
      <c r="BR871" s="184"/>
      <c r="BS871" s="184"/>
      <c r="BT871" s="187" t="s">
        <v>3493</v>
      </c>
      <c r="BU871" s="184"/>
      <c r="BV871" s="190" t="e">
        <f>VLOOKUP(D:D,#REF!,2,0)</f>
        <v>#REF!</v>
      </c>
      <c r="BW871" s="190" t="e">
        <f>VLOOKUP(D:D,#REF!,3,0)</f>
        <v>#REF!</v>
      </c>
      <c r="BX871" s="190"/>
      <c r="BY871" s="190"/>
      <c r="BZ871" s="191" t="e">
        <f>VLOOKUP(D:D,#REF!,2,0)</f>
        <v>#REF!</v>
      </c>
      <c r="CA871" s="192" t="s">
        <v>18928</v>
      </c>
      <c r="CB871" s="192" t="s">
        <v>18928</v>
      </c>
      <c r="CC871" s="192" t="s">
        <v>18928</v>
      </c>
      <c r="CD871" s="190"/>
      <c r="CE871" s="184">
        <v>7004221</v>
      </c>
    </row>
    <row r="872" spans="1:83" ht="11.95" customHeight="1">
      <c r="A872" s="184">
        <v>7004222</v>
      </c>
      <c r="B872" s="184">
        <v>871</v>
      </c>
      <c r="C872" s="184" t="s">
        <v>19398</v>
      </c>
      <c r="D872" s="184" t="s">
        <v>38</v>
      </c>
      <c r="E872" s="184" t="s">
        <v>57</v>
      </c>
      <c r="F872" s="184" t="s">
        <v>12306</v>
      </c>
      <c r="G872" s="185">
        <v>42492</v>
      </c>
      <c r="H872" s="186" t="s">
        <v>4562</v>
      </c>
      <c r="I872" s="187">
        <v>21168</v>
      </c>
      <c r="J872" s="184" t="s">
        <v>4563</v>
      </c>
      <c r="K872" s="184">
        <v>7004222</v>
      </c>
      <c r="L872" s="184" t="s">
        <v>12307</v>
      </c>
      <c r="M872" s="184" t="s">
        <v>12308</v>
      </c>
      <c r="N872" s="188" t="s">
        <v>12309</v>
      </c>
      <c r="O872" s="189" t="s">
        <v>12310</v>
      </c>
      <c r="P872" s="187" t="s">
        <v>12311</v>
      </c>
      <c r="Q872" s="187" t="s">
        <v>12311</v>
      </c>
      <c r="R872" s="184" t="s">
        <v>12312</v>
      </c>
      <c r="S872" s="184" t="s">
        <v>24041</v>
      </c>
      <c r="T872" s="184" t="s">
        <v>4085</v>
      </c>
      <c r="U872" s="184" t="s">
        <v>12313</v>
      </c>
      <c r="V872" s="184" t="s">
        <v>24041</v>
      </c>
      <c r="W872" s="184" t="s">
        <v>3575</v>
      </c>
      <c r="X872" s="187" t="s">
        <v>12314</v>
      </c>
      <c r="Y872" s="187" t="s">
        <v>12315</v>
      </c>
      <c r="Z872" s="188" t="s">
        <v>3575</v>
      </c>
      <c r="AA872" s="184">
        <v>180</v>
      </c>
      <c r="AB872" s="184" t="s">
        <v>3561</v>
      </c>
      <c r="AC872" s="184"/>
      <c r="AD872" s="184"/>
      <c r="AE872" s="184" t="s">
        <v>3562</v>
      </c>
      <c r="AF872" s="184"/>
      <c r="AG872" s="184"/>
      <c r="AH872" s="184"/>
      <c r="AI872" s="184"/>
      <c r="AJ872" s="184" t="s">
        <v>3563</v>
      </c>
      <c r="AK872" s="184">
        <v>110101</v>
      </c>
      <c r="AL872" s="184" t="s">
        <v>4563</v>
      </c>
      <c r="AM872" s="184" t="s">
        <v>10053</v>
      </c>
      <c r="AN872" s="184">
        <v>13942678233</v>
      </c>
      <c r="AO872" s="184" t="s">
        <v>4574</v>
      </c>
      <c r="AP872" s="184" t="s">
        <v>4085</v>
      </c>
      <c r="AQ872" s="184" t="s">
        <v>12316</v>
      </c>
      <c r="AR872" s="184" t="s">
        <v>4576</v>
      </c>
      <c r="AS872" s="184" t="s">
        <v>4577</v>
      </c>
      <c r="AT872" s="184">
        <v>13942678233</v>
      </c>
      <c r="AU872" s="184" t="s">
        <v>1649</v>
      </c>
      <c r="AV872" s="184" t="s">
        <v>1649</v>
      </c>
      <c r="AW872" s="190"/>
      <c r="AX872" s="185">
        <v>43942</v>
      </c>
      <c r="AY872" s="185">
        <v>43550</v>
      </c>
      <c r="AZ872" s="184" t="s">
        <v>19415</v>
      </c>
      <c r="BA872" s="184" t="s">
        <v>12317</v>
      </c>
      <c r="BB872" s="184"/>
      <c r="BC872" s="184"/>
      <c r="BD872" s="184"/>
      <c r="BE872" s="184"/>
      <c r="BF872" s="184"/>
      <c r="BG872" s="184"/>
      <c r="BH872" s="184"/>
      <c r="BI872" s="184"/>
      <c r="BJ872" s="184"/>
      <c r="BK872" s="184"/>
      <c r="BL872" s="184" t="s">
        <v>3493</v>
      </c>
      <c r="BM872" s="184"/>
      <c r="BN872" s="184"/>
      <c r="BO872" s="184" t="s">
        <v>3493</v>
      </c>
      <c r="BP872" s="184" t="s">
        <v>3493</v>
      </c>
      <c r="BQ872" s="184" t="str">
        <f t="shared" si="35"/>
        <v>√</v>
      </c>
      <c r="BR872" s="184"/>
      <c r="BS872" s="184"/>
      <c r="BT872" s="187" t="s">
        <v>3493</v>
      </c>
      <c r="BU872" s="184"/>
      <c r="BV872" s="190" t="e">
        <f>VLOOKUP(D:D,#REF!,2,0)</f>
        <v>#REF!</v>
      </c>
      <c r="BW872" s="190" t="e">
        <f>VLOOKUP(D:D,#REF!,3,0)</f>
        <v>#REF!</v>
      </c>
      <c r="BX872" s="190"/>
      <c r="BY872" s="190"/>
      <c r="BZ872" s="191" t="e">
        <f>VLOOKUP(D:D,#REF!,2,0)</f>
        <v>#REF!</v>
      </c>
      <c r="CA872" s="192" t="s">
        <v>18928</v>
      </c>
      <c r="CB872" s="192" t="s">
        <v>18928</v>
      </c>
      <c r="CC872" s="192" t="s">
        <v>18928</v>
      </c>
      <c r="CD872" s="190"/>
      <c r="CE872" s="184">
        <v>7004222</v>
      </c>
    </row>
    <row r="873" spans="1:83" ht="11.95" customHeight="1">
      <c r="A873" s="184">
        <v>7004223</v>
      </c>
      <c r="B873" s="184">
        <v>872</v>
      </c>
      <c r="C873" s="184" t="s">
        <v>18923</v>
      </c>
      <c r="D873" s="184" t="s">
        <v>39</v>
      </c>
      <c r="E873" s="184" t="s">
        <v>39</v>
      </c>
      <c r="F873" s="184" t="s">
        <v>12318</v>
      </c>
      <c r="G873" s="185">
        <v>42587</v>
      </c>
      <c r="H873" s="186" t="s">
        <v>8023</v>
      </c>
      <c r="I873" s="187">
        <v>21136</v>
      </c>
      <c r="J873" s="184" t="s">
        <v>22265</v>
      </c>
      <c r="K873" s="184">
        <v>7004223</v>
      </c>
      <c r="L873" s="184" t="s">
        <v>24045</v>
      </c>
      <c r="M873" s="184" t="s">
        <v>12319</v>
      </c>
      <c r="N873" s="188" t="s">
        <v>12320</v>
      </c>
      <c r="O873" s="189"/>
      <c r="P873" s="187" t="s">
        <v>12321</v>
      </c>
      <c r="Q873" s="187" t="s">
        <v>12321</v>
      </c>
      <c r="R873" s="184" t="s">
        <v>12322</v>
      </c>
      <c r="S873" s="184">
        <v>13896989568</v>
      </c>
      <c r="T873" s="184" t="s">
        <v>12323</v>
      </c>
      <c r="U873" s="184">
        <v>13509431167</v>
      </c>
      <c r="V873" s="184" t="s">
        <v>12324</v>
      </c>
      <c r="W873" s="184" t="s">
        <v>24046</v>
      </c>
      <c r="X873" s="187" t="s">
        <v>24047</v>
      </c>
      <c r="Y873" s="187" t="s">
        <v>24048</v>
      </c>
      <c r="Z873" s="188" t="s">
        <v>12325</v>
      </c>
      <c r="AA873" s="184">
        <v>180</v>
      </c>
      <c r="AB873" s="184" t="s">
        <v>3561</v>
      </c>
      <c r="AC873" s="184"/>
      <c r="AD873" s="184"/>
      <c r="AE873" s="184" t="s">
        <v>3562</v>
      </c>
      <c r="AF873" s="184"/>
      <c r="AG873" s="184"/>
      <c r="AH873" s="184"/>
      <c r="AI873" s="184"/>
      <c r="AJ873" s="184" t="s">
        <v>3593</v>
      </c>
      <c r="AK873" s="184">
        <v>404000</v>
      </c>
      <c r="AL873" s="184" t="s">
        <v>912</v>
      </c>
      <c r="AM873" s="184" t="s">
        <v>8031</v>
      </c>
      <c r="AN873" s="184">
        <v>18696667152</v>
      </c>
      <c r="AO873" s="184" t="s">
        <v>8032</v>
      </c>
      <c r="AP873" s="184" t="s">
        <v>12326</v>
      </c>
      <c r="AQ873" s="184">
        <v>13658209161</v>
      </c>
      <c r="AR873" s="184" t="s">
        <v>912</v>
      </c>
      <c r="AS873" s="184" t="s">
        <v>8031</v>
      </c>
      <c r="AT873" s="184">
        <v>18696667152</v>
      </c>
      <c r="AU873" s="184" t="s">
        <v>24045</v>
      </c>
      <c r="AV873" s="184" t="s">
        <v>24049</v>
      </c>
      <c r="AW873" s="190"/>
      <c r="AX873" s="185">
        <v>43850</v>
      </c>
      <c r="AY873" s="185">
        <v>43366</v>
      </c>
      <c r="AZ873" s="184" t="s">
        <v>3562</v>
      </c>
      <c r="BA873" s="184" t="s">
        <v>12327</v>
      </c>
      <c r="BB873" s="184"/>
      <c r="BC873" s="184"/>
      <c r="BD873" s="184"/>
      <c r="BE873" s="184"/>
      <c r="BF873" s="184"/>
      <c r="BG873" s="184"/>
      <c r="BH873" s="184"/>
      <c r="BI873" s="184"/>
      <c r="BJ873" s="184"/>
      <c r="BK873" s="184"/>
      <c r="BL873" s="184" t="s">
        <v>3493</v>
      </c>
      <c r="BM873" s="184"/>
      <c r="BN873" s="184" t="s">
        <v>3493</v>
      </c>
      <c r="BO873" s="184" t="s">
        <v>3493</v>
      </c>
      <c r="BP873" s="184" t="s">
        <v>3493</v>
      </c>
      <c r="BQ873" s="184" t="str">
        <f t="shared" si="35"/>
        <v>√</v>
      </c>
      <c r="BR873" s="184"/>
      <c r="BS873" s="184"/>
      <c r="BT873" s="187" t="s">
        <v>3493</v>
      </c>
      <c r="BU873" s="184"/>
      <c r="BV873" s="190" t="e">
        <f>VLOOKUP(D:D,#REF!,2,0)</f>
        <v>#REF!</v>
      </c>
      <c r="BW873" s="190" t="e">
        <f>VLOOKUP(D:D,#REF!,3,0)</f>
        <v>#REF!</v>
      </c>
      <c r="BX873" s="190"/>
      <c r="BY873" s="190"/>
      <c r="BZ873" s="191" t="e">
        <f>VLOOKUP(D:D,#REF!,2,0)</f>
        <v>#REF!</v>
      </c>
      <c r="CA873" s="192" t="s">
        <v>18928</v>
      </c>
      <c r="CB873" s="192" t="s">
        <v>18928</v>
      </c>
      <c r="CC873" s="192" t="s">
        <v>18928</v>
      </c>
      <c r="CD873" s="190"/>
      <c r="CE873" s="184">
        <v>7004223</v>
      </c>
    </row>
    <row r="874" spans="1:83" ht="11.95" customHeight="1">
      <c r="A874" s="184">
        <v>7004224</v>
      </c>
      <c r="B874" s="184">
        <v>873</v>
      </c>
      <c r="C874" s="184" t="s">
        <v>18923</v>
      </c>
      <c r="D874" s="184" t="s">
        <v>39</v>
      </c>
      <c r="E874" s="184" t="s">
        <v>39</v>
      </c>
      <c r="F874" s="184" t="s">
        <v>12328</v>
      </c>
      <c r="G874" s="185">
        <v>42587</v>
      </c>
      <c r="H874" s="186" t="s">
        <v>22264</v>
      </c>
      <c r="I874" s="187">
        <v>21064</v>
      </c>
      <c r="J874" s="184" t="s">
        <v>11663</v>
      </c>
      <c r="K874" s="184">
        <v>7004224</v>
      </c>
      <c r="L874" s="184" t="s">
        <v>12329</v>
      </c>
      <c r="M874" s="184" t="s">
        <v>12330</v>
      </c>
      <c r="N874" s="188" t="s">
        <v>24050</v>
      </c>
      <c r="O874" s="189"/>
      <c r="P874" s="187" t="s">
        <v>12331</v>
      </c>
      <c r="Q874" s="187" t="s">
        <v>12331</v>
      </c>
      <c r="R874" s="184" t="s">
        <v>12332</v>
      </c>
      <c r="S874" s="184">
        <v>13032351191</v>
      </c>
      <c r="T874" s="184" t="s">
        <v>12333</v>
      </c>
      <c r="U874" s="184">
        <v>13996179916</v>
      </c>
      <c r="V874" s="184" t="s">
        <v>12334</v>
      </c>
      <c r="W874" s="184">
        <v>13883565989</v>
      </c>
      <c r="X874" s="187" t="s">
        <v>12335</v>
      </c>
      <c r="Y874" s="187"/>
      <c r="Z874" s="188" t="s">
        <v>3575</v>
      </c>
      <c r="AA874" s="184">
        <v>180</v>
      </c>
      <c r="AB874" s="184" t="s">
        <v>3669</v>
      </c>
      <c r="AC874" s="184"/>
      <c r="AD874" s="184"/>
      <c r="AE874" s="184" t="s">
        <v>3562</v>
      </c>
      <c r="AF874" s="184"/>
      <c r="AG874" s="184"/>
      <c r="AH874" s="184"/>
      <c r="AI874" s="184"/>
      <c r="AJ874" s="184" t="s">
        <v>3593</v>
      </c>
      <c r="AK874" s="184">
        <v>401320</v>
      </c>
      <c r="AL874" s="184"/>
      <c r="AM874" s="184"/>
      <c r="AN874" s="184"/>
      <c r="AO874" s="184" t="s">
        <v>3577</v>
      </c>
      <c r="AP874" s="184" t="s">
        <v>12336</v>
      </c>
      <c r="AQ874" s="184">
        <v>13993678653</v>
      </c>
      <c r="AR874" s="184"/>
      <c r="AS874" s="184"/>
      <c r="AT874" s="184"/>
      <c r="AU874" s="184" t="s">
        <v>12329</v>
      </c>
      <c r="AV874" s="184" t="s">
        <v>12337</v>
      </c>
      <c r="AW874" s="190"/>
      <c r="AX874" s="185">
        <v>44332</v>
      </c>
      <c r="AY874" s="185"/>
      <c r="AZ874" s="184" t="s">
        <v>3731</v>
      </c>
      <c r="BA874" s="184" t="s">
        <v>12338</v>
      </c>
      <c r="BB874" s="184"/>
      <c r="BC874" s="184"/>
      <c r="BD874" s="184"/>
      <c r="BE874" s="184"/>
      <c r="BF874" s="184"/>
      <c r="BG874" s="184"/>
      <c r="BH874" s="184"/>
      <c r="BI874" s="184"/>
      <c r="BJ874" s="184"/>
      <c r="BK874" s="184"/>
      <c r="BL874" s="184" t="s">
        <v>3493</v>
      </c>
      <c r="BM874" s="184"/>
      <c r="BN874" s="184" t="s">
        <v>3493</v>
      </c>
      <c r="BO874" s="184"/>
      <c r="BP874" s="184" t="s">
        <v>3493</v>
      </c>
      <c r="BQ874" s="184" t="str">
        <f t="shared" si="35"/>
        <v>√</v>
      </c>
      <c r="BR874" s="184"/>
      <c r="BS874" s="184"/>
      <c r="BT874" s="187" t="s">
        <v>3493</v>
      </c>
      <c r="BU874" s="184"/>
      <c r="BV874" s="190" t="e">
        <f>VLOOKUP(D:D,#REF!,2,0)</f>
        <v>#REF!</v>
      </c>
      <c r="BW874" s="190" t="e">
        <f>VLOOKUP(D:D,#REF!,3,0)</f>
        <v>#REF!</v>
      </c>
      <c r="BX874" s="190"/>
      <c r="BY874" s="190"/>
      <c r="BZ874" s="191" t="e">
        <f>VLOOKUP(D:D,#REF!,2,0)</f>
        <v>#REF!</v>
      </c>
      <c r="CA874" s="192" t="s">
        <v>18928</v>
      </c>
      <c r="CB874" s="192" t="s">
        <v>18928</v>
      </c>
      <c r="CC874" s="192" t="s">
        <v>18928</v>
      </c>
      <c r="CD874" s="190"/>
      <c r="CE874" s="184">
        <v>7004224</v>
      </c>
    </row>
    <row r="875" spans="1:83" ht="11.95" customHeight="1">
      <c r="A875" s="184">
        <v>7004225</v>
      </c>
      <c r="B875" s="184">
        <v>874</v>
      </c>
      <c r="C875" s="184" t="s">
        <v>18923</v>
      </c>
      <c r="D875" s="184" t="s">
        <v>39</v>
      </c>
      <c r="E875" s="184" t="s">
        <v>39</v>
      </c>
      <c r="F875" s="184" t="s">
        <v>12339</v>
      </c>
      <c r="G875" s="185">
        <v>42587</v>
      </c>
      <c r="H875" s="186" t="s">
        <v>22264</v>
      </c>
      <c r="I875" s="187">
        <v>21064</v>
      </c>
      <c r="J875" s="184" t="s">
        <v>22265</v>
      </c>
      <c r="K875" s="184">
        <v>7004225</v>
      </c>
      <c r="L875" s="184" t="s">
        <v>24051</v>
      </c>
      <c r="M875" s="184" t="s">
        <v>24052</v>
      </c>
      <c r="N875" s="188" t="s">
        <v>12340</v>
      </c>
      <c r="O875" s="189"/>
      <c r="P875" s="187" t="s">
        <v>12341</v>
      </c>
      <c r="Q875" s="187" t="s">
        <v>12341</v>
      </c>
      <c r="R875" s="184" t="s">
        <v>12342</v>
      </c>
      <c r="S875" s="184" t="s">
        <v>12343</v>
      </c>
      <c r="T875" s="184" t="s">
        <v>12344</v>
      </c>
      <c r="U875" s="184">
        <v>15923015650</v>
      </c>
      <c r="V875" s="184" t="s">
        <v>10567</v>
      </c>
      <c r="W875" s="184" t="s">
        <v>12345</v>
      </c>
      <c r="X875" s="187" t="s">
        <v>12346</v>
      </c>
      <c r="Y875" s="187"/>
      <c r="Z875" s="188" t="s">
        <v>24053</v>
      </c>
      <c r="AA875" s="184">
        <v>180</v>
      </c>
      <c r="AB875" s="184" t="s">
        <v>3669</v>
      </c>
      <c r="AC875" s="184" t="s">
        <v>12347</v>
      </c>
      <c r="AD875" s="184"/>
      <c r="AE875" s="184" t="s">
        <v>3562</v>
      </c>
      <c r="AF875" s="184"/>
      <c r="AG875" s="184"/>
      <c r="AH875" s="184"/>
      <c r="AI875" s="184"/>
      <c r="AJ875" s="184" t="s">
        <v>3593</v>
      </c>
      <c r="AK875" s="184">
        <v>315020</v>
      </c>
      <c r="AL875" s="184"/>
      <c r="AM875" s="184"/>
      <c r="AN875" s="184"/>
      <c r="AO875" s="184" t="s">
        <v>3577</v>
      </c>
      <c r="AP875" s="184" t="s">
        <v>12348</v>
      </c>
      <c r="AQ875" s="184">
        <v>18883702851</v>
      </c>
      <c r="AR875" s="184"/>
      <c r="AS875" s="184"/>
      <c r="AT875" s="184"/>
      <c r="AU875" s="184" t="s">
        <v>24051</v>
      </c>
      <c r="AV875" s="184" t="s">
        <v>12349</v>
      </c>
      <c r="AW875" s="190"/>
      <c r="AX875" s="185">
        <v>43907</v>
      </c>
      <c r="AY875" s="185"/>
      <c r="AZ875" s="184" t="s">
        <v>3731</v>
      </c>
      <c r="BA875" s="184" t="s">
        <v>12350</v>
      </c>
      <c r="BB875" s="184"/>
      <c r="BC875" s="184"/>
      <c r="BD875" s="184"/>
      <c r="BE875" s="184"/>
      <c r="BF875" s="184"/>
      <c r="BG875" s="184"/>
      <c r="BH875" s="184"/>
      <c r="BI875" s="184"/>
      <c r="BJ875" s="184"/>
      <c r="BK875" s="184"/>
      <c r="BL875" s="184" t="s">
        <v>3493</v>
      </c>
      <c r="BM875" s="184" t="s">
        <v>3493</v>
      </c>
      <c r="BN875" s="184" t="s">
        <v>3493</v>
      </c>
      <c r="BO875" s="184"/>
      <c r="BP875" s="184" t="s">
        <v>3493</v>
      </c>
      <c r="BQ875" s="184" t="str">
        <f t="shared" si="35"/>
        <v>√</v>
      </c>
      <c r="BR875" s="184"/>
      <c r="BS875" s="184"/>
      <c r="BT875" s="187" t="s">
        <v>3493</v>
      </c>
      <c r="BU875" s="184"/>
      <c r="BV875" s="190" t="e">
        <f>VLOOKUP(D:D,#REF!,2,0)</f>
        <v>#REF!</v>
      </c>
      <c r="BW875" s="190" t="e">
        <f>VLOOKUP(D:D,#REF!,3,0)</f>
        <v>#REF!</v>
      </c>
      <c r="BX875" s="190"/>
      <c r="BY875" s="190"/>
      <c r="BZ875" s="191" t="e">
        <f>VLOOKUP(D:D,#REF!,2,0)</f>
        <v>#REF!</v>
      </c>
      <c r="CA875" s="192" t="s">
        <v>18928</v>
      </c>
      <c r="CB875" s="192" t="s">
        <v>18928</v>
      </c>
      <c r="CC875" s="192" t="s">
        <v>18928</v>
      </c>
      <c r="CD875" s="190"/>
      <c r="CE875" s="184">
        <v>7004225</v>
      </c>
    </row>
    <row r="876" spans="1:83" ht="11.95" customHeight="1">
      <c r="A876" s="184">
        <v>7004226</v>
      </c>
      <c r="B876" s="184">
        <v>875</v>
      </c>
      <c r="C876" s="184" t="s">
        <v>18923</v>
      </c>
      <c r="D876" s="184" t="s">
        <v>39</v>
      </c>
      <c r="E876" s="184" t="s">
        <v>39</v>
      </c>
      <c r="F876" s="184" t="s">
        <v>12351</v>
      </c>
      <c r="G876" s="185">
        <v>42587</v>
      </c>
      <c r="H876" s="186" t="s">
        <v>8023</v>
      </c>
      <c r="I876" s="187">
        <v>21136</v>
      </c>
      <c r="J876" s="184" t="s">
        <v>22265</v>
      </c>
      <c r="K876" s="184">
        <v>7004226</v>
      </c>
      <c r="L876" s="184" t="s">
        <v>12352</v>
      </c>
      <c r="M876" s="184" t="s">
        <v>24054</v>
      </c>
      <c r="N876" s="188" t="s">
        <v>12353</v>
      </c>
      <c r="O876" s="189" t="s">
        <v>12354</v>
      </c>
      <c r="P876" s="187" t="s">
        <v>12355</v>
      </c>
      <c r="Q876" s="187" t="s">
        <v>12355</v>
      </c>
      <c r="R876" s="184" t="s">
        <v>12356</v>
      </c>
      <c r="S876" s="184" t="s">
        <v>12354</v>
      </c>
      <c r="T876" s="184" t="s">
        <v>12357</v>
      </c>
      <c r="U876" s="184" t="s">
        <v>12358</v>
      </c>
      <c r="V876" s="184"/>
      <c r="W876" s="184"/>
      <c r="X876" s="187" t="s">
        <v>12359</v>
      </c>
      <c r="Y876" s="187" t="s">
        <v>12360</v>
      </c>
      <c r="Z876" s="188" t="s">
        <v>12359</v>
      </c>
      <c r="AA876" s="184">
        <v>180</v>
      </c>
      <c r="AB876" s="184" t="s">
        <v>3561</v>
      </c>
      <c r="AC876" s="184"/>
      <c r="AD876" s="184"/>
      <c r="AE876" s="184" t="s">
        <v>3562</v>
      </c>
      <c r="AF876" s="184"/>
      <c r="AG876" s="184"/>
      <c r="AH876" s="184"/>
      <c r="AI876" s="184"/>
      <c r="AJ876" s="184" t="s">
        <v>3563</v>
      </c>
      <c r="AK876" s="184">
        <v>405200</v>
      </c>
      <c r="AL876" s="184"/>
      <c r="AM876" s="184"/>
      <c r="AN876" s="184"/>
      <c r="AO876" s="184" t="s">
        <v>3577</v>
      </c>
      <c r="AP876" s="184" t="s">
        <v>12357</v>
      </c>
      <c r="AQ876" s="184">
        <v>13996532309</v>
      </c>
      <c r="AR876" s="184"/>
      <c r="AS876" s="184"/>
      <c r="AT876" s="184"/>
      <c r="AU876" s="184" t="s">
        <v>24055</v>
      </c>
      <c r="AV876" s="184" t="s">
        <v>24055</v>
      </c>
      <c r="AW876" s="190"/>
      <c r="AX876" s="185">
        <v>44606</v>
      </c>
      <c r="AY876" s="185">
        <v>43669</v>
      </c>
      <c r="AZ876" s="184" t="s">
        <v>3731</v>
      </c>
      <c r="BA876" s="184" t="s">
        <v>12361</v>
      </c>
      <c r="BB876" s="184"/>
      <c r="BC876" s="184"/>
      <c r="BD876" s="184"/>
      <c r="BE876" s="184"/>
      <c r="BF876" s="184"/>
      <c r="BG876" s="184"/>
      <c r="BH876" s="184"/>
      <c r="BI876" s="184"/>
      <c r="BJ876" s="184"/>
      <c r="BK876" s="184"/>
      <c r="BL876" s="184" t="s">
        <v>3493</v>
      </c>
      <c r="BM876" s="184"/>
      <c r="BN876" s="184"/>
      <c r="BO876" s="184" t="s">
        <v>3493</v>
      </c>
      <c r="BP876" s="184" t="s">
        <v>3493</v>
      </c>
      <c r="BQ876" s="184" t="str">
        <f t="shared" si="35"/>
        <v>√</v>
      </c>
      <c r="BR876" s="184"/>
      <c r="BS876" s="184" t="s">
        <v>3493</v>
      </c>
      <c r="BT876" s="187" t="s">
        <v>3493</v>
      </c>
      <c r="BU876" s="184"/>
      <c r="BV876" s="190" t="e">
        <f>VLOOKUP(D:D,#REF!,2,0)</f>
        <v>#REF!</v>
      </c>
      <c r="BW876" s="190" t="e">
        <f>VLOOKUP(D:D,#REF!,3,0)</f>
        <v>#REF!</v>
      </c>
      <c r="BX876" s="190"/>
      <c r="BY876" s="190"/>
      <c r="BZ876" s="191" t="e">
        <f>VLOOKUP(D:D,#REF!,2,0)</f>
        <v>#REF!</v>
      </c>
      <c r="CA876" s="192" t="s">
        <v>18928</v>
      </c>
      <c r="CB876" s="192" t="s">
        <v>18928</v>
      </c>
      <c r="CC876" s="192" t="s">
        <v>18928</v>
      </c>
      <c r="CD876" s="190"/>
      <c r="CE876" s="184">
        <v>7004226</v>
      </c>
    </row>
    <row r="877" spans="1:83" ht="11.95" customHeight="1">
      <c r="A877" s="184">
        <v>7004227</v>
      </c>
      <c r="B877" s="184">
        <v>876</v>
      </c>
      <c r="C877" s="184" t="s">
        <v>18923</v>
      </c>
      <c r="D877" s="184" t="s">
        <v>39</v>
      </c>
      <c r="E877" s="184" t="s">
        <v>39</v>
      </c>
      <c r="F877" s="184" t="s">
        <v>12362</v>
      </c>
      <c r="G877" s="185">
        <v>42587</v>
      </c>
      <c r="H877" s="186" t="s">
        <v>22264</v>
      </c>
      <c r="I877" s="187">
        <v>21064</v>
      </c>
      <c r="J877" s="184" t="s">
        <v>22265</v>
      </c>
      <c r="K877" s="184">
        <v>7004227</v>
      </c>
      <c r="L877" s="184" t="s">
        <v>12363</v>
      </c>
      <c r="M877" s="184" t="s">
        <v>24056</v>
      </c>
      <c r="N877" s="188" t="s">
        <v>12364</v>
      </c>
      <c r="O877" s="189"/>
      <c r="P877" s="187" t="s">
        <v>24057</v>
      </c>
      <c r="Q877" s="187" t="s">
        <v>24057</v>
      </c>
      <c r="R877" s="184" t="s">
        <v>12365</v>
      </c>
      <c r="S877" s="184" t="s">
        <v>12366</v>
      </c>
      <c r="T877" s="184" t="s">
        <v>12367</v>
      </c>
      <c r="U877" s="184" t="s">
        <v>12368</v>
      </c>
      <c r="V877" s="184"/>
      <c r="W877" s="184"/>
      <c r="X877" s="187" t="s">
        <v>12369</v>
      </c>
      <c r="Y877" s="187" t="s">
        <v>12370</v>
      </c>
      <c r="Z877" s="188" t="s">
        <v>3575</v>
      </c>
      <c r="AA877" s="184">
        <v>180</v>
      </c>
      <c r="AB877" s="184" t="s">
        <v>3561</v>
      </c>
      <c r="AC877" s="184"/>
      <c r="AD877" s="184"/>
      <c r="AE877" s="184" t="s">
        <v>3562</v>
      </c>
      <c r="AF877" s="184"/>
      <c r="AG877" s="184"/>
      <c r="AH877" s="184"/>
      <c r="AI877" s="184"/>
      <c r="AJ877" s="184" t="s">
        <v>3563</v>
      </c>
      <c r="AK877" s="184">
        <v>402760</v>
      </c>
      <c r="AL877" s="184"/>
      <c r="AM877" s="184"/>
      <c r="AN877" s="184"/>
      <c r="AO877" s="184" t="s">
        <v>3577</v>
      </c>
      <c r="AP877" s="184" t="s">
        <v>12367</v>
      </c>
      <c r="AQ877" s="184">
        <v>13983756070</v>
      </c>
      <c r="AR877" s="184"/>
      <c r="AS877" s="184"/>
      <c r="AT877" s="184"/>
      <c r="AU877" s="184" t="s">
        <v>12363</v>
      </c>
      <c r="AV877" s="184" t="s">
        <v>12371</v>
      </c>
      <c r="AW877" s="190"/>
      <c r="AX877" s="185">
        <v>43843</v>
      </c>
      <c r="AY877" s="185">
        <v>43478</v>
      </c>
      <c r="AZ877" s="184" t="s">
        <v>3731</v>
      </c>
      <c r="BA877" s="184" t="s">
        <v>12372</v>
      </c>
      <c r="BB877" s="184"/>
      <c r="BC877" s="184"/>
      <c r="BD877" s="184"/>
      <c r="BE877" s="184"/>
      <c r="BF877" s="184"/>
      <c r="BG877" s="184"/>
      <c r="BH877" s="184"/>
      <c r="BI877" s="184"/>
      <c r="BJ877" s="184"/>
      <c r="BK877" s="184"/>
      <c r="BL877" s="184" t="s">
        <v>3493</v>
      </c>
      <c r="BM877" s="184"/>
      <c r="BN877" s="184"/>
      <c r="BO877" s="184" t="s">
        <v>3493</v>
      </c>
      <c r="BP877" s="184" t="s">
        <v>3493</v>
      </c>
      <c r="BQ877" s="184" t="str">
        <f t="shared" si="35"/>
        <v>√</v>
      </c>
      <c r="BR877" s="184"/>
      <c r="BS877" s="184"/>
      <c r="BT877" s="187" t="s">
        <v>3493</v>
      </c>
      <c r="BU877" s="184"/>
      <c r="BV877" s="190" t="e">
        <f>VLOOKUP(D:D,#REF!,2,0)</f>
        <v>#REF!</v>
      </c>
      <c r="BW877" s="190" t="e">
        <f>VLOOKUP(D:D,#REF!,3,0)</f>
        <v>#REF!</v>
      </c>
      <c r="BX877" s="190"/>
      <c r="BY877" s="190"/>
      <c r="BZ877" s="191" t="e">
        <f>VLOOKUP(D:D,#REF!,2,0)</f>
        <v>#REF!</v>
      </c>
      <c r="CA877" s="192" t="s">
        <v>18928</v>
      </c>
      <c r="CB877" s="192" t="s">
        <v>18928</v>
      </c>
      <c r="CC877" s="192" t="s">
        <v>18928</v>
      </c>
      <c r="CD877" s="190"/>
      <c r="CE877" s="184">
        <v>7004227</v>
      </c>
    </row>
    <row r="878" spans="1:83" ht="11.95" customHeight="1">
      <c r="A878" s="184">
        <v>7004228</v>
      </c>
      <c r="B878" s="184">
        <v>877</v>
      </c>
      <c r="C878" s="184" t="s">
        <v>18923</v>
      </c>
      <c r="D878" s="184" t="s">
        <v>39</v>
      </c>
      <c r="E878" s="184" t="s">
        <v>39</v>
      </c>
      <c r="F878" s="184" t="s">
        <v>12373</v>
      </c>
      <c r="G878" s="185">
        <v>42587</v>
      </c>
      <c r="H878" s="186" t="s">
        <v>8023</v>
      </c>
      <c r="I878" s="187">
        <v>21136</v>
      </c>
      <c r="J878" s="184" t="s">
        <v>11663</v>
      </c>
      <c r="K878" s="184">
        <v>7004228</v>
      </c>
      <c r="L878" s="184" t="s">
        <v>12374</v>
      </c>
      <c r="M878" s="184" t="s">
        <v>12375</v>
      </c>
      <c r="N878" s="188" t="s">
        <v>12376</v>
      </c>
      <c r="O878" s="189"/>
      <c r="P878" s="187" t="s">
        <v>12377</v>
      </c>
      <c r="Q878" s="187" t="s">
        <v>12377</v>
      </c>
      <c r="R878" s="184" t="s">
        <v>12378</v>
      </c>
      <c r="S878" s="184">
        <v>13996916275</v>
      </c>
      <c r="T878" s="184" t="s">
        <v>12379</v>
      </c>
      <c r="U878" s="184">
        <v>18717060499</v>
      </c>
      <c r="V878" s="184"/>
      <c r="W878" s="184"/>
      <c r="X878" s="187" t="s">
        <v>12380</v>
      </c>
      <c r="Y878" s="187"/>
      <c r="Z878" s="188" t="s">
        <v>12380</v>
      </c>
      <c r="AA878" s="184">
        <v>180</v>
      </c>
      <c r="AB878" s="184" t="s">
        <v>3669</v>
      </c>
      <c r="AC878" s="184"/>
      <c r="AD878" s="184"/>
      <c r="AE878" s="184" t="s">
        <v>3562</v>
      </c>
      <c r="AF878" s="184"/>
      <c r="AG878" s="184"/>
      <c r="AH878" s="184"/>
      <c r="AI878" s="184"/>
      <c r="AJ878" s="184" t="s">
        <v>3593</v>
      </c>
      <c r="AK878" s="184">
        <v>409600</v>
      </c>
      <c r="AL878" s="184" t="s">
        <v>912</v>
      </c>
      <c r="AM878" s="184" t="s">
        <v>8031</v>
      </c>
      <c r="AN878" s="184">
        <v>18696667152</v>
      </c>
      <c r="AO878" s="184" t="s">
        <v>8032</v>
      </c>
      <c r="AP878" s="184" t="s">
        <v>12379</v>
      </c>
      <c r="AQ878" s="184">
        <v>18717060499</v>
      </c>
      <c r="AR878" s="184" t="s">
        <v>912</v>
      </c>
      <c r="AS878" s="184" t="s">
        <v>8031</v>
      </c>
      <c r="AT878" s="184">
        <v>18696667152</v>
      </c>
      <c r="AU878" s="184" t="s">
        <v>12374</v>
      </c>
      <c r="AV878" s="184" t="s">
        <v>12374</v>
      </c>
      <c r="AW878" s="190"/>
      <c r="AX878" s="185">
        <v>44256</v>
      </c>
      <c r="AY878" s="185"/>
      <c r="AZ878" s="184" t="s">
        <v>3731</v>
      </c>
      <c r="BA878" s="184" t="s">
        <v>12381</v>
      </c>
      <c r="BB878" s="184"/>
      <c r="BC878" s="184"/>
      <c r="BD878" s="184"/>
      <c r="BE878" s="184"/>
      <c r="BF878" s="184"/>
      <c r="BG878" s="184"/>
      <c r="BH878" s="184"/>
      <c r="BI878" s="184"/>
      <c r="BJ878" s="184"/>
      <c r="BK878" s="184"/>
      <c r="BL878" s="184" t="s">
        <v>3493</v>
      </c>
      <c r="BM878" s="184"/>
      <c r="BN878" s="184" t="s">
        <v>3493</v>
      </c>
      <c r="BO878" s="184"/>
      <c r="BP878" s="184" t="s">
        <v>3493</v>
      </c>
      <c r="BQ878" s="184" t="str">
        <f t="shared" si="35"/>
        <v>√</v>
      </c>
      <c r="BR878" s="184"/>
      <c r="BS878" s="184"/>
      <c r="BT878" s="187" t="s">
        <v>3493</v>
      </c>
      <c r="BU878" s="184"/>
      <c r="BV878" s="190" t="e">
        <f>VLOOKUP(D:D,#REF!,2,0)</f>
        <v>#REF!</v>
      </c>
      <c r="BW878" s="190" t="e">
        <f>VLOOKUP(D:D,#REF!,3,0)</f>
        <v>#REF!</v>
      </c>
      <c r="BX878" s="190"/>
      <c r="BY878" s="190"/>
      <c r="BZ878" s="191" t="e">
        <f>VLOOKUP(D:D,#REF!,2,0)</f>
        <v>#REF!</v>
      </c>
      <c r="CA878" s="192" t="s">
        <v>18928</v>
      </c>
      <c r="CB878" s="192" t="s">
        <v>18928</v>
      </c>
      <c r="CC878" s="192" t="s">
        <v>18928</v>
      </c>
      <c r="CD878" s="190"/>
      <c r="CE878" s="184">
        <v>7004228</v>
      </c>
    </row>
    <row r="879" spans="1:83" ht="11.95" customHeight="1">
      <c r="A879" s="184">
        <v>7004229</v>
      </c>
      <c r="B879" s="184">
        <v>878</v>
      </c>
      <c r="C879" s="184" t="s">
        <v>18923</v>
      </c>
      <c r="D879" s="184" t="s">
        <v>39</v>
      </c>
      <c r="E879" s="184" t="s">
        <v>39</v>
      </c>
      <c r="F879" s="184" t="s">
        <v>12382</v>
      </c>
      <c r="G879" s="185">
        <v>42587</v>
      </c>
      <c r="H879" s="186" t="s">
        <v>8023</v>
      </c>
      <c r="I879" s="187">
        <v>21136</v>
      </c>
      <c r="J879" s="184" t="s">
        <v>11663</v>
      </c>
      <c r="K879" s="184">
        <v>7004229</v>
      </c>
      <c r="L879" s="184" t="s">
        <v>12383</v>
      </c>
      <c r="M879" s="184" t="s">
        <v>24058</v>
      </c>
      <c r="N879" s="188" t="s">
        <v>24059</v>
      </c>
      <c r="O879" s="189"/>
      <c r="P879" s="187" t="s">
        <v>24060</v>
      </c>
      <c r="Q879" s="187" t="s">
        <v>24060</v>
      </c>
      <c r="R879" s="184" t="s">
        <v>12384</v>
      </c>
      <c r="S879" s="184">
        <v>13308271519</v>
      </c>
      <c r="T879" s="184" t="s">
        <v>12385</v>
      </c>
      <c r="U879" s="184">
        <v>18184018191</v>
      </c>
      <c r="V879" s="184"/>
      <c r="W879" s="184"/>
      <c r="X879" s="187" t="s">
        <v>12386</v>
      </c>
      <c r="Y879" s="187" t="s">
        <v>24061</v>
      </c>
      <c r="Z879" s="188" t="s">
        <v>3575</v>
      </c>
      <c r="AA879" s="184">
        <v>180</v>
      </c>
      <c r="AB879" s="184" t="s">
        <v>3561</v>
      </c>
      <c r="AC879" s="184"/>
      <c r="AD879" s="184"/>
      <c r="AE879" s="184" t="s">
        <v>3562</v>
      </c>
      <c r="AF879" s="184"/>
      <c r="AG879" s="184"/>
      <c r="AH879" s="184"/>
      <c r="AI879" s="184"/>
      <c r="AJ879" s="184" t="s">
        <v>3563</v>
      </c>
      <c r="AK879" s="184">
        <v>409800</v>
      </c>
      <c r="AL879" s="184"/>
      <c r="AM879" s="184"/>
      <c r="AN879" s="184"/>
      <c r="AO879" s="184" t="s">
        <v>3577</v>
      </c>
      <c r="AP879" s="184" t="s">
        <v>12385</v>
      </c>
      <c r="AQ879" s="184">
        <v>13896800177</v>
      </c>
      <c r="AR879" s="184"/>
      <c r="AS879" s="184"/>
      <c r="AT879" s="184"/>
      <c r="AU879" s="184" t="s">
        <v>12387</v>
      </c>
      <c r="AV879" s="184" t="s">
        <v>24062</v>
      </c>
      <c r="AW879" s="190"/>
      <c r="AX879" s="185">
        <v>44545</v>
      </c>
      <c r="AY879" s="185">
        <v>43590</v>
      </c>
      <c r="AZ879" s="184" t="s">
        <v>3731</v>
      </c>
      <c r="BA879" s="184" t="s">
        <v>12388</v>
      </c>
      <c r="BB879" s="184"/>
      <c r="BC879" s="184"/>
      <c r="BD879" s="184"/>
      <c r="BE879" s="184"/>
      <c r="BF879" s="184"/>
      <c r="BG879" s="184"/>
      <c r="BH879" s="184"/>
      <c r="BI879" s="184"/>
      <c r="BJ879" s="184"/>
      <c r="BK879" s="184"/>
      <c r="BL879" s="184" t="s">
        <v>3493</v>
      </c>
      <c r="BM879" s="184"/>
      <c r="BN879" s="184"/>
      <c r="BO879" s="184" t="s">
        <v>3493</v>
      </c>
      <c r="BP879" s="184" t="s">
        <v>3493</v>
      </c>
      <c r="BQ879" s="184" t="str">
        <f t="shared" si="35"/>
        <v>√</v>
      </c>
      <c r="BR879" s="184"/>
      <c r="BS879" s="184"/>
      <c r="BT879" s="187" t="s">
        <v>3493</v>
      </c>
      <c r="BU879" s="184"/>
      <c r="BV879" s="190" t="e">
        <f>VLOOKUP(D:D,#REF!,2,0)</f>
        <v>#REF!</v>
      </c>
      <c r="BW879" s="190" t="e">
        <f>VLOOKUP(D:D,#REF!,3,0)</f>
        <v>#REF!</v>
      </c>
      <c r="BX879" s="190"/>
      <c r="BY879" s="190"/>
      <c r="BZ879" s="191" t="e">
        <f>VLOOKUP(D:D,#REF!,2,0)</f>
        <v>#REF!</v>
      </c>
      <c r="CA879" s="192" t="s">
        <v>18928</v>
      </c>
      <c r="CB879" s="192" t="s">
        <v>18928</v>
      </c>
      <c r="CC879" s="192" t="s">
        <v>18928</v>
      </c>
      <c r="CD879" s="190"/>
      <c r="CE879" s="184">
        <v>7004229</v>
      </c>
    </row>
    <row r="880" spans="1:83" ht="11.95" customHeight="1">
      <c r="A880" s="184">
        <v>7004230</v>
      </c>
      <c r="B880" s="184">
        <v>879</v>
      </c>
      <c r="C880" s="184" t="s">
        <v>18923</v>
      </c>
      <c r="D880" s="184" t="s">
        <v>39</v>
      </c>
      <c r="E880" s="184" t="s">
        <v>39</v>
      </c>
      <c r="F880" s="184" t="s">
        <v>12389</v>
      </c>
      <c r="G880" s="185">
        <v>42587</v>
      </c>
      <c r="H880" s="186" t="s">
        <v>22264</v>
      </c>
      <c r="I880" s="187">
        <v>21064</v>
      </c>
      <c r="J880" s="184" t="s">
        <v>22265</v>
      </c>
      <c r="K880" s="184">
        <v>7004230</v>
      </c>
      <c r="L880" s="184" t="s">
        <v>12390</v>
      </c>
      <c r="M880" s="184" t="s">
        <v>24063</v>
      </c>
      <c r="N880" s="188" t="s">
        <v>24064</v>
      </c>
      <c r="O880" s="189"/>
      <c r="P880" s="187" t="s">
        <v>24065</v>
      </c>
      <c r="Q880" s="187" t="s">
        <v>24065</v>
      </c>
      <c r="R880" s="184" t="s">
        <v>12391</v>
      </c>
      <c r="S880" s="184">
        <v>13883850416</v>
      </c>
      <c r="T880" s="184" t="s">
        <v>12392</v>
      </c>
      <c r="U880" s="184">
        <v>13996026766</v>
      </c>
      <c r="V880" s="184" t="s">
        <v>12393</v>
      </c>
      <c r="W880" s="184" t="s">
        <v>24066</v>
      </c>
      <c r="X880" s="187" t="s">
        <v>12394</v>
      </c>
      <c r="Y880" s="187"/>
      <c r="Z880" s="188" t="s">
        <v>3575</v>
      </c>
      <c r="AA880" s="184">
        <v>180</v>
      </c>
      <c r="AB880" s="184" t="s">
        <v>3561</v>
      </c>
      <c r="AC880" s="184"/>
      <c r="AD880" s="184"/>
      <c r="AE880" s="184" t="s">
        <v>3562</v>
      </c>
      <c r="AF880" s="184"/>
      <c r="AG880" s="184"/>
      <c r="AH880" s="184"/>
      <c r="AI880" s="184"/>
      <c r="AJ880" s="184" t="s">
        <v>3593</v>
      </c>
      <c r="AK880" s="184">
        <v>400700</v>
      </c>
      <c r="AL880" s="184"/>
      <c r="AM880" s="184"/>
      <c r="AN880" s="184"/>
      <c r="AO880" s="184" t="s">
        <v>3577</v>
      </c>
      <c r="AP880" s="184" t="s">
        <v>12395</v>
      </c>
      <c r="AQ880" s="184">
        <v>13527427429</v>
      </c>
      <c r="AR880" s="184"/>
      <c r="AS880" s="184"/>
      <c r="AT880" s="184"/>
      <c r="AU880" s="184" t="s">
        <v>12390</v>
      </c>
      <c r="AV880" s="184" t="s">
        <v>24067</v>
      </c>
      <c r="AW880" s="190"/>
      <c r="AX880" s="185">
        <v>44279</v>
      </c>
      <c r="AY880" s="185"/>
      <c r="AZ880" s="184" t="s">
        <v>3731</v>
      </c>
      <c r="BA880" s="184" t="s">
        <v>12396</v>
      </c>
      <c r="BB880" s="184"/>
      <c r="BC880" s="184"/>
      <c r="BD880" s="184"/>
      <c r="BE880" s="184"/>
      <c r="BF880" s="184"/>
      <c r="BG880" s="184"/>
      <c r="BH880" s="184"/>
      <c r="BI880" s="184"/>
      <c r="BJ880" s="184"/>
      <c r="BK880" s="184"/>
      <c r="BL880" s="184" t="s">
        <v>3493</v>
      </c>
      <c r="BM880" s="184"/>
      <c r="BN880" s="184"/>
      <c r="BO880" s="184"/>
      <c r="BP880" s="184" t="s">
        <v>3493</v>
      </c>
      <c r="BQ880" s="184" t="str">
        <f t="shared" si="35"/>
        <v>√</v>
      </c>
      <c r="BR880" s="184"/>
      <c r="BS880" s="184"/>
      <c r="BT880" s="187" t="s">
        <v>3493</v>
      </c>
      <c r="BU880" s="184"/>
      <c r="BV880" s="190" t="e">
        <f>VLOOKUP(D:D,#REF!,2,0)</f>
        <v>#REF!</v>
      </c>
      <c r="BW880" s="190" t="e">
        <f>VLOOKUP(D:D,#REF!,3,0)</f>
        <v>#REF!</v>
      </c>
      <c r="BX880" s="190"/>
      <c r="BY880" s="190"/>
      <c r="BZ880" s="191" t="e">
        <f>VLOOKUP(D:D,#REF!,2,0)</f>
        <v>#REF!</v>
      </c>
      <c r="CA880" s="192" t="s">
        <v>18928</v>
      </c>
      <c r="CB880" s="192" t="s">
        <v>18928</v>
      </c>
      <c r="CC880" s="192" t="s">
        <v>18928</v>
      </c>
      <c r="CD880" s="190"/>
      <c r="CE880" s="184">
        <v>7004230</v>
      </c>
    </row>
    <row r="881" spans="1:83" ht="11.95" customHeight="1">
      <c r="A881" s="184">
        <v>7004231</v>
      </c>
      <c r="B881" s="184">
        <v>880</v>
      </c>
      <c r="C881" s="184" t="s">
        <v>18923</v>
      </c>
      <c r="D881" s="184" t="s">
        <v>39</v>
      </c>
      <c r="E881" s="184" t="s">
        <v>39</v>
      </c>
      <c r="F881" s="184" t="s">
        <v>12397</v>
      </c>
      <c r="G881" s="185">
        <v>42587</v>
      </c>
      <c r="H881" s="186" t="s">
        <v>22264</v>
      </c>
      <c r="I881" s="187">
        <v>21064</v>
      </c>
      <c r="J881" s="184" t="s">
        <v>11663</v>
      </c>
      <c r="K881" s="184">
        <v>7004231</v>
      </c>
      <c r="L881" s="184" t="s">
        <v>24068</v>
      </c>
      <c r="M881" s="184" t="s">
        <v>12398</v>
      </c>
      <c r="N881" s="188" t="s">
        <v>12399</v>
      </c>
      <c r="O881" s="189"/>
      <c r="P881" s="187" t="s">
        <v>12400</v>
      </c>
      <c r="Q881" s="187" t="s">
        <v>12400</v>
      </c>
      <c r="R881" s="184" t="s">
        <v>12401</v>
      </c>
      <c r="S881" s="184" t="s">
        <v>12402</v>
      </c>
      <c r="T881" s="184" t="s">
        <v>12403</v>
      </c>
      <c r="U881" s="184">
        <v>13996423212</v>
      </c>
      <c r="V881" s="184" t="s">
        <v>12404</v>
      </c>
      <c r="W881" s="184" t="s">
        <v>24069</v>
      </c>
      <c r="X881" s="187" t="s">
        <v>12405</v>
      </c>
      <c r="Y881" s="187" t="s">
        <v>24070</v>
      </c>
      <c r="Z881" s="188" t="s">
        <v>12406</v>
      </c>
      <c r="AA881" s="184">
        <v>90</v>
      </c>
      <c r="AB881" s="184" t="s">
        <v>3561</v>
      </c>
      <c r="AC881" s="184"/>
      <c r="AD881" s="184"/>
      <c r="AE881" s="184" t="s">
        <v>3562</v>
      </c>
      <c r="AF881" s="184"/>
      <c r="AG881" s="184"/>
      <c r="AH881" s="184"/>
      <c r="AI881" s="184"/>
      <c r="AJ881" s="184" t="s">
        <v>3593</v>
      </c>
      <c r="AK881" s="184">
        <v>401120</v>
      </c>
      <c r="AL881" s="184"/>
      <c r="AM881" s="184"/>
      <c r="AN881" s="184"/>
      <c r="AO881" s="184" t="s">
        <v>3577</v>
      </c>
      <c r="AP881" s="184" t="s">
        <v>12407</v>
      </c>
      <c r="AQ881" s="184" t="s">
        <v>12408</v>
      </c>
      <c r="AR881" s="184"/>
      <c r="AS881" s="184"/>
      <c r="AT881" s="184"/>
      <c r="AU881" s="184" t="s">
        <v>24068</v>
      </c>
      <c r="AV881" s="184" t="s">
        <v>24071</v>
      </c>
      <c r="AW881" s="190"/>
      <c r="AX881" s="185">
        <v>44266</v>
      </c>
      <c r="AY881" s="185">
        <v>43770</v>
      </c>
      <c r="AZ881" s="184" t="s">
        <v>3731</v>
      </c>
      <c r="BA881" s="184" t="s">
        <v>12409</v>
      </c>
      <c r="BB881" s="184"/>
      <c r="BC881" s="184"/>
      <c r="BD881" s="184"/>
      <c r="BE881" s="184"/>
      <c r="BF881" s="184"/>
      <c r="BG881" s="184"/>
      <c r="BH881" s="184"/>
      <c r="BI881" s="184"/>
      <c r="BJ881" s="184"/>
      <c r="BK881" s="184"/>
      <c r="BL881" s="184" t="s">
        <v>3493</v>
      </c>
      <c r="BM881" s="184" t="s">
        <v>3493</v>
      </c>
      <c r="BN881" s="184" t="s">
        <v>3493</v>
      </c>
      <c r="BO881" s="184" t="s">
        <v>3493</v>
      </c>
      <c r="BP881" s="184" t="s">
        <v>3493</v>
      </c>
      <c r="BQ881" s="184" t="str">
        <f t="shared" si="35"/>
        <v>√</v>
      </c>
      <c r="BR881" s="184"/>
      <c r="BS881" s="184"/>
      <c r="BT881" s="187" t="s">
        <v>3493</v>
      </c>
      <c r="BU881" s="184"/>
      <c r="BV881" s="190" t="e">
        <f>VLOOKUP(D:D,#REF!,2,0)</f>
        <v>#REF!</v>
      </c>
      <c r="BW881" s="190" t="e">
        <f>VLOOKUP(D:D,#REF!,3,0)</f>
        <v>#REF!</v>
      </c>
      <c r="BX881" s="190"/>
      <c r="BY881" s="190"/>
      <c r="BZ881" s="191" t="e">
        <f>VLOOKUP(D:D,#REF!,2,0)</f>
        <v>#REF!</v>
      </c>
      <c r="CA881" s="192" t="s">
        <v>18928</v>
      </c>
      <c r="CB881" s="192" t="s">
        <v>18928</v>
      </c>
      <c r="CC881" s="192" t="s">
        <v>18928</v>
      </c>
      <c r="CD881" s="190"/>
      <c r="CE881" s="184">
        <v>7004231</v>
      </c>
    </row>
    <row r="882" spans="1:83" ht="11.95" customHeight="1">
      <c r="A882" s="184">
        <v>7004232</v>
      </c>
      <c r="B882" s="184">
        <v>881</v>
      </c>
      <c r="C882" s="184" t="s">
        <v>18923</v>
      </c>
      <c r="D882" s="184" t="s">
        <v>39</v>
      </c>
      <c r="E882" s="184" t="s">
        <v>39</v>
      </c>
      <c r="F882" s="184" t="s">
        <v>12410</v>
      </c>
      <c r="G882" s="185">
        <v>42587</v>
      </c>
      <c r="H882" s="186" t="s">
        <v>22264</v>
      </c>
      <c r="I882" s="187">
        <v>21064</v>
      </c>
      <c r="J882" s="184" t="s">
        <v>22265</v>
      </c>
      <c r="K882" s="184">
        <v>7004232</v>
      </c>
      <c r="L882" s="184" t="s">
        <v>24072</v>
      </c>
      <c r="M882" s="184" t="s">
        <v>12411</v>
      </c>
      <c r="N882" s="188" t="s">
        <v>24073</v>
      </c>
      <c r="O882" s="189"/>
      <c r="P882" s="187" t="s">
        <v>12412</v>
      </c>
      <c r="Q882" s="187" t="s">
        <v>12412</v>
      </c>
      <c r="R882" s="184" t="s">
        <v>12413</v>
      </c>
      <c r="S882" s="184">
        <v>13983377125</v>
      </c>
      <c r="T882" s="184" t="s">
        <v>12414</v>
      </c>
      <c r="U882" s="184">
        <v>13896087298</v>
      </c>
      <c r="V882" s="184" t="s">
        <v>12415</v>
      </c>
      <c r="W882" s="184">
        <v>13708331109</v>
      </c>
      <c r="X882" s="187" t="s">
        <v>24074</v>
      </c>
      <c r="Y882" s="187"/>
      <c r="Z882" s="188" t="s">
        <v>24075</v>
      </c>
      <c r="AA882" s="184">
        <v>180</v>
      </c>
      <c r="AB882" s="184" t="s">
        <v>3561</v>
      </c>
      <c r="AC882" s="184"/>
      <c r="AD882" s="184"/>
      <c r="AE882" s="184" t="s">
        <v>3562</v>
      </c>
      <c r="AF882" s="184"/>
      <c r="AG882" s="184"/>
      <c r="AH882" s="184"/>
      <c r="AI882" s="184"/>
      <c r="AJ882" s="184" t="s">
        <v>3593</v>
      </c>
      <c r="AK882" s="184">
        <v>400010</v>
      </c>
      <c r="AL882" s="184"/>
      <c r="AM882" s="184"/>
      <c r="AN882" s="184"/>
      <c r="AO882" s="184" t="s">
        <v>3577</v>
      </c>
      <c r="AP882" s="184" t="s">
        <v>12416</v>
      </c>
      <c r="AQ882" s="184">
        <v>15923008881</v>
      </c>
      <c r="AR882" s="184"/>
      <c r="AS882" s="184"/>
      <c r="AT882" s="184"/>
      <c r="AU882" s="184" t="s">
        <v>24072</v>
      </c>
      <c r="AV882" s="184" t="s">
        <v>24072</v>
      </c>
      <c r="AW882" s="190"/>
      <c r="AX882" s="185">
        <v>43921</v>
      </c>
      <c r="AY882" s="185"/>
      <c r="AZ882" s="184" t="s">
        <v>3731</v>
      </c>
      <c r="BA882" s="184" t="s">
        <v>12417</v>
      </c>
      <c r="BB882" s="184"/>
      <c r="BC882" s="184"/>
      <c r="BD882" s="184"/>
      <c r="BE882" s="184"/>
      <c r="BF882" s="184"/>
      <c r="BG882" s="184"/>
      <c r="BH882" s="184"/>
      <c r="BI882" s="184"/>
      <c r="BJ882" s="184"/>
      <c r="BK882" s="184"/>
      <c r="BL882" s="184" t="s">
        <v>3493</v>
      </c>
      <c r="BM882" s="184" t="s">
        <v>3493</v>
      </c>
      <c r="BN882" s="184" t="s">
        <v>3493</v>
      </c>
      <c r="BO882" s="184"/>
      <c r="BP882" s="184" t="s">
        <v>3493</v>
      </c>
      <c r="BQ882" s="184" t="str">
        <f t="shared" si="35"/>
        <v>√</v>
      </c>
      <c r="BR882" s="184"/>
      <c r="BS882" s="184"/>
      <c r="BT882" s="187" t="s">
        <v>3493</v>
      </c>
      <c r="BU882" s="184"/>
      <c r="BV882" s="190" t="e">
        <f>VLOOKUP(D:D,#REF!,2,0)</f>
        <v>#REF!</v>
      </c>
      <c r="BW882" s="190" t="e">
        <f>VLOOKUP(D:D,#REF!,3,0)</f>
        <v>#REF!</v>
      </c>
      <c r="BX882" s="190"/>
      <c r="BY882" s="190"/>
      <c r="BZ882" s="191" t="e">
        <f>VLOOKUP(D:D,#REF!,2,0)</f>
        <v>#REF!</v>
      </c>
      <c r="CA882" s="192" t="s">
        <v>18928</v>
      </c>
      <c r="CB882" s="192" t="s">
        <v>18928</v>
      </c>
      <c r="CC882" s="192" t="s">
        <v>18928</v>
      </c>
      <c r="CD882" s="190"/>
      <c r="CE882" s="184">
        <v>7004232</v>
      </c>
    </row>
    <row r="883" spans="1:83" ht="11.95" customHeight="1">
      <c r="A883" s="184">
        <v>7004233</v>
      </c>
      <c r="B883" s="184">
        <v>882</v>
      </c>
      <c r="C883" s="184" t="s">
        <v>18923</v>
      </c>
      <c r="D883" s="184" t="s">
        <v>39</v>
      </c>
      <c r="E883" s="184" t="s">
        <v>39</v>
      </c>
      <c r="F883" s="184" t="s">
        <v>12418</v>
      </c>
      <c r="G883" s="185">
        <v>42587</v>
      </c>
      <c r="H883" s="186" t="s">
        <v>8023</v>
      </c>
      <c r="I883" s="187">
        <v>21136</v>
      </c>
      <c r="J883" s="184" t="s">
        <v>11663</v>
      </c>
      <c r="K883" s="184">
        <v>7004233</v>
      </c>
      <c r="L883" s="184" t="s">
        <v>12419</v>
      </c>
      <c r="M883" s="184" t="s">
        <v>3575</v>
      </c>
      <c r="N883" s="188" t="s">
        <v>3575</v>
      </c>
      <c r="O883" s="189"/>
      <c r="P883" s="187" t="s">
        <v>12420</v>
      </c>
      <c r="Q883" s="187" t="s">
        <v>12420</v>
      </c>
      <c r="R883" s="184" t="s">
        <v>12421</v>
      </c>
      <c r="S883" s="184">
        <v>13896853028</v>
      </c>
      <c r="T883" s="184" t="s">
        <v>12422</v>
      </c>
      <c r="U883" s="184">
        <v>13609481369</v>
      </c>
      <c r="V883" s="184"/>
      <c r="W883" s="184"/>
      <c r="X883" s="187" t="s">
        <v>24076</v>
      </c>
      <c r="Y883" s="187" t="s">
        <v>24077</v>
      </c>
      <c r="Z883" s="188" t="s">
        <v>3575</v>
      </c>
      <c r="AA883" s="184">
        <v>180</v>
      </c>
      <c r="AB883" s="184" t="s">
        <v>3561</v>
      </c>
      <c r="AC883" s="184"/>
      <c r="AD883" s="184"/>
      <c r="AE883" s="184" t="s">
        <v>3562</v>
      </c>
      <c r="AF883" s="184"/>
      <c r="AG883" s="184"/>
      <c r="AH883" s="184"/>
      <c r="AI883" s="184"/>
      <c r="AJ883" s="184" t="s">
        <v>3593</v>
      </c>
      <c r="AK883" s="184">
        <v>409000</v>
      </c>
      <c r="AL883" s="184" t="s">
        <v>912</v>
      </c>
      <c r="AM883" s="184" t="s">
        <v>8031</v>
      </c>
      <c r="AN883" s="184">
        <v>18696667152</v>
      </c>
      <c r="AO883" s="184" t="s">
        <v>8032</v>
      </c>
      <c r="AP883" s="184" t="s">
        <v>12422</v>
      </c>
      <c r="AQ883" s="184">
        <v>13609481369</v>
      </c>
      <c r="AR883" s="184" t="s">
        <v>912</v>
      </c>
      <c r="AS883" s="184" t="s">
        <v>8031</v>
      </c>
      <c r="AT883" s="184">
        <v>18696667152</v>
      </c>
      <c r="AU883" s="184" t="s">
        <v>12419</v>
      </c>
      <c r="AV883" s="184" t="s">
        <v>12419</v>
      </c>
      <c r="AW883" s="190"/>
      <c r="AX883" s="185">
        <v>44255</v>
      </c>
      <c r="AY883" s="185">
        <v>43157</v>
      </c>
      <c r="AZ883" s="184" t="s">
        <v>3731</v>
      </c>
      <c r="BA883" s="184" t="s">
        <v>12423</v>
      </c>
      <c r="BB883" s="184"/>
      <c r="BC883" s="184"/>
      <c r="BD883" s="184"/>
      <c r="BE883" s="184"/>
      <c r="BF883" s="184"/>
      <c r="BG883" s="184"/>
      <c r="BH883" s="184"/>
      <c r="BI883" s="184"/>
      <c r="BJ883" s="184"/>
      <c r="BK883" s="184"/>
      <c r="BL883" s="184" t="s">
        <v>3493</v>
      </c>
      <c r="BM883" s="184"/>
      <c r="BN883" s="184"/>
      <c r="BO883" s="184" t="s">
        <v>3493</v>
      </c>
      <c r="BP883" s="184" t="s">
        <v>3493</v>
      </c>
      <c r="BQ883" s="184" t="str">
        <f t="shared" si="35"/>
        <v xml:space="preserve"> </v>
      </c>
      <c r="BR883" s="184"/>
      <c r="BS883" s="184"/>
      <c r="BT883" s="187" t="s">
        <v>3493</v>
      </c>
      <c r="BU883" s="184"/>
      <c r="BV883" s="190" t="e">
        <f>VLOOKUP(D:D,#REF!,2,0)</f>
        <v>#REF!</v>
      </c>
      <c r="BW883" s="190" t="e">
        <f>VLOOKUP(D:D,#REF!,3,0)</f>
        <v>#REF!</v>
      </c>
      <c r="BX883" s="190"/>
      <c r="BY883" s="190"/>
      <c r="BZ883" s="191" t="e">
        <f>VLOOKUP(D:D,#REF!,2,0)</f>
        <v>#REF!</v>
      </c>
      <c r="CA883" s="192" t="s">
        <v>18928</v>
      </c>
      <c r="CB883" s="192" t="s">
        <v>18928</v>
      </c>
      <c r="CC883" s="192" t="s">
        <v>18928</v>
      </c>
      <c r="CD883" s="190"/>
      <c r="CE883" s="184">
        <v>7004233</v>
      </c>
    </row>
    <row r="884" spans="1:83" ht="11.95" customHeight="1">
      <c r="A884" s="184">
        <v>7004234</v>
      </c>
      <c r="B884" s="184">
        <v>883</v>
      </c>
      <c r="C884" s="184" t="s">
        <v>22473</v>
      </c>
      <c r="D884" s="184" t="s">
        <v>24</v>
      </c>
      <c r="E884" s="184" t="s">
        <v>634</v>
      </c>
      <c r="F884" s="184" t="s">
        <v>12424</v>
      </c>
      <c r="G884" s="185">
        <v>42554</v>
      </c>
      <c r="H884" s="186" t="s">
        <v>22769</v>
      </c>
      <c r="I884" s="187">
        <v>21143</v>
      </c>
      <c r="J884" s="184" t="s">
        <v>11164</v>
      </c>
      <c r="K884" s="184">
        <v>7004234</v>
      </c>
      <c r="L884" s="184" t="s">
        <v>12425</v>
      </c>
      <c r="M884" s="184" t="s">
        <v>12426</v>
      </c>
      <c r="N884" s="188" t="s">
        <v>24078</v>
      </c>
      <c r="O884" s="189" t="s">
        <v>12427</v>
      </c>
      <c r="P884" s="187" t="s">
        <v>24079</v>
      </c>
      <c r="Q884" s="187" t="s">
        <v>24079</v>
      </c>
      <c r="R884" s="184" t="s">
        <v>12428</v>
      </c>
      <c r="S884" s="184" t="s">
        <v>24041</v>
      </c>
      <c r="T884" s="184" t="s">
        <v>24041</v>
      </c>
      <c r="U884" s="184" t="s">
        <v>3575</v>
      </c>
      <c r="V884" s="184" t="s">
        <v>24041</v>
      </c>
      <c r="W884" s="184" t="s">
        <v>12429</v>
      </c>
      <c r="X884" s="187" t="s">
        <v>24080</v>
      </c>
      <c r="Y884" s="187"/>
      <c r="Z884" s="188" t="s">
        <v>12430</v>
      </c>
      <c r="AA884" s="184">
        <v>120</v>
      </c>
      <c r="AB884" s="184" t="s">
        <v>3561</v>
      </c>
      <c r="AC884" s="184"/>
      <c r="AD884" s="184"/>
      <c r="AE884" s="184" t="s">
        <v>3562</v>
      </c>
      <c r="AF884" s="184"/>
      <c r="AG884" s="184"/>
      <c r="AH884" s="184"/>
      <c r="AI884" s="184"/>
      <c r="AJ884" s="184" t="s">
        <v>3563</v>
      </c>
      <c r="AK884" s="184">
        <v>512200</v>
      </c>
      <c r="AL884" s="184"/>
      <c r="AM884" s="184"/>
      <c r="AN884" s="184"/>
      <c r="AO884" s="184" t="s">
        <v>3577</v>
      </c>
      <c r="AP884" s="184" t="s">
        <v>12431</v>
      </c>
      <c r="AQ884" s="184">
        <v>13927835588</v>
      </c>
      <c r="AR884" s="184"/>
      <c r="AS884" s="184"/>
      <c r="AT884" s="184"/>
      <c r="AU884" s="184" t="s">
        <v>12425</v>
      </c>
      <c r="AV884" s="184" t="s">
        <v>12425</v>
      </c>
      <c r="AW884" s="190"/>
      <c r="AX884" s="185">
        <v>44313</v>
      </c>
      <c r="AY884" s="185"/>
      <c r="AZ884" s="184" t="s">
        <v>3731</v>
      </c>
      <c r="BA884" s="184" t="s">
        <v>12432</v>
      </c>
      <c r="BB884" s="184"/>
      <c r="BC884" s="184"/>
      <c r="BD884" s="184"/>
      <c r="BE884" s="184"/>
      <c r="BF884" s="184"/>
      <c r="BG884" s="184"/>
      <c r="BH884" s="184"/>
      <c r="BI884" s="184"/>
      <c r="BJ884" s="184"/>
      <c r="BK884" s="184"/>
      <c r="BL884" s="184" t="s">
        <v>3493</v>
      </c>
      <c r="BM884" s="184"/>
      <c r="BN884" s="184" t="s">
        <v>3493</v>
      </c>
      <c r="BO884" s="184"/>
      <c r="BP884" s="184" t="s">
        <v>3493</v>
      </c>
      <c r="BQ884" s="184" t="str">
        <f t="shared" si="35"/>
        <v>√</v>
      </c>
      <c r="BR884" s="184"/>
      <c r="BS884" s="184"/>
      <c r="BT884" s="187" t="s">
        <v>3493</v>
      </c>
      <c r="BU884" s="184"/>
      <c r="BV884" s="190" t="e">
        <f>VLOOKUP(D:D,#REF!,2,0)</f>
        <v>#REF!</v>
      </c>
      <c r="BW884" s="190" t="e">
        <f>VLOOKUP(D:D,#REF!,3,0)</f>
        <v>#REF!</v>
      </c>
      <c r="BX884" s="190"/>
      <c r="BY884" s="190"/>
      <c r="BZ884" s="191" t="e">
        <f>VLOOKUP(D:D,#REF!,2,0)</f>
        <v>#REF!</v>
      </c>
      <c r="CA884" s="192" t="s">
        <v>18928</v>
      </c>
      <c r="CB884" s="192" t="s">
        <v>18928</v>
      </c>
      <c r="CC884" s="192" t="s">
        <v>18928</v>
      </c>
      <c r="CD884" s="190"/>
      <c r="CE884" s="184">
        <v>7004234</v>
      </c>
    </row>
    <row r="885" spans="1:83" ht="11.95" customHeight="1">
      <c r="A885" s="184">
        <v>7004235</v>
      </c>
      <c r="B885" s="184">
        <v>884</v>
      </c>
      <c r="C885" s="184" t="s">
        <v>22473</v>
      </c>
      <c r="D885" s="184" t="s">
        <v>24</v>
      </c>
      <c r="E885" s="184" t="s">
        <v>625</v>
      </c>
      <c r="F885" s="184" t="s">
        <v>12433</v>
      </c>
      <c r="G885" s="185">
        <v>42583</v>
      </c>
      <c r="H885" s="186" t="s">
        <v>22769</v>
      </c>
      <c r="I885" s="187">
        <v>21143</v>
      </c>
      <c r="J885" s="184" t="s">
        <v>11164</v>
      </c>
      <c r="K885" s="184">
        <v>7004235</v>
      </c>
      <c r="L885" s="184" t="s">
        <v>24081</v>
      </c>
      <c r="M885" s="184" t="s">
        <v>12434</v>
      </c>
      <c r="N885" s="188" t="s">
        <v>12435</v>
      </c>
      <c r="O885" s="189" t="s">
        <v>12436</v>
      </c>
      <c r="P885" s="187" t="s">
        <v>12437</v>
      </c>
      <c r="Q885" s="187" t="s">
        <v>12437</v>
      </c>
      <c r="R885" s="184" t="s">
        <v>12438</v>
      </c>
      <c r="S885" s="184" t="s">
        <v>24041</v>
      </c>
      <c r="T885" s="184" t="s">
        <v>24041</v>
      </c>
      <c r="U885" s="184" t="s">
        <v>3575</v>
      </c>
      <c r="V885" s="184" t="s">
        <v>24041</v>
      </c>
      <c r="W885" s="184" t="s">
        <v>24082</v>
      </c>
      <c r="X885" s="187" t="s">
        <v>12439</v>
      </c>
      <c r="Y885" s="187"/>
      <c r="Z885" s="188" t="s">
        <v>12440</v>
      </c>
      <c r="AA885" s="184">
        <v>180</v>
      </c>
      <c r="AB885" s="184" t="s">
        <v>3561</v>
      </c>
      <c r="AC885" s="184" t="s">
        <v>12441</v>
      </c>
      <c r="AD885" s="184"/>
      <c r="AE885" s="184" t="s">
        <v>3562</v>
      </c>
      <c r="AF885" s="184"/>
      <c r="AG885" s="184"/>
      <c r="AH885" s="184"/>
      <c r="AI885" s="184"/>
      <c r="AJ885" s="184" t="s">
        <v>3563</v>
      </c>
      <c r="AK885" s="184">
        <v>517200</v>
      </c>
      <c r="AL885" s="184" t="s">
        <v>12442</v>
      </c>
      <c r="AM885" s="184" t="s">
        <v>12443</v>
      </c>
      <c r="AN885" s="184">
        <v>18933756498</v>
      </c>
      <c r="AO885" s="184" t="s">
        <v>3577</v>
      </c>
      <c r="AP885" s="184" t="s">
        <v>12442</v>
      </c>
      <c r="AQ885" s="184">
        <v>18933756498</v>
      </c>
      <c r="AR885" s="184" t="s">
        <v>12442</v>
      </c>
      <c r="AS885" s="184" t="s">
        <v>12443</v>
      </c>
      <c r="AT885" s="184">
        <v>18933756498</v>
      </c>
      <c r="AU885" s="184" t="s">
        <v>24081</v>
      </c>
      <c r="AV885" s="184" t="s">
        <v>24081</v>
      </c>
      <c r="AW885" s="190"/>
      <c r="AX885" s="185">
        <v>44335</v>
      </c>
      <c r="AY885" s="185"/>
      <c r="AZ885" s="184" t="s">
        <v>3731</v>
      </c>
      <c r="BA885" s="184" t="s">
        <v>12444</v>
      </c>
      <c r="BB885" s="184"/>
      <c r="BC885" s="184"/>
      <c r="BD885" s="184"/>
      <c r="BE885" s="184"/>
      <c r="BF885" s="184"/>
      <c r="BG885" s="184"/>
      <c r="BH885" s="184"/>
      <c r="BI885" s="184"/>
      <c r="BJ885" s="184"/>
      <c r="BK885" s="184"/>
      <c r="BL885" s="184" t="s">
        <v>3493</v>
      </c>
      <c r="BM885" s="184"/>
      <c r="BN885" s="184" t="s">
        <v>3493</v>
      </c>
      <c r="BO885" s="184"/>
      <c r="BP885" s="184" t="s">
        <v>3493</v>
      </c>
      <c r="BQ885" s="184" t="str">
        <f t="shared" si="35"/>
        <v>√</v>
      </c>
      <c r="BR885" s="184"/>
      <c r="BS885" s="184"/>
      <c r="BT885" s="187" t="s">
        <v>3493</v>
      </c>
      <c r="BU885" s="184"/>
      <c r="BV885" s="190" t="e">
        <f>VLOOKUP(D:D,#REF!,2,0)</f>
        <v>#REF!</v>
      </c>
      <c r="BW885" s="190" t="e">
        <f>VLOOKUP(D:D,#REF!,3,0)</f>
        <v>#REF!</v>
      </c>
      <c r="BX885" s="190"/>
      <c r="BY885" s="190"/>
      <c r="BZ885" s="191" t="e">
        <f>VLOOKUP(D:D,#REF!,2,0)</f>
        <v>#REF!</v>
      </c>
      <c r="CA885" s="192" t="s">
        <v>18928</v>
      </c>
      <c r="CB885" s="192" t="s">
        <v>18928</v>
      </c>
      <c r="CC885" s="192" t="s">
        <v>18928</v>
      </c>
      <c r="CD885" s="190"/>
      <c r="CE885" s="184">
        <v>7004235</v>
      </c>
    </row>
    <row r="886" spans="1:83" ht="11.95" customHeight="1">
      <c r="A886" s="184">
        <v>7004236</v>
      </c>
      <c r="B886" s="184">
        <v>885</v>
      </c>
      <c r="C886" s="184" t="s">
        <v>22473</v>
      </c>
      <c r="D886" s="184" t="s">
        <v>24</v>
      </c>
      <c r="E886" s="184" t="s">
        <v>634</v>
      </c>
      <c r="F886" s="184" t="s">
        <v>12445</v>
      </c>
      <c r="G886" s="185">
        <v>42554</v>
      </c>
      <c r="H886" s="186" t="s">
        <v>22769</v>
      </c>
      <c r="I886" s="187">
        <v>21143</v>
      </c>
      <c r="J886" s="184" t="s">
        <v>11164</v>
      </c>
      <c r="K886" s="184">
        <v>7004236</v>
      </c>
      <c r="L886" s="184" t="s">
        <v>24083</v>
      </c>
      <c r="M886" s="184" t="s">
        <v>24084</v>
      </c>
      <c r="N886" s="188" t="s">
        <v>12446</v>
      </c>
      <c r="O886" s="189" t="s">
        <v>12447</v>
      </c>
      <c r="P886" s="187" t="s">
        <v>24085</v>
      </c>
      <c r="Q886" s="187" t="s">
        <v>24085</v>
      </c>
      <c r="R886" s="184" t="s">
        <v>12448</v>
      </c>
      <c r="S886" s="184" t="s">
        <v>24041</v>
      </c>
      <c r="T886" s="184" t="s">
        <v>24041</v>
      </c>
      <c r="U886" s="184" t="s">
        <v>3575</v>
      </c>
      <c r="V886" s="184" t="s">
        <v>24041</v>
      </c>
      <c r="W886" s="184" t="s">
        <v>12449</v>
      </c>
      <c r="X886" s="187" t="s">
        <v>12450</v>
      </c>
      <c r="Y886" s="187"/>
      <c r="Z886" s="188" t="s">
        <v>12451</v>
      </c>
      <c r="AA886" s="184">
        <v>120</v>
      </c>
      <c r="AB886" s="184" t="s">
        <v>3561</v>
      </c>
      <c r="AC886" s="184"/>
      <c r="AD886" s="184"/>
      <c r="AE886" s="184" t="s">
        <v>3562</v>
      </c>
      <c r="AF886" s="184"/>
      <c r="AG886" s="184"/>
      <c r="AH886" s="184"/>
      <c r="AI886" s="184"/>
      <c r="AJ886" s="184" t="s">
        <v>3563</v>
      </c>
      <c r="AK886" s="184">
        <v>512500</v>
      </c>
      <c r="AL886" s="184" t="s">
        <v>12452</v>
      </c>
      <c r="AM886" s="184" t="s">
        <v>12453</v>
      </c>
      <c r="AN886" s="184">
        <v>18033183190</v>
      </c>
      <c r="AO886" s="184" t="s">
        <v>3577</v>
      </c>
      <c r="AP886" s="184" t="s">
        <v>12452</v>
      </c>
      <c r="AQ886" s="184">
        <v>18033183190</v>
      </c>
      <c r="AR886" s="184" t="s">
        <v>12452</v>
      </c>
      <c r="AS886" s="184" t="s">
        <v>12453</v>
      </c>
      <c r="AT886" s="184">
        <v>18033183190</v>
      </c>
      <c r="AU886" s="184" t="s">
        <v>24083</v>
      </c>
      <c r="AV886" s="184" t="s">
        <v>24083</v>
      </c>
      <c r="AW886" s="190"/>
      <c r="AX886" s="185">
        <v>44325</v>
      </c>
      <c r="AY886" s="185"/>
      <c r="AZ886" s="184" t="s">
        <v>3731</v>
      </c>
      <c r="BA886" s="184" t="s">
        <v>12454</v>
      </c>
      <c r="BB886" s="184"/>
      <c r="BC886" s="184"/>
      <c r="BD886" s="184"/>
      <c r="BE886" s="184"/>
      <c r="BF886" s="184"/>
      <c r="BG886" s="184"/>
      <c r="BH886" s="184"/>
      <c r="BI886" s="184"/>
      <c r="BJ886" s="184"/>
      <c r="BK886" s="184"/>
      <c r="BL886" s="184" t="s">
        <v>3493</v>
      </c>
      <c r="BM886" s="184"/>
      <c r="BN886" s="184" t="s">
        <v>3493</v>
      </c>
      <c r="BO886" s="184"/>
      <c r="BP886" s="184" t="s">
        <v>3493</v>
      </c>
      <c r="BQ886" s="184" t="str">
        <f t="shared" si="35"/>
        <v>√</v>
      </c>
      <c r="BR886" s="184"/>
      <c r="BS886" s="184"/>
      <c r="BT886" s="187" t="s">
        <v>3493</v>
      </c>
      <c r="BU886" s="184"/>
      <c r="BV886" s="190" t="e">
        <f>VLOOKUP(D:D,#REF!,2,0)</f>
        <v>#REF!</v>
      </c>
      <c r="BW886" s="190" t="e">
        <f>VLOOKUP(D:D,#REF!,3,0)</f>
        <v>#REF!</v>
      </c>
      <c r="BX886" s="190"/>
      <c r="BY886" s="190"/>
      <c r="BZ886" s="191" t="e">
        <f>VLOOKUP(D:D,#REF!,2,0)</f>
        <v>#REF!</v>
      </c>
      <c r="CA886" s="192" t="s">
        <v>18928</v>
      </c>
      <c r="CB886" s="192" t="s">
        <v>18928</v>
      </c>
      <c r="CC886" s="192" t="s">
        <v>18928</v>
      </c>
      <c r="CD886" s="190"/>
      <c r="CE886" s="184">
        <v>7004236</v>
      </c>
    </row>
    <row r="887" spans="1:83" ht="11.95" customHeight="1">
      <c r="A887" s="184">
        <v>7004237</v>
      </c>
      <c r="B887" s="184">
        <v>886</v>
      </c>
      <c r="C887" s="184" t="s">
        <v>22473</v>
      </c>
      <c r="D887" s="184" t="s">
        <v>24</v>
      </c>
      <c r="E887" s="184" t="s">
        <v>631</v>
      </c>
      <c r="F887" s="184" t="s">
        <v>12455</v>
      </c>
      <c r="G887" s="185">
        <v>42583</v>
      </c>
      <c r="H887" s="186" t="s">
        <v>22715</v>
      </c>
      <c r="I887" s="187">
        <v>21049</v>
      </c>
      <c r="J887" s="184" t="s">
        <v>11164</v>
      </c>
      <c r="K887" s="184">
        <v>7004237</v>
      </c>
      <c r="L887" s="184" t="s">
        <v>12456</v>
      </c>
      <c r="M887" s="184" t="s">
        <v>24086</v>
      </c>
      <c r="N887" s="188" t="s">
        <v>24087</v>
      </c>
      <c r="O887" s="189" t="s">
        <v>12457</v>
      </c>
      <c r="P887" s="187" t="s">
        <v>12458</v>
      </c>
      <c r="Q887" s="187" t="s">
        <v>12458</v>
      </c>
      <c r="R887" s="184" t="s">
        <v>12459</v>
      </c>
      <c r="S887" s="184" t="s">
        <v>24041</v>
      </c>
      <c r="T887" s="184" t="s">
        <v>24041</v>
      </c>
      <c r="U887" s="184" t="s">
        <v>3575</v>
      </c>
      <c r="V887" s="184" t="s">
        <v>24041</v>
      </c>
      <c r="W887" s="184" t="s">
        <v>24088</v>
      </c>
      <c r="X887" s="187" t="s">
        <v>12460</v>
      </c>
      <c r="Y887" s="187"/>
      <c r="Z887" s="188" t="s">
        <v>12461</v>
      </c>
      <c r="AA887" s="184">
        <v>120</v>
      </c>
      <c r="AB887" s="184" t="s">
        <v>3561</v>
      </c>
      <c r="AC887" s="184"/>
      <c r="AD887" s="184"/>
      <c r="AE887" s="184" t="s">
        <v>3562</v>
      </c>
      <c r="AF887" s="184"/>
      <c r="AG887" s="184"/>
      <c r="AH887" s="184"/>
      <c r="AI887" s="184"/>
      <c r="AJ887" s="184" t="s">
        <v>3563</v>
      </c>
      <c r="AK887" s="184">
        <v>526300</v>
      </c>
      <c r="AL887" s="184"/>
      <c r="AM887" s="184"/>
      <c r="AN887" s="184"/>
      <c r="AO887" s="184" t="s">
        <v>3577</v>
      </c>
      <c r="AP887" s="184" t="s">
        <v>12462</v>
      </c>
      <c r="AQ887" s="184">
        <v>13560902187</v>
      </c>
      <c r="AR887" s="184"/>
      <c r="AS887" s="184"/>
      <c r="AT887" s="184"/>
      <c r="AU887" s="184" t="s">
        <v>12456</v>
      </c>
      <c r="AV887" s="184" t="s">
        <v>24089</v>
      </c>
      <c r="AW887" s="190"/>
      <c r="AX887" s="185">
        <v>44312</v>
      </c>
      <c r="AY887" s="185"/>
      <c r="AZ887" s="184" t="s">
        <v>3731</v>
      </c>
      <c r="BA887" s="184" t="s">
        <v>12463</v>
      </c>
      <c r="BB887" s="184"/>
      <c r="BC887" s="184"/>
      <c r="BD887" s="184"/>
      <c r="BE887" s="184"/>
      <c r="BF887" s="184"/>
      <c r="BG887" s="184"/>
      <c r="BH887" s="184"/>
      <c r="BI887" s="184"/>
      <c r="BJ887" s="184"/>
      <c r="BK887" s="184"/>
      <c r="BL887" s="184" t="s">
        <v>3493</v>
      </c>
      <c r="BM887" s="184"/>
      <c r="BN887" s="184" t="s">
        <v>3493</v>
      </c>
      <c r="BO887" s="184"/>
      <c r="BP887" s="184" t="s">
        <v>3493</v>
      </c>
      <c r="BQ887" s="184" t="str">
        <f t="shared" si="35"/>
        <v>√</v>
      </c>
      <c r="BR887" s="184"/>
      <c r="BS887" s="184"/>
      <c r="BT887" s="187" t="s">
        <v>3493</v>
      </c>
      <c r="BU887" s="184" t="s">
        <v>4288</v>
      </c>
      <c r="BV887" s="190" t="e">
        <f>VLOOKUP(D:D,#REF!,2,0)</f>
        <v>#REF!</v>
      </c>
      <c r="BW887" s="190" t="e">
        <f>VLOOKUP(D:D,#REF!,3,0)</f>
        <v>#REF!</v>
      </c>
      <c r="BX887" s="190" t="s">
        <v>12464</v>
      </c>
      <c r="BY887" s="190"/>
      <c r="BZ887" s="191" t="e">
        <f>VLOOKUP(D:D,#REF!,2,0)</f>
        <v>#REF!</v>
      </c>
      <c r="CA887" s="192" t="s">
        <v>18928</v>
      </c>
      <c r="CB887" s="192" t="s">
        <v>18928</v>
      </c>
      <c r="CC887" s="192" t="s">
        <v>18928</v>
      </c>
      <c r="CD887" s="190"/>
      <c r="CE887" s="184">
        <v>7004237</v>
      </c>
    </row>
    <row r="888" spans="1:83" ht="11.95" customHeight="1">
      <c r="A888" s="184">
        <v>7004238</v>
      </c>
      <c r="B888" s="184">
        <v>887</v>
      </c>
      <c r="C888" s="184" t="s">
        <v>22473</v>
      </c>
      <c r="D888" s="184" t="s">
        <v>24</v>
      </c>
      <c r="E888" s="184" t="s">
        <v>54</v>
      </c>
      <c r="F888" s="184" t="s">
        <v>12465</v>
      </c>
      <c r="G888" s="185">
        <v>42566</v>
      </c>
      <c r="H888" s="186" t="s">
        <v>22715</v>
      </c>
      <c r="I888" s="187">
        <v>21049</v>
      </c>
      <c r="J888" s="184" t="s">
        <v>22716</v>
      </c>
      <c r="K888" s="184">
        <v>7004238</v>
      </c>
      <c r="L888" s="184" t="s">
        <v>24090</v>
      </c>
      <c r="M888" s="184" t="s">
        <v>12466</v>
      </c>
      <c r="N888" s="188" t="s">
        <v>12467</v>
      </c>
      <c r="O888" s="189"/>
      <c r="P888" s="187" t="s">
        <v>24091</v>
      </c>
      <c r="Q888" s="187" t="s">
        <v>24091</v>
      </c>
      <c r="R888" s="184" t="s">
        <v>12468</v>
      </c>
      <c r="S888" s="184" t="s">
        <v>12469</v>
      </c>
      <c r="T888" s="184" t="s">
        <v>12470</v>
      </c>
      <c r="U888" s="184" t="s">
        <v>24092</v>
      </c>
      <c r="V888" s="184" t="s">
        <v>24041</v>
      </c>
      <c r="W888" s="184" t="s">
        <v>3575</v>
      </c>
      <c r="X888" s="187" t="s">
        <v>24093</v>
      </c>
      <c r="Y888" s="187" t="s">
        <v>24094</v>
      </c>
      <c r="Z888" s="188" t="s">
        <v>12471</v>
      </c>
      <c r="AA888" s="184" t="s">
        <v>7906</v>
      </c>
      <c r="AB888" s="184" t="s">
        <v>3561</v>
      </c>
      <c r="AC888" s="184" t="s">
        <v>23311</v>
      </c>
      <c r="AD888" s="184"/>
      <c r="AE888" s="184" t="s">
        <v>3562</v>
      </c>
      <c r="AF888" s="184"/>
      <c r="AG888" s="184"/>
      <c r="AH888" s="184"/>
      <c r="AI888" s="184"/>
      <c r="AJ888" s="184" t="s">
        <v>3593</v>
      </c>
      <c r="AK888" s="184">
        <v>510800</v>
      </c>
      <c r="AL888" s="184"/>
      <c r="AM888" s="184"/>
      <c r="AN888" s="184"/>
      <c r="AO888" s="184" t="s">
        <v>3577</v>
      </c>
      <c r="AP888" s="184" t="s">
        <v>12470</v>
      </c>
      <c r="AQ888" s="184">
        <v>13076873424</v>
      </c>
      <c r="AR888" s="184"/>
      <c r="AS888" s="184"/>
      <c r="AT888" s="184"/>
      <c r="AU888" s="184" t="s">
        <v>808</v>
      </c>
      <c r="AV888" s="184" t="s">
        <v>24095</v>
      </c>
      <c r="AW888" s="190">
        <v>9.2899999999999991</v>
      </c>
      <c r="AX888" s="185">
        <v>44403</v>
      </c>
      <c r="AY888" s="185">
        <v>43120</v>
      </c>
      <c r="AZ888" s="184" t="s">
        <v>3731</v>
      </c>
      <c r="BA888" s="184" t="s">
        <v>12472</v>
      </c>
      <c r="BB888" s="184"/>
      <c r="BC888" s="184"/>
      <c r="BD888" s="184"/>
      <c r="BE888" s="184"/>
      <c r="BF888" s="184"/>
      <c r="BG888" s="184"/>
      <c r="BH888" s="184"/>
      <c r="BI888" s="184"/>
      <c r="BJ888" s="184"/>
      <c r="BK888" s="184"/>
      <c r="BL888" s="184" t="s">
        <v>3493</v>
      </c>
      <c r="BM888" s="184" t="s">
        <v>3493</v>
      </c>
      <c r="BN888" s="184" t="s">
        <v>3493</v>
      </c>
      <c r="BO888" s="184" t="s">
        <v>3493</v>
      </c>
      <c r="BP888" s="184" t="s">
        <v>3493</v>
      </c>
      <c r="BQ888" s="184" t="str">
        <f t="shared" si="35"/>
        <v>√</v>
      </c>
      <c r="BR888" s="184"/>
      <c r="BS888" s="184"/>
      <c r="BT888" s="187" t="s">
        <v>3493</v>
      </c>
      <c r="BU888" s="184"/>
      <c r="BV888" s="190" t="e">
        <f>VLOOKUP(D:D,#REF!,2,0)</f>
        <v>#REF!</v>
      </c>
      <c r="BW888" s="190" t="e">
        <f>VLOOKUP(D:D,#REF!,3,0)</f>
        <v>#REF!</v>
      </c>
      <c r="BX888" s="190"/>
      <c r="BY888" s="190"/>
      <c r="BZ888" s="191" t="e">
        <f>VLOOKUP(D:D,#REF!,2,0)</f>
        <v>#REF!</v>
      </c>
      <c r="CA888" s="192" t="s">
        <v>18928</v>
      </c>
      <c r="CB888" s="192" t="s">
        <v>18928</v>
      </c>
      <c r="CC888" s="192" t="s">
        <v>18928</v>
      </c>
      <c r="CD888" s="190"/>
      <c r="CE888" s="184">
        <v>7004238</v>
      </c>
    </row>
    <row r="889" spans="1:83" ht="11.95" customHeight="1">
      <c r="A889" s="184">
        <v>7004239</v>
      </c>
      <c r="B889" s="184">
        <v>888</v>
      </c>
      <c r="C889" s="184" t="s">
        <v>22473</v>
      </c>
      <c r="D889" s="184" t="s">
        <v>24</v>
      </c>
      <c r="E889" s="184" t="s">
        <v>628</v>
      </c>
      <c r="F889" s="184" t="s">
        <v>12473</v>
      </c>
      <c r="G889" s="185">
        <v>42570</v>
      </c>
      <c r="H889" s="186" t="s">
        <v>22794</v>
      </c>
      <c r="I889" s="187">
        <v>21144</v>
      </c>
      <c r="J889" s="184" t="s">
        <v>22795</v>
      </c>
      <c r="K889" s="184">
        <v>7004239</v>
      </c>
      <c r="L889" s="184" t="s">
        <v>24096</v>
      </c>
      <c r="M889" s="184" t="s">
        <v>12474</v>
      </c>
      <c r="N889" s="188" t="s">
        <v>12475</v>
      </c>
      <c r="O889" s="189" t="s">
        <v>12476</v>
      </c>
      <c r="P889" s="187" t="s">
        <v>24097</v>
      </c>
      <c r="Q889" s="187" t="s">
        <v>24097</v>
      </c>
      <c r="R889" s="184" t="s">
        <v>12477</v>
      </c>
      <c r="S889" s="184" t="s">
        <v>24041</v>
      </c>
      <c r="T889" s="184" t="s">
        <v>24041</v>
      </c>
      <c r="U889" s="184" t="s">
        <v>3575</v>
      </c>
      <c r="V889" s="184" t="s">
        <v>24041</v>
      </c>
      <c r="W889" s="184">
        <v>13729107577</v>
      </c>
      <c r="X889" s="187" t="s">
        <v>24098</v>
      </c>
      <c r="Y889" s="187" t="s">
        <v>12478</v>
      </c>
      <c r="Z889" s="188" t="s">
        <v>24098</v>
      </c>
      <c r="AA889" s="184">
        <v>180</v>
      </c>
      <c r="AB889" s="184" t="s">
        <v>3561</v>
      </c>
      <c r="AC889" s="184"/>
      <c r="AD889" s="184"/>
      <c r="AE889" s="184" t="s">
        <v>3562</v>
      </c>
      <c r="AF889" s="184"/>
      <c r="AG889" s="184"/>
      <c r="AH889" s="184"/>
      <c r="AI889" s="184"/>
      <c r="AJ889" s="184" t="s">
        <v>3563</v>
      </c>
      <c r="AK889" s="184">
        <v>524100</v>
      </c>
      <c r="AL889" s="184" t="s">
        <v>12479</v>
      </c>
      <c r="AM889" s="184" t="s">
        <v>12480</v>
      </c>
      <c r="AN889" s="184">
        <v>13560231815</v>
      </c>
      <c r="AO889" s="184" t="s">
        <v>3577</v>
      </c>
      <c r="AP889" s="184" t="s">
        <v>12479</v>
      </c>
      <c r="AQ889" s="184">
        <v>13560231815</v>
      </c>
      <c r="AR889" s="184" t="s">
        <v>12479</v>
      </c>
      <c r="AS889" s="184" t="s">
        <v>12480</v>
      </c>
      <c r="AT889" s="184">
        <v>13560231815</v>
      </c>
      <c r="AU889" s="184" t="s">
        <v>1946</v>
      </c>
      <c r="AV889" s="184" t="s">
        <v>12481</v>
      </c>
      <c r="AW889" s="190">
        <v>9.2100000000000009</v>
      </c>
      <c r="AX889" s="185">
        <v>44506</v>
      </c>
      <c r="AY889" s="185">
        <v>43008</v>
      </c>
      <c r="AZ889" s="184" t="s">
        <v>3731</v>
      </c>
      <c r="BA889" s="184" t="s">
        <v>24099</v>
      </c>
      <c r="BB889" s="184"/>
      <c r="BC889" s="184"/>
      <c r="BD889" s="184"/>
      <c r="BE889" s="184"/>
      <c r="BF889" s="184"/>
      <c r="BG889" s="184"/>
      <c r="BH889" s="184"/>
      <c r="BI889" s="184"/>
      <c r="BJ889" s="184"/>
      <c r="BK889" s="184"/>
      <c r="BL889" s="184" t="s">
        <v>3493</v>
      </c>
      <c r="BM889" s="184"/>
      <c r="BN889" s="184" t="s">
        <v>3493</v>
      </c>
      <c r="BO889" s="184" t="s">
        <v>3493</v>
      </c>
      <c r="BP889" s="184"/>
      <c r="BQ889" s="184" t="str">
        <f t="shared" si="35"/>
        <v>√</v>
      </c>
      <c r="BR889" s="184"/>
      <c r="BS889" s="184"/>
      <c r="BT889" s="187" t="s">
        <v>3493</v>
      </c>
      <c r="BU889" s="184"/>
      <c r="BV889" s="190" t="e">
        <f>VLOOKUP(D:D,#REF!,2,0)</f>
        <v>#REF!</v>
      </c>
      <c r="BW889" s="190" t="e">
        <f>VLOOKUP(D:D,#REF!,3,0)</f>
        <v>#REF!</v>
      </c>
      <c r="BX889" s="190"/>
      <c r="BY889" s="190"/>
      <c r="BZ889" s="191" t="e">
        <f>VLOOKUP(D:D,#REF!,2,0)</f>
        <v>#REF!</v>
      </c>
      <c r="CA889" s="192" t="s">
        <v>18928</v>
      </c>
      <c r="CB889" s="192" t="s">
        <v>18928</v>
      </c>
      <c r="CC889" s="192" t="s">
        <v>18928</v>
      </c>
      <c r="CD889" s="190"/>
      <c r="CE889" s="184">
        <v>7004239</v>
      </c>
    </row>
    <row r="890" spans="1:83" ht="11.95" customHeight="1">
      <c r="A890" s="184">
        <v>7004240</v>
      </c>
      <c r="B890" s="184">
        <v>889</v>
      </c>
      <c r="C890" s="184" t="s">
        <v>22473</v>
      </c>
      <c r="D890" s="184" t="s">
        <v>24</v>
      </c>
      <c r="E890" s="184" t="s">
        <v>631</v>
      </c>
      <c r="F890" s="184" t="s">
        <v>12482</v>
      </c>
      <c r="G890" s="185">
        <v>42583</v>
      </c>
      <c r="H890" s="186" t="s">
        <v>22715</v>
      </c>
      <c r="I890" s="187">
        <v>21049</v>
      </c>
      <c r="J890" s="184" t="s">
        <v>11164</v>
      </c>
      <c r="K890" s="184">
        <v>7004240</v>
      </c>
      <c r="L890" s="184" t="s">
        <v>12483</v>
      </c>
      <c r="M890" s="184" t="s">
        <v>12484</v>
      </c>
      <c r="N890" s="188" t="s">
        <v>24100</v>
      </c>
      <c r="O890" s="189" t="s">
        <v>12485</v>
      </c>
      <c r="P890" s="187" t="s">
        <v>24101</v>
      </c>
      <c r="Q890" s="187" t="s">
        <v>24101</v>
      </c>
      <c r="R890" s="184" t="s">
        <v>24102</v>
      </c>
      <c r="S890" s="184" t="s">
        <v>24041</v>
      </c>
      <c r="T890" s="184" t="s">
        <v>24041</v>
      </c>
      <c r="U890" s="184" t="s">
        <v>3575</v>
      </c>
      <c r="V890" s="184" t="s">
        <v>24041</v>
      </c>
      <c r="W890" s="184" t="s">
        <v>24103</v>
      </c>
      <c r="X890" s="187" t="s">
        <v>12486</v>
      </c>
      <c r="Y890" s="187" t="s">
        <v>12487</v>
      </c>
      <c r="Z890" s="188" t="s">
        <v>12488</v>
      </c>
      <c r="AA890" s="184">
        <v>120</v>
      </c>
      <c r="AB890" s="184" t="s">
        <v>3561</v>
      </c>
      <c r="AC890" s="184"/>
      <c r="AD890" s="184"/>
      <c r="AE890" s="184" t="s">
        <v>3562</v>
      </c>
      <c r="AF890" s="184"/>
      <c r="AG890" s="184"/>
      <c r="AH890" s="184"/>
      <c r="AI890" s="184"/>
      <c r="AJ890" s="184" t="s">
        <v>3563</v>
      </c>
      <c r="AK890" s="184">
        <v>526400</v>
      </c>
      <c r="AL890" s="184"/>
      <c r="AM890" s="184"/>
      <c r="AN890" s="184"/>
      <c r="AO890" s="184" t="s">
        <v>3577</v>
      </c>
      <c r="AP890" s="184" t="s">
        <v>12489</v>
      </c>
      <c r="AQ890" s="184">
        <v>13929829036</v>
      </c>
      <c r="AR890" s="184"/>
      <c r="AS890" s="184"/>
      <c r="AT890" s="184"/>
      <c r="AU890" s="184" t="s">
        <v>12483</v>
      </c>
      <c r="AV890" s="184" t="s">
        <v>12490</v>
      </c>
      <c r="AW890" s="190"/>
      <c r="AX890" s="185">
        <v>44417</v>
      </c>
      <c r="AY890" s="185">
        <v>43563</v>
      </c>
      <c r="AZ890" s="184" t="s">
        <v>3731</v>
      </c>
      <c r="BA890" s="184" t="s">
        <v>12491</v>
      </c>
      <c r="BB890" s="184"/>
      <c r="BC890" s="184"/>
      <c r="BD890" s="184"/>
      <c r="BE890" s="184"/>
      <c r="BF890" s="184"/>
      <c r="BG890" s="184"/>
      <c r="BH890" s="184"/>
      <c r="BI890" s="184"/>
      <c r="BJ890" s="184"/>
      <c r="BK890" s="184"/>
      <c r="BL890" s="184" t="s">
        <v>3493</v>
      </c>
      <c r="BM890" s="184"/>
      <c r="BN890" s="184" t="s">
        <v>3493</v>
      </c>
      <c r="BO890" s="184" t="s">
        <v>3493</v>
      </c>
      <c r="BP890" s="184" t="s">
        <v>3493</v>
      </c>
      <c r="BQ890" s="184" t="str">
        <f t="shared" si="35"/>
        <v>√</v>
      </c>
      <c r="BR890" s="184"/>
      <c r="BS890" s="184"/>
      <c r="BT890" s="187" t="s">
        <v>3493</v>
      </c>
      <c r="BU890" s="184"/>
      <c r="BV890" s="190" t="e">
        <f>VLOOKUP(D:D,#REF!,2,0)</f>
        <v>#REF!</v>
      </c>
      <c r="BW890" s="190" t="e">
        <f>VLOOKUP(D:D,#REF!,3,0)</f>
        <v>#REF!</v>
      </c>
      <c r="BX890" s="190"/>
      <c r="BY890" s="190"/>
      <c r="BZ890" s="191" t="e">
        <f>VLOOKUP(D:D,#REF!,2,0)</f>
        <v>#REF!</v>
      </c>
      <c r="CA890" s="192" t="s">
        <v>18928</v>
      </c>
      <c r="CB890" s="192" t="s">
        <v>18928</v>
      </c>
      <c r="CC890" s="192" t="s">
        <v>18928</v>
      </c>
      <c r="CD890" s="190"/>
      <c r="CE890" s="184">
        <v>7004240</v>
      </c>
    </row>
    <row r="891" spans="1:83" ht="11.95" customHeight="1">
      <c r="A891" s="184">
        <v>7004241</v>
      </c>
      <c r="B891" s="184">
        <v>890</v>
      </c>
      <c r="C891" s="184" t="s">
        <v>22473</v>
      </c>
      <c r="D891" s="184" t="s">
        <v>24</v>
      </c>
      <c r="E891" s="184" t="s">
        <v>619</v>
      </c>
      <c r="F891" s="184" t="s">
        <v>1568</v>
      </c>
      <c r="G891" s="185">
        <v>42583</v>
      </c>
      <c r="H891" s="186" t="s">
        <v>22715</v>
      </c>
      <c r="I891" s="187">
        <v>21049</v>
      </c>
      <c r="J891" s="184" t="s">
        <v>11164</v>
      </c>
      <c r="K891" s="184">
        <v>7004241</v>
      </c>
      <c r="L891" s="184" t="s">
        <v>12492</v>
      </c>
      <c r="M891" s="184" t="s">
        <v>12493</v>
      </c>
      <c r="N891" s="188" t="s">
        <v>24104</v>
      </c>
      <c r="O891" s="189" t="s">
        <v>12494</v>
      </c>
      <c r="P891" s="187" t="s">
        <v>24105</v>
      </c>
      <c r="Q891" s="187" t="s">
        <v>24105</v>
      </c>
      <c r="R891" s="184" t="s">
        <v>12495</v>
      </c>
      <c r="S891" s="184" t="s">
        <v>24041</v>
      </c>
      <c r="T891" s="184" t="s">
        <v>24041</v>
      </c>
      <c r="U891" s="184" t="s">
        <v>3575</v>
      </c>
      <c r="V891" s="184" t="s">
        <v>24041</v>
      </c>
      <c r="W891" s="184" t="s">
        <v>12496</v>
      </c>
      <c r="X891" s="187" t="s">
        <v>24106</v>
      </c>
      <c r="Y891" s="187"/>
      <c r="Z891" s="188" t="s">
        <v>24106</v>
      </c>
      <c r="AA891" s="184">
        <v>90</v>
      </c>
      <c r="AB891" s="184" t="s">
        <v>3561</v>
      </c>
      <c r="AC891" s="184" t="s">
        <v>23311</v>
      </c>
      <c r="AD891" s="184"/>
      <c r="AE891" s="184" t="s">
        <v>3562</v>
      </c>
      <c r="AF891" s="184"/>
      <c r="AG891" s="184"/>
      <c r="AH891" s="184"/>
      <c r="AI891" s="184"/>
      <c r="AJ891" s="184" t="s">
        <v>3593</v>
      </c>
      <c r="AK891" s="184">
        <v>516200</v>
      </c>
      <c r="AL891" s="184"/>
      <c r="AM891" s="184"/>
      <c r="AN891" s="184"/>
      <c r="AO891" s="184" t="s">
        <v>3577</v>
      </c>
      <c r="AP891" s="184" t="s">
        <v>12497</v>
      </c>
      <c r="AQ891" s="184">
        <v>15899503872</v>
      </c>
      <c r="AR891" s="184"/>
      <c r="AS891" s="184"/>
      <c r="AT891" s="184"/>
      <c r="AU891" s="184"/>
      <c r="AV891" s="184"/>
      <c r="AW891" s="190"/>
      <c r="AX891" s="185">
        <v>44313</v>
      </c>
      <c r="AY891" s="185"/>
      <c r="AZ891" s="184" t="s">
        <v>3731</v>
      </c>
      <c r="BA891" s="184" t="s">
        <v>12498</v>
      </c>
      <c r="BB891" s="184"/>
      <c r="BC891" s="184"/>
      <c r="BD891" s="184"/>
      <c r="BE891" s="184"/>
      <c r="BF891" s="184"/>
      <c r="BG891" s="184"/>
      <c r="BH891" s="184"/>
      <c r="BI891" s="184"/>
      <c r="BJ891" s="184"/>
      <c r="BK891" s="184"/>
      <c r="BL891" s="184" t="s">
        <v>3493</v>
      </c>
      <c r="BM891" s="184"/>
      <c r="BN891" s="184" t="s">
        <v>3493</v>
      </c>
      <c r="BO891" s="184"/>
      <c r="BP891" s="184" t="s">
        <v>3493</v>
      </c>
      <c r="BQ891" s="184" t="str">
        <f t="shared" si="35"/>
        <v>√</v>
      </c>
      <c r="BR891" s="184"/>
      <c r="BS891" s="184"/>
      <c r="BT891" s="187"/>
      <c r="BU891" s="184" t="s">
        <v>12499</v>
      </c>
      <c r="BV891" s="190" t="e">
        <f>VLOOKUP(D:D,#REF!,2,0)</f>
        <v>#REF!</v>
      </c>
      <c r="BW891" s="190" t="e">
        <f>VLOOKUP(D:D,#REF!,3,0)</f>
        <v>#REF!</v>
      </c>
      <c r="BX891" s="190"/>
      <c r="BY891" s="190"/>
      <c r="BZ891" s="191" t="e">
        <f>VLOOKUP(D:D,#REF!,2,0)</f>
        <v>#REF!</v>
      </c>
      <c r="CA891" s="192" t="s">
        <v>18928</v>
      </c>
      <c r="CB891" s="192" t="s">
        <v>18928</v>
      </c>
      <c r="CC891" s="192" t="s">
        <v>18928</v>
      </c>
      <c r="CD891" s="190"/>
      <c r="CE891" s="184">
        <v>7004241</v>
      </c>
    </row>
    <row r="892" spans="1:83" ht="11.95" customHeight="1">
      <c r="A892" s="184">
        <v>7004242</v>
      </c>
      <c r="B892" s="184">
        <v>891</v>
      </c>
      <c r="C892" s="184" t="s">
        <v>22473</v>
      </c>
      <c r="D892" s="184" t="s">
        <v>24</v>
      </c>
      <c r="E892" s="184" t="s">
        <v>631</v>
      </c>
      <c r="F892" s="184" t="s">
        <v>631</v>
      </c>
      <c r="G892" s="185">
        <v>42583</v>
      </c>
      <c r="H892" s="186" t="s">
        <v>22715</v>
      </c>
      <c r="I892" s="187">
        <v>21049</v>
      </c>
      <c r="J892" s="184" t="s">
        <v>11164</v>
      </c>
      <c r="K892" s="184">
        <v>7004242</v>
      </c>
      <c r="L892" s="184" t="s">
        <v>24107</v>
      </c>
      <c r="M892" s="184" t="s">
        <v>24108</v>
      </c>
      <c r="N892" s="188" t="s">
        <v>12500</v>
      </c>
      <c r="O892" s="189"/>
      <c r="P892" s="187" t="s">
        <v>12501</v>
      </c>
      <c r="Q892" s="187" t="s">
        <v>12501</v>
      </c>
      <c r="R892" s="184" t="s">
        <v>12502</v>
      </c>
      <c r="S892" s="184" t="s">
        <v>24041</v>
      </c>
      <c r="T892" s="184" t="s">
        <v>24041</v>
      </c>
      <c r="U892" s="184" t="s">
        <v>3575</v>
      </c>
      <c r="V892" s="184" t="s">
        <v>24041</v>
      </c>
      <c r="W892" s="184" t="s">
        <v>3575</v>
      </c>
      <c r="X892" s="187" t="s">
        <v>12503</v>
      </c>
      <c r="Y892" s="187"/>
      <c r="Z892" s="188" t="s">
        <v>12504</v>
      </c>
      <c r="AA892" s="184">
        <v>180</v>
      </c>
      <c r="AB892" s="184" t="s">
        <v>3561</v>
      </c>
      <c r="AC892" s="184"/>
      <c r="AD892" s="184"/>
      <c r="AE892" s="184" t="s">
        <v>3562</v>
      </c>
      <c r="AF892" s="184"/>
      <c r="AG892" s="184"/>
      <c r="AH892" s="184"/>
      <c r="AI892" s="184"/>
      <c r="AJ892" s="184" t="s">
        <v>3563</v>
      </c>
      <c r="AK892" s="184">
        <v>526000</v>
      </c>
      <c r="AL892" s="184"/>
      <c r="AM892" s="184"/>
      <c r="AN892" s="184"/>
      <c r="AO892" s="184" t="s">
        <v>3577</v>
      </c>
      <c r="AP892" s="184" t="s">
        <v>12505</v>
      </c>
      <c r="AQ892" s="184" t="s">
        <v>12506</v>
      </c>
      <c r="AR892" s="184"/>
      <c r="AS892" s="184"/>
      <c r="AT892" s="184"/>
      <c r="AU892" s="184" t="s">
        <v>24107</v>
      </c>
      <c r="AV892" s="184" t="s">
        <v>24109</v>
      </c>
      <c r="AW892" s="190"/>
      <c r="AX892" s="185">
        <v>44319</v>
      </c>
      <c r="AY892" s="185"/>
      <c r="AZ892" s="184" t="s">
        <v>3731</v>
      </c>
      <c r="BA892" s="184" t="s">
        <v>12507</v>
      </c>
      <c r="BB892" s="184"/>
      <c r="BC892" s="184"/>
      <c r="BD892" s="184"/>
      <c r="BE892" s="184"/>
      <c r="BF892" s="184"/>
      <c r="BG892" s="184"/>
      <c r="BH892" s="184"/>
      <c r="BI892" s="184"/>
      <c r="BJ892" s="184"/>
      <c r="BK892" s="184"/>
      <c r="BL892" s="184" t="s">
        <v>3493</v>
      </c>
      <c r="BM892" s="184"/>
      <c r="BN892" s="184" t="s">
        <v>3493</v>
      </c>
      <c r="BO892" s="184"/>
      <c r="BP892" s="184" t="s">
        <v>3493</v>
      </c>
      <c r="BQ892" s="184" t="str">
        <f t="shared" si="35"/>
        <v>√</v>
      </c>
      <c r="BR892" s="184"/>
      <c r="BS892" s="184"/>
      <c r="BT892" s="187" t="str">
        <f t="shared" ref="BT892" si="36">IF(OR(P892="",P892="/")," ","√")</f>
        <v>√</v>
      </c>
      <c r="BU892" s="184"/>
      <c r="BV892" s="190" t="e">
        <f>VLOOKUP(D:D,#REF!,2,0)</f>
        <v>#REF!</v>
      </c>
      <c r="BW892" s="190" t="e">
        <f>VLOOKUP(D:D,#REF!,3,0)</f>
        <v>#REF!</v>
      </c>
      <c r="BX892" s="190"/>
      <c r="BY892" s="190"/>
      <c r="BZ892" s="191" t="e">
        <f>VLOOKUP(D:D,#REF!,2,0)</f>
        <v>#REF!</v>
      </c>
      <c r="CA892" s="192" t="s">
        <v>18928</v>
      </c>
      <c r="CB892" s="192" t="s">
        <v>18928</v>
      </c>
      <c r="CC892" s="192" t="s">
        <v>18928</v>
      </c>
      <c r="CD892" s="190"/>
      <c r="CE892" s="184">
        <v>7004242</v>
      </c>
    </row>
    <row r="893" spans="1:83" ht="11.95" customHeight="1">
      <c r="A893" s="184">
        <v>7004243</v>
      </c>
      <c r="B893" s="184">
        <v>892</v>
      </c>
      <c r="C893" s="184" t="s">
        <v>22473</v>
      </c>
      <c r="D893" s="184" t="s">
        <v>24</v>
      </c>
      <c r="E893" s="184" t="s">
        <v>631</v>
      </c>
      <c r="F893" s="184" t="s">
        <v>12508</v>
      </c>
      <c r="G893" s="185">
        <v>42583</v>
      </c>
      <c r="H893" s="186" t="s">
        <v>22715</v>
      </c>
      <c r="I893" s="187">
        <v>21049</v>
      </c>
      <c r="J893" s="184" t="s">
        <v>11164</v>
      </c>
      <c r="K893" s="184">
        <v>7004243</v>
      </c>
      <c r="L893" s="184" t="s">
        <v>24110</v>
      </c>
      <c r="M893" s="184" t="s">
        <v>12509</v>
      </c>
      <c r="N893" s="188" t="s">
        <v>24111</v>
      </c>
      <c r="O893" s="189"/>
      <c r="P893" s="187" t="s">
        <v>12510</v>
      </c>
      <c r="Q893" s="187" t="s">
        <v>12510</v>
      </c>
      <c r="R893" s="184" t="s">
        <v>12511</v>
      </c>
      <c r="S893" s="184" t="s">
        <v>24041</v>
      </c>
      <c r="T893" s="184" t="s">
        <v>24041</v>
      </c>
      <c r="U893" s="184" t="s">
        <v>3575</v>
      </c>
      <c r="V893" s="184" t="s">
        <v>24041</v>
      </c>
      <c r="W893" s="184" t="s">
        <v>3575</v>
      </c>
      <c r="X893" s="187" t="s">
        <v>12512</v>
      </c>
      <c r="Y893" s="187"/>
      <c r="Z893" s="188" t="s">
        <v>12513</v>
      </c>
      <c r="AA893" s="184">
        <v>120</v>
      </c>
      <c r="AB893" s="184" t="s">
        <v>3561</v>
      </c>
      <c r="AC893" s="184"/>
      <c r="AD893" s="184"/>
      <c r="AE893" s="184" t="s">
        <v>3562</v>
      </c>
      <c r="AF893" s="184"/>
      <c r="AG893" s="184"/>
      <c r="AH893" s="184"/>
      <c r="AI893" s="184"/>
      <c r="AJ893" s="184" t="s">
        <v>3563</v>
      </c>
      <c r="AK893" s="184">
        <v>526100</v>
      </c>
      <c r="AL893" s="184" t="s">
        <v>12514</v>
      </c>
      <c r="AM893" s="184" t="s">
        <v>12515</v>
      </c>
      <c r="AN893" s="184">
        <v>13602987800</v>
      </c>
      <c r="AO893" s="184"/>
      <c r="AP893" s="184" t="s">
        <v>12514</v>
      </c>
      <c r="AQ893" s="184">
        <v>13602987800</v>
      </c>
      <c r="AR893" s="184" t="s">
        <v>12514</v>
      </c>
      <c r="AS893" s="184" t="s">
        <v>12515</v>
      </c>
      <c r="AT893" s="184">
        <v>13602987800</v>
      </c>
      <c r="AU893" s="184" t="s">
        <v>24110</v>
      </c>
      <c r="AV893" s="184" t="s">
        <v>24112</v>
      </c>
      <c r="AW893" s="190"/>
      <c r="AX893" s="185">
        <v>44333</v>
      </c>
      <c r="AY893" s="185"/>
      <c r="AZ893" s="184" t="s">
        <v>3731</v>
      </c>
      <c r="BA893" s="184" t="s">
        <v>12516</v>
      </c>
      <c r="BB893" s="184"/>
      <c r="BC893" s="184"/>
      <c r="BD893" s="184"/>
      <c r="BE893" s="184"/>
      <c r="BF893" s="184"/>
      <c r="BG893" s="184"/>
      <c r="BH893" s="184"/>
      <c r="BI893" s="184"/>
      <c r="BJ893" s="184"/>
      <c r="BK893" s="184"/>
      <c r="BL893" s="184" t="s">
        <v>3493</v>
      </c>
      <c r="BM893" s="184"/>
      <c r="BN893" s="184" t="s">
        <v>3493</v>
      </c>
      <c r="BO893" s="184"/>
      <c r="BP893" s="184" t="s">
        <v>3493</v>
      </c>
      <c r="BQ893" s="184" t="str">
        <f t="shared" si="35"/>
        <v>√</v>
      </c>
      <c r="BR893" s="184"/>
      <c r="BS893" s="184"/>
      <c r="BT893" s="187" t="s">
        <v>8842</v>
      </c>
      <c r="BU893" s="184" t="s">
        <v>3823</v>
      </c>
      <c r="BV893" s="190" t="e">
        <f>VLOOKUP(D:D,#REF!,2,0)</f>
        <v>#REF!</v>
      </c>
      <c r="BW893" s="190" t="e">
        <f>VLOOKUP(D:D,#REF!,3,0)</f>
        <v>#REF!</v>
      </c>
      <c r="BX893" s="190"/>
      <c r="BY893" s="190"/>
      <c r="BZ893" s="191" t="e">
        <f>VLOOKUP(D:D,#REF!,2,0)</f>
        <v>#REF!</v>
      </c>
      <c r="CA893" s="192" t="s">
        <v>18928</v>
      </c>
      <c r="CB893" s="192" t="s">
        <v>18928</v>
      </c>
      <c r="CC893" s="192" t="s">
        <v>18928</v>
      </c>
      <c r="CD893" s="190"/>
      <c r="CE893" s="184">
        <v>7004243</v>
      </c>
    </row>
    <row r="894" spans="1:83" ht="11.95" customHeight="1">
      <c r="A894" s="184">
        <v>7004244</v>
      </c>
      <c r="B894" s="184">
        <v>893</v>
      </c>
      <c r="C894" s="184" t="s">
        <v>22473</v>
      </c>
      <c r="D894" s="184" t="s">
        <v>24</v>
      </c>
      <c r="E894" s="184" t="s">
        <v>634</v>
      </c>
      <c r="F894" s="184" t="s">
        <v>12517</v>
      </c>
      <c r="G894" s="185">
        <v>42554</v>
      </c>
      <c r="H894" s="186" t="s">
        <v>22769</v>
      </c>
      <c r="I894" s="187">
        <v>21143</v>
      </c>
      <c r="J894" s="184" t="s">
        <v>11164</v>
      </c>
      <c r="K894" s="184">
        <v>7004244</v>
      </c>
      <c r="L894" s="184" t="s">
        <v>12518</v>
      </c>
      <c r="M894" s="184" t="s">
        <v>24113</v>
      </c>
      <c r="N894" s="188" t="s">
        <v>12519</v>
      </c>
      <c r="O894" s="189" t="s">
        <v>12520</v>
      </c>
      <c r="P894" s="187" t="s">
        <v>24114</v>
      </c>
      <c r="Q894" s="187" t="s">
        <v>24114</v>
      </c>
      <c r="R894" s="184" t="s">
        <v>12521</v>
      </c>
      <c r="S894" s="184" t="s">
        <v>24041</v>
      </c>
      <c r="T894" s="184" t="s">
        <v>24041</v>
      </c>
      <c r="U894" s="184" t="s">
        <v>3575</v>
      </c>
      <c r="V894" s="184" t="s">
        <v>24041</v>
      </c>
      <c r="W894" s="184" t="s">
        <v>12522</v>
      </c>
      <c r="X894" s="187" t="s">
        <v>12523</v>
      </c>
      <c r="Y894" s="187" t="s">
        <v>12524</v>
      </c>
      <c r="Z894" s="188" t="s">
        <v>12525</v>
      </c>
      <c r="AA894" s="184">
        <v>120</v>
      </c>
      <c r="AB894" s="184" t="s">
        <v>3561</v>
      </c>
      <c r="AC894" s="184"/>
      <c r="AD894" s="184"/>
      <c r="AE894" s="184" t="s">
        <v>3562</v>
      </c>
      <c r="AF894" s="184"/>
      <c r="AG894" s="184"/>
      <c r="AH894" s="184"/>
      <c r="AI894" s="184"/>
      <c r="AJ894" s="184" t="s">
        <v>3563</v>
      </c>
      <c r="AK894" s="184">
        <v>512100</v>
      </c>
      <c r="AL894" s="184" t="s">
        <v>12526</v>
      </c>
      <c r="AM894" s="184" t="s">
        <v>12527</v>
      </c>
      <c r="AN894" s="184">
        <v>13553606899</v>
      </c>
      <c r="AO894" s="184" t="s">
        <v>12528</v>
      </c>
      <c r="AP894" s="184" t="s">
        <v>12526</v>
      </c>
      <c r="AQ894" s="184">
        <v>13553606899</v>
      </c>
      <c r="AR894" s="184" t="s">
        <v>12526</v>
      </c>
      <c r="AS894" s="184" t="s">
        <v>12527</v>
      </c>
      <c r="AT894" s="184">
        <v>13553606899</v>
      </c>
      <c r="AU894" s="184" t="s">
        <v>12518</v>
      </c>
      <c r="AV894" s="184" t="s">
        <v>12529</v>
      </c>
      <c r="AW894" s="190"/>
      <c r="AX894" s="185">
        <v>44345</v>
      </c>
      <c r="AY894" s="185">
        <v>43417</v>
      </c>
      <c r="AZ894" s="184" t="s">
        <v>3562</v>
      </c>
      <c r="BA894" s="184" t="s">
        <v>12530</v>
      </c>
      <c r="BB894" s="184"/>
      <c r="BC894" s="184"/>
      <c r="BD894" s="184"/>
      <c r="BE894" s="184"/>
      <c r="BF894" s="184"/>
      <c r="BG894" s="184"/>
      <c r="BH894" s="184"/>
      <c r="BI894" s="184"/>
      <c r="BJ894" s="184"/>
      <c r="BK894" s="184"/>
      <c r="BL894" s="184" t="s">
        <v>3493</v>
      </c>
      <c r="BM894" s="184"/>
      <c r="BN894" s="184" t="s">
        <v>3493</v>
      </c>
      <c r="BO894" s="184" t="s">
        <v>3493</v>
      </c>
      <c r="BP894" s="184" t="s">
        <v>3493</v>
      </c>
      <c r="BQ894" s="184" t="str">
        <f t="shared" si="35"/>
        <v>√</v>
      </c>
      <c r="BR894" s="184"/>
      <c r="BS894" s="184" t="s">
        <v>3493</v>
      </c>
      <c r="BT894" s="187" t="s">
        <v>3493</v>
      </c>
      <c r="BU894" s="184"/>
      <c r="BV894" s="190" t="e">
        <f>VLOOKUP(D:D,#REF!,2,0)</f>
        <v>#REF!</v>
      </c>
      <c r="BW894" s="190" t="e">
        <f>VLOOKUP(D:D,#REF!,3,0)</f>
        <v>#REF!</v>
      </c>
      <c r="BX894" s="190"/>
      <c r="BY894" s="190"/>
      <c r="BZ894" s="191" t="e">
        <f>VLOOKUP(D:D,#REF!,2,0)</f>
        <v>#REF!</v>
      </c>
      <c r="CA894" s="192" t="s">
        <v>18928</v>
      </c>
      <c r="CB894" s="192" t="s">
        <v>18928</v>
      </c>
      <c r="CC894" s="192" t="s">
        <v>18928</v>
      </c>
      <c r="CD894" s="190"/>
      <c r="CE894" s="184">
        <v>7004244</v>
      </c>
    </row>
    <row r="895" spans="1:83" ht="11.95" customHeight="1">
      <c r="A895" s="184">
        <v>7004245</v>
      </c>
      <c r="B895" s="184">
        <v>894</v>
      </c>
      <c r="C895" s="184" t="s">
        <v>22473</v>
      </c>
      <c r="D895" s="184" t="s">
        <v>24</v>
      </c>
      <c r="E895" s="184" t="s">
        <v>624</v>
      </c>
      <c r="F895" s="184" t="s">
        <v>12531</v>
      </c>
      <c r="G895" s="185">
        <v>42557</v>
      </c>
      <c r="H895" s="186" t="s">
        <v>22737</v>
      </c>
      <c r="I895" s="187">
        <v>21142</v>
      </c>
      <c r="J895" s="184" t="s">
        <v>12532</v>
      </c>
      <c r="K895" s="184">
        <v>7004245</v>
      </c>
      <c r="L895" s="184" t="s">
        <v>12533</v>
      </c>
      <c r="M895" s="184" t="s">
        <v>12534</v>
      </c>
      <c r="N895" s="188" t="s">
        <v>24115</v>
      </c>
      <c r="O895" s="189" t="s">
        <v>12535</v>
      </c>
      <c r="P895" s="187" t="s">
        <v>12536</v>
      </c>
      <c r="Q895" s="187" t="s">
        <v>12536</v>
      </c>
      <c r="R895" s="184" t="s">
        <v>12537</v>
      </c>
      <c r="S895" s="184" t="s">
        <v>24041</v>
      </c>
      <c r="T895" s="184" t="s">
        <v>24041</v>
      </c>
      <c r="U895" s="184" t="s">
        <v>3575</v>
      </c>
      <c r="V895" s="184" t="s">
        <v>24041</v>
      </c>
      <c r="W895" s="184" t="s">
        <v>12538</v>
      </c>
      <c r="X895" s="187" t="s">
        <v>24116</v>
      </c>
      <c r="Y895" s="187"/>
      <c r="Z895" s="188" t="s">
        <v>12539</v>
      </c>
      <c r="AA895" s="184">
        <v>90</v>
      </c>
      <c r="AB895" s="184" t="s">
        <v>3561</v>
      </c>
      <c r="AC895" s="184"/>
      <c r="AD895" s="184"/>
      <c r="AE895" s="184" t="s">
        <v>3562</v>
      </c>
      <c r="AF895" s="184"/>
      <c r="AG895" s="184"/>
      <c r="AH895" s="184"/>
      <c r="AI895" s="184"/>
      <c r="AJ895" s="184" t="s">
        <v>3563</v>
      </c>
      <c r="AK895" s="184">
        <v>529700</v>
      </c>
      <c r="AL895" s="184" t="s">
        <v>12540</v>
      </c>
      <c r="AM895" s="184" t="s">
        <v>12541</v>
      </c>
      <c r="AN895" s="184">
        <v>13828025770</v>
      </c>
      <c r="AO895" s="184" t="s">
        <v>3577</v>
      </c>
      <c r="AP895" s="184" t="s">
        <v>12540</v>
      </c>
      <c r="AQ895" s="184">
        <v>13828025770</v>
      </c>
      <c r="AR895" s="184" t="s">
        <v>12540</v>
      </c>
      <c r="AS895" s="184" t="s">
        <v>12541</v>
      </c>
      <c r="AT895" s="184">
        <v>13828025770</v>
      </c>
      <c r="AU895" s="184" t="s">
        <v>12542</v>
      </c>
      <c r="AV895" s="184" t="s">
        <v>12542</v>
      </c>
      <c r="AW895" s="190"/>
      <c r="AX895" s="185">
        <v>44313</v>
      </c>
      <c r="AY895" s="185"/>
      <c r="AZ895" s="184" t="s">
        <v>3731</v>
      </c>
      <c r="BA895" s="184" t="s">
        <v>12543</v>
      </c>
      <c r="BB895" s="184"/>
      <c r="BC895" s="184"/>
      <c r="BD895" s="184"/>
      <c r="BE895" s="184"/>
      <c r="BF895" s="184"/>
      <c r="BG895" s="184"/>
      <c r="BH895" s="184"/>
      <c r="BI895" s="184"/>
      <c r="BJ895" s="184"/>
      <c r="BK895" s="184"/>
      <c r="BL895" s="184" t="s">
        <v>3493</v>
      </c>
      <c r="BM895" s="184"/>
      <c r="BN895" s="184" t="s">
        <v>3493</v>
      </c>
      <c r="BO895" s="184"/>
      <c r="BP895" s="184" t="s">
        <v>3493</v>
      </c>
      <c r="BQ895" s="184" t="str">
        <f t="shared" si="35"/>
        <v>√</v>
      </c>
      <c r="BR895" s="184"/>
      <c r="BS895" s="184"/>
      <c r="BT895" s="187" t="s">
        <v>3493</v>
      </c>
      <c r="BU895" s="184"/>
      <c r="BV895" s="190" t="e">
        <f>VLOOKUP(D:D,#REF!,2,0)</f>
        <v>#REF!</v>
      </c>
      <c r="BW895" s="190" t="e">
        <f>VLOOKUP(D:D,#REF!,3,0)</f>
        <v>#REF!</v>
      </c>
      <c r="BX895" s="190"/>
      <c r="BY895" s="190"/>
      <c r="BZ895" s="191" t="e">
        <f>VLOOKUP(D:D,#REF!,2,0)</f>
        <v>#REF!</v>
      </c>
      <c r="CA895" s="192" t="s">
        <v>18928</v>
      </c>
      <c r="CB895" s="192" t="s">
        <v>18928</v>
      </c>
      <c r="CC895" s="192" t="s">
        <v>18928</v>
      </c>
      <c r="CD895" s="190"/>
      <c r="CE895" s="184">
        <v>7004245</v>
      </c>
    </row>
    <row r="896" spans="1:83" ht="11.95" customHeight="1">
      <c r="A896" s="184">
        <v>7004246</v>
      </c>
      <c r="B896" s="184">
        <v>895</v>
      </c>
      <c r="C896" s="184" t="s">
        <v>22473</v>
      </c>
      <c r="D896" s="184" t="s">
        <v>24</v>
      </c>
      <c r="E896" s="184" t="s">
        <v>625</v>
      </c>
      <c r="F896" s="184" t="s">
        <v>12544</v>
      </c>
      <c r="G896" s="185">
        <v>42583</v>
      </c>
      <c r="H896" s="186" t="s">
        <v>22769</v>
      </c>
      <c r="I896" s="187">
        <v>21143</v>
      </c>
      <c r="J896" s="184" t="s">
        <v>11164</v>
      </c>
      <c r="K896" s="184">
        <v>7004246</v>
      </c>
      <c r="L896" s="184" t="s">
        <v>12545</v>
      </c>
      <c r="M896" s="184" t="s">
        <v>12546</v>
      </c>
      <c r="N896" s="188" t="s">
        <v>12547</v>
      </c>
      <c r="O896" s="189" t="s">
        <v>12548</v>
      </c>
      <c r="P896" s="187" t="s">
        <v>12549</v>
      </c>
      <c r="Q896" s="187" t="s">
        <v>12549</v>
      </c>
      <c r="R896" s="184" t="s">
        <v>12550</v>
      </c>
      <c r="S896" s="184" t="s">
        <v>24041</v>
      </c>
      <c r="T896" s="184" t="s">
        <v>24041</v>
      </c>
      <c r="U896" s="184" t="s">
        <v>3575</v>
      </c>
      <c r="V896" s="184" t="s">
        <v>24041</v>
      </c>
      <c r="W896" s="184" t="s">
        <v>12551</v>
      </c>
      <c r="X896" s="187" t="s">
        <v>12552</v>
      </c>
      <c r="Y896" s="187"/>
      <c r="Z896" s="188" t="s">
        <v>24117</v>
      </c>
      <c r="AA896" s="184">
        <v>180</v>
      </c>
      <c r="AB896" s="184" t="s">
        <v>3561</v>
      </c>
      <c r="AC896" s="184"/>
      <c r="AD896" s="184"/>
      <c r="AE896" s="184" t="s">
        <v>3562</v>
      </c>
      <c r="AF896" s="184"/>
      <c r="AG896" s="184"/>
      <c r="AH896" s="184"/>
      <c r="AI896" s="184"/>
      <c r="AJ896" s="184" t="s">
        <v>3563</v>
      </c>
      <c r="AK896" s="184">
        <v>517300</v>
      </c>
      <c r="AL896" s="184" t="s">
        <v>12553</v>
      </c>
      <c r="AM896" s="184" t="s">
        <v>12554</v>
      </c>
      <c r="AN896" s="184">
        <v>13653090258</v>
      </c>
      <c r="AO896" s="184" t="s">
        <v>3577</v>
      </c>
      <c r="AP896" s="184" t="s">
        <v>12553</v>
      </c>
      <c r="AQ896" s="184">
        <v>13653090258</v>
      </c>
      <c r="AR896" s="184" t="s">
        <v>12553</v>
      </c>
      <c r="AS896" s="184" t="s">
        <v>12554</v>
      </c>
      <c r="AT896" s="184">
        <v>13653090258</v>
      </c>
      <c r="AU896" s="184" t="s">
        <v>12545</v>
      </c>
      <c r="AV896" s="184" t="s">
        <v>12555</v>
      </c>
      <c r="AW896" s="190"/>
      <c r="AX896" s="185">
        <v>44345</v>
      </c>
      <c r="AY896" s="185"/>
      <c r="AZ896" s="184" t="s">
        <v>3731</v>
      </c>
      <c r="BA896" s="184" t="s">
        <v>12556</v>
      </c>
      <c r="BB896" s="184"/>
      <c r="BC896" s="184"/>
      <c r="BD896" s="184"/>
      <c r="BE896" s="184"/>
      <c r="BF896" s="184"/>
      <c r="BG896" s="184"/>
      <c r="BH896" s="184"/>
      <c r="BI896" s="184"/>
      <c r="BJ896" s="184"/>
      <c r="BK896" s="184"/>
      <c r="BL896" s="184" t="s">
        <v>3493</v>
      </c>
      <c r="BM896" s="184"/>
      <c r="BN896" s="184" t="s">
        <v>3493</v>
      </c>
      <c r="BO896" s="184"/>
      <c r="BP896" s="184" t="s">
        <v>3493</v>
      </c>
      <c r="BQ896" s="184" t="str">
        <f t="shared" si="35"/>
        <v>√</v>
      </c>
      <c r="BR896" s="184"/>
      <c r="BS896" s="184"/>
      <c r="BT896" s="187" t="s">
        <v>3493</v>
      </c>
      <c r="BU896" s="184"/>
      <c r="BV896" s="190" t="e">
        <f>VLOOKUP(D:D,#REF!,2,0)</f>
        <v>#REF!</v>
      </c>
      <c r="BW896" s="190" t="e">
        <f>VLOOKUP(D:D,#REF!,3,0)</f>
        <v>#REF!</v>
      </c>
      <c r="BX896" s="190"/>
      <c r="BY896" s="190"/>
      <c r="BZ896" s="191" t="e">
        <f>VLOOKUP(D:D,#REF!,2,0)</f>
        <v>#REF!</v>
      </c>
      <c r="CA896" s="192" t="s">
        <v>18928</v>
      </c>
      <c r="CB896" s="192" t="s">
        <v>18928</v>
      </c>
      <c r="CC896" s="192" t="s">
        <v>18928</v>
      </c>
      <c r="CD896" s="190"/>
      <c r="CE896" s="184">
        <v>7004246</v>
      </c>
    </row>
    <row r="897" spans="1:83" ht="11.95" customHeight="1">
      <c r="A897" s="184">
        <v>7004247</v>
      </c>
      <c r="B897" s="184">
        <v>896</v>
      </c>
      <c r="C897" s="184" t="s">
        <v>18923</v>
      </c>
      <c r="D897" s="184" t="s">
        <v>39</v>
      </c>
      <c r="E897" s="184" t="s">
        <v>39</v>
      </c>
      <c r="F897" s="184" t="s">
        <v>12410</v>
      </c>
      <c r="G897" s="185">
        <v>42590</v>
      </c>
      <c r="H897" s="186" t="s">
        <v>22264</v>
      </c>
      <c r="I897" s="187">
        <v>21064</v>
      </c>
      <c r="J897" s="184" t="s">
        <v>24118</v>
      </c>
      <c r="K897" s="184">
        <v>7004247</v>
      </c>
      <c r="L897" s="184" t="s">
        <v>12557</v>
      </c>
      <c r="M897" s="184" t="s">
        <v>3575</v>
      </c>
      <c r="N897" s="188" t="s">
        <v>24119</v>
      </c>
      <c r="O897" s="189"/>
      <c r="P897" s="187" t="s">
        <v>24120</v>
      </c>
      <c r="Q897" s="187" t="s">
        <v>24120</v>
      </c>
      <c r="R897" s="184" t="s">
        <v>24121</v>
      </c>
      <c r="S897" s="184" t="s">
        <v>12558</v>
      </c>
      <c r="T897" s="184" t="s">
        <v>12559</v>
      </c>
      <c r="U897" s="184">
        <v>18623313661</v>
      </c>
      <c r="V897" s="184"/>
      <c r="W897" s="184"/>
      <c r="X897" s="187" t="s">
        <v>24122</v>
      </c>
      <c r="Y897" s="187" t="s">
        <v>12560</v>
      </c>
      <c r="Z897" s="188" t="s">
        <v>3575</v>
      </c>
      <c r="AA897" s="184">
        <v>180</v>
      </c>
      <c r="AB897" s="184" t="s">
        <v>24123</v>
      </c>
      <c r="AC897" s="184"/>
      <c r="AD897" s="184"/>
      <c r="AE897" s="184" t="s">
        <v>3562</v>
      </c>
      <c r="AF897" s="184"/>
      <c r="AG897" s="184"/>
      <c r="AH897" s="184"/>
      <c r="AI897" s="184"/>
      <c r="AJ897" s="184" t="s">
        <v>3593</v>
      </c>
      <c r="AK897" s="184">
        <v>400010</v>
      </c>
      <c r="AL897" s="184" t="s">
        <v>878</v>
      </c>
      <c r="AM897" s="184" t="s">
        <v>8010</v>
      </c>
      <c r="AN897" s="184">
        <v>18996090203</v>
      </c>
      <c r="AO897" s="184" t="s">
        <v>8011</v>
      </c>
      <c r="AP897" s="184" t="s">
        <v>12561</v>
      </c>
      <c r="AQ897" s="184" t="s">
        <v>12562</v>
      </c>
      <c r="AR897" s="184" t="s">
        <v>878</v>
      </c>
      <c r="AS897" s="184" t="s">
        <v>8010</v>
      </c>
      <c r="AT897" s="184"/>
      <c r="AU897" s="184"/>
      <c r="AV897" s="184"/>
      <c r="AW897" s="190"/>
      <c r="AX897" s="185">
        <v>44133</v>
      </c>
      <c r="AY897" s="185">
        <v>42840</v>
      </c>
      <c r="AZ897" s="184" t="s">
        <v>3731</v>
      </c>
      <c r="BA897" s="184" t="s">
        <v>12563</v>
      </c>
      <c r="BB897" s="184"/>
      <c r="BC897" s="184"/>
      <c r="BD897" s="184"/>
      <c r="BE897" s="184"/>
      <c r="BF897" s="184"/>
      <c r="BG897" s="184"/>
      <c r="BH897" s="184"/>
      <c r="BI897" s="184"/>
      <c r="BJ897" s="184"/>
      <c r="BK897" s="184"/>
      <c r="BL897" s="184" t="s">
        <v>3493</v>
      </c>
      <c r="BM897" s="184"/>
      <c r="BN897" s="184"/>
      <c r="BO897" s="184" t="s">
        <v>3493</v>
      </c>
      <c r="BP897" s="184"/>
      <c r="BQ897" s="184" t="str">
        <f t="shared" si="35"/>
        <v xml:space="preserve"> </v>
      </c>
      <c r="BR897" s="184"/>
      <c r="BS897" s="184"/>
      <c r="BT897" s="187" t="s">
        <v>3493</v>
      </c>
      <c r="BU897" s="184" t="s">
        <v>9249</v>
      </c>
      <c r="BV897" s="190" t="e">
        <f>VLOOKUP(D:D,#REF!,2,0)</f>
        <v>#REF!</v>
      </c>
      <c r="BW897" s="190" t="e">
        <f>VLOOKUP(D:D,#REF!,3,0)</f>
        <v>#REF!</v>
      </c>
      <c r="BX897" s="190" t="s">
        <v>12564</v>
      </c>
      <c r="BY897" s="190"/>
      <c r="BZ897" s="191" t="e">
        <f>VLOOKUP(D:D,#REF!,2,0)</f>
        <v>#REF!</v>
      </c>
      <c r="CA897" s="192" t="s">
        <v>18928</v>
      </c>
      <c r="CB897" s="192" t="s">
        <v>18928</v>
      </c>
      <c r="CC897" s="192" t="s">
        <v>18928</v>
      </c>
      <c r="CD897" s="190"/>
      <c r="CE897" s="184">
        <v>7004247</v>
      </c>
    </row>
    <row r="898" spans="1:83" ht="11.95" customHeight="1">
      <c r="A898" s="184">
        <v>7004248</v>
      </c>
      <c r="B898" s="184">
        <v>897</v>
      </c>
      <c r="C898" s="184" t="s">
        <v>9939</v>
      </c>
      <c r="D898" s="184" t="s">
        <v>21</v>
      </c>
      <c r="E898" s="184" t="s">
        <v>519</v>
      </c>
      <c r="F898" s="184" t="s">
        <v>12565</v>
      </c>
      <c r="G898" s="185">
        <v>42564</v>
      </c>
      <c r="H898" s="186" t="s">
        <v>23768</v>
      </c>
      <c r="I898" s="187">
        <v>21092</v>
      </c>
      <c r="J898" s="184" t="s">
        <v>11285</v>
      </c>
      <c r="K898" s="184">
        <v>7004248</v>
      </c>
      <c r="L898" s="184" t="s">
        <v>12566</v>
      </c>
      <c r="M898" s="184" t="s">
        <v>12567</v>
      </c>
      <c r="N898" s="188" t="s">
        <v>12568</v>
      </c>
      <c r="O898" s="189" t="s">
        <v>12569</v>
      </c>
      <c r="P898" s="187" t="s">
        <v>24124</v>
      </c>
      <c r="Q898" s="187" t="s">
        <v>24124</v>
      </c>
      <c r="R898" s="184" t="s">
        <v>12570</v>
      </c>
      <c r="S898" s="184">
        <v>18155319855</v>
      </c>
      <c r="T898" s="184" t="s">
        <v>12571</v>
      </c>
      <c r="U898" s="184" t="s">
        <v>12572</v>
      </c>
      <c r="V898" s="184" t="s">
        <v>24125</v>
      </c>
      <c r="W898" s="184" t="s">
        <v>12572</v>
      </c>
      <c r="X898" s="187" t="s">
        <v>12573</v>
      </c>
      <c r="Y898" s="187"/>
      <c r="Z898" s="188" t="s">
        <v>3575</v>
      </c>
      <c r="AA898" s="184">
        <v>60</v>
      </c>
      <c r="AB898" s="184" t="s">
        <v>3561</v>
      </c>
      <c r="AC898" s="184"/>
      <c r="AD898" s="184"/>
      <c r="AE898" s="184" t="s">
        <v>3562</v>
      </c>
      <c r="AF898" s="184"/>
      <c r="AG898" s="184"/>
      <c r="AH898" s="184"/>
      <c r="AI898" s="184"/>
      <c r="AJ898" s="184" t="s">
        <v>3593</v>
      </c>
      <c r="AK898" s="184">
        <v>241000</v>
      </c>
      <c r="AL898" s="184" t="s">
        <v>919</v>
      </c>
      <c r="AM898" s="184" t="s">
        <v>12574</v>
      </c>
      <c r="AN898" s="184">
        <v>18656000077</v>
      </c>
      <c r="AO898" s="184" t="s">
        <v>12575</v>
      </c>
      <c r="AP898" s="184" t="s">
        <v>12571</v>
      </c>
      <c r="AQ898" s="184">
        <v>18955370228</v>
      </c>
      <c r="AR898" s="184" t="s">
        <v>919</v>
      </c>
      <c r="AS898" s="184" t="s">
        <v>12574</v>
      </c>
      <c r="AT898" s="184">
        <v>18656000077</v>
      </c>
      <c r="AU898" s="184" t="s">
        <v>12566</v>
      </c>
      <c r="AV898" s="184" t="s">
        <v>12566</v>
      </c>
      <c r="AW898" s="190"/>
      <c r="AX898" s="185">
        <v>43895</v>
      </c>
      <c r="AY898" s="185"/>
      <c r="AZ898" s="184" t="s">
        <v>3731</v>
      </c>
      <c r="BA898" s="184" t="s">
        <v>12576</v>
      </c>
      <c r="BB898" s="184"/>
      <c r="BC898" s="184"/>
      <c r="BD898" s="184"/>
      <c r="BE898" s="184"/>
      <c r="BF898" s="184"/>
      <c r="BG898" s="184"/>
      <c r="BH898" s="184"/>
      <c r="BI898" s="184"/>
      <c r="BJ898" s="184"/>
      <c r="BK898" s="184"/>
      <c r="BL898" s="184" t="s">
        <v>3493</v>
      </c>
      <c r="BM898" s="184"/>
      <c r="BN898" s="184"/>
      <c r="BO898" s="184"/>
      <c r="BP898" s="184" t="s">
        <v>3493</v>
      </c>
      <c r="BQ898" s="184" t="str">
        <f t="shared" si="35"/>
        <v>√</v>
      </c>
      <c r="BR898" s="184"/>
      <c r="BS898" s="184"/>
      <c r="BT898" s="187" t="s">
        <v>3493</v>
      </c>
      <c r="BU898" s="184"/>
      <c r="BV898" s="190" t="e">
        <f>VLOOKUP(D:D,#REF!,2,0)</f>
        <v>#REF!</v>
      </c>
      <c r="BW898" s="190" t="e">
        <f>VLOOKUP(D:D,#REF!,3,0)</f>
        <v>#REF!</v>
      </c>
      <c r="BX898" s="190"/>
      <c r="BY898" s="190"/>
      <c r="BZ898" s="191" t="e">
        <f>VLOOKUP(D:D,#REF!,2,0)</f>
        <v>#REF!</v>
      </c>
      <c r="CA898" s="192" t="s">
        <v>18928</v>
      </c>
      <c r="CB898" s="192" t="s">
        <v>18928</v>
      </c>
      <c r="CC898" s="192" t="s">
        <v>18928</v>
      </c>
      <c r="CD898" s="190"/>
      <c r="CE898" s="184">
        <v>7004248</v>
      </c>
    </row>
    <row r="899" spans="1:83" ht="11.95" customHeight="1">
      <c r="A899" s="184">
        <v>7004249</v>
      </c>
      <c r="B899" s="184">
        <v>898</v>
      </c>
      <c r="C899" s="184" t="s">
        <v>19398</v>
      </c>
      <c r="D899" s="184" t="s">
        <v>23</v>
      </c>
      <c r="E899" s="184" t="s">
        <v>597</v>
      </c>
      <c r="F899" s="184" t="s">
        <v>12577</v>
      </c>
      <c r="G899" s="185">
        <v>42580</v>
      </c>
      <c r="H899" s="186" t="s">
        <v>7323</v>
      </c>
      <c r="I899" s="187">
        <v>21124</v>
      </c>
      <c r="J899" s="184" t="s">
        <v>24126</v>
      </c>
      <c r="K899" s="184">
        <v>7004249</v>
      </c>
      <c r="L899" s="184" t="s">
        <v>12578</v>
      </c>
      <c r="M899" s="184" t="s">
        <v>12579</v>
      </c>
      <c r="N899" s="188" t="s">
        <v>12580</v>
      </c>
      <c r="O899" s="189" t="s">
        <v>12581</v>
      </c>
      <c r="P899" s="187" t="s">
        <v>12582</v>
      </c>
      <c r="Q899" s="187" t="s">
        <v>12582</v>
      </c>
      <c r="R899" s="184" t="s">
        <v>12583</v>
      </c>
      <c r="S899" s="184">
        <v>13546559438</v>
      </c>
      <c r="T899" s="184" t="s">
        <v>12584</v>
      </c>
      <c r="U899" s="184">
        <v>13643578850</v>
      </c>
      <c r="V899" s="184" t="s">
        <v>12584</v>
      </c>
      <c r="W899" s="184">
        <v>13643578850</v>
      </c>
      <c r="X899" s="187" t="s">
        <v>12585</v>
      </c>
      <c r="Y899" s="187" t="s">
        <v>24127</v>
      </c>
      <c r="Z899" s="188" t="s">
        <v>3575</v>
      </c>
      <c r="AA899" s="184">
        <v>120</v>
      </c>
      <c r="AB899" s="184" t="s">
        <v>3669</v>
      </c>
      <c r="AC899" s="184"/>
      <c r="AD899" s="184"/>
      <c r="AE899" s="184" t="s">
        <v>3562</v>
      </c>
      <c r="AF899" s="184"/>
      <c r="AG899" s="184"/>
      <c r="AH899" s="184"/>
      <c r="AI899" s="184"/>
      <c r="AJ899" s="184" t="s">
        <v>3563</v>
      </c>
      <c r="AK899" s="184" t="s">
        <v>12586</v>
      </c>
      <c r="AL899" s="184" t="s">
        <v>12587</v>
      </c>
      <c r="AM899" s="184" t="s">
        <v>12582</v>
      </c>
      <c r="AN899" s="184">
        <v>13935725824</v>
      </c>
      <c r="AO899" s="184" t="s">
        <v>3577</v>
      </c>
      <c r="AP899" s="184" t="s">
        <v>12588</v>
      </c>
      <c r="AQ899" s="184" t="s">
        <v>12589</v>
      </c>
      <c r="AR899" s="184" t="s">
        <v>24128</v>
      </c>
      <c r="AS899" s="184" t="s">
        <v>12590</v>
      </c>
      <c r="AT899" s="184">
        <v>13935725824</v>
      </c>
      <c r="AU899" s="184" t="s">
        <v>12578</v>
      </c>
      <c r="AV899" s="184" t="s">
        <v>12578</v>
      </c>
      <c r="AW899" s="190"/>
      <c r="AX899" s="185">
        <v>43915</v>
      </c>
      <c r="AY899" s="185">
        <v>43561</v>
      </c>
      <c r="AZ899" s="184" t="s">
        <v>19415</v>
      </c>
      <c r="BA899" s="184" t="s">
        <v>12591</v>
      </c>
      <c r="BB899" s="184"/>
      <c r="BC899" s="184"/>
      <c r="BD899" s="184"/>
      <c r="BE899" s="184"/>
      <c r="BF899" s="184"/>
      <c r="BG899" s="184"/>
      <c r="BH899" s="184"/>
      <c r="BI899" s="184"/>
      <c r="BJ899" s="184"/>
      <c r="BK899" s="184"/>
      <c r="BL899" s="184" t="s">
        <v>3493</v>
      </c>
      <c r="BM899" s="184" t="s">
        <v>3493</v>
      </c>
      <c r="BN899" s="184" t="s">
        <v>3493</v>
      </c>
      <c r="BO899" s="184" t="s">
        <v>3493</v>
      </c>
      <c r="BP899" s="184" t="s">
        <v>3493</v>
      </c>
      <c r="BQ899" s="184" t="str">
        <f t="shared" ref="BQ899:BQ962" si="37">IF(OR(M899="",M899="/")," ","√")</f>
        <v>√</v>
      </c>
      <c r="BR899" s="184"/>
      <c r="BS899" s="184"/>
      <c r="BT899" s="187" t="s">
        <v>3493</v>
      </c>
      <c r="BU899" s="184"/>
      <c r="BV899" s="190" t="e">
        <f>VLOOKUP(D:D,#REF!,2,0)</f>
        <v>#REF!</v>
      </c>
      <c r="BW899" s="190" t="e">
        <f>VLOOKUP(D:D,#REF!,3,0)</f>
        <v>#REF!</v>
      </c>
      <c r="BX899" s="190"/>
      <c r="BY899" s="190"/>
      <c r="BZ899" s="191" t="e">
        <f>VLOOKUP(D:D,#REF!,2,0)</f>
        <v>#REF!</v>
      </c>
      <c r="CA899" s="192" t="s">
        <v>18928</v>
      </c>
      <c r="CB899" s="192" t="s">
        <v>18928</v>
      </c>
      <c r="CC899" s="192" t="s">
        <v>18928</v>
      </c>
      <c r="CD899" s="190"/>
      <c r="CE899" s="184">
        <v>7004249</v>
      </c>
    </row>
    <row r="900" spans="1:83" ht="11.95" customHeight="1">
      <c r="A900" s="184">
        <v>7004250</v>
      </c>
      <c r="B900" s="184">
        <v>899</v>
      </c>
      <c r="C900" s="184" t="s">
        <v>18923</v>
      </c>
      <c r="D900" s="184" t="s">
        <v>18</v>
      </c>
      <c r="E900" s="184" t="s">
        <v>657</v>
      </c>
      <c r="F900" s="184" t="s">
        <v>12592</v>
      </c>
      <c r="G900" s="185">
        <v>42587</v>
      </c>
      <c r="H900" s="186" t="s">
        <v>1385</v>
      </c>
      <c r="I900" s="187">
        <v>21173</v>
      </c>
      <c r="J900" s="184" t="s">
        <v>18924</v>
      </c>
      <c r="K900" s="184">
        <v>7004250</v>
      </c>
      <c r="L900" s="184" t="s">
        <v>12593</v>
      </c>
      <c r="M900" s="184" t="s">
        <v>24129</v>
      </c>
      <c r="N900" s="188" t="s">
        <v>24130</v>
      </c>
      <c r="O900" s="189"/>
      <c r="P900" s="187" t="s">
        <v>12594</v>
      </c>
      <c r="Q900" s="187" t="s">
        <v>12594</v>
      </c>
      <c r="R900" s="184" t="s">
        <v>12595</v>
      </c>
      <c r="S900" s="184" t="s">
        <v>12596</v>
      </c>
      <c r="T900" s="184" t="s">
        <v>12597</v>
      </c>
      <c r="U900" s="184" t="s">
        <v>12598</v>
      </c>
      <c r="V900" s="184" t="s">
        <v>12597</v>
      </c>
      <c r="W900" s="184" t="s">
        <v>12598</v>
      </c>
      <c r="X900" s="187" t="s">
        <v>12599</v>
      </c>
      <c r="Y900" s="187" t="s">
        <v>12600</v>
      </c>
      <c r="Z900" s="188" t="s">
        <v>12600</v>
      </c>
      <c r="AA900" s="184">
        <v>180</v>
      </c>
      <c r="AB900" s="184" t="s">
        <v>3669</v>
      </c>
      <c r="AC900" s="184"/>
      <c r="AD900" s="184"/>
      <c r="AE900" s="184" t="s">
        <v>3562</v>
      </c>
      <c r="AF900" s="184"/>
      <c r="AG900" s="184"/>
      <c r="AH900" s="184"/>
      <c r="AI900" s="184"/>
      <c r="AJ900" s="184" t="s">
        <v>3563</v>
      </c>
      <c r="AK900" s="184">
        <v>614800</v>
      </c>
      <c r="AL900" s="184" t="s">
        <v>1385</v>
      </c>
      <c r="AM900" s="184" t="s">
        <v>3594</v>
      </c>
      <c r="AN900" s="184">
        <v>18108184858</v>
      </c>
      <c r="AO900" s="184" t="s">
        <v>3595</v>
      </c>
      <c r="AP900" s="184" t="s">
        <v>12601</v>
      </c>
      <c r="AQ900" s="184">
        <v>13980276096</v>
      </c>
      <c r="AR900" s="184" t="s">
        <v>1385</v>
      </c>
      <c r="AS900" s="184" t="s">
        <v>3594</v>
      </c>
      <c r="AT900" s="184">
        <v>18108184858</v>
      </c>
      <c r="AU900" s="184"/>
      <c r="AV900" s="184" t="s">
        <v>12602</v>
      </c>
      <c r="AW900" s="190"/>
      <c r="AX900" s="185">
        <v>43913</v>
      </c>
      <c r="AY900" s="185">
        <v>43553</v>
      </c>
      <c r="AZ900" s="184" t="s">
        <v>19415</v>
      </c>
      <c r="BA900" s="184" t="s">
        <v>12603</v>
      </c>
      <c r="BB900" s="184"/>
      <c r="BC900" s="184"/>
      <c r="BD900" s="184"/>
      <c r="BE900" s="184"/>
      <c r="BF900" s="184"/>
      <c r="BG900" s="184"/>
      <c r="BH900" s="184"/>
      <c r="BI900" s="184"/>
      <c r="BJ900" s="184"/>
      <c r="BK900" s="184"/>
      <c r="BL900" s="184" t="s">
        <v>3493</v>
      </c>
      <c r="BM900" s="184"/>
      <c r="BN900" s="184"/>
      <c r="BO900" s="184" t="s">
        <v>3493</v>
      </c>
      <c r="BP900" s="184" t="s">
        <v>3493</v>
      </c>
      <c r="BQ900" s="184" t="str">
        <f t="shared" si="37"/>
        <v>√</v>
      </c>
      <c r="BR900" s="184"/>
      <c r="BS900" s="184"/>
      <c r="BT900" s="187" t="s">
        <v>3493</v>
      </c>
      <c r="BU900" s="184" t="s">
        <v>4288</v>
      </c>
      <c r="BV900" s="190" t="e">
        <f>VLOOKUP(D:D,#REF!,2,0)</f>
        <v>#REF!</v>
      </c>
      <c r="BW900" s="190" t="e">
        <f>VLOOKUP(D:D,#REF!,3,0)</f>
        <v>#REF!</v>
      </c>
      <c r="BX900" s="190" t="s">
        <v>12604</v>
      </c>
      <c r="BY900" s="190"/>
      <c r="BZ900" s="191" t="e">
        <f>VLOOKUP(D:D,#REF!,2,0)</f>
        <v>#REF!</v>
      </c>
      <c r="CA900" s="192" t="s">
        <v>18928</v>
      </c>
      <c r="CB900" s="192" t="s">
        <v>18928</v>
      </c>
      <c r="CC900" s="192" t="s">
        <v>18928</v>
      </c>
      <c r="CD900" s="190"/>
      <c r="CE900" s="184">
        <v>7004250</v>
      </c>
    </row>
    <row r="901" spans="1:83" ht="11.95" customHeight="1">
      <c r="A901" s="184">
        <v>7004251</v>
      </c>
      <c r="B901" s="184">
        <v>900</v>
      </c>
      <c r="C901" s="184" t="s">
        <v>18923</v>
      </c>
      <c r="D901" s="184" t="s">
        <v>18</v>
      </c>
      <c r="E901" s="184" t="s">
        <v>51</v>
      </c>
      <c r="F901" s="184" t="s">
        <v>12605</v>
      </c>
      <c r="G901" s="185">
        <v>42587</v>
      </c>
      <c r="H901" s="186" t="s">
        <v>9814</v>
      </c>
      <c r="I901" s="187">
        <v>21045</v>
      </c>
      <c r="J901" s="184" t="s">
        <v>18924</v>
      </c>
      <c r="K901" s="184">
        <v>7004251</v>
      </c>
      <c r="L901" s="184" t="s">
        <v>24131</v>
      </c>
      <c r="M901" s="184" t="s">
        <v>12606</v>
      </c>
      <c r="N901" s="188" t="s">
        <v>24132</v>
      </c>
      <c r="O901" s="189" t="s">
        <v>12607</v>
      </c>
      <c r="P901" s="187" t="s">
        <v>12608</v>
      </c>
      <c r="Q901" s="187" t="s">
        <v>12608</v>
      </c>
      <c r="R901" s="184" t="s">
        <v>12609</v>
      </c>
      <c r="S901" s="184" t="s">
        <v>12607</v>
      </c>
      <c r="T901" s="184" t="s">
        <v>12610</v>
      </c>
      <c r="U901" s="184">
        <v>13308225466</v>
      </c>
      <c r="V901" s="184" t="s">
        <v>24133</v>
      </c>
      <c r="W901" s="184" t="s">
        <v>12611</v>
      </c>
      <c r="X901" s="187" t="s">
        <v>12612</v>
      </c>
      <c r="Y901" s="187"/>
      <c r="Z901" s="188" t="s">
        <v>12613</v>
      </c>
      <c r="AA901" s="184">
        <v>90</v>
      </c>
      <c r="AB901" s="184" t="s">
        <v>3669</v>
      </c>
      <c r="AC901" s="184"/>
      <c r="AD901" s="184"/>
      <c r="AE901" s="184" t="s">
        <v>3562</v>
      </c>
      <c r="AF901" s="184"/>
      <c r="AG901" s="184"/>
      <c r="AH901" s="184"/>
      <c r="AI901" s="184"/>
      <c r="AJ901" s="184" t="s">
        <v>3563</v>
      </c>
      <c r="AK901" s="184" t="s">
        <v>12614</v>
      </c>
      <c r="AL901" s="184" t="s">
        <v>818</v>
      </c>
      <c r="AM901" s="184" t="s">
        <v>3564</v>
      </c>
      <c r="AN901" s="184">
        <v>18982050490</v>
      </c>
      <c r="AO901" s="184" t="s">
        <v>3565</v>
      </c>
      <c r="AP901" s="184" t="s">
        <v>12615</v>
      </c>
      <c r="AQ901" s="184">
        <v>13668106125</v>
      </c>
      <c r="AR901" s="184" t="s">
        <v>818</v>
      </c>
      <c r="AS901" s="184" t="s">
        <v>3564</v>
      </c>
      <c r="AT901" s="184">
        <v>18982050490</v>
      </c>
      <c r="AU901" s="184" t="s">
        <v>24131</v>
      </c>
      <c r="AV901" s="184" t="s">
        <v>12616</v>
      </c>
      <c r="AW901" s="190"/>
      <c r="AX901" s="185">
        <v>43910</v>
      </c>
      <c r="AY901" s="185"/>
      <c r="AZ901" s="184" t="s">
        <v>3731</v>
      </c>
      <c r="BA901" s="184" t="s">
        <v>12617</v>
      </c>
      <c r="BB901" s="184"/>
      <c r="BC901" s="184"/>
      <c r="BD901" s="184"/>
      <c r="BE901" s="184"/>
      <c r="BF901" s="184"/>
      <c r="BG901" s="184"/>
      <c r="BH901" s="184"/>
      <c r="BI901" s="184"/>
      <c r="BJ901" s="184"/>
      <c r="BK901" s="184"/>
      <c r="BL901" s="184" t="s">
        <v>3493</v>
      </c>
      <c r="BM901" s="184"/>
      <c r="BN901" s="184"/>
      <c r="BO901" s="184"/>
      <c r="BP901" s="184" t="s">
        <v>3493</v>
      </c>
      <c r="BQ901" s="184" t="str">
        <f t="shared" si="37"/>
        <v>√</v>
      </c>
      <c r="BR901" s="184"/>
      <c r="BS901" s="184"/>
      <c r="BT901" s="187" t="s">
        <v>3493</v>
      </c>
      <c r="BU901" s="184"/>
      <c r="BV901" s="190" t="e">
        <f>VLOOKUP(D:D,#REF!,2,0)</f>
        <v>#REF!</v>
      </c>
      <c r="BW901" s="190" t="e">
        <f>VLOOKUP(D:D,#REF!,3,0)</f>
        <v>#REF!</v>
      </c>
      <c r="BX901" s="190"/>
      <c r="BY901" s="190"/>
      <c r="BZ901" s="191" t="e">
        <f>VLOOKUP(D:D,#REF!,2,0)</f>
        <v>#REF!</v>
      </c>
      <c r="CA901" s="192" t="s">
        <v>18928</v>
      </c>
      <c r="CB901" s="192" t="s">
        <v>18928</v>
      </c>
      <c r="CC901" s="192" t="s">
        <v>18928</v>
      </c>
      <c r="CD901" s="190"/>
      <c r="CE901" s="184">
        <v>7004251</v>
      </c>
    </row>
    <row r="902" spans="1:83" ht="11.95" customHeight="1">
      <c r="A902" s="184">
        <v>7004252</v>
      </c>
      <c r="B902" s="184">
        <v>901</v>
      </c>
      <c r="C902" s="184" t="s">
        <v>9939</v>
      </c>
      <c r="D902" s="184" t="s">
        <v>27</v>
      </c>
      <c r="E902" s="184" t="s">
        <v>531</v>
      </c>
      <c r="F902" s="184" t="s">
        <v>12618</v>
      </c>
      <c r="G902" s="185">
        <v>42523</v>
      </c>
      <c r="H902" s="186" t="s">
        <v>7585</v>
      </c>
      <c r="I902" s="187">
        <v>21160</v>
      </c>
      <c r="J902" s="184" t="s">
        <v>7586</v>
      </c>
      <c r="K902" s="184">
        <v>7004252</v>
      </c>
      <c r="L902" s="184" t="s">
        <v>24134</v>
      </c>
      <c r="M902" s="184" t="s">
        <v>12619</v>
      </c>
      <c r="N902" s="188" t="s">
        <v>24135</v>
      </c>
      <c r="O902" s="189" t="s">
        <v>12620</v>
      </c>
      <c r="P902" s="187" t="s">
        <v>12621</v>
      </c>
      <c r="Q902" s="187" t="s">
        <v>12621</v>
      </c>
      <c r="R902" s="184" t="s">
        <v>12622</v>
      </c>
      <c r="S902" s="184" t="s">
        <v>24041</v>
      </c>
      <c r="T902" s="184" t="s">
        <v>12623</v>
      </c>
      <c r="U902" s="184">
        <v>13852605758</v>
      </c>
      <c r="V902" s="184" t="s">
        <v>12624</v>
      </c>
      <c r="W902" s="184">
        <v>13615181255</v>
      </c>
      <c r="X902" s="187" t="s">
        <v>12625</v>
      </c>
      <c r="Y902" s="187" t="s">
        <v>12626</v>
      </c>
      <c r="Z902" s="188" t="s">
        <v>3575</v>
      </c>
      <c r="AA902" s="184">
        <v>180</v>
      </c>
      <c r="AB902" s="184" t="s">
        <v>3669</v>
      </c>
      <c r="AC902" s="184"/>
      <c r="AD902" s="184"/>
      <c r="AE902" s="184" t="s">
        <v>3562</v>
      </c>
      <c r="AF902" s="184"/>
      <c r="AG902" s="184"/>
      <c r="AH902" s="184"/>
      <c r="AI902" s="184"/>
      <c r="AJ902" s="184" t="s">
        <v>3593</v>
      </c>
      <c r="AK902" s="184">
        <v>225300</v>
      </c>
      <c r="AL902" s="184" t="s">
        <v>12627</v>
      </c>
      <c r="AM902" s="184" t="s">
        <v>24136</v>
      </c>
      <c r="AN902" s="184">
        <v>13852605758</v>
      </c>
      <c r="AO902" s="184" t="s">
        <v>24137</v>
      </c>
      <c r="AP902" s="184" t="s">
        <v>12623</v>
      </c>
      <c r="AQ902" s="184" t="s">
        <v>12628</v>
      </c>
      <c r="AR902" s="184" t="s">
        <v>12629</v>
      </c>
      <c r="AS902" s="184" t="s">
        <v>12630</v>
      </c>
      <c r="AT902" s="184">
        <v>13852605758</v>
      </c>
      <c r="AU902" s="184" t="s">
        <v>24134</v>
      </c>
      <c r="AV902" s="184" t="s">
        <v>24134</v>
      </c>
      <c r="AW902" s="190"/>
      <c r="AX902" s="185">
        <v>43901</v>
      </c>
      <c r="AY902" s="185">
        <v>43561</v>
      </c>
      <c r="AZ902" s="184" t="s">
        <v>3731</v>
      </c>
      <c r="BA902" s="184" t="s">
        <v>12631</v>
      </c>
      <c r="BB902" s="184"/>
      <c r="BC902" s="184"/>
      <c r="BD902" s="184"/>
      <c r="BE902" s="184"/>
      <c r="BF902" s="184"/>
      <c r="BG902" s="184"/>
      <c r="BH902" s="184"/>
      <c r="BI902" s="184"/>
      <c r="BJ902" s="184"/>
      <c r="BK902" s="184"/>
      <c r="BL902" s="184" t="s">
        <v>3493</v>
      </c>
      <c r="BM902" s="184"/>
      <c r="BN902" s="184" t="s">
        <v>3493</v>
      </c>
      <c r="BO902" s="184" t="s">
        <v>3493</v>
      </c>
      <c r="BP902" s="184" t="s">
        <v>3493</v>
      </c>
      <c r="BQ902" s="184" t="str">
        <f t="shared" si="37"/>
        <v>√</v>
      </c>
      <c r="BR902" s="184"/>
      <c r="BS902" s="184"/>
      <c r="BT902" s="187" t="s">
        <v>3493</v>
      </c>
      <c r="BU902" s="184"/>
      <c r="BV902" s="190" t="e">
        <f>VLOOKUP(D:D,#REF!,2,0)</f>
        <v>#REF!</v>
      </c>
      <c r="BW902" s="190" t="e">
        <f>VLOOKUP(D:D,#REF!,3,0)</f>
        <v>#REF!</v>
      </c>
      <c r="BX902" s="190"/>
      <c r="BY902" s="190"/>
      <c r="BZ902" s="191" t="e">
        <f>VLOOKUP(D:D,#REF!,2,0)</f>
        <v>#REF!</v>
      </c>
      <c r="CA902" s="192" t="s">
        <v>18928</v>
      </c>
      <c r="CB902" s="192" t="s">
        <v>18928</v>
      </c>
      <c r="CC902" s="192" t="s">
        <v>18928</v>
      </c>
      <c r="CD902" s="190"/>
      <c r="CE902" s="184">
        <v>7004252</v>
      </c>
    </row>
    <row r="903" spans="1:83" ht="11.95" customHeight="1">
      <c r="A903" s="184">
        <v>7004253</v>
      </c>
      <c r="B903" s="184">
        <v>902</v>
      </c>
      <c r="C903" s="184" t="s">
        <v>22473</v>
      </c>
      <c r="D903" s="184" t="s">
        <v>25</v>
      </c>
      <c r="E903" s="184" t="s">
        <v>122</v>
      </c>
      <c r="F903" s="184" t="s">
        <v>12632</v>
      </c>
      <c r="G903" s="185">
        <v>42550</v>
      </c>
      <c r="H903" s="186" t="s">
        <v>22927</v>
      </c>
      <c r="I903" s="187">
        <v>21145</v>
      </c>
      <c r="J903" s="184" t="s">
        <v>12633</v>
      </c>
      <c r="K903" s="184">
        <v>7004253</v>
      </c>
      <c r="L903" s="184" t="s">
        <v>12634</v>
      </c>
      <c r="M903" s="184" t="s">
        <v>24138</v>
      </c>
      <c r="N903" s="188" t="s">
        <v>12635</v>
      </c>
      <c r="O903" s="189" t="s">
        <v>12636</v>
      </c>
      <c r="P903" s="187" t="s">
        <v>12637</v>
      </c>
      <c r="Q903" s="187" t="s">
        <v>24139</v>
      </c>
      <c r="R903" s="184" t="s">
        <v>12638</v>
      </c>
      <c r="S903" s="184" t="s">
        <v>8842</v>
      </c>
      <c r="T903" s="184" t="s">
        <v>12639</v>
      </c>
      <c r="U903" s="184">
        <v>13978635846</v>
      </c>
      <c r="V903" s="184" t="s">
        <v>24140</v>
      </c>
      <c r="W903" s="184">
        <v>13978635846</v>
      </c>
      <c r="X903" s="187" t="s">
        <v>12640</v>
      </c>
      <c r="Y903" s="187" t="s">
        <v>12641</v>
      </c>
      <c r="Z903" s="188" t="s">
        <v>3575</v>
      </c>
      <c r="AA903" s="184">
        <v>180</v>
      </c>
      <c r="AB903" s="184" t="s">
        <v>3561</v>
      </c>
      <c r="AC903" s="184"/>
      <c r="AD903" s="184"/>
      <c r="AE903" s="184" t="s">
        <v>3562</v>
      </c>
      <c r="AF903" s="184"/>
      <c r="AG903" s="184"/>
      <c r="AH903" s="184"/>
      <c r="AI903" s="184"/>
      <c r="AJ903" s="184" t="s">
        <v>3593</v>
      </c>
      <c r="AK903" s="184">
        <v>530012</v>
      </c>
      <c r="AL903" s="184"/>
      <c r="AM903" s="184"/>
      <c r="AN903" s="184"/>
      <c r="AO903" s="184" t="s">
        <v>3577</v>
      </c>
      <c r="AP903" s="184" t="s">
        <v>12642</v>
      </c>
      <c r="AQ903" s="184">
        <v>13877175321</v>
      </c>
      <c r="AR903" s="184"/>
      <c r="AS903" s="184"/>
      <c r="AT903" s="184"/>
      <c r="AU903" s="184" t="s">
        <v>12643</v>
      </c>
      <c r="AV903" s="184" t="s">
        <v>12643</v>
      </c>
      <c r="AW903" s="190"/>
      <c r="AX903" s="185">
        <v>44392</v>
      </c>
      <c r="AY903" s="185">
        <v>43395</v>
      </c>
      <c r="AZ903" s="184" t="s">
        <v>3731</v>
      </c>
      <c r="BA903" s="184" t="s">
        <v>12644</v>
      </c>
      <c r="BB903" s="184"/>
      <c r="BC903" s="184"/>
      <c r="BD903" s="184"/>
      <c r="BE903" s="184"/>
      <c r="BF903" s="184"/>
      <c r="BG903" s="184"/>
      <c r="BH903" s="184"/>
      <c r="BI903" s="184"/>
      <c r="BJ903" s="184"/>
      <c r="BK903" s="184"/>
      <c r="BL903" s="184" t="s">
        <v>3493</v>
      </c>
      <c r="BM903" s="184"/>
      <c r="BN903" s="184" t="s">
        <v>3493</v>
      </c>
      <c r="BO903" s="184" t="s">
        <v>3493</v>
      </c>
      <c r="BP903" s="184" t="s">
        <v>3493</v>
      </c>
      <c r="BQ903" s="184" t="str">
        <f t="shared" si="37"/>
        <v>√</v>
      </c>
      <c r="BR903" s="184"/>
      <c r="BS903" s="184"/>
      <c r="BT903" s="187" t="s">
        <v>3493</v>
      </c>
      <c r="BU903" s="184"/>
      <c r="BV903" s="190" t="e">
        <f>VLOOKUP(D:D,#REF!,2,0)</f>
        <v>#REF!</v>
      </c>
      <c r="BW903" s="190" t="e">
        <f>VLOOKUP(D:D,#REF!,3,0)</f>
        <v>#REF!</v>
      </c>
      <c r="BX903" s="190"/>
      <c r="BY903" s="190"/>
      <c r="BZ903" s="191" t="e">
        <f>VLOOKUP(D:D,#REF!,2,0)</f>
        <v>#REF!</v>
      </c>
      <c r="CA903" s="192" t="s">
        <v>18928</v>
      </c>
      <c r="CB903" s="192" t="s">
        <v>18928</v>
      </c>
      <c r="CC903" s="192" t="s">
        <v>18928</v>
      </c>
      <c r="CD903" s="190"/>
      <c r="CE903" s="184">
        <v>7004253</v>
      </c>
    </row>
    <row r="904" spans="1:83" ht="11.95" customHeight="1">
      <c r="A904" s="184">
        <v>7004254</v>
      </c>
      <c r="B904" s="184">
        <v>903</v>
      </c>
      <c r="C904" s="184" t="s">
        <v>22473</v>
      </c>
      <c r="D904" s="184" t="s">
        <v>25</v>
      </c>
      <c r="E904" s="184" t="s">
        <v>122</v>
      </c>
      <c r="F904" s="184" t="s">
        <v>12645</v>
      </c>
      <c r="G904" s="185">
        <v>42550</v>
      </c>
      <c r="H904" s="186" t="s">
        <v>22927</v>
      </c>
      <c r="I904" s="187">
        <v>21145</v>
      </c>
      <c r="J904" s="184" t="s">
        <v>12646</v>
      </c>
      <c r="K904" s="184">
        <v>7004254</v>
      </c>
      <c r="L904" s="184" t="s">
        <v>24141</v>
      </c>
      <c r="M904" s="184" t="s">
        <v>12647</v>
      </c>
      <c r="N904" s="188" t="s">
        <v>12648</v>
      </c>
      <c r="O904" s="189" t="s">
        <v>12649</v>
      </c>
      <c r="P904" s="187" t="s">
        <v>24142</v>
      </c>
      <c r="Q904" s="187" t="s">
        <v>24142</v>
      </c>
      <c r="R904" s="184" t="s">
        <v>12650</v>
      </c>
      <c r="S904" s="184">
        <v>13978700026</v>
      </c>
      <c r="T904" s="184" t="s">
        <v>12651</v>
      </c>
      <c r="U904" s="184">
        <v>13978700026</v>
      </c>
      <c r="V904" s="184" t="s">
        <v>12650</v>
      </c>
      <c r="W904" s="184">
        <v>13978700026</v>
      </c>
      <c r="X904" s="187" t="s">
        <v>24143</v>
      </c>
      <c r="Y904" s="187" t="s">
        <v>24144</v>
      </c>
      <c r="Z904" s="188" t="s">
        <v>3575</v>
      </c>
      <c r="AA904" s="184">
        <v>180</v>
      </c>
      <c r="AB904" s="184" t="s">
        <v>3561</v>
      </c>
      <c r="AC904" s="184"/>
      <c r="AD904" s="184"/>
      <c r="AE904" s="184" t="s">
        <v>3562</v>
      </c>
      <c r="AF904" s="184"/>
      <c r="AG904" s="184"/>
      <c r="AH904" s="184"/>
      <c r="AI904" s="184"/>
      <c r="AJ904" s="184" t="s">
        <v>3563</v>
      </c>
      <c r="AK904" s="184">
        <v>530200</v>
      </c>
      <c r="AL904" s="184" t="s">
        <v>12652</v>
      </c>
      <c r="AM904" s="184" t="s">
        <v>12653</v>
      </c>
      <c r="AN904" s="184">
        <v>18076361396</v>
      </c>
      <c r="AO904" s="184" t="s">
        <v>12654</v>
      </c>
      <c r="AP904" s="184" t="s">
        <v>12652</v>
      </c>
      <c r="AQ904" s="184">
        <v>18076361396</v>
      </c>
      <c r="AR904" s="184" t="s">
        <v>12652</v>
      </c>
      <c r="AS904" s="184" t="s">
        <v>12653</v>
      </c>
      <c r="AT904" s="184">
        <v>18076361396</v>
      </c>
      <c r="AU904" s="184" t="s">
        <v>1841</v>
      </c>
      <c r="AV904" s="184" t="s">
        <v>12655</v>
      </c>
      <c r="AW904" s="190"/>
      <c r="AX904" s="185">
        <v>43917</v>
      </c>
      <c r="AY904" s="185">
        <v>42991</v>
      </c>
      <c r="AZ904" s="184" t="s">
        <v>3731</v>
      </c>
      <c r="BA904" s="184" t="s">
        <v>12656</v>
      </c>
      <c r="BB904" s="184"/>
      <c r="BC904" s="184"/>
      <c r="BD904" s="184"/>
      <c r="BE904" s="184"/>
      <c r="BF904" s="184"/>
      <c r="BG904" s="184"/>
      <c r="BH904" s="184"/>
      <c r="BI904" s="184"/>
      <c r="BJ904" s="184"/>
      <c r="BK904" s="184"/>
      <c r="BL904" s="184" t="s">
        <v>3493</v>
      </c>
      <c r="BM904" s="184"/>
      <c r="BN904" s="184" t="s">
        <v>3493</v>
      </c>
      <c r="BO904" s="184" t="s">
        <v>3493</v>
      </c>
      <c r="BP904" s="184" t="s">
        <v>3493</v>
      </c>
      <c r="BQ904" s="184" t="str">
        <f t="shared" si="37"/>
        <v>√</v>
      </c>
      <c r="BR904" s="184"/>
      <c r="BS904" s="184"/>
      <c r="BT904" s="187" t="s">
        <v>3493</v>
      </c>
      <c r="BU904" s="184"/>
      <c r="BV904" s="190" t="e">
        <f>VLOOKUP(D:D,#REF!,2,0)</f>
        <v>#REF!</v>
      </c>
      <c r="BW904" s="190" t="e">
        <f>VLOOKUP(D:D,#REF!,3,0)</f>
        <v>#REF!</v>
      </c>
      <c r="BX904" s="190"/>
      <c r="BY904" s="190"/>
      <c r="BZ904" s="191" t="e">
        <f>VLOOKUP(D:D,#REF!,2,0)</f>
        <v>#REF!</v>
      </c>
      <c r="CA904" s="192" t="s">
        <v>18928</v>
      </c>
      <c r="CB904" s="192" t="s">
        <v>18928</v>
      </c>
      <c r="CC904" s="192" t="s">
        <v>18928</v>
      </c>
      <c r="CD904" s="190"/>
      <c r="CE904" s="184">
        <v>7004254</v>
      </c>
    </row>
    <row r="905" spans="1:83" ht="11.95" customHeight="1">
      <c r="A905" s="184">
        <v>7004255</v>
      </c>
      <c r="B905" s="184">
        <v>904</v>
      </c>
      <c r="C905" s="184" t="s">
        <v>22473</v>
      </c>
      <c r="D905" s="184" t="s">
        <v>25</v>
      </c>
      <c r="E905" s="184" t="s">
        <v>122</v>
      </c>
      <c r="F905" s="184" t="s">
        <v>12657</v>
      </c>
      <c r="G905" s="185">
        <v>42550</v>
      </c>
      <c r="H905" s="186" t="s">
        <v>22927</v>
      </c>
      <c r="I905" s="187">
        <v>21145</v>
      </c>
      <c r="J905" s="184" t="s">
        <v>24145</v>
      </c>
      <c r="K905" s="184">
        <v>7004255</v>
      </c>
      <c r="L905" s="184" t="s">
        <v>12658</v>
      </c>
      <c r="M905" s="184" t="s">
        <v>24146</v>
      </c>
      <c r="N905" s="188" t="s">
        <v>24147</v>
      </c>
      <c r="O905" s="189" t="s">
        <v>12659</v>
      </c>
      <c r="P905" s="187" t="s">
        <v>12660</v>
      </c>
      <c r="Q905" s="187" t="s">
        <v>12660</v>
      </c>
      <c r="R905" s="184" t="s">
        <v>12661</v>
      </c>
      <c r="S905" s="184" t="s">
        <v>12662</v>
      </c>
      <c r="T905" s="184" t="s">
        <v>12663</v>
      </c>
      <c r="U905" s="184" t="s">
        <v>12664</v>
      </c>
      <c r="V905" s="184" t="s">
        <v>24148</v>
      </c>
      <c r="W905" s="184" t="s">
        <v>12665</v>
      </c>
      <c r="X905" s="187" t="s">
        <v>12666</v>
      </c>
      <c r="Y905" s="187" t="s">
        <v>12667</v>
      </c>
      <c r="Z905" s="188" t="s">
        <v>12668</v>
      </c>
      <c r="AA905" s="184">
        <v>180</v>
      </c>
      <c r="AB905" s="184" t="s">
        <v>3561</v>
      </c>
      <c r="AC905" s="184"/>
      <c r="AD905" s="184"/>
      <c r="AE905" s="184" t="s">
        <v>3562</v>
      </c>
      <c r="AF905" s="184"/>
      <c r="AG905" s="184"/>
      <c r="AH905" s="184"/>
      <c r="AI905" s="184"/>
      <c r="AJ905" s="184" t="s">
        <v>3563</v>
      </c>
      <c r="AK905" s="184">
        <v>530300</v>
      </c>
      <c r="AL905" s="184" t="s">
        <v>12663</v>
      </c>
      <c r="AM905" s="184" t="s">
        <v>12669</v>
      </c>
      <c r="AN905" s="184">
        <v>15307852972</v>
      </c>
      <c r="AO905" s="184" t="s">
        <v>12670</v>
      </c>
      <c r="AP905" s="184" t="s">
        <v>12663</v>
      </c>
      <c r="AQ905" s="184">
        <v>15307852972</v>
      </c>
      <c r="AR905" s="184" t="s">
        <v>12663</v>
      </c>
      <c r="AS905" s="184" t="s">
        <v>12669</v>
      </c>
      <c r="AT905" s="184">
        <v>15307852972</v>
      </c>
      <c r="AU905" s="184" t="s">
        <v>1943</v>
      </c>
      <c r="AV905" s="184" t="s">
        <v>24149</v>
      </c>
      <c r="AW905" s="190"/>
      <c r="AX905" s="185">
        <v>43902</v>
      </c>
      <c r="AY905" s="185">
        <v>43043</v>
      </c>
      <c r="AZ905" s="184" t="s">
        <v>3562</v>
      </c>
      <c r="BA905" s="184" t="s">
        <v>12671</v>
      </c>
      <c r="BB905" s="184"/>
      <c r="BC905" s="184"/>
      <c r="BD905" s="184"/>
      <c r="BE905" s="184"/>
      <c r="BF905" s="184"/>
      <c r="BG905" s="184"/>
      <c r="BH905" s="184"/>
      <c r="BI905" s="184"/>
      <c r="BJ905" s="184"/>
      <c r="BK905" s="184"/>
      <c r="BL905" s="184" t="s">
        <v>3493</v>
      </c>
      <c r="BM905" s="184"/>
      <c r="BN905" s="184"/>
      <c r="BO905" s="184" t="s">
        <v>3493</v>
      </c>
      <c r="BP905" s="184" t="s">
        <v>3493</v>
      </c>
      <c r="BQ905" s="184" t="str">
        <f t="shared" si="37"/>
        <v>√</v>
      </c>
      <c r="BR905" s="184"/>
      <c r="BS905" s="184"/>
      <c r="BT905" s="187" t="s">
        <v>3493</v>
      </c>
      <c r="BU905" s="184"/>
      <c r="BV905" s="190" t="e">
        <f>VLOOKUP(D:D,#REF!,2,0)</f>
        <v>#REF!</v>
      </c>
      <c r="BW905" s="190" t="e">
        <f>VLOOKUP(D:D,#REF!,3,0)</f>
        <v>#REF!</v>
      </c>
      <c r="BX905" s="190"/>
      <c r="BY905" s="190"/>
      <c r="BZ905" s="191" t="e">
        <f>VLOOKUP(D:D,#REF!,2,0)</f>
        <v>#REF!</v>
      </c>
      <c r="CA905" s="192" t="s">
        <v>18928</v>
      </c>
      <c r="CB905" s="192" t="s">
        <v>18928</v>
      </c>
      <c r="CC905" s="192" t="s">
        <v>18928</v>
      </c>
      <c r="CD905" s="190"/>
      <c r="CE905" s="184">
        <v>7004255</v>
      </c>
    </row>
    <row r="906" spans="1:83" ht="11.95" customHeight="1">
      <c r="A906" s="184">
        <v>7004256</v>
      </c>
      <c r="B906" s="184">
        <v>905</v>
      </c>
      <c r="C906" s="184" t="s">
        <v>22473</v>
      </c>
      <c r="D906" s="184" t="s">
        <v>25</v>
      </c>
      <c r="E906" s="184" t="s">
        <v>646</v>
      </c>
      <c r="F906" s="184" t="s">
        <v>12672</v>
      </c>
      <c r="G906" s="185">
        <v>42550</v>
      </c>
      <c r="H906" s="186" t="s">
        <v>22927</v>
      </c>
      <c r="I906" s="187">
        <v>21145</v>
      </c>
      <c r="J906" s="184" t="s">
        <v>22707</v>
      </c>
      <c r="K906" s="184">
        <v>7004256</v>
      </c>
      <c r="L906" s="184" t="s">
        <v>12673</v>
      </c>
      <c r="M906" s="184" t="s">
        <v>24150</v>
      </c>
      <c r="N906" s="188" t="s">
        <v>12674</v>
      </c>
      <c r="O906" s="189" t="s">
        <v>12675</v>
      </c>
      <c r="P906" s="187" t="s">
        <v>12676</v>
      </c>
      <c r="Q906" s="187" t="s">
        <v>12676</v>
      </c>
      <c r="R906" s="184" t="s">
        <v>24151</v>
      </c>
      <c r="S906" s="184">
        <v>13877709368</v>
      </c>
      <c r="T906" s="184" t="s">
        <v>12677</v>
      </c>
      <c r="U906" s="184">
        <v>13977758700</v>
      </c>
      <c r="V906" s="184" t="s">
        <v>12678</v>
      </c>
      <c r="W906" s="184" t="s">
        <v>12679</v>
      </c>
      <c r="X906" s="187" t="s">
        <v>12680</v>
      </c>
      <c r="Y906" s="187" t="s">
        <v>12681</v>
      </c>
      <c r="Z906" s="188" t="s">
        <v>24152</v>
      </c>
      <c r="AA906" s="184">
        <v>180</v>
      </c>
      <c r="AB906" s="184" t="s">
        <v>3561</v>
      </c>
      <c r="AC906" s="184"/>
      <c r="AD906" s="184"/>
      <c r="AE906" s="184" t="s">
        <v>3562</v>
      </c>
      <c r="AF906" s="184"/>
      <c r="AG906" s="184"/>
      <c r="AH906" s="184"/>
      <c r="AI906" s="184"/>
      <c r="AJ906" s="184" t="s">
        <v>3563</v>
      </c>
      <c r="AK906" s="184">
        <v>535300</v>
      </c>
      <c r="AL906" s="184" t="s">
        <v>12677</v>
      </c>
      <c r="AM906" s="184" t="s">
        <v>12682</v>
      </c>
      <c r="AN906" s="184">
        <v>13977758700</v>
      </c>
      <c r="AO906" s="184" t="s">
        <v>3577</v>
      </c>
      <c r="AP906" s="184" t="s">
        <v>12677</v>
      </c>
      <c r="AQ906" s="184">
        <v>13977758700</v>
      </c>
      <c r="AR906" s="184" t="s">
        <v>12677</v>
      </c>
      <c r="AS906" s="184" t="s">
        <v>12682</v>
      </c>
      <c r="AT906" s="184">
        <v>13977758700</v>
      </c>
      <c r="AU906" s="184" t="s">
        <v>2360</v>
      </c>
      <c r="AV906" s="184" t="s">
        <v>2360</v>
      </c>
      <c r="AW906" s="190"/>
      <c r="AX906" s="185">
        <v>44466</v>
      </c>
      <c r="AY906" s="185">
        <v>42332</v>
      </c>
      <c r="AZ906" s="184" t="s">
        <v>3731</v>
      </c>
      <c r="BA906" s="184" t="s">
        <v>24153</v>
      </c>
      <c r="BB906" s="184"/>
      <c r="BC906" s="184"/>
      <c r="BD906" s="184"/>
      <c r="BE906" s="184"/>
      <c r="BF906" s="184"/>
      <c r="BG906" s="184"/>
      <c r="BH906" s="184"/>
      <c r="BI906" s="184"/>
      <c r="BJ906" s="184"/>
      <c r="BK906" s="184"/>
      <c r="BL906" s="184" t="s">
        <v>3493</v>
      </c>
      <c r="BM906" s="184"/>
      <c r="BN906" s="184" t="s">
        <v>3493</v>
      </c>
      <c r="BO906" s="184" t="s">
        <v>3493</v>
      </c>
      <c r="BP906" s="184" t="s">
        <v>3493</v>
      </c>
      <c r="BQ906" s="184" t="str">
        <f t="shared" si="37"/>
        <v>√</v>
      </c>
      <c r="BR906" s="184"/>
      <c r="BS906" s="184"/>
      <c r="BT906" s="187" t="s">
        <v>3493</v>
      </c>
      <c r="BU906" s="184"/>
      <c r="BV906" s="190" t="e">
        <f>VLOOKUP(D:D,#REF!,2,0)</f>
        <v>#REF!</v>
      </c>
      <c r="BW906" s="190" t="e">
        <f>VLOOKUP(D:D,#REF!,3,0)</f>
        <v>#REF!</v>
      </c>
      <c r="BX906" s="190"/>
      <c r="BY906" s="190"/>
      <c r="BZ906" s="191" t="e">
        <f>VLOOKUP(D:D,#REF!,2,0)</f>
        <v>#REF!</v>
      </c>
      <c r="CA906" s="192" t="s">
        <v>18928</v>
      </c>
      <c r="CB906" s="192" t="s">
        <v>18928</v>
      </c>
      <c r="CC906" s="192" t="s">
        <v>18928</v>
      </c>
      <c r="CD906" s="190"/>
      <c r="CE906" s="184">
        <v>7004256</v>
      </c>
    </row>
    <row r="907" spans="1:83" ht="11.95" customHeight="1">
      <c r="A907" s="184">
        <v>7004257</v>
      </c>
      <c r="B907" s="184">
        <v>906</v>
      </c>
      <c r="C907" s="184" t="s">
        <v>22473</v>
      </c>
      <c r="D907" s="184" t="s">
        <v>25</v>
      </c>
      <c r="E907" s="184" t="s">
        <v>646</v>
      </c>
      <c r="F907" s="184" t="s">
        <v>12683</v>
      </c>
      <c r="G907" s="185">
        <v>42550</v>
      </c>
      <c r="H907" s="186" t="s">
        <v>22927</v>
      </c>
      <c r="I907" s="187">
        <v>21145</v>
      </c>
      <c r="J907" s="184" t="s">
        <v>12684</v>
      </c>
      <c r="K907" s="184">
        <v>7004257</v>
      </c>
      <c r="L907" s="184" t="s">
        <v>12685</v>
      </c>
      <c r="M907" s="184" t="s">
        <v>12686</v>
      </c>
      <c r="N907" s="188" t="s">
        <v>12687</v>
      </c>
      <c r="O907" s="189" t="s">
        <v>12688</v>
      </c>
      <c r="P907" s="187" t="s">
        <v>12689</v>
      </c>
      <c r="Q907" s="187" t="s">
        <v>12689</v>
      </c>
      <c r="R907" s="184" t="s">
        <v>12690</v>
      </c>
      <c r="S907" s="184">
        <v>13877792258</v>
      </c>
      <c r="T907" s="184" t="s">
        <v>12691</v>
      </c>
      <c r="U907" s="184">
        <v>13877719858</v>
      </c>
      <c r="V907" s="184" t="s">
        <v>12692</v>
      </c>
      <c r="W907" s="184" t="s">
        <v>12693</v>
      </c>
      <c r="X907" s="187" t="s">
        <v>24154</v>
      </c>
      <c r="Y907" s="187" t="s">
        <v>12694</v>
      </c>
      <c r="Z907" s="188" t="s">
        <v>24155</v>
      </c>
      <c r="AA907" s="184">
        <v>90</v>
      </c>
      <c r="AB907" s="184" t="s">
        <v>3561</v>
      </c>
      <c r="AC907" s="184"/>
      <c r="AD907" s="184"/>
      <c r="AE907" s="184" t="s">
        <v>3562</v>
      </c>
      <c r="AF907" s="184"/>
      <c r="AG907" s="184"/>
      <c r="AH907" s="184"/>
      <c r="AI907" s="184"/>
      <c r="AJ907" s="184" t="s">
        <v>3563</v>
      </c>
      <c r="AK907" s="184">
        <v>535400</v>
      </c>
      <c r="AL907" s="184" t="s">
        <v>12695</v>
      </c>
      <c r="AM907" s="184" t="s">
        <v>12696</v>
      </c>
      <c r="AN907" s="184">
        <v>13788390098</v>
      </c>
      <c r="AO907" s="184" t="s">
        <v>3577</v>
      </c>
      <c r="AP907" s="184" t="s">
        <v>12695</v>
      </c>
      <c r="AQ907" s="184">
        <v>13788390098</v>
      </c>
      <c r="AR907" s="184" t="s">
        <v>12695</v>
      </c>
      <c r="AS907" s="184" t="s">
        <v>12696</v>
      </c>
      <c r="AT907" s="184">
        <v>13788390098</v>
      </c>
      <c r="AU907" s="184" t="s">
        <v>1909</v>
      </c>
      <c r="AV907" s="184" t="s">
        <v>1909</v>
      </c>
      <c r="AW907" s="190"/>
      <c r="AX907" s="185">
        <v>44340</v>
      </c>
      <c r="AY907" s="185">
        <v>42904</v>
      </c>
      <c r="AZ907" s="184" t="s">
        <v>3731</v>
      </c>
      <c r="BA907" s="184" t="s">
        <v>12697</v>
      </c>
      <c r="BB907" s="184"/>
      <c r="BC907" s="184"/>
      <c r="BD907" s="184"/>
      <c r="BE907" s="184"/>
      <c r="BF907" s="184"/>
      <c r="BG907" s="184"/>
      <c r="BH907" s="184"/>
      <c r="BI907" s="184"/>
      <c r="BJ907" s="184"/>
      <c r="BK907" s="184"/>
      <c r="BL907" s="184" t="s">
        <v>3493</v>
      </c>
      <c r="BM907" s="184"/>
      <c r="BN907" s="184" t="s">
        <v>3493</v>
      </c>
      <c r="BO907" s="184" t="s">
        <v>3493</v>
      </c>
      <c r="BP907" s="184" t="s">
        <v>3493</v>
      </c>
      <c r="BQ907" s="184" t="str">
        <f t="shared" si="37"/>
        <v>√</v>
      </c>
      <c r="BR907" s="184"/>
      <c r="BS907" s="184"/>
      <c r="BT907" s="187" t="s">
        <v>3493</v>
      </c>
      <c r="BU907" s="184"/>
      <c r="BV907" s="190" t="e">
        <f>VLOOKUP(D:D,#REF!,2,0)</f>
        <v>#REF!</v>
      </c>
      <c r="BW907" s="190" t="e">
        <f>VLOOKUP(D:D,#REF!,3,0)</f>
        <v>#REF!</v>
      </c>
      <c r="BX907" s="190"/>
      <c r="BY907" s="190"/>
      <c r="BZ907" s="191" t="e">
        <f>VLOOKUP(D:D,#REF!,2,0)</f>
        <v>#REF!</v>
      </c>
      <c r="CA907" s="192" t="s">
        <v>18928</v>
      </c>
      <c r="CB907" s="192" t="s">
        <v>18928</v>
      </c>
      <c r="CC907" s="192" t="s">
        <v>18928</v>
      </c>
      <c r="CD907" s="190"/>
      <c r="CE907" s="184">
        <v>7004257</v>
      </c>
    </row>
    <row r="908" spans="1:83" ht="11.95" customHeight="1">
      <c r="A908" s="184">
        <v>7004258</v>
      </c>
      <c r="B908" s="184">
        <v>907</v>
      </c>
      <c r="C908" s="184" t="s">
        <v>22473</v>
      </c>
      <c r="D908" s="184" t="s">
        <v>25</v>
      </c>
      <c r="E908" s="184" t="s">
        <v>640</v>
      </c>
      <c r="F908" s="184" t="s">
        <v>12698</v>
      </c>
      <c r="G908" s="185">
        <v>42550</v>
      </c>
      <c r="H908" s="186" t="s">
        <v>22552</v>
      </c>
      <c r="I908" s="187">
        <v>21146</v>
      </c>
      <c r="J908" s="184" t="s">
        <v>22707</v>
      </c>
      <c r="K908" s="184">
        <v>7004258</v>
      </c>
      <c r="L908" s="184" t="s">
        <v>24156</v>
      </c>
      <c r="M908" s="184" t="s">
        <v>12699</v>
      </c>
      <c r="N908" s="188" t="s">
        <v>24157</v>
      </c>
      <c r="O908" s="189" t="s">
        <v>12700</v>
      </c>
      <c r="P908" s="187" t="s">
        <v>12701</v>
      </c>
      <c r="Q908" s="187" t="s">
        <v>12701</v>
      </c>
      <c r="R908" s="184" t="s">
        <v>24158</v>
      </c>
      <c r="S908" s="184">
        <v>15177408688</v>
      </c>
      <c r="T908" s="184" t="s">
        <v>12702</v>
      </c>
      <c r="U908" s="184">
        <v>13977402696</v>
      </c>
      <c r="V908" s="184" t="s">
        <v>12703</v>
      </c>
      <c r="W908" s="184">
        <v>13977422009</v>
      </c>
      <c r="X908" s="187" t="s">
        <v>12704</v>
      </c>
      <c r="Y908" s="187" t="s">
        <v>24159</v>
      </c>
      <c r="Z908" s="188" t="s">
        <v>3575</v>
      </c>
      <c r="AA908" s="184">
        <v>180</v>
      </c>
      <c r="AB908" s="184" t="s">
        <v>3561</v>
      </c>
      <c r="AC908" s="184"/>
      <c r="AD908" s="184"/>
      <c r="AE908" s="184" t="s">
        <v>3562</v>
      </c>
      <c r="AF908" s="184"/>
      <c r="AG908" s="184"/>
      <c r="AH908" s="184"/>
      <c r="AI908" s="184"/>
      <c r="AJ908" s="184" t="s">
        <v>3563</v>
      </c>
      <c r="AK908" s="184">
        <v>543100</v>
      </c>
      <c r="AL908" s="184" t="s">
        <v>12702</v>
      </c>
      <c r="AM908" s="184" t="s">
        <v>12705</v>
      </c>
      <c r="AN908" s="184">
        <v>13977402696</v>
      </c>
      <c r="AO908" s="184" t="s">
        <v>12706</v>
      </c>
      <c r="AP908" s="184" t="s">
        <v>12707</v>
      </c>
      <c r="AQ908" s="184">
        <v>13977422009</v>
      </c>
      <c r="AR908" s="184" t="s">
        <v>12707</v>
      </c>
      <c r="AS908" s="184" t="s">
        <v>12705</v>
      </c>
      <c r="AT908" s="184">
        <v>13977422009</v>
      </c>
      <c r="AU908" s="184" t="s">
        <v>12708</v>
      </c>
      <c r="AV908" s="184" t="s">
        <v>12709</v>
      </c>
      <c r="AW908" s="190"/>
      <c r="AX908" s="185">
        <v>43930</v>
      </c>
      <c r="AY908" s="185">
        <v>42561</v>
      </c>
      <c r="AZ908" s="184" t="s">
        <v>19415</v>
      </c>
      <c r="BA908" s="184" t="s">
        <v>12710</v>
      </c>
      <c r="BB908" s="184"/>
      <c r="BC908" s="184"/>
      <c r="BD908" s="184"/>
      <c r="BE908" s="184"/>
      <c r="BF908" s="184"/>
      <c r="BG908" s="184"/>
      <c r="BH908" s="184"/>
      <c r="BI908" s="184"/>
      <c r="BJ908" s="184"/>
      <c r="BK908" s="184"/>
      <c r="BL908" s="184" t="s">
        <v>3493</v>
      </c>
      <c r="BM908" s="184"/>
      <c r="BN908" s="184"/>
      <c r="BO908" s="184" t="s">
        <v>3493</v>
      </c>
      <c r="BP908" s="184" t="s">
        <v>3493</v>
      </c>
      <c r="BQ908" s="184" t="str">
        <f t="shared" si="37"/>
        <v>√</v>
      </c>
      <c r="BR908" s="184"/>
      <c r="BS908" s="184"/>
      <c r="BT908" s="187" t="s">
        <v>2819</v>
      </c>
      <c r="BU908" s="184" t="s">
        <v>3823</v>
      </c>
      <c r="BV908" s="190" t="e">
        <f>VLOOKUP(D:D,#REF!,2,0)</f>
        <v>#REF!</v>
      </c>
      <c r="BW908" s="190" t="e">
        <f>VLOOKUP(D:D,#REF!,3,0)</f>
        <v>#REF!</v>
      </c>
      <c r="BX908" s="190"/>
      <c r="BY908" s="190"/>
      <c r="BZ908" s="191" t="e">
        <f>VLOOKUP(D:D,#REF!,2,0)</f>
        <v>#REF!</v>
      </c>
      <c r="CA908" s="192" t="s">
        <v>18928</v>
      </c>
      <c r="CB908" s="192" t="s">
        <v>18928</v>
      </c>
      <c r="CC908" s="192" t="s">
        <v>18928</v>
      </c>
      <c r="CD908" s="190"/>
      <c r="CE908" s="184">
        <v>7004258</v>
      </c>
    </row>
    <row r="909" spans="1:83" ht="11.95" customHeight="1">
      <c r="A909" s="184">
        <v>7004259</v>
      </c>
      <c r="B909" s="184">
        <v>908</v>
      </c>
      <c r="C909" s="184" t="s">
        <v>22473</v>
      </c>
      <c r="D909" s="184" t="s">
        <v>25</v>
      </c>
      <c r="E909" s="184" t="s">
        <v>640</v>
      </c>
      <c r="F909" s="184" t="s">
        <v>12711</v>
      </c>
      <c r="G909" s="185">
        <v>42550</v>
      </c>
      <c r="H909" s="186" t="s">
        <v>22552</v>
      </c>
      <c r="I909" s="187">
        <v>21146</v>
      </c>
      <c r="J909" s="184" t="s">
        <v>22707</v>
      </c>
      <c r="K909" s="184">
        <v>7004259</v>
      </c>
      <c r="L909" s="184" t="s">
        <v>12712</v>
      </c>
      <c r="M909" s="184" t="s">
        <v>12713</v>
      </c>
      <c r="N909" s="188" t="s">
        <v>12714</v>
      </c>
      <c r="O909" s="189" t="s">
        <v>12715</v>
      </c>
      <c r="P909" s="187" t="s">
        <v>12716</v>
      </c>
      <c r="Q909" s="187" t="s">
        <v>12716</v>
      </c>
      <c r="R909" s="184" t="s">
        <v>12717</v>
      </c>
      <c r="S909" s="184">
        <v>18977446466</v>
      </c>
      <c r="T909" s="184" t="s">
        <v>12718</v>
      </c>
      <c r="U909" s="184">
        <v>18977445504</v>
      </c>
      <c r="V909" s="184" t="s">
        <v>12719</v>
      </c>
      <c r="W909" s="184" t="s">
        <v>12720</v>
      </c>
      <c r="X909" s="187" t="s">
        <v>12721</v>
      </c>
      <c r="Y909" s="187" t="s">
        <v>12722</v>
      </c>
      <c r="Z909" s="188" t="s">
        <v>12723</v>
      </c>
      <c r="AA909" s="184">
        <v>180</v>
      </c>
      <c r="AB909" s="184" t="s">
        <v>3561</v>
      </c>
      <c r="AC909" s="184"/>
      <c r="AD909" s="184"/>
      <c r="AE909" s="184" t="s">
        <v>3562</v>
      </c>
      <c r="AF909" s="184"/>
      <c r="AG909" s="184"/>
      <c r="AH909" s="184"/>
      <c r="AI909" s="184"/>
      <c r="AJ909" s="184" t="s">
        <v>3563</v>
      </c>
      <c r="AK909" s="184">
        <v>546700</v>
      </c>
      <c r="AL909" s="184" t="s">
        <v>12718</v>
      </c>
      <c r="AM909" s="184" t="s">
        <v>12724</v>
      </c>
      <c r="AN909" s="184">
        <v>18977445504</v>
      </c>
      <c r="AO909" s="184" t="s">
        <v>12725</v>
      </c>
      <c r="AP909" s="184" t="s">
        <v>12726</v>
      </c>
      <c r="AQ909" s="184" t="s">
        <v>12715</v>
      </c>
      <c r="AR909" s="184" t="s">
        <v>12726</v>
      </c>
      <c r="AS909" s="184" t="s">
        <v>12724</v>
      </c>
      <c r="AT909" s="184" t="s">
        <v>12715</v>
      </c>
      <c r="AU909" s="184" t="s">
        <v>2758</v>
      </c>
      <c r="AV909" s="184" t="s">
        <v>2758</v>
      </c>
      <c r="AW909" s="190"/>
      <c r="AX909" s="185">
        <v>43773</v>
      </c>
      <c r="AY909" s="185">
        <v>43387</v>
      </c>
      <c r="AZ909" s="184" t="s">
        <v>3731</v>
      </c>
      <c r="BA909" s="184" t="s">
        <v>12727</v>
      </c>
      <c r="BB909" s="184"/>
      <c r="BC909" s="184"/>
      <c r="BD909" s="184"/>
      <c r="BE909" s="184"/>
      <c r="BF909" s="184"/>
      <c r="BG909" s="184"/>
      <c r="BH909" s="184"/>
      <c r="BI909" s="184"/>
      <c r="BJ909" s="184"/>
      <c r="BK909" s="184"/>
      <c r="BL909" s="184" t="s">
        <v>3493</v>
      </c>
      <c r="BM909" s="184"/>
      <c r="BN909" s="184" t="s">
        <v>3493</v>
      </c>
      <c r="BO909" s="184" t="s">
        <v>3493</v>
      </c>
      <c r="BP909" s="184" t="s">
        <v>3493</v>
      </c>
      <c r="BQ909" s="184" t="str">
        <f t="shared" si="37"/>
        <v>√</v>
      </c>
      <c r="BR909" s="184"/>
      <c r="BS909" s="184"/>
      <c r="BT909" s="187" t="s">
        <v>3493</v>
      </c>
      <c r="BU909" s="184"/>
      <c r="BV909" s="190" t="e">
        <f>VLOOKUP(D:D,#REF!,2,0)</f>
        <v>#REF!</v>
      </c>
      <c r="BW909" s="190" t="e">
        <f>VLOOKUP(D:D,#REF!,3,0)</f>
        <v>#REF!</v>
      </c>
      <c r="BX909" s="190"/>
      <c r="BY909" s="190"/>
      <c r="BZ909" s="191" t="e">
        <f>VLOOKUP(D:D,#REF!,2,0)</f>
        <v>#REF!</v>
      </c>
      <c r="CA909" s="192" t="s">
        <v>18928</v>
      </c>
      <c r="CB909" s="192" t="s">
        <v>18928</v>
      </c>
      <c r="CC909" s="192" t="s">
        <v>18928</v>
      </c>
      <c r="CD909" s="190"/>
      <c r="CE909" s="184">
        <v>7004259</v>
      </c>
    </row>
    <row r="910" spans="1:83" ht="11.95" customHeight="1">
      <c r="A910" s="184">
        <v>7004260</v>
      </c>
      <c r="B910" s="184">
        <v>909</v>
      </c>
      <c r="C910" s="184" t="s">
        <v>9939</v>
      </c>
      <c r="D910" s="184" t="s">
        <v>27</v>
      </c>
      <c r="E910" s="184" t="s">
        <v>536</v>
      </c>
      <c r="F910" s="184" t="s">
        <v>1559</v>
      </c>
      <c r="G910" s="185">
        <v>42504</v>
      </c>
      <c r="H910" s="186" t="s">
        <v>23411</v>
      </c>
      <c r="I910" s="187">
        <v>21140</v>
      </c>
      <c r="J910" s="184" t="s">
        <v>23412</v>
      </c>
      <c r="K910" s="184">
        <v>7004260</v>
      </c>
      <c r="L910" s="184" t="s">
        <v>24160</v>
      </c>
      <c r="M910" s="184" t="s">
        <v>24161</v>
      </c>
      <c r="N910" s="188" t="s">
        <v>12728</v>
      </c>
      <c r="O910" s="189" t="s">
        <v>12729</v>
      </c>
      <c r="P910" s="187" t="s">
        <v>12730</v>
      </c>
      <c r="Q910" s="187" t="s">
        <v>12730</v>
      </c>
      <c r="R910" s="184" t="s">
        <v>24162</v>
      </c>
      <c r="S910" s="184" t="s">
        <v>12729</v>
      </c>
      <c r="T910" s="184" t="s">
        <v>12731</v>
      </c>
      <c r="U910" s="184" t="s">
        <v>24163</v>
      </c>
      <c r="V910" s="184" t="s">
        <v>24041</v>
      </c>
      <c r="W910" s="184" t="s">
        <v>3575</v>
      </c>
      <c r="X910" s="187" t="s">
        <v>12732</v>
      </c>
      <c r="Y910" s="187" t="s">
        <v>12733</v>
      </c>
      <c r="Z910" s="188" t="s">
        <v>3575</v>
      </c>
      <c r="AA910" s="184">
        <v>270</v>
      </c>
      <c r="AB910" s="184" t="s">
        <v>3561</v>
      </c>
      <c r="AC910" s="184"/>
      <c r="AD910" s="184"/>
      <c r="AE910" s="184" t="s">
        <v>3562</v>
      </c>
      <c r="AF910" s="184"/>
      <c r="AG910" s="184"/>
      <c r="AH910" s="184"/>
      <c r="AI910" s="184"/>
      <c r="AJ910" s="184" t="s">
        <v>3563</v>
      </c>
      <c r="AK910" s="184">
        <v>212400</v>
      </c>
      <c r="AL910" s="184" t="s">
        <v>24164</v>
      </c>
      <c r="AM910" s="184" t="s">
        <v>12734</v>
      </c>
      <c r="AN910" s="184" t="s">
        <v>12729</v>
      </c>
      <c r="AO910" s="184" t="s">
        <v>24137</v>
      </c>
      <c r="AP910" s="187" t="s">
        <v>12735</v>
      </c>
      <c r="AQ910" s="187">
        <v>13921553196</v>
      </c>
      <c r="AR910" s="184" t="s">
        <v>24165</v>
      </c>
      <c r="AS910" s="184" t="s">
        <v>12736</v>
      </c>
      <c r="AT910" s="184" t="s">
        <v>12729</v>
      </c>
      <c r="AU910" s="184" t="s">
        <v>12737</v>
      </c>
      <c r="AV910" s="184" t="s">
        <v>12737</v>
      </c>
      <c r="AW910" s="190">
        <v>9.2100000000000009</v>
      </c>
      <c r="AX910" s="185">
        <v>44333</v>
      </c>
      <c r="AY910" s="185">
        <v>43548</v>
      </c>
      <c r="AZ910" s="184" t="s">
        <v>3731</v>
      </c>
      <c r="BA910" s="184" t="s">
        <v>12738</v>
      </c>
      <c r="BB910" s="184"/>
      <c r="BC910" s="184"/>
      <c r="BD910" s="184"/>
      <c r="BE910" s="184"/>
      <c r="BF910" s="184"/>
      <c r="BG910" s="184"/>
      <c r="BH910" s="184"/>
      <c r="BI910" s="184"/>
      <c r="BJ910" s="184"/>
      <c r="BK910" s="184"/>
      <c r="BL910" s="184" t="s">
        <v>3493</v>
      </c>
      <c r="BM910" s="184"/>
      <c r="BN910" s="184"/>
      <c r="BO910" s="184" t="s">
        <v>3493</v>
      </c>
      <c r="BP910" s="184" t="s">
        <v>3493</v>
      </c>
      <c r="BQ910" s="184" t="str">
        <f t="shared" si="37"/>
        <v>√</v>
      </c>
      <c r="BR910" s="184"/>
      <c r="BS910" s="184"/>
      <c r="BT910" s="187" t="s">
        <v>3493</v>
      </c>
      <c r="BU910" s="184"/>
      <c r="BV910" s="190" t="e">
        <f>VLOOKUP(D:D,#REF!,2,0)</f>
        <v>#REF!</v>
      </c>
      <c r="BW910" s="190" t="e">
        <f>VLOOKUP(D:D,#REF!,3,0)</f>
        <v>#REF!</v>
      </c>
      <c r="BX910" s="190"/>
      <c r="BY910" s="190"/>
      <c r="BZ910" s="191" t="e">
        <f>VLOOKUP(D:D,#REF!,2,0)</f>
        <v>#REF!</v>
      </c>
      <c r="CA910" s="192" t="s">
        <v>18928</v>
      </c>
      <c r="CB910" s="192" t="s">
        <v>18928</v>
      </c>
      <c r="CC910" s="192" t="s">
        <v>18928</v>
      </c>
      <c r="CD910" s="190"/>
      <c r="CE910" s="184">
        <v>7004260</v>
      </c>
    </row>
    <row r="911" spans="1:83" ht="11.95" customHeight="1">
      <c r="A911" s="184">
        <v>7004261</v>
      </c>
      <c r="B911" s="184">
        <v>910</v>
      </c>
      <c r="C911" s="184" t="s">
        <v>9939</v>
      </c>
      <c r="D911" s="184" t="s">
        <v>27</v>
      </c>
      <c r="E911" s="184" t="s">
        <v>530</v>
      </c>
      <c r="F911" s="184" t="s">
        <v>12739</v>
      </c>
      <c r="G911" s="185">
        <v>42627</v>
      </c>
      <c r="H911" s="186" t="s">
        <v>11861</v>
      </c>
      <c r="I911" s="187">
        <v>21052</v>
      </c>
      <c r="J911" s="184" t="s">
        <v>11862</v>
      </c>
      <c r="K911" s="184">
        <v>7004261</v>
      </c>
      <c r="L911" s="184" t="s">
        <v>24166</v>
      </c>
      <c r="M911" s="184" t="s">
        <v>12740</v>
      </c>
      <c r="N911" s="188" t="s">
        <v>12741</v>
      </c>
      <c r="O911" s="189"/>
      <c r="P911" s="187" t="s">
        <v>12742</v>
      </c>
      <c r="Q911" s="187" t="s">
        <v>12742</v>
      </c>
      <c r="R911" s="184" t="s">
        <v>12743</v>
      </c>
      <c r="S911" s="184" t="s">
        <v>24041</v>
      </c>
      <c r="T911" s="184" t="s">
        <v>12744</v>
      </c>
      <c r="U911" s="184">
        <v>13961702330</v>
      </c>
      <c r="V911" s="184" t="s">
        <v>24041</v>
      </c>
      <c r="W911" s="184" t="s">
        <v>3575</v>
      </c>
      <c r="X911" s="187" t="s">
        <v>12745</v>
      </c>
      <c r="Y911" s="187" t="s">
        <v>24167</v>
      </c>
      <c r="Z911" s="188" t="s">
        <v>3575</v>
      </c>
      <c r="AA911" s="184">
        <v>180</v>
      </c>
      <c r="AB911" s="184" t="s">
        <v>3561</v>
      </c>
      <c r="AC911" s="184"/>
      <c r="AD911" s="184"/>
      <c r="AE911" s="184" t="s">
        <v>3562</v>
      </c>
      <c r="AF911" s="184"/>
      <c r="AG911" s="184"/>
      <c r="AH911" s="184"/>
      <c r="AI911" s="184"/>
      <c r="AJ911" s="184" t="s">
        <v>3593</v>
      </c>
      <c r="AK911" s="184">
        <v>214062</v>
      </c>
      <c r="AL911" s="184" t="s">
        <v>12746</v>
      </c>
      <c r="AM911" s="184" t="s">
        <v>24168</v>
      </c>
      <c r="AN911" s="184">
        <v>13961702330</v>
      </c>
      <c r="AO911" s="184" t="s">
        <v>24137</v>
      </c>
      <c r="AP911" s="184" t="s">
        <v>12744</v>
      </c>
      <c r="AQ911" s="184" t="s">
        <v>12747</v>
      </c>
      <c r="AR911" s="184" t="s">
        <v>12748</v>
      </c>
      <c r="AS911" s="184" t="s">
        <v>12749</v>
      </c>
      <c r="AT911" s="184">
        <v>13961702330</v>
      </c>
      <c r="AU911" s="184" t="s">
        <v>12750</v>
      </c>
      <c r="AV911" s="184" t="s">
        <v>12751</v>
      </c>
      <c r="AW911" s="190"/>
      <c r="AX911" s="185">
        <v>44502</v>
      </c>
      <c r="AY911" s="185">
        <v>43541</v>
      </c>
      <c r="AZ911" s="184" t="s">
        <v>3731</v>
      </c>
      <c r="BA911" s="184" t="s">
        <v>12752</v>
      </c>
      <c r="BB911" s="184"/>
      <c r="BC911" s="184"/>
      <c r="BD911" s="184"/>
      <c r="BE911" s="184"/>
      <c r="BF911" s="184"/>
      <c r="BG911" s="184"/>
      <c r="BH911" s="184"/>
      <c r="BI911" s="184"/>
      <c r="BJ911" s="184"/>
      <c r="BK911" s="184"/>
      <c r="BL911" s="184" t="s">
        <v>3493</v>
      </c>
      <c r="BM911" s="184"/>
      <c r="BN911" s="184"/>
      <c r="BO911" s="184"/>
      <c r="BP911" s="184" t="s">
        <v>3493</v>
      </c>
      <c r="BQ911" s="184" t="str">
        <f t="shared" si="37"/>
        <v>√</v>
      </c>
      <c r="BR911" s="184"/>
      <c r="BS911" s="184" t="s">
        <v>3493</v>
      </c>
      <c r="BT911" s="187" t="s">
        <v>3493</v>
      </c>
      <c r="BU911" s="184"/>
      <c r="BV911" s="190" t="e">
        <f>VLOOKUP(D:D,#REF!,2,0)</f>
        <v>#REF!</v>
      </c>
      <c r="BW911" s="190" t="e">
        <f>VLOOKUP(D:D,#REF!,3,0)</f>
        <v>#REF!</v>
      </c>
      <c r="BX911" s="190"/>
      <c r="BY911" s="190"/>
      <c r="BZ911" s="191" t="e">
        <f>VLOOKUP(D:D,#REF!,2,0)</f>
        <v>#REF!</v>
      </c>
      <c r="CA911" s="192" t="s">
        <v>18928</v>
      </c>
      <c r="CB911" s="192" t="s">
        <v>18928</v>
      </c>
      <c r="CC911" s="192" t="s">
        <v>18928</v>
      </c>
      <c r="CD911" s="190"/>
      <c r="CE911" s="184">
        <v>7004261</v>
      </c>
    </row>
    <row r="912" spans="1:83" ht="11.95" customHeight="1">
      <c r="A912" s="184">
        <v>7004262</v>
      </c>
      <c r="B912" s="184">
        <v>911</v>
      </c>
      <c r="C912" s="184" t="s">
        <v>3672</v>
      </c>
      <c r="D912" s="184" t="s">
        <v>34</v>
      </c>
      <c r="E912" s="184" t="s">
        <v>131</v>
      </c>
      <c r="F912" s="184" t="s">
        <v>12753</v>
      </c>
      <c r="G912" s="185">
        <v>42593</v>
      </c>
      <c r="H912" s="186" t="s">
        <v>9985</v>
      </c>
      <c r="I912" s="187">
        <v>21059</v>
      </c>
      <c r="J912" s="184" t="s">
        <v>23220</v>
      </c>
      <c r="K912" s="184">
        <v>7004262</v>
      </c>
      <c r="L912" s="184" t="s">
        <v>12754</v>
      </c>
      <c r="M912" s="184" t="s">
        <v>12755</v>
      </c>
      <c r="N912" s="188" t="s">
        <v>3575</v>
      </c>
      <c r="O912" s="189"/>
      <c r="P912" s="187" t="s">
        <v>12756</v>
      </c>
      <c r="Q912" s="187" t="s">
        <v>9987</v>
      </c>
      <c r="R912" s="184" t="s">
        <v>12757</v>
      </c>
      <c r="S912" s="184">
        <v>13875951151</v>
      </c>
      <c r="T912" s="184" t="s">
        <v>12758</v>
      </c>
      <c r="U912" s="184">
        <v>13875951151</v>
      </c>
      <c r="V912" s="184" t="s">
        <v>12759</v>
      </c>
      <c r="W912" s="184">
        <v>15084940200</v>
      </c>
      <c r="X912" s="187" t="s">
        <v>3575</v>
      </c>
      <c r="Y912" s="187" t="s">
        <v>12760</v>
      </c>
      <c r="Z912" s="188" t="s">
        <v>3575</v>
      </c>
      <c r="AA912" s="184">
        <v>120</v>
      </c>
      <c r="AB912" s="184" t="s">
        <v>3561</v>
      </c>
      <c r="AC912" s="184"/>
      <c r="AD912" s="184"/>
      <c r="AE912" s="184" t="s">
        <v>3562</v>
      </c>
      <c r="AF912" s="184"/>
      <c r="AG912" s="184"/>
      <c r="AH912" s="184"/>
      <c r="AI912" s="184"/>
      <c r="AJ912" s="184" t="s">
        <v>3563</v>
      </c>
      <c r="AK912" s="184">
        <v>410000</v>
      </c>
      <c r="AL912" s="184"/>
      <c r="AM912" s="184"/>
      <c r="AN912" s="184"/>
      <c r="AO912" s="184"/>
      <c r="AP912" s="184" t="s">
        <v>9993</v>
      </c>
      <c r="AQ912" s="184" t="s">
        <v>9994</v>
      </c>
      <c r="AR912" s="184"/>
      <c r="AS912" s="184"/>
      <c r="AT912" s="184"/>
      <c r="AU912" s="184"/>
      <c r="AV912" s="184"/>
      <c r="AW912" s="190"/>
      <c r="AX912" s="185"/>
      <c r="AY912" s="185">
        <v>43438</v>
      </c>
      <c r="AZ912" s="184" t="s">
        <v>3575</v>
      </c>
      <c r="BA912" s="184"/>
      <c r="BB912" s="184"/>
      <c r="BC912" s="184"/>
      <c r="BD912" s="184"/>
      <c r="BE912" s="184"/>
      <c r="BF912" s="184"/>
      <c r="BG912" s="184"/>
      <c r="BH912" s="184"/>
      <c r="BI912" s="184"/>
      <c r="BJ912" s="184"/>
      <c r="BK912" s="184"/>
      <c r="BL912" s="184"/>
      <c r="BM912" s="184"/>
      <c r="BN912" s="184"/>
      <c r="BO912" s="184" t="s">
        <v>3493</v>
      </c>
      <c r="BP912" s="184"/>
      <c r="BQ912" s="184" t="str">
        <f t="shared" si="37"/>
        <v>√</v>
      </c>
      <c r="BR912" s="184"/>
      <c r="BS912" s="184"/>
      <c r="BT912" s="187" t="s">
        <v>3577</v>
      </c>
      <c r="BU912" s="184" t="s">
        <v>12761</v>
      </c>
      <c r="BV912" s="190" t="e">
        <f>VLOOKUP(D:D,#REF!,2,0)</f>
        <v>#REF!</v>
      </c>
      <c r="BW912" s="190" t="e">
        <f>VLOOKUP(K:K,#REF!,4,0)</f>
        <v>#REF!</v>
      </c>
      <c r="BX912" s="190"/>
      <c r="BY912" s="190"/>
      <c r="BZ912" s="191" t="e">
        <f>VLOOKUP(D:D,#REF!,2,0)</f>
        <v>#REF!</v>
      </c>
      <c r="CA912" s="192" t="s">
        <v>18928</v>
      </c>
      <c r="CB912" s="192" t="s">
        <v>18928</v>
      </c>
      <c r="CC912" s="192" t="s">
        <v>18928</v>
      </c>
      <c r="CD912" s="190"/>
      <c r="CE912" s="184">
        <v>7004262</v>
      </c>
    </row>
    <row r="913" spans="1:83" ht="11.95" customHeight="1">
      <c r="A913" s="184">
        <v>7004263</v>
      </c>
      <c r="B913" s="184">
        <v>912</v>
      </c>
      <c r="C913" s="184" t="s">
        <v>22473</v>
      </c>
      <c r="D913" s="184" t="s">
        <v>25</v>
      </c>
      <c r="E913" s="184" t="s">
        <v>637</v>
      </c>
      <c r="F913" s="184" t="s">
        <v>12762</v>
      </c>
      <c r="G913" s="185">
        <v>42582</v>
      </c>
      <c r="H913" s="186" t="s">
        <v>22552</v>
      </c>
      <c r="I913" s="187">
        <v>21146</v>
      </c>
      <c r="J913" s="184" t="s">
        <v>22553</v>
      </c>
      <c r="K913" s="184">
        <v>7004263</v>
      </c>
      <c r="L913" s="184" t="s">
        <v>24169</v>
      </c>
      <c r="M913" s="184" t="s">
        <v>12763</v>
      </c>
      <c r="N913" s="188" t="s">
        <v>12764</v>
      </c>
      <c r="O913" s="189" t="s">
        <v>12765</v>
      </c>
      <c r="P913" s="187" t="s">
        <v>12766</v>
      </c>
      <c r="Q913" s="187" t="s">
        <v>12766</v>
      </c>
      <c r="R913" s="184" t="s">
        <v>12767</v>
      </c>
      <c r="S913" s="184">
        <v>18978229519</v>
      </c>
      <c r="T913" s="184" t="s">
        <v>12768</v>
      </c>
      <c r="U913" s="184">
        <v>18276926737</v>
      </c>
      <c r="V913" s="184" t="s">
        <v>12769</v>
      </c>
      <c r="W913" s="184" t="s">
        <v>24170</v>
      </c>
      <c r="X913" s="187" t="s">
        <v>12770</v>
      </c>
      <c r="Y913" s="187" t="s">
        <v>24171</v>
      </c>
      <c r="Z913" s="188" t="s">
        <v>3575</v>
      </c>
      <c r="AA913" s="184">
        <v>180</v>
      </c>
      <c r="AB913" s="184" t="s">
        <v>3669</v>
      </c>
      <c r="AC913" s="184"/>
      <c r="AD913" s="184"/>
      <c r="AE913" s="184" t="s">
        <v>3562</v>
      </c>
      <c r="AF913" s="184"/>
      <c r="AG913" s="184"/>
      <c r="AH913" s="184"/>
      <c r="AI913" s="184"/>
      <c r="AJ913" s="184" t="s">
        <v>3563</v>
      </c>
      <c r="AK913" s="184">
        <v>545900</v>
      </c>
      <c r="AL913" s="184" t="s">
        <v>12768</v>
      </c>
      <c r="AM913" s="184" t="s">
        <v>12771</v>
      </c>
      <c r="AN913" s="184">
        <v>18276926737</v>
      </c>
      <c r="AO913" s="184" t="s">
        <v>12772</v>
      </c>
      <c r="AP913" s="184" t="s">
        <v>12768</v>
      </c>
      <c r="AQ913" s="184">
        <v>18276926737</v>
      </c>
      <c r="AR913" s="184" t="s">
        <v>12768</v>
      </c>
      <c r="AS913" s="184" t="s">
        <v>12771</v>
      </c>
      <c r="AT913" s="184">
        <v>18276926737</v>
      </c>
      <c r="AU913" s="184" t="s">
        <v>24172</v>
      </c>
      <c r="AV913" s="184" t="s">
        <v>12773</v>
      </c>
      <c r="AW913" s="190"/>
      <c r="AX913" s="185">
        <v>44367</v>
      </c>
      <c r="AY913" s="185">
        <v>42592</v>
      </c>
      <c r="AZ913" s="184" t="s">
        <v>3731</v>
      </c>
      <c r="BA913" s="184" t="s">
        <v>12774</v>
      </c>
      <c r="BB913" s="184"/>
      <c r="BC913" s="184"/>
      <c r="BD913" s="184"/>
      <c r="BE913" s="184"/>
      <c r="BF913" s="184"/>
      <c r="BG913" s="184"/>
      <c r="BH913" s="184"/>
      <c r="BI913" s="184"/>
      <c r="BJ913" s="184"/>
      <c r="BK913" s="184"/>
      <c r="BL913" s="184" t="s">
        <v>3493</v>
      </c>
      <c r="BM913" s="184"/>
      <c r="BN913" s="184"/>
      <c r="BO913" s="184" t="s">
        <v>3493</v>
      </c>
      <c r="BP913" s="184" t="s">
        <v>3493</v>
      </c>
      <c r="BQ913" s="184" t="str">
        <f t="shared" si="37"/>
        <v>√</v>
      </c>
      <c r="BR913" s="184"/>
      <c r="BS913" s="184"/>
      <c r="BT913" s="187" t="str">
        <f t="shared" ref="BT913" si="38">IF(OR(Q913="",Q913="/")," ","√")</f>
        <v>√</v>
      </c>
      <c r="BU913" s="184"/>
      <c r="BV913" s="190" t="e">
        <f>VLOOKUP(D:D,#REF!,2,0)</f>
        <v>#REF!</v>
      </c>
      <c r="BW913" s="190" t="e">
        <f>VLOOKUP(D:D,#REF!,3,0)</f>
        <v>#REF!</v>
      </c>
      <c r="BX913" s="190"/>
      <c r="BY913" s="190"/>
      <c r="BZ913" s="191" t="e">
        <f>VLOOKUP(D:D,#REF!,2,0)</f>
        <v>#REF!</v>
      </c>
      <c r="CA913" s="192" t="s">
        <v>18928</v>
      </c>
      <c r="CB913" s="192" t="s">
        <v>18928</v>
      </c>
      <c r="CC913" s="192" t="s">
        <v>18928</v>
      </c>
      <c r="CD913" s="190"/>
      <c r="CE913" s="184">
        <v>7004263</v>
      </c>
    </row>
    <row r="914" spans="1:83" ht="11.95" customHeight="1">
      <c r="A914" s="184">
        <v>7004264</v>
      </c>
      <c r="B914" s="184">
        <v>913</v>
      </c>
      <c r="C914" s="184" t="s">
        <v>22473</v>
      </c>
      <c r="D914" s="184" t="s">
        <v>25</v>
      </c>
      <c r="E914" s="184" t="s">
        <v>643</v>
      </c>
      <c r="F914" s="184" t="s">
        <v>12775</v>
      </c>
      <c r="G914" s="185">
        <v>42877</v>
      </c>
      <c r="H914" s="186" t="s">
        <v>22474</v>
      </c>
      <c r="I914" s="187">
        <v>21050</v>
      </c>
      <c r="J914" s="184" t="s">
        <v>12776</v>
      </c>
      <c r="K914" s="184">
        <v>7004264</v>
      </c>
      <c r="L914" s="184" t="s">
        <v>12777</v>
      </c>
      <c r="M914" s="184" t="s">
        <v>12778</v>
      </c>
      <c r="N914" s="188" t="s">
        <v>24173</v>
      </c>
      <c r="O914" s="189" t="s">
        <v>12779</v>
      </c>
      <c r="P914" s="187" t="s">
        <v>24174</v>
      </c>
      <c r="Q914" s="187" t="s">
        <v>24174</v>
      </c>
      <c r="R914" s="184" t="s">
        <v>12780</v>
      </c>
      <c r="S914" s="184" t="s">
        <v>12779</v>
      </c>
      <c r="T914" s="184" t="s">
        <v>12781</v>
      </c>
      <c r="U914" s="184" t="s">
        <v>12782</v>
      </c>
      <c r="V914" s="184" t="s">
        <v>12783</v>
      </c>
      <c r="W914" s="184" t="s">
        <v>12782</v>
      </c>
      <c r="X914" s="187" t="s">
        <v>24175</v>
      </c>
      <c r="Y914" s="187" t="s">
        <v>12784</v>
      </c>
      <c r="Z914" s="188" t="s">
        <v>12785</v>
      </c>
      <c r="AA914" s="184">
        <v>180</v>
      </c>
      <c r="AB914" s="184" t="s">
        <v>3561</v>
      </c>
      <c r="AC914" s="184"/>
      <c r="AD914" s="184"/>
      <c r="AE914" s="184" t="s">
        <v>3562</v>
      </c>
      <c r="AF914" s="184"/>
      <c r="AG914" s="184"/>
      <c r="AH914" s="184"/>
      <c r="AI914" s="184"/>
      <c r="AJ914" s="184" t="s">
        <v>3593</v>
      </c>
      <c r="AK914" s="184">
        <v>533000</v>
      </c>
      <c r="AL914" s="184"/>
      <c r="AM914" s="184"/>
      <c r="AN914" s="184"/>
      <c r="AO914" s="184" t="s">
        <v>3577</v>
      </c>
      <c r="AP914" s="184" t="s">
        <v>12781</v>
      </c>
      <c r="AQ914" s="184">
        <v>13397768648</v>
      </c>
      <c r="AR914" s="184"/>
      <c r="AS914" s="184"/>
      <c r="AT914" s="184"/>
      <c r="AU914" s="184" t="s">
        <v>12786</v>
      </c>
      <c r="AV914" s="184" t="s">
        <v>12786</v>
      </c>
      <c r="AW914" s="190"/>
      <c r="AX914" s="185">
        <v>44518</v>
      </c>
      <c r="AY914" s="185">
        <v>43166</v>
      </c>
      <c r="AZ914" s="184" t="s">
        <v>3731</v>
      </c>
      <c r="BA914" s="184" t="s">
        <v>12787</v>
      </c>
      <c r="BB914" s="184"/>
      <c r="BC914" s="184"/>
      <c r="BD914" s="184"/>
      <c r="BE914" s="184"/>
      <c r="BF914" s="184"/>
      <c r="BG914" s="184"/>
      <c r="BH914" s="184"/>
      <c r="BI914" s="184"/>
      <c r="BJ914" s="184"/>
      <c r="BK914" s="184"/>
      <c r="BL914" s="184" t="s">
        <v>3493</v>
      </c>
      <c r="BM914" s="184"/>
      <c r="BN914" s="184" t="s">
        <v>3493</v>
      </c>
      <c r="BO914" s="184" t="s">
        <v>3493</v>
      </c>
      <c r="BP914" s="184" t="s">
        <v>3493</v>
      </c>
      <c r="BQ914" s="184" t="str">
        <f t="shared" si="37"/>
        <v>√</v>
      </c>
      <c r="BR914" s="184"/>
      <c r="BS914" s="184"/>
      <c r="BT914" s="187" t="s">
        <v>3493</v>
      </c>
      <c r="BU914" s="184"/>
      <c r="BV914" s="190" t="e">
        <f>VLOOKUP(D:D,#REF!,2,0)</f>
        <v>#REF!</v>
      </c>
      <c r="BW914" s="190" t="e">
        <f>VLOOKUP(D:D,#REF!,3,0)</f>
        <v>#REF!</v>
      </c>
      <c r="BX914" s="190"/>
      <c r="BY914" s="190"/>
      <c r="BZ914" s="191" t="e">
        <f>VLOOKUP(D:D,#REF!,2,0)</f>
        <v>#REF!</v>
      </c>
      <c r="CA914" s="192" t="s">
        <v>18928</v>
      </c>
      <c r="CB914" s="192" t="s">
        <v>18928</v>
      </c>
      <c r="CC914" s="192" t="s">
        <v>18928</v>
      </c>
      <c r="CD914" s="190"/>
      <c r="CE914" s="184">
        <v>7004264</v>
      </c>
    </row>
    <row r="915" spans="1:83" ht="11.95" customHeight="1">
      <c r="A915" s="184">
        <v>7004265</v>
      </c>
      <c r="B915" s="184">
        <v>914</v>
      </c>
      <c r="C915" s="184" t="s">
        <v>22473</v>
      </c>
      <c r="D915" s="184" t="s">
        <v>25</v>
      </c>
      <c r="E915" s="184" t="s">
        <v>637</v>
      </c>
      <c r="F915" s="184" t="s">
        <v>12788</v>
      </c>
      <c r="G915" s="185">
        <v>42582</v>
      </c>
      <c r="H915" s="186" t="s">
        <v>22552</v>
      </c>
      <c r="I915" s="187">
        <v>21146</v>
      </c>
      <c r="J915" s="184" t="s">
        <v>22475</v>
      </c>
      <c r="K915" s="184">
        <v>7004265</v>
      </c>
      <c r="L915" s="184" t="s">
        <v>24176</v>
      </c>
      <c r="M915" s="184" t="s">
        <v>24177</v>
      </c>
      <c r="N915" s="188" t="s">
        <v>12789</v>
      </c>
      <c r="O915" s="189" t="s">
        <v>12790</v>
      </c>
      <c r="P915" s="187" t="s">
        <v>12791</v>
      </c>
      <c r="Q915" s="187" t="s">
        <v>12791</v>
      </c>
      <c r="R915" s="184" t="s">
        <v>12792</v>
      </c>
      <c r="S915" s="184">
        <v>13978209171</v>
      </c>
      <c r="T915" s="184" t="s">
        <v>12793</v>
      </c>
      <c r="U915" s="184">
        <v>18776275570</v>
      </c>
      <c r="V915" s="184" t="s">
        <v>12794</v>
      </c>
      <c r="W915" s="184" t="s">
        <v>12795</v>
      </c>
      <c r="X915" s="187" t="s">
        <v>12796</v>
      </c>
      <c r="Y915" s="187" t="s">
        <v>24178</v>
      </c>
      <c r="Z915" s="188" t="s">
        <v>12797</v>
      </c>
      <c r="AA915" s="184">
        <v>180</v>
      </c>
      <c r="AB915" s="184" t="s">
        <v>3669</v>
      </c>
      <c r="AC915" s="184"/>
      <c r="AD915" s="184"/>
      <c r="AE915" s="184" t="s">
        <v>3562</v>
      </c>
      <c r="AF915" s="184"/>
      <c r="AG915" s="184"/>
      <c r="AH915" s="184"/>
      <c r="AI915" s="184"/>
      <c r="AJ915" s="184" t="s">
        <v>3563</v>
      </c>
      <c r="AK915" s="184">
        <v>545800</v>
      </c>
      <c r="AL915" s="184" t="s">
        <v>12793</v>
      </c>
      <c r="AM915" s="184" t="s">
        <v>12798</v>
      </c>
      <c r="AN915" s="184">
        <v>18776275570</v>
      </c>
      <c r="AO915" s="184" t="s">
        <v>12799</v>
      </c>
      <c r="AP915" s="184" t="s">
        <v>12793</v>
      </c>
      <c r="AQ915" s="184">
        <v>18776275570</v>
      </c>
      <c r="AR915" s="184" t="s">
        <v>12793</v>
      </c>
      <c r="AS915" s="184" t="s">
        <v>12798</v>
      </c>
      <c r="AT915" s="184">
        <v>18776275570</v>
      </c>
      <c r="AU915" s="184" t="s">
        <v>12800</v>
      </c>
      <c r="AV915" s="184" t="s">
        <v>12801</v>
      </c>
      <c r="AW915" s="190"/>
      <c r="AX915" s="185">
        <v>44286</v>
      </c>
      <c r="AY915" s="185">
        <v>42904</v>
      </c>
      <c r="AZ915" s="184" t="s">
        <v>3731</v>
      </c>
      <c r="BA915" s="184" t="s">
        <v>12802</v>
      </c>
      <c r="BB915" s="184"/>
      <c r="BC915" s="184"/>
      <c r="BD915" s="184"/>
      <c r="BE915" s="184"/>
      <c r="BF915" s="184"/>
      <c r="BG915" s="184"/>
      <c r="BH915" s="184"/>
      <c r="BI915" s="184"/>
      <c r="BJ915" s="184"/>
      <c r="BK915" s="184"/>
      <c r="BL915" s="184" t="s">
        <v>3493</v>
      </c>
      <c r="BM915" s="184"/>
      <c r="BN915" s="184" t="s">
        <v>3493</v>
      </c>
      <c r="BO915" s="184" t="s">
        <v>3493</v>
      </c>
      <c r="BP915" s="184" t="s">
        <v>3493</v>
      </c>
      <c r="BQ915" s="184" t="str">
        <f t="shared" si="37"/>
        <v>√</v>
      </c>
      <c r="BR915" s="184"/>
      <c r="BS915" s="184"/>
      <c r="BT915" s="187" t="str">
        <f t="shared" ref="BT915" si="39">IF(OR(Q915="",Q915="/")," ","√")</f>
        <v>√</v>
      </c>
      <c r="BU915" s="184"/>
      <c r="BV915" s="190" t="e">
        <f>VLOOKUP(D:D,#REF!,2,0)</f>
        <v>#REF!</v>
      </c>
      <c r="BW915" s="190" t="e">
        <f>VLOOKUP(D:D,#REF!,3,0)</f>
        <v>#REF!</v>
      </c>
      <c r="BX915" s="190"/>
      <c r="BY915" s="190"/>
      <c r="BZ915" s="191" t="e">
        <f>VLOOKUP(D:D,#REF!,2,0)</f>
        <v>#REF!</v>
      </c>
      <c r="CA915" s="192" t="s">
        <v>18928</v>
      </c>
      <c r="CB915" s="192" t="s">
        <v>18928</v>
      </c>
      <c r="CC915" s="192" t="s">
        <v>18928</v>
      </c>
      <c r="CD915" s="190"/>
      <c r="CE915" s="184">
        <v>7004265</v>
      </c>
    </row>
    <row r="916" spans="1:83" ht="11.95" customHeight="1">
      <c r="A916" s="184">
        <v>7004266</v>
      </c>
      <c r="B916" s="184">
        <v>915</v>
      </c>
      <c r="C916" s="184" t="s">
        <v>22473</v>
      </c>
      <c r="D916" s="184" t="s">
        <v>25</v>
      </c>
      <c r="E916" s="184" t="s">
        <v>646</v>
      </c>
      <c r="F916" s="184" t="s">
        <v>12803</v>
      </c>
      <c r="G916" s="185">
        <v>42582</v>
      </c>
      <c r="H916" s="186" t="s">
        <v>22927</v>
      </c>
      <c r="I916" s="187">
        <v>21145</v>
      </c>
      <c r="J916" s="184" t="s">
        <v>12684</v>
      </c>
      <c r="K916" s="184">
        <v>7004266</v>
      </c>
      <c r="L916" s="184" t="s">
        <v>12804</v>
      </c>
      <c r="M916" s="184" t="s">
        <v>12805</v>
      </c>
      <c r="N916" s="188" t="s">
        <v>12806</v>
      </c>
      <c r="O916" s="189" t="s">
        <v>12807</v>
      </c>
      <c r="P916" s="187" t="s">
        <v>24179</v>
      </c>
      <c r="Q916" s="187" t="s">
        <v>24179</v>
      </c>
      <c r="R916" s="184" t="s">
        <v>12808</v>
      </c>
      <c r="S916" s="184" t="s">
        <v>12809</v>
      </c>
      <c r="T916" s="184" t="s">
        <v>12810</v>
      </c>
      <c r="U916" s="184" t="s">
        <v>24180</v>
      </c>
      <c r="V916" s="184" t="s">
        <v>24181</v>
      </c>
      <c r="W916" s="184" t="s">
        <v>12811</v>
      </c>
      <c r="X916" s="187" t="s">
        <v>12812</v>
      </c>
      <c r="Y916" s="187" t="s">
        <v>12813</v>
      </c>
      <c r="Z916" s="188" t="s">
        <v>12814</v>
      </c>
      <c r="AA916" s="184">
        <v>120</v>
      </c>
      <c r="AB916" s="184" t="s">
        <v>3561</v>
      </c>
      <c r="AC916" s="184"/>
      <c r="AD916" s="184"/>
      <c r="AE916" s="184" t="s">
        <v>3562</v>
      </c>
      <c r="AF916" s="184"/>
      <c r="AG916" s="184"/>
      <c r="AH916" s="184"/>
      <c r="AI916" s="184"/>
      <c r="AJ916" s="184" t="s">
        <v>3593</v>
      </c>
      <c r="AK916" s="184">
        <v>535000</v>
      </c>
      <c r="AL916" s="184" t="s">
        <v>12815</v>
      </c>
      <c r="AM916" s="184" t="s">
        <v>12816</v>
      </c>
      <c r="AN916" s="184">
        <v>1577772650</v>
      </c>
      <c r="AO916" s="184" t="s">
        <v>3577</v>
      </c>
      <c r="AP916" s="184" t="s">
        <v>12815</v>
      </c>
      <c r="AQ916" s="184">
        <v>1577772650</v>
      </c>
      <c r="AR916" s="184" t="s">
        <v>12815</v>
      </c>
      <c r="AS916" s="184" t="s">
        <v>12816</v>
      </c>
      <c r="AT916" s="184">
        <v>1577772650</v>
      </c>
      <c r="AU916" s="184" t="s">
        <v>12817</v>
      </c>
      <c r="AV916" s="184" t="s">
        <v>12817</v>
      </c>
      <c r="AW916" s="190"/>
      <c r="AX916" s="185">
        <v>44084</v>
      </c>
      <c r="AY916" s="185">
        <v>42851</v>
      </c>
      <c r="AZ916" s="184" t="s">
        <v>3562</v>
      </c>
      <c r="BA916" s="184" t="s">
        <v>12818</v>
      </c>
      <c r="BB916" s="184"/>
      <c r="BC916" s="184"/>
      <c r="BD916" s="184"/>
      <c r="BE916" s="184"/>
      <c r="BF916" s="184"/>
      <c r="BG916" s="184"/>
      <c r="BH916" s="184"/>
      <c r="BI916" s="184"/>
      <c r="BJ916" s="184"/>
      <c r="BK916" s="184"/>
      <c r="BL916" s="184" t="s">
        <v>3493</v>
      </c>
      <c r="BM916" s="184"/>
      <c r="BN916" s="184" t="s">
        <v>3493</v>
      </c>
      <c r="BO916" s="184" t="s">
        <v>3493</v>
      </c>
      <c r="BP916" s="184" t="s">
        <v>3493</v>
      </c>
      <c r="BQ916" s="184" t="str">
        <f t="shared" si="37"/>
        <v>√</v>
      </c>
      <c r="BR916" s="184"/>
      <c r="BS916" s="184"/>
      <c r="BT916" s="187" t="s">
        <v>3493</v>
      </c>
      <c r="BU916" s="184"/>
      <c r="BV916" s="190" t="e">
        <f>VLOOKUP(D:D,#REF!,2,0)</f>
        <v>#REF!</v>
      </c>
      <c r="BW916" s="190" t="e">
        <f>VLOOKUP(D:D,#REF!,3,0)</f>
        <v>#REF!</v>
      </c>
      <c r="BX916" s="190"/>
      <c r="BY916" s="190"/>
      <c r="BZ916" s="191" t="e">
        <f>VLOOKUP(D:D,#REF!,2,0)</f>
        <v>#REF!</v>
      </c>
      <c r="CA916" s="192" t="s">
        <v>18928</v>
      </c>
      <c r="CB916" s="192" t="s">
        <v>18928</v>
      </c>
      <c r="CC916" s="192" t="s">
        <v>18928</v>
      </c>
      <c r="CD916" s="190"/>
      <c r="CE916" s="184">
        <v>7004266</v>
      </c>
    </row>
    <row r="917" spans="1:83" ht="11.95" customHeight="1">
      <c r="A917" s="184">
        <v>7004267</v>
      </c>
      <c r="B917" s="184">
        <v>916</v>
      </c>
      <c r="C917" s="184" t="s">
        <v>22473</v>
      </c>
      <c r="D917" s="184" t="s">
        <v>25</v>
      </c>
      <c r="E917" s="184" t="s">
        <v>122</v>
      </c>
      <c r="F917" s="184" t="s">
        <v>12819</v>
      </c>
      <c r="G917" s="185">
        <v>42582</v>
      </c>
      <c r="H917" s="186" t="s">
        <v>22474</v>
      </c>
      <c r="I917" s="187">
        <v>21050</v>
      </c>
      <c r="J917" s="184" t="s">
        <v>24182</v>
      </c>
      <c r="K917" s="184">
        <v>7004267</v>
      </c>
      <c r="L917" s="184" t="s">
        <v>12820</v>
      </c>
      <c r="M917" s="184" t="s">
        <v>12821</v>
      </c>
      <c r="N917" s="188" t="s">
        <v>12822</v>
      </c>
      <c r="O917" s="189" t="s">
        <v>12823</v>
      </c>
      <c r="P917" s="187" t="s">
        <v>24183</v>
      </c>
      <c r="Q917" s="187" t="s">
        <v>24183</v>
      </c>
      <c r="R917" s="184" t="s">
        <v>12824</v>
      </c>
      <c r="S917" s="184">
        <v>13393688211</v>
      </c>
      <c r="T917" s="184" t="s">
        <v>12825</v>
      </c>
      <c r="U917" s="184">
        <v>13978758745</v>
      </c>
      <c r="V917" s="184" t="s">
        <v>12826</v>
      </c>
      <c r="W917" s="184">
        <v>13978720160</v>
      </c>
      <c r="X917" s="187" t="s">
        <v>24184</v>
      </c>
      <c r="Y917" s="187" t="s">
        <v>12827</v>
      </c>
      <c r="Z917" s="188" t="s">
        <v>3575</v>
      </c>
      <c r="AA917" s="184">
        <v>180</v>
      </c>
      <c r="AB917" s="184" t="s">
        <v>3561</v>
      </c>
      <c r="AC917" s="184"/>
      <c r="AD917" s="184"/>
      <c r="AE917" s="184" t="s">
        <v>3562</v>
      </c>
      <c r="AF917" s="184"/>
      <c r="AG917" s="184"/>
      <c r="AH917" s="184"/>
      <c r="AI917" s="184"/>
      <c r="AJ917" s="184" t="s">
        <v>3563</v>
      </c>
      <c r="AK917" s="184">
        <v>532700</v>
      </c>
      <c r="AL917" s="184" t="s">
        <v>12825</v>
      </c>
      <c r="AM917" s="184" t="s">
        <v>12828</v>
      </c>
      <c r="AN917" s="184">
        <v>13978758745</v>
      </c>
      <c r="AO917" s="184" t="s">
        <v>12829</v>
      </c>
      <c r="AP917" s="184" t="s">
        <v>12825</v>
      </c>
      <c r="AQ917" s="184">
        <v>13978758745</v>
      </c>
      <c r="AR917" s="184" t="s">
        <v>12830</v>
      </c>
      <c r="AS917" s="184" t="s">
        <v>12828</v>
      </c>
      <c r="AT917" s="184" t="s">
        <v>12831</v>
      </c>
      <c r="AU917" s="184" t="s">
        <v>24185</v>
      </c>
      <c r="AV917" s="184" t="s">
        <v>2369</v>
      </c>
      <c r="AW917" s="190"/>
      <c r="AX917" s="185">
        <v>43914</v>
      </c>
      <c r="AY917" s="185">
        <v>43472</v>
      </c>
      <c r="AZ917" s="184" t="s">
        <v>19415</v>
      </c>
      <c r="BA917" s="184" t="s">
        <v>12832</v>
      </c>
      <c r="BB917" s="184"/>
      <c r="BC917" s="184"/>
      <c r="BD917" s="184"/>
      <c r="BE917" s="184"/>
      <c r="BF917" s="184"/>
      <c r="BG917" s="184"/>
      <c r="BH917" s="184"/>
      <c r="BI917" s="184"/>
      <c r="BJ917" s="184"/>
      <c r="BK917" s="184"/>
      <c r="BL917" s="184" t="s">
        <v>3493</v>
      </c>
      <c r="BM917" s="184"/>
      <c r="BN917" s="184" t="s">
        <v>3493</v>
      </c>
      <c r="BO917" s="184" t="s">
        <v>3493</v>
      </c>
      <c r="BP917" s="184" t="s">
        <v>3493</v>
      </c>
      <c r="BQ917" s="184" t="str">
        <f t="shared" si="37"/>
        <v>√</v>
      </c>
      <c r="BR917" s="184"/>
      <c r="BS917" s="184"/>
      <c r="BT917" s="187" t="s">
        <v>2819</v>
      </c>
      <c r="BU917" s="184" t="s">
        <v>3823</v>
      </c>
      <c r="BV917" s="190" t="e">
        <f>VLOOKUP(D:D,#REF!,2,0)</f>
        <v>#REF!</v>
      </c>
      <c r="BW917" s="190" t="e">
        <f>VLOOKUP(D:D,#REF!,3,0)</f>
        <v>#REF!</v>
      </c>
      <c r="BX917" s="190"/>
      <c r="BY917" s="190"/>
      <c r="BZ917" s="191" t="e">
        <f>VLOOKUP(D:D,#REF!,2,0)</f>
        <v>#REF!</v>
      </c>
      <c r="CA917" s="192" t="s">
        <v>18928</v>
      </c>
      <c r="CB917" s="192" t="s">
        <v>18928</v>
      </c>
      <c r="CC917" s="192" t="s">
        <v>18928</v>
      </c>
      <c r="CD917" s="190"/>
      <c r="CE917" s="184">
        <v>7004267</v>
      </c>
    </row>
    <row r="918" spans="1:83" ht="11.95" customHeight="1">
      <c r="A918" s="184">
        <v>7004268</v>
      </c>
      <c r="B918" s="184">
        <v>917</v>
      </c>
      <c r="C918" s="184" t="s">
        <v>19398</v>
      </c>
      <c r="D918" s="184" t="s">
        <v>22</v>
      </c>
      <c r="E918" s="184" t="s">
        <v>564</v>
      </c>
      <c r="F918" s="184" t="s">
        <v>12833</v>
      </c>
      <c r="G918" s="185">
        <v>42511</v>
      </c>
      <c r="H918" s="186" t="s">
        <v>5543</v>
      </c>
      <c r="I918" s="187">
        <v>21183</v>
      </c>
      <c r="J918" s="184" t="s">
        <v>8752</v>
      </c>
      <c r="K918" s="184">
        <v>7004268</v>
      </c>
      <c r="L918" s="184" t="s">
        <v>12834</v>
      </c>
      <c r="M918" s="184" t="s">
        <v>12835</v>
      </c>
      <c r="N918" s="188" t="s">
        <v>12836</v>
      </c>
      <c r="O918" s="189" t="s">
        <v>12837</v>
      </c>
      <c r="P918" s="187" t="s">
        <v>24186</v>
      </c>
      <c r="Q918" s="187" t="s">
        <v>24186</v>
      </c>
      <c r="R918" s="184" t="s">
        <v>12838</v>
      </c>
      <c r="S918" s="184">
        <v>15505307098</v>
      </c>
      <c r="T918" s="184" t="s">
        <v>12839</v>
      </c>
      <c r="U918" s="184">
        <v>15505307098</v>
      </c>
      <c r="V918" s="184" t="s">
        <v>24187</v>
      </c>
      <c r="W918" s="184">
        <v>18105306576</v>
      </c>
      <c r="X918" s="187" t="s">
        <v>12840</v>
      </c>
      <c r="Y918" s="187" t="s">
        <v>12841</v>
      </c>
      <c r="Z918" s="188" t="s">
        <v>3575</v>
      </c>
      <c r="AA918" s="184">
        <v>90</v>
      </c>
      <c r="AB918" s="184" t="s">
        <v>3669</v>
      </c>
      <c r="AC918" s="184"/>
      <c r="AD918" s="184"/>
      <c r="AE918" s="184" t="s">
        <v>3562</v>
      </c>
      <c r="AF918" s="184"/>
      <c r="AG918" s="184"/>
      <c r="AH918" s="184"/>
      <c r="AI918" s="184"/>
      <c r="AJ918" s="184" t="s">
        <v>3563</v>
      </c>
      <c r="AK918" s="184">
        <v>274400</v>
      </c>
      <c r="AL918" s="184" t="s">
        <v>12842</v>
      </c>
      <c r="AM918" s="184" t="s">
        <v>12843</v>
      </c>
      <c r="AN918" s="184">
        <v>18105306576</v>
      </c>
      <c r="AO918" s="184" t="s">
        <v>5601</v>
      </c>
      <c r="AP918" s="184" t="s">
        <v>12844</v>
      </c>
      <c r="AQ918" s="184" t="s">
        <v>12845</v>
      </c>
      <c r="AR918" s="184" t="s">
        <v>12842</v>
      </c>
      <c r="AS918" s="184" t="s">
        <v>12843</v>
      </c>
      <c r="AT918" s="184">
        <v>18105306576</v>
      </c>
      <c r="AU918" s="184" t="s">
        <v>12834</v>
      </c>
      <c r="AV918" s="184" t="s">
        <v>12834</v>
      </c>
      <c r="AW918" s="190"/>
      <c r="AX918" s="185">
        <v>43921</v>
      </c>
      <c r="AY918" s="185">
        <v>43557</v>
      </c>
      <c r="AZ918" s="184" t="s">
        <v>19415</v>
      </c>
      <c r="BA918" s="184" t="s">
        <v>12846</v>
      </c>
      <c r="BB918" s="184"/>
      <c r="BC918" s="184"/>
      <c r="BD918" s="184"/>
      <c r="BE918" s="184"/>
      <c r="BF918" s="184"/>
      <c r="BG918" s="184"/>
      <c r="BH918" s="184"/>
      <c r="BI918" s="184"/>
      <c r="BJ918" s="184"/>
      <c r="BK918" s="184"/>
      <c r="BL918" s="184" t="s">
        <v>3493</v>
      </c>
      <c r="BM918" s="184"/>
      <c r="BN918" s="184"/>
      <c r="BO918" s="184" t="s">
        <v>3493</v>
      </c>
      <c r="BP918" s="184" t="s">
        <v>3493</v>
      </c>
      <c r="BQ918" s="184" t="str">
        <f t="shared" si="37"/>
        <v>√</v>
      </c>
      <c r="BR918" s="184"/>
      <c r="BS918" s="184"/>
      <c r="BT918" s="187" t="s">
        <v>3493</v>
      </c>
      <c r="BU918" s="184"/>
      <c r="BV918" s="190" t="e">
        <f>VLOOKUP(D:D,#REF!,2,0)</f>
        <v>#REF!</v>
      </c>
      <c r="BW918" s="190" t="e">
        <f>VLOOKUP(D:D,#REF!,3,0)</f>
        <v>#REF!</v>
      </c>
      <c r="BX918" s="190"/>
      <c r="BY918" s="190"/>
      <c r="BZ918" s="191" t="e">
        <f>VLOOKUP(D:D,#REF!,2,0)</f>
        <v>#REF!</v>
      </c>
      <c r="CA918" s="192" t="s">
        <v>18928</v>
      </c>
      <c r="CB918" s="192" t="s">
        <v>18928</v>
      </c>
      <c r="CC918" s="192" t="s">
        <v>18928</v>
      </c>
      <c r="CD918" s="190"/>
      <c r="CE918" s="184">
        <v>7004268</v>
      </c>
    </row>
    <row r="919" spans="1:83" ht="11.95" customHeight="1">
      <c r="A919" s="184">
        <v>7004269</v>
      </c>
      <c r="B919" s="184">
        <v>918</v>
      </c>
      <c r="C919" s="184" t="s">
        <v>19398</v>
      </c>
      <c r="D919" s="184" t="s">
        <v>22</v>
      </c>
      <c r="E919" s="184" t="s">
        <v>558</v>
      </c>
      <c r="F919" s="184" t="s">
        <v>12847</v>
      </c>
      <c r="G919" s="185">
        <v>42504</v>
      </c>
      <c r="H919" s="186" t="s">
        <v>20049</v>
      </c>
      <c r="I919" s="187">
        <v>21182</v>
      </c>
      <c r="J919" s="184" t="s">
        <v>22434</v>
      </c>
      <c r="K919" s="184">
        <v>7004269</v>
      </c>
      <c r="L919" s="184" t="s">
        <v>12848</v>
      </c>
      <c r="M919" s="184" t="s">
        <v>24188</v>
      </c>
      <c r="N919" s="188" t="s">
        <v>24189</v>
      </c>
      <c r="O919" s="189" t="s">
        <v>12849</v>
      </c>
      <c r="P919" s="187" t="s">
        <v>12850</v>
      </c>
      <c r="Q919" s="187" t="s">
        <v>12850</v>
      </c>
      <c r="R919" s="184" t="s">
        <v>12851</v>
      </c>
      <c r="S919" s="184" t="s">
        <v>12852</v>
      </c>
      <c r="T919" s="184" t="s">
        <v>12853</v>
      </c>
      <c r="U919" s="184">
        <v>17685605227</v>
      </c>
      <c r="V919" s="184" t="s">
        <v>12854</v>
      </c>
      <c r="W919" s="184">
        <v>17685605227</v>
      </c>
      <c r="X919" s="187" t="s">
        <v>12855</v>
      </c>
      <c r="Y919" s="187" t="s">
        <v>24190</v>
      </c>
      <c r="Z919" s="188" t="s">
        <v>3575</v>
      </c>
      <c r="AA919" s="184">
        <v>120</v>
      </c>
      <c r="AB919" s="184" t="s">
        <v>3561</v>
      </c>
      <c r="AC919" s="184"/>
      <c r="AD919" s="184"/>
      <c r="AE919" s="184" t="s">
        <v>3562</v>
      </c>
      <c r="AF919" s="184"/>
      <c r="AG919" s="184"/>
      <c r="AH919" s="184"/>
      <c r="AI919" s="184"/>
      <c r="AJ919" s="184" t="s">
        <v>3593</v>
      </c>
      <c r="AK919" s="184">
        <v>255400</v>
      </c>
      <c r="AL919" s="184" t="s">
        <v>12853</v>
      </c>
      <c r="AM919" s="184" t="s">
        <v>12856</v>
      </c>
      <c r="AN919" s="184">
        <v>17685605227</v>
      </c>
      <c r="AO919" s="184" t="s">
        <v>3577</v>
      </c>
      <c r="AP919" s="184" t="s">
        <v>12853</v>
      </c>
      <c r="AQ919" s="184" t="s">
        <v>12857</v>
      </c>
      <c r="AR919" s="184" t="s">
        <v>12853</v>
      </c>
      <c r="AS919" s="184" t="s">
        <v>12856</v>
      </c>
      <c r="AT919" s="184">
        <v>17685605227</v>
      </c>
      <c r="AU919" s="184" t="s">
        <v>12858</v>
      </c>
      <c r="AV919" s="184" t="s">
        <v>12858</v>
      </c>
      <c r="AW919" s="190"/>
      <c r="AX919" s="185">
        <v>44286</v>
      </c>
      <c r="AY919" s="185">
        <v>43548</v>
      </c>
      <c r="AZ919" s="184" t="s">
        <v>3731</v>
      </c>
      <c r="BA919" s="184" t="s">
        <v>12859</v>
      </c>
      <c r="BB919" s="184"/>
      <c r="BC919" s="184"/>
      <c r="BD919" s="184"/>
      <c r="BE919" s="184"/>
      <c r="BF919" s="184"/>
      <c r="BG919" s="184"/>
      <c r="BH919" s="184"/>
      <c r="BI919" s="184"/>
      <c r="BJ919" s="184"/>
      <c r="BK919" s="184"/>
      <c r="BL919" s="184" t="s">
        <v>3493</v>
      </c>
      <c r="BM919" s="184"/>
      <c r="BN919" s="184"/>
      <c r="BO919" s="184" t="s">
        <v>3493</v>
      </c>
      <c r="BP919" s="184" t="s">
        <v>3493</v>
      </c>
      <c r="BQ919" s="184" t="str">
        <f t="shared" si="37"/>
        <v>√</v>
      </c>
      <c r="BR919" s="184"/>
      <c r="BS919" s="184"/>
      <c r="BT919" s="187" t="s">
        <v>3493</v>
      </c>
      <c r="BU919" s="184"/>
      <c r="BV919" s="190" t="e">
        <f>VLOOKUP(D:D,#REF!,2,0)</f>
        <v>#REF!</v>
      </c>
      <c r="BW919" s="190" t="e">
        <f>VLOOKUP(D:D,#REF!,3,0)</f>
        <v>#REF!</v>
      </c>
      <c r="BX919" s="190"/>
      <c r="BY919" s="190"/>
      <c r="BZ919" s="191" t="e">
        <f>VLOOKUP(D:D,#REF!,2,0)</f>
        <v>#REF!</v>
      </c>
      <c r="CA919" s="192" t="s">
        <v>18928</v>
      </c>
      <c r="CB919" s="192" t="s">
        <v>18928</v>
      </c>
      <c r="CC919" s="192" t="s">
        <v>18928</v>
      </c>
      <c r="CD919" s="190"/>
      <c r="CE919" s="184">
        <v>7004269</v>
      </c>
    </row>
    <row r="920" spans="1:83" ht="11.95" customHeight="1">
      <c r="A920" s="184">
        <v>7004270</v>
      </c>
      <c r="B920" s="184">
        <v>919</v>
      </c>
      <c r="C920" s="184" t="s">
        <v>19398</v>
      </c>
      <c r="D920" s="184" t="s">
        <v>22</v>
      </c>
      <c r="E920" s="184" t="s">
        <v>561</v>
      </c>
      <c r="F920" s="184" t="s">
        <v>12860</v>
      </c>
      <c r="G920" s="185">
        <v>42537</v>
      </c>
      <c r="H920" s="186" t="s">
        <v>22451</v>
      </c>
      <c r="I920" s="187">
        <v>21184</v>
      </c>
      <c r="J920" s="184" t="s">
        <v>8578</v>
      </c>
      <c r="K920" s="184">
        <v>7004270</v>
      </c>
      <c r="L920" s="184" t="s">
        <v>12861</v>
      </c>
      <c r="M920" s="184" t="s">
        <v>12862</v>
      </c>
      <c r="N920" s="188" t="s">
        <v>12863</v>
      </c>
      <c r="O920" s="189"/>
      <c r="P920" s="187" t="s">
        <v>12864</v>
      </c>
      <c r="Q920" s="187" t="s">
        <v>12864</v>
      </c>
      <c r="R920" s="184" t="s">
        <v>12865</v>
      </c>
      <c r="S920" s="184" t="s">
        <v>12866</v>
      </c>
      <c r="T920" s="184" t="s">
        <v>24191</v>
      </c>
      <c r="U920" s="184">
        <v>13863857579</v>
      </c>
      <c r="V920" s="184" t="s">
        <v>24191</v>
      </c>
      <c r="W920" s="184">
        <v>13863857579</v>
      </c>
      <c r="X920" s="187" t="s">
        <v>12867</v>
      </c>
      <c r="Y920" s="187" t="s">
        <v>24192</v>
      </c>
      <c r="Z920" s="188" t="s">
        <v>3575</v>
      </c>
      <c r="AA920" s="184">
        <v>180</v>
      </c>
      <c r="AB920" s="184" t="s">
        <v>24193</v>
      </c>
      <c r="AC920" s="184"/>
      <c r="AD920" s="184"/>
      <c r="AE920" s="184" t="s">
        <v>3562</v>
      </c>
      <c r="AF920" s="184"/>
      <c r="AG920" s="184"/>
      <c r="AH920" s="184"/>
      <c r="AI920" s="184"/>
      <c r="AJ920" s="184" t="s">
        <v>3593</v>
      </c>
      <c r="AK920" s="184">
        <v>264000</v>
      </c>
      <c r="AL920" s="184" t="s">
        <v>12868</v>
      </c>
      <c r="AM920" s="184" t="s">
        <v>12869</v>
      </c>
      <c r="AN920" s="184">
        <v>13863857579</v>
      </c>
      <c r="AO920" s="184" t="s">
        <v>3577</v>
      </c>
      <c r="AP920" s="184" t="s">
        <v>12870</v>
      </c>
      <c r="AQ920" s="184" t="s">
        <v>12871</v>
      </c>
      <c r="AR920" s="184" t="s">
        <v>12868</v>
      </c>
      <c r="AS920" s="184" t="s">
        <v>12869</v>
      </c>
      <c r="AT920" s="184">
        <v>13863857579</v>
      </c>
      <c r="AU920" s="184" t="s">
        <v>24194</v>
      </c>
      <c r="AV920" s="184" t="s">
        <v>1086</v>
      </c>
      <c r="AW920" s="190"/>
      <c r="AX920" s="185">
        <v>44286</v>
      </c>
      <c r="AY920" s="185">
        <v>43812</v>
      </c>
      <c r="AZ920" s="184" t="s">
        <v>3731</v>
      </c>
      <c r="BA920" s="184" t="s">
        <v>12872</v>
      </c>
      <c r="BB920" s="184"/>
      <c r="BC920" s="184"/>
      <c r="BD920" s="184"/>
      <c r="BE920" s="184"/>
      <c r="BF920" s="184"/>
      <c r="BG920" s="184"/>
      <c r="BH920" s="184"/>
      <c r="BI920" s="184"/>
      <c r="BJ920" s="184"/>
      <c r="BK920" s="184"/>
      <c r="BL920" s="184" t="s">
        <v>3493</v>
      </c>
      <c r="BM920" s="184"/>
      <c r="BN920" s="184"/>
      <c r="BO920" s="184" t="s">
        <v>3493</v>
      </c>
      <c r="BP920" s="184" t="s">
        <v>3493</v>
      </c>
      <c r="BQ920" s="184" t="str">
        <f t="shared" si="37"/>
        <v>√</v>
      </c>
      <c r="BR920" s="184"/>
      <c r="BS920" s="184"/>
      <c r="BT920" s="187" t="s">
        <v>3493</v>
      </c>
      <c r="BU920" s="184"/>
      <c r="BV920" s="190" t="e">
        <f>VLOOKUP(D:D,#REF!,2,0)</f>
        <v>#REF!</v>
      </c>
      <c r="BW920" s="190" t="e">
        <f>VLOOKUP(D:D,#REF!,3,0)</f>
        <v>#REF!</v>
      </c>
      <c r="BX920" s="190"/>
      <c r="BY920" s="190"/>
      <c r="BZ920" s="191" t="e">
        <f>VLOOKUP(D:D,#REF!,2,0)</f>
        <v>#REF!</v>
      </c>
      <c r="CA920" s="192" t="s">
        <v>18928</v>
      </c>
      <c r="CB920" s="192" t="s">
        <v>18928</v>
      </c>
      <c r="CC920" s="192" t="s">
        <v>18928</v>
      </c>
      <c r="CD920" s="190"/>
      <c r="CE920" s="184">
        <v>7004270</v>
      </c>
    </row>
    <row r="921" spans="1:83" ht="11.95" customHeight="1">
      <c r="A921" s="184">
        <v>7004271</v>
      </c>
      <c r="B921" s="184">
        <v>920</v>
      </c>
      <c r="C921" s="184" t="s">
        <v>19398</v>
      </c>
      <c r="D921" s="184" t="s">
        <v>22</v>
      </c>
      <c r="E921" s="184" t="s">
        <v>564</v>
      </c>
      <c r="F921" s="184" t="s">
        <v>12873</v>
      </c>
      <c r="G921" s="185">
        <v>42578</v>
      </c>
      <c r="H921" s="186" t="s">
        <v>5543</v>
      </c>
      <c r="I921" s="187">
        <v>21183</v>
      </c>
      <c r="J921" s="184" t="s">
        <v>8752</v>
      </c>
      <c r="K921" s="184">
        <v>7004271</v>
      </c>
      <c r="L921" s="184" t="s">
        <v>24195</v>
      </c>
      <c r="M921" s="184" t="s">
        <v>12874</v>
      </c>
      <c r="N921" s="188" t="s">
        <v>24196</v>
      </c>
      <c r="O921" s="189"/>
      <c r="P921" s="187" t="s">
        <v>12875</v>
      </c>
      <c r="Q921" s="187" t="s">
        <v>12875</v>
      </c>
      <c r="R921" s="184" t="s">
        <v>24197</v>
      </c>
      <c r="S921" s="184">
        <v>18610960938</v>
      </c>
      <c r="T921" s="184" t="s">
        <v>24197</v>
      </c>
      <c r="U921" s="184">
        <v>18610960938</v>
      </c>
      <c r="V921" s="184" t="s">
        <v>12876</v>
      </c>
      <c r="W921" s="184">
        <v>13405301003</v>
      </c>
      <c r="X921" s="187" t="s">
        <v>12877</v>
      </c>
      <c r="Y921" s="187"/>
      <c r="Z921" s="188" t="s">
        <v>3575</v>
      </c>
      <c r="AA921" s="184">
        <v>120</v>
      </c>
      <c r="AB921" s="184" t="s">
        <v>3561</v>
      </c>
      <c r="AC921" s="184"/>
      <c r="AD921" s="184"/>
      <c r="AE921" s="184" t="s">
        <v>3562</v>
      </c>
      <c r="AF921" s="184"/>
      <c r="AG921" s="184"/>
      <c r="AH921" s="184"/>
      <c r="AI921" s="184"/>
      <c r="AJ921" s="184" t="s">
        <v>3563</v>
      </c>
      <c r="AK921" s="184">
        <v>274100</v>
      </c>
      <c r="AL921" s="184" t="s">
        <v>12878</v>
      </c>
      <c r="AM921" s="184" t="s">
        <v>12879</v>
      </c>
      <c r="AN921" s="184">
        <v>13573013131</v>
      </c>
      <c r="AO921" s="184" t="s">
        <v>3577</v>
      </c>
      <c r="AP921" s="184" t="s">
        <v>12878</v>
      </c>
      <c r="AQ921" s="184" t="s">
        <v>12880</v>
      </c>
      <c r="AR921" s="184" t="s">
        <v>12878</v>
      </c>
      <c r="AS921" s="184" t="s">
        <v>12879</v>
      </c>
      <c r="AT921" s="184">
        <v>13573013131</v>
      </c>
      <c r="AU921" s="184" t="s">
        <v>24198</v>
      </c>
      <c r="AV921" s="184" t="s">
        <v>1447</v>
      </c>
      <c r="AW921" s="190"/>
      <c r="AX921" s="185">
        <v>44286</v>
      </c>
      <c r="AY921" s="185"/>
      <c r="AZ921" s="184" t="s">
        <v>3731</v>
      </c>
      <c r="BA921" s="184" t="s">
        <v>12881</v>
      </c>
      <c r="BB921" s="184"/>
      <c r="BC921" s="184"/>
      <c r="BD921" s="184"/>
      <c r="BE921" s="184"/>
      <c r="BF921" s="184"/>
      <c r="BG921" s="184"/>
      <c r="BH921" s="184"/>
      <c r="BI921" s="184"/>
      <c r="BJ921" s="184"/>
      <c r="BK921" s="184"/>
      <c r="BL921" s="184" t="s">
        <v>3493</v>
      </c>
      <c r="BM921" s="184"/>
      <c r="BN921" s="184"/>
      <c r="BO921" s="184"/>
      <c r="BP921" s="184" t="s">
        <v>3493</v>
      </c>
      <c r="BQ921" s="184" t="str">
        <f t="shared" si="37"/>
        <v>√</v>
      </c>
      <c r="BR921" s="184"/>
      <c r="BS921" s="184"/>
      <c r="BT921" s="187" t="s">
        <v>3493</v>
      </c>
      <c r="BU921" s="184"/>
      <c r="BV921" s="190" t="e">
        <f>VLOOKUP(D:D,#REF!,2,0)</f>
        <v>#REF!</v>
      </c>
      <c r="BW921" s="190" t="e">
        <f>VLOOKUP(D:D,#REF!,3,0)</f>
        <v>#REF!</v>
      </c>
      <c r="BX921" s="190"/>
      <c r="BY921" s="190"/>
      <c r="BZ921" s="191" t="e">
        <f>VLOOKUP(D:D,#REF!,2,0)</f>
        <v>#REF!</v>
      </c>
      <c r="CA921" s="192" t="s">
        <v>18928</v>
      </c>
      <c r="CB921" s="192" t="s">
        <v>18928</v>
      </c>
      <c r="CC921" s="192" t="s">
        <v>18928</v>
      </c>
      <c r="CD921" s="190"/>
      <c r="CE921" s="184">
        <v>7004271</v>
      </c>
    </row>
    <row r="922" spans="1:83" ht="11.95" customHeight="1">
      <c r="A922" s="184">
        <v>7004272</v>
      </c>
      <c r="B922" s="184">
        <v>921</v>
      </c>
      <c r="C922" s="184" t="s">
        <v>22473</v>
      </c>
      <c r="D922" s="184" t="s">
        <v>25</v>
      </c>
      <c r="E922" s="184" t="s">
        <v>643</v>
      </c>
      <c r="F922" s="184" t="s">
        <v>12882</v>
      </c>
      <c r="G922" s="185">
        <v>42582</v>
      </c>
      <c r="H922" s="186" t="s">
        <v>22474</v>
      </c>
      <c r="I922" s="187">
        <v>21050</v>
      </c>
      <c r="J922" s="184" t="s">
        <v>12776</v>
      </c>
      <c r="K922" s="184">
        <v>7004272</v>
      </c>
      <c r="L922" s="184" t="s">
        <v>24199</v>
      </c>
      <c r="M922" s="184" t="s">
        <v>24200</v>
      </c>
      <c r="N922" s="188" t="s">
        <v>12883</v>
      </c>
      <c r="O922" s="189" t="s">
        <v>12884</v>
      </c>
      <c r="P922" s="187" t="s">
        <v>12885</v>
      </c>
      <c r="Q922" s="187" t="s">
        <v>12885</v>
      </c>
      <c r="R922" s="184" t="s">
        <v>24201</v>
      </c>
      <c r="S922" s="184" t="s">
        <v>12886</v>
      </c>
      <c r="T922" s="184" t="s">
        <v>12887</v>
      </c>
      <c r="U922" s="184" t="s">
        <v>24202</v>
      </c>
      <c r="V922" s="184" t="s">
        <v>24201</v>
      </c>
      <c r="W922" s="184" t="s">
        <v>24202</v>
      </c>
      <c r="X922" s="187" t="s">
        <v>12888</v>
      </c>
      <c r="Y922" s="187" t="s">
        <v>24203</v>
      </c>
      <c r="Z922" s="188" t="s">
        <v>12889</v>
      </c>
      <c r="AA922" s="184">
        <v>180</v>
      </c>
      <c r="AB922" s="184" t="s">
        <v>3561</v>
      </c>
      <c r="AC922" s="184"/>
      <c r="AD922" s="184"/>
      <c r="AE922" s="184" t="s">
        <v>3562</v>
      </c>
      <c r="AF922" s="184"/>
      <c r="AG922" s="184"/>
      <c r="AH922" s="184"/>
      <c r="AI922" s="184"/>
      <c r="AJ922" s="184" t="s">
        <v>3563</v>
      </c>
      <c r="AK922" s="184">
        <v>533500</v>
      </c>
      <c r="AL922" s="184" t="s">
        <v>12890</v>
      </c>
      <c r="AM922" s="184" t="s">
        <v>12891</v>
      </c>
      <c r="AN922" s="184">
        <v>18077675126</v>
      </c>
      <c r="AO922" s="184" t="s">
        <v>12892</v>
      </c>
      <c r="AP922" s="184" t="s">
        <v>12890</v>
      </c>
      <c r="AQ922" s="184">
        <v>18077675126</v>
      </c>
      <c r="AR922" s="184" t="s">
        <v>12890</v>
      </c>
      <c r="AS922" s="184" t="s">
        <v>12891</v>
      </c>
      <c r="AT922" s="184">
        <v>18077675126</v>
      </c>
      <c r="AU922" s="184" t="s">
        <v>12893</v>
      </c>
      <c r="AV922" s="184" t="s">
        <v>12894</v>
      </c>
      <c r="AW922" s="190"/>
      <c r="AX922" s="185">
        <v>44359</v>
      </c>
      <c r="AY922" s="185">
        <v>43765</v>
      </c>
      <c r="AZ922" s="184" t="s">
        <v>3731</v>
      </c>
      <c r="BA922" s="184" t="s">
        <v>12895</v>
      </c>
      <c r="BB922" s="184"/>
      <c r="BC922" s="184"/>
      <c r="BD922" s="184"/>
      <c r="BE922" s="184"/>
      <c r="BF922" s="184"/>
      <c r="BG922" s="184"/>
      <c r="BH922" s="184"/>
      <c r="BI922" s="184"/>
      <c r="BJ922" s="184"/>
      <c r="BK922" s="184"/>
      <c r="BL922" s="184" t="s">
        <v>3493</v>
      </c>
      <c r="BM922" s="184"/>
      <c r="BN922" s="184" t="s">
        <v>3493</v>
      </c>
      <c r="BO922" s="184" t="s">
        <v>3493</v>
      </c>
      <c r="BP922" s="184" t="s">
        <v>3493</v>
      </c>
      <c r="BQ922" s="184" t="str">
        <f t="shared" si="37"/>
        <v>√</v>
      </c>
      <c r="BR922" s="184"/>
      <c r="BS922" s="184"/>
      <c r="BT922" s="187" t="s">
        <v>2819</v>
      </c>
      <c r="BU922" s="184" t="s">
        <v>3823</v>
      </c>
      <c r="BV922" s="190" t="e">
        <f>VLOOKUP(D:D,#REF!,2,0)</f>
        <v>#REF!</v>
      </c>
      <c r="BW922" s="190" t="e">
        <f>VLOOKUP(D:D,#REF!,3,0)</f>
        <v>#REF!</v>
      </c>
      <c r="BX922" s="190"/>
      <c r="BY922" s="190"/>
      <c r="BZ922" s="191" t="e">
        <f>VLOOKUP(D:D,#REF!,2,0)</f>
        <v>#REF!</v>
      </c>
      <c r="CA922" s="192" t="s">
        <v>18928</v>
      </c>
      <c r="CB922" s="192" t="s">
        <v>18928</v>
      </c>
      <c r="CC922" s="192" t="s">
        <v>18928</v>
      </c>
      <c r="CD922" s="190"/>
      <c r="CE922" s="184">
        <v>7004272</v>
      </c>
    </row>
    <row r="923" spans="1:83" ht="11.95" customHeight="1">
      <c r="A923" s="184">
        <v>7004277</v>
      </c>
      <c r="B923" s="184">
        <v>922</v>
      </c>
      <c r="C923" s="184" t="s">
        <v>18923</v>
      </c>
      <c r="D923" s="184" t="s">
        <v>39</v>
      </c>
      <c r="E923" s="184" t="s">
        <v>39</v>
      </c>
      <c r="F923" s="184" t="s">
        <v>12896</v>
      </c>
      <c r="G923" s="185">
        <v>42590</v>
      </c>
      <c r="H923" s="186" t="s">
        <v>22264</v>
      </c>
      <c r="I923" s="187">
        <v>21064</v>
      </c>
      <c r="J923" s="184" t="s">
        <v>24118</v>
      </c>
      <c r="K923" s="184">
        <v>7004277</v>
      </c>
      <c r="L923" s="184" t="s">
        <v>24204</v>
      </c>
      <c r="M923" s="184" t="s">
        <v>3575</v>
      </c>
      <c r="N923" s="188" t="s">
        <v>24119</v>
      </c>
      <c r="O923" s="189"/>
      <c r="P923" s="187" t="s">
        <v>24205</v>
      </c>
      <c r="Q923" s="187" t="s">
        <v>24120</v>
      </c>
      <c r="R923" s="184" t="s">
        <v>24206</v>
      </c>
      <c r="S923" s="184" t="s">
        <v>12558</v>
      </c>
      <c r="T923" s="184" t="s">
        <v>12897</v>
      </c>
      <c r="U923" s="184">
        <v>18623313661</v>
      </c>
      <c r="V923" s="184"/>
      <c r="W923" s="184"/>
      <c r="X923" s="187"/>
      <c r="Y923" s="187" t="s">
        <v>24207</v>
      </c>
      <c r="Z923" s="188" t="s">
        <v>3575</v>
      </c>
      <c r="AA923" s="184">
        <v>180</v>
      </c>
      <c r="AB923" s="184" t="s">
        <v>24123</v>
      </c>
      <c r="AC923" s="184"/>
      <c r="AD923" s="184"/>
      <c r="AE923" s="184" t="s">
        <v>3562</v>
      </c>
      <c r="AF923" s="184"/>
      <c r="AG923" s="184"/>
      <c r="AH923" s="184"/>
      <c r="AI923" s="184"/>
      <c r="AJ923" s="184" t="s">
        <v>3593</v>
      </c>
      <c r="AK923" s="184">
        <v>400010</v>
      </c>
      <c r="AL923" s="184" t="s">
        <v>24208</v>
      </c>
      <c r="AM923" s="184" t="s">
        <v>24205</v>
      </c>
      <c r="AN923" s="184">
        <v>18623313661</v>
      </c>
      <c r="AO923" s="184" t="s">
        <v>3577</v>
      </c>
      <c r="AP923" s="184" t="s">
        <v>12561</v>
      </c>
      <c r="AQ923" s="184">
        <v>13883723043</v>
      </c>
      <c r="AR923" s="184" t="s">
        <v>24209</v>
      </c>
      <c r="AS923" s="184" t="s">
        <v>24210</v>
      </c>
      <c r="AT923" s="184">
        <v>18623313661</v>
      </c>
      <c r="AU923" s="184"/>
      <c r="AV923" s="184"/>
      <c r="AW923" s="190"/>
      <c r="AX923" s="185"/>
      <c r="AY923" s="185">
        <v>43115</v>
      </c>
      <c r="AZ923" s="184" t="s">
        <v>19415</v>
      </c>
      <c r="BA923" s="184"/>
      <c r="BB923" s="184"/>
      <c r="BC923" s="184"/>
      <c r="BD923" s="184"/>
      <c r="BE923" s="184"/>
      <c r="BF923" s="184"/>
      <c r="BG923" s="184"/>
      <c r="BH923" s="184"/>
      <c r="BI923" s="184"/>
      <c r="BJ923" s="184"/>
      <c r="BK923" s="184"/>
      <c r="BL923" s="184"/>
      <c r="BM923" s="184"/>
      <c r="BN923" s="184"/>
      <c r="BO923" s="184" t="s">
        <v>3493</v>
      </c>
      <c r="BP923" s="184"/>
      <c r="BQ923" s="184" t="str">
        <f t="shared" si="37"/>
        <v xml:space="preserve"> </v>
      </c>
      <c r="BR923" s="184"/>
      <c r="BS923" s="184"/>
      <c r="BT923" s="187" t="s">
        <v>3577</v>
      </c>
      <c r="BU923" s="184" t="s">
        <v>12898</v>
      </c>
      <c r="BV923" s="190" t="e">
        <f>VLOOKUP(D:D,#REF!,2,0)</f>
        <v>#REF!</v>
      </c>
      <c r="BW923" s="190" t="e">
        <f>VLOOKUP(K:K,#REF!,4,0)</f>
        <v>#REF!</v>
      </c>
      <c r="BX923" s="190"/>
      <c r="BY923" s="190"/>
      <c r="BZ923" s="191" t="e">
        <f>VLOOKUP(D:D,#REF!,2,0)</f>
        <v>#REF!</v>
      </c>
      <c r="CA923" s="192" t="s">
        <v>18928</v>
      </c>
      <c r="CB923" s="192" t="s">
        <v>18928</v>
      </c>
      <c r="CC923" s="192" t="s">
        <v>18928</v>
      </c>
      <c r="CD923" s="190"/>
      <c r="CE923" s="184">
        <v>7004277</v>
      </c>
    </row>
    <row r="924" spans="1:83" ht="11.95" customHeight="1">
      <c r="A924" s="184">
        <v>7004278</v>
      </c>
      <c r="B924" s="184">
        <v>923</v>
      </c>
      <c r="C924" s="184" t="s">
        <v>18923</v>
      </c>
      <c r="D924" s="184" t="s">
        <v>14</v>
      </c>
      <c r="E924" s="184" t="s">
        <v>119</v>
      </c>
      <c r="F924" s="184" t="s">
        <v>834</v>
      </c>
      <c r="G924" s="185">
        <v>42544</v>
      </c>
      <c r="H924" s="186" t="s">
        <v>22469</v>
      </c>
      <c r="I924" s="187">
        <v>21137</v>
      </c>
      <c r="J924" s="184" t="s">
        <v>22470</v>
      </c>
      <c r="K924" s="184">
        <v>7004278</v>
      </c>
      <c r="L924" s="184" t="s">
        <v>24211</v>
      </c>
      <c r="M924" s="184" t="s">
        <v>12899</v>
      </c>
      <c r="N924" s="188" t="s">
        <v>12900</v>
      </c>
      <c r="O924" s="189"/>
      <c r="P924" s="187" t="s">
        <v>12901</v>
      </c>
      <c r="Q924" s="187" t="s">
        <v>12901</v>
      </c>
      <c r="R924" s="184" t="s">
        <v>12902</v>
      </c>
      <c r="S924" s="184">
        <v>13577146658</v>
      </c>
      <c r="T924" s="184" t="s">
        <v>12903</v>
      </c>
      <c r="U924" s="184">
        <v>13888323815</v>
      </c>
      <c r="V924" s="184" t="s">
        <v>12904</v>
      </c>
      <c r="W924" s="184" t="s">
        <v>12905</v>
      </c>
      <c r="X924" s="187" t="s">
        <v>12906</v>
      </c>
      <c r="Y924" s="187" t="s">
        <v>12907</v>
      </c>
      <c r="Z924" s="188" t="s">
        <v>12908</v>
      </c>
      <c r="AA924" s="184">
        <v>180</v>
      </c>
      <c r="AB924" s="184" t="s">
        <v>3669</v>
      </c>
      <c r="AC924" s="184"/>
      <c r="AD924" s="184"/>
      <c r="AE924" s="184" t="s">
        <v>3562</v>
      </c>
      <c r="AF924" s="184"/>
      <c r="AG924" s="184"/>
      <c r="AH924" s="184"/>
      <c r="AI924" s="184"/>
      <c r="AJ924" s="184" t="s">
        <v>3593</v>
      </c>
      <c r="AK924" s="184">
        <v>650300</v>
      </c>
      <c r="AL924" s="184" t="s">
        <v>816</v>
      </c>
      <c r="AM924" s="184" t="s">
        <v>8821</v>
      </c>
      <c r="AN924" s="184">
        <v>1898828902</v>
      </c>
      <c r="AO924" s="184" t="s">
        <v>6229</v>
      </c>
      <c r="AP924" s="184" t="s">
        <v>12903</v>
      </c>
      <c r="AQ924" s="184">
        <v>13888323815</v>
      </c>
      <c r="AR924" s="184" t="s">
        <v>816</v>
      </c>
      <c r="AS924" s="184" t="s">
        <v>8823</v>
      </c>
      <c r="AT924" s="184">
        <v>1898828902</v>
      </c>
      <c r="AU924" s="184" t="s">
        <v>835</v>
      </c>
      <c r="AV924" s="184" t="s">
        <v>835</v>
      </c>
      <c r="AW924" s="190"/>
      <c r="AX924" s="185">
        <v>44273</v>
      </c>
      <c r="AY924" s="185">
        <v>43458</v>
      </c>
      <c r="AZ924" s="184" t="s">
        <v>3562</v>
      </c>
      <c r="BA924" s="184" t="s">
        <v>12909</v>
      </c>
      <c r="BB924" s="184"/>
      <c r="BC924" s="184"/>
      <c r="BD924" s="184"/>
      <c r="BE924" s="184"/>
      <c r="BF924" s="184"/>
      <c r="BG924" s="184"/>
      <c r="BH924" s="184"/>
      <c r="BI924" s="184"/>
      <c r="BJ924" s="184"/>
      <c r="BK924" s="184"/>
      <c r="BL924" s="184" t="s">
        <v>3493</v>
      </c>
      <c r="BM924" s="184" t="s">
        <v>3493</v>
      </c>
      <c r="BN924" s="184" t="s">
        <v>3493</v>
      </c>
      <c r="BO924" s="184" t="s">
        <v>3493</v>
      </c>
      <c r="BP924" s="184" t="s">
        <v>3493</v>
      </c>
      <c r="BQ924" s="184" t="s">
        <v>3493</v>
      </c>
      <c r="BR924" s="184"/>
      <c r="BS924" s="184"/>
      <c r="BT924" s="187" t="s">
        <v>3493</v>
      </c>
      <c r="BU924" s="184"/>
      <c r="BV924" s="190" t="e">
        <f>VLOOKUP(D:D,#REF!,2,0)</f>
        <v>#REF!</v>
      </c>
      <c r="BW924" s="190" t="e">
        <f>VLOOKUP(D:D,#REF!,3,0)</f>
        <v>#REF!</v>
      </c>
      <c r="BX924" s="190"/>
      <c r="BY924" s="190"/>
      <c r="BZ924" s="191" t="e">
        <f>VLOOKUP(D:D,#REF!,2,0)</f>
        <v>#REF!</v>
      </c>
      <c r="CA924" s="192" t="s">
        <v>18928</v>
      </c>
      <c r="CB924" s="192" t="s">
        <v>18928</v>
      </c>
      <c r="CC924" s="192" t="s">
        <v>18928</v>
      </c>
      <c r="CD924" s="190"/>
      <c r="CE924" s="184">
        <v>7004278</v>
      </c>
    </row>
    <row r="925" spans="1:83" ht="11.95" customHeight="1">
      <c r="A925" s="184">
        <v>7004279</v>
      </c>
      <c r="B925" s="184">
        <v>924</v>
      </c>
      <c r="C925" s="184" t="s">
        <v>3672</v>
      </c>
      <c r="D925" s="184" t="s">
        <v>28</v>
      </c>
      <c r="E925" s="184" t="s">
        <v>125</v>
      </c>
      <c r="F925" s="184" t="s">
        <v>12910</v>
      </c>
      <c r="G925" s="185">
        <v>42584</v>
      </c>
      <c r="H925" s="186" t="s">
        <v>923</v>
      </c>
      <c r="I925" s="187">
        <v>21097</v>
      </c>
      <c r="J925" s="184" t="s">
        <v>19358</v>
      </c>
      <c r="K925" s="184">
        <v>7004279</v>
      </c>
      <c r="L925" s="184" t="s">
        <v>12911</v>
      </c>
      <c r="M925" s="184" t="s">
        <v>24212</v>
      </c>
      <c r="N925" s="188" t="s">
        <v>12912</v>
      </c>
      <c r="O925" s="189" t="s">
        <v>12913</v>
      </c>
      <c r="P925" s="187" t="s">
        <v>12914</v>
      </c>
      <c r="Q925" s="187" t="s">
        <v>12914</v>
      </c>
      <c r="R925" s="184" t="s">
        <v>12915</v>
      </c>
      <c r="S925" s="184">
        <v>13607045079</v>
      </c>
      <c r="T925" s="184" t="s">
        <v>12916</v>
      </c>
      <c r="U925" s="184">
        <v>13870834387</v>
      </c>
      <c r="V925" s="184" t="s">
        <v>24213</v>
      </c>
      <c r="W925" s="184">
        <v>13576128872</v>
      </c>
      <c r="X925" s="187" t="s">
        <v>24214</v>
      </c>
      <c r="Y925" s="187"/>
      <c r="Z925" s="188" t="s">
        <v>3575</v>
      </c>
      <c r="AA925" s="184">
        <v>90</v>
      </c>
      <c r="AB925" s="184" t="s">
        <v>3561</v>
      </c>
      <c r="AC925" s="184"/>
      <c r="AD925" s="184"/>
      <c r="AE925" s="184" t="s">
        <v>3562</v>
      </c>
      <c r="AF925" s="184"/>
      <c r="AG925" s="184"/>
      <c r="AH925" s="184"/>
      <c r="AI925" s="184"/>
      <c r="AJ925" s="184" t="s">
        <v>3563</v>
      </c>
      <c r="AK925" s="184">
        <v>330100</v>
      </c>
      <c r="AL925" s="184"/>
      <c r="AM925" s="184"/>
      <c r="AN925" s="184"/>
      <c r="AO925" s="184" t="s">
        <v>3577</v>
      </c>
      <c r="AP925" s="184" t="s">
        <v>12917</v>
      </c>
      <c r="AQ925" s="184">
        <v>13576128872</v>
      </c>
      <c r="AR925" s="184"/>
      <c r="AS925" s="184"/>
      <c r="AT925" s="184"/>
      <c r="AU925" s="184" t="s">
        <v>12918</v>
      </c>
      <c r="AV925" s="184" t="s">
        <v>1993</v>
      </c>
      <c r="AW925" s="190"/>
      <c r="AX925" s="185">
        <v>44133</v>
      </c>
      <c r="AY925" s="185"/>
      <c r="AZ925" s="184" t="s">
        <v>3731</v>
      </c>
      <c r="BA925" s="184" t="s">
        <v>12919</v>
      </c>
      <c r="BB925" s="184"/>
      <c r="BC925" s="184"/>
      <c r="BD925" s="184"/>
      <c r="BE925" s="184"/>
      <c r="BF925" s="184"/>
      <c r="BG925" s="184"/>
      <c r="BH925" s="184"/>
      <c r="BI925" s="184"/>
      <c r="BJ925" s="184"/>
      <c r="BK925" s="184"/>
      <c r="BL925" s="184" t="s">
        <v>3493</v>
      </c>
      <c r="BM925" s="184"/>
      <c r="BN925" s="184" t="s">
        <v>3493</v>
      </c>
      <c r="BO925" s="184"/>
      <c r="BP925" s="184" t="s">
        <v>3493</v>
      </c>
      <c r="BQ925" s="184" t="str">
        <f t="shared" si="37"/>
        <v>√</v>
      </c>
      <c r="BR925" s="184"/>
      <c r="BS925" s="184"/>
      <c r="BT925" s="187" t="s">
        <v>3493</v>
      </c>
      <c r="BU925" s="184"/>
      <c r="BV925" s="190" t="e">
        <f>VLOOKUP(D:D,#REF!,2,0)</f>
        <v>#REF!</v>
      </c>
      <c r="BW925" s="190" t="e">
        <f>VLOOKUP(D:D,#REF!,3,0)</f>
        <v>#REF!</v>
      </c>
      <c r="BX925" s="190"/>
      <c r="BY925" s="190"/>
      <c r="BZ925" s="191" t="e">
        <f>VLOOKUP(D:D,#REF!,2,0)</f>
        <v>#REF!</v>
      </c>
      <c r="CA925" s="192" t="s">
        <v>18928</v>
      </c>
      <c r="CB925" s="192" t="s">
        <v>18928</v>
      </c>
      <c r="CC925" s="192" t="s">
        <v>18928</v>
      </c>
      <c r="CD925" s="190"/>
      <c r="CE925" s="184">
        <v>7004279</v>
      </c>
    </row>
    <row r="926" spans="1:83" ht="11.95" customHeight="1">
      <c r="A926" s="184">
        <v>7004280</v>
      </c>
      <c r="B926" s="184">
        <v>925</v>
      </c>
      <c r="C926" s="184" t="s">
        <v>3672</v>
      </c>
      <c r="D926" s="184" t="s">
        <v>28</v>
      </c>
      <c r="E926" s="184" t="s">
        <v>125</v>
      </c>
      <c r="F926" s="184" t="s">
        <v>12920</v>
      </c>
      <c r="G926" s="185">
        <v>42584</v>
      </c>
      <c r="H926" s="186" t="s">
        <v>923</v>
      </c>
      <c r="I926" s="187">
        <v>21097</v>
      </c>
      <c r="J926" s="184" t="s">
        <v>19358</v>
      </c>
      <c r="K926" s="184">
        <v>7004280</v>
      </c>
      <c r="L926" s="184" t="s">
        <v>12921</v>
      </c>
      <c r="M926" s="184" t="s">
        <v>12922</v>
      </c>
      <c r="N926" s="188" t="s">
        <v>24215</v>
      </c>
      <c r="O926" s="189" t="s">
        <v>12923</v>
      </c>
      <c r="P926" s="187" t="s">
        <v>12924</v>
      </c>
      <c r="Q926" s="187" t="s">
        <v>12924</v>
      </c>
      <c r="R926" s="184" t="s">
        <v>24216</v>
      </c>
      <c r="S926" s="184">
        <v>13970808565</v>
      </c>
      <c r="T926" s="184" t="s">
        <v>24217</v>
      </c>
      <c r="U926" s="184">
        <v>13807068996</v>
      </c>
      <c r="V926" s="184" t="s">
        <v>24217</v>
      </c>
      <c r="W926" s="184">
        <v>13807068996</v>
      </c>
      <c r="X926" s="187" t="s">
        <v>12925</v>
      </c>
      <c r="Y926" s="187" t="s">
        <v>24218</v>
      </c>
      <c r="Z926" s="188" t="s">
        <v>3575</v>
      </c>
      <c r="AA926" s="184">
        <v>90</v>
      </c>
      <c r="AB926" s="184" t="s">
        <v>3561</v>
      </c>
      <c r="AC926" s="184"/>
      <c r="AD926" s="184"/>
      <c r="AE926" s="184" t="s">
        <v>3562</v>
      </c>
      <c r="AF926" s="184"/>
      <c r="AG926" s="184"/>
      <c r="AH926" s="184"/>
      <c r="AI926" s="184"/>
      <c r="AJ926" s="184" t="s">
        <v>3563</v>
      </c>
      <c r="AK926" s="184">
        <v>330006</v>
      </c>
      <c r="AL926" s="184"/>
      <c r="AM926" s="184"/>
      <c r="AN926" s="184"/>
      <c r="AO926" s="184" t="s">
        <v>3577</v>
      </c>
      <c r="AP926" s="184" t="s">
        <v>12926</v>
      </c>
      <c r="AQ926" s="184" t="s">
        <v>12927</v>
      </c>
      <c r="AR926" s="184"/>
      <c r="AS926" s="184"/>
      <c r="AT926" s="184"/>
      <c r="AU926" s="184" t="s">
        <v>12928</v>
      </c>
      <c r="AV926" s="184" t="s">
        <v>1622</v>
      </c>
      <c r="AW926" s="190"/>
      <c r="AX926" s="185">
        <v>44249</v>
      </c>
      <c r="AY926" s="185">
        <v>43786</v>
      </c>
      <c r="AZ926" s="184" t="s">
        <v>3731</v>
      </c>
      <c r="BA926" s="184" t="s">
        <v>12929</v>
      </c>
      <c r="BB926" s="184"/>
      <c r="BC926" s="184"/>
      <c r="BD926" s="184"/>
      <c r="BE926" s="184"/>
      <c r="BF926" s="184"/>
      <c r="BG926" s="184"/>
      <c r="BH926" s="184"/>
      <c r="BI926" s="184"/>
      <c r="BJ926" s="184"/>
      <c r="BK926" s="184"/>
      <c r="BL926" s="184" t="s">
        <v>3493</v>
      </c>
      <c r="BM926" s="184"/>
      <c r="BN926" s="184"/>
      <c r="BO926" s="184" t="s">
        <v>3493</v>
      </c>
      <c r="BP926" s="184" t="s">
        <v>3493</v>
      </c>
      <c r="BQ926" s="184" t="str">
        <f t="shared" si="37"/>
        <v>√</v>
      </c>
      <c r="BR926" s="184"/>
      <c r="BS926" s="184"/>
      <c r="BT926" s="187" t="s">
        <v>3493</v>
      </c>
      <c r="BU926" s="184"/>
      <c r="BV926" s="190" t="e">
        <f>VLOOKUP(D:D,#REF!,2,0)</f>
        <v>#REF!</v>
      </c>
      <c r="BW926" s="190" t="e">
        <f>VLOOKUP(D:D,#REF!,3,0)</f>
        <v>#REF!</v>
      </c>
      <c r="BX926" s="190"/>
      <c r="BY926" s="190"/>
      <c r="BZ926" s="191" t="e">
        <f>VLOOKUP(D:D,#REF!,2,0)</f>
        <v>#REF!</v>
      </c>
      <c r="CA926" s="192" t="s">
        <v>18928</v>
      </c>
      <c r="CB926" s="192" t="s">
        <v>18928</v>
      </c>
      <c r="CC926" s="192" t="s">
        <v>18928</v>
      </c>
      <c r="CD926" s="190"/>
      <c r="CE926" s="184">
        <v>7004280</v>
      </c>
    </row>
    <row r="927" spans="1:83" ht="11.95" customHeight="1">
      <c r="A927" s="184">
        <v>7004281</v>
      </c>
      <c r="B927" s="184">
        <v>926</v>
      </c>
      <c r="C927" s="184" t="s">
        <v>3672</v>
      </c>
      <c r="D927" s="184" t="s">
        <v>28</v>
      </c>
      <c r="E927" s="184" t="s">
        <v>697</v>
      </c>
      <c r="F927" s="184" t="s">
        <v>12930</v>
      </c>
      <c r="G927" s="185">
        <v>42535</v>
      </c>
      <c r="H927" s="186" t="s">
        <v>19254</v>
      </c>
      <c r="I927" s="187">
        <v>21105</v>
      </c>
      <c r="J927" s="184" t="s">
        <v>19255</v>
      </c>
      <c r="K927" s="184">
        <v>7004281</v>
      </c>
      <c r="L927" s="184" t="s">
        <v>24219</v>
      </c>
      <c r="M927" s="184" t="s">
        <v>24220</v>
      </c>
      <c r="N927" s="188" t="s">
        <v>12931</v>
      </c>
      <c r="O927" s="189"/>
      <c r="P927" s="187" t="s">
        <v>12932</v>
      </c>
      <c r="Q927" s="187" t="s">
        <v>12932</v>
      </c>
      <c r="R927" s="184" t="s">
        <v>12933</v>
      </c>
      <c r="S927" s="184">
        <v>13979659887</v>
      </c>
      <c r="T927" s="184" t="s">
        <v>12934</v>
      </c>
      <c r="U927" s="184">
        <v>13479653921</v>
      </c>
      <c r="V927" s="184" t="s">
        <v>12933</v>
      </c>
      <c r="W927" s="184">
        <v>13979659887</v>
      </c>
      <c r="X927" s="187" t="s">
        <v>12935</v>
      </c>
      <c r="Y927" s="187" t="s">
        <v>12936</v>
      </c>
      <c r="Z927" s="188" t="s">
        <v>3575</v>
      </c>
      <c r="AA927" s="184">
        <v>180</v>
      </c>
      <c r="AB927" s="184" t="s">
        <v>3561</v>
      </c>
      <c r="AC927" s="184"/>
      <c r="AD927" s="184"/>
      <c r="AE927" s="184" t="s">
        <v>3562</v>
      </c>
      <c r="AF927" s="184"/>
      <c r="AG927" s="184"/>
      <c r="AH927" s="184"/>
      <c r="AI927" s="184"/>
      <c r="AJ927" s="184" t="s">
        <v>3563</v>
      </c>
      <c r="AK927" s="184">
        <v>343100</v>
      </c>
      <c r="AL927" s="184" t="s">
        <v>867</v>
      </c>
      <c r="AM927" s="184" t="s">
        <v>4236</v>
      </c>
      <c r="AN927" s="184">
        <v>15979827330</v>
      </c>
      <c r="AO927" s="184" t="s">
        <v>4234</v>
      </c>
      <c r="AP927" s="184" t="s">
        <v>12934</v>
      </c>
      <c r="AQ927" s="184">
        <v>13479653921</v>
      </c>
      <c r="AR927" s="184" t="s">
        <v>867</v>
      </c>
      <c r="AS927" s="184" t="s">
        <v>4236</v>
      </c>
      <c r="AT927" s="184">
        <v>15979827330</v>
      </c>
      <c r="AU927" s="184" t="s">
        <v>12937</v>
      </c>
      <c r="AV927" s="184" t="s">
        <v>12937</v>
      </c>
      <c r="AW927" s="190"/>
      <c r="AX927" s="185">
        <v>44001</v>
      </c>
      <c r="AY927" s="185">
        <v>43567</v>
      </c>
      <c r="AZ927" s="184" t="s">
        <v>3731</v>
      </c>
      <c r="BA927" s="184" t="s">
        <v>12938</v>
      </c>
      <c r="BB927" s="184"/>
      <c r="BC927" s="184"/>
      <c r="BD927" s="184"/>
      <c r="BE927" s="184"/>
      <c r="BF927" s="184"/>
      <c r="BG927" s="184"/>
      <c r="BH927" s="184"/>
      <c r="BI927" s="184"/>
      <c r="BJ927" s="184"/>
      <c r="BK927" s="184"/>
      <c r="BL927" s="184" t="s">
        <v>3493</v>
      </c>
      <c r="BM927" s="184"/>
      <c r="BN927" s="184"/>
      <c r="BO927" s="184" t="s">
        <v>3493</v>
      </c>
      <c r="BP927" s="184" t="s">
        <v>3493</v>
      </c>
      <c r="BQ927" s="184" t="str">
        <f t="shared" si="37"/>
        <v>√</v>
      </c>
      <c r="BR927" s="184"/>
      <c r="BS927" s="184"/>
      <c r="BT927" s="187" t="s">
        <v>3493</v>
      </c>
      <c r="BU927" s="184"/>
      <c r="BV927" s="190" t="e">
        <f>VLOOKUP(D:D,#REF!,2,0)</f>
        <v>#REF!</v>
      </c>
      <c r="BW927" s="190" t="e">
        <f>VLOOKUP(D:D,#REF!,3,0)</f>
        <v>#REF!</v>
      </c>
      <c r="BX927" s="190"/>
      <c r="BY927" s="190"/>
      <c r="BZ927" s="191" t="e">
        <f>VLOOKUP(D:D,#REF!,2,0)</f>
        <v>#REF!</v>
      </c>
      <c r="CA927" s="192" t="s">
        <v>18928</v>
      </c>
      <c r="CB927" s="192" t="s">
        <v>18928</v>
      </c>
      <c r="CC927" s="192" t="s">
        <v>18928</v>
      </c>
      <c r="CD927" s="190"/>
      <c r="CE927" s="184">
        <v>7004281</v>
      </c>
    </row>
    <row r="928" spans="1:83" ht="11.95" customHeight="1">
      <c r="A928" s="184">
        <v>7004282</v>
      </c>
      <c r="B928" s="184">
        <v>927</v>
      </c>
      <c r="C928" s="184" t="s">
        <v>3672</v>
      </c>
      <c r="D928" s="184" t="s">
        <v>28</v>
      </c>
      <c r="E928" s="184" t="s">
        <v>697</v>
      </c>
      <c r="F928" s="184" t="s">
        <v>12939</v>
      </c>
      <c r="G928" s="185">
        <v>42535</v>
      </c>
      <c r="H928" s="186" t="s">
        <v>19254</v>
      </c>
      <c r="I928" s="187">
        <v>21105</v>
      </c>
      <c r="J928" s="184" t="s">
        <v>19255</v>
      </c>
      <c r="K928" s="184">
        <v>7004282</v>
      </c>
      <c r="L928" s="184" t="s">
        <v>12940</v>
      </c>
      <c r="M928" s="184" t="s">
        <v>24221</v>
      </c>
      <c r="N928" s="188" t="s">
        <v>12941</v>
      </c>
      <c r="O928" s="189"/>
      <c r="P928" s="187" t="s">
        <v>12942</v>
      </c>
      <c r="Q928" s="187" t="s">
        <v>12942</v>
      </c>
      <c r="R928" s="184" t="s">
        <v>12943</v>
      </c>
      <c r="S928" s="184">
        <v>15279619599</v>
      </c>
      <c r="T928" s="184" t="s">
        <v>12944</v>
      </c>
      <c r="U928" s="184">
        <v>13970453096</v>
      </c>
      <c r="V928" s="184" t="s">
        <v>12944</v>
      </c>
      <c r="W928" s="184">
        <v>13970453096</v>
      </c>
      <c r="X928" s="187" t="s">
        <v>12945</v>
      </c>
      <c r="Y928" s="187" t="s">
        <v>12946</v>
      </c>
      <c r="Z928" s="188" t="s">
        <v>3575</v>
      </c>
      <c r="AA928" s="184">
        <v>180</v>
      </c>
      <c r="AB928" s="184" t="s">
        <v>3561</v>
      </c>
      <c r="AC928" s="184"/>
      <c r="AD928" s="184"/>
      <c r="AE928" s="184" t="s">
        <v>3562</v>
      </c>
      <c r="AF928" s="184"/>
      <c r="AG928" s="184"/>
      <c r="AH928" s="184"/>
      <c r="AI928" s="184"/>
      <c r="AJ928" s="184" t="s">
        <v>3563</v>
      </c>
      <c r="AK928" s="184">
        <v>343000</v>
      </c>
      <c r="AL928" s="184" t="s">
        <v>867</v>
      </c>
      <c r="AM928" s="184" t="s">
        <v>4236</v>
      </c>
      <c r="AN928" s="184">
        <v>15979827330</v>
      </c>
      <c r="AO928" s="184" t="s">
        <v>4234</v>
      </c>
      <c r="AP928" s="184" t="s">
        <v>12947</v>
      </c>
      <c r="AQ928" s="184">
        <v>13879631093</v>
      </c>
      <c r="AR928" s="184" t="s">
        <v>867</v>
      </c>
      <c r="AS928" s="184" t="s">
        <v>4236</v>
      </c>
      <c r="AT928" s="184">
        <v>15979827330</v>
      </c>
      <c r="AU928" s="184" t="s">
        <v>24222</v>
      </c>
      <c r="AV928" s="184" t="s">
        <v>1473</v>
      </c>
      <c r="AW928" s="190"/>
      <c r="AX928" s="185">
        <v>44277</v>
      </c>
      <c r="AY928" s="185">
        <v>43555</v>
      </c>
      <c r="AZ928" s="184" t="s">
        <v>3731</v>
      </c>
      <c r="BA928" s="184" t="s">
        <v>12948</v>
      </c>
      <c r="BB928" s="184"/>
      <c r="BC928" s="184"/>
      <c r="BD928" s="184"/>
      <c r="BE928" s="184"/>
      <c r="BF928" s="184"/>
      <c r="BG928" s="184"/>
      <c r="BH928" s="184"/>
      <c r="BI928" s="184"/>
      <c r="BJ928" s="184"/>
      <c r="BK928" s="184"/>
      <c r="BL928" s="184" t="s">
        <v>3493</v>
      </c>
      <c r="BM928" s="184"/>
      <c r="BN928" s="184"/>
      <c r="BO928" s="184" t="s">
        <v>3493</v>
      </c>
      <c r="BP928" s="184" t="s">
        <v>3493</v>
      </c>
      <c r="BQ928" s="184" t="str">
        <f t="shared" si="37"/>
        <v>√</v>
      </c>
      <c r="BR928" s="184"/>
      <c r="BS928" s="184"/>
      <c r="BT928" s="187" t="s">
        <v>3493</v>
      </c>
      <c r="BU928" s="184"/>
      <c r="BV928" s="190" t="e">
        <f>VLOOKUP(D:D,#REF!,2,0)</f>
        <v>#REF!</v>
      </c>
      <c r="BW928" s="190" t="e">
        <f>VLOOKUP(D:D,#REF!,3,0)</f>
        <v>#REF!</v>
      </c>
      <c r="BX928" s="190"/>
      <c r="BY928" s="190"/>
      <c r="BZ928" s="191" t="e">
        <f>VLOOKUP(D:D,#REF!,2,0)</f>
        <v>#REF!</v>
      </c>
      <c r="CA928" s="192" t="s">
        <v>18928</v>
      </c>
      <c r="CB928" s="192" t="s">
        <v>18928</v>
      </c>
      <c r="CC928" s="192" t="s">
        <v>18928</v>
      </c>
      <c r="CD928" s="190"/>
      <c r="CE928" s="184">
        <v>7004282</v>
      </c>
    </row>
    <row r="929" spans="1:83" ht="11.95" customHeight="1">
      <c r="A929" s="184">
        <v>7004283</v>
      </c>
      <c r="B929" s="184">
        <v>928</v>
      </c>
      <c r="C929" s="184" t="s">
        <v>3672</v>
      </c>
      <c r="D929" s="184" t="s">
        <v>28</v>
      </c>
      <c r="E929" s="184" t="s">
        <v>699</v>
      </c>
      <c r="F929" s="184" t="s">
        <v>10189</v>
      </c>
      <c r="G929" s="185">
        <v>42525</v>
      </c>
      <c r="H929" s="186" t="s">
        <v>19366</v>
      </c>
      <c r="I929" s="187">
        <v>21097</v>
      </c>
      <c r="J929" s="184" t="s">
        <v>19358</v>
      </c>
      <c r="K929" s="184">
        <v>7004283</v>
      </c>
      <c r="L929" s="184" t="s">
        <v>12949</v>
      </c>
      <c r="M929" s="184" t="s">
        <v>12950</v>
      </c>
      <c r="N929" s="188" t="s">
        <v>12951</v>
      </c>
      <c r="O929" s="189" t="s">
        <v>12952</v>
      </c>
      <c r="P929" s="187" t="s">
        <v>12953</v>
      </c>
      <c r="Q929" s="187" t="s">
        <v>12953</v>
      </c>
      <c r="R929" s="184" t="s">
        <v>12954</v>
      </c>
      <c r="S929" s="184" t="s">
        <v>12955</v>
      </c>
      <c r="T929" s="184" t="s">
        <v>12956</v>
      </c>
      <c r="U929" s="184">
        <v>18179459701</v>
      </c>
      <c r="V929" s="184" t="s">
        <v>24223</v>
      </c>
      <c r="W929" s="184" t="s">
        <v>3575</v>
      </c>
      <c r="X929" s="187" t="s">
        <v>12957</v>
      </c>
      <c r="Y929" s="187"/>
      <c r="Z929" s="188" t="s">
        <v>3575</v>
      </c>
      <c r="AA929" s="184">
        <v>300</v>
      </c>
      <c r="AB929" s="184" t="s">
        <v>3561</v>
      </c>
      <c r="AC929" s="184"/>
      <c r="AD929" s="184"/>
      <c r="AE929" s="184" t="s">
        <v>3562</v>
      </c>
      <c r="AF929" s="184"/>
      <c r="AG929" s="184"/>
      <c r="AH929" s="184"/>
      <c r="AI929" s="184"/>
      <c r="AJ929" s="184" t="s">
        <v>3563</v>
      </c>
      <c r="AK929" s="184">
        <v>200000</v>
      </c>
      <c r="AL929" s="184"/>
      <c r="AM929" s="184"/>
      <c r="AN929" s="184"/>
      <c r="AO929" s="184" t="s">
        <v>3577</v>
      </c>
      <c r="AP929" s="184" t="s">
        <v>12958</v>
      </c>
      <c r="AQ929" s="184">
        <v>13970428366</v>
      </c>
      <c r="AR929" s="184"/>
      <c r="AS929" s="184"/>
      <c r="AT929" s="184"/>
      <c r="AU929" s="184" t="s">
        <v>12959</v>
      </c>
      <c r="AV929" s="184" t="s">
        <v>12959</v>
      </c>
      <c r="AW929" s="190"/>
      <c r="AX929" s="185">
        <v>44283</v>
      </c>
      <c r="AY929" s="185"/>
      <c r="AZ929" s="184" t="s">
        <v>3731</v>
      </c>
      <c r="BA929" s="184" t="s">
        <v>12960</v>
      </c>
      <c r="BB929" s="184"/>
      <c r="BC929" s="184"/>
      <c r="BD929" s="184"/>
      <c r="BE929" s="184"/>
      <c r="BF929" s="184"/>
      <c r="BG929" s="184"/>
      <c r="BH929" s="184"/>
      <c r="BI929" s="184"/>
      <c r="BJ929" s="184"/>
      <c r="BK929" s="184"/>
      <c r="BL929" s="184" t="s">
        <v>3493</v>
      </c>
      <c r="BM929" s="184"/>
      <c r="BN929" s="184"/>
      <c r="BO929" s="184"/>
      <c r="BP929" s="184" t="s">
        <v>3493</v>
      </c>
      <c r="BQ929" s="184" t="str">
        <f t="shared" si="37"/>
        <v>√</v>
      </c>
      <c r="BR929" s="184"/>
      <c r="BS929" s="184"/>
      <c r="BT929" s="187" t="s">
        <v>3493</v>
      </c>
      <c r="BU929" s="184"/>
      <c r="BV929" s="190" t="e">
        <f>VLOOKUP(D:D,#REF!,2,0)</f>
        <v>#REF!</v>
      </c>
      <c r="BW929" s="190" t="e">
        <f>VLOOKUP(D:D,#REF!,3,0)</f>
        <v>#REF!</v>
      </c>
      <c r="BX929" s="190"/>
      <c r="BY929" s="190"/>
      <c r="BZ929" s="191" t="e">
        <f>VLOOKUP(D:D,#REF!,2,0)</f>
        <v>#REF!</v>
      </c>
      <c r="CA929" s="192" t="s">
        <v>18928</v>
      </c>
      <c r="CB929" s="192" t="s">
        <v>18928</v>
      </c>
      <c r="CC929" s="192" t="s">
        <v>18928</v>
      </c>
      <c r="CD929" s="190"/>
      <c r="CE929" s="184">
        <v>7004283</v>
      </c>
    </row>
    <row r="930" spans="1:83" ht="11.95" customHeight="1">
      <c r="A930" s="184">
        <v>7004284</v>
      </c>
      <c r="B930" s="184">
        <v>929</v>
      </c>
      <c r="C930" s="184" t="s">
        <v>3672</v>
      </c>
      <c r="D930" s="184" t="s">
        <v>28</v>
      </c>
      <c r="E930" s="184" t="s">
        <v>698</v>
      </c>
      <c r="F930" s="184" t="s">
        <v>12961</v>
      </c>
      <c r="G930" s="185">
        <v>42525</v>
      </c>
      <c r="H930" s="186" t="s">
        <v>923</v>
      </c>
      <c r="I930" s="187">
        <v>21097</v>
      </c>
      <c r="J930" s="184" t="s">
        <v>19255</v>
      </c>
      <c r="K930" s="184">
        <v>7004284</v>
      </c>
      <c r="L930" s="184" t="s">
        <v>24224</v>
      </c>
      <c r="M930" s="184" t="s">
        <v>3575</v>
      </c>
      <c r="N930" s="188" t="s">
        <v>3575</v>
      </c>
      <c r="O930" s="189"/>
      <c r="P930" s="187" t="s">
        <v>12962</v>
      </c>
      <c r="Q930" s="187" t="s">
        <v>12962</v>
      </c>
      <c r="R930" s="184" t="s">
        <v>12963</v>
      </c>
      <c r="S930" s="184" t="s">
        <v>12964</v>
      </c>
      <c r="T930" s="184" t="s">
        <v>12965</v>
      </c>
      <c r="U930" s="184" t="s">
        <v>12966</v>
      </c>
      <c r="V930" s="184" t="s">
        <v>12967</v>
      </c>
      <c r="W930" s="184" t="s">
        <v>12968</v>
      </c>
      <c r="X930" s="187" t="s">
        <v>12969</v>
      </c>
      <c r="Y930" s="187" t="s">
        <v>12970</v>
      </c>
      <c r="Z930" s="188" t="s">
        <v>3575</v>
      </c>
      <c r="AA930" s="184" t="s">
        <v>12971</v>
      </c>
      <c r="AB930" s="184" t="s">
        <v>3561</v>
      </c>
      <c r="AC930" s="184"/>
      <c r="AD930" s="184"/>
      <c r="AE930" s="184" t="s">
        <v>3562</v>
      </c>
      <c r="AF930" s="184"/>
      <c r="AG930" s="184"/>
      <c r="AH930" s="184"/>
      <c r="AI930" s="184"/>
      <c r="AJ930" s="184" t="s">
        <v>3563</v>
      </c>
      <c r="AK930" s="184">
        <v>331200</v>
      </c>
      <c r="AL930" s="184" t="s">
        <v>12972</v>
      </c>
      <c r="AM930" s="184" t="s">
        <v>12973</v>
      </c>
      <c r="AN930" s="184">
        <v>15879578921</v>
      </c>
      <c r="AO930" s="184" t="s">
        <v>12974</v>
      </c>
      <c r="AP930" s="184" t="s">
        <v>12972</v>
      </c>
      <c r="AQ930" s="184">
        <v>15879578921</v>
      </c>
      <c r="AR930" s="184" t="s">
        <v>12972</v>
      </c>
      <c r="AS930" s="184" t="s">
        <v>12973</v>
      </c>
      <c r="AT930" s="184">
        <v>15879578921</v>
      </c>
      <c r="AU930" s="184" t="s">
        <v>24225</v>
      </c>
      <c r="AV930" s="184" t="s">
        <v>24224</v>
      </c>
      <c r="AW930" s="190"/>
      <c r="AX930" s="185">
        <v>44280</v>
      </c>
      <c r="AY930" s="185">
        <v>43445</v>
      </c>
      <c r="AZ930" s="184" t="s">
        <v>3731</v>
      </c>
      <c r="BA930" s="184" t="s">
        <v>12975</v>
      </c>
      <c r="BB930" s="184"/>
      <c r="BC930" s="184"/>
      <c r="BD930" s="184"/>
      <c r="BE930" s="184"/>
      <c r="BF930" s="184"/>
      <c r="BG930" s="184"/>
      <c r="BH930" s="184"/>
      <c r="BI930" s="184"/>
      <c r="BJ930" s="184"/>
      <c r="BK930" s="184"/>
      <c r="BL930" s="184" t="s">
        <v>3493</v>
      </c>
      <c r="BM930" s="184"/>
      <c r="BN930" s="184"/>
      <c r="BO930" s="184" t="s">
        <v>3493</v>
      </c>
      <c r="BP930" s="184" t="s">
        <v>3493</v>
      </c>
      <c r="BQ930" s="184" t="str">
        <f t="shared" si="37"/>
        <v xml:space="preserve"> </v>
      </c>
      <c r="BR930" s="184"/>
      <c r="BS930" s="184"/>
      <c r="BT930" s="187" t="s">
        <v>3493</v>
      </c>
      <c r="BU930" s="184" t="s">
        <v>12976</v>
      </c>
      <c r="BV930" s="190" t="e">
        <f>VLOOKUP(D:D,#REF!,2,0)</f>
        <v>#REF!</v>
      </c>
      <c r="BW930" s="190" t="e">
        <f>VLOOKUP(D:D,#REF!,3,0)</f>
        <v>#REF!</v>
      </c>
      <c r="BX930" s="190"/>
      <c r="BY930" s="190"/>
      <c r="BZ930" s="191" t="e">
        <f>VLOOKUP(D:D,#REF!,2,0)</f>
        <v>#REF!</v>
      </c>
      <c r="CA930" s="192" t="s">
        <v>18928</v>
      </c>
      <c r="CB930" s="192" t="s">
        <v>18928</v>
      </c>
      <c r="CC930" s="192" t="s">
        <v>18928</v>
      </c>
      <c r="CD930" s="190"/>
      <c r="CE930" s="184">
        <v>7004284</v>
      </c>
    </row>
    <row r="931" spans="1:83" ht="11.95" customHeight="1">
      <c r="A931" s="184">
        <v>7004285</v>
      </c>
      <c r="B931" s="184">
        <v>930</v>
      </c>
      <c r="C931" s="184" t="s">
        <v>3672</v>
      </c>
      <c r="D931" s="184" t="s">
        <v>28</v>
      </c>
      <c r="E931" s="184" t="s">
        <v>697</v>
      </c>
      <c r="F931" s="184" t="s">
        <v>12977</v>
      </c>
      <c r="G931" s="185">
        <v>42577</v>
      </c>
      <c r="H931" s="186" t="s">
        <v>19254</v>
      </c>
      <c r="I931" s="187">
        <v>21105</v>
      </c>
      <c r="J931" s="184" t="s">
        <v>19255</v>
      </c>
      <c r="K931" s="184">
        <v>7004285</v>
      </c>
      <c r="L931" s="184" t="s">
        <v>24226</v>
      </c>
      <c r="M931" s="184" t="s">
        <v>12978</v>
      </c>
      <c r="N931" s="188" t="s">
        <v>24227</v>
      </c>
      <c r="O931" s="189" t="s">
        <v>12979</v>
      </c>
      <c r="P931" s="187" t="s">
        <v>24228</v>
      </c>
      <c r="Q931" s="187" t="s">
        <v>24228</v>
      </c>
      <c r="R931" s="184" t="s">
        <v>12980</v>
      </c>
      <c r="S931" s="184">
        <v>15979607758</v>
      </c>
      <c r="T931" s="184" t="s">
        <v>12981</v>
      </c>
      <c r="U931" s="184">
        <v>15807967739</v>
      </c>
      <c r="V931" s="184" t="s">
        <v>12980</v>
      </c>
      <c r="W931" s="184">
        <v>15979607758</v>
      </c>
      <c r="X931" s="187" t="s">
        <v>24229</v>
      </c>
      <c r="Y931" s="187"/>
      <c r="Z931" s="188" t="s">
        <v>3575</v>
      </c>
      <c r="AA931" s="184">
        <v>180</v>
      </c>
      <c r="AB931" s="184" t="s">
        <v>3561</v>
      </c>
      <c r="AC931" s="184"/>
      <c r="AD931" s="184"/>
      <c r="AE931" s="184" t="s">
        <v>3562</v>
      </c>
      <c r="AF931" s="184"/>
      <c r="AG931" s="184"/>
      <c r="AH931" s="184"/>
      <c r="AI931" s="184"/>
      <c r="AJ931" s="184" t="s">
        <v>3563</v>
      </c>
      <c r="AK931" s="184">
        <v>341409</v>
      </c>
      <c r="AL931" s="184" t="s">
        <v>867</v>
      </c>
      <c r="AM931" s="184" t="s">
        <v>4236</v>
      </c>
      <c r="AN931" s="184">
        <v>15979827330</v>
      </c>
      <c r="AO931" s="184" t="s">
        <v>4234</v>
      </c>
      <c r="AP931" s="184" t="s">
        <v>12982</v>
      </c>
      <c r="AQ931" s="184">
        <v>13647064797</v>
      </c>
      <c r="AR931" s="184" t="s">
        <v>867</v>
      </c>
      <c r="AS931" s="184" t="s">
        <v>4236</v>
      </c>
      <c r="AT931" s="184">
        <v>15979827330</v>
      </c>
      <c r="AU931" s="184" t="s">
        <v>1219</v>
      </c>
      <c r="AV931" s="184" t="s">
        <v>1219</v>
      </c>
      <c r="AW931" s="190"/>
      <c r="AX931" s="185">
        <v>44292</v>
      </c>
      <c r="AY931" s="185"/>
      <c r="AZ931" s="184" t="s">
        <v>3731</v>
      </c>
      <c r="BA931" s="184" t="s">
        <v>12983</v>
      </c>
      <c r="BB931" s="184"/>
      <c r="BC931" s="184"/>
      <c r="BD931" s="184"/>
      <c r="BE931" s="184"/>
      <c r="BF931" s="184"/>
      <c r="BG931" s="184"/>
      <c r="BH931" s="184"/>
      <c r="BI931" s="184"/>
      <c r="BJ931" s="184"/>
      <c r="BK931" s="184"/>
      <c r="BL931" s="184" t="s">
        <v>3493</v>
      </c>
      <c r="BM931" s="184"/>
      <c r="BN931" s="184"/>
      <c r="BO931" s="184"/>
      <c r="BP931" s="184" t="s">
        <v>3493</v>
      </c>
      <c r="BQ931" s="184" t="str">
        <f t="shared" si="37"/>
        <v>√</v>
      </c>
      <c r="BR931" s="184"/>
      <c r="BS931" s="184"/>
      <c r="BT931" s="187" t="str">
        <f t="shared" ref="BT931" si="40">IF(OR(P931="",P931="/")," ","√")</f>
        <v>√</v>
      </c>
      <c r="BU931" s="184" t="s">
        <v>3823</v>
      </c>
      <c r="BV931" s="190" t="e">
        <f>VLOOKUP(D:D,#REF!,2,0)</f>
        <v>#REF!</v>
      </c>
      <c r="BW931" s="190" t="e">
        <f>VLOOKUP(D:D,#REF!,3,0)</f>
        <v>#REF!</v>
      </c>
      <c r="BX931" s="190"/>
      <c r="BY931" s="190"/>
      <c r="BZ931" s="191" t="e">
        <f>VLOOKUP(D:D,#REF!,2,0)</f>
        <v>#REF!</v>
      </c>
      <c r="CA931" s="192" t="s">
        <v>18928</v>
      </c>
      <c r="CB931" s="192" t="s">
        <v>18928</v>
      </c>
      <c r="CC931" s="192" t="s">
        <v>18928</v>
      </c>
      <c r="CD931" s="190"/>
      <c r="CE931" s="184">
        <v>7004285</v>
      </c>
    </row>
    <row r="932" spans="1:83" ht="11.95" customHeight="1">
      <c r="A932" s="184">
        <v>7004286</v>
      </c>
      <c r="B932" s="184">
        <v>931</v>
      </c>
      <c r="C932" s="184" t="s">
        <v>3672</v>
      </c>
      <c r="D932" s="184" t="s">
        <v>28</v>
      </c>
      <c r="E932" s="184" t="s">
        <v>697</v>
      </c>
      <c r="F932" s="184" t="s">
        <v>12984</v>
      </c>
      <c r="G932" s="185">
        <v>42577</v>
      </c>
      <c r="H932" s="186" t="s">
        <v>19254</v>
      </c>
      <c r="I932" s="187">
        <v>21105</v>
      </c>
      <c r="J932" s="184" t="s">
        <v>19255</v>
      </c>
      <c r="K932" s="184">
        <v>7004286</v>
      </c>
      <c r="L932" s="184" t="s">
        <v>12985</v>
      </c>
      <c r="M932" s="184" t="s">
        <v>12986</v>
      </c>
      <c r="N932" s="188" t="s">
        <v>12987</v>
      </c>
      <c r="O932" s="189" t="s">
        <v>12988</v>
      </c>
      <c r="P932" s="187" t="s">
        <v>24230</v>
      </c>
      <c r="Q932" s="187" t="s">
        <v>24230</v>
      </c>
      <c r="R932" s="184" t="s">
        <v>12989</v>
      </c>
      <c r="S932" s="184" t="s">
        <v>12990</v>
      </c>
      <c r="T932" s="184" t="s">
        <v>12991</v>
      </c>
      <c r="U932" s="184">
        <v>13576613752</v>
      </c>
      <c r="V932" s="184" t="s">
        <v>12991</v>
      </c>
      <c r="W932" s="184">
        <v>13576613752</v>
      </c>
      <c r="X932" s="187" t="s">
        <v>24231</v>
      </c>
      <c r="Y932" s="187"/>
      <c r="Z932" s="188" t="s">
        <v>3575</v>
      </c>
      <c r="AA932" s="184">
        <v>90</v>
      </c>
      <c r="AB932" s="184" t="s">
        <v>3561</v>
      </c>
      <c r="AC932" s="184"/>
      <c r="AD932" s="184"/>
      <c r="AE932" s="184" t="s">
        <v>3562</v>
      </c>
      <c r="AF932" s="184"/>
      <c r="AG932" s="184"/>
      <c r="AH932" s="184"/>
      <c r="AI932" s="184"/>
      <c r="AJ932" s="184" t="s">
        <v>3563</v>
      </c>
      <c r="AK932" s="184">
        <v>331500</v>
      </c>
      <c r="AL932" s="184" t="s">
        <v>867</v>
      </c>
      <c r="AM932" s="184" t="s">
        <v>4236</v>
      </c>
      <c r="AN932" s="184">
        <v>15979827330</v>
      </c>
      <c r="AO932" s="184" t="s">
        <v>4234</v>
      </c>
      <c r="AP932" s="184" t="s">
        <v>12992</v>
      </c>
      <c r="AQ932" s="184" t="s">
        <v>12993</v>
      </c>
      <c r="AR932" s="184" t="s">
        <v>867</v>
      </c>
      <c r="AS932" s="184" t="s">
        <v>4236</v>
      </c>
      <c r="AT932" s="184">
        <v>15979827330</v>
      </c>
      <c r="AU932" s="184" t="s">
        <v>12994</v>
      </c>
      <c r="AV932" s="184" t="s">
        <v>24232</v>
      </c>
      <c r="AW932" s="190"/>
      <c r="AX932" s="185">
        <v>44301</v>
      </c>
      <c r="AY932" s="185"/>
      <c r="AZ932" s="184" t="s">
        <v>3731</v>
      </c>
      <c r="BA932" s="184" t="s">
        <v>12995</v>
      </c>
      <c r="BB932" s="184"/>
      <c r="BC932" s="184"/>
      <c r="BD932" s="184"/>
      <c r="BE932" s="184"/>
      <c r="BF932" s="184"/>
      <c r="BG932" s="184"/>
      <c r="BH932" s="184"/>
      <c r="BI932" s="184"/>
      <c r="BJ932" s="184"/>
      <c r="BK932" s="184"/>
      <c r="BL932" s="184" t="s">
        <v>3493</v>
      </c>
      <c r="BM932" s="184"/>
      <c r="BN932" s="184"/>
      <c r="BO932" s="184"/>
      <c r="BP932" s="184" t="s">
        <v>3493</v>
      </c>
      <c r="BQ932" s="184" t="str">
        <f t="shared" si="37"/>
        <v>√</v>
      </c>
      <c r="BR932" s="184"/>
      <c r="BS932" s="184"/>
      <c r="BT932" s="187" t="s">
        <v>3493</v>
      </c>
      <c r="BU932" s="184"/>
      <c r="BV932" s="190" t="e">
        <f>VLOOKUP(D:D,#REF!,2,0)</f>
        <v>#REF!</v>
      </c>
      <c r="BW932" s="190" t="e">
        <f>VLOOKUP(D:D,#REF!,3,0)</f>
        <v>#REF!</v>
      </c>
      <c r="BX932" s="190"/>
      <c r="BY932" s="190"/>
      <c r="BZ932" s="191" t="e">
        <f>VLOOKUP(D:D,#REF!,2,0)</f>
        <v>#REF!</v>
      </c>
      <c r="CA932" s="192" t="s">
        <v>18928</v>
      </c>
      <c r="CB932" s="192" t="s">
        <v>18928</v>
      </c>
      <c r="CC932" s="192" t="s">
        <v>18928</v>
      </c>
      <c r="CD932" s="190"/>
      <c r="CE932" s="184">
        <v>7004286</v>
      </c>
    </row>
    <row r="933" spans="1:83" ht="11.95" customHeight="1">
      <c r="A933" s="184">
        <v>7004287</v>
      </c>
      <c r="B933" s="184">
        <v>932</v>
      </c>
      <c r="C933" s="184" t="s">
        <v>3672</v>
      </c>
      <c r="D933" s="184" t="s">
        <v>28</v>
      </c>
      <c r="E933" s="184" t="s">
        <v>696</v>
      </c>
      <c r="F933" s="184" t="s">
        <v>12996</v>
      </c>
      <c r="G933" s="185">
        <v>42525</v>
      </c>
      <c r="H933" s="186" t="s">
        <v>923</v>
      </c>
      <c r="I933" s="187">
        <v>21097</v>
      </c>
      <c r="J933" s="184" t="s">
        <v>19255</v>
      </c>
      <c r="K933" s="184">
        <v>7004287</v>
      </c>
      <c r="L933" s="184" t="s">
        <v>12997</v>
      </c>
      <c r="M933" s="184" t="s">
        <v>3575</v>
      </c>
      <c r="N933" s="188" t="s">
        <v>19280</v>
      </c>
      <c r="O933" s="189"/>
      <c r="P933" s="187" t="s">
        <v>12998</v>
      </c>
      <c r="Q933" s="187" t="s">
        <v>12998</v>
      </c>
      <c r="R933" s="184" t="s">
        <v>12999</v>
      </c>
      <c r="S933" s="184" t="s">
        <v>13000</v>
      </c>
      <c r="T933" s="184" t="s">
        <v>13001</v>
      </c>
      <c r="U933" s="184">
        <v>18979262618</v>
      </c>
      <c r="V933" s="184" t="s">
        <v>13001</v>
      </c>
      <c r="W933" s="184">
        <v>18979262618</v>
      </c>
      <c r="X933" s="187" t="s">
        <v>13002</v>
      </c>
      <c r="Y933" s="187" t="s">
        <v>24233</v>
      </c>
      <c r="Z933" s="188" t="s">
        <v>3575</v>
      </c>
      <c r="AA933" s="184">
        <v>180</v>
      </c>
      <c r="AB933" s="184" t="s">
        <v>3561</v>
      </c>
      <c r="AC933" s="184"/>
      <c r="AD933" s="184"/>
      <c r="AE933" s="184" t="s">
        <v>3562</v>
      </c>
      <c r="AF933" s="184"/>
      <c r="AG933" s="184"/>
      <c r="AH933" s="184"/>
      <c r="AI933" s="184"/>
      <c r="AJ933" s="184" t="s">
        <v>3563</v>
      </c>
      <c r="AK933" s="184">
        <v>330400</v>
      </c>
      <c r="AL933" s="184"/>
      <c r="AM933" s="184"/>
      <c r="AN933" s="184"/>
      <c r="AO933" s="184" t="s">
        <v>3577</v>
      </c>
      <c r="AP933" s="184" t="s">
        <v>2819</v>
      </c>
      <c r="AQ933" s="184"/>
      <c r="AR933" s="184"/>
      <c r="AS933" s="184"/>
      <c r="AT933" s="184"/>
      <c r="AU933" s="184" t="s">
        <v>12997</v>
      </c>
      <c r="AV933" s="184" t="s">
        <v>12997</v>
      </c>
      <c r="AW933" s="190"/>
      <c r="AX933" s="185">
        <v>43910</v>
      </c>
      <c r="AY933" s="185">
        <v>43543</v>
      </c>
      <c r="AZ933" s="184" t="s">
        <v>3731</v>
      </c>
      <c r="BA933" s="184" t="s">
        <v>13003</v>
      </c>
      <c r="BB933" s="184"/>
      <c r="BC933" s="184"/>
      <c r="BD933" s="184"/>
      <c r="BE933" s="184"/>
      <c r="BF933" s="184"/>
      <c r="BG933" s="184"/>
      <c r="BH933" s="184"/>
      <c r="BI933" s="184"/>
      <c r="BJ933" s="184"/>
      <c r="BK933" s="184"/>
      <c r="BL933" s="184" t="s">
        <v>3493</v>
      </c>
      <c r="BM933" s="184"/>
      <c r="BN933" s="184"/>
      <c r="BO933" s="184" t="s">
        <v>3493</v>
      </c>
      <c r="BP933" s="184" t="s">
        <v>3493</v>
      </c>
      <c r="BQ933" s="184" t="str">
        <f t="shared" si="37"/>
        <v xml:space="preserve"> </v>
      </c>
      <c r="BR933" s="184"/>
      <c r="BS933" s="184"/>
      <c r="BT933" s="187" t="s">
        <v>2819</v>
      </c>
      <c r="BU933" s="184" t="s">
        <v>3823</v>
      </c>
      <c r="BV933" s="190" t="e">
        <f>VLOOKUP(D:D,#REF!,2,0)</f>
        <v>#REF!</v>
      </c>
      <c r="BW933" s="190" t="e">
        <f>VLOOKUP(D:D,#REF!,3,0)</f>
        <v>#REF!</v>
      </c>
      <c r="BX933" s="190"/>
      <c r="BY933" s="190"/>
      <c r="BZ933" s="191" t="e">
        <f>VLOOKUP(D:D,#REF!,2,0)</f>
        <v>#REF!</v>
      </c>
      <c r="CA933" s="192" t="s">
        <v>18928</v>
      </c>
      <c r="CB933" s="192" t="s">
        <v>18928</v>
      </c>
      <c r="CC933" s="192" t="s">
        <v>18928</v>
      </c>
      <c r="CD933" s="190"/>
      <c r="CE933" s="184">
        <v>7004287</v>
      </c>
    </row>
    <row r="934" spans="1:83" ht="11.95" customHeight="1">
      <c r="A934" s="184">
        <v>7004288</v>
      </c>
      <c r="B934" s="184">
        <v>933</v>
      </c>
      <c r="C934" s="184" t="s">
        <v>3672</v>
      </c>
      <c r="D934" s="184" t="s">
        <v>28</v>
      </c>
      <c r="E934" s="184" t="s">
        <v>696</v>
      </c>
      <c r="F934" s="184" t="s">
        <v>13004</v>
      </c>
      <c r="G934" s="185">
        <v>42525</v>
      </c>
      <c r="H934" s="186" t="s">
        <v>923</v>
      </c>
      <c r="I934" s="187">
        <v>21097</v>
      </c>
      <c r="J934" s="184" t="s">
        <v>19255</v>
      </c>
      <c r="K934" s="184">
        <v>7004288</v>
      </c>
      <c r="L934" s="184" t="s">
        <v>13005</v>
      </c>
      <c r="M934" s="184" t="s">
        <v>13006</v>
      </c>
      <c r="N934" s="188" t="s">
        <v>24234</v>
      </c>
      <c r="O934" s="189" t="s">
        <v>13007</v>
      </c>
      <c r="P934" s="187" t="s">
        <v>24235</v>
      </c>
      <c r="Q934" s="187" t="s">
        <v>24235</v>
      </c>
      <c r="R934" s="184" t="s">
        <v>24236</v>
      </c>
      <c r="S934" s="184" t="s">
        <v>13007</v>
      </c>
      <c r="T934" s="184" t="s">
        <v>13008</v>
      </c>
      <c r="U934" s="184">
        <v>18907922509</v>
      </c>
      <c r="V934" s="184" t="s">
        <v>13008</v>
      </c>
      <c r="W934" s="184">
        <v>18907922509</v>
      </c>
      <c r="X934" s="187" t="s">
        <v>24237</v>
      </c>
      <c r="Y934" s="187" t="s">
        <v>24238</v>
      </c>
      <c r="Z934" s="188" t="s">
        <v>3575</v>
      </c>
      <c r="AA934" s="184">
        <v>150</v>
      </c>
      <c r="AB934" s="184" t="s">
        <v>3561</v>
      </c>
      <c r="AC934" s="184"/>
      <c r="AD934" s="184"/>
      <c r="AE934" s="184" t="s">
        <v>3562</v>
      </c>
      <c r="AF934" s="184"/>
      <c r="AG934" s="184"/>
      <c r="AH934" s="184"/>
      <c r="AI934" s="184"/>
      <c r="AJ934" s="184" t="s">
        <v>3563</v>
      </c>
      <c r="AK934" s="184">
        <v>332020</v>
      </c>
      <c r="AL934" s="184" t="s">
        <v>13009</v>
      </c>
      <c r="AM934" s="184" t="s">
        <v>13010</v>
      </c>
      <c r="AN934" s="184">
        <v>18907922509</v>
      </c>
      <c r="AO934" s="184" t="s">
        <v>13011</v>
      </c>
      <c r="AP934" s="184" t="s">
        <v>13009</v>
      </c>
      <c r="AQ934" s="184">
        <v>18907922509</v>
      </c>
      <c r="AR934" s="184" t="s">
        <v>13009</v>
      </c>
      <c r="AS934" s="184" t="s">
        <v>13010</v>
      </c>
      <c r="AT934" s="184">
        <v>18907922509</v>
      </c>
      <c r="AU934" s="184" t="s">
        <v>13012</v>
      </c>
      <c r="AV934" s="184" t="s">
        <v>2497</v>
      </c>
      <c r="AW934" s="190"/>
      <c r="AX934" s="185">
        <v>43922</v>
      </c>
      <c r="AY934" s="185">
        <v>43568</v>
      </c>
      <c r="AZ934" s="184" t="s">
        <v>19415</v>
      </c>
      <c r="BA934" s="184" t="s">
        <v>13013</v>
      </c>
      <c r="BB934" s="184"/>
      <c r="BC934" s="184"/>
      <c r="BD934" s="184"/>
      <c r="BE934" s="184"/>
      <c r="BF934" s="184"/>
      <c r="BG934" s="184"/>
      <c r="BH934" s="184"/>
      <c r="BI934" s="184"/>
      <c r="BJ934" s="184"/>
      <c r="BK934" s="184"/>
      <c r="BL934" s="184" t="s">
        <v>3493</v>
      </c>
      <c r="BM934" s="184"/>
      <c r="BN934" s="184"/>
      <c r="BO934" s="184" t="s">
        <v>3493</v>
      </c>
      <c r="BP934" s="184" t="s">
        <v>3493</v>
      </c>
      <c r="BQ934" s="184" t="str">
        <f t="shared" si="37"/>
        <v>√</v>
      </c>
      <c r="BR934" s="184"/>
      <c r="BS934" s="184"/>
      <c r="BT934" s="187" t="s">
        <v>3493</v>
      </c>
      <c r="BU934" s="184"/>
      <c r="BV934" s="190" t="e">
        <f>VLOOKUP(D:D,#REF!,2,0)</f>
        <v>#REF!</v>
      </c>
      <c r="BW934" s="190" t="e">
        <f>VLOOKUP(D:D,#REF!,3,0)</f>
        <v>#REF!</v>
      </c>
      <c r="BX934" s="190"/>
      <c r="BY934" s="190"/>
      <c r="BZ934" s="191" t="e">
        <f>VLOOKUP(D:D,#REF!,2,0)</f>
        <v>#REF!</v>
      </c>
      <c r="CA934" s="192" t="s">
        <v>18928</v>
      </c>
      <c r="CB934" s="192" t="s">
        <v>18928</v>
      </c>
      <c r="CC934" s="192" t="s">
        <v>18928</v>
      </c>
      <c r="CD934" s="190"/>
      <c r="CE934" s="184">
        <v>7004288</v>
      </c>
    </row>
    <row r="935" spans="1:83" ht="11.95" customHeight="1">
      <c r="A935" s="184">
        <v>7004289</v>
      </c>
      <c r="B935" s="184">
        <v>934</v>
      </c>
      <c r="C935" s="184" t="s">
        <v>3672</v>
      </c>
      <c r="D935" s="184" t="s">
        <v>28</v>
      </c>
      <c r="E935" s="184" t="s">
        <v>696</v>
      </c>
      <c r="F935" s="184" t="s">
        <v>13014</v>
      </c>
      <c r="G935" s="185">
        <v>42536</v>
      </c>
      <c r="H935" s="186" t="s">
        <v>923</v>
      </c>
      <c r="I935" s="187">
        <v>21097</v>
      </c>
      <c r="J935" s="184" t="s">
        <v>19255</v>
      </c>
      <c r="K935" s="184">
        <v>7004289</v>
      </c>
      <c r="L935" s="184" t="s">
        <v>24239</v>
      </c>
      <c r="M935" s="184" t="s">
        <v>24240</v>
      </c>
      <c r="N935" s="188" t="s">
        <v>24241</v>
      </c>
      <c r="O935" s="189" t="s">
        <v>13015</v>
      </c>
      <c r="P935" s="187" t="s">
        <v>24242</v>
      </c>
      <c r="Q935" s="187" t="s">
        <v>24242</v>
      </c>
      <c r="R935" s="184" t="s">
        <v>13016</v>
      </c>
      <c r="S935" s="184" t="s">
        <v>13015</v>
      </c>
      <c r="T935" s="184" t="s">
        <v>13017</v>
      </c>
      <c r="U935" s="184">
        <v>13879223286</v>
      </c>
      <c r="V935" s="184" t="s">
        <v>24243</v>
      </c>
      <c r="W935" s="184" t="s">
        <v>13018</v>
      </c>
      <c r="X935" s="187" t="s">
        <v>13019</v>
      </c>
      <c r="Y935" s="187"/>
      <c r="Z935" s="188" t="s">
        <v>3575</v>
      </c>
      <c r="AA935" s="184">
        <v>120</v>
      </c>
      <c r="AB935" s="184" t="s">
        <v>3561</v>
      </c>
      <c r="AC935" s="184"/>
      <c r="AD935" s="184"/>
      <c r="AE935" s="184" t="s">
        <v>3562</v>
      </c>
      <c r="AF935" s="184"/>
      <c r="AG935" s="184"/>
      <c r="AH935" s="184"/>
      <c r="AI935" s="184"/>
      <c r="AJ935" s="184" t="s">
        <v>3563</v>
      </c>
      <c r="AK935" s="184">
        <v>332500</v>
      </c>
      <c r="AL935" s="184" t="s">
        <v>13020</v>
      </c>
      <c r="AM935" s="184" t="s">
        <v>13021</v>
      </c>
      <c r="AN935" s="184">
        <v>13879223286</v>
      </c>
      <c r="AO935" s="184" t="s">
        <v>13022</v>
      </c>
      <c r="AP935" s="184" t="s">
        <v>13020</v>
      </c>
      <c r="AQ935" s="184">
        <v>13879223286</v>
      </c>
      <c r="AR935" s="184" t="s">
        <v>13020</v>
      </c>
      <c r="AS935" s="184" t="s">
        <v>13021</v>
      </c>
      <c r="AT935" s="184">
        <v>13879223286</v>
      </c>
      <c r="AU935" s="184" t="s">
        <v>13023</v>
      </c>
      <c r="AV935" s="184" t="s">
        <v>13024</v>
      </c>
      <c r="AW935" s="190"/>
      <c r="AX935" s="185">
        <v>43971</v>
      </c>
      <c r="AY935" s="185"/>
      <c r="AZ935" s="184" t="s">
        <v>19415</v>
      </c>
      <c r="BA935" s="184" t="s">
        <v>6850</v>
      </c>
      <c r="BB935" s="184"/>
      <c r="BC935" s="184"/>
      <c r="BD935" s="184"/>
      <c r="BE935" s="184"/>
      <c r="BF935" s="184"/>
      <c r="BG935" s="184"/>
      <c r="BH935" s="184"/>
      <c r="BI935" s="184"/>
      <c r="BJ935" s="184"/>
      <c r="BK935" s="184"/>
      <c r="BL935" s="184" t="s">
        <v>3493</v>
      </c>
      <c r="BM935" s="184"/>
      <c r="BN935" s="184"/>
      <c r="BO935" s="184"/>
      <c r="BP935" s="184" t="s">
        <v>3493</v>
      </c>
      <c r="BQ935" s="184" t="str">
        <f t="shared" si="37"/>
        <v>√</v>
      </c>
      <c r="BR935" s="184"/>
      <c r="BS935" s="184" t="s">
        <v>3493</v>
      </c>
      <c r="BT935" s="187"/>
      <c r="BU935" s="184" t="s">
        <v>13025</v>
      </c>
      <c r="BV935" s="190" t="e">
        <f>VLOOKUP(D:D,#REF!,2,0)</f>
        <v>#REF!</v>
      </c>
      <c r="BW935" s="190" t="e">
        <f>VLOOKUP(D:D,#REF!,3,0)</f>
        <v>#REF!</v>
      </c>
      <c r="BX935" s="190"/>
      <c r="BY935" s="190"/>
      <c r="BZ935" s="191" t="e">
        <f>VLOOKUP(D:D,#REF!,2,0)</f>
        <v>#REF!</v>
      </c>
      <c r="CA935" s="192" t="s">
        <v>18928</v>
      </c>
      <c r="CB935" s="192" t="s">
        <v>18928</v>
      </c>
      <c r="CC935" s="192" t="s">
        <v>18928</v>
      </c>
      <c r="CD935" s="190"/>
      <c r="CE935" s="184">
        <v>7004289</v>
      </c>
    </row>
    <row r="936" spans="1:83" ht="11.95" customHeight="1">
      <c r="A936" s="184">
        <v>7004290</v>
      </c>
      <c r="B936" s="184">
        <v>935</v>
      </c>
      <c r="C936" s="184" t="s">
        <v>3672</v>
      </c>
      <c r="D936" s="184" t="s">
        <v>28</v>
      </c>
      <c r="E936" s="184" t="s">
        <v>696</v>
      </c>
      <c r="F936" s="184" t="s">
        <v>13026</v>
      </c>
      <c r="G936" s="185">
        <v>42536</v>
      </c>
      <c r="H936" s="186" t="s">
        <v>923</v>
      </c>
      <c r="I936" s="187">
        <v>21097</v>
      </c>
      <c r="J936" s="184" t="s">
        <v>19255</v>
      </c>
      <c r="K936" s="184">
        <v>7004290</v>
      </c>
      <c r="L936" s="184" t="s">
        <v>13027</v>
      </c>
      <c r="M936" s="184" t="s">
        <v>13028</v>
      </c>
      <c r="N936" s="188" t="s">
        <v>13029</v>
      </c>
      <c r="O936" s="189" t="s">
        <v>13030</v>
      </c>
      <c r="P936" s="187" t="s">
        <v>24244</v>
      </c>
      <c r="Q936" s="187" t="s">
        <v>24244</v>
      </c>
      <c r="R936" s="184" t="s">
        <v>24245</v>
      </c>
      <c r="S936" s="184" t="s">
        <v>13030</v>
      </c>
      <c r="T936" s="184" t="s">
        <v>4661</v>
      </c>
      <c r="U936" s="184">
        <v>13879276806</v>
      </c>
      <c r="V936" s="184" t="s">
        <v>13031</v>
      </c>
      <c r="W936" s="184">
        <v>13979272699</v>
      </c>
      <c r="X936" s="187" t="s">
        <v>24246</v>
      </c>
      <c r="Y936" s="187"/>
      <c r="Z936" s="188" t="s">
        <v>3575</v>
      </c>
      <c r="AA936" s="184">
        <v>120</v>
      </c>
      <c r="AB936" s="184" t="s">
        <v>3561</v>
      </c>
      <c r="AC936" s="184"/>
      <c r="AD936" s="184"/>
      <c r="AE936" s="184" t="s">
        <v>3562</v>
      </c>
      <c r="AF936" s="184"/>
      <c r="AG936" s="184"/>
      <c r="AH936" s="184"/>
      <c r="AI936" s="184"/>
      <c r="AJ936" s="184" t="s">
        <v>3563</v>
      </c>
      <c r="AK936" s="184">
        <v>332700</v>
      </c>
      <c r="AL936" s="184" t="s">
        <v>4661</v>
      </c>
      <c r="AM936" s="184" t="s">
        <v>13032</v>
      </c>
      <c r="AN936" s="184">
        <v>13879276806</v>
      </c>
      <c r="AO936" s="184" t="s">
        <v>13033</v>
      </c>
      <c r="AP936" s="184" t="s">
        <v>4661</v>
      </c>
      <c r="AQ936" s="184">
        <v>13879276806</v>
      </c>
      <c r="AR936" s="184" t="s">
        <v>4661</v>
      </c>
      <c r="AS936" s="184" t="s">
        <v>13032</v>
      </c>
      <c r="AT936" s="184">
        <v>13879276806</v>
      </c>
      <c r="AU936" s="184" t="s">
        <v>24247</v>
      </c>
      <c r="AV936" s="184" t="s">
        <v>24248</v>
      </c>
      <c r="AW936" s="190"/>
      <c r="AX936" s="185">
        <v>44270</v>
      </c>
      <c r="AY936" s="185"/>
      <c r="AZ936" s="184" t="s">
        <v>3731</v>
      </c>
      <c r="BA936" s="184" t="s">
        <v>13034</v>
      </c>
      <c r="BB936" s="184"/>
      <c r="BC936" s="184"/>
      <c r="BD936" s="184"/>
      <c r="BE936" s="184"/>
      <c r="BF936" s="184"/>
      <c r="BG936" s="184"/>
      <c r="BH936" s="184"/>
      <c r="BI936" s="184"/>
      <c r="BJ936" s="184"/>
      <c r="BK936" s="184"/>
      <c r="BL936" s="184" t="s">
        <v>3493</v>
      </c>
      <c r="BM936" s="184"/>
      <c r="BN936" s="184"/>
      <c r="BO936" s="184"/>
      <c r="BP936" s="184" t="s">
        <v>3493</v>
      </c>
      <c r="BQ936" s="184" t="str">
        <f t="shared" si="37"/>
        <v>√</v>
      </c>
      <c r="BR936" s="184"/>
      <c r="BS936" s="184"/>
      <c r="BT936" s="187" t="s">
        <v>3493</v>
      </c>
      <c r="BU936" s="184"/>
      <c r="BV936" s="190" t="e">
        <f>VLOOKUP(D:D,#REF!,2,0)</f>
        <v>#REF!</v>
      </c>
      <c r="BW936" s="190" t="e">
        <f>VLOOKUP(D:D,#REF!,3,0)</f>
        <v>#REF!</v>
      </c>
      <c r="BX936" s="190"/>
      <c r="BY936" s="190"/>
      <c r="BZ936" s="191" t="e">
        <f>VLOOKUP(D:D,#REF!,2,0)</f>
        <v>#REF!</v>
      </c>
      <c r="CA936" s="192" t="s">
        <v>18928</v>
      </c>
      <c r="CB936" s="192" t="s">
        <v>18928</v>
      </c>
      <c r="CC936" s="192" t="s">
        <v>18928</v>
      </c>
      <c r="CD936" s="190"/>
      <c r="CE936" s="184">
        <v>7004290</v>
      </c>
    </row>
    <row r="937" spans="1:83" ht="11.95" customHeight="1">
      <c r="A937" s="184">
        <v>7004291</v>
      </c>
      <c r="B937" s="184">
        <v>936</v>
      </c>
      <c r="C937" s="184" t="s">
        <v>3672</v>
      </c>
      <c r="D937" s="184" t="s">
        <v>28</v>
      </c>
      <c r="E937" s="184" t="s">
        <v>703</v>
      </c>
      <c r="F937" s="184" t="s">
        <v>13035</v>
      </c>
      <c r="G937" s="185">
        <v>42546</v>
      </c>
      <c r="H937" s="186" t="s">
        <v>19254</v>
      </c>
      <c r="I937" s="187">
        <v>21105</v>
      </c>
      <c r="J937" s="184" t="s">
        <v>19255</v>
      </c>
      <c r="K937" s="184">
        <v>7004291</v>
      </c>
      <c r="L937" s="184" t="s">
        <v>13036</v>
      </c>
      <c r="M937" s="184" t="s">
        <v>24249</v>
      </c>
      <c r="N937" s="188" t="s">
        <v>13037</v>
      </c>
      <c r="O937" s="189" t="s">
        <v>13038</v>
      </c>
      <c r="P937" s="187" t="s">
        <v>13039</v>
      </c>
      <c r="Q937" s="187" t="s">
        <v>13039</v>
      </c>
      <c r="R937" s="184" t="s">
        <v>13040</v>
      </c>
      <c r="S937" s="184">
        <v>13707020160</v>
      </c>
      <c r="T937" s="184" t="s">
        <v>13041</v>
      </c>
      <c r="U937" s="184">
        <v>15907070979</v>
      </c>
      <c r="V937" s="184" t="s">
        <v>24250</v>
      </c>
      <c r="W937" s="184" t="s">
        <v>13042</v>
      </c>
      <c r="X937" s="187" t="s">
        <v>24251</v>
      </c>
      <c r="Y937" s="187" t="s">
        <v>24252</v>
      </c>
      <c r="Z937" s="188" t="s">
        <v>3575</v>
      </c>
      <c r="AA937" s="184">
        <v>90</v>
      </c>
      <c r="AB937" s="184" t="s">
        <v>3561</v>
      </c>
      <c r="AC937" s="184"/>
      <c r="AD937" s="184"/>
      <c r="AE937" s="184" t="s">
        <v>3562</v>
      </c>
      <c r="AF937" s="184"/>
      <c r="AG937" s="184"/>
      <c r="AH937" s="184"/>
      <c r="AI937" s="184"/>
      <c r="AJ937" s="184" t="s">
        <v>3563</v>
      </c>
      <c r="AK937" s="184">
        <v>341600</v>
      </c>
      <c r="AL937" s="184" t="s">
        <v>867</v>
      </c>
      <c r="AM937" s="184" t="s">
        <v>4236</v>
      </c>
      <c r="AN937" s="184">
        <v>15979827330</v>
      </c>
      <c r="AO937" s="184" t="s">
        <v>4234</v>
      </c>
      <c r="AP937" s="184" t="s">
        <v>2819</v>
      </c>
      <c r="AQ937" s="184" t="s">
        <v>3577</v>
      </c>
      <c r="AR937" s="184" t="s">
        <v>867</v>
      </c>
      <c r="AS937" s="184" t="s">
        <v>4236</v>
      </c>
      <c r="AT937" s="184">
        <v>15979827330</v>
      </c>
      <c r="AU937" s="184" t="s">
        <v>24253</v>
      </c>
      <c r="AV937" s="184" t="s">
        <v>24253</v>
      </c>
      <c r="AW937" s="190"/>
      <c r="AX937" s="185">
        <v>43913</v>
      </c>
      <c r="AY937" s="185">
        <v>43556</v>
      </c>
      <c r="AZ937" s="184" t="s">
        <v>19415</v>
      </c>
      <c r="BA937" s="184" t="s">
        <v>13043</v>
      </c>
      <c r="BB937" s="184"/>
      <c r="BC937" s="184"/>
      <c r="BD937" s="184"/>
      <c r="BE937" s="184"/>
      <c r="BF937" s="184"/>
      <c r="BG937" s="184"/>
      <c r="BH937" s="184"/>
      <c r="BI937" s="184"/>
      <c r="BJ937" s="184"/>
      <c r="BK937" s="184"/>
      <c r="BL937" s="184" t="s">
        <v>3493</v>
      </c>
      <c r="BM937" s="184"/>
      <c r="BN937" s="184"/>
      <c r="BO937" s="184" t="s">
        <v>3493</v>
      </c>
      <c r="BP937" s="184" t="s">
        <v>3493</v>
      </c>
      <c r="BQ937" s="184" t="str">
        <f t="shared" si="37"/>
        <v>√</v>
      </c>
      <c r="BR937" s="184"/>
      <c r="BS937" s="184"/>
      <c r="BT937" s="187" t="s">
        <v>2819</v>
      </c>
      <c r="BU937" s="184" t="s">
        <v>3823</v>
      </c>
      <c r="BV937" s="190" t="e">
        <f>VLOOKUP(D:D,#REF!,2,0)</f>
        <v>#REF!</v>
      </c>
      <c r="BW937" s="190" t="e">
        <f>VLOOKUP(D:D,#REF!,3,0)</f>
        <v>#REF!</v>
      </c>
      <c r="BX937" s="190"/>
      <c r="BY937" s="190"/>
      <c r="BZ937" s="191" t="e">
        <f>VLOOKUP(D:D,#REF!,2,0)</f>
        <v>#REF!</v>
      </c>
      <c r="CA937" s="192" t="s">
        <v>18928</v>
      </c>
      <c r="CB937" s="192" t="s">
        <v>18928</v>
      </c>
      <c r="CC937" s="192" t="s">
        <v>18928</v>
      </c>
      <c r="CD937" s="190"/>
      <c r="CE937" s="184">
        <v>7004291</v>
      </c>
    </row>
    <row r="938" spans="1:83" ht="11.95" customHeight="1">
      <c r="A938" s="184">
        <v>7004292</v>
      </c>
      <c r="B938" s="184">
        <v>937</v>
      </c>
      <c r="C938" s="184" t="s">
        <v>3672</v>
      </c>
      <c r="D938" s="184" t="s">
        <v>28</v>
      </c>
      <c r="E938" s="184" t="s">
        <v>695</v>
      </c>
      <c r="F938" s="184" t="s">
        <v>13044</v>
      </c>
      <c r="G938" s="185">
        <v>42525</v>
      </c>
      <c r="H938" s="186" t="s">
        <v>19366</v>
      </c>
      <c r="I938" s="187">
        <v>21097</v>
      </c>
      <c r="J938" s="184" t="s">
        <v>19358</v>
      </c>
      <c r="K938" s="184">
        <v>7004292</v>
      </c>
      <c r="L938" s="184" t="s">
        <v>13045</v>
      </c>
      <c r="M938" s="184" t="s">
        <v>24254</v>
      </c>
      <c r="N938" s="188" t="s">
        <v>24255</v>
      </c>
      <c r="O938" s="189" t="s">
        <v>13046</v>
      </c>
      <c r="P938" s="187" t="s">
        <v>13047</v>
      </c>
      <c r="Q938" s="187" t="s">
        <v>13047</v>
      </c>
      <c r="R938" s="184" t="s">
        <v>24256</v>
      </c>
      <c r="S938" s="184">
        <v>13507033458</v>
      </c>
      <c r="T938" s="184" t="s">
        <v>13048</v>
      </c>
      <c r="U938" s="184">
        <v>18970363885</v>
      </c>
      <c r="V938" s="184" t="s">
        <v>24257</v>
      </c>
      <c r="W938" s="184">
        <v>18970363869</v>
      </c>
      <c r="X938" s="187" t="s">
        <v>24258</v>
      </c>
      <c r="Y938" s="187"/>
      <c r="Z938" s="188" t="s">
        <v>3575</v>
      </c>
      <c r="AA938" s="184">
        <v>180</v>
      </c>
      <c r="AB938" s="184" t="s">
        <v>3561</v>
      </c>
      <c r="AC938" s="184"/>
      <c r="AD938" s="184"/>
      <c r="AE938" s="184" t="s">
        <v>3562</v>
      </c>
      <c r="AF938" s="184"/>
      <c r="AG938" s="184"/>
      <c r="AH938" s="184"/>
      <c r="AI938" s="184"/>
      <c r="AJ938" s="184" t="s">
        <v>3563</v>
      </c>
      <c r="AK938" s="184">
        <v>333200</v>
      </c>
      <c r="AL938" s="184" t="s">
        <v>13049</v>
      </c>
      <c r="AM938" s="184" t="s">
        <v>13050</v>
      </c>
      <c r="AN938" s="184">
        <v>18970363885</v>
      </c>
      <c r="AO938" s="184" t="s">
        <v>13051</v>
      </c>
      <c r="AP938" s="184" t="s">
        <v>13049</v>
      </c>
      <c r="AQ938" s="184">
        <v>18970363885</v>
      </c>
      <c r="AR938" s="184" t="s">
        <v>13049</v>
      </c>
      <c r="AS938" s="184" t="s">
        <v>13050</v>
      </c>
      <c r="AT938" s="184">
        <v>18970363885</v>
      </c>
      <c r="AU938" s="184" t="s">
        <v>13052</v>
      </c>
      <c r="AV938" s="184" t="s">
        <v>13053</v>
      </c>
      <c r="AW938" s="190"/>
      <c r="AX938" s="185">
        <v>44264</v>
      </c>
      <c r="AY938" s="185"/>
      <c r="AZ938" s="184" t="s">
        <v>3731</v>
      </c>
      <c r="BA938" s="184" t="s">
        <v>13054</v>
      </c>
      <c r="BB938" s="184"/>
      <c r="BC938" s="184"/>
      <c r="BD938" s="184"/>
      <c r="BE938" s="184"/>
      <c r="BF938" s="184"/>
      <c r="BG938" s="184"/>
      <c r="BH938" s="184"/>
      <c r="BI938" s="184"/>
      <c r="BJ938" s="184"/>
      <c r="BK938" s="184"/>
      <c r="BL938" s="184" t="s">
        <v>3493</v>
      </c>
      <c r="BM938" s="184"/>
      <c r="BN938" s="184"/>
      <c r="BO938" s="184"/>
      <c r="BP938" s="184" t="s">
        <v>3493</v>
      </c>
      <c r="BQ938" s="184" t="str">
        <f t="shared" si="37"/>
        <v>√</v>
      </c>
      <c r="BR938" s="184"/>
      <c r="BS938" s="184"/>
      <c r="BT938" s="187" t="s">
        <v>3493</v>
      </c>
      <c r="BU938" s="184"/>
      <c r="BV938" s="190" t="e">
        <f>VLOOKUP(D:D,#REF!,2,0)</f>
        <v>#REF!</v>
      </c>
      <c r="BW938" s="190" t="e">
        <f>VLOOKUP(D:D,#REF!,3,0)</f>
        <v>#REF!</v>
      </c>
      <c r="BX938" s="190"/>
      <c r="BY938" s="190"/>
      <c r="BZ938" s="191" t="e">
        <f>VLOOKUP(D:D,#REF!,2,0)</f>
        <v>#REF!</v>
      </c>
      <c r="CA938" s="192" t="s">
        <v>18928</v>
      </c>
      <c r="CB938" s="192" t="s">
        <v>18928</v>
      </c>
      <c r="CC938" s="192" t="s">
        <v>18928</v>
      </c>
      <c r="CD938" s="190"/>
      <c r="CE938" s="184">
        <v>7004292</v>
      </c>
    </row>
    <row r="939" spans="1:83" ht="11.95" customHeight="1">
      <c r="A939" s="184">
        <v>7004293</v>
      </c>
      <c r="B939" s="184">
        <v>938</v>
      </c>
      <c r="C939" s="184" t="s">
        <v>18923</v>
      </c>
      <c r="D939" s="184" t="s">
        <v>39</v>
      </c>
      <c r="E939" s="184" t="s">
        <v>39</v>
      </c>
      <c r="F939" s="184" t="s">
        <v>13055</v>
      </c>
      <c r="G939" s="185">
        <v>42587</v>
      </c>
      <c r="H939" s="186" t="s">
        <v>8023</v>
      </c>
      <c r="I939" s="187">
        <v>21136</v>
      </c>
      <c r="J939" s="184" t="s">
        <v>11663</v>
      </c>
      <c r="K939" s="184">
        <v>7004293</v>
      </c>
      <c r="L939" s="184" t="s">
        <v>24259</v>
      </c>
      <c r="M939" s="184" t="s">
        <v>24260</v>
      </c>
      <c r="N939" s="188" t="s">
        <v>13056</v>
      </c>
      <c r="O939" s="189"/>
      <c r="P939" s="187" t="s">
        <v>13057</v>
      </c>
      <c r="Q939" s="187" t="s">
        <v>13057</v>
      </c>
      <c r="R939" s="184" t="s">
        <v>13058</v>
      </c>
      <c r="S939" s="184" t="s">
        <v>13059</v>
      </c>
      <c r="T939" s="184" t="s">
        <v>13060</v>
      </c>
      <c r="U939" s="184">
        <v>13896220163</v>
      </c>
      <c r="V939" s="184" t="s">
        <v>13061</v>
      </c>
      <c r="W939" s="184" t="s">
        <v>13062</v>
      </c>
      <c r="X939" s="187" t="s">
        <v>13063</v>
      </c>
      <c r="Y939" s="187"/>
      <c r="Z939" s="188" t="s">
        <v>3575</v>
      </c>
      <c r="AA939" s="184">
        <v>90</v>
      </c>
      <c r="AB939" s="184" t="s">
        <v>3669</v>
      </c>
      <c r="AC939" s="184"/>
      <c r="AD939" s="184"/>
      <c r="AE939" s="184" t="s">
        <v>3562</v>
      </c>
      <c r="AF939" s="184"/>
      <c r="AG939" s="184"/>
      <c r="AH939" s="184"/>
      <c r="AI939" s="184"/>
      <c r="AJ939" s="184" t="s">
        <v>3563</v>
      </c>
      <c r="AK939" s="184">
        <v>404300</v>
      </c>
      <c r="AL939" s="184" t="s">
        <v>912</v>
      </c>
      <c r="AM939" s="184" t="s">
        <v>8031</v>
      </c>
      <c r="AN939" s="184">
        <v>18696667152</v>
      </c>
      <c r="AO939" s="184" t="s">
        <v>8032</v>
      </c>
      <c r="AP939" s="184" t="s">
        <v>13060</v>
      </c>
      <c r="AQ939" s="184">
        <v>13896228083</v>
      </c>
      <c r="AR939" s="184" t="s">
        <v>912</v>
      </c>
      <c r="AS939" s="184" t="s">
        <v>8031</v>
      </c>
      <c r="AT939" s="184">
        <v>18696667152</v>
      </c>
      <c r="AU939" s="184" t="s">
        <v>24261</v>
      </c>
      <c r="AV939" s="184" t="s">
        <v>1908</v>
      </c>
      <c r="AW939" s="190"/>
      <c r="AX939" s="185">
        <v>44060</v>
      </c>
      <c r="AY939" s="185"/>
      <c r="AZ939" s="184" t="s">
        <v>3731</v>
      </c>
      <c r="BA939" s="184" t="s">
        <v>13064</v>
      </c>
      <c r="BB939" s="184"/>
      <c r="BC939" s="184"/>
      <c r="BD939" s="184"/>
      <c r="BE939" s="184"/>
      <c r="BF939" s="184"/>
      <c r="BG939" s="184"/>
      <c r="BH939" s="184"/>
      <c r="BI939" s="184"/>
      <c r="BJ939" s="184"/>
      <c r="BK939" s="184"/>
      <c r="BL939" s="184" t="s">
        <v>3493</v>
      </c>
      <c r="BM939" s="184"/>
      <c r="BN939" s="184" t="s">
        <v>3493</v>
      </c>
      <c r="BO939" s="184"/>
      <c r="BP939" s="184" t="s">
        <v>3493</v>
      </c>
      <c r="BQ939" s="184" t="str">
        <f t="shared" si="37"/>
        <v>√</v>
      </c>
      <c r="BR939" s="184"/>
      <c r="BS939" s="184"/>
      <c r="BT939" s="187" t="s">
        <v>3493</v>
      </c>
      <c r="BU939" s="184"/>
      <c r="BV939" s="190" t="e">
        <f>VLOOKUP(D:D,#REF!,2,0)</f>
        <v>#REF!</v>
      </c>
      <c r="BW939" s="190" t="e">
        <f>VLOOKUP(D:D,#REF!,3,0)</f>
        <v>#REF!</v>
      </c>
      <c r="BX939" s="190"/>
      <c r="BY939" s="190"/>
      <c r="BZ939" s="191" t="e">
        <f>VLOOKUP(D:D,#REF!,2,0)</f>
        <v>#REF!</v>
      </c>
      <c r="CA939" s="192" t="s">
        <v>18928</v>
      </c>
      <c r="CB939" s="192" t="s">
        <v>18928</v>
      </c>
      <c r="CC939" s="192" t="s">
        <v>18928</v>
      </c>
      <c r="CD939" s="190"/>
      <c r="CE939" s="184">
        <v>7004293</v>
      </c>
    </row>
    <row r="940" spans="1:83" ht="11.95" customHeight="1">
      <c r="A940" s="184">
        <v>7004294</v>
      </c>
      <c r="B940" s="184">
        <v>939</v>
      </c>
      <c r="C940" s="184" t="s">
        <v>19398</v>
      </c>
      <c r="D940" s="184" t="s">
        <v>29</v>
      </c>
      <c r="E940" s="184" t="s">
        <v>89</v>
      </c>
      <c r="F940" s="184" t="s">
        <v>10164</v>
      </c>
      <c r="G940" s="185">
        <v>42594</v>
      </c>
      <c r="H940" s="186" t="s">
        <v>22689</v>
      </c>
      <c r="I940" s="187">
        <v>21054</v>
      </c>
      <c r="J940" s="184" t="s">
        <v>22698</v>
      </c>
      <c r="K940" s="184">
        <v>7004294</v>
      </c>
      <c r="L940" s="184" t="s">
        <v>13065</v>
      </c>
      <c r="M940" s="184" t="s">
        <v>13066</v>
      </c>
      <c r="N940" s="188" t="s">
        <v>13067</v>
      </c>
      <c r="O940" s="189"/>
      <c r="P940" s="187" t="s">
        <v>13068</v>
      </c>
      <c r="Q940" s="187" t="s">
        <v>13069</v>
      </c>
      <c r="R940" s="184" t="s">
        <v>13070</v>
      </c>
      <c r="S940" s="184" t="s">
        <v>24262</v>
      </c>
      <c r="T940" s="184" t="s">
        <v>13071</v>
      </c>
      <c r="U940" s="184">
        <v>13313325677</v>
      </c>
      <c r="V940" s="184" t="s">
        <v>13072</v>
      </c>
      <c r="W940" s="184" t="s">
        <v>13073</v>
      </c>
      <c r="X940" s="187" t="s">
        <v>24263</v>
      </c>
      <c r="Y940" s="187"/>
      <c r="Z940" s="188" t="s">
        <v>3575</v>
      </c>
      <c r="AA940" s="184">
        <v>90</v>
      </c>
      <c r="AB940" s="184" t="s">
        <v>3561</v>
      </c>
      <c r="AC940" s="184"/>
      <c r="AD940" s="184"/>
      <c r="AE940" s="184" t="s">
        <v>3562</v>
      </c>
      <c r="AF940" s="184"/>
      <c r="AG940" s="184"/>
      <c r="AH940" s="184"/>
      <c r="AI940" s="184"/>
      <c r="AJ940" s="184" t="s">
        <v>3593</v>
      </c>
      <c r="AK940" s="184" t="s">
        <v>13074</v>
      </c>
      <c r="AL940" s="184" t="s">
        <v>13075</v>
      </c>
      <c r="AM940" s="184" t="s">
        <v>13076</v>
      </c>
      <c r="AN940" s="184">
        <v>15932176560</v>
      </c>
      <c r="AO940" s="184" t="s">
        <v>13077</v>
      </c>
      <c r="AP940" s="184" t="s">
        <v>13078</v>
      </c>
      <c r="AQ940" s="184" t="s">
        <v>13079</v>
      </c>
      <c r="AR940" s="184" t="s">
        <v>13075</v>
      </c>
      <c r="AS940" s="184" t="s">
        <v>13076</v>
      </c>
      <c r="AT940" s="184">
        <v>15932176560</v>
      </c>
      <c r="AU940" s="184" t="s">
        <v>24264</v>
      </c>
      <c r="AV940" s="184" t="s">
        <v>24265</v>
      </c>
      <c r="AW940" s="190"/>
      <c r="AX940" s="185">
        <v>43921</v>
      </c>
      <c r="AY940" s="185"/>
      <c r="AZ940" s="184" t="s">
        <v>3731</v>
      </c>
      <c r="BA940" s="184" t="s">
        <v>13080</v>
      </c>
      <c r="BB940" s="184"/>
      <c r="BC940" s="184"/>
      <c r="BD940" s="184"/>
      <c r="BE940" s="184"/>
      <c r="BF940" s="184"/>
      <c r="BG940" s="184"/>
      <c r="BH940" s="184"/>
      <c r="BI940" s="184"/>
      <c r="BJ940" s="184"/>
      <c r="BK940" s="184"/>
      <c r="BL940" s="184" t="s">
        <v>3493</v>
      </c>
      <c r="BM940" s="184"/>
      <c r="BN940" s="184"/>
      <c r="BO940" s="184"/>
      <c r="BP940" s="184" t="s">
        <v>3493</v>
      </c>
      <c r="BQ940" s="184" t="str">
        <f t="shared" si="37"/>
        <v>√</v>
      </c>
      <c r="BR940" s="184"/>
      <c r="BS940" s="184"/>
      <c r="BT940" s="187" t="s">
        <v>3493</v>
      </c>
      <c r="BU940" s="184"/>
      <c r="BV940" s="190" t="e">
        <f>VLOOKUP(D:D,#REF!,2,0)</f>
        <v>#REF!</v>
      </c>
      <c r="BW940" s="190" t="e">
        <f>VLOOKUP(K:K,#REF!,4,0)</f>
        <v>#REF!</v>
      </c>
      <c r="BX940" s="190"/>
      <c r="BY940" s="190"/>
      <c r="BZ940" s="191" t="e">
        <f>VLOOKUP(D:D,#REF!,2,0)</f>
        <v>#REF!</v>
      </c>
      <c r="CA940" s="192" t="s">
        <v>18928</v>
      </c>
      <c r="CB940" s="192" t="s">
        <v>18928</v>
      </c>
      <c r="CC940" s="192" t="s">
        <v>18928</v>
      </c>
      <c r="CD940" s="190"/>
      <c r="CE940" s="184">
        <v>7004294</v>
      </c>
    </row>
    <row r="941" spans="1:83" ht="11.95" customHeight="1">
      <c r="A941" s="184">
        <v>7004295</v>
      </c>
      <c r="B941" s="184">
        <v>940</v>
      </c>
      <c r="C941" s="184" t="s">
        <v>19398</v>
      </c>
      <c r="D941" s="184" t="s">
        <v>22</v>
      </c>
      <c r="E941" s="184" t="s">
        <v>104</v>
      </c>
      <c r="F941" s="184" t="s">
        <v>13081</v>
      </c>
      <c r="G941" s="185">
        <v>42593</v>
      </c>
      <c r="H941" s="186" t="s">
        <v>19927</v>
      </c>
      <c r="I941" s="187">
        <v>21163</v>
      </c>
      <c r="J941" s="184" t="s">
        <v>19957</v>
      </c>
      <c r="K941" s="184">
        <v>7004295</v>
      </c>
      <c r="L941" s="184" t="s">
        <v>13082</v>
      </c>
      <c r="M941" s="184" t="s">
        <v>13083</v>
      </c>
      <c r="N941" s="188" t="s">
        <v>24266</v>
      </c>
      <c r="O941" s="189" t="s">
        <v>13084</v>
      </c>
      <c r="P941" s="187" t="s">
        <v>24267</v>
      </c>
      <c r="Q941" s="187" t="s">
        <v>24267</v>
      </c>
      <c r="R941" s="184" t="s">
        <v>13085</v>
      </c>
      <c r="S941" s="184" t="s">
        <v>13086</v>
      </c>
      <c r="T941" s="184" t="s">
        <v>13087</v>
      </c>
      <c r="U941" s="184" t="s">
        <v>24268</v>
      </c>
      <c r="V941" s="184" t="s">
        <v>13088</v>
      </c>
      <c r="W941" s="184" t="s">
        <v>13089</v>
      </c>
      <c r="X941" s="187" t="s">
        <v>24269</v>
      </c>
      <c r="Y941" s="187" t="s">
        <v>13090</v>
      </c>
      <c r="Z941" s="188" t="s">
        <v>3575</v>
      </c>
      <c r="AA941" s="184">
        <v>90</v>
      </c>
      <c r="AB941" s="184" t="s">
        <v>3669</v>
      </c>
      <c r="AC941" s="184"/>
      <c r="AD941" s="184" t="s">
        <v>13091</v>
      </c>
      <c r="AE941" s="184" t="s">
        <v>3562</v>
      </c>
      <c r="AF941" s="184"/>
      <c r="AG941" s="184"/>
      <c r="AH941" s="184"/>
      <c r="AI941" s="184"/>
      <c r="AJ941" s="184" t="s">
        <v>3593</v>
      </c>
      <c r="AK941" s="184">
        <v>251600</v>
      </c>
      <c r="AL941" s="184" t="s">
        <v>13092</v>
      </c>
      <c r="AM941" s="184" t="s">
        <v>24267</v>
      </c>
      <c r="AN941" s="184" t="s">
        <v>13093</v>
      </c>
      <c r="AO941" s="184" t="s">
        <v>3577</v>
      </c>
      <c r="AP941" s="184" t="s">
        <v>13087</v>
      </c>
      <c r="AQ941" s="184" t="s">
        <v>13093</v>
      </c>
      <c r="AR941" s="184" t="s">
        <v>13094</v>
      </c>
      <c r="AS941" s="184" t="s">
        <v>13095</v>
      </c>
      <c r="AT941" s="184" t="s">
        <v>13093</v>
      </c>
      <c r="AU941" s="184" t="s">
        <v>1351</v>
      </c>
      <c r="AV941" s="184" t="s">
        <v>1351</v>
      </c>
      <c r="AW941" s="190"/>
      <c r="AX941" s="185">
        <v>44286</v>
      </c>
      <c r="AY941" s="185">
        <v>42843</v>
      </c>
      <c r="AZ941" s="184" t="s">
        <v>3731</v>
      </c>
      <c r="BA941" s="184" t="s">
        <v>13096</v>
      </c>
      <c r="BB941" s="184"/>
      <c r="BC941" s="184"/>
      <c r="BD941" s="184"/>
      <c r="BE941" s="184"/>
      <c r="BF941" s="184"/>
      <c r="BG941" s="184"/>
      <c r="BH941" s="184"/>
      <c r="BI941" s="184"/>
      <c r="BJ941" s="184"/>
      <c r="BK941" s="184"/>
      <c r="BL941" s="184" t="s">
        <v>3493</v>
      </c>
      <c r="BM941" s="184"/>
      <c r="BN941" s="184"/>
      <c r="BO941" s="184" t="s">
        <v>3493</v>
      </c>
      <c r="BP941" s="184" t="s">
        <v>3493</v>
      </c>
      <c r="BQ941" s="184" t="str">
        <f t="shared" si="37"/>
        <v>√</v>
      </c>
      <c r="BR941" s="184"/>
      <c r="BS941" s="184"/>
      <c r="BT941" s="187" t="s">
        <v>3493</v>
      </c>
      <c r="BU941" s="184"/>
      <c r="BV941" s="190" t="e">
        <f>VLOOKUP(D:D,#REF!,2,0)</f>
        <v>#REF!</v>
      </c>
      <c r="BW941" s="190" t="e">
        <f>VLOOKUP(D:D,#REF!,3,0)</f>
        <v>#REF!</v>
      </c>
      <c r="BX941" s="190"/>
      <c r="BY941" s="190"/>
      <c r="BZ941" s="191" t="e">
        <f>VLOOKUP(D:D,#REF!,2,0)</f>
        <v>#REF!</v>
      </c>
      <c r="CA941" s="192" t="s">
        <v>18928</v>
      </c>
      <c r="CB941" s="192" t="s">
        <v>18928</v>
      </c>
      <c r="CC941" s="192" t="s">
        <v>18928</v>
      </c>
      <c r="CD941" s="190"/>
      <c r="CE941" s="184">
        <v>7004295</v>
      </c>
    </row>
    <row r="942" spans="1:83" ht="11.95" customHeight="1">
      <c r="A942" s="184">
        <v>7004296</v>
      </c>
      <c r="B942" s="184">
        <v>941</v>
      </c>
      <c r="C942" s="184" t="s">
        <v>19398</v>
      </c>
      <c r="D942" s="184" t="s">
        <v>22</v>
      </c>
      <c r="E942" s="184" t="s">
        <v>561</v>
      </c>
      <c r="F942" s="184" t="s">
        <v>13097</v>
      </c>
      <c r="G942" s="185">
        <v>42593</v>
      </c>
      <c r="H942" s="186" t="s">
        <v>22451</v>
      </c>
      <c r="I942" s="187">
        <v>21184</v>
      </c>
      <c r="J942" s="184" t="s">
        <v>8578</v>
      </c>
      <c r="K942" s="184">
        <v>7004296</v>
      </c>
      <c r="L942" s="184" t="s">
        <v>13098</v>
      </c>
      <c r="M942" s="184" t="s">
        <v>13099</v>
      </c>
      <c r="N942" s="188" t="s">
        <v>24270</v>
      </c>
      <c r="O942" s="189" t="s">
        <v>13100</v>
      </c>
      <c r="P942" s="187" t="s">
        <v>13101</v>
      </c>
      <c r="Q942" s="187" t="s">
        <v>13101</v>
      </c>
      <c r="R942" s="184" t="s">
        <v>13102</v>
      </c>
      <c r="S942" s="184" t="s">
        <v>13100</v>
      </c>
      <c r="T942" s="184" t="s">
        <v>13103</v>
      </c>
      <c r="U942" s="184">
        <v>13953520697</v>
      </c>
      <c r="V942" s="184" t="s">
        <v>13103</v>
      </c>
      <c r="W942" s="184">
        <v>13953520697</v>
      </c>
      <c r="X942" s="187" t="s">
        <v>24271</v>
      </c>
      <c r="Y942" s="187" t="s">
        <v>24272</v>
      </c>
      <c r="Z942" s="188" t="s">
        <v>3575</v>
      </c>
      <c r="AA942" s="184">
        <v>180</v>
      </c>
      <c r="AB942" s="184" t="s">
        <v>3561</v>
      </c>
      <c r="AC942" s="184"/>
      <c r="AD942" s="184"/>
      <c r="AE942" s="184" t="s">
        <v>3562</v>
      </c>
      <c r="AF942" s="184"/>
      <c r="AG942" s="184"/>
      <c r="AH942" s="184"/>
      <c r="AI942" s="184"/>
      <c r="AJ942" s="184" t="s">
        <v>3593</v>
      </c>
      <c r="AK942" s="184">
        <v>265100</v>
      </c>
      <c r="AL942" s="184" t="s">
        <v>13103</v>
      </c>
      <c r="AM942" s="184" t="s">
        <v>13104</v>
      </c>
      <c r="AN942" s="184">
        <v>13953520697</v>
      </c>
      <c r="AO942" s="184" t="s">
        <v>13105</v>
      </c>
      <c r="AP942" s="184" t="s">
        <v>13103</v>
      </c>
      <c r="AQ942" s="184">
        <v>13953520697</v>
      </c>
      <c r="AR942" s="184" t="s">
        <v>13103</v>
      </c>
      <c r="AS942" s="184" t="s">
        <v>13104</v>
      </c>
      <c r="AT942" s="184">
        <v>13953520697</v>
      </c>
      <c r="AU942" s="184" t="s">
        <v>1673</v>
      </c>
      <c r="AV942" s="184" t="s">
        <v>13106</v>
      </c>
      <c r="AW942" s="190"/>
      <c r="AX942" s="185">
        <v>43921</v>
      </c>
      <c r="AY942" s="185">
        <v>43543</v>
      </c>
      <c r="AZ942" s="184" t="s">
        <v>19415</v>
      </c>
      <c r="BA942" s="184" t="s">
        <v>13107</v>
      </c>
      <c r="BB942" s="184"/>
      <c r="BC942" s="184"/>
      <c r="BD942" s="184"/>
      <c r="BE942" s="184"/>
      <c r="BF942" s="184"/>
      <c r="BG942" s="184"/>
      <c r="BH942" s="184"/>
      <c r="BI942" s="184"/>
      <c r="BJ942" s="184"/>
      <c r="BK942" s="184"/>
      <c r="BL942" s="184" t="s">
        <v>3493</v>
      </c>
      <c r="BM942" s="184"/>
      <c r="BN942" s="184" t="s">
        <v>3493</v>
      </c>
      <c r="BO942" s="184" t="s">
        <v>3493</v>
      </c>
      <c r="BP942" s="184" t="s">
        <v>3493</v>
      </c>
      <c r="BQ942" s="184" t="str">
        <f t="shared" si="37"/>
        <v>√</v>
      </c>
      <c r="BR942" s="184"/>
      <c r="BS942" s="184"/>
      <c r="BT942" s="187" t="s">
        <v>3493</v>
      </c>
      <c r="BU942" s="184"/>
      <c r="BV942" s="190" t="e">
        <f>VLOOKUP(D:D,#REF!,2,0)</f>
        <v>#REF!</v>
      </c>
      <c r="BW942" s="190" t="e">
        <f>VLOOKUP(D:D,#REF!,3,0)</f>
        <v>#REF!</v>
      </c>
      <c r="BX942" s="190"/>
      <c r="BY942" s="190"/>
      <c r="BZ942" s="191" t="e">
        <f>VLOOKUP(D:D,#REF!,2,0)</f>
        <v>#REF!</v>
      </c>
      <c r="CA942" s="192" t="s">
        <v>18928</v>
      </c>
      <c r="CB942" s="192" t="s">
        <v>18928</v>
      </c>
      <c r="CC942" s="192" t="s">
        <v>18928</v>
      </c>
      <c r="CD942" s="190"/>
      <c r="CE942" s="184">
        <v>7004296</v>
      </c>
    </row>
    <row r="943" spans="1:83" ht="11.95" customHeight="1">
      <c r="A943" s="184">
        <v>7004297</v>
      </c>
      <c r="B943" s="184">
        <v>942</v>
      </c>
      <c r="C943" s="184" t="s">
        <v>19398</v>
      </c>
      <c r="D943" s="184" t="s">
        <v>22</v>
      </c>
      <c r="E943" s="184" t="s">
        <v>561</v>
      </c>
      <c r="F943" s="184" t="s">
        <v>13108</v>
      </c>
      <c r="G943" s="185">
        <v>42593</v>
      </c>
      <c r="H943" s="186" t="s">
        <v>22451</v>
      </c>
      <c r="I943" s="187">
        <v>21184</v>
      </c>
      <c r="J943" s="184" t="s">
        <v>22452</v>
      </c>
      <c r="K943" s="184">
        <v>7004297</v>
      </c>
      <c r="L943" s="184" t="s">
        <v>24273</v>
      </c>
      <c r="M943" s="184" t="s">
        <v>13109</v>
      </c>
      <c r="N943" s="188" t="s">
        <v>13110</v>
      </c>
      <c r="O943" s="189" t="s">
        <v>13111</v>
      </c>
      <c r="P943" s="187" t="s">
        <v>13112</v>
      </c>
      <c r="Q943" s="187" t="s">
        <v>13112</v>
      </c>
      <c r="R943" s="184" t="s">
        <v>13113</v>
      </c>
      <c r="S943" s="184" t="s">
        <v>13114</v>
      </c>
      <c r="T943" s="184" t="s">
        <v>13115</v>
      </c>
      <c r="U943" s="184">
        <v>13793519201</v>
      </c>
      <c r="V943" s="184" t="s">
        <v>13116</v>
      </c>
      <c r="W943" s="184">
        <v>13031606319</v>
      </c>
      <c r="X943" s="187" t="s">
        <v>13117</v>
      </c>
      <c r="Y943" s="187" t="s">
        <v>24274</v>
      </c>
      <c r="Z943" s="188" t="s">
        <v>3575</v>
      </c>
      <c r="AA943" s="184">
        <v>180</v>
      </c>
      <c r="AB943" s="184" t="s">
        <v>3669</v>
      </c>
      <c r="AC943" s="184"/>
      <c r="AD943" s="184" t="s">
        <v>13118</v>
      </c>
      <c r="AE943" s="184" t="s">
        <v>3562</v>
      </c>
      <c r="AF943" s="184"/>
      <c r="AG943" s="184"/>
      <c r="AH943" s="184"/>
      <c r="AI943" s="184"/>
      <c r="AJ943" s="184" t="s">
        <v>3593</v>
      </c>
      <c r="AK943" s="184">
        <v>264100</v>
      </c>
      <c r="AL943" s="184" t="s">
        <v>13119</v>
      </c>
      <c r="AM943" s="184" t="s">
        <v>13112</v>
      </c>
      <c r="AN943" s="184">
        <v>13793519201</v>
      </c>
      <c r="AO943" s="184" t="s">
        <v>3577</v>
      </c>
      <c r="AP943" s="184" t="s">
        <v>13115</v>
      </c>
      <c r="AQ943" s="184" t="s">
        <v>13120</v>
      </c>
      <c r="AR943" s="184" t="s">
        <v>24275</v>
      </c>
      <c r="AS943" s="184" t="s">
        <v>13121</v>
      </c>
      <c r="AT943" s="184">
        <v>13793519201</v>
      </c>
      <c r="AU943" s="184" t="s">
        <v>2245</v>
      </c>
      <c r="AV943" s="184" t="s">
        <v>13122</v>
      </c>
      <c r="AW943" s="190"/>
      <c r="AX943" s="185">
        <v>44286</v>
      </c>
      <c r="AY943" s="185">
        <v>43534</v>
      </c>
      <c r="AZ943" s="184" t="s">
        <v>3731</v>
      </c>
      <c r="BA943" s="184" t="s">
        <v>13123</v>
      </c>
      <c r="BB943" s="184"/>
      <c r="BC943" s="184"/>
      <c r="BD943" s="184"/>
      <c r="BE943" s="184"/>
      <c r="BF943" s="184"/>
      <c r="BG943" s="184"/>
      <c r="BH943" s="184"/>
      <c r="BI943" s="184"/>
      <c r="BJ943" s="184"/>
      <c r="BK943" s="184"/>
      <c r="BL943" s="184" t="s">
        <v>3493</v>
      </c>
      <c r="BM943" s="184"/>
      <c r="BN943" s="184" t="s">
        <v>3493</v>
      </c>
      <c r="BO943" s="184" t="s">
        <v>3493</v>
      </c>
      <c r="BP943" s="184" t="s">
        <v>3493</v>
      </c>
      <c r="BQ943" s="184" t="str">
        <f t="shared" si="37"/>
        <v>√</v>
      </c>
      <c r="BR943" s="184"/>
      <c r="BS943" s="184"/>
      <c r="BT943" s="187" t="s">
        <v>3493</v>
      </c>
      <c r="BU943" s="184"/>
      <c r="BV943" s="190" t="e">
        <f>VLOOKUP(D:D,#REF!,2,0)</f>
        <v>#REF!</v>
      </c>
      <c r="BW943" s="190" t="e">
        <f>VLOOKUP(D:D,#REF!,3,0)</f>
        <v>#REF!</v>
      </c>
      <c r="BX943" s="190"/>
      <c r="BY943" s="190"/>
      <c r="BZ943" s="191" t="e">
        <f>VLOOKUP(D:D,#REF!,2,0)</f>
        <v>#REF!</v>
      </c>
      <c r="CA943" s="192" t="s">
        <v>18928</v>
      </c>
      <c r="CB943" s="192" t="s">
        <v>18928</v>
      </c>
      <c r="CC943" s="192" t="s">
        <v>18928</v>
      </c>
      <c r="CD943" s="190"/>
      <c r="CE943" s="184">
        <v>7004297</v>
      </c>
    </row>
    <row r="944" spans="1:83" ht="11.95" customHeight="1">
      <c r="A944" s="184">
        <v>7004298</v>
      </c>
      <c r="B944" s="184">
        <v>943</v>
      </c>
      <c r="C944" s="184" t="s">
        <v>19398</v>
      </c>
      <c r="D944" s="184" t="s">
        <v>22</v>
      </c>
      <c r="E944" s="184" t="s">
        <v>561</v>
      </c>
      <c r="F944" s="184" t="s">
        <v>13124</v>
      </c>
      <c r="G944" s="185">
        <v>42593</v>
      </c>
      <c r="H944" s="186" t="s">
        <v>22451</v>
      </c>
      <c r="I944" s="187">
        <v>21184</v>
      </c>
      <c r="J944" s="184" t="s">
        <v>8563</v>
      </c>
      <c r="K944" s="184">
        <v>7004298</v>
      </c>
      <c r="L944" s="184" t="s">
        <v>13125</v>
      </c>
      <c r="M944" s="184" t="s">
        <v>13126</v>
      </c>
      <c r="N944" s="188" t="s">
        <v>13127</v>
      </c>
      <c r="O944" s="189" t="s">
        <v>13128</v>
      </c>
      <c r="P944" s="187" t="s">
        <v>13129</v>
      </c>
      <c r="Q944" s="187" t="s">
        <v>13129</v>
      </c>
      <c r="R944" s="184" t="s">
        <v>13130</v>
      </c>
      <c r="S944" s="184" t="s">
        <v>13131</v>
      </c>
      <c r="T944" s="184" t="s">
        <v>13132</v>
      </c>
      <c r="U944" s="184">
        <v>18754557186</v>
      </c>
      <c r="V944" s="184" t="s">
        <v>13133</v>
      </c>
      <c r="W944" s="184">
        <v>15805353898</v>
      </c>
      <c r="X944" s="187" t="s">
        <v>13134</v>
      </c>
      <c r="Y944" s="187"/>
      <c r="Z944" s="188" t="s">
        <v>13135</v>
      </c>
      <c r="AA944" s="184">
        <v>180</v>
      </c>
      <c r="AB944" s="184" t="s">
        <v>3561</v>
      </c>
      <c r="AC944" s="184"/>
      <c r="AD944" s="184"/>
      <c r="AE944" s="184" t="s">
        <v>3562</v>
      </c>
      <c r="AF944" s="184"/>
      <c r="AG944" s="184"/>
      <c r="AH944" s="184"/>
      <c r="AI944" s="184"/>
      <c r="AJ944" s="184" t="s">
        <v>3563</v>
      </c>
      <c r="AK944" s="184">
        <v>246006</v>
      </c>
      <c r="AL944" s="184" t="s">
        <v>13136</v>
      </c>
      <c r="AM944" s="184" t="s">
        <v>24276</v>
      </c>
      <c r="AN944" s="184">
        <v>18754557186</v>
      </c>
      <c r="AO944" s="184" t="s">
        <v>3577</v>
      </c>
      <c r="AP944" s="184" t="s">
        <v>13132</v>
      </c>
      <c r="AQ944" s="184" t="s">
        <v>13137</v>
      </c>
      <c r="AR944" s="184" t="s">
        <v>13138</v>
      </c>
      <c r="AS944" s="184" t="s">
        <v>13139</v>
      </c>
      <c r="AT944" s="184">
        <v>18754557186</v>
      </c>
      <c r="AU944" s="184" t="s">
        <v>1484</v>
      </c>
      <c r="AV944" s="184" t="s">
        <v>1484</v>
      </c>
      <c r="AW944" s="190"/>
      <c r="AX944" s="185">
        <v>44286</v>
      </c>
      <c r="AY944" s="185"/>
      <c r="AZ944" s="184" t="s">
        <v>3731</v>
      </c>
      <c r="BA944" s="184" t="s">
        <v>13140</v>
      </c>
      <c r="BB944" s="184"/>
      <c r="BC944" s="184"/>
      <c r="BD944" s="184"/>
      <c r="BE944" s="184"/>
      <c r="BF944" s="184"/>
      <c r="BG944" s="184"/>
      <c r="BH944" s="184"/>
      <c r="BI944" s="184"/>
      <c r="BJ944" s="184"/>
      <c r="BK944" s="184"/>
      <c r="BL944" s="184" t="s">
        <v>3493</v>
      </c>
      <c r="BM944" s="184"/>
      <c r="BN944" s="184"/>
      <c r="BO944" s="184"/>
      <c r="BP944" s="184" t="s">
        <v>3493</v>
      </c>
      <c r="BQ944" s="184" t="str">
        <f t="shared" si="37"/>
        <v>√</v>
      </c>
      <c r="BR944" s="184"/>
      <c r="BS944" s="184"/>
      <c r="BT944" s="187" t="s">
        <v>3493</v>
      </c>
      <c r="BU944" s="184"/>
      <c r="BV944" s="190" t="e">
        <f>VLOOKUP(D:D,#REF!,2,0)</f>
        <v>#REF!</v>
      </c>
      <c r="BW944" s="190" t="e">
        <f>VLOOKUP(D:D,#REF!,3,0)</f>
        <v>#REF!</v>
      </c>
      <c r="BX944" s="190"/>
      <c r="BY944" s="190"/>
      <c r="BZ944" s="191" t="e">
        <f>VLOOKUP(D:D,#REF!,2,0)</f>
        <v>#REF!</v>
      </c>
      <c r="CA944" s="192" t="s">
        <v>18928</v>
      </c>
      <c r="CB944" s="192" t="s">
        <v>18928</v>
      </c>
      <c r="CC944" s="192" t="s">
        <v>18928</v>
      </c>
      <c r="CD944" s="190"/>
      <c r="CE944" s="184">
        <v>7004298</v>
      </c>
    </row>
    <row r="945" spans="1:83" ht="11.95" customHeight="1">
      <c r="A945" s="184">
        <v>7004299</v>
      </c>
      <c r="B945" s="184">
        <v>944</v>
      </c>
      <c r="C945" s="184" t="s">
        <v>18923</v>
      </c>
      <c r="D945" s="184" t="s">
        <v>18</v>
      </c>
      <c r="E945" s="184" t="s">
        <v>663</v>
      </c>
      <c r="F945" s="184" t="s">
        <v>13141</v>
      </c>
      <c r="G945" s="185">
        <v>42554</v>
      </c>
      <c r="H945" s="186" t="s">
        <v>8889</v>
      </c>
      <c r="I945" s="187">
        <v>21164</v>
      </c>
      <c r="J945" s="184" t="s">
        <v>18930</v>
      </c>
      <c r="K945" s="184">
        <v>7004299</v>
      </c>
      <c r="L945" s="184" t="s">
        <v>13142</v>
      </c>
      <c r="M945" s="184" t="s">
        <v>24277</v>
      </c>
      <c r="N945" s="188" t="s">
        <v>13143</v>
      </c>
      <c r="O945" s="189" t="s">
        <v>13144</v>
      </c>
      <c r="P945" s="187" t="s">
        <v>24278</v>
      </c>
      <c r="Q945" s="187" t="s">
        <v>24278</v>
      </c>
      <c r="R945" s="184" t="s">
        <v>13145</v>
      </c>
      <c r="S945" s="184">
        <v>13508063272</v>
      </c>
      <c r="T945" s="184" t="s">
        <v>13146</v>
      </c>
      <c r="U945" s="184">
        <v>13881253355</v>
      </c>
      <c r="V945" s="184" t="s">
        <v>13147</v>
      </c>
      <c r="W945" s="184">
        <v>13548463776</v>
      </c>
      <c r="X945" s="187" t="s">
        <v>13148</v>
      </c>
      <c r="Y945" s="187" t="s">
        <v>13149</v>
      </c>
      <c r="Z945" s="188" t="s">
        <v>3575</v>
      </c>
      <c r="AA945" s="184">
        <v>180</v>
      </c>
      <c r="AB945" s="184" t="s">
        <v>3561</v>
      </c>
      <c r="AC945" s="184"/>
      <c r="AD945" s="184"/>
      <c r="AE945" s="184" t="s">
        <v>3562</v>
      </c>
      <c r="AF945" s="184"/>
      <c r="AG945" s="184"/>
      <c r="AH945" s="184"/>
      <c r="AI945" s="184"/>
      <c r="AJ945" s="184" t="s">
        <v>3563</v>
      </c>
      <c r="AK945" s="184">
        <v>620160</v>
      </c>
      <c r="AL945" s="184" t="s">
        <v>839</v>
      </c>
      <c r="AM945" s="184" t="s">
        <v>8897</v>
      </c>
      <c r="AN945" s="184">
        <v>13408572440</v>
      </c>
      <c r="AO945" s="184" t="s">
        <v>8898</v>
      </c>
      <c r="AP945" s="184" t="s">
        <v>13150</v>
      </c>
      <c r="AQ945" s="184">
        <v>15185963518</v>
      </c>
      <c r="AR945" s="184" t="s">
        <v>839</v>
      </c>
      <c r="AS945" s="184" t="s">
        <v>8897</v>
      </c>
      <c r="AT945" s="184">
        <v>13408572440</v>
      </c>
      <c r="AU945" s="184" t="s">
        <v>1142</v>
      </c>
      <c r="AV945" s="184" t="s">
        <v>1142</v>
      </c>
      <c r="AW945" s="190"/>
      <c r="AX945" s="185">
        <v>44301</v>
      </c>
      <c r="AY945" s="185">
        <v>43536</v>
      </c>
      <c r="AZ945" s="184" t="s">
        <v>3731</v>
      </c>
      <c r="BA945" s="184" t="s">
        <v>13151</v>
      </c>
      <c r="BB945" s="184"/>
      <c r="BC945" s="184"/>
      <c r="BD945" s="184"/>
      <c r="BE945" s="184"/>
      <c r="BF945" s="184"/>
      <c r="BG945" s="184"/>
      <c r="BH945" s="184"/>
      <c r="BI945" s="184"/>
      <c r="BJ945" s="184"/>
      <c r="BK945" s="184"/>
      <c r="BL945" s="184" t="s">
        <v>3493</v>
      </c>
      <c r="BM945" s="184"/>
      <c r="BN945" s="184" t="s">
        <v>3493</v>
      </c>
      <c r="BO945" s="184" t="s">
        <v>3493</v>
      </c>
      <c r="BP945" s="184" t="s">
        <v>3493</v>
      </c>
      <c r="BQ945" s="184" t="str">
        <f t="shared" si="37"/>
        <v>√</v>
      </c>
      <c r="BR945" s="184"/>
      <c r="BS945" s="184"/>
      <c r="BT945" s="187" t="s">
        <v>3493</v>
      </c>
      <c r="BU945" s="184"/>
      <c r="BV945" s="190" t="e">
        <f>VLOOKUP(D:D,#REF!,2,0)</f>
        <v>#REF!</v>
      </c>
      <c r="BW945" s="190" t="e">
        <f>VLOOKUP(D:D,#REF!,3,0)</f>
        <v>#REF!</v>
      </c>
      <c r="BX945" s="190" t="s">
        <v>13152</v>
      </c>
      <c r="BY945" s="190"/>
      <c r="BZ945" s="191" t="e">
        <f>VLOOKUP(D:D,#REF!,2,0)</f>
        <v>#REF!</v>
      </c>
      <c r="CA945" s="192" t="s">
        <v>18928</v>
      </c>
      <c r="CB945" s="192" t="s">
        <v>18928</v>
      </c>
      <c r="CC945" s="192" t="s">
        <v>18928</v>
      </c>
      <c r="CD945" s="190"/>
      <c r="CE945" s="184">
        <v>7004299</v>
      </c>
    </row>
    <row r="946" spans="1:83" ht="11.95" customHeight="1">
      <c r="A946" s="184">
        <v>7004300</v>
      </c>
      <c r="B946" s="184">
        <v>945</v>
      </c>
      <c r="C946" s="184" t="s">
        <v>18923</v>
      </c>
      <c r="D946" s="184" t="s">
        <v>18</v>
      </c>
      <c r="E946" s="184" t="s">
        <v>664</v>
      </c>
      <c r="F946" s="184" t="s">
        <v>24279</v>
      </c>
      <c r="G946" s="185">
        <v>42583</v>
      </c>
      <c r="H946" s="186" t="s">
        <v>3474</v>
      </c>
      <c r="I946" s="187">
        <v>21175</v>
      </c>
      <c r="J946" s="184" t="s">
        <v>3646</v>
      </c>
      <c r="K946" s="184">
        <v>7004300</v>
      </c>
      <c r="L946" s="184" t="s">
        <v>24280</v>
      </c>
      <c r="M946" s="184" t="s">
        <v>13153</v>
      </c>
      <c r="N946" s="188" t="s">
        <v>13154</v>
      </c>
      <c r="O946" s="189"/>
      <c r="P946" s="187" t="s">
        <v>24281</v>
      </c>
      <c r="Q946" s="187" t="s">
        <v>24281</v>
      </c>
      <c r="R946" s="184" t="s">
        <v>13155</v>
      </c>
      <c r="S946" s="184">
        <v>18908201639</v>
      </c>
      <c r="T946" s="184" t="s">
        <v>13156</v>
      </c>
      <c r="U946" s="184">
        <v>13198102975</v>
      </c>
      <c r="V946" s="184" t="s">
        <v>13157</v>
      </c>
      <c r="W946" s="184">
        <v>13982609690</v>
      </c>
      <c r="X946" s="193" t="s">
        <v>13158</v>
      </c>
      <c r="Y946" s="187" t="s">
        <v>24282</v>
      </c>
      <c r="Z946" s="188" t="s">
        <v>3575</v>
      </c>
      <c r="AA946" s="184">
        <v>180</v>
      </c>
      <c r="AB946" s="184" t="s">
        <v>3561</v>
      </c>
      <c r="AC946" s="184"/>
      <c r="AD946" s="184"/>
      <c r="AE946" s="184" t="s">
        <v>3562</v>
      </c>
      <c r="AF946" s="184"/>
      <c r="AG946" s="184"/>
      <c r="AH946" s="184"/>
      <c r="AI946" s="184"/>
      <c r="AJ946" s="184" t="s">
        <v>3563</v>
      </c>
      <c r="AK946" s="184">
        <v>638019</v>
      </c>
      <c r="AL946" s="184" t="s">
        <v>3474</v>
      </c>
      <c r="AM946" s="184" t="s">
        <v>3655</v>
      </c>
      <c r="AN946" s="184">
        <v>15982168671</v>
      </c>
      <c r="AO946" s="184" t="s">
        <v>3656</v>
      </c>
      <c r="AP946" s="184" t="s">
        <v>13156</v>
      </c>
      <c r="AQ946" s="184" t="s">
        <v>13159</v>
      </c>
      <c r="AR946" s="184" t="s">
        <v>3474</v>
      </c>
      <c r="AS946" s="184" t="s">
        <v>3655</v>
      </c>
      <c r="AT946" s="184">
        <v>15982168671</v>
      </c>
      <c r="AU946" s="184" t="s">
        <v>2650</v>
      </c>
      <c r="AV946" s="184" t="s">
        <v>13160</v>
      </c>
      <c r="AW946" s="190"/>
      <c r="AX946" s="185">
        <v>43901</v>
      </c>
      <c r="AY946" s="185">
        <v>43108</v>
      </c>
      <c r="AZ946" s="184" t="s">
        <v>3562</v>
      </c>
      <c r="BA946" s="184" t="s">
        <v>13161</v>
      </c>
      <c r="BB946" s="184"/>
      <c r="BC946" s="184"/>
      <c r="BD946" s="184"/>
      <c r="BE946" s="184"/>
      <c r="BF946" s="184"/>
      <c r="BG946" s="184"/>
      <c r="BH946" s="184"/>
      <c r="BI946" s="184"/>
      <c r="BJ946" s="184"/>
      <c r="BK946" s="184"/>
      <c r="BL946" s="184" t="s">
        <v>3493</v>
      </c>
      <c r="BM946" s="184"/>
      <c r="BN946" s="184"/>
      <c r="BO946" s="184" t="s">
        <v>3493</v>
      </c>
      <c r="BP946" s="184" t="s">
        <v>3493</v>
      </c>
      <c r="BQ946" s="184" t="str">
        <f t="shared" si="37"/>
        <v>√</v>
      </c>
      <c r="BR946" s="184"/>
      <c r="BS946" s="184"/>
      <c r="BT946" s="187" t="s">
        <v>3493</v>
      </c>
      <c r="BU946" s="184"/>
      <c r="BV946" s="190" t="e">
        <f>VLOOKUP(D:D,#REF!,2,0)</f>
        <v>#REF!</v>
      </c>
      <c r="BW946" s="190" t="e">
        <f>VLOOKUP(D:D,#REF!,3,0)</f>
        <v>#REF!</v>
      </c>
      <c r="BX946" s="190"/>
      <c r="BY946" s="190"/>
      <c r="BZ946" s="191" t="e">
        <f>VLOOKUP(D:D,#REF!,2,0)</f>
        <v>#REF!</v>
      </c>
      <c r="CA946" s="192" t="s">
        <v>18928</v>
      </c>
      <c r="CB946" s="192" t="s">
        <v>18928</v>
      </c>
      <c r="CC946" s="192" t="s">
        <v>18928</v>
      </c>
      <c r="CD946" s="190"/>
      <c r="CE946" s="184">
        <v>7004300</v>
      </c>
    </row>
    <row r="947" spans="1:83" ht="11.95" customHeight="1">
      <c r="A947" s="184">
        <v>7004301</v>
      </c>
      <c r="B947" s="184">
        <v>946</v>
      </c>
      <c r="C947" s="184" t="s">
        <v>18923</v>
      </c>
      <c r="D947" s="184" t="s">
        <v>18</v>
      </c>
      <c r="E947" s="184" t="s">
        <v>663</v>
      </c>
      <c r="F947" s="184" t="s">
        <v>13162</v>
      </c>
      <c r="G947" s="185">
        <v>42554</v>
      </c>
      <c r="H947" s="186" t="s">
        <v>8889</v>
      </c>
      <c r="I947" s="187">
        <v>21164</v>
      </c>
      <c r="J947" s="184" t="s">
        <v>18930</v>
      </c>
      <c r="K947" s="184">
        <v>7004301</v>
      </c>
      <c r="L947" s="184" t="s">
        <v>24283</v>
      </c>
      <c r="M947" s="184" t="s">
        <v>13163</v>
      </c>
      <c r="N947" s="188" t="s">
        <v>13164</v>
      </c>
      <c r="O947" s="189" t="s">
        <v>13165</v>
      </c>
      <c r="P947" s="187" t="s">
        <v>24284</v>
      </c>
      <c r="Q947" s="187" t="s">
        <v>24284</v>
      </c>
      <c r="R947" s="184" t="s">
        <v>13166</v>
      </c>
      <c r="S947" s="184">
        <v>13908125880</v>
      </c>
      <c r="T947" s="184" t="s">
        <v>13167</v>
      </c>
      <c r="U947" s="184">
        <v>13881275778</v>
      </c>
      <c r="V947" s="184" t="s">
        <v>13168</v>
      </c>
      <c r="W947" s="184">
        <v>18783459951</v>
      </c>
      <c r="X947" s="187" t="s">
        <v>24285</v>
      </c>
      <c r="Y947" s="187" t="s">
        <v>13169</v>
      </c>
      <c r="Z947" s="188" t="s">
        <v>13170</v>
      </c>
      <c r="AA947" s="184">
        <v>180</v>
      </c>
      <c r="AB947" s="184" t="s">
        <v>3561</v>
      </c>
      <c r="AC947" s="184"/>
      <c r="AD947" s="184"/>
      <c r="AE947" s="184" t="s">
        <v>3562</v>
      </c>
      <c r="AF947" s="184"/>
      <c r="AG947" s="184"/>
      <c r="AH947" s="184"/>
      <c r="AI947" s="184"/>
      <c r="AJ947" s="184" t="s">
        <v>3563</v>
      </c>
      <c r="AK947" s="184">
        <v>620160</v>
      </c>
      <c r="AL947" s="184" t="s">
        <v>839</v>
      </c>
      <c r="AM947" s="184" t="s">
        <v>8897</v>
      </c>
      <c r="AN947" s="184">
        <v>13408572440</v>
      </c>
      <c r="AO947" s="184" t="s">
        <v>8898</v>
      </c>
      <c r="AP947" s="184" t="s">
        <v>13171</v>
      </c>
      <c r="AQ947" s="184">
        <v>13981278809</v>
      </c>
      <c r="AR947" s="184" t="s">
        <v>839</v>
      </c>
      <c r="AS947" s="184" t="s">
        <v>8897</v>
      </c>
      <c r="AT947" s="184">
        <v>13408572440</v>
      </c>
      <c r="AU947" s="184" t="s">
        <v>13172</v>
      </c>
      <c r="AV947" s="184" t="s">
        <v>13173</v>
      </c>
      <c r="AW947" s="190"/>
      <c r="AX947" s="185">
        <v>43872</v>
      </c>
      <c r="AY947" s="185">
        <v>43554</v>
      </c>
      <c r="AZ947" s="184" t="s">
        <v>19415</v>
      </c>
      <c r="BA947" s="184" t="s">
        <v>13174</v>
      </c>
      <c r="BB947" s="184"/>
      <c r="BC947" s="184"/>
      <c r="BD947" s="184"/>
      <c r="BE947" s="184"/>
      <c r="BF947" s="184"/>
      <c r="BG947" s="184"/>
      <c r="BH947" s="184"/>
      <c r="BI947" s="184"/>
      <c r="BJ947" s="184"/>
      <c r="BK947" s="184"/>
      <c r="BL947" s="184" t="s">
        <v>3493</v>
      </c>
      <c r="BM947" s="184"/>
      <c r="BN947" s="184" t="s">
        <v>3493</v>
      </c>
      <c r="BO947" s="184" t="s">
        <v>3493</v>
      </c>
      <c r="BP947" s="184" t="s">
        <v>3493</v>
      </c>
      <c r="BQ947" s="184" t="str">
        <f t="shared" si="37"/>
        <v>√</v>
      </c>
      <c r="BR947" s="184"/>
      <c r="BS947" s="184"/>
      <c r="BT947" s="187" t="str">
        <f t="shared" ref="BT947" si="41">IF(OR(P947="",P947="/")," ","√")</f>
        <v>√</v>
      </c>
      <c r="BU947" s="184" t="s">
        <v>3823</v>
      </c>
      <c r="BV947" s="190" t="e">
        <f>VLOOKUP(D:D,#REF!,2,0)</f>
        <v>#REF!</v>
      </c>
      <c r="BW947" s="190" t="e">
        <f>VLOOKUP(D:D,#REF!,3,0)</f>
        <v>#REF!</v>
      </c>
      <c r="BX947" s="190"/>
      <c r="BY947" s="190"/>
      <c r="BZ947" s="191" t="e">
        <f>VLOOKUP(D:D,#REF!,2,0)</f>
        <v>#REF!</v>
      </c>
      <c r="CA947" s="192" t="s">
        <v>18928</v>
      </c>
      <c r="CB947" s="192" t="s">
        <v>18928</v>
      </c>
      <c r="CC947" s="192" t="s">
        <v>18928</v>
      </c>
      <c r="CD947" s="190"/>
      <c r="CE947" s="184">
        <v>7004301</v>
      </c>
    </row>
    <row r="948" spans="1:83" ht="11.95" customHeight="1">
      <c r="A948" s="184">
        <v>7004302</v>
      </c>
      <c r="B948" s="184">
        <v>947</v>
      </c>
      <c r="C948" s="184" t="s">
        <v>22473</v>
      </c>
      <c r="D948" s="184" t="s">
        <v>24</v>
      </c>
      <c r="E948" s="184" t="s">
        <v>631</v>
      </c>
      <c r="F948" s="184" t="s">
        <v>13175</v>
      </c>
      <c r="G948" s="185">
        <v>42585</v>
      </c>
      <c r="H948" s="186" t="s">
        <v>22715</v>
      </c>
      <c r="I948" s="187">
        <v>21049</v>
      </c>
      <c r="J948" s="184" t="s">
        <v>11164</v>
      </c>
      <c r="K948" s="184">
        <v>7004302</v>
      </c>
      <c r="L948" s="184" t="s">
        <v>24286</v>
      </c>
      <c r="M948" s="184" t="s">
        <v>13176</v>
      </c>
      <c r="N948" s="188" t="s">
        <v>13177</v>
      </c>
      <c r="O948" s="189"/>
      <c r="P948" s="187" t="s">
        <v>13178</v>
      </c>
      <c r="Q948" s="187" t="s">
        <v>13178</v>
      </c>
      <c r="R948" s="184" t="s">
        <v>13179</v>
      </c>
      <c r="S948" s="184" t="s">
        <v>3820</v>
      </c>
      <c r="T948" s="184" t="s">
        <v>2819</v>
      </c>
      <c r="U948" s="184" t="s">
        <v>3575</v>
      </c>
      <c r="V948" s="184" t="s">
        <v>2819</v>
      </c>
      <c r="W948" s="184" t="s">
        <v>3575</v>
      </c>
      <c r="X948" s="187" t="s">
        <v>13180</v>
      </c>
      <c r="Y948" s="187"/>
      <c r="Z948" s="188" t="s">
        <v>13181</v>
      </c>
      <c r="AA948" s="184">
        <v>120</v>
      </c>
      <c r="AB948" s="184" t="s">
        <v>3561</v>
      </c>
      <c r="AC948" s="184"/>
      <c r="AD948" s="184"/>
      <c r="AE948" s="184" t="s">
        <v>3562</v>
      </c>
      <c r="AF948" s="184"/>
      <c r="AG948" s="184"/>
      <c r="AH948" s="184"/>
      <c r="AI948" s="184"/>
      <c r="AJ948" s="184" t="s">
        <v>3563</v>
      </c>
      <c r="AK948" s="184"/>
      <c r="AL948" s="184" t="s">
        <v>13182</v>
      </c>
      <c r="AM948" s="184" t="s">
        <v>13183</v>
      </c>
      <c r="AN948" s="184">
        <v>13600229023</v>
      </c>
      <c r="AO948" s="184"/>
      <c r="AP948" s="184" t="s">
        <v>13182</v>
      </c>
      <c r="AQ948" s="184">
        <v>13600229023</v>
      </c>
      <c r="AR948" s="184" t="s">
        <v>13182</v>
      </c>
      <c r="AS948" s="184" t="s">
        <v>13183</v>
      </c>
      <c r="AT948" s="184">
        <v>13600229023</v>
      </c>
      <c r="AU948" s="184" t="s">
        <v>2184</v>
      </c>
      <c r="AV948" s="184" t="s">
        <v>13184</v>
      </c>
      <c r="AW948" s="190"/>
      <c r="AX948" s="185">
        <v>44256</v>
      </c>
      <c r="AY948" s="185"/>
      <c r="AZ948" s="184" t="s">
        <v>3731</v>
      </c>
      <c r="BA948" s="184" t="s">
        <v>13185</v>
      </c>
      <c r="BB948" s="184"/>
      <c r="BC948" s="184"/>
      <c r="BD948" s="184"/>
      <c r="BE948" s="184"/>
      <c r="BF948" s="184"/>
      <c r="BG948" s="184"/>
      <c r="BH948" s="184"/>
      <c r="BI948" s="184"/>
      <c r="BJ948" s="184"/>
      <c r="BK948" s="184"/>
      <c r="BL948" s="184" t="s">
        <v>13186</v>
      </c>
      <c r="BM948" s="184"/>
      <c r="BN948" s="184" t="s">
        <v>3493</v>
      </c>
      <c r="BO948" s="184"/>
      <c r="BP948" s="184" t="s">
        <v>3493</v>
      </c>
      <c r="BQ948" s="184" t="str">
        <f t="shared" si="37"/>
        <v>√</v>
      </c>
      <c r="BR948" s="184"/>
      <c r="BS948" s="184"/>
      <c r="BT948" s="187" t="s">
        <v>8842</v>
      </c>
      <c r="BU948" s="184" t="s">
        <v>3823</v>
      </c>
      <c r="BV948" s="190" t="e">
        <f>VLOOKUP(D:D,#REF!,2,0)</f>
        <v>#REF!</v>
      </c>
      <c r="BW948" s="190" t="e">
        <f>VLOOKUP(D:D,#REF!,3,0)</f>
        <v>#REF!</v>
      </c>
      <c r="BX948" s="190"/>
      <c r="BY948" s="190"/>
      <c r="BZ948" s="191" t="e">
        <f>VLOOKUP(D:D,#REF!,2,0)</f>
        <v>#REF!</v>
      </c>
      <c r="CA948" s="192" t="s">
        <v>18928</v>
      </c>
      <c r="CB948" s="192" t="s">
        <v>18928</v>
      </c>
      <c r="CC948" s="192" t="s">
        <v>18928</v>
      </c>
      <c r="CD948" s="190"/>
      <c r="CE948" s="184">
        <v>7004302</v>
      </c>
    </row>
    <row r="949" spans="1:83" ht="11.95" customHeight="1">
      <c r="A949" s="184">
        <v>7004303</v>
      </c>
      <c r="B949" s="184">
        <v>948</v>
      </c>
      <c r="C949" s="184" t="s">
        <v>19398</v>
      </c>
      <c r="D949" s="184" t="s">
        <v>29</v>
      </c>
      <c r="E949" s="184" t="s">
        <v>606</v>
      </c>
      <c r="F949" s="184" t="s">
        <v>13187</v>
      </c>
      <c r="G949" s="185">
        <v>42552</v>
      </c>
      <c r="H949" s="186" t="s">
        <v>23312</v>
      </c>
      <c r="I949" s="187">
        <v>21148</v>
      </c>
      <c r="J949" s="184" t="s">
        <v>10131</v>
      </c>
      <c r="K949" s="184">
        <v>7004303</v>
      </c>
      <c r="L949" s="184" t="s">
        <v>13188</v>
      </c>
      <c r="M949" s="184" t="s">
        <v>24287</v>
      </c>
      <c r="N949" s="188" t="s">
        <v>13189</v>
      </c>
      <c r="O949" s="189" t="s">
        <v>13190</v>
      </c>
      <c r="P949" s="187" t="s">
        <v>13191</v>
      </c>
      <c r="Q949" s="187" t="s">
        <v>13191</v>
      </c>
      <c r="R949" s="184" t="s">
        <v>13192</v>
      </c>
      <c r="S949" s="184">
        <v>13070583313</v>
      </c>
      <c r="T949" s="184" t="s">
        <v>13193</v>
      </c>
      <c r="U949" s="184">
        <v>13733368000</v>
      </c>
      <c r="V949" s="184" t="s">
        <v>13192</v>
      </c>
      <c r="W949" s="184">
        <v>13070583313</v>
      </c>
      <c r="X949" s="187" t="s">
        <v>13194</v>
      </c>
      <c r="Y949" s="187" t="s">
        <v>13195</v>
      </c>
      <c r="Z949" s="188" t="s">
        <v>3575</v>
      </c>
      <c r="AA949" s="184">
        <v>90</v>
      </c>
      <c r="AB949" s="184" t="s">
        <v>3561</v>
      </c>
      <c r="AC949" s="184"/>
      <c r="AD949" s="184"/>
      <c r="AE949" s="184" t="s">
        <v>3562</v>
      </c>
      <c r="AF949" s="184"/>
      <c r="AG949" s="184"/>
      <c r="AH949" s="184"/>
      <c r="AI949" s="184"/>
      <c r="AJ949" s="184" t="s">
        <v>3563</v>
      </c>
      <c r="AK949" s="184" t="s">
        <v>13196</v>
      </c>
      <c r="AL949" s="184" t="s">
        <v>24288</v>
      </c>
      <c r="AM949" s="184" t="s">
        <v>13197</v>
      </c>
      <c r="AN949" s="184">
        <v>13070583313</v>
      </c>
      <c r="AO949" s="184" t="s">
        <v>3577</v>
      </c>
      <c r="AP949" s="184" t="s">
        <v>13193</v>
      </c>
      <c r="AQ949" s="184" t="s">
        <v>13198</v>
      </c>
      <c r="AR949" s="184" t="s">
        <v>13199</v>
      </c>
      <c r="AS949" s="184" t="s">
        <v>13200</v>
      </c>
      <c r="AT949" s="184">
        <v>13070583313</v>
      </c>
      <c r="AU949" s="184" t="s">
        <v>2514</v>
      </c>
      <c r="AV949" s="184" t="s">
        <v>13201</v>
      </c>
      <c r="AW949" s="190"/>
      <c r="AX949" s="185">
        <v>43873</v>
      </c>
      <c r="AY949" s="185">
        <v>43534</v>
      </c>
      <c r="AZ949" s="184" t="s">
        <v>19415</v>
      </c>
      <c r="BA949" s="184" t="s">
        <v>13202</v>
      </c>
      <c r="BB949" s="184"/>
      <c r="BC949" s="184"/>
      <c r="BD949" s="184"/>
      <c r="BE949" s="184"/>
      <c r="BF949" s="184"/>
      <c r="BG949" s="184"/>
      <c r="BH949" s="184"/>
      <c r="BI949" s="184"/>
      <c r="BJ949" s="184"/>
      <c r="BK949" s="184"/>
      <c r="BL949" s="184" t="s">
        <v>3493</v>
      </c>
      <c r="BM949" s="184"/>
      <c r="BN949" s="184" t="s">
        <v>3493</v>
      </c>
      <c r="BO949" s="184" t="s">
        <v>3493</v>
      </c>
      <c r="BP949" s="184" t="s">
        <v>3493</v>
      </c>
      <c r="BQ949" s="184" t="str">
        <f t="shared" si="37"/>
        <v>√</v>
      </c>
      <c r="BR949" s="184"/>
      <c r="BS949" s="184"/>
      <c r="BT949" s="187" t="s">
        <v>3493</v>
      </c>
      <c r="BU949" s="184"/>
      <c r="BV949" s="190" t="e">
        <f>VLOOKUP(D:D,#REF!,2,0)</f>
        <v>#REF!</v>
      </c>
      <c r="BW949" s="190" t="e">
        <f>VLOOKUP(D:D,#REF!,3,0)</f>
        <v>#REF!</v>
      </c>
      <c r="BX949" s="190"/>
      <c r="BY949" s="190"/>
      <c r="BZ949" s="191" t="e">
        <f>VLOOKUP(D:D,#REF!,2,0)</f>
        <v>#REF!</v>
      </c>
      <c r="CA949" s="192" t="s">
        <v>18928</v>
      </c>
      <c r="CB949" s="192" t="s">
        <v>18928</v>
      </c>
      <c r="CC949" s="192" t="s">
        <v>18928</v>
      </c>
      <c r="CD949" s="190"/>
      <c r="CE949" s="184">
        <v>7004303</v>
      </c>
    </row>
    <row r="950" spans="1:83" ht="11.95" customHeight="1">
      <c r="A950" s="184">
        <v>7004304</v>
      </c>
      <c r="B950" s="184">
        <v>949</v>
      </c>
      <c r="C950" s="184" t="s">
        <v>19398</v>
      </c>
      <c r="D950" s="184" t="s">
        <v>29</v>
      </c>
      <c r="E950" s="184" t="s">
        <v>612</v>
      </c>
      <c r="F950" s="184" t="s">
        <v>13203</v>
      </c>
      <c r="G950" s="185">
        <v>42552</v>
      </c>
      <c r="H950" s="186" t="s">
        <v>11543</v>
      </c>
      <c r="I950" s="187">
        <v>21149</v>
      </c>
      <c r="J950" s="184" t="s">
        <v>22672</v>
      </c>
      <c r="K950" s="184">
        <v>7004304</v>
      </c>
      <c r="L950" s="184" t="s">
        <v>13204</v>
      </c>
      <c r="M950" s="184" t="s">
        <v>24289</v>
      </c>
      <c r="N950" s="188" t="s">
        <v>24290</v>
      </c>
      <c r="O950" s="189" t="s">
        <v>13205</v>
      </c>
      <c r="P950" s="187" t="s">
        <v>13206</v>
      </c>
      <c r="Q950" s="187" t="s">
        <v>13206</v>
      </c>
      <c r="R950" s="184" t="s">
        <v>13207</v>
      </c>
      <c r="S950" s="184">
        <v>13803385158</v>
      </c>
      <c r="T950" s="184" t="s">
        <v>13208</v>
      </c>
      <c r="U950" s="184">
        <v>13785072256</v>
      </c>
      <c r="V950" s="184" t="s">
        <v>13209</v>
      </c>
      <c r="W950" s="184">
        <v>13785076616</v>
      </c>
      <c r="X950" s="187" t="s">
        <v>24291</v>
      </c>
      <c r="Y950" s="187" t="s">
        <v>24292</v>
      </c>
      <c r="Z950" s="188" t="s">
        <v>3575</v>
      </c>
      <c r="AA950" s="184">
        <v>180</v>
      </c>
      <c r="AB950" s="184" t="s">
        <v>3669</v>
      </c>
      <c r="AC950" s="184"/>
      <c r="AD950" s="184"/>
      <c r="AE950" s="184" t="s">
        <v>3562</v>
      </c>
      <c r="AF950" s="184"/>
      <c r="AG950" s="184"/>
      <c r="AH950" s="184"/>
      <c r="AI950" s="184"/>
      <c r="AJ950" s="184" t="s">
        <v>3563</v>
      </c>
      <c r="AK950" s="184" t="s">
        <v>13210</v>
      </c>
      <c r="AL950" s="184" t="s">
        <v>1160</v>
      </c>
      <c r="AM950" s="184" t="s">
        <v>6491</v>
      </c>
      <c r="AN950" s="184">
        <v>15003151902</v>
      </c>
      <c r="AO950" s="184" t="s">
        <v>6492</v>
      </c>
      <c r="AP950" s="184" t="s">
        <v>13208</v>
      </c>
      <c r="AQ950" s="184" t="s">
        <v>13211</v>
      </c>
      <c r="AR950" s="184" t="s">
        <v>1160</v>
      </c>
      <c r="AS950" s="184" t="s">
        <v>6491</v>
      </c>
      <c r="AT950" s="184">
        <v>15003151902</v>
      </c>
      <c r="AU950" s="184" t="s">
        <v>1495</v>
      </c>
      <c r="AV950" s="184" t="s">
        <v>1495</v>
      </c>
      <c r="AW950" s="190"/>
      <c r="AX950" s="185">
        <v>44228</v>
      </c>
      <c r="AY950" s="185">
        <v>43549</v>
      </c>
      <c r="AZ950" s="184" t="s">
        <v>3731</v>
      </c>
      <c r="BA950" s="184" t="s">
        <v>13212</v>
      </c>
      <c r="BB950" s="184"/>
      <c r="BC950" s="184"/>
      <c r="BD950" s="184"/>
      <c r="BE950" s="184"/>
      <c r="BF950" s="184"/>
      <c r="BG950" s="184"/>
      <c r="BH950" s="184"/>
      <c r="BI950" s="184"/>
      <c r="BJ950" s="184"/>
      <c r="BK950" s="184"/>
      <c r="BL950" s="184" t="s">
        <v>3493</v>
      </c>
      <c r="BM950" s="184"/>
      <c r="BN950" s="184"/>
      <c r="BO950" s="184" t="s">
        <v>3493</v>
      </c>
      <c r="BP950" s="184" t="s">
        <v>3493</v>
      </c>
      <c r="BQ950" s="184" t="str">
        <f t="shared" si="37"/>
        <v>√</v>
      </c>
      <c r="BR950" s="184"/>
      <c r="BS950" s="184"/>
      <c r="BT950" s="187" t="s">
        <v>3493</v>
      </c>
      <c r="BU950" s="184"/>
      <c r="BV950" s="190" t="e">
        <f>VLOOKUP(D:D,#REF!,2,0)</f>
        <v>#REF!</v>
      </c>
      <c r="BW950" s="190" t="e">
        <f>VLOOKUP(D:D,#REF!,3,0)</f>
        <v>#REF!</v>
      </c>
      <c r="BX950" s="190"/>
      <c r="BY950" s="190"/>
      <c r="BZ950" s="191" t="e">
        <f>VLOOKUP(D:D,#REF!,2,0)</f>
        <v>#REF!</v>
      </c>
      <c r="CA950" s="192" t="s">
        <v>18928</v>
      </c>
      <c r="CB950" s="192" t="s">
        <v>18928</v>
      </c>
      <c r="CC950" s="192" t="s">
        <v>18928</v>
      </c>
      <c r="CD950" s="190"/>
      <c r="CE950" s="184">
        <v>7004304</v>
      </c>
    </row>
    <row r="951" spans="1:83" ht="11.95" customHeight="1">
      <c r="A951" s="184">
        <v>7004305</v>
      </c>
      <c r="B951" s="184">
        <v>950</v>
      </c>
      <c r="C951" s="184" t="s">
        <v>19398</v>
      </c>
      <c r="D951" s="184" t="s">
        <v>30</v>
      </c>
      <c r="E951" s="184" t="s">
        <v>573</v>
      </c>
      <c r="F951" s="184" t="s">
        <v>13213</v>
      </c>
      <c r="G951" s="185">
        <v>42586</v>
      </c>
      <c r="H951" s="186" t="s">
        <v>19736</v>
      </c>
      <c r="I951" s="187">
        <v>21179</v>
      </c>
      <c r="J951" s="184" t="s">
        <v>19691</v>
      </c>
      <c r="K951" s="184">
        <v>7004305</v>
      </c>
      <c r="L951" s="184" t="s">
        <v>24293</v>
      </c>
      <c r="M951" s="184" t="s">
        <v>13214</v>
      </c>
      <c r="N951" s="188" t="s">
        <v>24294</v>
      </c>
      <c r="O951" s="189" t="s">
        <v>13215</v>
      </c>
      <c r="P951" s="187" t="s">
        <v>13216</v>
      </c>
      <c r="Q951" s="187" t="s">
        <v>13216</v>
      </c>
      <c r="R951" s="184" t="s">
        <v>13217</v>
      </c>
      <c r="S951" s="184">
        <v>13803782138</v>
      </c>
      <c r="T951" s="184" t="s">
        <v>13218</v>
      </c>
      <c r="U951" s="184">
        <v>13598782021</v>
      </c>
      <c r="V951" s="184" t="s">
        <v>13217</v>
      </c>
      <c r="W951" s="184" t="s">
        <v>13219</v>
      </c>
      <c r="X951" s="187" t="s">
        <v>24295</v>
      </c>
      <c r="Y951" s="187" t="s">
        <v>13220</v>
      </c>
      <c r="Z951" s="188" t="s">
        <v>3575</v>
      </c>
      <c r="AA951" s="184">
        <v>180</v>
      </c>
      <c r="AB951" s="184" t="s">
        <v>3669</v>
      </c>
      <c r="AC951" s="184"/>
      <c r="AD951" s="184"/>
      <c r="AE951" s="184" t="s">
        <v>3562</v>
      </c>
      <c r="AF951" s="184"/>
      <c r="AG951" s="184"/>
      <c r="AH951" s="184"/>
      <c r="AI951" s="184"/>
      <c r="AJ951" s="184" t="s">
        <v>3563</v>
      </c>
      <c r="AK951" s="184">
        <v>455400</v>
      </c>
      <c r="AL951" s="184" t="s">
        <v>1407</v>
      </c>
      <c r="AM951" s="184" t="s">
        <v>19743</v>
      </c>
      <c r="AN951" s="184">
        <v>13797067811</v>
      </c>
      <c r="AO951" s="184" t="s">
        <v>19744</v>
      </c>
      <c r="AP951" s="184" t="s">
        <v>24296</v>
      </c>
      <c r="AQ951" s="184">
        <v>13598782021</v>
      </c>
      <c r="AR951" s="184" t="s">
        <v>1407</v>
      </c>
      <c r="AS951" s="184" t="s">
        <v>4940</v>
      </c>
      <c r="AT951" s="184">
        <v>13797067811</v>
      </c>
      <c r="AU951" s="184" t="s">
        <v>1422</v>
      </c>
      <c r="AV951" s="184" t="s">
        <v>1422</v>
      </c>
      <c r="AW951" s="190"/>
      <c r="AX951" s="185">
        <v>43901</v>
      </c>
      <c r="AY951" s="185">
        <v>43557</v>
      </c>
      <c r="AZ951" s="184" t="s">
        <v>19415</v>
      </c>
      <c r="BA951" s="184" t="s">
        <v>13221</v>
      </c>
      <c r="BB951" s="184"/>
      <c r="BC951" s="184"/>
      <c r="BD951" s="184"/>
      <c r="BE951" s="184"/>
      <c r="BF951" s="184"/>
      <c r="BG951" s="184"/>
      <c r="BH951" s="184"/>
      <c r="BI951" s="184"/>
      <c r="BJ951" s="184"/>
      <c r="BK951" s="184"/>
      <c r="BL951" s="184" t="s">
        <v>3493</v>
      </c>
      <c r="BM951" s="184"/>
      <c r="BN951" s="184"/>
      <c r="BO951" s="184" t="s">
        <v>3493</v>
      </c>
      <c r="BP951" s="184" t="s">
        <v>3493</v>
      </c>
      <c r="BQ951" s="184" t="str">
        <f t="shared" si="37"/>
        <v>√</v>
      </c>
      <c r="BR951" s="184"/>
      <c r="BS951" s="184"/>
      <c r="BT951" s="187" t="s">
        <v>3493</v>
      </c>
      <c r="BU951" s="184"/>
      <c r="BV951" s="190" t="e">
        <f>VLOOKUP(D:D,#REF!,2,0)</f>
        <v>#REF!</v>
      </c>
      <c r="BW951" s="190" t="e">
        <f>VLOOKUP(D:D,#REF!,3,0)</f>
        <v>#REF!</v>
      </c>
      <c r="BX951" s="190"/>
      <c r="BY951" s="190"/>
      <c r="BZ951" s="191" t="e">
        <f>VLOOKUP(D:D,#REF!,2,0)</f>
        <v>#REF!</v>
      </c>
      <c r="CA951" s="192" t="s">
        <v>18928</v>
      </c>
      <c r="CB951" s="192" t="s">
        <v>18928</v>
      </c>
      <c r="CC951" s="192" t="s">
        <v>18928</v>
      </c>
      <c r="CD951" s="190"/>
      <c r="CE951" s="184">
        <v>7004305</v>
      </c>
    </row>
    <row r="952" spans="1:83" ht="11.95" customHeight="1">
      <c r="A952" s="184">
        <v>7004306</v>
      </c>
      <c r="B952" s="184">
        <v>951</v>
      </c>
      <c r="C952" s="184" t="s">
        <v>19398</v>
      </c>
      <c r="D952" s="184" t="s">
        <v>30</v>
      </c>
      <c r="E952" s="184" t="s">
        <v>576</v>
      </c>
      <c r="F952" s="184" t="s">
        <v>13222</v>
      </c>
      <c r="G952" s="185">
        <v>42503</v>
      </c>
      <c r="H952" s="186" t="s">
        <v>1735</v>
      </c>
      <c r="I952" s="187">
        <v>21178</v>
      </c>
      <c r="J952" s="184" t="s">
        <v>19758</v>
      </c>
      <c r="K952" s="184">
        <v>7004306</v>
      </c>
      <c r="L952" s="184" t="s">
        <v>13223</v>
      </c>
      <c r="M952" s="184" t="s">
        <v>24297</v>
      </c>
      <c r="N952" s="188" t="s">
        <v>24298</v>
      </c>
      <c r="O952" s="189" t="s">
        <v>13224</v>
      </c>
      <c r="P952" s="187" t="s">
        <v>24299</v>
      </c>
      <c r="Q952" s="187" t="s">
        <v>24299</v>
      </c>
      <c r="R952" s="184" t="s">
        <v>13225</v>
      </c>
      <c r="S952" s="184">
        <v>13837929660</v>
      </c>
      <c r="T952" s="184" t="s">
        <v>13226</v>
      </c>
      <c r="U952" s="184">
        <v>13707696465</v>
      </c>
      <c r="V952" s="184" t="s">
        <v>13227</v>
      </c>
      <c r="W952" s="184" t="s">
        <v>24300</v>
      </c>
      <c r="X952" s="187" t="s">
        <v>13228</v>
      </c>
      <c r="Y952" s="187"/>
      <c r="Z952" s="188" t="s">
        <v>3575</v>
      </c>
      <c r="AA952" s="184">
        <v>120</v>
      </c>
      <c r="AB952" s="184" t="s">
        <v>3561</v>
      </c>
      <c r="AC952" s="184"/>
      <c r="AD952" s="184"/>
      <c r="AE952" s="184" t="s">
        <v>3562</v>
      </c>
      <c r="AF952" s="184"/>
      <c r="AG952" s="184"/>
      <c r="AH952" s="184"/>
      <c r="AI952" s="184"/>
      <c r="AJ952" s="184" t="s">
        <v>3593</v>
      </c>
      <c r="AK952" s="184">
        <v>471003</v>
      </c>
      <c r="AL952" s="184" t="s">
        <v>24301</v>
      </c>
      <c r="AM952" s="184" t="s">
        <v>24299</v>
      </c>
      <c r="AN952" s="184">
        <v>13523623753</v>
      </c>
      <c r="AO952" s="184" t="s">
        <v>3577</v>
      </c>
      <c r="AP952" s="184" t="s">
        <v>24301</v>
      </c>
      <c r="AQ952" s="184">
        <v>13523623753</v>
      </c>
      <c r="AR952" s="184" t="s">
        <v>24301</v>
      </c>
      <c r="AS952" s="184" t="s">
        <v>24299</v>
      </c>
      <c r="AT952" s="184">
        <v>13523623753</v>
      </c>
      <c r="AU952" s="184" t="s">
        <v>872</v>
      </c>
      <c r="AV952" s="184" t="s">
        <v>24302</v>
      </c>
      <c r="AW952" s="190">
        <v>10.119999999999999</v>
      </c>
      <c r="AX952" s="185">
        <v>44333</v>
      </c>
      <c r="AY952" s="185"/>
      <c r="AZ952" s="184" t="s">
        <v>3731</v>
      </c>
      <c r="BA952" s="184" t="s">
        <v>13229</v>
      </c>
      <c r="BB952" s="184"/>
      <c r="BC952" s="184"/>
      <c r="BD952" s="184"/>
      <c r="BE952" s="184"/>
      <c r="BF952" s="184"/>
      <c r="BG952" s="184"/>
      <c r="BH952" s="184"/>
      <c r="BI952" s="184"/>
      <c r="BJ952" s="184"/>
      <c r="BK952" s="184"/>
      <c r="BL952" s="184" t="s">
        <v>3493</v>
      </c>
      <c r="BM952" s="184"/>
      <c r="BN952" s="184"/>
      <c r="BO952" s="184"/>
      <c r="BP952" s="184" t="s">
        <v>3493</v>
      </c>
      <c r="BQ952" s="184" t="str">
        <f t="shared" si="37"/>
        <v>√</v>
      </c>
      <c r="BR952" s="184"/>
      <c r="BS952" s="184"/>
      <c r="BT952" s="187" t="s">
        <v>3493</v>
      </c>
      <c r="BU952" s="184"/>
      <c r="BV952" s="190" t="e">
        <f>VLOOKUP(D:D,#REF!,2,0)</f>
        <v>#REF!</v>
      </c>
      <c r="BW952" s="190" t="e">
        <f>VLOOKUP(D:D,#REF!,3,0)</f>
        <v>#REF!</v>
      </c>
      <c r="BX952" s="190"/>
      <c r="BY952" s="190"/>
      <c r="BZ952" s="191" t="e">
        <f>VLOOKUP(D:D,#REF!,2,0)</f>
        <v>#REF!</v>
      </c>
      <c r="CA952" s="192" t="s">
        <v>18928</v>
      </c>
      <c r="CB952" s="192" t="s">
        <v>18928</v>
      </c>
      <c r="CC952" s="192" t="s">
        <v>18928</v>
      </c>
      <c r="CD952" s="190"/>
      <c r="CE952" s="184">
        <v>7004306</v>
      </c>
    </row>
    <row r="953" spans="1:83" ht="11.95" customHeight="1">
      <c r="A953" s="184">
        <v>7004307</v>
      </c>
      <c r="B953" s="184">
        <v>952</v>
      </c>
      <c r="C953" s="184" t="s">
        <v>19398</v>
      </c>
      <c r="D953" s="184" t="s">
        <v>30</v>
      </c>
      <c r="E953" s="184" t="s">
        <v>576</v>
      </c>
      <c r="F953" s="184" t="s">
        <v>13230</v>
      </c>
      <c r="G953" s="185">
        <v>42591</v>
      </c>
      <c r="H953" s="186" t="s">
        <v>1735</v>
      </c>
      <c r="I953" s="187">
        <v>21178</v>
      </c>
      <c r="J953" s="184" t="s">
        <v>19758</v>
      </c>
      <c r="K953" s="184">
        <v>7004307</v>
      </c>
      <c r="L953" s="184" t="s">
        <v>24303</v>
      </c>
      <c r="M953" s="184" t="s">
        <v>24304</v>
      </c>
      <c r="N953" s="188" t="s">
        <v>24305</v>
      </c>
      <c r="O953" s="189" t="s">
        <v>13231</v>
      </c>
      <c r="P953" s="187" t="s">
        <v>24306</v>
      </c>
      <c r="Q953" s="187" t="s">
        <v>24306</v>
      </c>
      <c r="R953" s="184" t="s">
        <v>13232</v>
      </c>
      <c r="S953" s="184">
        <v>13938888787</v>
      </c>
      <c r="T953" s="184" t="s">
        <v>13233</v>
      </c>
      <c r="U953" s="184">
        <v>15003795329</v>
      </c>
      <c r="V953" s="184" t="s">
        <v>13234</v>
      </c>
      <c r="W953" s="184" t="s">
        <v>24307</v>
      </c>
      <c r="X953" s="187" t="s">
        <v>24308</v>
      </c>
      <c r="Y953" s="187"/>
      <c r="Z953" s="188" t="s">
        <v>3575</v>
      </c>
      <c r="AA953" s="184">
        <v>120</v>
      </c>
      <c r="AB953" s="184" t="s">
        <v>3669</v>
      </c>
      <c r="AC953" s="184"/>
      <c r="AD953" s="184"/>
      <c r="AE953" s="184" t="s">
        <v>3562</v>
      </c>
      <c r="AF953" s="184"/>
      <c r="AG953" s="184"/>
      <c r="AH953" s="184"/>
      <c r="AI953" s="184"/>
      <c r="AJ953" s="184" t="s">
        <v>3563</v>
      </c>
      <c r="AK953" s="184">
        <v>471300</v>
      </c>
      <c r="AL953" s="184" t="s">
        <v>13235</v>
      </c>
      <c r="AM953" s="184" t="s">
        <v>24309</v>
      </c>
      <c r="AN953" s="184">
        <v>15003795329</v>
      </c>
      <c r="AO953" s="184" t="s">
        <v>3577</v>
      </c>
      <c r="AP953" s="184" t="s">
        <v>13235</v>
      </c>
      <c r="AQ953" s="184">
        <v>15003795329</v>
      </c>
      <c r="AR953" s="184" t="s">
        <v>13235</v>
      </c>
      <c r="AS953" s="184" t="s">
        <v>24309</v>
      </c>
      <c r="AT953" s="184">
        <v>15003795329</v>
      </c>
      <c r="AU953" s="184" t="s">
        <v>24310</v>
      </c>
      <c r="AV953" s="184" t="s">
        <v>24310</v>
      </c>
      <c r="AW953" s="190"/>
      <c r="AX953" s="185">
        <v>43913</v>
      </c>
      <c r="AY953" s="185"/>
      <c r="AZ953" s="184" t="s">
        <v>3731</v>
      </c>
      <c r="BA953" s="184" t="s">
        <v>13236</v>
      </c>
      <c r="BB953" s="184"/>
      <c r="BC953" s="184"/>
      <c r="BD953" s="184"/>
      <c r="BE953" s="184"/>
      <c r="BF953" s="184"/>
      <c r="BG953" s="184"/>
      <c r="BH953" s="184"/>
      <c r="BI953" s="184"/>
      <c r="BJ953" s="184"/>
      <c r="BK953" s="184"/>
      <c r="BL953" s="184" t="s">
        <v>3493</v>
      </c>
      <c r="BM953" s="184"/>
      <c r="BN953" s="184" t="s">
        <v>3493</v>
      </c>
      <c r="BO953" s="184"/>
      <c r="BP953" s="184" t="s">
        <v>3493</v>
      </c>
      <c r="BQ953" s="184" t="str">
        <f t="shared" si="37"/>
        <v>√</v>
      </c>
      <c r="BR953" s="184"/>
      <c r="BS953" s="184"/>
      <c r="BT953" s="187" t="s">
        <v>3493</v>
      </c>
      <c r="BU953" s="184"/>
      <c r="BV953" s="190" t="e">
        <f>VLOOKUP(D:D,#REF!,2,0)</f>
        <v>#REF!</v>
      </c>
      <c r="BW953" s="190" t="e">
        <f>VLOOKUP(D:D,#REF!,3,0)</f>
        <v>#REF!</v>
      </c>
      <c r="BX953" s="190"/>
      <c r="BY953" s="190"/>
      <c r="BZ953" s="191" t="e">
        <f>VLOOKUP(D:D,#REF!,2,0)</f>
        <v>#REF!</v>
      </c>
      <c r="CA953" s="192" t="s">
        <v>18928</v>
      </c>
      <c r="CB953" s="192" t="s">
        <v>18928</v>
      </c>
      <c r="CC953" s="192" t="s">
        <v>18928</v>
      </c>
      <c r="CD953" s="190"/>
      <c r="CE953" s="184">
        <v>7004307</v>
      </c>
    </row>
    <row r="954" spans="1:83" ht="11.95" customHeight="1">
      <c r="A954" s="184">
        <v>7004308</v>
      </c>
      <c r="B954" s="184">
        <v>953</v>
      </c>
      <c r="C954" s="184" t="s">
        <v>19398</v>
      </c>
      <c r="D954" s="184" t="s">
        <v>30</v>
      </c>
      <c r="E954" s="184" t="s">
        <v>571</v>
      </c>
      <c r="F954" s="184" t="s">
        <v>13237</v>
      </c>
      <c r="G954" s="185">
        <v>42591</v>
      </c>
      <c r="H954" s="186" t="s">
        <v>19796</v>
      </c>
      <c r="I954" s="187">
        <v>21176</v>
      </c>
      <c r="J954" s="184" t="s">
        <v>19758</v>
      </c>
      <c r="K954" s="184">
        <v>7004308</v>
      </c>
      <c r="L954" s="184" t="s">
        <v>24311</v>
      </c>
      <c r="M954" s="184" t="s">
        <v>24312</v>
      </c>
      <c r="N954" s="188" t="s">
        <v>24313</v>
      </c>
      <c r="O954" s="189" t="s">
        <v>13238</v>
      </c>
      <c r="P954" s="187" t="s">
        <v>13239</v>
      </c>
      <c r="Q954" s="187" t="s">
        <v>13239</v>
      </c>
      <c r="R954" s="184" t="s">
        <v>13240</v>
      </c>
      <c r="S954" s="184" t="s">
        <v>13241</v>
      </c>
      <c r="T954" s="184" t="s">
        <v>13242</v>
      </c>
      <c r="U954" s="184">
        <v>13937290161</v>
      </c>
      <c r="V954" s="184" t="s">
        <v>13243</v>
      </c>
      <c r="W954" s="184" t="s">
        <v>13244</v>
      </c>
      <c r="X954" s="187" t="s">
        <v>24314</v>
      </c>
      <c r="Y954" s="187" t="s">
        <v>13245</v>
      </c>
      <c r="Z954" s="188" t="s">
        <v>3575</v>
      </c>
      <c r="AA954" s="184">
        <v>150</v>
      </c>
      <c r="AB954" s="184" t="s">
        <v>3561</v>
      </c>
      <c r="AC954" s="184"/>
      <c r="AD954" s="184"/>
      <c r="AE954" s="184" t="s">
        <v>3562</v>
      </c>
      <c r="AF954" s="184"/>
      <c r="AG954" s="184"/>
      <c r="AH954" s="184"/>
      <c r="AI954" s="184"/>
      <c r="AJ954" s="184" t="s">
        <v>3563</v>
      </c>
      <c r="AK954" s="184">
        <v>455000</v>
      </c>
      <c r="AL954" s="184" t="s">
        <v>13246</v>
      </c>
      <c r="AM954" s="184" t="s">
        <v>24315</v>
      </c>
      <c r="AN954" s="184">
        <v>15090029967</v>
      </c>
      <c r="AO954" s="184" t="s">
        <v>13247</v>
      </c>
      <c r="AP954" s="184" t="s">
        <v>13246</v>
      </c>
      <c r="AQ954" s="184">
        <v>15090029967</v>
      </c>
      <c r="AR954" s="184" t="s">
        <v>13246</v>
      </c>
      <c r="AS954" s="184" t="s">
        <v>24315</v>
      </c>
      <c r="AT954" s="184">
        <v>15090029967</v>
      </c>
      <c r="AU954" s="184" t="s">
        <v>1733</v>
      </c>
      <c r="AV954" s="184" t="s">
        <v>1733</v>
      </c>
      <c r="AW954" s="190"/>
      <c r="AX954" s="185">
        <v>43909</v>
      </c>
      <c r="AY954" s="185">
        <v>43620</v>
      </c>
      <c r="AZ954" s="184" t="s">
        <v>19415</v>
      </c>
      <c r="BA954" s="184" t="s">
        <v>13248</v>
      </c>
      <c r="BB954" s="184"/>
      <c r="BC954" s="184"/>
      <c r="BD954" s="184"/>
      <c r="BE954" s="184"/>
      <c r="BF954" s="184"/>
      <c r="BG954" s="184"/>
      <c r="BH954" s="184"/>
      <c r="BI954" s="184"/>
      <c r="BJ954" s="184"/>
      <c r="BK954" s="184"/>
      <c r="BL954" s="184" t="s">
        <v>3493</v>
      </c>
      <c r="BM954" s="184"/>
      <c r="BN954" s="184"/>
      <c r="BO954" s="184" t="s">
        <v>3493</v>
      </c>
      <c r="BP954" s="184" t="s">
        <v>3493</v>
      </c>
      <c r="BQ954" s="184" t="str">
        <f t="shared" si="37"/>
        <v>√</v>
      </c>
      <c r="BR954" s="184"/>
      <c r="BS954" s="184"/>
      <c r="BT954" s="187" t="s">
        <v>3493</v>
      </c>
      <c r="BU954" s="184"/>
      <c r="BV954" s="190" t="e">
        <f>VLOOKUP(D:D,#REF!,2,0)</f>
        <v>#REF!</v>
      </c>
      <c r="BW954" s="190" t="e">
        <f>VLOOKUP(D:D,#REF!,3,0)</f>
        <v>#REF!</v>
      </c>
      <c r="BX954" s="190"/>
      <c r="BY954" s="190"/>
      <c r="BZ954" s="191" t="e">
        <f>VLOOKUP(D:D,#REF!,2,0)</f>
        <v>#REF!</v>
      </c>
      <c r="CA954" s="192" t="s">
        <v>18928</v>
      </c>
      <c r="CB954" s="192" t="s">
        <v>18928</v>
      </c>
      <c r="CC954" s="192" t="s">
        <v>18928</v>
      </c>
      <c r="CD954" s="190"/>
      <c r="CE954" s="184">
        <v>7004308</v>
      </c>
    </row>
    <row r="955" spans="1:83" ht="11.95" customHeight="1">
      <c r="A955" s="184">
        <v>7004309</v>
      </c>
      <c r="B955" s="184">
        <v>954</v>
      </c>
      <c r="C955" s="184" t="s">
        <v>19398</v>
      </c>
      <c r="D955" s="184" t="s">
        <v>30</v>
      </c>
      <c r="E955" s="184" t="s">
        <v>578</v>
      </c>
      <c r="F955" s="184" t="s">
        <v>13249</v>
      </c>
      <c r="G955" s="185">
        <v>42591</v>
      </c>
      <c r="H955" s="186" t="s">
        <v>19796</v>
      </c>
      <c r="I955" s="187">
        <v>21176</v>
      </c>
      <c r="J955" s="184" t="s">
        <v>19758</v>
      </c>
      <c r="K955" s="184">
        <v>7004309</v>
      </c>
      <c r="L955" s="184" t="s">
        <v>24316</v>
      </c>
      <c r="M955" s="184" t="s">
        <v>13250</v>
      </c>
      <c r="N955" s="188" t="s">
        <v>13251</v>
      </c>
      <c r="O955" s="189" t="s">
        <v>13252</v>
      </c>
      <c r="P955" s="187" t="s">
        <v>24317</v>
      </c>
      <c r="Q955" s="187" t="s">
        <v>24317</v>
      </c>
      <c r="R955" s="184" t="s">
        <v>13253</v>
      </c>
      <c r="S955" s="184">
        <v>13938319958</v>
      </c>
      <c r="T955" s="184" t="s">
        <v>13254</v>
      </c>
      <c r="U955" s="184">
        <v>13839311451</v>
      </c>
      <c r="V955" s="184" t="s">
        <v>13255</v>
      </c>
      <c r="W955" s="184" t="s">
        <v>24318</v>
      </c>
      <c r="X955" s="187" t="s">
        <v>24319</v>
      </c>
      <c r="Y955" s="187"/>
      <c r="Z955" s="188" t="s">
        <v>3575</v>
      </c>
      <c r="AA955" s="184">
        <v>120</v>
      </c>
      <c r="AB955" s="184" t="s">
        <v>3561</v>
      </c>
      <c r="AC955" s="184"/>
      <c r="AD955" s="184"/>
      <c r="AE955" s="184" t="s">
        <v>3562</v>
      </c>
      <c r="AF955" s="184"/>
      <c r="AG955" s="184"/>
      <c r="AH955" s="184"/>
      <c r="AI955" s="184"/>
      <c r="AJ955" s="184" t="s">
        <v>3593</v>
      </c>
      <c r="AK955" s="184">
        <v>457300</v>
      </c>
      <c r="AL955" s="184" t="s">
        <v>24320</v>
      </c>
      <c r="AM955" s="184" t="s">
        <v>24321</v>
      </c>
      <c r="AN955" s="184">
        <v>13839311451</v>
      </c>
      <c r="AO955" s="184" t="s">
        <v>24322</v>
      </c>
      <c r="AP955" s="184" t="s">
        <v>24320</v>
      </c>
      <c r="AQ955" s="184">
        <v>13839311451</v>
      </c>
      <c r="AR955" s="184" t="s">
        <v>24320</v>
      </c>
      <c r="AS955" s="184" t="s">
        <v>24321</v>
      </c>
      <c r="AT955" s="184">
        <v>13839311451</v>
      </c>
      <c r="AU955" s="184" t="s">
        <v>1404</v>
      </c>
      <c r="AV955" s="184" t="s">
        <v>1404</v>
      </c>
      <c r="AW955" s="190"/>
      <c r="AX955" s="185">
        <v>43872</v>
      </c>
      <c r="AY955" s="185"/>
      <c r="AZ955" s="184" t="s">
        <v>3731</v>
      </c>
      <c r="BA955" s="184" t="s">
        <v>13256</v>
      </c>
      <c r="BB955" s="184"/>
      <c r="BC955" s="184"/>
      <c r="BD955" s="184"/>
      <c r="BE955" s="184"/>
      <c r="BF955" s="184"/>
      <c r="BG955" s="184"/>
      <c r="BH955" s="184"/>
      <c r="BI955" s="184"/>
      <c r="BJ955" s="184"/>
      <c r="BK955" s="184"/>
      <c r="BL955" s="184" t="s">
        <v>3493</v>
      </c>
      <c r="BM955" s="184"/>
      <c r="BN955" s="184" t="s">
        <v>3493</v>
      </c>
      <c r="BO955" s="184"/>
      <c r="BP955" s="184" t="s">
        <v>3493</v>
      </c>
      <c r="BQ955" s="184" t="str">
        <f t="shared" si="37"/>
        <v>√</v>
      </c>
      <c r="BR955" s="184"/>
      <c r="BS955" s="184"/>
      <c r="BT955" s="187" t="s">
        <v>3493</v>
      </c>
      <c r="BU955" s="184"/>
      <c r="BV955" s="190" t="e">
        <f>VLOOKUP(D:D,#REF!,2,0)</f>
        <v>#REF!</v>
      </c>
      <c r="BW955" s="190" t="e">
        <f>VLOOKUP(D:D,#REF!,3,0)</f>
        <v>#REF!</v>
      </c>
      <c r="BX955" s="190"/>
      <c r="BY955" s="190"/>
      <c r="BZ955" s="191" t="e">
        <f>VLOOKUP(D:D,#REF!,2,0)</f>
        <v>#REF!</v>
      </c>
      <c r="CA955" s="192" t="s">
        <v>18928</v>
      </c>
      <c r="CB955" s="192" t="s">
        <v>18928</v>
      </c>
      <c r="CC955" s="192" t="s">
        <v>18928</v>
      </c>
      <c r="CD955" s="190"/>
      <c r="CE955" s="184">
        <v>7004309</v>
      </c>
    </row>
    <row r="956" spans="1:83" ht="11.95" customHeight="1">
      <c r="A956" s="184">
        <v>7004310</v>
      </c>
      <c r="B956" s="184">
        <v>955</v>
      </c>
      <c r="C956" s="184" t="s">
        <v>19398</v>
      </c>
      <c r="D956" s="184" t="s">
        <v>30</v>
      </c>
      <c r="E956" s="184" t="s">
        <v>578</v>
      </c>
      <c r="F956" s="184" t="s">
        <v>13257</v>
      </c>
      <c r="G956" s="185">
        <v>42591</v>
      </c>
      <c r="H956" s="186" t="s">
        <v>19796</v>
      </c>
      <c r="I956" s="187">
        <v>21176</v>
      </c>
      <c r="J956" s="184" t="s">
        <v>19758</v>
      </c>
      <c r="K956" s="184">
        <v>7004310</v>
      </c>
      <c r="L956" s="184" t="s">
        <v>24323</v>
      </c>
      <c r="M956" s="184" t="s">
        <v>24324</v>
      </c>
      <c r="N956" s="188" t="s">
        <v>24325</v>
      </c>
      <c r="O956" s="189" t="s">
        <v>13258</v>
      </c>
      <c r="P956" s="187" t="s">
        <v>24326</v>
      </c>
      <c r="Q956" s="187" t="s">
        <v>24326</v>
      </c>
      <c r="R956" s="184" t="s">
        <v>13259</v>
      </c>
      <c r="S956" s="184">
        <v>13939309316</v>
      </c>
      <c r="T956" s="184" t="s">
        <v>13260</v>
      </c>
      <c r="U956" s="184">
        <v>13781331501</v>
      </c>
      <c r="V956" s="184" t="s">
        <v>13260</v>
      </c>
      <c r="W956" s="184">
        <v>13781331501</v>
      </c>
      <c r="X956" s="187" t="s">
        <v>24327</v>
      </c>
      <c r="Y956" s="187"/>
      <c r="Z956" s="188" t="s">
        <v>3575</v>
      </c>
      <c r="AA956" s="184">
        <v>120</v>
      </c>
      <c r="AB956" s="184" t="s">
        <v>3561</v>
      </c>
      <c r="AC956" s="184"/>
      <c r="AD956" s="184"/>
      <c r="AE956" s="184" t="s">
        <v>3562</v>
      </c>
      <c r="AF956" s="184"/>
      <c r="AG956" s="184"/>
      <c r="AH956" s="184"/>
      <c r="AI956" s="184"/>
      <c r="AJ956" s="184" t="s">
        <v>3593</v>
      </c>
      <c r="AK956" s="184">
        <v>457500</v>
      </c>
      <c r="AL956" s="184" t="s">
        <v>24328</v>
      </c>
      <c r="AM956" s="184" t="s">
        <v>24329</v>
      </c>
      <c r="AN956" s="184">
        <v>13781331501</v>
      </c>
      <c r="AO956" s="184" t="s">
        <v>24330</v>
      </c>
      <c r="AP956" s="184" t="s">
        <v>24328</v>
      </c>
      <c r="AQ956" s="184">
        <v>13781331501</v>
      </c>
      <c r="AR956" s="184" t="s">
        <v>24328</v>
      </c>
      <c r="AS956" s="184" t="s">
        <v>24329</v>
      </c>
      <c r="AT956" s="184">
        <v>13781331501</v>
      </c>
      <c r="AU956" s="184" t="s">
        <v>1410</v>
      </c>
      <c r="AV956" s="184" t="s">
        <v>1410</v>
      </c>
      <c r="AW956" s="190"/>
      <c r="AX956" s="185">
        <v>43856</v>
      </c>
      <c r="AY956" s="185"/>
      <c r="AZ956" s="184" t="s">
        <v>3731</v>
      </c>
      <c r="BA956" s="184" t="s">
        <v>13261</v>
      </c>
      <c r="BB956" s="184"/>
      <c r="BC956" s="184"/>
      <c r="BD956" s="184"/>
      <c r="BE956" s="184"/>
      <c r="BF956" s="184"/>
      <c r="BG956" s="184"/>
      <c r="BH956" s="184"/>
      <c r="BI956" s="184"/>
      <c r="BJ956" s="184"/>
      <c r="BK956" s="184"/>
      <c r="BL956" s="184" t="s">
        <v>3493</v>
      </c>
      <c r="BM956" s="184"/>
      <c r="BN956" s="184" t="s">
        <v>3493</v>
      </c>
      <c r="BO956" s="184"/>
      <c r="BP956" s="184" t="s">
        <v>3493</v>
      </c>
      <c r="BQ956" s="184" t="str">
        <f t="shared" si="37"/>
        <v>√</v>
      </c>
      <c r="BR956" s="184"/>
      <c r="BS956" s="184"/>
      <c r="BT956" s="187" t="s">
        <v>3493</v>
      </c>
      <c r="BU956" s="184"/>
      <c r="BV956" s="190" t="e">
        <f>VLOOKUP(D:D,#REF!,2,0)</f>
        <v>#REF!</v>
      </c>
      <c r="BW956" s="190" t="e">
        <f>VLOOKUP(D:D,#REF!,3,0)</f>
        <v>#REF!</v>
      </c>
      <c r="BX956" s="190"/>
      <c r="BY956" s="190"/>
      <c r="BZ956" s="191" t="e">
        <f>VLOOKUP(D:D,#REF!,2,0)</f>
        <v>#REF!</v>
      </c>
      <c r="CA956" s="192" t="s">
        <v>18928</v>
      </c>
      <c r="CB956" s="192" t="s">
        <v>18928</v>
      </c>
      <c r="CC956" s="192" t="s">
        <v>18928</v>
      </c>
      <c r="CD956" s="190"/>
      <c r="CE956" s="184">
        <v>7004310</v>
      </c>
    </row>
    <row r="957" spans="1:83" ht="11.95" customHeight="1">
      <c r="A957" s="184">
        <v>7004311</v>
      </c>
      <c r="B957" s="184">
        <v>956</v>
      </c>
      <c r="C957" s="184" t="s">
        <v>3672</v>
      </c>
      <c r="D957" s="184" t="s">
        <v>36</v>
      </c>
      <c r="E957" s="184" t="s">
        <v>738</v>
      </c>
      <c r="F957" s="184" t="s">
        <v>13262</v>
      </c>
      <c r="G957" s="185">
        <v>42589</v>
      </c>
      <c r="H957" s="186" t="s">
        <v>22302</v>
      </c>
      <c r="I957" s="187">
        <v>21170</v>
      </c>
      <c r="J957" s="184" t="s">
        <v>8185</v>
      </c>
      <c r="K957" s="184">
        <v>7004311</v>
      </c>
      <c r="L957" s="184" t="s">
        <v>24331</v>
      </c>
      <c r="M957" s="184" t="s">
        <v>24332</v>
      </c>
      <c r="N957" s="188" t="s">
        <v>24333</v>
      </c>
      <c r="O957" s="189" t="s">
        <v>13263</v>
      </c>
      <c r="P957" s="187" t="s">
        <v>24334</v>
      </c>
      <c r="Q957" s="187" t="s">
        <v>24334</v>
      </c>
      <c r="R957" s="184" t="s">
        <v>13264</v>
      </c>
      <c r="S957" s="184" t="s">
        <v>13263</v>
      </c>
      <c r="T957" s="184" t="s">
        <v>13265</v>
      </c>
      <c r="U957" s="184" t="s">
        <v>24335</v>
      </c>
      <c r="V957" s="184" t="s">
        <v>13266</v>
      </c>
      <c r="W957" s="184" t="s">
        <v>24335</v>
      </c>
      <c r="X957" s="187" t="s">
        <v>24336</v>
      </c>
      <c r="Y957" s="187" t="s">
        <v>24337</v>
      </c>
      <c r="Z957" s="188" t="s">
        <v>3575</v>
      </c>
      <c r="AA957" s="184">
        <v>90</v>
      </c>
      <c r="AB957" s="184" t="s">
        <v>3669</v>
      </c>
      <c r="AC957" s="184"/>
      <c r="AD957" s="184"/>
      <c r="AE957" s="184" t="s">
        <v>3562</v>
      </c>
      <c r="AF957" s="184"/>
      <c r="AG957" s="184"/>
      <c r="AH957" s="184"/>
      <c r="AI957" s="184"/>
      <c r="AJ957" s="184" t="s">
        <v>3563</v>
      </c>
      <c r="AK957" s="184">
        <v>364200</v>
      </c>
      <c r="AL957" s="184" t="s">
        <v>13267</v>
      </c>
      <c r="AM957" s="184" t="s">
        <v>13268</v>
      </c>
      <c r="AN957" s="184">
        <v>15080290518</v>
      </c>
      <c r="AO957" s="184" t="s">
        <v>13269</v>
      </c>
      <c r="AP957" s="184" t="s">
        <v>13266</v>
      </c>
      <c r="AQ957" s="184">
        <v>13959093182</v>
      </c>
      <c r="AR957" s="184" t="s">
        <v>13267</v>
      </c>
      <c r="AS957" s="184" t="s">
        <v>13268</v>
      </c>
      <c r="AT957" s="184">
        <v>15080290518</v>
      </c>
      <c r="AU957" s="184" t="s">
        <v>2727</v>
      </c>
      <c r="AV957" s="184" t="s">
        <v>2727</v>
      </c>
      <c r="AW957" s="190"/>
      <c r="AX957" s="185">
        <v>44273</v>
      </c>
      <c r="AY957" s="185">
        <v>43235</v>
      </c>
      <c r="AZ957" s="184" t="s">
        <v>3731</v>
      </c>
      <c r="BA957" s="184" t="s">
        <v>13270</v>
      </c>
      <c r="BB957" s="184"/>
      <c r="BC957" s="184"/>
      <c r="BD957" s="184"/>
      <c r="BE957" s="184"/>
      <c r="BF957" s="184"/>
      <c r="BG957" s="184"/>
      <c r="BH957" s="184"/>
      <c r="BI957" s="184"/>
      <c r="BJ957" s="184"/>
      <c r="BK957" s="184"/>
      <c r="BL957" s="184" t="s">
        <v>3493</v>
      </c>
      <c r="BM957" s="184"/>
      <c r="BN957" s="184" t="s">
        <v>3493</v>
      </c>
      <c r="BO957" s="184" t="s">
        <v>3493</v>
      </c>
      <c r="BP957" s="184" t="s">
        <v>3493</v>
      </c>
      <c r="BQ957" s="184" t="str">
        <f t="shared" si="37"/>
        <v>√</v>
      </c>
      <c r="BR957" s="184"/>
      <c r="BS957" s="184"/>
      <c r="BT957" s="187" t="s">
        <v>3493</v>
      </c>
      <c r="BU957" s="184"/>
      <c r="BV957" s="190" t="e">
        <f>VLOOKUP(D:D,#REF!,2,0)</f>
        <v>#REF!</v>
      </c>
      <c r="BW957" s="190" t="e">
        <f>VLOOKUP(D:D,#REF!,3,0)</f>
        <v>#REF!</v>
      </c>
      <c r="BX957" s="190"/>
      <c r="BY957" s="190"/>
      <c r="BZ957" s="191" t="e">
        <f>VLOOKUP(D:D,#REF!,2,0)</f>
        <v>#REF!</v>
      </c>
      <c r="CA957" s="192" t="s">
        <v>18928</v>
      </c>
      <c r="CB957" s="192" t="s">
        <v>18928</v>
      </c>
      <c r="CC957" s="192" t="s">
        <v>18928</v>
      </c>
      <c r="CD957" s="190"/>
      <c r="CE957" s="184">
        <v>7004311</v>
      </c>
    </row>
    <row r="958" spans="1:83" ht="11.95" customHeight="1">
      <c r="A958" s="184">
        <v>7004312</v>
      </c>
      <c r="B958" s="184">
        <v>957</v>
      </c>
      <c r="C958" s="184" t="s">
        <v>3672</v>
      </c>
      <c r="D958" s="184" t="s">
        <v>36</v>
      </c>
      <c r="E958" s="184" t="s">
        <v>732</v>
      </c>
      <c r="F958" s="184" t="s">
        <v>13271</v>
      </c>
      <c r="G958" s="185">
        <v>42589</v>
      </c>
      <c r="H958" s="186" t="s">
        <v>3464</v>
      </c>
      <c r="I958" s="187">
        <v>21171</v>
      </c>
      <c r="J958" s="184" t="s">
        <v>8446</v>
      </c>
      <c r="K958" s="184">
        <v>7004312</v>
      </c>
      <c r="L958" s="184" t="s">
        <v>24338</v>
      </c>
      <c r="M958" s="184" t="s">
        <v>24339</v>
      </c>
      <c r="N958" s="188" t="s">
        <v>24340</v>
      </c>
      <c r="O958" s="189" t="s">
        <v>13272</v>
      </c>
      <c r="P958" s="187" t="s">
        <v>24341</v>
      </c>
      <c r="Q958" s="187" t="s">
        <v>24341</v>
      </c>
      <c r="R958" s="184" t="s">
        <v>13273</v>
      </c>
      <c r="S958" s="184">
        <v>13706915558</v>
      </c>
      <c r="T958" s="184" t="s">
        <v>13274</v>
      </c>
      <c r="U958" s="184">
        <v>18950629896</v>
      </c>
      <c r="V958" s="184" t="s">
        <v>13275</v>
      </c>
      <c r="W958" s="184">
        <v>18965360060</v>
      </c>
      <c r="X958" s="187" t="s">
        <v>24342</v>
      </c>
      <c r="Y958" s="187"/>
      <c r="Z958" s="188" t="s">
        <v>13276</v>
      </c>
      <c r="AA958" s="184">
        <v>180</v>
      </c>
      <c r="AB958" s="184" t="s">
        <v>3669</v>
      </c>
      <c r="AC958" s="184"/>
      <c r="AD958" s="184"/>
      <c r="AE958" s="184" t="s">
        <v>3562</v>
      </c>
      <c r="AF958" s="184"/>
      <c r="AG958" s="184"/>
      <c r="AH958" s="184"/>
      <c r="AI958" s="184"/>
      <c r="AJ958" s="184" t="s">
        <v>3563</v>
      </c>
      <c r="AK958" s="184">
        <v>353100</v>
      </c>
      <c r="AL958" s="184" t="s">
        <v>24343</v>
      </c>
      <c r="AM958" s="184" t="s">
        <v>24344</v>
      </c>
      <c r="AN958" s="184">
        <v>18950629896</v>
      </c>
      <c r="AO958" s="184" t="s">
        <v>22311</v>
      </c>
      <c r="AP958" s="184" t="s">
        <v>13277</v>
      </c>
      <c r="AQ958" s="184">
        <v>18960682056</v>
      </c>
      <c r="AR958" s="184" t="s">
        <v>8064</v>
      </c>
      <c r="AS958" s="184" t="s">
        <v>8065</v>
      </c>
      <c r="AT958" s="184">
        <v>13600928695</v>
      </c>
      <c r="AU958" s="184" t="s">
        <v>24345</v>
      </c>
      <c r="AV958" s="184" t="s">
        <v>24345</v>
      </c>
      <c r="AW958" s="190"/>
      <c r="AX958" s="185">
        <v>44333</v>
      </c>
      <c r="AY958" s="185"/>
      <c r="AZ958" s="184" t="s">
        <v>3731</v>
      </c>
      <c r="BA958" s="184" t="s">
        <v>13278</v>
      </c>
      <c r="BB958" s="184"/>
      <c r="BC958" s="184"/>
      <c r="BD958" s="184"/>
      <c r="BE958" s="184"/>
      <c r="BF958" s="184"/>
      <c r="BG958" s="184"/>
      <c r="BH958" s="184"/>
      <c r="BI958" s="184"/>
      <c r="BJ958" s="184"/>
      <c r="BK958" s="184"/>
      <c r="BL958" s="184" t="s">
        <v>3493</v>
      </c>
      <c r="BM958" s="184"/>
      <c r="BN958" s="184" t="s">
        <v>3493</v>
      </c>
      <c r="BO958" s="184"/>
      <c r="BP958" s="184" t="s">
        <v>3493</v>
      </c>
      <c r="BQ958" s="184" t="str">
        <f t="shared" si="37"/>
        <v>√</v>
      </c>
      <c r="BR958" s="184"/>
      <c r="BS958" s="184"/>
      <c r="BT958" s="187" t="s">
        <v>3493</v>
      </c>
      <c r="BU958" s="184"/>
      <c r="BV958" s="190" t="e">
        <f>VLOOKUP(D:D,#REF!,2,0)</f>
        <v>#REF!</v>
      </c>
      <c r="BW958" s="190" t="e">
        <f>VLOOKUP(D:D,#REF!,3,0)</f>
        <v>#REF!</v>
      </c>
      <c r="BX958" s="190"/>
      <c r="BY958" s="190"/>
      <c r="BZ958" s="191" t="e">
        <f>VLOOKUP(D:D,#REF!,2,0)</f>
        <v>#REF!</v>
      </c>
      <c r="CA958" s="192" t="s">
        <v>18928</v>
      </c>
      <c r="CB958" s="192" t="s">
        <v>18928</v>
      </c>
      <c r="CC958" s="192" t="s">
        <v>18928</v>
      </c>
      <c r="CD958" s="190"/>
      <c r="CE958" s="184">
        <v>7004312</v>
      </c>
    </row>
    <row r="959" spans="1:83" ht="11.95" customHeight="1">
      <c r="A959" s="184">
        <v>7004313</v>
      </c>
      <c r="B959" s="184">
        <v>958</v>
      </c>
      <c r="C959" s="184" t="s">
        <v>3672</v>
      </c>
      <c r="D959" s="184" t="s">
        <v>36</v>
      </c>
      <c r="E959" s="184" t="s">
        <v>738</v>
      </c>
      <c r="F959" s="184" t="s">
        <v>13279</v>
      </c>
      <c r="G959" s="185">
        <v>42589</v>
      </c>
      <c r="H959" s="186" t="s">
        <v>22302</v>
      </c>
      <c r="I959" s="187">
        <v>21170</v>
      </c>
      <c r="J959" s="184" t="s">
        <v>8185</v>
      </c>
      <c r="K959" s="184">
        <v>7004313</v>
      </c>
      <c r="L959" s="184" t="s">
        <v>24346</v>
      </c>
      <c r="M959" s="184" t="s">
        <v>24347</v>
      </c>
      <c r="N959" s="188" t="s">
        <v>24348</v>
      </c>
      <c r="O959" s="189" t="s">
        <v>13280</v>
      </c>
      <c r="P959" s="187" t="s">
        <v>24349</v>
      </c>
      <c r="Q959" s="187" t="s">
        <v>24349</v>
      </c>
      <c r="R959" s="184" t="s">
        <v>13281</v>
      </c>
      <c r="S959" s="184">
        <v>13850641349</v>
      </c>
      <c r="T959" s="184" t="s">
        <v>13282</v>
      </c>
      <c r="U959" s="184">
        <v>13507536210</v>
      </c>
      <c r="V959" s="184" t="s">
        <v>13283</v>
      </c>
      <c r="W959" s="184" t="s">
        <v>24350</v>
      </c>
      <c r="X959" s="187" t="s">
        <v>24351</v>
      </c>
      <c r="Y959" s="187" t="s">
        <v>24352</v>
      </c>
      <c r="Z959" s="188" t="s">
        <v>3575</v>
      </c>
      <c r="AA959" s="184">
        <v>90</v>
      </c>
      <c r="AB959" s="184" t="s">
        <v>3561</v>
      </c>
      <c r="AC959" s="184"/>
      <c r="AD959" s="184"/>
      <c r="AE959" s="184" t="s">
        <v>3562</v>
      </c>
      <c r="AF959" s="184"/>
      <c r="AG959" s="184"/>
      <c r="AH959" s="184"/>
      <c r="AI959" s="184"/>
      <c r="AJ959" s="184" t="s">
        <v>3563</v>
      </c>
      <c r="AK959" s="184">
        <v>364400</v>
      </c>
      <c r="AL959" s="184"/>
      <c r="AM959" s="184"/>
      <c r="AN959" s="184"/>
      <c r="AO959" s="184" t="s">
        <v>3577</v>
      </c>
      <c r="AP959" s="184" t="s">
        <v>13284</v>
      </c>
      <c r="AQ959" s="184">
        <v>13850636101</v>
      </c>
      <c r="AR959" s="184"/>
      <c r="AS959" s="184"/>
      <c r="AT959" s="184"/>
      <c r="AU959" s="184" t="s">
        <v>1981</v>
      </c>
      <c r="AV959" s="184" t="s">
        <v>24353</v>
      </c>
      <c r="AW959" s="190"/>
      <c r="AX959" s="185"/>
      <c r="AY959" s="185">
        <v>42633</v>
      </c>
      <c r="AZ959" s="184" t="s">
        <v>3731</v>
      </c>
      <c r="BA959" s="184" t="s">
        <v>13285</v>
      </c>
      <c r="BB959" s="184"/>
      <c r="BC959" s="184"/>
      <c r="BD959" s="184"/>
      <c r="BE959" s="184"/>
      <c r="BF959" s="184"/>
      <c r="BG959" s="184"/>
      <c r="BH959" s="184"/>
      <c r="BI959" s="184"/>
      <c r="BJ959" s="184"/>
      <c r="BK959" s="184"/>
      <c r="BL959" s="184" t="s">
        <v>3493</v>
      </c>
      <c r="BM959" s="184"/>
      <c r="BN959" s="184" t="s">
        <v>3493</v>
      </c>
      <c r="BO959" s="184" t="s">
        <v>3493</v>
      </c>
      <c r="BP959" s="184" t="s">
        <v>3493</v>
      </c>
      <c r="BQ959" s="184" t="str">
        <f t="shared" si="37"/>
        <v>√</v>
      </c>
      <c r="BR959" s="184"/>
      <c r="BS959" s="184"/>
      <c r="BT959" s="187" t="s">
        <v>3493</v>
      </c>
      <c r="BU959" s="184" t="s">
        <v>4288</v>
      </c>
      <c r="BV959" s="190" t="e">
        <f>VLOOKUP(D:D,#REF!,2,0)</f>
        <v>#REF!</v>
      </c>
      <c r="BW959" s="190" t="e">
        <f>VLOOKUP(D:D,#REF!,3,0)</f>
        <v>#REF!</v>
      </c>
      <c r="BX959" s="190"/>
      <c r="BY959" s="190"/>
      <c r="BZ959" s="191" t="e">
        <f>VLOOKUP(D:D,#REF!,2,0)</f>
        <v>#REF!</v>
      </c>
      <c r="CA959" s="192" t="s">
        <v>18928</v>
      </c>
      <c r="CB959" s="192" t="s">
        <v>18928</v>
      </c>
      <c r="CC959" s="192" t="s">
        <v>18928</v>
      </c>
      <c r="CD959" s="190"/>
      <c r="CE959" s="184">
        <v>7004313</v>
      </c>
    </row>
    <row r="960" spans="1:83" ht="11.95" customHeight="1">
      <c r="A960" s="184">
        <v>7004314</v>
      </c>
      <c r="B960" s="184">
        <v>959</v>
      </c>
      <c r="C960" s="184" t="s">
        <v>3672</v>
      </c>
      <c r="D960" s="184" t="s">
        <v>36</v>
      </c>
      <c r="E960" s="184" t="s">
        <v>738</v>
      </c>
      <c r="F960" s="184" t="s">
        <v>13286</v>
      </c>
      <c r="G960" s="185">
        <v>42589</v>
      </c>
      <c r="H960" s="186" t="s">
        <v>22302</v>
      </c>
      <c r="I960" s="187">
        <v>21170</v>
      </c>
      <c r="J960" s="184" t="s">
        <v>8185</v>
      </c>
      <c r="K960" s="184">
        <v>7004314</v>
      </c>
      <c r="L960" s="184" t="s">
        <v>24354</v>
      </c>
      <c r="M960" s="184" t="s">
        <v>24355</v>
      </c>
      <c r="N960" s="188" t="s">
        <v>24356</v>
      </c>
      <c r="O960" s="189" t="s">
        <v>13287</v>
      </c>
      <c r="P960" s="187" t="s">
        <v>24357</v>
      </c>
      <c r="Q960" s="187" t="s">
        <v>24357</v>
      </c>
      <c r="R960" s="184" t="s">
        <v>13288</v>
      </c>
      <c r="S960" s="184" t="s">
        <v>13287</v>
      </c>
      <c r="T960" s="184" t="s">
        <v>13289</v>
      </c>
      <c r="U960" s="184" t="s">
        <v>24358</v>
      </c>
      <c r="V960" s="184" t="s">
        <v>13290</v>
      </c>
      <c r="W960" s="184" t="s">
        <v>24358</v>
      </c>
      <c r="X960" s="187" t="s">
        <v>24359</v>
      </c>
      <c r="Y960" s="187" t="s">
        <v>24360</v>
      </c>
      <c r="Z960" s="188" t="s">
        <v>3575</v>
      </c>
      <c r="AA960" s="184">
        <v>90</v>
      </c>
      <c r="AB960" s="184" t="s">
        <v>3669</v>
      </c>
      <c r="AC960" s="184"/>
      <c r="AD960" s="184"/>
      <c r="AE960" s="184" t="s">
        <v>3562</v>
      </c>
      <c r="AF960" s="184"/>
      <c r="AG960" s="184"/>
      <c r="AH960" s="184"/>
      <c r="AI960" s="184"/>
      <c r="AJ960" s="184" t="s">
        <v>3593</v>
      </c>
      <c r="AK960" s="184">
        <v>364000</v>
      </c>
      <c r="AL960" s="184"/>
      <c r="AM960" s="184"/>
      <c r="AN960" s="184"/>
      <c r="AO960" s="184" t="s">
        <v>3577</v>
      </c>
      <c r="AP960" s="184" t="s">
        <v>13291</v>
      </c>
      <c r="AQ960" s="184">
        <v>13950830991</v>
      </c>
      <c r="AR960" s="184"/>
      <c r="AS960" s="184"/>
      <c r="AT960" s="184"/>
      <c r="AU960" s="184" t="s">
        <v>1896</v>
      </c>
      <c r="AV960" s="184" t="s">
        <v>24361</v>
      </c>
      <c r="AW960" s="190"/>
      <c r="AX960" s="185">
        <v>44341</v>
      </c>
      <c r="AY960" s="185">
        <v>43753</v>
      </c>
      <c r="AZ960" s="184" t="s">
        <v>3731</v>
      </c>
      <c r="BA960" s="184" t="s">
        <v>13292</v>
      </c>
      <c r="BB960" s="184"/>
      <c r="BC960" s="184"/>
      <c r="BD960" s="184"/>
      <c r="BE960" s="184"/>
      <c r="BF960" s="184"/>
      <c r="BG960" s="184"/>
      <c r="BH960" s="184"/>
      <c r="BI960" s="184"/>
      <c r="BJ960" s="184"/>
      <c r="BK960" s="184"/>
      <c r="BL960" s="184" t="s">
        <v>3493</v>
      </c>
      <c r="BM960" s="184"/>
      <c r="BN960" s="184" t="s">
        <v>3493</v>
      </c>
      <c r="BO960" s="184" t="s">
        <v>3493</v>
      </c>
      <c r="BP960" s="184" t="s">
        <v>3493</v>
      </c>
      <c r="BQ960" s="184" t="str">
        <f t="shared" si="37"/>
        <v>√</v>
      </c>
      <c r="BR960" s="184"/>
      <c r="BS960" s="184"/>
      <c r="BT960" s="187" t="s">
        <v>3493</v>
      </c>
      <c r="BU960" s="184"/>
      <c r="BV960" s="190" t="e">
        <f>VLOOKUP(D:D,#REF!,2,0)</f>
        <v>#REF!</v>
      </c>
      <c r="BW960" s="190" t="e">
        <f>VLOOKUP(D:D,#REF!,3,0)</f>
        <v>#REF!</v>
      </c>
      <c r="BX960" s="190"/>
      <c r="BY960" s="190"/>
      <c r="BZ960" s="191" t="e">
        <f>VLOOKUP(D:D,#REF!,2,0)</f>
        <v>#REF!</v>
      </c>
      <c r="CA960" s="192" t="s">
        <v>18928</v>
      </c>
      <c r="CB960" s="192" t="s">
        <v>18928</v>
      </c>
      <c r="CC960" s="192" t="s">
        <v>18928</v>
      </c>
      <c r="CD960" s="190"/>
      <c r="CE960" s="184">
        <v>7004314</v>
      </c>
    </row>
    <row r="961" spans="1:83" ht="11.95" customHeight="1">
      <c r="A961" s="184">
        <v>7004317</v>
      </c>
      <c r="B961" s="184">
        <v>960</v>
      </c>
      <c r="C961" s="184" t="s">
        <v>18923</v>
      </c>
      <c r="D961" s="184" t="s">
        <v>18</v>
      </c>
      <c r="E961" s="184" t="s">
        <v>670</v>
      </c>
      <c r="F961" s="184" t="s">
        <v>24362</v>
      </c>
      <c r="G961" s="185">
        <v>42594</v>
      </c>
      <c r="H961" s="186" t="s">
        <v>18929</v>
      </c>
      <c r="I961" s="187">
        <v>21165</v>
      </c>
      <c r="J961" s="184" t="s">
        <v>18930</v>
      </c>
      <c r="K961" s="184">
        <v>7004317</v>
      </c>
      <c r="L961" s="184" t="s">
        <v>24363</v>
      </c>
      <c r="M961" s="184" t="s">
        <v>24364</v>
      </c>
      <c r="N961" s="188" t="s">
        <v>24365</v>
      </c>
      <c r="O961" s="189"/>
      <c r="P961" s="187" t="s">
        <v>24366</v>
      </c>
      <c r="Q961" s="187" t="s">
        <v>24366</v>
      </c>
      <c r="R961" s="184" t="s">
        <v>24367</v>
      </c>
      <c r="S961" s="184">
        <v>13808159266</v>
      </c>
      <c r="T961" s="184" t="s">
        <v>24368</v>
      </c>
      <c r="U961" s="184">
        <v>13990086735</v>
      </c>
      <c r="V961" s="184" t="s">
        <v>24368</v>
      </c>
      <c r="W961" s="184">
        <v>13990086735</v>
      </c>
      <c r="X961" s="187" t="s">
        <v>24369</v>
      </c>
      <c r="Y961" s="187"/>
      <c r="Z961" s="188" t="s">
        <v>3575</v>
      </c>
      <c r="AA961" s="184">
        <v>180</v>
      </c>
      <c r="AB961" s="184" t="s">
        <v>3561</v>
      </c>
      <c r="AC961" s="184"/>
      <c r="AD961" s="184"/>
      <c r="AE961" s="184" t="s">
        <v>3562</v>
      </c>
      <c r="AF961" s="184"/>
      <c r="AG961" s="184"/>
      <c r="AH961" s="184"/>
      <c r="AI961" s="184"/>
      <c r="AJ961" s="184" t="s">
        <v>3563</v>
      </c>
      <c r="AK961" s="184">
        <v>643200</v>
      </c>
      <c r="AL961" s="184" t="s">
        <v>823</v>
      </c>
      <c r="AM961" s="184" t="s">
        <v>3576</v>
      </c>
      <c r="AN961" s="184">
        <v>18113024811</v>
      </c>
      <c r="AO961" s="184" t="s">
        <v>3577</v>
      </c>
      <c r="AP961" s="184" t="s">
        <v>13293</v>
      </c>
      <c r="AQ961" s="184" t="s">
        <v>13294</v>
      </c>
      <c r="AR961" s="184" t="s">
        <v>823</v>
      </c>
      <c r="AS961" s="184" t="s">
        <v>3576</v>
      </c>
      <c r="AT961" s="184">
        <v>18113024811</v>
      </c>
      <c r="AU961" s="184" t="s">
        <v>2281</v>
      </c>
      <c r="AV961" s="184" t="s">
        <v>24370</v>
      </c>
      <c r="AW961" s="190"/>
      <c r="AX961" s="185">
        <v>44326</v>
      </c>
      <c r="AY961" s="185"/>
      <c r="AZ961" s="184" t="s">
        <v>3731</v>
      </c>
      <c r="BA961" s="184" t="s">
        <v>13295</v>
      </c>
      <c r="BB961" s="184"/>
      <c r="BC961" s="184"/>
      <c r="BD961" s="184"/>
      <c r="BE961" s="184"/>
      <c r="BF961" s="184"/>
      <c r="BG961" s="184"/>
      <c r="BH961" s="184"/>
      <c r="BI961" s="184"/>
      <c r="BJ961" s="184"/>
      <c r="BK961" s="184"/>
      <c r="BL961" s="184" t="s">
        <v>3493</v>
      </c>
      <c r="BM961" s="184"/>
      <c r="BN961" s="184"/>
      <c r="BO961" s="184"/>
      <c r="BP961" s="184" t="s">
        <v>3493</v>
      </c>
      <c r="BQ961" s="184" t="str">
        <f t="shared" si="37"/>
        <v>√</v>
      </c>
      <c r="BR961" s="184"/>
      <c r="BS961" s="184"/>
      <c r="BT961" s="187" t="s">
        <v>3493</v>
      </c>
      <c r="BU961" s="184"/>
      <c r="BV961" s="190" t="e">
        <f>VLOOKUP(D:D,#REF!,2,0)</f>
        <v>#REF!</v>
      </c>
      <c r="BW961" s="190" t="e">
        <f>VLOOKUP(D:D,#REF!,3,0)</f>
        <v>#REF!</v>
      </c>
      <c r="BX961" s="190"/>
      <c r="BY961" s="190"/>
      <c r="BZ961" s="191" t="e">
        <f>VLOOKUP(D:D,#REF!,2,0)</f>
        <v>#REF!</v>
      </c>
      <c r="CA961" s="192" t="s">
        <v>18928</v>
      </c>
      <c r="CB961" s="192" t="s">
        <v>18928</v>
      </c>
      <c r="CC961" s="192" t="s">
        <v>18928</v>
      </c>
      <c r="CD961" s="190"/>
      <c r="CE961" s="184">
        <v>7004317</v>
      </c>
    </row>
    <row r="962" spans="1:83" ht="11.95" customHeight="1">
      <c r="A962" s="184">
        <v>7004318</v>
      </c>
      <c r="B962" s="184">
        <v>961</v>
      </c>
      <c r="C962" s="184" t="s">
        <v>18923</v>
      </c>
      <c r="D962" s="184" t="s">
        <v>18</v>
      </c>
      <c r="E962" s="184" t="s">
        <v>661</v>
      </c>
      <c r="F962" s="184" t="s">
        <v>24371</v>
      </c>
      <c r="G962" s="185">
        <v>42594</v>
      </c>
      <c r="H962" s="186" t="s">
        <v>18929</v>
      </c>
      <c r="I962" s="187">
        <v>21165</v>
      </c>
      <c r="J962" s="184" t="s">
        <v>18930</v>
      </c>
      <c r="K962" s="184">
        <v>7004318</v>
      </c>
      <c r="L962" s="184" t="s">
        <v>24372</v>
      </c>
      <c r="M962" s="184" t="s">
        <v>24373</v>
      </c>
      <c r="N962" s="188" t="s">
        <v>24374</v>
      </c>
      <c r="O962" s="189"/>
      <c r="P962" s="187" t="s">
        <v>24375</v>
      </c>
      <c r="Q962" s="187" t="s">
        <v>24375</v>
      </c>
      <c r="R962" s="184" t="s">
        <v>13296</v>
      </c>
      <c r="S962" s="184">
        <v>13518458008</v>
      </c>
      <c r="T962" s="184" t="s">
        <v>13297</v>
      </c>
      <c r="U962" s="184">
        <v>18990925160</v>
      </c>
      <c r="V962" s="184" t="s">
        <v>13297</v>
      </c>
      <c r="W962" s="184">
        <v>18990925160</v>
      </c>
      <c r="X962" s="187" t="s">
        <v>24376</v>
      </c>
      <c r="Y962" s="187" t="s">
        <v>24377</v>
      </c>
      <c r="Z962" s="188" t="s">
        <v>3575</v>
      </c>
      <c r="AA962" s="184">
        <v>180</v>
      </c>
      <c r="AB962" s="184" t="s">
        <v>3561</v>
      </c>
      <c r="AC962" s="184"/>
      <c r="AD962" s="184"/>
      <c r="AE962" s="184" t="s">
        <v>3562</v>
      </c>
      <c r="AF962" s="184"/>
      <c r="AG962" s="184"/>
      <c r="AH962" s="184"/>
      <c r="AI962" s="184"/>
      <c r="AJ962" s="184" t="s">
        <v>3563</v>
      </c>
      <c r="AK962" s="184">
        <v>645250</v>
      </c>
      <c r="AL962" s="184" t="s">
        <v>823</v>
      </c>
      <c r="AM962" s="184" t="s">
        <v>3576</v>
      </c>
      <c r="AN962" s="184">
        <v>18113024811</v>
      </c>
      <c r="AO962" s="184" t="s">
        <v>3577</v>
      </c>
      <c r="AP962" s="184" t="s">
        <v>13297</v>
      </c>
      <c r="AQ962" s="184" t="s">
        <v>13298</v>
      </c>
      <c r="AR962" s="184" t="s">
        <v>823</v>
      </c>
      <c r="AS962" s="184" t="s">
        <v>3576</v>
      </c>
      <c r="AT962" s="184">
        <v>18113024811</v>
      </c>
      <c r="AU962" s="184" t="s">
        <v>2756</v>
      </c>
      <c r="AV962" s="184" t="s">
        <v>13299</v>
      </c>
      <c r="AW962" s="190"/>
      <c r="AX962" s="185">
        <v>44081</v>
      </c>
      <c r="AY962" s="185">
        <v>42825</v>
      </c>
      <c r="AZ962" s="184" t="s">
        <v>3731</v>
      </c>
      <c r="BA962" s="184" t="s">
        <v>13300</v>
      </c>
      <c r="BB962" s="184"/>
      <c r="BC962" s="184"/>
      <c r="BD962" s="184"/>
      <c r="BE962" s="184"/>
      <c r="BF962" s="184"/>
      <c r="BG962" s="184"/>
      <c r="BH962" s="184"/>
      <c r="BI962" s="184"/>
      <c r="BJ962" s="184"/>
      <c r="BK962" s="184"/>
      <c r="BL962" s="184" t="s">
        <v>3493</v>
      </c>
      <c r="BM962" s="184"/>
      <c r="BN962" s="184"/>
      <c r="BO962" s="184" t="s">
        <v>3493</v>
      </c>
      <c r="BP962" s="184" t="s">
        <v>3493</v>
      </c>
      <c r="BQ962" s="184" t="str">
        <f t="shared" si="37"/>
        <v>√</v>
      </c>
      <c r="BR962" s="184"/>
      <c r="BS962" s="184"/>
      <c r="BT962" s="187" t="s">
        <v>3493</v>
      </c>
      <c r="BU962" s="184"/>
      <c r="BV962" s="190" t="e">
        <f>VLOOKUP(D:D,#REF!,2,0)</f>
        <v>#REF!</v>
      </c>
      <c r="BW962" s="190" t="e">
        <f>VLOOKUP(D:D,#REF!,3,0)</f>
        <v>#REF!</v>
      </c>
      <c r="BX962" s="190"/>
      <c r="BY962" s="190"/>
      <c r="BZ962" s="191" t="e">
        <f>VLOOKUP(D:D,#REF!,2,0)</f>
        <v>#REF!</v>
      </c>
      <c r="CA962" s="192" t="s">
        <v>18928</v>
      </c>
      <c r="CB962" s="192" t="s">
        <v>18928</v>
      </c>
      <c r="CC962" s="192" t="s">
        <v>18928</v>
      </c>
      <c r="CD962" s="190"/>
      <c r="CE962" s="184">
        <v>7004318</v>
      </c>
    </row>
    <row r="963" spans="1:83" ht="11.95" customHeight="1">
      <c r="A963" s="184">
        <v>7004319</v>
      </c>
      <c r="B963" s="184">
        <v>962</v>
      </c>
      <c r="C963" s="184" t="s">
        <v>3672</v>
      </c>
      <c r="D963" s="184" t="s">
        <v>36</v>
      </c>
      <c r="E963" s="184" t="s">
        <v>735</v>
      </c>
      <c r="F963" s="184" t="s">
        <v>24378</v>
      </c>
      <c r="G963" s="185">
        <v>42589</v>
      </c>
      <c r="H963" s="186" t="s">
        <v>8089</v>
      </c>
      <c r="I963" s="187">
        <v>21169</v>
      </c>
      <c r="J963" s="184" t="s">
        <v>22303</v>
      </c>
      <c r="K963" s="184">
        <v>7004319</v>
      </c>
      <c r="L963" s="184" t="s">
        <v>24379</v>
      </c>
      <c r="M963" s="184" t="s">
        <v>24380</v>
      </c>
      <c r="N963" s="188" t="s">
        <v>24381</v>
      </c>
      <c r="O963" s="189" t="s">
        <v>24382</v>
      </c>
      <c r="P963" s="187" t="s">
        <v>24383</v>
      </c>
      <c r="Q963" s="187" t="s">
        <v>24383</v>
      </c>
      <c r="R963" s="184" t="s">
        <v>24384</v>
      </c>
      <c r="S963" s="184" t="s">
        <v>13301</v>
      </c>
      <c r="T963" s="184" t="s">
        <v>24385</v>
      </c>
      <c r="U963" s="184">
        <v>13505992424</v>
      </c>
      <c r="V963" s="184" t="s">
        <v>24262</v>
      </c>
      <c r="W963" s="184" t="s">
        <v>3575</v>
      </c>
      <c r="X963" s="187" t="s">
        <v>24386</v>
      </c>
      <c r="Y963" s="187" t="s">
        <v>24387</v>
      </c>
      <c r="Z963" s="188" t="s">
        <v>24388</v>
      </c>
      <c r="AA963" s="184" t="s">
        <v>3820</v>
      </c>
      <c r="AB963" s="184" t="s">
        <v>3669</v>
      </c>
      <c r="AC963" s="184"/>
      <c r="AD963" s="184"/>
      <c r="AE963" s="184" t="s">
        <v>3562</v>
      </c>
      <c r="AF963" s="184"/>
      <c r="AG963" s="184"/>
      <c r="AH963" s="184"/>
      <c r="AI963" s="184"/>
      <c r="AJ963" s="184" t="s">
        <v>3563</v>
      </c>
      <c r="AK963" s="184">
        <v>362800</v>
      </c>
      <c r="AL963" s="184" t="s">
        <v>24389</v>
      </c>
      <c r="AM963" s="184" t="s">
        <v>24390</v>
      </c>
      <c r="AN963" s="184">
        <v>13505992424</v>
      </c>
      <c r="AO963" s="184" t="s">
        <v>22311</v>
      </c>
      <c r="AP963" s="184" t="s">
        <v>13302</v>
      </c>
      <c r="AQ963" s="184" t="s">
        <v>13303</v>
      </c>
      <c r="AR963" s="184" t="s">
        <v>8064</v>
      </c>
      <c r="AS963" s="184" t="s">
        <v>8065</v>
      </c>
      <c r="AT963" s="184">
        <v>13600928695</v>
      </c>
      <c r="AU963" s="184" t="s">
        <v>24379</v>
      </c>
      <c r="AV963" s="184" t="s">
        <v>13304</v>
      </c>
      <c r="AW963" s="190"/>
      <c r="AX963" s="185">
        <v>44062</v>
      </c>
      <c r="AY963" s="185">
        <v>43702</v>
      </c>
      <c r="AZ963" s="184" t="s">
        <v>3731</v>
      </c>
      <c r="BA963" s="184" t="s">
        <v>13305</v>
      </c>
      <c r="BB963" s="184"/>
      <c r="BC963" s="184"/>
      <c r="BD963" s="184"/>
      <c r="BE963" s="184"/>
      <c r="BF963" s="184"/>
      <c r="BG963" s="184"/>
      <c r="BH963" s="184"/>
      <c r="BI963" s="184"/>
      <c r="BJ963" s="184"/>
      <c r="BK963" s="184"/>
      <c r="BL963" s="184" t="s">
        <v>3493</v>
      </c>
      <c r="BM963" s="184"/>
      <c r="BN963" s="184"/>
      <c r="BO963" s="184" t="s">
        <v>3493</v>
      </c>
      <c r="BP963" s="184" t="s">
        <v>3493</v>
      </c>
      <c r="BQ963" s="184" t="str">
        <f t="shared" ref="BQ963:BQ1026" si="42">IF(OR(M963="",M963="/")," ","√")</f>
        <v>√</v>
      </c>
      <c r="BR963" s="184"/>
      <c r="BS963" s="184"/>
      <c r="BT963" s="187" t="s">
        <v>3493</v>
      </c>
      <c r="BU963" s="184"/>
      <c r="BV963" s="190" t="e">
        <f>VLOOKUP(D:D,#REF!,2,0)</f>
        <v>#REF!</v>
      </c>
      <c r="BW963" s="190" t="e">
        <f>VLOOKUP(D:D,#REF!,3,0)</f>
        <v>#REF!</v>
      </c>
      <c r="BX963" s="190"/>
      <c r="BY963" s="190"/>
      <c r="BZ963" s="191" t="e">
        <f>VLOOKUP(D:D,#REF!,2,0)</f>
        <v>#REF!</v>
      </c>
      <c r="CA963" s="192" t="s">
        <v>18928</v>
      </c>
      <c r="CB963" s="192" t="s">
        <v>18928</v>
      </c>
      <c r="CC963" s="192" t="s">
        <v>18928</v>
      </c>
      <c r="CD963" s="190"/>
      <c r="CE963" s="184">
        <v>7004319</v>
      </c>
    </row>
    <row r="964" spans="1:83" ht="11.95" customHeight="1">
      <c r="A964" s="184">
        <v>7004320</v>
      </c>
      <c r="B964" s="184">
        <v>963</v>
      </c>
      <c r="C964" s="184" t="s">
        <v>19398</v>
      </c>
      <c r="D964" s="184" t="s">
        <v>22</v>
      </c>
      <c r="E964" s="184" t="s">
        <v>561</v>
      </c>
      <c r="F964" s="184" t="s">
        <v>13306</v>
      </c>
      <c r="G964" s="185">
        <v>42593</v>
      </c>
      <c r="H964" s="186" t="s">
        <v>22451</v>
      </c>
      <c r="I964" s="187">
        <v>21184</v>
      </c>
      <c r="J964" s="184" t="s">
        <v>8614</v>
      </c>
      <c r="K964" s="184">
        <v>7004320</v>
      </c>
      <c r="L964" s="184" t="s">
        <v>24391</v>
      </c>
      <c r="M964" s="184" t="s">
        <v>24392</v>
      </c>
      <c r="N964" s="188" t="s">
        <v>24393</v>
      </c>
      <c r="O964" s="189" t="s">
        <v>13307</v>
      </c>
      <c r="P964" s="187" t="s">
        <v>24394</v>
      </c>
      <c r="Q964" s="187" t="s">
        <v>24394</v>
      </c>
      <c r="R964" s="184" t="s">
        <v>13308</v>
      </c>
      <c r="S964" s="184">
        <v>13808910961</v>
      </c>
      <c r="T964" s="184" t="s">
        <v>13309</v>
      </c>
      <c r="U964" s="184">
        <v>15066788827</v>
      </c>
      <c r="V964" s="184" t="s">
        <v>13310</v>
      </c>
      <c r="W964" s="184">
        <v>15965181977</v>
      </c>
      <c r="X964" s="187" t="s">
        <v>24395</v>
      </c>
      <c r="Y964" s="187" t="s">
        <v>24396</v>
      </c>
      <c r="Z964" s="188" t="s">
        <v>3575</v>
      </c>
      <c r="AA964" s="184">
        <v>180</v>
      </c>
      <c r="AB964" s="184" t="s">
        <v>3561</v>
      </c>
      <c r="AC964" s="184"/>
      <c r="AD964" s="184"/>
      <c r="AE964" s="184" t="s">
        <v>3562</v>
      </c>
      <c r="AF964" s="184"/>
      <c r="AG964" s="184"/>
      <c r="AH964" s="184"/>
      <c r="AI964" s="184"/>
      <c r="AJ964" s="184" t="s">
        <v>3563</v>
      </c>
      <c r="AK964" s="184"/>
      <c r="AL964" s="184" t="s">
        <v>24397</v>
      </c>
      <c r="AM964" s="184" t="s">
        <v>24394</v>
      </c>
      <c r="AN964" s="184">
        <v>15066788827</v>
      </c>
      <c r="AO964" s="184" t="s">
        <v>3577</v>
      </c>
      <c r="AP964" s="184" t="s">
        <v>13309</v>
      </c>
      <c r="AQ964" s="184" t="s">
        <v>13311</v>
      </c>
      <c r="AR964" s="184" t="s">
        <v>24398</v>
      </c>
      <c r="AS964" s="184" t="s">
        <v>24399</v>
      </c>
      <c r="AT964" s="184">
        <v>15066788827</v>
      </c>
      <c r="AU964" s="184" t="s">
        <v>13312</v>
      </c>
      <c r="AV964" s="184" t="s">
        <v>13312</v>
      </c>
      <c r="AW964" s="190"/>
      <c r="AX964" s="185">
        <v>44286</v>
      </c>
      <c r="AY964" s="185">
        <v>43207</v>
      </c>
      <c r="AZ964" s="184" t="s">
        <v>3731</v>
      </c>
      <c r="BA964" s="184" t="s">
        <v>13313</v>
      </c>
      <c r="BB964" s="184"/>
      <c r="BC964" s="184"/>
      <c r="BD964" s="184"/>
      <c r="BE964" s="184"/>
      <c r="BF964" s="184"/>
      <c r="BG964" s="184"/>
      <c r="BH964" s="184"/>
      <c r="BI964" s="184"/>
      <c r="BJ964" s="184"/>
      <c r="BK964" s="184"/>
      <c r="BL964" s="184" t="s">
        <v>3493</v>
      </c>
      <c r="BM964" s="184"/>
      <c r="BN964" s="184" t="s">
        <v>3493</v>
      </c>
      <c r="BO964" s="184" t="s">
        <v>3493</v>
      </c>
      <c r="BP964" s="184" t="s">
        <v>3493</v>
      </c>
      <c r="BQ964" s="184" t="str">
        <f t="shared" si="42"/>
        <v>√</v>
      </c>
      <c r="BR964" s="184"/>
      <c r="BS964" s="184"/>
      <c r="BT964" s="187" t="s">
        <v>3493</v>
      </c>
      <c r="BU964" s="184"/>
      <c r="BV964" s="190" t="e">
        <f>VLOOKUP(D:D,#REF!,2,0)</f>
        <v>#REF!</v>
      </c>
      <c r="BW964" s="190" t="e">
        <f>VLOOKUP(D:D,#REF!,3,0)</f>
        <v>#REF!</v>
      </c>
      <c r="BX964" s="190"/>
      <c r="BY964" s="190"/>
      <c r="BZ964" s="191" t="e">
        <f>VLOOKUP(D:D,#REF!,2,0)</f>
        <v>#REF!</v>
      </c>
      <c r="CA964" s="192" t="s">
        <v>18928</v>
      </c>
      <c r="CB964" s="192" t="s">
        <v>18928</v>
      </c>
      <c r="CC964" s="192" t="s">
        <v>18928</v>
      </c>
      <c r="CD964" s="190"/>
      <c r="CE964" s="184">
        <v>7004320</v>
      </c>
    </row>
    <row r="965" spans="1:83" ht="11.95" customHeight="1">
      <c r="A965" s="184">
        <v>7004321</v>
      </c>
      <c r="B965" s="184">
        <v>964</v>
      </c>
      <c r="C965" s="184" t="s">
        <v>9939</v>
      </c>
      <c r="D965" s="184" t="s">
        <v>13</v>
      </c>
      <c r="E965" s="184" t="s">
        <v>13</v>
      </c>
      <c r="F965" s="184" t="s">
        <v>13314</v>
      </c>
      <c r="G965" s="185">
        <v>42597</v>
      </c>
      <c r="H965" s="186" t="s">
        <v>23714</v>
      </c>
      <c r="I965" s="187">
        <v>21091</v>
      </c>
      <c r="J965" s="184" t="s">
        <v>24400</v>
      </c>
      <c r="K965" s="184">
        <v>7004321</v>
      </c>
      <c r="L965" s="184" t="s">
        <v>24401</v>
      </c>
      <c r="M965" s="184" t="s">
        <v>24402</v>
      </c>
      <c r="N965" s="188" t="s">
        <v>24403</v>
      </c>
      <c r="O965" s="189"/>
      <c r="P965" s="187" t="s">
        <v>24404</v>
      </c>
      <c r="Q965" s="187" t="s">
        <v>23716</v>
      </c>
      <c r="R965" s="184" t="s">
        <v>13316</v>
      </c>
      <c r="S965" s="184">
        <v>57193441</v>
      </c>
      <c r="T965" s="184" t="s">
        <v>13317</v>
      </c>
      <c r="U965" s="184" t="s">
        <v>24405</v>
      </c>
      <c r="V965" s="184" t="s">
        <v>13318</v>
      </c>
      <c r="W965" s="184" t="s">
        <v>24406</v>
      </c>
      <c r="X965" s="187" t="s">
        <v>24407</v>
      </c>
      <c r="Y965" s="187" t="s">
        <v>24408</v>
      </c>
      <c r="Z965" s="188" t="s">
        <v>13319</v>
      </c>
      <c r="AA965" s="184">
        <v>180</v>
      </c>
      <c r="AB965" s="184" t="s">
        <v>3561</v>
      </c>
      <c r="AC965" s="184"/>
      <c r="AD965" s="184"/>
      <c r="AE965" s="184" t="s">
        <v>3562</v>
      </c>
      <c r="AF965" s="184"/>
      <c r="AG965" s="184"/>
      <c r="AH965" s="184"/>
      <c r="AI965" s="184"/>
      <c r="AJ965" s="184" t="s">
        <v>3593</v>
      </c>
      <c r="AK965" s="184">
        <v>310120</v>
      </c>
      <c r="AL965" s="184" t="s">
        <v>1013</v>
      </c>
      <c r="AM965" s="184" t="s">
        <v>6012</v>
      </c>
      <c r="AN965" s="184">
        <v>13917242900</v>
      </c>
      <c r="AO965" s="184" t="s">
        <v>6013</v>
      </c>
      <c r="AP965" s="184" t="s">
        <v>6014</v>
      </c>
      <c r="AQ965" s="184" t="s">
        <v>6015</v>
      </c>
      <c r="AR965" s="184" t="s">
        <v>1013</v>
      </c>
      <c r="AS965" s="184" t="s">
        <v>6012</v>
      </c>
      <c r="AT965" s="184">
        <v>13917242900</v>
      </c>
      <c r="AU965" s="184" t="s">
        <v>1537</v>
      </c>
      <c r="AV965" s="184" t="s">
        <v>6048</v>
      </c>
      <c r="AW965" s="190"/>
      <c r="AX965" s="185">
        <v>44335</v>
      </c>
      <c r="AY965" s="185">
        <v>42726</v>
      </c>
      <c r="AZ965" s="184" t="s">
        <v>3562</v>
      </c>
      <c r="BA965" s="184" t="s">
        <v>13320</v>
      </c>
      <c r="BB965" s="184"/>
      <c r="BC965" s="184"/>
      <c r="BD965" s="184"/>
      <c r="BE965" s="184"/>
      <c r="BF965" s="184"/>
      <c r="BG965" s="184"/>
      <c r="BH965" s="184"/>
      <c r="BI965" s="184"/>
      <c r="BJ965" s="184"/>
      <c r="BK965" s="184"/>
      <c r="BL965" s="184" t="s">
        <v>3493</v>
      </c>
      <c r="BM965" s="184"/>
      <c r="BN965" s="184" t="s">
        <v>3493</v>
      </c>
      <c r="BO965" s="184" t="s">
        <v>3493</v>
      </c>
      <c r="BP965" s="184" t="s">
        <v>3493</v>
      </c>
      <c r="BQ965" s="184" t="s">
        <v>3493</v>
      </c>
      <c r="BR965" s="184"/>
      <c r="BS965" s="184"/>
      <c r="BT965" s="187" t="s">
        <v>3493</v>
      </c>
      <c r="BU965" s="184"/>
      <c r="BV965" s="190" t="e">
        <f>VLOOKUP(D:D,#REF!,2,0)</f>
        <v>#REF!</v>
      </c>
      <c r="BW965" s="190" t="e">
        <f>VLOOKUP(D:D,#REF!,3,0)</f>
        <v>#REF!</v>
      </c>
      <c r="BX965" s="190"/>
      <c r="BY965" s="190"/>
      <c r="BZ965" s="191" t="e">
        <f>VLOOKUP(D:D,#REF!,2,0)</f>
        <v>#REF!</v>
      </c>
      <c r="CA965" s="192" t="s">
        <v>18928</v>
      </c>
      <c r="CB965" s="192" t="s">
        <v>18928</v>
      </c>
      <c r="CC965" s="192" t="s">
        <v>18928</v>
      </c>
      <c r="CD965" s="190"/>
      <c r="CE965" s="184">
        <v>7004321</v>
      </c>
    </row>
    <row r="966" spans="1:83" ht="11.95" customHeight="1">
      <c r="A966" s="184">
        <v>7004322</v>
      </c>
      <c r="B966" s="184">
        <v>965</v>
      </c>
      <c r="C966" s="184" t="s">
        <v>9939</v>
      </c>
      <c r="D966" s="184" t="s">
        <v>21</v>
      </c>
      <c r="E966" s="184" t="s">
        <v>511</v>
      </c>
      <c r="F966" s="184" t="s">
        <v>24409</v>
      </c>
      <c r="G966" s="185">
        <v>42597</v>
      </c>
      <c r="H966" s="186" t="s">
        <v>24410</v>
      </c>
      <c r="I966" s="187">
        <v>21090</v>
      </c>
      <c r="J966" s="184" t="s">
        <v>24411</v>
      </c>
      <c r="K966" s="184">
        <v>7004322</v>
      </c>
      <c r="L966" s="184" t="s">
        <v>24412</v>
      </c>
      <c r="M966" s="184" t="s">
        <v>13321</v>
      </c>
      <c r="N966" s="188" t="s">
        <v>24413</v>
      </c>
      <c r="O966" s="189" t="s">
        <v>13322</v>
      </c>
      <c r="P966" s="187" t="s">
        <v>24414</v>
      </c>
      <c r="Q966" s="187" t="s">
        <v>24414</v>
      </c>
      <c r="R966" s="184" t="s">
        <v>24415</v>
      </c>
      <c r="S966" s="184" t="s">
        <v>24262</v>
      </c>
      <c r="T966" s="184" t="s">
        <v>24416</v>
      </c>
      <c r="U966" s="184">
        <v>13329278878</v>
      </c>
      <c r="V966" s="184" t="s">
        <v>24417</v>
      </c>
      <c r="W966" s="184">
        <v>18905686887</v>
      </c>
      <c r="X966" s="187" t="s">
        <v>24418</v>
      </c>
      <c r="Y966" s="187" t="s">
        <v>24419</v>
      </c>
      <c r="Z966" s="188" t="s">
        <v>3575</v>
      </c>
      <c r="AA966" s="184">
        <v>180</v>
      </c>
      <c r="AB966" s="184" t="s">
        <v>3669</v>
      </c>
      <c r="AC966" s="184"/>
      <c r="AD966" s="184"/>
      <c r="AE966" s="184" t="s">
        <v>3562</v>
      </c>
      <c r="AF966" s="184"/>
      <c r="AG966" s="184"/>
      <c r="AH966" s="184"/>
      <c r="AI966" s="184"/>
      <c r="AJ966" s="184" t="s">
        <v>3593</v>
      </c>
      <c r="AK966" s="184">
        <v>236800</v>
      </c>
      <c r="AL966" s="184" t="s">
        <v>13323</v>
      </c>
      <c r="AM966" s="184" t="s">
        <v>13324</v>
      </c>
      <c r="AN966" s="184">
        <v>18119511166</v>
      </c>
      <c r="AO966" s="184" t="s">
        <v>13325</v>
      </c>
      <c r="AP966" s="184" t="s">
        <v>13326</v>
      </c>
      <c r="AQ966" s="184">
        <v>1332978878</v>
      </c>
      <c r="AR966" s="184" t="s">
        <v>13323</v>
      </c>
      <c r="AS966" s="184" t="s">
        <v>13324</v>
      </c>
      <c r="AT966" s="184">
        <v>18119511166</v>
      </c>
      <c r="AU966" s="184" t="s">
        <v>1026</v>
      </c>
      <c r="AV966" s="184" t="s">
        <v>24420</v>
      </c>
      <c r="AW966" s="190"/>
      <c r="AX966" s="185">
        <v>44228</v>
      </c>
      <c r="AY966" s="185">
        <v>43561</v>
      </c>
      <c r="AZ966" s="184" t="s">
        <v>3731</v>
      </c>
      <c r="BA966" s="184" t="s">
        <v>13327</v>
      </c>
      <c r="BB966" s="184"/>
      <c r="BC966" s="184"/>
      <c r="BD966" s="184"/>
      <c r="BE966" s="184"/>
      <c r="BF966" s="184"/>
      <c r="BG966" s="184"/>
      <c r="BH966" s="184"/>
      <c r="BI966" s="184"/>
      <c r="BJ966" s="184"/>
      <c r="BK966" s="184"/>
      <c r="BL966" s="184" t="s">
        <v>3493</v>
      </c>
      <c r="BM966" s="184"/>
      <c r="BN966" s="184"/>
      <c r="BO966" s="184" t="s">
        <v>3493</v>
      </c>
      <c r="BP966" s="184" t="s">
        <v>3493</v>
      </c>
      <c r="BQ966" s="184" t="str">
        <f t="shared" si="42"/>
        <v>√</v>
      </c>
      <c r="BR966" s="184"/>
      <c r="BS966" s="184"/>
      <c r="BT966" s="187" t="s">
        <v>3493</v>
      </c>
      <c r="BU966" s="184"/>
      <c r="BV966" s="190" t="e">
        <f>VLOOKUP(D:D,#REF!,2,0)</f>
        <v>#REF!</v>
      </c>
      <c r="BW966" s="190" t="e">
        <f>VLOOKUP(D:D,#REF!,3,0)</f>
        <v>#REF!</v>
      </c>
      <c r="BX966" s="190"/>
      <c r="BY966" s="190"/>
      <c r="BZ966" s="191" t="e">
        <f>VLOOKUP(D:D,#REF!,2,0)</f>
        <v>#REF!</v>
      </c>
      <c r="CA966" s="192" t="s">
        <v>18928</v>
      </c>
      <c r="CB966" s="192" t="s">
        <v>18928</v>
      </c>
      <c r="CC966" s="192" t="s">
        <v>18928</v>
      </c>
      <c r="CD966" s="190"/>
      <c r="CE966" s="184">
        <v>7004322</v>
      </c>
    </row>
    <row r="967" spans="1:83" ht="11.95" customHeight="1">
      <c r="A967" s="184">
        <v>7004323</v>
      </c>
      <c r="B967" s="184">
        <v>966</v>
      </c>
      <c r="C967" s="184" t="s">
        <v>9939</v>
      </c>
      <c r="D967" s="184" t="s">
        <v>21</v>
      </c>
      <c r="E967" s="184" t="s">
        <v>511</v>
      </c>
      <c r="F967" s="184" t="s">
        <v>24421</v>
      </c>
      <c r="G967" s="185">
        <v>42597</v>
      </c>
      <c r="H967" s="186" t="s">
        <v>24410</v>
      </c>
      <c r="I967" s="187">
        <v>21090</v>
      </c>
      <c r="J967" s="184" t="s">
        <v>24411</v>
      </c>
      <c r="K967" s="184">
        <v>7004323</v>
      </c>
      <c r="L967" s="184" t="s">
        <v>24422</v>
      </c>
      <c r="M967" s="184" t="s">
        <v>24423</v>
      </c>
      <c r="N967" s="188" t="s">
        <v>24424</v>
      </c>
      <c r="O967" s="189" t="s">
        <v>13328</v>
      </c>
      <c r="P967" s="187" t="s">
        <v>24425</v>
      </c>
      <c r="Q967" s="187" t="s">
        <v>24425</v>
      </c>
      <c r="R967" s="184" t="s">
        <v>24426</v>
      </c>
      <c r="S967" s="184">
        <v>13955815646</v>
      </c>
      <c r="T967" s="184" t="s">
        <v>24427</v>
      </c>
      <c r="U967" s="184">
        <v>13955815909</v>
      </c>
      <c r="V967" s="184" t="s">
        <v>24428</v>
      </c>
      <c r="W967" s="184">
        <v>15156779989</v>
      </c>
      <c r="X967" s="187" t="s">
        <v>24429</v>
      </c>
      <c r="Y967" s="187" t="s">
        <v>24430</v>
      </c>
      <c r="Z967" s="188" t="s">
        <v>3575</v>
      </c>
      <c r="AA967" s="184">
        <v>180</v>
      </c>
      <c r="AB967" s="184" t="s">
        <v>3669</v>
      </c>
      <c r="AC967" s="184"/>
      <c r="AD967" s="184"/>
      <c r="AE967" s="184" t="s">
        <v>3562</v>
      </c>
      <c r="AF967" s="184"/>
      <c r="AG967" s="184"/>
      <c r="AH967" s="184"/>
      <c r="AI967" s="184"/>
      <c r="AJ967" s="184" t="s">
        <v>3593</v>
      </c>
      <c r="AK967" s="184">
        <v>233600</v>
      </c>
      <c r="AL967" s="184" t="s">
        <v>11336</v>
      </c>
      <c r="AM967" s="184" t="s">
        <v>23770</v>
      </c>
      <c r="AN967" s="184">
        <v>13916557705</v>
      </c>
      <c r="AO967" s="184" t="s">
        <v>11337</v>
      </c>
      <c r="AP967" s="184" t="s">
        <v>6856</v>
      </c>
      <c r="AQ967" s="184">
        <v>13955815909</v>
      </c>
      <c r="AR967" s="184" t="s">
        <v>11340</v>
      </c>
      <c r="AS967" s="184" t="s">
        <v>23771</v>
      </c>
      <c r="AT967" s="184">
        <v>13916557705</v>
      </c>
      <c r="AU967" s="184" t="s">
        <v>1932</v>
      </c>
      <c r="AV967" s="184" t="s">
        <v>1932</v>
      </c>
      <c r="AW967" s="190"/>
      <c r="AX967" s="185">
        <v>44282</v>
      </c>
      <c r="AY967" s="185">
        <v>43541</v>
      </c>
      <c r="AZ967" s="184" t="s">
        <v>3731</v>
      </c>
      <c r="BA967" s="184" t="s">
        <v>13329</v>
      </c>
      <c r="BB967" s="184"/>
      <c r="BC967" s="184"/>
      <c r="BD967" s="184"/>
      <c r="BE967" s="184"/>
      <c r="BF967" s="184"/>
      <c r="BG967" s="184"/>
      <c r="BH967" s="184"/>
      <c r="BI967" s="184"/>
      <c r="BJ967" s="184"/>
      <c r="BK967" s="184"/>
      <c r="BL967" s="184" t="s">
        <v>3493</v>
      </c>
      <c r="BM967" s="184"/>
      <c r="BN967" s="184"/>
      <c r="BO967" s="184" t="s">
        <v>3493</v>
      </c>
      <c r="BP967" s="184" t="s">
        <v>3493</v>
      </c>
      <c r="BQ967" s="184" t="str">
        <f t="shared" si="42"/>
        <v>√</v>
      </c>
      <c r="BR967" s="184"/>
      <c r="BS967" s="184"/>
      <c r="BT967" s="187" t="s">
        <v>3493</v>
      </c>
      <c r="BU967" s="184"/>
      <c r="BV967" s="190" t="e">
        <f>VLOOKUP(D:D,#REF!,2,0)</f>
        <v>#REF!</v>
      </c>
      <c r="BW967" s="190" t="e">
        <f>VLOOKUP(D:D,#REF!,3,0)</f>
        <v>#REF!</v>
      </c>
      <c r="BX967" s="190"/>
      <c r="BY967" s="190"/>
      <c r="BZ967" s="191" t="e">
        <f>VLOOKUP(D:D,#REF!,2,0)</f>
        <v>#REF!</v>
      </c>
      <c r="CA967" s="192" t="s">
        <v>18928</v>
      </c>
      <c r="CB967" s="192" t="s">
        <v>18928</v>
      </c>
      <c r="CC967" s="192" t="s">
        <v>18928</v>
      </c>
      <c r="CD967" s="190"/>
      <c r="CE967" s="184">
        <v>7004323</v>
      </c>
    </row>
    <row r="968" spans="1:83" ht="11.95" customHeight="1">
      <c r="A968" s="184">
        <v>7004324</v>
      </c>
      <c r="B968" s="184">
        <v>967</v>
      </c>
      <c r="C968" s="184" t="s">
        <v>9939</v>
      </c>
      <c r="D968" s="184" t="s">
        <v>21</v>
      </c>
      <c r="E968" s="184" t="s">
        <v>517</v>
      </c>
      <c r="F968" s="184" t="s">
        <v>13330</v>
      </c>
      <c r="G968" s="185">
        <v>42597</v>
      </c>
      <c r="H968" s="186" t="s">
        <v>24410</v>
      </c>
      <c r="I968" s="187">
        <v>21090</v>
      </c>
      <c r="J968" s="184" t="s">
        <v>13331</v>
      </c>
      <c r="K968" s="184">
        <v>7004324</v>
      </c>
      <c r="L968" s="184" t="s">
        <v>24431</v>
      </c>
      <c r="M968" s="184" t="s">
        <v>3575</v>
      </c>
      <c r="N968" s="188" t="s">
        <v>3575</v>
      </c>
      <c r="O968" s="189" t="s">
        <v>13332</v>
      </c>
      <c r="P968" s="187" t="s">
        <v>24432</v>
      </c>
      <c r="Q968" s="187" t="s">
        <v>24432</v>
      </c>
      <c r="R968" s="184" t="s">
        <v>24433</v>
      </c>
      <c r="S968" s="184" t="s">
        <v>13332</v>
      </c>
      <c r="T968" s="184" t="s">
        <v>24434</v>
      </c>
      <c r="U968" s="184">
        <v>18098677350</v>
      </c>
      <c r="V968" s="184" t="s">
        <v>13333</v>
      </c>
      <c r="W968" s="184" t="s">
        <v>13334</v>
      </c>
      <c r="X968" s="187" t="s">
        <v>13335</v>
      </c>
      <c r="Y968" s="187" t="s">
        <v>24435</v>
      </c>
      <c r="Z968" s="188" t="s">
        <v>3575</v>
      </c>
      <c r="AA968" s="184">
        <v>180</v>
      </c>
      <c r="AB968" s="184" t="s">
        <v>3561</v>
      </c>
      <c r="AC968" s="184"/>
      <c r="AD968" s="184" t="s">
        <v>13336</v>
      </c>
      <c r="AE968" s="184" t="s">
        <v>3562</v>
      </c>
      <c r="AF968" s="184"/>
      <c r="AG968" s="184"/>
      <c r="AH968" s="184"/>
      <c r="AI968" s="184"/>
      <c r="AJ968" s="184" t="s">
        <v>3563</v>
      </c>
      <c r="AK968" s="184">
        <v>340405</v>
      </c>
      <c r="AL968" s="184"/>
      <c r="AM968" s="184"/>
      <c r="AN968" s="184"/>
      <c r="AO968" s="184" t="s">
        <v>3577</v>
      </c>
      <c r="AP968" s="184" t="s">
        <v>3577</v>
      </c>
      <c r="AQ968" s="184" t="s">
        <v>3577</v>
      </c>
      <c r="AR968" s="184"/>
      <c r="AS968" s="184"/>
      <c r="AT968" s="184"/>
      <c r="AU968" s="184" t="s">
        <v>13337</v>
      </c>
      <c r="AV968" s="184" t="s">
        <v>13337</v>
      </c>
      <c r="AW968" s="190"/>
      <c r="AX968" s="185">
        <v>43922</v>
      </c>
      <c r="AY968" s="185">
        <v>43639</v>
      </c>
      <c r="AZ968" s="184" t="s">
        <v>19415</v>
      </c>
      <c r="BA968" s="184" t="s">
        <v>13338</v>
      </c>
      <c r="BB968" s="184"/>
      <c r="BC968" s="184"/>
      <c r="BD968" s="184"/>
      <c r="BE968" s="184"/>
      <c r="BF968" s="184"/>
      <c r="BG968" s="184"/>
      <c r="BH968" s="184"/>
      <c r="BI968" s="184"/>
      <c r="BJ968" s="184"/>
      <c r="BK968" s="184"/>
      <c r="BL968" s="184" t="s">
        <v>3493</v>
      </c>
      <c r="BM968" s="184"/>
      <c r="BN968" s="184"/>
      <c r="BO968" s="184" t="s">
        <v>3493</v>
      </c>
      <c r="BP968" s="184" t="s">
        <v>3493</v>
      </c>
      <c r="BQ968" s="184" t="str">
        <f t="shared" si="42"/>
        <v xml:space="preserve"> </v>
      </c>
      <c r="BR968" s="184"/>
      <c r="BS968" s="184"/>
      <c r="BT968" s="187" t="s">
        <v>3577</v>
      </c>
      <c r="BU968" s="184" t="s">
        <v>19517</v>
      </c>
      <c r="BV968" s="190" t="e">
        <f>VLOOKUP(D:D,#REF!,2,0)</f>
        <v>#REF!</v>
      </c>
      <c r="BW968" s="190" t="e">
        <f>VLOOKUP(D:D,#REF!,3,0)</f>
        <v>#REF!</v>
      </c>
      <c r="BX968" s="190"/>
      <c r="BY968" s="190"/>
      <c r="BZ968" s="191" t="e">
        <f>VLOOKUP(D:D,#REF!,2,0)</f>
        <v>#REF!</v>
      </c>
      <c r="CA968" s="192" t="s">
        <v>18928</v>
      </c>
      <c r="CB968" s="192" t="s">
        <v>18928</v>
      </c>
      <c r="CC968" s="192" t="s">
        <v>18928</v>
      </c>
      <c r="CD968" s="190"/>
      <c r="CE968" s="184">
        <v>7004324</v>
      </c>
    </row>
    <row r="969" spans="1:83" ht="11.95" customHeight="1">
      <c r="A969" s="184">
        <v>7004325</v>
      </c>
      <c r="B969" s="184">
        <v>968</v>
      </c>
      <c r="C969" s="184" t="s">
        <v>9939</v>
      </c>
      <c r="D969" s="184" t="s">
        <v>21</v>
      </c>
      <c r="E969" s="184" t="s">
        <v>512</v>
      </c>
      <c r="F969" s="184" t="s">
        <v>24436</v>
      </c>
      <c r="G969" s="185">
        <v>42597</v>
      </c>
      <c r="H969" s="186" t="s">
        <v>11188</v>
      </c>
      <c r="I969" s="187">
        <v>21083</v>
      </c>
      <c r="J969" s="184" t="s">
        <v>13339</v>
      </c>
      <c r="K969" s="184">
        <v>7004325</v>
      </c>
      <c r="L969" s="184" t="s">
        <v>13340</v>
      </c>
      <c r="M969" s="184" t="s">
        <v>13341</v>
      </c>
      <c r="N969" s="188" t="s">
        <v>24437</v>
      </c>
      <c r="O969" s="189" t="s">
        <v>13342</v>
      </c>
      <c r="P969" s="187" t="s">
        <v>24438</v>
      </c>
      <c r="Q969" s="187" t="s">
        <v>24438</v>
      </c>
      <c r="R969" s="184" t="s">
        <v>24439</v>
      </c>
      <c r="S969" s="184" t="s">
        <v>13343</v>
      </c>
      <c r="T969" s="184" t="s">
        <v>24440</v>
      </c>
      <c r="U969" s="184">
        <v>18956469308</v>
      </c>
      <c r="V969" s="184" t="s">
        <v>24440</v>
      </c>
      <c r="W969" s="184">
        <v>18956469308</v>
      </c>
      <c r="X969" s="187" t="s">
        <v>13344</v>
      </c>
      <c r="Y969" s="187"/>
      <c r="Z969" s="188" t="s">
        <v>3575</v>
      </c>
      <c r="AA969" s="184">
        <v>180</v>
      </c>
      <c r="AB969" s="184" t="s">
        <v>3669</v>
      </c>
      <c r="AC969" s="184"/>
      <c r="AD969" s="184" t="s">
        <v>13345</v>
      </c>
      <c r="AE969" s="184" t="s">
        <v>3562</v>
      </c>
      <c r="AF969" s="184"/>
      <c r="AG969" s="184"/>
      <c r="AH969" s="184"/>
      <c r="AI969" s="184"/>
      <c r="AJ969" s="184" t="s">
        <v>3593</v>
      </c>
      <c r="AK969" s="184">
        <v>341503</v>
      </c>
      <c r="AL969" s="184" t="s">
        <v>909</v>
      </c>
      <c r="AM969" s="184" t="s">
        <v>11196</v>
      </c>
      <c r="AN969" s="184" t="s">
        <v>11197</v>
      </c>
      <c r="AO969" s="184" t="s">
        <v>11198</v>
      </c>
      <c r="AP969" s="184" t="s">
        <v>13346</v>
      </c>
      <c r="AQ969" s="184">
        <v>18956469308</v>
      </c>
      <c r="AR969" s="184" t="s">
        <v>909</v>
      </c>
      <c r="AS969" s="184" t="s">
        <v>11196</v>
      </c>
      <c r="AT969" s="184" t="s">
        <v>11197</v>
      </c>
      <c r="AU969" s="184" t="s">
        <v>1747</v>
      </c>
      <c r="AV969" s="184" t="s">
        <v>24441</v>
      </c>
      <c r="AW969" s="190"/>
      <c r="AX969" s="185">
        <v>44304</v>
      </c>
      <c r="AY969" s="185"/>
      <c r="AZ969" s="184" t="s">
        <v>3731</v>
      </c>
      <c r="BA969" s="184" t="s">
        <v>13347</v>
      </c>
      <c r="BB969" s="184"/>
      <c r="BC969" s="184"/>
      <c r="BD969" s="184"/>
      <c r="BE969" s="184"/>
      <c r="BF969" s="184"/>
      <c r="BG969" s="184"/>
      <c r="BH969" s="184"/>
      <c r="BI969" s="184"/>
      <c r="BJ969" s="184"/>
      <c r="BK969" s="184"/>
      <c r="BL969" s="184" t="s">
        <v>3493</v>
      </c>
      <c r="BM969" s="184"/>
      <c r="BN969" s="184"/>
      <c r="BO969" s="184"/>
      <c r="BP969" s="184" t="s">
        <v>3493</v>
      </c>
      <c r="BQ969" s="184" t="str">
        <f t="shared" si="42"/>
        <v>√</v>
      </c>
      <c r="BR969" s="184"/>
      <c r="BS969" s="184"/>
      <c r="BT969" s="187" t="s">
        <v>3493</v>
      </c>
      <c r="BU969" s="184"/>
      <c r="BV969" s="190" t="e">
        <f>VLOOKUP(D:D,#REF!,2,0)</f>
        <v>#REF!</v>
      </c>
      <c r="BW969" s="190" t="e">
        <f>VLOOKUP(D:D,#REF!,3,0)</f>
        <v>#REF!</v>
      </c>
      <c r="BX969" s="190"/>
      <c r="BY969" s="190"/>
      <c r="BZ969" s="191" t="e">
        <f>VLOOKUP(D:D,#REF!,2,0)</f>
        <v>#REF!</v>
      </c>
      <c r="CA969" s="192" t="s">
        <v>18928</v>
      </c>
      <c r="CB969" s="192" t="s">
        <v>18928</v>
      </c>
      <c r="CC969" s="192" t="s">
        <v>18928</v>
      </c>
      <c r="CD969" s="190"/>
      <c r="CE969" s="184">
        <v>7004325</v>
      </c>
    </row>
    <row r="970" spans="1:83" ht="11.95" customHeight="1">
      <c r="A970" s="184">
        <v>7004326</v>
      </c>
      <c r="B970" s="184">
        <v>969</v>
      </c>
      <c r="C970" s="184" t="s">
        <v>9939</v>
      </c>
      <c r="D970" s="184" t="s">
        <v>21</v>
      </c>
      <c r="E970" s="184" t="s">
        <v>512</v>
      </c>
      <c r="F970" s="184" t="s">
        <v>13348</v>
      </c>
      <c r="G970" s="185">
        <v>42597</v>
      </c>
      <c r="H970" s="186" t="s">
        <v>11188</v>
      </c>
      <c r="I970" s="187">
        <v>21083</v>
      </c>
      <c r="J970" s="184" t="s">
        <v>13339</v>
      </c>
      <c r="K970" s="184">
        <v>7004326</v>
      </c>
      <c r="L970" s="184" t="s">
        <v>13349</v>
      </c>
      <c r="M970" s="184" t="s">
        <v>13350</v>
      </c>
      <c r="N970" s="188" t="s">
        <v>24442</v>
      </c>
      <c r="O970" s="189" t="s">
        <v>13351</v>
      </c>
      <c r="P970" s="187" t="s">
        <v>24443</v>
      </c>
      <c r="Q970" s="187" t="s">
        <v>24443</v>
      </c>
      <c r="R970" s="184" t="s">
        <v>24444</v>
      </c>
      <c r="S970" s="184" t="s">
        <v>13351</v>
      </c>
      <c r="T970" s="184" t="s">
        <v>24445</v>
      </c>
      <c r="U970" s="184">
        <v>13856460868</v>
      </c>
      <c r="V970" s="184" t="s">
        <v>24445</v>
      </c>
      <c r="W970" s="184">
        <v>13856460868</v>
      </c>
      <c r="X970" s="187" t="s">
        <v>24446</v>
      </c>
      <c r="Y970" s="187" t="s">
        <v>24447</v>
      </c>
      <c r="Z970" s="188" t="s">
        <v>3575</v>
      </c>
      <c r="AA970" s="184">
        <v>90</v>
      </c>
      <c r="AB970" s="184" t="s">
        <v>3669</v>
      </c>
      <c r="AC970" s="184"/>
      <c r="AD970" s="184" t="s">
        <v>13352</v>
      </c>
      <c r="AE970" s="184" t="s">
        <v>3562</v>
      </c>
      <c r="AF970" s="184"/>
      <c r="AG970" s="184"/>
      <c r="AH970" s="184"/>
      <c r="AI970" s="184"/>
      <c r="AJ970" s="184" t="s">
        <v>3593</v>
      </c>
      <c r="AK970" s="184">
        <v>341523</v>
      </c>
      <c r="AL970" s="184" t="s">
        <v>909</v>
      </c>
      <c r="AM970" s="184" t="s">
        <v>11196</v>
      </c>
      <c r="AN970" s="184" t="s">
        <v>11197</v>
      </c>
      <c r="AO970" s="184" t="s">
        <v>11198</v>
      </c>
      <c r="AP970" s="184" t="s">
        <v>13353</v>
      </c>
      <c r="AQ970" s="184">
        <v>18119788787</v>
      </c>
      <c r="AR970" s="184" t="s">
        <v>909</v>
      </c>
      <c r="AS970" s="184" t="s">
        <v>11196</v>
      </c>
      <c r="AT970" s="184" t="s">
        <v>11197</v>
      </c>
      <c r="AU970" s="184" t="s">
        <v>2183</v>
      </c>
      <c r="AV970" s="184" t="s">
        <v>24448</v>
      </c>
      <c r="AW970" s="190"/>
      <c r="AX970" s="185">
        <v>44266</v>
      </c>
      <c r="AY970" s="185">
        <v>43787</v>
      </c>
      <c r="AZ970" s="184" t="s">
        <v>3731</v>
      </c>
      <c r="BA970" s="184" t="s">
        <v>13354</v>
      </c>
      <c r="BB970" s="184"/>
      <c r="BC970" s="184"/>
      <c r="BD970" s="184"/>
      <c r="BE970" s="184"/>
      <c r="BF970" s="184"/>
      <c r="BG970" s="184"/>
      <c r="BH970" s="184"/>
      <c r="BI970" s="184"/>
      <c r="BJ970" s="184"/>
      <c r="BK970" s="184"/>
      <c r="BL970" s="184" t="s">
        <v>3493</v>
      </c>
      <c r="BM970" s="184"/>
      <c r="BN970" s="184"/>
      <c r="BO970" s="184" t="s">
        <v>3493</v>
      </c>
      <c r="BP970" s="184" t="s">
        <v>3493</v>
      </c>
      <c r="BQ970" s="184" t="str">
        <f t="shared" si="42"/>
        <v>√</v>
      </c>
      <c r="BR970" s="184"/>
      <c r="BS970" s="184"/>
      <c r="BT970" s="187" t="s">
        <v>3493</v>
      </c>
      <c r="BU970" s="184"/>
      <c r="BV970" s="190" t="e">
        <f>VLOOKUP(D:D,#REF!,2,0)</f>
        <v>#REF!</v>
      </c>
      <c r="BW970" s="190" t="e">
        <f>VLOOKUP(D:D,#REF!,3,0)</f>
        <v>#REF!</v>
      </c>
      <c r="BX970" s="190"/>
      <c r="BY970" s="190"/>
      <c r="BZ970" s="191" t="e">
        <f>VLOOKUP(D:D,#REF!,2,0)</f>
        <v>#REF!</v>
      </c>
      <c r="CA970" s="192" t="s">
        <v>18928</v>
      </c>
      <c r="CB970" s="192" t="s">
        <v>18928</v>
      </c>
      <c r="CC970" s="192" t="s">
        <v>18928</v>
      </c>
      <c r="CD970" s="190"/>
      <c r="CE970" s="184">
        <v>7004326</v>
      </c>
    </row>
    <row r="971" spans="1:83" ht="11.95" customHeight="1">
      <c r="A971" s="184">
        <v>7004327</v>
      </c>
      <c r="B971" s="184">
        <v>970</v>
      </c>
      <c r="C971" s="184" t="s">
        <v>19398</v>
      </c>
      <c r="D971" s="184" t="s">
        <v>29</v>
      </c>
      <c r="E971" s="184" t="s">
        <v>610</v>
      </c>
      <c r="F971" s="184" t="s">
        <v>24449</v>
      </c>
      <c r="G971" s="185">
        <v>42593</v>
      </c>
      <c r="H971" s="186" t="s">
        <v>22671</v>
      </c>
      <c r="I971" s="187">
        <v>21150</v>
      </c>
      <c r="J971" s="184" t="s">
        <v>22672</v>
      </c>
      <c r="K971" s="184">
        <v>7004327</v>
      </c>
      <c r="L971" s="184" t="s">
        <v>13355</v>
      </c>
      <c r="M971" s="184" t="s">
        <v>13356</v>
      </c>
      <c r="N971" s="188" t="s">
        <v>13357</v>
      </c>
      <c r="O971" s="189" t="s">
        <v>13358</v>
      </c>
      <c r="P971" s="187" t="s">
        <v>24450</v>
      </c>
      <c r="Q971" s="187" t="s">
        <v>24450</v>
      </c>
      <c r="R971" s="184" t="s">
        <v>24451</v>
      </c>
      <c r="S971" s="184" t="s">
        <v>13359</v>
      </c>
      <c r="T971" s="184" t="s">
        <v>24452</v>
      </c>
      <c r="U971" s="184">
        <v>13582860798</v>
      </c>
      <c r="V971" s="184" t="s">
        <v>13360</v>
      </c>
      <c r="W971" s="184" t="s">
        <v>13361</v>
      </c>
      <c r="X971" s="187" t="s">
        <v>13362</v>
      </c>
      <c r="Y971" s="187" t="s">
        <v>13363</v>
      </c>
      <c r="Z971" s="188" t="s">
        <v>3575</v>
      </c>
      <c r="AA971" s="184">
        <v>180</v>
      </c>
      <c r="AB971" s="184" t="s">
        <v>3669</v>
      </c>
      <c r="AC971" s="184" t="s">
        <v>24453</v>
      </c>
      <c r="AD971" s="184"/>
      <c r="AE971" s="184" t="s">
        <v>3562</v>
      </c>
      <c r="AF971" s="184"/>
      <c r="AG971" s="184"/>
      <c r="AH971" s="184"/>
      <c r="AI971" s="184"/>
      <c r="AJ971" s="184" t="s">
        <v>3563</v>
      </c>
      <c r="AK971" s="184" t="s">
        <v>13364</v>
      </c>
      <c r="AL971" s="184" t="s">
        <v>24454</v>
      </c>
      <c r="AM971" s="184" t="s">
        <v>24450</v>
      </c>
      <c r="AN971" s="184">
        <v>13582860798</v>
      </c>
      <c r="AO971" s="184" t="s">
        <v>24455</v>
      </c>
      <c r="AP971" s="184" t="s">
        <v>13365</v>
      </c>
      <c r="AQ971" s="184" t="s">
        <v>13366</v>
      </c>
      <c r="AR971" s="184" t="s">
        <v>13367</v>
      </c>
      <c r="AS971" s="184" t="s">
        <v>13368</v>
      </c>
      <c r="AT971" s="184">
        <v>13582860798</v>
      </c>
      <c r="AU971" s="184" t="s">
        <v>2768</v>
      </c>
      <c r="AV971" s="184" t="s">
        <v>24456</v>
      </c>
      <c r="AW971" s="190"/>
      <c r="AX971" s="185">
        <v>42825</v>
      </c>
      <c r="AY971" s="185">
        <v>43555</v>
      </c>
      <c r="AZ971" s="184" t="s">
        <v>19415</v>
      </c>
      <c r="BA971" s="184" t="s">
        <v>13369</v>
      </c>
      <c r="BB971" s="184"/>
      <c r="BC971" s="184"/>
      <c r="BD971" s="184"/>
      <c r="BE971" s="184"/>
      <c r="BF971" s="184"/>
      <c r="BG971" s="184"/>
      <c r="BH971" s="184"/>
      <c r="BI971" s="184"/>
      <c r="BJ971" s="184"/>
      <c r="BK971" s="184"/>
      <c r="BL971" s="184" t="s">
        <v>3493</v>
      </c>
      <c r="BM971" s="184"/>
      <c r="BN971" s="184"/>
      <c r="BO971" s="184" t="s">
        <v>3493</v>
      </c>
      <c r="BP971" s="184" t="s">
        <v>3493</v>
      </c>
      <c r="BQ971" s="184" t="str">
        <f t="shared" si="42"/>
        <v>√</v>
      </c>
      <c r="BR971" s="184"/>
      <c r="BS971" s="184"/>
      <c r="BT971" s="187" t="s">
        <v>2819</v>
      </c>
      <c r="BU971" s="184" t="s">
        <v>6435</v>
      </c>
      <c r="BV971" s="190" t="e">
        <f>VLOOKUP(D:D,#REF!,2,0)</f>
        <v>#REF!</v>
      </c>
      <c r="BW971" s="190" t="e">
        <f>VLOOKUP(D:D,#REF!,3,0)</f>
        <v>#REF!</v>
      </c>
      <c r="BX971" s="190"/>
      <c r="BY971" s="190"/>
      <c r="BZ971" s="191" t="e">
        <f>VLOOKUP(D:D,#REF!,2,0)</f>
        <v>#REF!</v>
      </c>
      <c r="CA971" s="192" t="s">
        <v>18928</v>
      </c>
      <c r="CB971" s="192" t="s">
        <v>18928</v>
      </c>
      <c r="CC971" s="192" t="s">
        <v>18928</v>
      </c>
      <c r="CD971" s="190"/>
      <c r="CE971" s="184">
        <v>7004327</v>
      </c>
    </row>
    <row r="972" spans="1:83" ht="11.95" customHeight="1">
      <c r="A972" s="184">
        <v>7004328</v>
      </c>
      <c r="B972" s="184">
        <v>971</v>
      </c>
      <c r="C972" s="184" t="s">
        <v>22473</v>
      </c>
      <c r="D972" s="184" t="s">
        <v>24</v>
      </c>
      <c r="E972" s="184" t="s">
        <v>54</v>
      </c>
      <c r="F972" s="184" t="s">
        <v>13370</v>
      </c>
      <c r="G972" s="185">
        <v>42583</v>
      </c>
      <c r="H972" s="186" t="s">
        <v>22715</v>
      </c>
      <c r="I972" s="187">
        <v>21049</v>
      </c>
      <c r="J972" s="184" t="s">
        <v>22716</v>
      </c>
      <c r="K972" s="184">
        <v>7004328</v>
      </c>
      <c r="L972" s="184" t="s">
        <v>24457</v>
      </c>
      <c r="M972" s="184" t="s">
        <v>13371</v>
      </c>
      <c r="N972" s="188" t="s">
        <v>13372</v>
      </c>
      <c r="O972" s="189"/>
      <c r="P972" s="187" t="s">
        <v>13373</v>
      </c>
      <c r="Q972" s="187" t="s">
        <v>13374</v>
      </c>
      <c r="R972" s="184" t="s">
        <v>13375</v>
      </c>
      <c r="S972" s="184" t="s">
        <v>3820</v>
      </c>
      <c r="T972" s="184" t="s">
        <v>2819</v>
      </c>
      <c r="U972" s="184" t="s">
        <v>3575</v>
      </c>
      <c r="V972" s="184" t="s">
        <v>2819</v>
      </c>
      <c r="W972" s="184" t="s">
        <v>3575</v>
      </c>
      <c r="X972" s="187" t="s">
        <v>13376</v>
      </c>
      <c r="Y972" s="187" t="s">
        <v>13377</v>
      </c>
      <c r="Z972" s="188" t="s">
        <v>13378</v>
      </c>
      <c r="AA972" s="184">
        <v>180</v>
      </c>
      <c r="AB972" s="184" t="s">
        <v>3561</v>
      </c>
      <c r="AC972" s="184" t="s">
        <v>24458</v>
      </c>
      <c r="AD972" s="184"/>
      <c r="AE972" s="184" t="s">
        <v>3562</v>
      </c>
      <c r="AF972" s="184"/>
      <c r="AG972" s="184"/>
      <c r="AH972" s="184"/>
      <c r="AI972" s="184"/>
      <c r="AJ972" s="184" t="s">
        <v>3593</v>
      </c>
      <c r="AK972" s="184" t="s">
        <v>13379</v>
      </c>
      <c r="AL972" s="184"/>
      <c r="AM972" s="184"/>
      <c r="AN972" s="184"/>
      <c r="AO972" s="184" t="s">
        <v>3577</v>
      </c>
      <c r="AP972" s="184" t="s">
        <v>13380</v>
      </c>
      <c r="AQ972" s="184" t="s">
        <v>13381</v>
      </c>
      <c r="AR972" s="184"/>
      <c r="AS972" s="184"/>
      <c r="AT972" s="184"/>
      <c r="AU972" s="184" t="s">
        <v>906</v>
      </c>
      <c r="AV972" s="184" t="s">
        <v>13382</v>
      </c>
      <c r="AW972" s="190"/>
      <c r="AX972" s="185"/>
      <c r="AY972" s="185">
        <v>42836</v>
      </c>
      <c r="AZ972" s="184" t="s">
        <v>19415</v>
      </c>
      <c r="BA972" s="184" t="s">
        <v>13383</v>
      </c>
      <c r="BB972" s="184"/>
      <c r="BC972" s="184"/>
      <c r="BD972" s="184"/>
      <c r="BE972" s="184"/>
      <c r="BF972" s="184"/>
      <c r="BG972" s="184"/>
      <c r="BH972" s="184"/>
      <c r="BI972" s="184"/>
      <c r="BJ972" s="184"/>
      <c r="BK972" s="184"/>
      <c r="BL972" s="184" t="s">
        <v>3493</v>
      </c>
      <c r="BM972" s="184" t="s">
        <v>3493</v>
      </c>
      <c r="BN972" s="184" t="s">
        <v>3493</v>
      </c>
      <c r="BO972" s="184" t="s">
        <v>3493</v>
      </c>
      <c r="BP972" s="184" t="s">
        <v>3493</v>
      </c>
      <c r="BQ972" s="184" t="str">
        <f t="shared" si="42"/>
        <v>√</v>
      </c>
      <c r="BR972" s="184"/>
      <c r="BS972" s="184"/>
      <c r="BT972" s="187" t="s">
        <v>3493</v>
      </c>
      <c r="BU972" s="184" t="s">
        <v>13384</v>
      </c>
      <c r="BV972" s="190" t="e">
        <f>VLOOKUP(D:D,#REF!,2,0)</f>
        <v>#REF!</v>
      </c>
      <c r="BW972" s="190" t="e">
        <f>VLOOKUP(D:D,#REF!,3,0)</f>
        <v>#REF!</v>
      </c>
      <c r="BX972" s="190"/>
      <c r="BY972" s="190"/>
      <c r="BZ972" s="191" t="e">
        <f>VLOOKUP(D:D,#REF!,2,0)</f>
        <v>#REF!</v>
      </c>
      <c r="CA972" s="192" t="s">
        <v>18928</v>
      </c>
      <c r="CB972" s="192" t="s">
        <v>18928</v>
      </c>
      <c r="CC972" s="192" t="s">
        <v>18928</v>
      </c>
      <c r="CD972" s="190"/>
      <c r="CE972" s="184">
        <v>7004328</v>
      </c>
    </row>
    <row r="973" spans="1:83" ht="11.95" customHeight="1">
      <c r="A973" s="184">
        <v>7004329</v>
      </c>
      <c r="B973" s="184">
        <v>972</v>
      </c>
      <c r="C973" s="184" t="s">
        <v>22473</v>
      </c>
      <c r="D973" s="184" t="s">
        <v>24</v>
      </c>
      <c r="E973" s="184" t="s">
        <v>624</v>
      </c>
      <c r="F973" s="184" t="s">
        <v>13385</v>
      </c>
      <c r="G973" s="185">
        <v>42590</v>
      </c>
      <c r="H973" s="186" t="s">
        <v>22737</v>
      </c>
      <c r="I973" s="187">
        <v>21142</v>
      </c>
      <c r="J973" s="184" t="s">
        <v>12532</v>
      </c>
      <c r="K973" s="184">
        <v>7004329</v>
      </c>
      <c r="L973" s="184" t="s">
        <v>13386</v>
      </c>
      <c r="M973" s="184" t="s">
        <v>24459</v>
      </c>
      <c r="N973" s="188" t="s">
        <v>24460</v>
      </c>
      <c r="O973" s="189" t="s">
        <v>13387</v>
      </c>
      <c r="P973" s="187" t="s">
        <v>13388</v>
      </c>
      <c r="Q973" s="187" t="s">
        <v>13388</v>
      </c>
      <c r="R973" s="184" t="s">
        <v>13389</v>
      </c>
      <c r="S973" s="184">
        <v>13802605128</v>
      </c>
      <c r="T973" s="184" t="s">
        <v>13390</v>
      </c>
      <c r="U973" s="184">
        <v>13232881010</v>
      </c>
      <c r="V973" s="184" t="s">
        <v>13391</v>
      </c>
      <c r="W973" s="184" t="s">
        <v>13392</v>
      </c>
      <c r="X973" s="187" t="s">
        <v>13393</v>
      </c>
      <c r="Y973" s="187"/>
      <c r="Z973" s="188" t="s">
        <v>13394</v>
      </c>
      <c r="AA973" s="184">
        <v>180</v>
      </c>
      <c r="AB973" s="184" t="s">
        <v>3669</v>
      </c>
      <c r="AC973" s="184"/>
      <c r="AD973" s="184"/>
      <c r="AE973" s="184" t="s">
        <v>3562</v>
      </c>
      <c r="AF973" s="184"/>
      <c r="AG973" s="184"/>
      <c r="AH973" s="184"/>
      <c r="AI973" s="184"/>
      <c r="AJ973" s="184" t="s">
        <v>3593</v>
      </c>
      <c r="AK973" s="184">
        <v>529000</v>
      </c>
      <c r="AL973" s="184" t="s">
        <v>13390</v>
      </c>
      <c r="AM973" s="184" t="s">
        <v>13395</v>
      </c>
      <c r="AN973" s="184" t="s">
        <v>13396</v>
      </c>
      <c r="AO973" s="184" t="s">
        <v>3577</v>
      </c>
      <c r="AP973" s="184" t="s">
        <v>13397</v>
      </c>
      <c r="AQ973" s="184">
        <v>13680464238</v>
      </c>
      <c r="AR973" s="184" t="s">
        <v>13390</v>
      </c>
      <c r="AS973" s="184" t="s">
        <v>13395</v>
      </c>
      <c r="AT973" s="184" t="s">
        <v>13396</v>
      </c>
      <c r="AU973" s="184" t="s">
        <v>848</v>
      </c>
      <c r="AV973" s="184" t="s">
        <v>24461</v>
      </c>
      <c r="AW973" s="190"/>
      <c r="AX973" s="185">
        <v>44303</v>
      </c>
      <c r="AY973" s="185"/>
      <c r="AZ973" s="184" t="s">
        <v>3731</v>
      </c>
      <c r="BA973" s="184" t="s">
        <v>13398</v>
      </c>
      <c r="BB973" s="184"/>
      <c r="BC973" s="184"/>
      <c r="BD973" s="184"/>
      <c r="BE973" s="184"/>
      <c r="BF973" s="184"/>
      <c r="BG973" s="184"/>
      <c r="BH973" s="184"/>
      <c r="BI973" s="184"/>
      <c r="BJ973" s="184"/>
      <c r="BK973" s="184"/>
      <c r="BL973" s="184" t="s">
        <v>3493</v>
      </c>
      <c r="BM973" s="184"/>
      <c r="BN973" s="184"/>
      <c r="BO973" s="184"/>
      <c r="BP973" s="184" t="s">
        <v>3493</v>
      </c>
      <c r="BQ973" s="184" t="str">
        <f t="shared" si="42"/>
        <v>√</v>
      </c>
      <c r="BR973" s="184"/>
      <c r="BS973" s="184"/>
      <c r="BT973" s="187" t="s">
        <v>3493</v>
      </c>
      <c r="BU973" s="184"/>
      <c r="BV973" s="190" t="e">
        <f>VLOOKUP(D:D,#REF!,2,0)</f>
        <v>#REF!</v>
      </c>
      <c r="BW973" s="190" t="e">
        <f>VLOOKUP(D:D,#REF!,3,0)</f>
        <v>#REF!</v>
      </c>
      <c r="BX973" s="190"/>
      <c r="BY973" s="190"/>
      <c r="BZ973" s="191" t="e">
        <f>VLOOKUP(D:D,#REF!,2,0)</f>
        <v>#REF!</v>
      </c>
      <c r="CA973" s="192" t="s">
        <v>18928</v>
      </c>
      <c r="CB973" s="192" t="s">
        <v>18928</v>
      </c>
      <c r="CC973" s="192" t="s">
        <v>18928</v>
      </c>
      <c r="CD973" s="190"/>
      <c r="CE973" s="184">
        <v>7004329</v>
      </c>
    </row>
    <row r="974" spans="1:83" ht="11.95" customHeight="1">
      <c r="A974" s="184">
        <v>7004330</v>
      </c>
      <c r="B974" s="184">
        <v>973</v>
      </c>
      <c r="C974" s="184" t="s">
        <v>22473</v>
      </c>
      <c r="D974" s="184" t="s">
        <v>24</v>
      </c>
      <c r="E974" s="184" t="s">
        <v>624</v>
      </c>
      <c r="F974" s="184" t="s">
        <v>13399</v>
      </c>
      <c r="G974" s="185">
        <v>42590</v>
      </c>
      <c r="H974" s="186" t="s">
        <v>22737</v>
      </c>
      <c r="I974" s="187">
        <v>21142</v>
      </c>
      <c r="J974" s="184" t="s">
        <v>12532</v>
      </c>
      <c r="K974" s="184">
        <v>7004330</v>
      </c>
      <c r="L974" s="184" t="s">
        <v>24462</v>
      </c>
      <c r="M974" s="184" t="s">
        <v>13400</v>
      </c>
      <c r="N974" s="188" t="s">
        <v>24463</v>
      </c>
      <c r="O974" s="189" t="s">
        <v>13401</v>
      </c>
      <c r="P974" s="187" t="s">
        <v>13402</v>
      </c>
      <c r="Q974" s="187" t="s">
        <v>13403</v>
      </c>
      <c r="R974" s="184" t="s">
        <v>13404</v>
      </c>
      <c r="S974" s="184">
        <v>13929003772</v>
      </c>
      <c r="T974" s="184" t="s">
        <v>13405</v>
      </c>
      <c r="U974" s="184">
        <v>13702713378</v>
      </c>
      <c r="V974" s="184" t="s">
        <v>13406</v>
      </c>
      <c r="W974" s="184">
        <v>13822390668</v>
      </c>
      <c r="X974" s="187" t="s">
        <v>13407</v>
      </c>
      <c r="Y974" s="187" t="s">
        <v>24464</v>
      </c>
      <c r="Z974" s="188" t="s">
        <v>13408</v>
      </c>
      <c r="AA974" s="184">
        <v>180</v>
      </c>
      <c r="AB974" s="184" t="s">
        <v>3669</v>
      </c>
      <c r="AC974" s="184"/>
      <c r="AD974" s="184"/>
      <c r="AE974" s="184" t="s">
        <v>3562</v>
      </c>
      <c r="AF974" s="184"/>
      <c r="AG974" s="184"/>
      <c r="AH974" s="184"/>
      <c r="AI974" s="184"/>
      <c r="AJ974" s="184" t="s">
        <v>3563</v>
      </c>
      <c r="AK974" s="184">
        <v>529100</v>
      </c>
      <c r="AL974" s="184" t="s">
        <v>13409</v>
      </c>
      <c r="AM974" s="184" t="s">
        <v>13410</v>
      </c>
      <c r="AN974" s="184">
        <v>13630461789</v>
      </c>
      <c r="AO974" s="184" t="s">
        <v>3577</v>
      </c>
      <c r="AP974" s="184" t="s">
        <v>13409</v>
      </c>
      <c r="AQ974" s="184">
        <v>13630461789</v>
      </c>
      <c r="AR974" s="184" t="s">
        <v>13409</v>
      </c>
      <c r="AS974" s="184" t="s">
        <v>13410</v>
      </c>
      <c r="AT974" s="184">
        <v>13630461789</v>
      </c>
      <c r="AU974" s="184" t="s">
        <v>1623</v>
      </c>
      <c r="AV974" s="184" t="s">
        <v>13411</v>
      </c>
      <c r="AW974" s="190"/>
      <c r="AX974" s="185">
        <v>44374</v>
      </c>
      <c r="AY974" s="185">
        <v>44175</v>
      </c>
      <c r="AZ974" s="184" t="s">
        <v>3731</v>
      </c>
      <c r="BA974" s="184" t="s">
        <v>13412</v>
      </c>
      <c r="BB974" s="184"/>
      <c r="BC974" s="184"/>
      <c r="BD974" s="184"/>
      <c r="BE974" s="184"/>
      <c r="BF974" s="184"/>
      <c r="BG974" s="184"/>
      <c r="BH974" s="184"/>
      <c r="BI974" s="184"/>
      <c r="BJ974" s="184"/>
      <c r="BK974" s="184"/>
      <c r="BL974" s="184" t="s">
        <v>3493</v>
      </c>
      <c r="BM974" s="184"/>
      <c r="BN974" s="184"/>
      <c r="BO974" s="184"/>
      <c r="BP974" s="184" t="s">
        <v>3493</v>
      </c>
      <c r="BQ974" s="184" t="str">
        <f t="shared" si="42"/>
        <v>√</v>
      </c>
      <c r="BR974" s="184"/>
      <c r="BS974" s="184"/>
      <c r="BT974" s="187" t="s">
        <v>3493</v>
      </c>
      <c r="BU974" s="184"/>
      <c r="BV974" s="190" t="e">
        <f>VLOOKUP(D:D,#REF!,2,0)</f>
        <v>#REF!</v>
      </c>
      <c r="BW974" s="190" t="e">
        <f>VLOOKUP(D:D,#REF!,3,0)</f>
        <v>#REF!</v>
      </c>
      <c r="BX974" s="190"/>
      <c r="BY974" s="190"/>
      <c r="BZ974" s="191" t="e">
        <f>VLOOKUP(D:D,#REF!,2,0)</f>
        <v>#REF!</v>
      </c>
      <c r="CA974" s="192" t="s">
        <v>18928</v>
      </c>
      <c r="CB974" s="192" t="s">
        <v>18928</v>
      </c>
      <c r="CC974" s="192" t="s">
        <v>18928</v>
      </c>
      <c r="CD974" s="190"/>
      <c r="CE974" s="184">
        <v>7004330</v>
      </c>
    </row>
    <row r="975" spans="1:83" ht="11.95" customHeight="1">
      <c r="A975" s="184">
        <v>7004331</v>
      </c>
      <c r="B975" s="184">
        <v>974</v>
      </c>
      <c r="C975" s="184" t="s">
        <v>22473</v>
      </c>
      <c r="D975" s="184" t="s">
        <v>24</v>
      </c>
      <c r="E975" s="184" t="s">
        <v>624</v>
      </c>
      <c r="F975" s="184" t="s">
        <v>13413</v>
      </c>
      <c r="G975" s="185">
        <v>42590</v>
      </c>
      <c r="H975" s="186" t="s">
        <v>22737</v>
      </c>
      <c r="I975" s="187">
        <v>21142</v>
      </c>
      <c r="J975" s="184" t="s">
        <v>12532</v>
      </c>
      <c r="K975" s="184">
        <v>7004331</v>
      </c>
      <c r="L975" s="184" t="s">
        <v>13414</v>
      </c>
      <c r="M975" s="184" t="s">
        <v>13415</v>
      </c>
      <c r="N975" s="188" t="s">
        <v>13416</v>
      </c>
      <c r="O975" s="189" t="s">
        <v>24465</v>
      </c>
      <c r="P975" s="187" t="s">
        <v>24466</v>
      </c>
      <c r="Q975" s="187" t="s">
        <v>24466</v>
      </c>
      <c r="R975" s="184" t="s">
        <v>13417</v>
      </c>
      <c r="S975" s="184" t="s">
        <v>13418</v>
      </c>
      <c r="T975" s="184" t="s">
        <v>13419</v>
      </c>
      <c r="U975" s="184" t="s">
        <v>13420</v>
      </c>
      <c r="V975" s="184" t="s">
        <v>13421</v>
      </c>
      <c r="W975" s="184" t="s">
        <v>13422</v>
      </c>
      <c r="X975" s="187" t="s">
        <v>24467</v>
      </c>
      <c r="Y975" s="187" t="s">
        <v>13423</v>
      </c>
      <c r="Z975" s="188" t="s">
        <v>13424</v>
      </c>
      <c r="AA975" s="184">
        <v>180</v>
      </c>
      <c r="AB975" s="184" t="s">
        <v>3561</v>
      </c>
      <c r="AC975" s="184" t="s">
        <v>13425</v>
      </c>
      <c r="AD975" s="184"/>
      <c r="AE975" s="184" t="s">
        <v>3562</v>
      </c>
      <c r="AF975" s="184"/>
      <c r="AG975" s="184"/>
      <c r="AH975" s="184"/>
      <c r="AI975" s="184"/>
      <c r="AJ975" s="184" t="s">
        <v>3563</v>
      </c>
      <c r="AK975" s="184">
        <v>529300</v>
      </c>
      <c r="AL975" s="184" t="s">
        <v>24468</v>
      </c>
      <c r="AM975" s="184" t="s">
        <v>24466</v>
      </c>
      <c r="AN975" s="184">
        <v>13189891323</v>
      </c>
      <c r="AO975" s="184" t="s">
        <v>3577</v>
      </c>
      <c r="AP975" s="184" t="s">
        <v>13426</v>
      </c>
      <c r="AQ975" s="184" t="s">
        <v>13427</v>
      </c>
      <c r="AR975" s="184" t="s">
        <v>13419</v>
      </c>
      <c r="AS975" s="184" t="s">
        <v>13428</v>
      </c>
      <c r="AT975" s="184">
        <v>13189891323</v>
      </c>
      <c r="AU975" s="184" t="s">
        <v>1907</v>
      </c>
      <c r="AV975" s="184" t="s">
        <v>13429</v>
      </c>
      <c r="AW975" s="190">
        <v>9.2100000000000009</v>
      </c>
      <c r="AX975" s="185">
        <v>44422</v>
      </c>
      <c r="AY975" s="185">
        <v>43414</v>
      </c>
      <c r="AZ975" s="184" t="s">
        <v>3731</v>
      </c>
      <c r="BA975" s="184" t="s">
        <v>13430</v>
      </c>
      <c r="BB975" s="184"/>
      <c r="BC975" s="184"/>
      <c r="BD975" s="184"/>
      <c r="BE975" s="184"/>
      <c r="BF975" s="184"/>
      <c r="BG975" s="184"/>
      <c r="BH975" s="184"/>
      <c r="BI975" s="184"/>
      <c r="BJ975" s="184"/>
      <c r="BK975" s="184"/>
      <c r="BL975" s="184" t="s">
        <v>3493</v>
      </c>
      <c r="BM975" s="184" t="s">
        <v>3493</v>
      </c>
      <c r="BN975" s="184" t="s">
        <v>3493</v>
      </c>
      <c r="BO975" s="184" t="s">
        <v>3493</v>
      </c>
      <c r="BP975" s="184" t="s">
        <v>3493</v>
      </c>
      <c r="BQ975" s="184" t="str">
        <f t="shared" si="42"/>
        <v>√</v>
      </c>
      <c r="BR975" s="184"/>
      <c r="BS975" s="184"/>
      <c r="BT975" s="187" t="s">
        <v>3493</v>
      </c>
      <c r="BU975" s="184"/>
      <c r="BV975" s="190" t="e">
        <f>VLOOKUP(D:D,#REF!,2,0)</f>
        <v>#REF!</v>
      </c>
      <c r="BW975" s="190" t="e">
        <f>VLOOKUP(D:D,#REF!,3,0)</f>
        <v>#REF!</v>
      </c>
      <c r="BX975" s="190"/>
      <c r="BY975" s="190"/>
      <c r="BZ975" s="191" t="e">
        <f>VLOOKUP(D:D,#REF!,2,0)</f>
        <v>#REF!</v>
      </c>
      <c r="CA975" s="192" t="s">
        <v>18928</v>
      </c>
      <c r="CB975" s="192" t="s">
        <v>18928</v>
      </c>
      <c r="CC975" s="192" t="s">
        <v>18928</v>
      </c>
      <c r="CD975" s="190"/>
      <c r="CE975" s="184">
        <v>7004331</v>
      </c>
    </row>
    <row r="976" spans="1:83" ht="11.95" customHeight="1">
      <c r="A976" s="184">
        <v>7004332</v>
      </c>
      <c r="B976" s="184">
        <v>975</v>
      </c>
      <c r="C976" s="184" t="s">
        <v>22473</v>
      </c>
      <c r="D976" s="184" t="s">
        <v>24</v>
      </c>
      <c r="E976" s="184" t="s">
        <v>628</v>
      </c>
      <c r="F976" s="184" t="s">
        <v>13431</v>
      </c>
      <c r="G976" s="185">
        <v>42593</v>
      </c>
      <c r="H976" s="186" t="s">
        <v>22794</v>
      </c>
      <c r="I976" s="187">
        <v>21144</v>
      </c>
      <c r="J976" s="184" t="s">
        <v>22795</v>
      </c>
      <c r="K976" s="184">
        <v>7004332</v>
      </c>
      <c r="L976" s="184" t="s">
        <v>24469</v>
      </c>
      <c r="M976" s="184" t="s">
        <v>13432</v>
      </c>
      <c r="N976" s="188" t="s">
        <v>13433</v>
      </c>
      <c r="O976" s="189" t="s">
        <v>13434</v>
      </c>
      <c r="P976" s="187" t="s">
        <v>13435</v>
      </c>
      <c r="Q976" s="187" t="s">
        <v>13435</v>
      </c>
      <c r="R976" s="184" t="s">
        <v>13436</v>
      </c>
      <c r="S976" s="184">
        <v>13822560939</v>
      </c>
      <c r="T976" s="184" t="s">
        <v>13437</v>
      </c>
      <c r="U976" s="184">
        <v>13802348933</v>
      </c>
      <c r="V976" s="184" t="s">
        <v>13438</v>
      </c>
      <c r="W976" s="184">
        <v>13671489044</v>
      </c>
      <c r="X976" s="187" t="s">
        <v>24470</v>
      </c>
      <c r="Y976" s="187" t="s">
        <v>24471</v>
      </c>
      <c r="Z976" s="188" t="s">
        <v>13439</v>
      </c>
      <c r="AA976" s="184">
        <v>90</v>
      </c>
      <c r="AB976" s="184" t="s">
        <v>3561</v>
      </c>
      <c r="AC976" s="184"/>
      <c r="AD976" s="184"/>
      <c r="AE976" s="184" t="s">
        <v>3562</v>
      </c>
      <c r="AF976" s="184"/>
      <c r="AG976" s="184"/>
      <c r="AH976" s="184"/>
      <c r="AI976" s="184"/>
      <c r="AJ976" s="184" t="s">
        <v>3563</v>
      </c>
      <c r="AK976" s="184"/>
      <c r="AL976" s="184"/>
      <c r="AM976" s="184"/>
      <c r="AN976" s="184"/>
      <c r="AO976" s="184" t="s">
        <v>3577</v>
      </c>
      <c r="AP976" s="184" t="s">
        <v>13438</v>
      </c>
      <c r="AQ976" s="184">
        <v>13671489044</v>
      </c>
      <c r="AR976" s="184"/>
      <c r="AS976" s="184"/>
      <c r="AT976" s="184"/>
      <c r="AU976" s="184" t="s">
        <v>947</v>
      </c>
      <c r="AV976" s="184" t="s">
        <v>13440</v>
      </c>
      <c r="AW976" s="190"/>
      <c r="AX976" s="185">
        <v>44436</v>
      </c>
      <c r="AY976" s="185">
        <v>43631</v>
      </c>
      <c r="AZ976" s="184" t="s">
        <v>3731</v>
      </c>
      <c r="BA976" s="184" t="s">
        <v>13441</v>
      </c>
      <c r="BB976" s="184"/>
      <c r="BC976" s="184"/>
      <c r="BD976" s="184"/>
      <c r="BE976" s="184"/>
      <c r="BF976" s="184"/>
      <c r="BG976" s="184"/>
      <c r="BH976" s="184"/>
      <c r="BI976" s="184"/>
      <c r="BJ976" s="184"/>
      <c r="BK976" s="184"/>
      <c r="BL976" s="184" t="s">
        <v>3493</v>
      </c>
      <c r="BM976" s="184" t="s">
        <v>3493</v>
      </c>
      <c r="BN976" s="184" t="s">
        <v>3493</v>
      </c>
      <c r="BO976" s="184" t="s">
        <v>3493</v>
      </c>
      <c r="BP976" s="184" t="s">
        <v>3493</v>
      </c>
      <c r="BQ976" s="184" t="str">
        <f t="shared" si="42"/>
        <v>√</v>
      </c>
      <c r="BR976" s="184"/>
      <c r="BS976" s="184"/>
      <c r="BT976" s="187" t="s">
        <v>3493</v>
      </c>
      <c r="BU976" s="184"/>
      <c r="BV976" s="190" t="e">
        <f>VLOOKUP(D:D,#REF!,2,0)</f>
        <v>#REF!</v>
      </c>
      <c r="BW976" s="190" t="e">
        <f>VLOOKUP(D:D,#REF!,3,0)</f>
        <v>#REF!</v>
      </c>
      <c r="BX976" s="190"/>
      <c r="BY976" s="190"/>
      <c r="BZ976" s="191" t="e">
        <f>VLOOKUP(D:D,#REF!,2,0)</f>
        <v>#REF!</v>
      </c>
      <c r="CA976" s="192" t="s">
        <v>18928</v>
      </c>
      <c r="CB976" s="192" t="s">
        <v>18928</v>
      </c>
      <c r="CC976" s="192" t="s">
        <v>18928</v>
      </c>
      <c r="CD976" s="190"/>
      <c r="CE976" s="184">
        <v>7004332</v>
      </c>
    </row>
    <row r="977" spans="1:83" ht="11.95" customHeight="1">
      <c r="A977" s="184">
        <v>7004333</v>
      </c>
      <c r="B977" s="184">
        <v>976</v>
      </c>
      <c r="C977" s="184" t="s">
        <v>22473</v>
      </c>
      <c r="D977" s="184" t="s">
        <v>24</v>
      </c>
      <c r="E977" s="184" t="s">
        <v>618</v>
      </c>
      <c r="F977" s="184" t="s">
        <v>13442</v>
      </c>
      <c r="G977" s="185">
        <v>42593</v>
      </c>
      <c r="H977" s="186" t="s">
        <v>22737</v>
      </c>
      <c r="I977" s="187">
        <v>21142</v>
      </c>
      <c r="J977" s="184" t="s">
        <v>22738</v>
      </c>
      <c r="K977" s="184">
        <v>7004333</v>
      </c>
      <c r="L977" s="184" t="s">
        <v>24472</v>
      </c>
      <c r="M977" s="184" t="s">
        <v>13443</v>
      </c>
      <c r="N977" s="188" t="s">
        <v>13444</v>
      </c>
      <c r="O977" s="189" t="s">
        <v>13445</v>
      </c>
      <c r="P977" s="187" t="s">
        <v>24473</v>
      </c>
      <c r="Q977" s="187" t="s">
        <v>24473</v>
      </c>
      <c r="R977" s="184" t="s">
        <v>13446</v>
      </c>
      <c r="S977" s="184" t="s">
        <v>3820</v>
      </c>
      <c r="T977" s="184" t="s">
        <v>2819</v>
      </c>
      <c r="U977" s="184" t="s">
        <v>3575</v>
      </c>
      <c r="V977" s="184" t="s">
        <v>2819</v>
      </c>
      <c r="W977" s="184" t="s">
        <v>3575</v>
      </c>
      <c r="X977" s="187" t="s">
        <v>13447</v>
      </c>
      <c r="Y977" s="187" t="s">
        <v>13448</v>
      </c>
      <c r="Z977" s="188" t="s">
        <v>13449</v>
      </c>
      <c r="AA977" s="184">
        <v>90</v>
      </c>
      <c r="AB977" s="184" t="s">
        <v>3561</v>
      </c>
      <c r="AC977" s="184" t="s">
        <v>13425</v>
      </c>
      <c r="AD977" s="184"/>
      <c r="AE977" s="184" t="s">
        <v>3562</v>
      </c>
      <c r="AF977" s="184"/>
      <c r="AG977" s="184"/>
      <c r="AH977" s="184"/>
      <c r="AI977" s="184"/>
      <c r="AJ977" s="184" t="s">
        <v>3563</v>
      </c>
      <c r="AK977" s="184">
        <v>528000</v>
      </c>
      <c r="AL977" s="184" t="s">
        <v>13450</v>
      </c>
      <c r="AM977" s="184" t="s">
        <v>13451</v>
      </c>
      <c r="AN977" s="184" t="s">
        <v>13445</v>
      </c>
      <c r="AO977" s="184" t="s">
        <v>3577</v>
      </c>
      <c r="AP977" s="184" t="s">
        <v>13452</v>
      </c>
      <c r="AQ977" s="184" t="s">
        <v>13445</v>
      </c>
      <c r="AR977" s="184" t="s">
        <v>13453</v>
      </c>
      <c r="AS977" s="184" t="s">
        <v>13454</v>
      </c>
      <c r="AT977" s="184" t="s">
        <v>13455</v>
      </c>
      <c r="AU977" s="184" t="s">
        <v>1652</v>
      </c>
      <c r="AV977" s="184" t="s">
        <v>13456</v>
      </c>
      <c r="AW977" s="190"/>
      <c r="AX977" s="185">
        <v>44268</v>
      </c>
      <c r="AY977" s="185">
        <v>42841</v>
      </c>
      <c r="AZ977" s="184" t="s">
        <v>3731</v>
      </c>
      <c r="BA977" s="184" t="s">
        <v>13457</v>
      </c>
      <c r="BB977" s="184"/>
      <c r="BC977" s="184"/>
      <c r="BD977" s="184"/>
      <c r="BE977" s="184"/>
      <c r="BF977" s="184"/>
      <c r="BG977" s="184"/>
      <c r="BH977" s="184"/>
      <c r="BI977" s="184"/>
      <c r="BJ977" s="184"/>
      <c r="BK977" s="184"/>
      <c r="BL977" s="184" t="s">
        <v>3493</v>
      </c>
      <c r="BM977" s="184"/>
      <c r="BN977" s="184" t="s">
        <v>3493</v>
      </c>
      <c r="BO977" s="184" t="s">
        <v>3493</v>
      </c>
      <c r="BP977" s="184" t="s">
        <v>3493</v>
      </c>
      <c r="BQ977" s="184" t="str">
        <f t="shared" si="42"/>
        <v>√</v>
      </c>
      <c r="BR977" s="184"/>
      <c r="BS977" s="184"/>
      <c r="BT977" s="187" t="s">
        <v>3493</v>
      </c>
      <c r="BU977" s="184"/>
      <c r="BV977" s="190" t="e">
        <f>VLOOKUP(D:D,#REF!,2,0)</f>
        <v>#REF!</v>
      </c>
      <c r="BW977" s="190" t="e">
        <f>VLOOKUP(D:D,#REF!,3,0)</f>
        <v>#REF!</v>
      </c>
      <c r="BX977" s="190"/>
      <c r="BY977" s="190"/>
      <c r="BZ977" s="191" t="e">
        <f>VLOOKUP(D:D,#REF!,2,0)</f>
        <v>#REF!</v>
      </c>
      <c r="CA977" s="192" t="s">
        <v>18928</v>
      </c>
      <c r="CB977" s="192" t="s">
        <v>18928</v>
      </c>
      <c r="CC977" s="192" t="s">
        <v>18928</v>
      </c>
      <c r="CD977" s="190"/>
      <c r="CE977" s="184">
        <v>7004333</v>
      </c>
    </row>
    <row r="978" spans="1:83" ht="11.95" customHeight="1">
      <c r="A978" s="184">
        <v>7004334</v>
      </c>
      <c r="B978" s="184">
        <v>977</v>
      </c>
      <c r="C978" s="184" t="s">
        <v>22473</v>
      </c>
      <c r="D978" s="184" t="s">
        <v>24</v>
      </c>
      <c r="E978" s="184" t="s">
        <v>618</v>
      </c>
      <c r="F978" s="184" t="s">
        <v>13458</v>
      </c>
      <c r="G978" s="185">
        <v>42593</v>
      </c>
      <c r="H978" s="186" t="s">
        <v>22737</v>
      </c>
      <c r="I978" s="187">
        <v>21142</v>
      </c>
      <c r="J978" s="184" t="s">
        <v>22738</v>
      </c>
      <c r="K978" s="184">
        <v>7004334</v>
      </c>
      <c r="L978" s="184" t="s">
        <v>13459</v>
      </c>
      <c r="M978" s="184" t="s">
        <v>24474</v>
      </c>
      <c r="N978" s="188" t="s">
        <v>13460</v>
      </c>
      <c r="O978" s="189"/>
      <c r="P978" s="187" t="s">
        <v>13461</v>
      </c>
      <c r="Q978" s="187" t="s">
        <v>13461</v>
      </c>
      <c r="R978" s="184" t="s">
        <v>13462</v>
      </c>
      <c r="S978" s="184">
        <v>22285829</v>
      </c>
      <c r="T978" s="184" t="s">
        <v>2819</v>
      </c>
      <c r="U978" s="184" t="s">
        <v>3575</v>
      </c>
      <c r="V978" s="184" t="s">
        <v>2819</v>
      </c>
      <c r="W978" s="184" t="s">
        <v>3575</v>
      </c>
      <c r="X978" s="187" t="s">
        <v>24475</v>
      </c>
      <c r="Y978" s="187"/>
      <c r="Z978" s="188" t="s">
        <v>13463</v>
      </c>
      <c r="AA978" s="184">
        <v>90</v>
      </c>
      <c r="AB978" s="184" t="s">
        <v>3561</v>
      </c>
      <c r="AC978" s="184"/>
      <c r="AD978" s="184"/>
      <c r="AE978" s="184" t="s">
        <v>3562</v>
      </c>
      <c r="AF978" s="184"/>
      <c r="AG978" s="184"/>
      <c r="AH978" s="184"/>
      <c r="AI978" s="184"/>
      <c r="AJ978" s="184" t="s">
        <v>3563</v>
      </c>
      <c r="AK978" s="184">
        <v>528300</v>
      </c>
      <c r="AL978" s="184" t="s">
        <v>13453</v>
      </c>
      <c r="AM978" s="184" t="s">
        <v>13454</v>
      </c>
      <c r="AN978" s="184" t="s">
        <v>13455</v>
      </c>
      <c r="AO978" s="184" t="s">
        <v>3577</v>
      </c>
      <c r="AP978" s="184" t="s">
        <v>13453</v>
      </c>
      <c r="AQ978" s="184" t="s">
        <v>13455</v>
      </c>
      <c r="AR978" s="184" t="s">
        <v>13464</v>
      </c>
      <c r="AS978" s="184" t="s">
        <v>13465</v>
      </c>
      <c r="AT978" s="184" t="s">
        <v>13466</v>
      </c>
      <c r="AU978" s="184" t="s">
        <v>1618</v>
      </c>
      <c r="AV978" s="184" t="s">
        <v>24476</v>
      </c>
      <c r="AW978" s="190"/>
      <c r="AX978" s="185">
        <v>44334</v>
      </c>
      <c r="AY978" s="185">
        <v>44334</v>
      </c>
      <c r="AZ978" s="184" t="s">
        <v>3731</v>
      </c>
      <c r="BA978" s="184" t="s">
        <v>13467</v>
      </c>
      <c r="BB978" s="184"/>
      <c r="BC978" s="184"/>
      <c r="BD978" s="184"/>
      <c r="BE978" s="184"/>
      <c r="BF978" s="184"/>
      <c r="BG978" s="184"/>
      <c r="BH978" s="184"/>
      <c r="BI978" s="184"/>
      <c r="BJ978" s="184"/>
      <c r="BK978" s="184"/>
      <c r="BL978" s="184" t="s">
        <v>3493</v>
      </c>
      <c r="BM978" s="184" t="s">
        <v>3493</v>
      </c>
      <c r="BN978" s="184" t="s">
        <v>3493</v>
      </c>
      <c r="BO978" s="184"/>
      <c r="BP978" s="184" t="s">
        <v>3493</v>
      </c>
      <c r="BQ978" s="184" t="str">
        <f t="shared" si="42"/>
        <v>√</v>
      </c>
      <c r="BR978" s="184"/>
      <c r="BS978" s="184"/>
      <c r="BT978" s="187" t="s">
        <v>3493</v>
      </c>
      <c r="BU978" s="184"/>
      <c r="BV978" s="190" t="e">
        <f>VLOOKUP(D:D,#REF!,2,0)</f>
        <v>#REF!</v>
      </c>
      <c r="BW978" s="190" t="e">
        <f>VLOOKUP(D:D,#REF!,3,0)</f>
        <v>#REF!</v>
      </c>
      <c r="BX978" s="190"/>
      <c r="BY978" s="190"/>
      <c r="BZ978" s="191" t="e">
        <f>VLOOKUP(D:D,#REF!,2,0)</f>
        <v>#REF!</v>
      </c>
      <c r="CA978" s="192" t="s">
        <v>18928</v>
      </c>
      <c r="CB978" s="192" t="s">
        <v>18928</v>
      </c>
      <c r="CC978" s="192" t="s">
        <v>18928</v>
      </c>
      <c r="CD978" s="190"/>
      <c r="CE978" s="184">
        <v>7004334</v>
      </c>
    </row>
    <row r="979" spans="1:83" ht="11.95" customHeight="1">
      <c r="A979" s="184">
        <v>7004335</v>
      </c>
      <c r="B979" s="184">
        <v>978</v>
      </c>
      <c r="C979" s="184" t="s">
        <v>22473</v>
      </c>
      <c r="D979" s="184" t="s">
        <v>24</v>
      </c>
      <c r="E979" s="184" t="s">
        <v>618</v>
      </c>
      <c r="F979" s="184" t="s">
        <v>13468</v>
      </c>
      <c r="G979" s="185">
        <v>42593</v>
      </c>
      <c r="H979" s="186" t="s">
        <v>22737</v>
      </c>
      <c r="I979" s="187">
        <v>21142</v>
      </c>
      <c r="J979" s="184" t="s">
        <v>22738</v>
      </c>
      <c r="K979" s="184">
        <v>7004335</v>
      </c>
      <c r="L979" s="184" t="s">
        <v>24477</v>
      </c>
      <c r="M979" s="184" t="s">
        <v>24478</v>
      </c>
      <c r="N979" s="188" t="s">
        <v>24479</v>
      </c>
      <c r="O979" s="189"/>
      <c r="P979" s="187" t="s">
        <v>24480</v>
      </c>
      <c r="Q979" s="187" t="s">
        <v>24481</v>
      </c>
      <c r="R979" s="184" t="s">
        <v>13469</v>
      </c>
      <c r="S979" s="184" t="s">
        <v>3820</v>
      </c>
      <c r="T979" s="184" t="s">
        <v>2819</v>
      </c>
      <c r="U979" s="184" t="s">
        <v>3575</v>
      </c>
      <c r="V979" s="184" t="s">
        <v>2819</v>
      </c>
      <c r="W979" s="184" t="s">
        <v>3575</v>
      </c>
      <c r="X979" s="187" t="s">
        <v>13470</v>
      </c>
      <c r="Y979" s="187" t="s">
        <v>24482</v>
      </c>
      <c r="Z979" s="188" t="s">
        <v>13471</v>
      </c>
      <c r="AA979" s="184">
        <v>90</v>
      </c>
      <c r="AB979" s="184" t="s">
        <v>3561</v>
      </c>
      <c r="AC979" s="184"/>
      <c r="AD979" s="184"/>
      <c r="AE979" s="184" t="s">
        <v>3562</v>
      </c>
      <c r="AF979" s="184"/>
      <c r="AG979" s="184"/>
      <c r="AH979" s="184"/>
      <c r="AI979" s="184"/>
      <c r="AJ979" s="184" t="s">
        <v>3563</v>
      </c>
      <c r="AK979" s="184">
        <v>528500</v>
      </c>
      <c r="AL979" s="184" t="s">
        <v>13464</v>
      </c>
      <c r="AM979" s="184" t="s">
        <v>13465</v>
      </c>
      <c r="AN979" s="184" t="s">
        <v>13466</v>
      </c>
      <c r="AO979" s="184" t="s">
        <v>3577</v>
      </c>
      <c r="AP979" s="184" t="s">
        <v>13472</v>
      </c>
      <c r="AQ979" s="184" t="s">
        <v>13473</v>
      </c>
      <c r="AR979" s="184" t="s">
        <v>13474</v>
      </c>
      <c r="AS979" s="184" t="s">
        <v>13475</v>
      </c>
      <c r="AT979" s="184">
        <v>13928002838</v>
      </c>
      <c r="AU979" s="184" t="s">
        <v>1617</v>
      </c>
      <c r="AV979" s="184" t="s">
        <v>13476</v>
      </c>
      <c r="AW979" s="190"/>
      <c r="AX979" s="185">
        <v>44402</v>
      </c>
      <c r="AY979" s="185">
        <v>43542</v>
      </c>
      <c r="AZ979" s="184" t="s">
        <v>3731</v>
      </c>
      <c r="BA979" s="184" t="s">
        <v>13477</v>
      </c>
      <c r="BB979" s="184"/>
      <c r="BC979" s="184"/>
      <c r="BD979" s="184"/>
      <c r="BE979" s="184"/>
      <c r="BF979" s="184"/>
      <c r="BG979" s="184"/>
      <c r="BH979" s="184"/>
      <c r="BI979" s="184"/>
      <c r="BJ979" s="184"/>
      <c r="BK979" s="184"/>
      <c r="BL979" s="184" t="s">
        <v>3493</v>
      </c>
      <c r="BM979" s="184" t="s">
        <v>3493</v>
      </c>
      <c r="BN979" s="184" t="s">
        <v>3493</v>
      </c>
      <c r="BO979" s="184" t="s">
        <v>3493</v>
      </c>
      <c r="BP979" s="184" t="s">
        <v>3493</v>
      </c>
      <c r="BQ979" s="184" t="str">
        <f t="shared" si="42"/>
        <v>√</v>
      </c>
      <c r="BR979" s="184"/>
      <c r="BS979" s="184"/>
      <c r="BT979" s="187" t="s">
        <v>3493</v>
      </c>
      <c r="BU979" s="184"/>
      <c r="BV979" s="190" t="e">
        <f>VLOOKUP(D:D,#REF!,2,0)</f>
        <v>#REF!</v>
      </c>
      <c r="BW979" s="190" t="e">
        <f>VLOOKUP(D:D,#REF!,3,0)</f>
        <v>#REF!</v>
      </c>
      <c r="BX979" s="190"/>
      <c r="BY979" s="190"/>
      <c r="BZ979" s="191" t="e">
        <f>VLOOKUP(D:D,#REF!,2,0)</f>
        <v>#REF!</v>
      </c>
      <c r="CA979" s="192" t="s">
        <v>18928</v>
      </c>
      <c r="CB979" s="192" t="s">
        <v>18928</v>
      </c>
      <c r="CC979" s="192" t="s">
        <v>18928</v>
      </c>
      <c r="CD979" s="190"/>
      <c r="CE979" s="184">
        <v>7004335</v>
      </c>
    </row>
    <row r="980" spans="1:83" ht="11.95" customHeight="1">
      <c r="A980" s="184">
        <v>7004336</v>
      </c>
      <c r="B980" s="184">
        <v>979</v>
      </c>
      <c r="C980" s="184" t="s">
        <v>22473</v>
      </c>
      <c r="D980" s="184" t="s">
        <v>24</v>
      </c>
      <c r="E980" s="184" t="s">
        <v>628</v>
      </c>
      <c r="F980" s="184" t="s">
        <v>13478</v>
      </c>
      <c r="G980" s="185">
        <v>42597</v>
      </c>
      <c r="H980" s="186" t="s">
        <v>22794</v>
      </c>
      <c r="I980" s="187">
        <v>21144</v>
      </c>
      <c r="J980" s="184" t="s">
        <v>22795</v>
      </c>
      <c r="K980" s="184">
        <v>7004336</v>
      </c>
      <c r="L980" s="184" t="s">
        <v>24483</v>
      </c>
      <c r="M980" s="184" t="s">
        <v>24484</v>
      </c>
      <c r="N980" s="188" t="s">
        <v>24485</v>
      </c>
      <c r="O980" s="189" t="s">
        <v>13479</v>
      </c>
      <c r="P980" s="187" t="s">
        <v>13480</v>
      </c>
      <c r="Q980" s="187" t="s">
        <v>13480</v>
      </c>
      <c r="R980" s="184" t="s">
        <v>13481</v>
      </c>
      <c r="S980" s="184" t="s">
        <v>3820</v>
      </c>
      <c r="T980" s="184" t="s">
        <v>2819</v>
      </c>
      <c r="U980" s="184" t="s">
        <v>3575</v>
      </c>
      <c r="V980" s="184" t="s">
        <v>2819</v>
      </c>
      <c r="W980" s="184" t="s">
        <v>3575</v>
      </c>
      <c r="X980" s="187" t="s">
        <v>13482</v>
      </c>
      <c r="Y980" s="187"/>
      <c r="Z980" s="188" t="s">
        <v>13482</v>
      </c>
      <c r="AA980" s="184">
        <v>180</v>
      </c>
      <c r="AB980" s="184" t="s">
        <v>3561</v>
      </c>
      <c r="AC980" s="184"/>
      <c r="AD980" s="184"/>
      <c r="AE980" s="184" t="s">
        <v>3562</v>
      </c>
      <c r="AF980" s="184"/>
      <c r="AG980" s="184"/>
      <c r="AH980" s="184"/>
      <c r="AI980" s="184"/>
      <c r="AJ980" s="184" t="s">
        <v>3563</v>
      </c>
      <c r="AK980" s="184"/>
      <c r="AL980" s="184"/>
      <c r="AM980" s="184"/>
      <c r="AN980" s="184"/>
      <c r="AO980" s="184" t="s">
        <v>3577</v>
      </c>
      <c r="AP980" s="184" t="s">
        <v>13483</v>
      </c>
      <c r="AQ980" s="184">
        <v>13822559693</v>
      </c>
      <c r="AR980" s="184"/>
      <c r="AS980" s="184"/>
      <c r="AT980" s="184"/>
      <c r="AU980" s="184" t="s">
        <v>1567</v>
      </c>
      <c r="AV980" s="184" t="s">
        <v>13484</v>
      </c>
      <c r="AW980" s="190"/>
      <c r="AX980" s="185">
        <v>44311</v>
      </c>
      <c r="AY980" s="185"/>
      <c r="AZ980" s="184" t="s">
        <v>3731</v>
      </c>
      <c r="BA980" s="184" t="s">
        <v>13485</v>
      </c>
      <c r="BB980" s="184"/>
      <c r="BC980" s="184"/>
      <c r="BD980" s="184"/>
      <c r="BE980" s="184"/>
      <c r="BF980" s="184"/>
      <c r="BG980" s="184"/>
      <c r="BH980" s="184"/>
      <c r="BI980" s="184"/>
      <c r="BJ980" s="184"/>
      <c r="BK980" s="184"/>
      <c r="BL980" s="184" t="s">
        <v>3493</v>
      </c>
      <c r="BM980" s="184"/>
      <c r="BN980" s="184" t="s">
        <v>3493</v>
      </c>
      <c r="BO980" s="184"/>
      <c r="BP980" s="184" t="s">
        <v>3493</v>
      </c>
      <c r="BQ980" s="184" t="str">
        <f t="shared" si="42"/>
        <v>√</v>
      </c>
      <c r="BR980" s="184"/>
      <c r="BS980" s="184"/>
      <c r="BT980" s="187" t="s">
        <v>3493</v>
      </c>
      <c r="BU980" s="184"/>
      <c r="BV980" s="190" t="e">
        <f>VLOOKUP(D:D,#REF!,2,0)</f>
        <v>#REF!</v>
      </c>
      <c r="BW980" s="190" t="e">
        <f>VLOOKUP(D:D,#REF!,3,0)</f>
        <v>#REF!</v>
      </c>
      <c r="BX980" s="190"/>
      <c r="BY980" s="190"/>
      <c r="BZ980" s="191" t="e">
        <f>VLOOKUP(D:D,#REF!,2,0)</f>
        <v>#REF!</v>
      </c>
      <c r="CA980" s="192" t="s">
        <v>18928</v>
      </c>
      <c r="CB980" s="192" t="s">
        <v>18928</v>
      </c>
      <c r="CC980" s="192" t="s">
        <v>18928</v>
      </c>
      <c r="CD980" s="190"/>
      <c r="CE980" s="184">
        <v>7004336</v>
      </c>
    </row>
    <row r="981" spans="1:83" ht="11.95" customHeight="1">
      <c r="A981" s="184">
        <v>7004337</v>
      </c>
      <c r="B981" s="184">
        <v>980</v>
      </c>
      <c r="C981" s="184" t="s">
        <v>22473</v>
      </c>
      <c r="D981" s="184" t="s">
        <v>32</v>
      </c>
      <c r="E981" s="184" t="s">
        <v>13486</v>
      </c>
      <c r="F981" s="184" t="s">
        <v>24486</v>
      </c>
      <c r="G981" s="185">
        <v>42524</v>
      </c>
      <c r="H981" s="186" t="s">
        <v>22941</v>
      </c>
      <c r="I981" s="187">
        <v>21131</v>
      </c>
      <c r="J981" s="184" t="s">
        <v>11874</v>
      </c>
      <c r="K981" s="184">
        <v>7004337</v>
      </c>
      <c r="L981" s="184" t="s">
        <v>13487</v>
      </c>
      <c r="M981" s="184" t="s">
        <v>13488</v>
      </c>
      <c r="N981" s="188" t="s">
        <v>13489</v>
      </c>
      <c r="O981" s="189"/>
      <c r="P981" s="187" t="s">
        <v>13490</v>
      </c>
      <c r="Q981" s="187" t="s">
        <v>13490</v>
      </c>
      <c r="R981" s="184" t="s">
        <v>24487</v>
      </c>
      <c r="S981" s="184">
        <v>13976253392</v>
      </c>
      <c r="T981" s="184" t="s">
        <v>13491</v>
      </c>
      <c r="U981" s="184">
        <v>13322025909</v>
      </c>
      <c r="V981" s="184" t="s">
        <v>13491</v>
      </c>
      <c r="W981" s="184">
        <v>13322025909</v>
      </c>
      <c r="X981" s="187" t="s">
        <v>24488</v>
      </c>
      <c r="Y981" s="187"/>
      <c r="Z981" s="188" t="s">
        <v>3575</v>
      </c>
      <c r="AA981" s="184">
        <v>150</v>
      </c>
      <c r="AB981" s="184" t="s">
        <v>3561</v>
      </c>
      <c r="AC981" s="184" t="s">
        <v>22507</v>
      </c>
      <c r="AD981" s="184"/>
      <c r="AE981" s="184" t="s">
        <v>3562</v>
      </c>
      <c r="AF981" s="184"/>
      <c r="AG981" s="184"/>
      <c r="AH981" s="184"/>
      <c r="AI981" s="184"/>
      <c r="AJ981" s="184" t="s">
        <v>3563</v>
      </c>
      <c r="AK981" s="184">
        <v>572400</v>
      </c>
      <c r="AL981" s="184"/>
      <c r="AM981" s="184"/>
      <c r="AN981" s="184"/>
      <c r="AO981" s="184" t="s">
        <v>3577</v>
      </c>
      <c r="AP981" s="184" t="s">
        <v>13492</v>
      </c>
      <c r="AQ981" s="184">
        <v>13322025909</v>
      </c>
      <c r="AR981" s="184"/>
      <c r="AS981" s="184"/>
      <c r="AT981" s="184"/>
      <c r="AU981" s="184" t="s">
        <v>1959</v>
      </c>
      <c r="AV981" s="184" t="s">
        <v>1959</v>
      </c>
      <c r="AW981" s="190"/>
      <c r="AX981" s="185">
        <v>43901</v>
      </c>
      <c r="AY981" s="185"/>
      <c r="AZ981" s="184" t="s">
        <v>3731</v>
      </c>
      <c r="BA981" s="184" t="s">
        <v>13493</v>
      </c>
      <c r="BB981" s="184"/>
      <c r="BC981" s="184"/>
      <c r="BD981" s="184"/>
      <c r="BE981" s="184"/>
      <c r="BF981" s="184"/>
      <c r="BG981" s="184"/>
      <c r="BH981" s="184"/>
      <c r="BI981" s="184"/>
      <c r="BJ981" s="184"/>
      <c r="BK981" s="184"/>
      <c r="BL981" s="184" t="s">
        <v>3493</v>
      </c>
      <c r="BM981" s="184"/>
      <c r="BN981" s="184" t="s">
        <v>3493</v>
      </c>
      <c r="BO981" s="184"/>
      <c r="BP981" s="184" t="s">
        <v>3493</v>
      </c>
      <c r="BQ981" s="184" t="str">
        <f t="shared" si="42"/>
        <v>√</v>
      </c>
      <c r="BR981" s="184"/>
      <c r="BS981" s="184"/>
      <c r="BT981" s="187" t="s">
        <v>3493</v>
      </c>
      <c r="BU981" s="184"/>
      <c r="BV981" s="190" t="e">
        <f>VLOOKUP(D:D,#REF!,2,0)</f>
        <v>#REF!</v>
      </c>
      <c r="BW981" s="190" t="e">
        <f>VLOOKUP(D:D,#REF!,3,0)</f>
        <v>#REF!</v>
      </c>
      <c r="BX981" s="190"/>
      <c r="BY981" s="190"/>
      <c r="BZ981" s="191" t="e">
        <f>VLOOKUP(D:D,#REF!,2,0)</f>
        <v>#REF!</v>
      </c>
      <c r="CA981" s="192" t="s">
        <v>18928</v>
      </c>
      <c r="CB981" s="192" t="s">
        <v>18928</v>
      </c>
      <c r="CC981" s="192" t="s">
        <v>18928</v>
      </c>
      <c r="CD981" s="190"/>
      <c r="CE981" s="184">
        <v>7004337</v>
      </c>
    </row>
    <row r="982" spans="1:83" ht="11.95" customHeight="1">
      <c r="A982" s="184">
        <v>7004338</v>
      </c>
      <c r="B982" s="184">
        <v>981</v>
      </c>
      <c r="C982" s="184" t="s">
        <v>18923</v>
      </c>
      <c r="D982" s="184" t="s">
        <v>40</v>
      </c>
      <c r="E982" s="184" t="s">
        <v>693</v>
      </c>
      <c r="F982" s="184" t="s">
        <v>24489</v>
      </c>
      <c r="G982" s="185">
        <v>42594</v>
      </c>
      <c r="H982" s="186" t="s">
        <v>16459</v>
      </c>
      <c r="I982" s="187">
        <v>21108</v>
      </c>
      <c r="J982" s="184" t="s">
        <v>23725</v>
      </c>
      <c r="K982" s="184">
        <v>7004338</v>
      </c>
      <c r="L982" s="184" t="s">
        <v>13494</v>
      </c>
      <c r="M982" s="184" t="s">
        <v>13495</v>
      </c>
      <c r="N982" s="188" t="s">
        <v>13496</v>
      </c>
      <c r="O982" s="189" t="s">
        <v>13497</v>
      </c>
      <c r="P982" s="187" t="s">
        <v>24490</v>
      </c>
      <c r="Q982" s="187" t="s">
        <v>24490</v>
      </c>
      <c r="R982" s="184" t="s">
        <v>13498</v>
      </c>
      <c r="S982" s="184">
        <v>13369235889</v>
      </c>
      <c r="T982" s="184" t="s">
        <v>24491</v>
      </c>
      <c r="U982" s="184">
        <v>13008450989</v>
      </c>
      <c r="V982" s="184" t="s">
        <v>24262</v>
      </c>
      <c r="W982" s="184" t="s">
        <v>3575</v>
      </c>
      <c r="X982" s="187" t="s">
        <v>24492</v>
      </c>
      <c r="Y982" s="187" t="s">
        <v>24493</v>
      </c>
      <c r="Z982" s="188" t="s">
        <v>3575</v>
      </c>
      <c r="AA982" s="184">
        <v>180</v>
      </c>
      <c r="AB982" s="184" t="s">
        <v>3669</v>
      </c>
      <c r="AC982" s="184"/>
      <c r="AD982" s="184"/>
      <c r="AE982" s="184" t="s">
        <v>3562</v>
      </c>
      <c r="AF982" s="184"/>
      <c r="AG982" s="184"/>
      <c r="AH982" s="184"/>
      <c r="AI982" s="184"/>
      <c r="AJ982" s="184" t="s">
        <v>3563</v>
      </c>
      <c r="AK982" s="184">
        <v>723200</v>
      </c>
      <c r="AL982" s="184" t="s">
        <v>1110</v>
      </c>
      <c r="AM982" s="184" t="s">
        <v>11149</v>
      </c>
      <c r="AN982" s="184">
        <v>18629291121</v>
      </c>
      <c r="AO982" s="184" t="s">
        <v>11150</v>
      </c>
      <c r="AP982" s="184" t="s">
        <v>13499</v>
      </c>
      <c r="AQ982" s="184">
        <v>18909167550</v>
      </c>
      <c r="AR982" s="184" t="s">
        <v>1110</v>
      </c>
      <c r="AS982" s="184" t="s">
        <v>11149</v>
      </c>
      <c r="AT982" s="184">
        <v>18629291121</v>
      </c>
      <c r="AU982" s="184" t="s">
        <v>24494</v>
      </c>
      <c r="AV982" s="184" t="s">
        <v>24494</v>
      </c>
      <c r="AW982" s="190"/>
      <c r="AX982" s="185">
        <v>44651</v>
      </c>
      <c r="AY982" s="185">
        <v>42865</v>
      </c>
      <c r="AZ982" s="184" t="s">
        <v>3731</v>
      </c>
      <c r="BA982" s="184" t="s">
        <v>13500</v>
      </c>
      <c r="BB982" s="184"/>
      <c r="BC982" s="184"/>
      <c r="BD982" s="184"/>
      <c r="BE982" s="184"/>
      <c r="BF982" s="184"/>
      <c r="BG982" s="184"/>
      <c r="BH982" s="184"/>
      <c r="BI982" s="184"/>
      <c r="BJ982" s="184"/>
      <c r="BK982" s="184"/>
      <c r="BL982" s="184" t="s">
        <v>3493</v>
      </c>
      <c r="BM982" s="184"/>
      <c r="BN982" s="184" t="s">
        <v>3493</v>
      </c>
      <c r="BO982" s="184" t="s">
        <v>3493</v>
      </c>
      <c r="BP982" s="184" t="s">
        <v>3493</v>
      </c>
      <c r="BQ982" s="184" t="str">
        <f t="shared" si="42"/>
        <v>√</v>
      </c>
      <c r="BR982" s="184"/>
      <c r="BS982" s="184"/>
      <c r="BT982" s="187" t="s">
        <v>3493</v>
      </c>
      <c r="BU982" s="184" t="s">
        <v>13501</v>
      </c>
      <c r="BV982" s="190" t="e">
        <f>VLOOKUP(D:D,#REF!,2,0)</f>
        <v>#REF!</v>
      </c>
      <c r="BW982" s="190" t="e">
        <f>VLOOKUP(D:D,#REF!,3,0)</f>
        <v>#REF!</v>
      </c>
      <c r="BX982" s="190"/>
      <c r="BY982" s="190"/>
      <c r="BZ982" s="191" t="e">
        <f>VLOOKUP(D:D,#REF!,2,0)</f>
        <v>#REF!</v>
      </c>
      <c r="CA982" s="192" t="s">
        <v>18928</v>
      </c>
      <c r="CB982" s="192" t="s">
        <v>18928</v>
      </c>
      <c r="CC982" s="192" t="s">
        <v>18928</v>
      </c>
      <c r="CD982" s="190"/>
      <c r="CE982" s="184">
        <v>7004338</v>
      </c>
    </row>
    <row r="983" spans="1:83" ht="11.95" customHeight="1">
      <c r="A983" s="184">
        <v>7004339</v>
      </c>
      <c r="B983" s="184">
        <v>982</v>
      </c>
      <c r="C983" s="184" t="s">
        <v>18923</v>
      </c>
      <c r="D983" s="184" t="s">
        <v>40</v>
      </c>
      <c r="E983" s="184" t="s">
        <v>693</v>
      </c>
      <c r="F983" s="184" t="s">
        <v>13502</v>
      </c>
      <c r="G983" s="185">
        <v>42594</v>
      </c>
      <c r="H983" s="186" t="s">
        <v>16459</v>
      </c>
      <c r="I983" s="187">
        <v>21108</v>
      </c>
      <c r="J983" s="184" t="s">
        <v>23725</v>
      </c>
      <c r="K983" s="184">
        <v>7004339</v>
      </c>
      <c r="L983" s="184" t="s">
        <v>13503</v>
      </c>
      <c r="M983" s="184" t="s">
        <v>13504</v>
      </c>
      <c r="N983" s="188" t="s">
        <v>13505</v>
      </c>
      <c r="O983" s="189" t="s">
        <v>13506</v>
      </c>
      <c r="P983" s="187" t="s">
        <v>24495</v>
      </c>
      <c r="Q983" s="187" t="s">
        <v>24495</v>
      </c>
      <c r="R983" s="184" t="s">
        <v>13507</v>
      </c>
      <c r="S983" s="184">
        <v>13700262698</v>
      </c>
      <c r="T983" s="184" t="s">
        <v>24496</v>
      </c>
      <c r="U983" s="184">
        <v>18091638509</v>
      </c>
      <c r="V983" s="184" t="s">
        <v>24262</v>
      </c>
      <c r="W983" s="184" t="s">
        <v>3575</v>
      </c>
      <c r="X983" s="187" t="s">
        <v>24497</v>
      </c>
      <c r="Y983" s="187" t="s">
        <v>13508</v>
      </c>
      <c r="Z983" s="188" t="s">
        <v>3575</v>
      </c>
      <c r="AA983" s="184">
        <v>180</v>
      </c>
      <c r="AB983" s="184" t="s">
        <v>3669</v>
      </c>
      <c r="AC983" s="184"/>
      <c r="AD983" s="184"/>
      <c r="AE983" s="184" t="s">
        <v>3562</v>
      </c>
      <c r="AF983" s="184"/>
      <c r="AG983" s="184"/>
      <c r="AH983" s="184"/>
      <c r="AI983" s="184"/>
      <c r="AJ983" s="184" t="s">
        <v>3563</v>
      </c>
      <c r="AK983" s="184">
        <v>723500</v>
      </c>
      <c r="AL983" s="184" t="s">
        <v>1110</v>
      </c>
      <c r="AM983" s="184" t="s">
        <v>11149</v>
      </c>
      <c r="AN983" s="184">
        <v>18629291121</v>
      </c>
      <c r="AO983" s="184" t="s">
        <v>11150</v>
      </c>
      <c r="AP983" s="184" t="s">
        <v>13509</v>
      </c>
      <c r="AQ983" s="184">
        <v>13289449393</v>
      </c>
      <c r="AR983" s="184" t="s">
        <v>1110</v>
      </c>
      <c r="AS983" s="184" t="s">
        <v>11149</v>
      </c>
      <c r="AT983" s="184">
        <v>18629291121</v>
      </c>
      <c r="AU983" s="184" t="s">
        <v>24498</v>
      </c>
      <c r="AV983" s="184" t="s">
        <v>13510</v>
      </c>
      <c r="AW983" s="190"/>
      <c r="AX983" s="185">
        <v>43921</v>
      </c>
      <c r="AY983" s="185">
        <v>43592</v>
      </c>
      <c r="AZ983" s="184" t="s">
        <v>19415</v>
      </c>
      <c r="BA983" s="184" t="s">
        <v>13511</v>
      </c>
      <c r="BB983" s="184"/>
      <c r="BC983" s="184"/>
      <c r="BD983" s="184"/>
      <c r="BE983" s="184"/>
      <c r="BF983" s="184"/>
      <c r="BG983" s="184"/>
      <c r="BH983" s="184"/>
      <c r="BI983" s="184"/>
      <c r="BJ983" s="184"/>
      <c r="BK983" s="184"/>
      <c r="BL983" s="184" t="s">
        <v>3493</v>
      </c>
      <c r="BM983" s="184"/>
      <c r="BN983" s="184" t="s">
        <v>3493</v>
      </c>
      <c r="BO983" s="184" t="s">
        <v>3493</v>
      </c>
      <c r="BP983" s="184" t="s">
        <v>3493</v>
      </c>
      <c r="BQ983" s="184" t="str">
        <f t="shared" si="42"/>
        <v>√</v>
      </c>
      <c r="BR983" s="184"/>
      <c r="BS983" s="184"/>
      <c r="BT983" s="187" t="s">
        <v>3493</v>
      </c>
      <c r="BU983" s="184" t="s">
        <v>4288</v>
      </c>
      <c r="BV983" s="190" t="e">
        <f>VLOOKUP(D:D,#REF!,2,0)</f>
        <v>#REF!</v>
      </c>
      <c r="BW983" s="190" t="e">
        <f>VLOOKUP(D:D,#REF!,3,0)</f>
        <v>#REF!</v>
      </c>
      <c r="BX983" s="190" t="s">
        <v>13512</v>
      </c>
      <c r="BY983" s="190"/>
      <c r="BZ983" s="191" t="e">
        <f>VLOOKUP(D:D,#REF!,2,0)</f>
        <v>#REF!</v>
      </c>
      <c r="CA983" s="192" t="s">
        <v>18928</v>
      </c>
      <c r="CB983" s="192" t="s">
        <v>18928</v>
      </c>
      <c r="CC983" s="192" t="s">
        <v>18928</v>
      </c>
      <c r="CD983" s="190"/>
      <c r="CE983" s="184">
        <v>7004339</v>
      </c>
    </row>
    <row r="984" spans="1:83" ht="11.95" customHeight="1">
      <c r="A984" s="184">
        <v>7004340</v>
      </c>
      <c r="B984" s="184">
        <v>983</v>
      </c>
      <c r="C984" s="184" t="s">
        <v>18923</v>
      </c>
      <c r="D984" s="184" t="s">
        <v>40</v>
      </c>
      <c r="E984" s="184" t="s">
        <v>693</v>
      </c>
      <c r="F984" s="184" t="s">
        <v>24499</v>
      </c>
      <c r="G984" s="185">
        <v>42594</v>
      </c>
      <c r="H984" s="186" t="s">
        <v>16459</v>
      </c>
      <c r="I984" s="187">
        <v>21108</v>
      </c>
      <c r="J984" s="184" t="s">
        <v>23725</v>
      </c>
      <c r="K984" s="184">
        <v>7004340</v>
      </c>
      <c r="L984" s="184" t="s">
        <v>24500</v>
      </c>
      <c r="M984" s="184" t="s">
        <v>24501</v>
      </c>
      <c r="N984" s="188" t="s">
        <v>24502</v>
      </c>
      <c r="O984" s="189"/>
      <c r="P984" s="187" t="s">
        <v>24503</v>
      </c>
      <c r="Q984" s="187" t="s">
        <v>24503</v>
      </c>
      <c r="R984" s="184" t="s">
        <v>24504</v>
      </c>
      <c r="S984" s="184">
        <v>13571481815</v>
      </c>
      <c r="T984" s="184" t="s">
        <v>24505</v>
      </c>
      <c r="U984" s="184">
        <v>18091678518</v>
      </c>
      <c r="V984" s="184" t="s">
        <v>24262</v>
      </c>
      <c r="W984" s="184" t="s">
        <v>3575</v>
      </c>
      <c r="X984" s="187" t="s">
        <v>24506</v>
      </c>
      <c r="Y984" s="187" t="s">
        <v>24507</v>
      </c>
      <c r="Z984" s="188" t="s">
        <v>3575</v>
      </c>
      <c r="AA984" s="184">
        <v>180</v>
      </c>
      <c r="AB984" s="184" t="s">
        <v>3561</v>
      </c>
      <c r="AC984" s="184"/>
      <c r="AD984" s="184" t="s">
        <v>13118</v>
      </c>
      <c r="AE984" s="184" t="s">
        <v>3562</v>
      </c>
      <c r="AF984" s="184"/>
      <c r="AG984" s="184"/>
      <c r="AH984" s="184"/>
      <c r="AI984" s="184"/>
      <c r="AJ984" s="184" t="s">
        <v>3563</v>
      </c>
      <c r="AK984" s="184">
        <v>724400</v>
      </c>
      <c r="AL984" s="184" t="s">
        <v>1110</v>
      </c>
      <c r="AM984" s="184" t="s">
        <v>11149</v>
      </c>
      <c r="AN984" s="184">
        <v>18629291121</v>
      </c>
      <c r="AO984" s="184" t="s">
        <v>11150</v>
      </c>
      <c r="AP984" s="184" t="s">
        <v>24508</v>
      </c>
      <c r="AQ984" s="184">
        <v>13484858165</v>
      </c>
      <c r="AR984" s="184" t="s">
        <v>1110</v>
      </c>
      <c r="AS984" s="184" t="s">
        <v>11149</v>
      </c>
      <c r="AT984" s="184">
        <v>18629291121</v>
      </c>
      <c r="AU984" s="184" t="s">
        <v>24509</v>
      </c>
      <c r="AV984" s="184" t="s">
        <v>24509</v>
      </c>
      <c r="AW984" s="190"/>
      <c r="AX984" s="185">
        <v>44651</v>
      </c>
      <c r="AY984" s="185">
        <v>42903</v>
      </c>
      <c r="AZ984" s="184" t="s">
        <v>3731</v>
      </c>
      <c r="BA984" s="184" t="s">
        <v>13513</v>
      </c>
      <c r="BB984" s="184"/>
      <c r="BC984" s="184"/>
      <c r="BD984" s="184"/>
      <c r="BE984" s="184"/>
      <c r="BF984" s="184"/>
      <c r="BG984" s="184"/>
      <c r="BH984" s="184"/>
      <c r="BI984" s="184"/>
      <c r="BJ984" s="184"/>
      <c r="BK984" s="184"/>
      <c r="BL984" s="184" t="s">
        <v>3493</v>
      </c>
      <c r="BM984" s="184"/>
      <c r="BN984" s="184"/>
      <c r="BO984" s="184" t="s">
        <v>3493</v>
      </c>
      <c r="BP984" s="184" t="s">
        <v>3493</v>
      </c>
      <c r="BQ984" s="184" t="str">
        <f t="shared" si="42"/>
        <v>√</v>
      </c>
      <c r="BR984" s="184"/>
      <c r="BS984" s="184"/>
      <c r="BT984" s="187"/>
      <c r="BU984" s="184" t="s">
        <v>13514</v>
      </c>
      <c r="BV984" s="190" t="e">
        <f>VLOOKUP(D:D,#REF!,2,0)</f>
        <v>#REF!</v>
      </c>
      <c r="BW984" s="190" t="e">
        <f>VLOOKUP(D:D,#REF!,3,0)</f>
        <v>#REF!</v>
      </c>
      <c r="BX984" s="190"/>
      <c r="BY984" s="190"/>
      <c r="BZ984" s="191" t="e">
        <f>VLOOKUP(D:D,#REF!,2,0)</f>
        <v>#REF!</v>
      </c>
      <c r="CA984" s="192" t="s">
        <v>18928</v>
      </c>
      <c r="CB984" s="192" t="s">
        <v>18928</v>
      </c>
      <c r="CC984" s="192" t="s">
        <v>18928</v>
      </c>
      <c r="CD984" s="190"/>
      <c r="CE984" s="184">
        <v>7004340</v>
      </c>
    </row>
    <row r="985" spans="1:83" ht="11.95" customHeight="1">
      <c r="A985" s="184">
        <v>7004341</v>
      </c>
      <c r="B985" s="184">
        <v>984</v>
      </c>
      <c r="C985" s="184" t="s">
        <v>9939</v>
      </c>
      <c r="D985" s="184" t="s">
        <v>31</v>
      </c>
      <c r="E985" s="184" t="s">
        <v>540</v>
      </c>
      <c r="F985" s="184" t="s">
        <v>24510</v>
      </c>
      <c r="G985" s="185">
        <v>42472</v>
      </c>
      <c r="H985" s="186" t="s">
        <v>23703</v>
      </c>
      <c r="I985" s="187">
        <v>21134</v>
      </c>
      <c r="J985" s="184" t="s">
        <v>23198</v>
      </c>
      <c r="K985" s="184">
        <v>7004341</v>
      </c>
      <c r="L985" s="184" t="s">
        <v>24511</v>
      </c>
      <c r="M985" s="184" t="s">
        <v>24512</v>
      </c>
      <c r="N985" s="188" t="s">
        <v>24513</v>
      </c>
      <c r="O985" s="189"/>
      <c r="P985" s="187" t="s">
        <v>24514</v>
      </c>
      <c r="Q985" s="187" t="s">
        <v>24515</v>
      </c>
      <c r="R985" s="184" t="s">
        <v>24516</v>
      </c>
      <c r="S985" s="184" t="s">
        <v>13515</v>
      </c>
      <c r="T985" s="184" t="s">
        <v>24517</v>
      </c>
      <c r="U985" s="184">
        <v>15988625068</v>
      </c>
      <c r="V985" s="184" t="s">
        <v>24518</v>
      </c>
      <c r="W985" s="184" t="s">
        <v>24519</v>
      </c>
      <c r="X985" s="187" t="s">
        <v>24520</v>
      </c>
      <c r="Y985" s="187" t="s">
        <v>24521</v>
      </c>
      <c r="Z985" s="188" t="s">
        <v>24522</v>
      </c>
      <c r="AA985" s="184">
        <v>120</v>
      </c>
      <c r="AB985" s="184" t="s">
        <v>3669</v>
      </c>
      <c r="AC985" s="184"/>
      <c r="AD985" s="184"/>
      <c r="AE985" s="184" t="s">
        <v>3562</v>
      </c>
      <c r="AF985" s="184"/>
      <c r="AG985" s="184"/>
      <c r="AH985" s="184"/>
      <c r="AI985" s="184"/>
      <c r="AJ985" s="184" t="s">
        <v>3593</v>
      </c>
      <c r="AK985" s="184">
        <v>315500</v>
      </c>
      <c r="AL985" s="184"/>
      <c r="AM985" s="184"/>
      <c r="AN985" s="184"/>
      <c r="AO985" s="184" t="s">
        <v>3577</v>
      </c>
      <c r="AP985" s="184" t="s">
        <v>13516</v>
      </c>
      <c r="AQ985" s="184" t="s">
        <v>13517</v>
      </c>
      <c r="AR985" s="184"/>
      <c r="AS985" s="184"/>
      <c r="AT985" s="184"/>
      <c r="AU985" s="184" t="s">
        <v>961</v>
      </c>
      <c r="AV985" s="184" t="s">
        <v>24523</v>
      </c>
      <c r="AW985" s="190"/>
      <c r="AX985" s="185">
        <v>44549</v>
      </c>
      <c r="AY985" s="185">
        <v>43324</v>
      </c>
      <c r="AZ985" s="184" t="s">
        <v>3731</v>
      </c>
      <c r="BA985" s="184" t="s">
        <v>24524</v>
      </c>
      <c r="BB985" s="184"/>
      <c r="BC985" s="184"/>
      <c r="BD985" s="184"/>
      <c r="BE985" s="184"/>
      <c r="BF985" s="184"/>
      <c r="BG985" s="184"/>
      <c r="BH985" s="184"/>
      <c r="BI985" s="184"/>
      <c r="BJ985" s="184"/>
      <c r="BK985" s="184"/>
      <c r="BL985" s="184" t="s">
        <v>3493</v>
      </c>
      <c r="BM985" s="184" t="s">
        <v>3493</v>
      </c>
      <c r="BN985" s="184" t="s">
        <v>3493</v>
      </c>
      <c r="BO985" s="184"/>
      <c r="BP985" s="184" t="s">
        <v>3493</v>
      </c>
      <c r="BQ985" s="184" t="str">
        <f t="shared" si="42"/>
        <v>√</v>
      </c>
      <c r="BR985" s="184"/>
      <c r="BS985" s="184"/>
      <c r="BT985" s="187" t="s">
        <v>3493</v>
      </c>
      <c r="BU985" s="184"/>
      <c r="BV985" s="190" t="e">
        <f>VLOOKUP(D:D,#REF!,2,0)</f>
        <v>#REF!</v>
      </c>
      <c r="BW985" s="190" t="e">
        <f>VLOOKUP(D:D,#REF!,3,0)</f>
        <v>#REF!</v>
      </c>
      <c r="BX985" s="190"/>
      <c r="BY985" s="190"/>
      <c r="BZ985" s="191" t="e">
        <f>VLOOKUP(D:D,#REF!,2,0)</f>
        <v>#REF!</v>
      </c>
      <c r="CA985" s="192" t="s">
        <v>18928</v>
      </c>
      <c r="CB985" s="192" t="s">
        <v>18928</v>
      </c>
      <c r="CC985" s="192" t="s">
        <v>18928</v>
      </c>
      <c r="CD985" s="190"/>
      <c r="CE985" s="184">
        <v>7004341</v>
      </c>
    </row>
    <row r="986" spans="1:83" ht="11.95" customHeight="1">
      <c r="A986" s="184">
        <v>7004342</v>
      </c>
      <c r="B986" s="184">
        <v>985</v>
      </c>
      <c r="C986" s="184" t="s">
        <v>9939</v>
      </c>
      <c r="D986" s="184" t="s">
        <v>31</v>
      </c>
      <c r="E986" s="184" t="s">
        <v>540</v>
      </c>
      <c r="F986" s="184" t="s">
        <v>24525</v>
      </c>
      <c r="G986" s="185">
        <v>42393</v>
      </c>
      <c r="H986" s="186" t="s">
        <v>23703</v>
      </c>
      <c r="I986" s="187">
        <v>21134</v>
      </c>
      <c r="J986" s="184" t="s">
        <v>23198</v>
      </c>
      <c r="K986" s="184">
        <v>7004342</v>
      </c>
      <c r="L986" s="184" t="s">
        <v>24526</v>
      </c>
      <c r="M986" s="184" t="s">
        <v>24527</v>
      </c>
      <c r="N986" s="188" t="s">
        <v>24528</v>
      </c>
      <c r="O986" s="189"/>
      <c r="P986" s="187" t="s">
        <v>24529</v>
      </c>
      <c r="Q986" s="187" t="s">
        <v>24529</v>
      </c>
      <c r="R986" s="184" t="s">
        <v>24530</v>
      </c>
      <c r="S986" s="184" t="s">
        <v>13518</v>
      </c>
      <c r="T986" s="184" t="s">
        <v>24531</v>
      </c>
      <c r="U986" s="184">
        <v>18906627016</v>
      </c>
      <c r="V986" s="184" t="s">
        <v>24532</v>
      </c>
      <c r="W986" s="184" t="s">
        <v>24533</v>
      </c>
      <c r="X986" s="187" t="s">
        <v>24534</v>
      </c>
      <c r="Y986" s="187" t="s">
        <v>24535</v>
      </c>
      <c r="Z986" s="188" t="s">
        <v>24536</v>
      </c>
      <c r="AA986" s="184">
        <v>120</v>
      </c>
      <c r="AB986" s="184" t="s">
        <v>3669</v>
      </c>
      <c r="AC986" s="184"/>
      <c r="AD986" s="184"/>
      <c r="AE986" s="184" t="s">
        <v>3562</v>
      </c>
      <c r="AF986" s="184"/>
      <c r="AG986" s="184"/>
      <c r="AH986" s="184"/>
      <c r="AI986" s="184"/>
      <c r="AJ986" s="184" t="s">
        <v>3593</v>
      </c>
      <c r="AK986" s="184">
        <v>315040</v>
      </c>
      <c r="AL986" s="184" t="s">
        <v>2819</v>
      </c>
      <c r="AM986" s="184" t="s">
        <v>2819</v>
      </c>
      <c r="AN986" s="184" t="s">
        <v>2819</v>
      </c>
      <c r="AO986" s="184" t="s">
        <v>2819</v>
      </c>
      <c r="AP986" s="184" t="s">
        <v>2819</v>
      </c>
      <c r="AQ986" s="184" t="s">
        <v>2819</v>
      </c>
      <c r="AR986" s="184" t="s">
        <v>2819</v>
      </c>
      <c r="AS986" s="184" t="s">
        <v>2819</v>
      </c>
      <c r="AT986" s="184" t="s">
        <v>2819</v>
      </c>
      <c r="AU986" s="184" t="s">
        <v>24526</v>
      </c>
      <c r="AV986" s="184" t="s">
        <v>24526</v>
      </c>
      <c r="AW986" s="190"/>
      <c r="AX986" s="185">
        <v>44251</v>
      </c>
      <c r="AY986" s="185">
        <v>42637</v>
      </c>
      <c r="AZ986" s="184" t="s">
        <v>3731</v>
      </c>
      <c r="BA986" s="184" t="s">
        <v>13519</v>
      </c>
      <c r="BB986" s="184"/>
      <c r="BC986" s="184"/>
      <c r="BD986" s="184"/>
      <c r="BE986" s="184"/>
      <c r="BF986" s="184"/>
      <c r="BG986" s="184"/>
      <c r="BH986" s="184"/>
      <c r="BI986" s="184"/>
      <c r="BJ986" s="184"/>
      <c r="BK986" s="184"/>
      <c r="BL986" s="184" t="s">
        <v>3493</v>
      </c>
      <c r="BM986" s="184" t="s">
        <v>3493</v>
      </c>
      <c r="BN986" s="184" t="s">
        <v>3493</v>
      </c>
      <c r="BO986" s="184" t="s">
        <v>3493</v>
      </c>
      <c r="BP986" s="184" t="s">
        <v>3493</v>
      </c>
      <c r="BQ986" s="184" t="str">
        <f t="shared" si="42"/>
        <v>√</v>
      </c>
      <c r="BR986" s="184"/>
      <c r="BS986" s="184"/>
      <c r="BT986" s="187" t="s">
        <v>2819</v>
      </c>
      <c r="BU986" s="184" t="s">
        <v>3823</v>
      </c>
      <c r="BV986" s="190" t="e">
        <f>VLOOKUP(D:D,#REF!,2,0)</f>
        <v>#REF!</v>
      </c>
      <c r="BW986" s="190" t="e">
        <f>VLOOKUP(D:D,#REF!,3,0)</f>
        <v>#REF!</v>
      </c>
      <c r="BX986" s="190"/>
      <c r="BY986" s="190"/>
      <c r="BZ986" s="191" t="e">
        <f>VLOOKUP(D:D,#REF!,2,0)</f>
        <v>#REF!</v>
      </c>
      <c r="CA986" s="192" t="s">
        <v>18928</v>
      </c>
      <c r="CB986" s="192" t="s">
        <v>18928</v>
      </c>
      <c r="CC986" s="192" t="s">
        <v>18928</v>
      </c>
      <c r="CD986" s="190"/>
      <c r="CE986" s="184">
        <v>7004342</v>
      </c>
    </row>
    <row r="987" spans="1:83" ht="11.95" customHeight="1">
      <c r="A987" s="184">
        <v>7004343</v>
      </c>
      <c r="B987" s="184">
        <v>986</v>
      </c>
      <c r="C987" s="184" t="s">
        <v>9939</v>
      </c>
      <c r="D987" s="184" t="s">
        <v>31</v>
      </c>
      <c r="E987" s="184" t="s">
        <v>540</v>
      </c>
      <c r="F987" s="184" t="s">
        <v>24537</v>
      </c>
      <c r="G987" s="185">
        <v>42392</v>
      </c>
      <c r="H987" s="186" t="s">
        <v>23703</v>
      </c>
      <c r="I987" s="187">
        <v>21134</v>
      </c>
      <c r="J987" s="184" t="s">
        <v>23198</v>
      </c>
      <c r="K987" s="184">
        <v>7004343</v>
      </c>
      <c r="L987" s="184" t="s">
        <v>24538</v>
      </c>
      <c r="M987" s="184" t="s">
        <v>24539</v>
      </c>
      <c r="N987" s="188" t="s">
        <v>24540</v>
      </c>
      <c r="O987" s="189"/>
      <c r="P987" s="187" t="s">
        <v>24541</v>
      </c>
      <c r="Q987" s="187" t="s">
        <v>24541</v>
      </c>
      <c r="R987" s="184" t="s">
        <v>24542</v>
      </c>
      <c r="S987" s="184" t="s">
        <v>13520</v>
      </c>
      <c r="T987" s="184" t="s">
        <v>24543</v>
      </c>
      <c r="U987" s="184">
        <v>13905741175</v>
      </c>
      <c r="V987" s="184" t="s">
        <v>24544</v>
      </c>
      <c r="W987" s="184" t="s">
        <v>24545</v>
      </c>
      <c r="X987" s="187" t="s">
        <v>24546</v>
      </c>
      <c r="Y987" s="187" t="s">
        <v>24547</v>
      </c>
      <c r="Z987" s="188" t="s">
        <v>24548</v>
      </c>
      <c r="AA987" s="184">
        <v>180</v>
      </c>
      <c r="AB987" s="184" t="s">
        <v>3561</v>
      </c>
      <c r="AC987" s="184"/>
      <c r="AD987" s="184"/>
      <c r="AE987" s="184" t="s">
        <v>3562</v>
      </c>
      <c r="AF987" s="184"/>
      <c r="AG987" s="184"/>
      <c r="AH987" s="184"/>
      <c r="AI987" s="184"/>
      <c r="AJ987" s="184" t="s">
        <v>3593</v>
      </c>
      <c r="AK987" s="184">
        <v>315000</v>
      </c>
      <c r="AL987" s="184"/>
      <c r="AM987" s="184"/>
      <c r="AN987" s="184"/>
      <c r="AO987" s="184" t="s">
        <v>3577</v>
      </c>
      <c r="AP987" s="184" t="s">
        <v>13521</v>
      </c>
      <c r="AQ987" s="184">
        <v>13486041172</v>
      </c>
      <c r="AR987" s="184"/>
      <c r="AS987" s="184"/>
      <c r="AT987" s="184"/>
      <c r="AU987" s="184" t="s">
        <v>24549</v>
      </c>
      <c r="AV987" s="184" t="s">
        <v>24550</v>
      </c>
      <c r="AW987" s="190"/>
      <c r="AX987" s="185">
        <v>44278</v>
      </c>
      <c r="AY987" s="185">
        <v>43248</v>
      </c>
      <c r="AZ987" s="184" t="s">
        <v>3731</v>
      </c>
      <c r="BA987" s="184" t="s">
        <v>13522</v>
      </c>
      <c r="BB987" s="184"/>
      <c r="BC987" s="184"/>
      <c r="BD987" s="184"/>
      <c r="BE987" s="184"/>
      <c r="BF987" s="184"/>
      <c r="BG987" s="184"/>
      <c r="BH987" s="184"/>
      <c r="BI987" s="184"/>
      <c r="BJ987" s="184"/>
      <c r="BK987" s="184"/>
      <c r="BL987" s="184" t="s">
        <v>3493</v>
      </c>
      <c r="BM987" s="184" t="s">
        <v>3493</v>
      </c>
      <c r="BN987" s="184"/>
      <c r="BO987" s="184" t="s">
        <v>3493</v>
      </c>
      <c r="BP987" s="184" t="s">
        <v>3493</v>
      </c>
      <c r="BQ987" s="184" t="str">
        <f t="shared" si="42"/>
        <v>√</v>
      </c>
      <c r="BR987" s="184"/>
      <c r="BS987" s="184"/>
      <c r="BT987" s="187" t="s">
        <v>3493</v>
      </c>
      <c r="BU987" s="184"/>
      <c r="BV987" s="190" t="e">
        <f>VLOOKUP(D:D,#REF!,2,0)</f>
        <v>#REF!</v>
      </c>
      <c r="BW987" s="190" t="e">
        <f>VLOOKUP(D:D,#REF!,3,0)</f>
        <v>#REF!</v>
      </c>
      <c r="BX987" s="190"/>
      <c r="BY987" s="190"/>
      <c r="BZ987" s="191" t="e">
        <f>VLOOKUP(D:D,#REF!,2,0)</f>
        <v>#REF!</v>
      </c>
      <c r="CA987" s="192" t="s">
        <v>18928</v>
      </c>
      <c r="CB987" s="192" t="s">
        <v>18928</v>
      </c>
      <c r="CC987" s="192" t="s">
        <v>18928</v>
      </c>
      <c r="CD987" s="190"/>
      <c r="CE987" s="184">
        <v>7004343</v>
      </c>
    </row>
    <row r="988" spans="1:83" ht="11.95" customHeight="1">
      <c r="A988" s="184">
        <v>7004344</v>
      </c>
      <c r="B988" s="184">
        <v>987</v>
      </c>
      <c r="C988" s="184" t="s">
        <v>9939</v>
      </c>
      <c r="D988" s="184" t="s">
        <v>31</v>
      </c>
      <c r="E988" s="184" t="s">
        <v>540</v>
      </c>
      <c r="F988" s="184" t="s">
        <v>24551</v>
      </c>
      <c r="G988" s="185">
        <v>42401</v>
      </c>
      <c r="H988" s="186" t="s">
        <v>23703</v>
      </c>
      <c r="I988" s="187">
        <v>21134</v>
      </c>
      <c r="J988" s="184" t="s">
        <v>23198</v>
      </c>
      <c r="K988" s="184">
        <v>7004344</v>
      </c>
      <c r="L988" s="184" t="s">
        <v>24552</v>
      </c>
      <c r="M988" s="184" t="s">
        <v>24553</v>
      </c>
      <c r="N988" s="188" t="s">
        <v>24554</v>
      </c>
      <c r="O988" s="189" t="s">
        <v>13523</v>
      </c>
      <c r="P988" s="187" t="s">
        <v>24555</v>
      </c>
      <c r="Q988" s="187" t="s">
        <v>24555</v>
      </c>
      <c r="R988" s="184" t="s">
        <v>24556</v>
      </c>
      <c r="S988" s="184" t="s">
        <v>13524</v>
      </c>
      <c r="T988" s="184" t="s">
        <v>24556</v>
      </c>
      <c r="U988" s="184" t="s">
        <v>24557</v>
      </c>
      <c r="V988" s="184" t="s">
        <v>24558</v>
      </c>
      <c r="W988" s="184" t="s">
        <v>24559</v>
      </c>
      <c r="X988" s="187" t="s">
        <v>24560</v>
      </c>
      <c r="Y988" s="187" t="s">
        <v>24561</v>
      </c>
      <c r="Z988" s="188" t="s">
        <v>24562</v>
      </c>
      <c r="AA988" s="184">
        <v>180</v>
      </c>
      <c r="AB988" s="184" t="s">
        <v>3561</v>
      </c>
      <c r="AC988" s="184"/>
      <c r="AD988" s="184"/>
      <c r="AE988" s="184" t="s">
        <v>3562</v>
      </c>
      <c r="AF988" s="184"/>
      <c r="AG988" s="184"/>
      <c r="AH988" s="184"/>
      <c r="AI988" s="184"/>
      <c r="AJ988" s="184" t="s">
        <v>3593</v>
      </c>
      <c r="AK988" s="184">
        <v>315100</v>
      </c>
      <c r="AL988" s="184"/>
      <c r="AM988" s="184"/>
      <c r="AN988" s="184"/>
      <c r="AO988" s="184" t="s">
        <v>3577</v>
      </c>
      <c r="AP988" s="184" t="s">
        <v>13525</v>
      </c>
      <c r="AQ988" s="184">
        <v>13777143990</v>
      </c>
      <c r="AR988" s="184"/>
      <c r="AS988" s="184"/>
      <c r="AT988" s="184"/>
      <c r="AU988" s="184" t="s">
        <v>24563</v>
      </c>
      <c r="AV988" s="184" t="s">
        <v>24563</v>
      </c>
      <c r="AW988" s="190"/>
      <c r="AX988" s="185">
        <v>44269</v>
      </c>
      <c r="AY988" s="185">
        <v>43569</v>
      </c>
      <c r="AZ988" s="184" t="s">
        <v>3731</v>
      </c>
      <c r="BA988" s="184" t="s">
        <v>13526</v>
      </c>
      <c r="BB988" s="184"/>
      <c r="BC988" s="184"/>
      <c r="BD988" s="184"/>
      <c r="BE988" s="184"/>
      <c r="BF988" s="184"/>
      <c r="BG988" s="184"/>
      <c r="BH988" s="184"/>
      <c r="BI988" s="184"/>
      <c r="BJ988" s="184"/>
      <c r="BK988" s="184"/>
      <c r="BL988" s="184" t="s">
        <v>3493</v>
      </c>
      <c r="BM988" s="184" t="s">
        <v>3493</v>
      </c>
      <c r="BN988" s="184" t="s">
        <v>3493</v>
      </c>
      <c r="BO988" s="184" t="s">
        <v>3493</v>
      </c>
      <c r="BP988" s="184" t="s">
        <v>3493</v>
      </c>
      <c r="BQ988" s="184" t="str">
        <f t="shared" si="42"/>
        <v>√</v>
      </c>
      <c r="BR988" s="184"/>
      <c r="BS988" s="184"/>
      <c r="BT988" s="187" t="s">
        <v>3493</v>
      </c>
      <c r="BU988" s="184"/>
      <c r="BV988" s="190" t="e">
        <f>VLOOKUP(D:D,#REF!,2,0)</f>
        <v>#REF!</v>
      </c>
      <c r="BW988" s="190" t="e">
        <f>VLOOKUP(D:D,#REF!,3,0)</f>
        <v>#REF!</v>
      </c>
      <c r="BX988" s="190"/>
      <c r="BY988" s="190"/>
      <c r="BZ988" s="191" t="e">
        <f>VLOOKUP(D:D,#REF!,2,0)</f>
        <v>#REF!</v>
      </c>
      <c r="CA988" s="192" t="s">
        <v>18928</v>
      </c>
      <c r="CB988" s="192" t="s">
        <v>18928</v>
      </c>
      <c r="CC988" s="192" t="s">
        <v>18928</v>
      </c>
      <c r="CD988" s="190"/>
      <c r="CE988" s="184">
        <v>7004344</v>
      </c>
    </row>
    <row r="989" spans="1:83" ht="11.95" customHeight="1">
      <c r="A989" s="184">
        <v>7004345</v>
      </c>
      <c r="B989" s="184">
        <v>988</v>
      </c>
      <c r="C989" s="184" t="s">
        <v>9939</v>
      </c>
      <c r="D989" s="184" t="s">
        <v>31</v>
      </c>
      <c r="E989" s="184" t="s">
        <v>540</v>
      </c>
      <c r="F989" s="184" t="s">
        <v>24564</v>
      </c>
      <c r="G989" s="185">
        <v>42415</v>
      </c>
      <c r="H989" s="186" t="s">
        <v>23703</v>
      </c>
      <c r="I989" s="187">
        <v>21134</v>
      </c>
      <c r="J989" s="184" t="s">
        <v>23198</v>
      </c>
      <c r="K989" s="184">
        <v>7004345</v>
      </c>
      <c r="L989" s="184" t="s">
        <v>24565</v>
      </c>
      <c r="M989" s="184" t="s">
        <v>24566</v>
      </c>
      <c r="N989" s="188" t="s">
        <v>24567</v>
      </c>
      <c r="O989" s="189" t="s">
        <v>13527</v>
      </c>
      <c r="P989" s="187" t="s">
        <v>13528</v>
      </c>
      <c r="Q989" s="187" t="s">
        <v>13528</v>
      </c>
      <c r="R989" s="184" t="s">
        <v>24568</v>
      </c>
      <c r="S989" s="184" t="s">
        <v>13529</v>
      </c>
      <c r="T989" s="184" t="s">
        <v>24569</v>
      </c>
      <c r="U989" s="184">
        <v>15067495700</v>
      </c>
      <c r="V989" s="184" t="s">
        <v>24262</v>
      </c>
      <c r="W989" s="184" t="s">
        <v>3575</v>
      </c>
      <c r="X989" s="187" t="s">
        <v>24570</v>
      </c>
      <c r="Y989" s="187" t="s">
        <v>24571</v>
      </c>
      <c r="Z989" s="188" t="s">
        <v>24570</v>
      </c>
      <c r="AA989" s="184">
        <v>120</v>
      </c>
      <c r="AB989" s="184" t="s">
        <v>3669</v>
      </c>
      <c r="AC989" s="184"/>
      <c r="AD989" s="184"/>
      <c r="AE989" s="184" t="s">
        <v>3562</v>
      </c>
      <c r="AF989" s="184"/>
      <c r="AG989" s="184"/>
      <c r="AH989" s="184"/>
      <c r="AI989" s="184"/>
      <c r="AJ989" s="184" t="s">
        <v>3593</v>
      </c>
      <c r="AK989" s="184">
        <v>315600</v>
      </c>
      <c r="AL989" s="184"/>
      <c r="AM989" s="184"/>
      <c r="AN989" s="184"/>
      <c r="AO989" s="184" t="s">
        <v>3577</v>
      </c>
      <c r="AP989" s="184" t="s">
        <v>13530</v>
      </c>
      <c r="AQ989" s="184">
        <v>15067495700</v>
      </c>
      <c r="AR989" s="184"/>
      <c r="AS989" s="184"/>
      <c r="AT989" s="184"/>
      <c r="AU989" s="184" t="s">
        <v>24572</v>
      </c>
      <c r="AV989" s="184" t="s">
        <v>24572</v>
      </c>
      <c r="AW989" s="190"/>
      <c r="AX989" s="185">
        <v>44816</v>
      </c>
      <c r="AY989" s="185">
        <v>43351</v>
      </c>
      <c r="AZ989" s="184" t="s">
        <v>3731</v>
      </c>
      <c r="BA989" s="184" t="s">
        <v>24573</v>
      </c>
      <c r="BB989" s="184"/>
      <c r="BC989" s="184"/>
      <c r="BD989" s="184"/>
      <c r="BE989" s="184"/>
      <c r="BF989" s="184"/>
      <c r="BG989" s="184"/>
      <c r="BH989" s="184"/>
      <c r="BI989" s="184"/>
      <c r="BJ989" s="184"/>
      <c r="BK989" s="184"/>
      <c r="BL989" s="184" t="s">
        <v>3493</v>
      </c>
      <c r="BM989" s="184"/>
      <c r="BN989" s="184" t="s">
        <v>3493</v>
      </c>
      <c r="BO989" s="184" t="s">
        <v>3493</v>
      </c>
      <c r="BP989" s="184" t="s">
        <v>3493</v>
      </c>
      <c r="BQ989" s="184" t="str">
        <f t="shared" si="42"/>
        <v>√</v>
      </c>
      <c r="BR989" s="184"/>
      <c r="BS989" s="184"/>
      <c r="BT989" s="187" t="s">
        <v>3493</v>
      </c>
      <c r="BU989" s="184"/>
      <c r="BV989" s="190" t="e">
        <f>VLOOKUP(D:D,#REF!,2,0)</f>
        <v>#REF!</v>
      </c>
      <c r="BW989" s="190" t="e">
        <f>VLOOKUP(D:D,#REF!,3,0)</f>
        <v>#REF!</v>
      </c>
      <c r="BX989" s="190"/>
      <c r="BY989" s="190"/>
      <c r="BZ989" s="191" t="e">
        <f>VLOOKUP(D:D,#REF!,2,0)</f>
        <v>#REF!</v>
      </c>
      <c r="CA989" s="192" t="s">
        <v>18928</v>
      </c>
      <c r="CB989" s="192" t="s">
        <v>18928</v>
      </c>
      <c r="CC989" s="192" t="s">
        <v>18928</v>
      </c>
      <c r="CD989" s="190"/>
      <c r="CE989" s="184">
        <v>7004345</v>
      </c>
    </row>
    <row r="990" spans="1:83" ht="11.95" customHeight="1">
      <c r="A990" s="184">
        <v>7004346</v>
      </c>
      <c r="B990" s="184">
        <v>989</v>
      </c>
      <c r="C990" s="184" t="s">
        <v>9939</v>
      </c>
      <c r="D990" s="184" t="s">
        <v>31</v>
      </c>
      <c r="E990" s="184" t="s">
        <v>544</v>
      </c>
      <c r="F990" s="184" t="s">
        <v>24574</v>
      </c>
      <c r="G990" s="185"/>
      <c r="H990" s="186" t="s">
        <v>23197</v>
      </c>
      <c r="I990" s="187">
        <v>21056</v>
      </c>
      <c r="J990" s="184" t="s">
        <v>23198</v>
      </c>
      <c r="K990" s="184">
        <v>7004346</v>
      </c>
      <c r="L990" s="184" t="s">
        <v>24575</v>
      </c>
      <c r="M990" s="184" t="s">
        <v>24576</v>
      </c>
      <c r="N990" s="188" t="s">
        <v>24577</v>
      </c>
      <c r="O990" s="189"/>
      <c r="P990" s="187" t="s">
        <v>24578</v>
      </c>
      <c r="Q990" s="187" t="s">
        <v>24578</v>
      </c>
      <c r="R990" s="184" t="s">
        <v>24579</v>
      </c>
      <c r="S990" s="184" t="s">
        <v>13531</v>
      </c>
      <c r="T990" s="184" t="s">
        <v>24580</v>
      </c>
      <c r="U990" s="184">
        <v>13868212663</v>
      </c>
      <c r="V990" s="184" t="s">
        <v>24262</v>
      </c>
      <c r="W990" s="184" t="s">
        <v>3575</v>
      </c>
      <c r="X990" s="187" t="s">
        <v>24581</v>
      </c>
      <c r="Y990" s="187" t="s">
        <v>24582</v>
      </c>
      <c r="Z990" s="188" t="s">
        <v>3575</v>
      </c>
      <c r="AA990" s="184">
        <v>120</v>
      </c>
      <c r="AB990" s="184" t="s">
        <v>3561</v>
      </c>
      <c r="AC990" s="184"/>
      <c r="AD990" s="184"/>
      <c r="AE990" s="184" t="s">
        <v>3562</v>
      </c>
      <c r="AF990" s="184"/>
      <c r="AG990" s="184"/>
      <c r="AH990" s="184"/>
      <c r="AI990" s="184"/>
      <c r="AJ990" s="184" t="s">
        <v>3563</v>
      </c>
      <c r="AK990" s="184">
        <v>316200</v>
      </c>
      <c r="AL990" s="184" t="s">
        <v>13532</v>
      </c>
      <c r="AM990" s="184" t="s">
        <v>13533</v>
      </c>
      <c r="AN990" s="184">
        <v>13868212663</v>
      </c>
      <c r="AO990" s="184" t="s">
        <v>13534</v>
      </c>
      <c r="AP990" s="184" t="s">
        <v>13532</v>
      </c>
      <c r="AQ990" s="184">
        <v>13868212663</v>
      </c>
      <c r="AR990" s="184" t="s">
        <v>13532</v>
      </c>
      <c r="AS990" s="184" t="s">
        <v>13533</v>
      </c>
      <c r="AT990" s="184">
        <v>13868212663</v>
      </c>
      <c r="AU990" s="184" t="s">
        <v>24575</v>
      </c>
      <c r="AV990" s="184" t="s">
        <v>24575</v>
      </c>
      <c r="AW990" s="190"/>
      <c r="AX990" s="185">
        <v>43921</v>
      </c>
      <c r="AY990" s="185">
        <v>43668</v>
      </c>
      <c r="AZ990" s="184" t="s">
        <v>19415</v>
      </c>
      <c r="BA990" s="184" t="s">
        <v>13535</v>
      </c>
      <c r="BB990" s="184"/>
      <c r="BC990" s="184"/>
      <c r="BD990" s="184"/>
      <c r="BE990" s="184"/>
      <c r="BF990" s="184"/>
      <c r="BG990" s="184"/>
      <c r="BH990" s="184"/>
      <c r="BI990" s="184"/>
      <c r="BJ990" s="184"/>
      <c r="BK990" s="184"/>
      <c r="BL990" s="184" t="s">
        <v>3493</v>
      </c>
      <c r="BM990" s="184"/>
      <c r="BN990" s="184" t="s">
        <v>3493</v>
      </c>
      <c r="BO990" s="184" t="s">
        <v>3493</v>
      </c>
      <c r="BP990" s="184" t="s">
        <v>3493</v>
      </c>
      <c r="BQ990" s="184" t="str">
        <f t="shared" si="42"/>
        <v>√</v>
      </c>
      <c r="BR990" s="184"/>
      <c r="BS990" s="184"/>
      <c r="BT990" s="187"/>
      <c r="BU990" s="184" t="s">
        <v>3858</v>
      </c>
      <c r="BV990" s="190" t="e">
        <f>VLOOKUP(D:D,#REF!,2,0)</f>
        <v>#REF!</v>
      </c>
      <c r="BW990" s="190" t="e">
        <f>VLOOKUP(D:D,#REF!,3,0)</f>
        <v>#REF!</v>
      </c>
      <c r="BX990" s="190"/>
      <c r="BY990" s="190"/>
      <c r="BZ990" s="191" t="e">
        <f>VLOOKUP(D:D,#REF!,2,0)</f>
        <v>#REF!</v>
      </c>
      <c r="CA990" s="192" t="s">
        <v>18928</v>
      </c>
      <c r="CB990" s="192" t="s">
        <v>18928</v>
      </c>
      <c r="CC990" s="192" t="s">
        <v>18928</v>
      </c>
      <c r="CD990" s="190"/>
      <c r="CE990" s="184">
        <v>7004346</v>
      </c>
    </row>
    <row r="991" spans="1:83" ht="11.95" customHeight="1">
      <c r="A991" s="184">
        <v>7004347</v>
      </c>
      <c r="B991" s="184">
        <v>990</v>
      </c>
      <c r="C991" s="184" t="s">
        <v>9939</v>
      </c>
      <c r="D991" s="184" t="s">
        <v>31</v>
      </c>
      <c r="E991" s="184" t="s">
        <v>544</v>
      </c>
      <c r="F991" s="184" t="s">
        <v>24583</v>
      </c>
      <c r="G991" s="185">
        <v>42727</v>
      </c>
      <c r="H991" s="186" t="s">
        <v>23197</v>
      </c>
      <c r="I991" s="187">
        <v>21056</v>
      </c>
      <c r="J991" s="184" t="s">
        <v>23198</v>
      </c>
      <c r="K991" s="184">
        <v>7004347</v>
      </c>
      <c r="L991" s="184" t="s">
        <v>24584</v>
      </c>
      <c r="M991" s="184" t="s">
        <v>24585</v>
      </c>
      <c r="N991" s="188" t="s">
        <v>24586</v>
      </c>
      <c r="O991" s="189"/>
      <c r="P991" s="187" t="s">
        <v>24587</v>
      </c>
      <c r="Q991" s="187" t="s">
        <v>24587</v>
      </c>
      <c r="R991" s="184" t="s">
        <v>24588</v>
      </c>
      <c r="S991" s="184" t="s">
        <v>13536</v>
      </c>
      <c r="T991" s="184" t="s">
        <v>24589</v>
      </c>
      <c r="U991" s="184" t="s">
        <v>24590</v>
      </c>
      <c r="V991" s="184" t="s">
        <v>24591</v>
      </c>
      <c r="W991" s="184">
        <v>13868220071</v>
      </c>
      <c r="X991" s="187" t="s">
        <v>24592</v>
      </c>
      <c r="Y991" s="187"/>
      <c r="Z991" s="188" t="s">
        <v>13537</v>
      </c>
      <c r="AA991" s="184">
        <v>180</v>
      </c>
      <c r="AB991" s="184" t="s">
        <v>3561</v>
      </c>
      <c r="AC991" s="184"/>
      <c r="AD991" s="184"/>
      <c r="AE991" s="184" t="s">
        <v>3562</v>
      </c>
      <c r="AF991" s="184"/>
      <c r="AG991" s="184"/>
      <c r="AH991" s="184"/>
      <c r="AI991" s="184"/>
      <c r="AJ991" s="184" t="s">
        <v>3593</v>
      </c>
      <c r="AK991" s="184">
        <v>316100</v>
      </c>
      <c r="AL991" s="184" t="s">
        <v>13538</v>
      </c>
      <c r="AM991" s="184" t="s">
        <v>13539</v>
      </c>
      <c r="AN991" s="184">
        <v>13758046550</v>
      </c>
      <c r="AO991" s="184" t="s">
        <v>13534</v>
      </c>
      <c r="AP991" s="184" t="s">
        <v>13540</v>
      </c>
      <c r="AQ991" s="184" t="s">
        <v>13541</v>
      </c>
      <c r="AR991" s="184" t="s">
        <v>13538</v>
      </c>
      <c r="AS991" s="184" t="s">
        <v>13539</v>
      </c>
      <c r="AT991" s="184">
        <v>13758046550</v>
      </c>
      <c r="AU991" s="184" t="s">
        <v>24584</v>
      </c>
      <c r="AV991" s="184" t="s">
        <v>24584</v>
      </c>
      <c r="AW991" s="190"/>
      <c r="AX991" s="185">
        <v>43907</v>
      </c>
      <c r="AY991" s="185"/>
      <c r="AZ991" s="184" t="s">
        <v>3731</v>
      </c>
      <c r="BA991" s="184" t="s">
        <v>13542</v>
      </c>
      <c r="BB991" s="184"/>
      <c r="BC991" s="184"/>
      <c r="BD991" s="184"/>
      <c r="BE991" s="184"/>
      <c r="BF991" s="184"/>
      <c r="BG991" s="184"/>
      <c r="BH991" s="184"/>
      <c r="BI991" s="184"/>
      <c r="BJ991" s="184"/>
      <c r="BK991" s="184"/>
      <c r="BL991" s="184" t="s">
        <v>3493</v>
      </c>
      <c r="BM991" s="184" t="s">
        <v>3493</v>
      </c>
      <c r="BN991" s="184" t="s">
        <v>3493</v>
      </c>
      <c r="BO991" s="184"/>
      <c r="BP991" s="184" t="s">
        <v>3493</v>
      </c>
      <c r="BQ991" s="184" t="str">
        <f t="shared" si="42"/>
        <v>√</v>
      </c>
      <c r="BR991" s="184"/>
      <c r="BS991" s="184"/>
      <c r="BT991" s="187" t="s">
        <v>3493</v>
      </c>
      <c r="BU991" s="184"/>
      <c r="BV991" s="190" t="e">
        <f>VLOOKUP(D:D,#REF!,2,0)</f>
        <v>#REF!</v>
      </c>
      <c r="BW991" s="190" t="e">
        <f>VLOOKUP(D:D,#REF!,3,0)</f>
        <v>#REF!</v>
      </c>
      <c r="BX991" s="190"/>
      <c r="BY991" s="190"/>
      <c r="BZ991" s="191" t="e">
        <f>VLOOKUP(D:D,#REF!,2,0)</f>
        <v>#REF!</v>
      </c>
      <c r="CA991" s="192" t="s">
        <v>18928</v>
      </c>
      <c r="CB991" s="192" t="s">
        <v>18928</v>
      </c>
      <c r="CC991" s="192" t="s">
        <v>18928</v>
      </c>
      <c r="CD991" s="190"/>
      <c r="CE991" s="184">
        <v>7004347</v>
      </c>
    </row>
    <row r="992" spans="1:83" ht="11.95" customHeight="1">
      <c r="A992" s="184">
        <v>7004348</v>
      </c>
      <c r="B992" s="184">
        <v>991</v>
      </c>
      <c r="C992" s="184" t="s">
        <v>9939</v>
      </c>
      <c r="D992" s="184" t="s">
        <v>31</v>
      </c>
      <c r="E992" s="184" t="s">
        <v>540</v>
      </c>
      <c r="F992" s="184" t="s">
        <v>24593</v>
      </c>
      <c r="G992" s="185">
        <v>42414</v>
      </c>
      <c r="H992" s="186" t="s">
        <v>23703</v>
      </c>
      <c r="I992" s="187">
        <v>21134</v>
      </c>
      <c r="J992" s="184" t="s">
        <v>23198</v>
      </c>
      <c r="K992" s="184">
        <v>7004348</v>
      </c>
      <c r="L992" s="184" t="s">
        <v>24594</v>
      </c>
      <c r="M992" s="184" t="s">
        <v>24595</v>
      </c>
      <c r="N992" s="188" t="s">
        <v>24596</v>
      </c>
      <c r="O992" s="189" t="s">
        <v>13543</v>
      </c>
      <c r="P992" s="187" t="s">
        <v>24597</v>
      </c>
      <c r="Q992" s="187" t="s">
        <v>24597</v>
      </c>
      <c r="R992" s="184" t="s">
        <v>24598</v>
      </c>
      <c r="S992" s="184" t="s">
        <v>13544</v>
      </c>
      <c r="T992" s="184" t="s">
        <v>24599</v>
      </c>
      <c r="U992" s="184">
        <v>13566376375</v>
      </c>
      <c r="V992" s="184" t="s">
        <v>24600</v>
      </c>
      <c r="W992" s="184" t="s">
        <v>24601</v>
      </c>
      <c r="X992" s="187" t="s">
        <v>24602</v>
      </c>
      <c r="Y992" s="187" t="s">
        <v>24603</v>
      </c>
      <c r="Z992" s="188" t="s">
        <v>24604</v>
      </c>
      <c r="AA992" s="184">
        <v>120</v>
      </c>
      <c r="AB992" s="184" t="s">
        <v>3669</v>
      </c>
      <c r="AC992" s="184"/>
      <c r="AD992" s="184"/>
      <c r="AE992" s="184" t="s">
        <v>3562</v>
      </c>
      <c r="AF992" s="184"/>
      <c r="AG992" s="184"/>
      <c r="AH992" s="184"/>
      <c r="AI992" s="184"/>
      <c r="AJ992" s="184" t="s">
        <v>3593</v>
      </c>
      <c r="AK992" s="184">
        <v>315700</v>
      </c>
      <c r="AL992" s="184"/>
      <c r="AM992" s="184"/>
      <c r="AN992" s="184"/>
      <c r="AO992" s="184" t="s">
        <v>3577</v>
      </c>
      <c r="AP992" s="184" t="s">
        <v>13545</v>
      </c>
      <c r="AQ992" s="184">
        <v>13566376375</v>
      </c>
      <c r="AR992" s="184"/>
      <c r="AS992" s="184"/>
      <c r="AT992" s="184"/>
      <c r="AU992" s="184" t="s">
        <v>24605</v>
      </c>
      <c r="AV992" s="184" t="s">
        <v>24605</v>
      </c>
      <c r="AW992" s="190"/>
      <c r="AX992" s="185">
        <v>44262</v>
      </c>
      <c r="AY992" s="185">
        <v>43644</v>
      </c>
      <c r="AZ992" s="184" t="s">
        <v>3731</v>
      </c>
      <c r="BA992" s="184" t="s">
        <v>13546</v>
      </c>
      <c r="BB992" s="184"/>
      <c r="BC992" s="184"/>
      <c r="BD992" s="184"/>
      <c r="BE992" s="184"/>
      <c r="BF992" s="184"/>
      <c r="BG992" s="184"/>
      <c r="BH992" s="184"/>
      <c r="BI992" s="184"/>
      <c r="BJ992" s="184"/>
      <c r="BK992" s="184"/>
      <c r="BL992" s="184" t="s">
        <v>3493</v>
      </c>
      <c r="BM992" s="184" t="s">
        <v>3493</v>
      </c>
      <c r="BN992" s="184" t="s">
        <v>3493</v>
      </c>
      <c r="BO992" s="184" t="s">
        <v>3493</v>
      </c>
      <c r="BP992" s="184" t="s">
        <v>3493</v>
      </c>
      <c r="BQ992" s="184" t="str">
        <f t="shared" si="42"/>
        <v>√</v>
      </c>
      <c r="BR992" s="184"/>
      <c r="BS992" s="184"/>
      <c r="BT992" s="187" t="s">
        <v>3493</v>
      </c>
      <c r="BU992" s="184"/>
      <c r="BV992" s="190" t="e">
        <f>VLOOKUP(D:D,#REF!,2,0)</f>
        <v>#REF!</v>
      </c>
      <c r="BW992" s="190" t="e">
        <f>VLOOKUP(D:D,#REF!,3,0)</f>
        <v>#REF!</v>
      </c>
      <c r="BX992" s="190"/>
      <c r="BY992" s="190"/>
      <c r="BZ992" s="191" t="e">
        <f>VLOOKUP(D:D,#REF!,2,0)</f>
        <v>#REF!</v>
      </c>
      <c r="CA992" s="192" t="s">
        <v>18928</v>
      </c>
      <c r="CB992" s="192" t="s">
        <v>18928</v>
      </c>
      <c r="CC992" s="192" t="s">
        <v>18928</v>
      </c>
      <c r="CD992" s="190"/>
      <c r="CE992" s="184">
        <v>7004348</v>
      </c>
    </row>
    <row r="993" spans="1:83" ht="11.95" customHeight="1">
      <c r="A993" s="184">
        <v>7004349</v>
      </c>
      <c r="B993" s="184">
        <v>992</v>
      </c>
      <c r="C993" s="184" t="s">
        <v>19398</v>
      </c>
      <c r="D993" s="184" t="s">
        <v>30</v>
      </c>
      <c r="E993" s="184" t="s">
        <v>101</v>
      </c>
      <c r="F993" s="184" t="s">
        <v>24606</v>
      </c>
      <c r="G993" s="185">
        <v>42558</v>
      </c>
      <c r="H993" s="186" t="s">
        <v>3467</v>
      </c>
      <c r="I993" s="187">
        <v>21180</v>
      </c>
      <c r="J993" s="184" t="s">
        <v>19691</v>
      </c>
      <c r="K993" s="184">
        <v>7004349</v>
      </c>
      <c r="L993" s="184" t="s">
        <v>24607</v>
      </c>
      <c r="M993" s="184" t="s">
        <v>24608</v>
      </c>
      <c r="N993" s="188" t="s">
        <v>24609</v>
      </c>
      <c r="O993" s="189"/>
      <c r="P993" s="187" t="s">
        <v>24610</v>
      </c>
      <c r="Q993" s="187" t="s">
        <v>24610</v>
      </c>
      <c r="R993" s="184" t="s">
        <v>24611</v>
      </c>
      <c r="S993" s="184">
        <v>13503855788</v>
      </c>
      <c r="T993" s="184" t="s">
        <v>24612</v>
      </c>
      <c r="U993" s="184">
        <v>17603886009</v>
      </c>
      <c r="V993" s="184" t="s">
        <v>24613</v>
      </c>
      <c r="W993" s="184" t="s">
        <v>24614</v>
      </c>
      <c r="X993" s="187" t="s">
        <v>24615</v>
      </c>
      <c r="Y993" s="187"/>
      <c r="Z993" s="188" t="s">
        <v>13547</v>
      </c>
      <c r="AA993" s="184">
        <v>180</v>
      </c>
      <c r="AB993" s="184" t="s">
        <v>3561</v>
      </c>
      <c r="AC993" s="184"/>
      <c r="AD993" s="184"/>
      <c r="AE993" s="184" t="s">
        <v>3562</v>
      </c>
      <c r="AF993" s="184"/>
      <c r="AG993" s="184"/>
      <c r="AH993" s="184"/>
      <c r="AI993" s="184"/>
      <c r="AJ993" s="184" t="s">
        <v>3593</v>
      </c>
      <c r="AK993" s="184">
        <v>452470</v>
      </c>
      <c r="AL993" s="184" t="s">
        <v>24616</v>
      </c>
      <c r="AM993" s="184" t="s">
        <v>24617</v>
      </c>
      <c r="AN993" s="184">
        <v>13633803908</v>
      </c>
      <c r="AO993" s="184" t="s">
        <v>3577</v>
      </c>
      <c r="AP993" s="184" t="s">
        <v>24616</v>
      </c>
      <c r="AQ993" s="184">
        <v>13633803908</v>
      </c>
      <c r="AR993" s="184" t="s">
        <v>24616</v>
      </c>
      <c r="AS993" s="184" t="s">
        <v>24617</v>
      </c>
      <c r="AT993" s="184">
        <v>13633803908</v>
      </c>
      <c r="AU993" s="184" t="s">
        <v>24607</v>
      </c>
      <c r="AV993" s="184" t="s">
        <v>24607</v>
      </c>
      <c r="AW993" s="190"/>
      <c r="AX993" s="185">
        <v>43937</v>
      </c>
      <c r="AY993" s="185"/>
      <c r="AZ993" s="184" t="s">
        <v>3731</v>
      </c>
      <c r="BA993" s="184" t="s">
        <v>13548</v>
      </c>
      <c r="BB993" s="184"/>
      <c r="BC993" s="184"/>
      <c r="BD993" s="184"/>
      <c r="BE993" s="184"/>
      <c r="BF993" s="184"/>
      <c r="BG993" s="184"/>
      <c r="BH993" s="184"/>
      <c r="BI993" s="184"/>
      <c r="BJ993" s="184"/>
      <c r="BK993" s="184"/>
      <c r="BL993" s="184" t="s">
        <v>3493</v>
      </c>
      <c r="BM993" s="184"/>
      <c r="BN993" s="184"/>
      <c r="BO993" s="184"/>
      <c r="BP993" s="184" t="s">
        <v>3493</v>
      </c>
      <c r="BQ993" s="184" t="str">
        <f t="shared" si="42"/>
        <v>√</v>
      </c>
      <c r="BR993" s="184"/>
      <c r="BS993" s="184"/>
      <c r="BT993" s="187" t="s">
        <v>3493</v>
      </c>
      <c r="BU993" s="184"/>
      <c r="BV993" s="190" t="e">
        <f>VLOOKUP(D:D,#REF!,2,0)</f>
        <v>#REF!</v>
      </c>
      <c r="BW993" s="190" t="e">
        <f>VLOOKUP(D:D,#REF!,3,0)</f>
        <v>#REF!</v>
      </c>
      <c r="BX993" s="190"/>
      <c r="BY993" s="190"/>
      <c r="BZ993" s="191" t="e">
        <f>VLOOKUP(D:D,#REF!,2,0)</f>
        <v>#REF!</v>
      </c>
      <c r="CA993" s="192" t="s">
        <v>18928</v>
      </c>
      <c r="CB993" s="192" t="s">
        <v>18928</v>
      </c>
      <c r="CC993" s="192" t="s">
        <v>18928</v>
      </c>
      <c r="CD993" s="190"/>
      <c r="CE993" s="184">
        <v>7004349</v>
      </c>
    </row>
    <row r="994" spans="1:83" ht="11.95" customHeight="1">
      <c r="A994" s="184">
        <v>7004350</v>
      </c>
      <c r="B994" s="184">
        <v>993</v>
      </c>
      <c r="C994" s="184" t="s">
        <v>3672</v>
      </c>
      <c r="D994" s="184" t="s">
        <v>36</v>
      </c>
      <c r="E994" s="184" t="s">
        <v>732</v>
      </c>
      <c r="F994" s="184" t="s">
        <v>24618</v>
      </c>
      <c r="G994" s="185">
        <v>42589</v>
      </c>
      <c r="H994" s="186" t="s">
        <v>3464</v>
      </c>
      <c r="I994" s="187">
        <v>21171</v>
      </c>
      <c r="J994" s="184" t="s">
        <v>8446</v>
      </c>
      <c r="K994" s="184">
        <v>7004350</v>
      </c>
      <c r="L994" s="184" t="s">
        <v>24619</v>
      </c>
      <c r="M994" s="184" t="s">
        <v>3575</v>
      </c>
      <c r="N994" s="188" t="s">
        <v>3575</v>
      </c>
      <c r="O994" s="189"/>
      <c r="P994" s="187" t="s">
        <v>24620</v>
      </c>
      <c r="Q994" s="187" t="s">
        <v>24620</v>
      </c>
      <c r="R994" s="184" t="s">
        <v>24621</v>
      </c>
      <c r="S994" s="184">
        <v>18965369609</v>
      </c>
      <c r="T994" s="184" t="s">
        <v>24622</v>
      </c>
      <c r="U994" s="184">
        <v>15959930735</v>
      </c>
      <c r="V994" s="184" t="s">
        <v>24623</v>
      </c>
      <c r="W994" s="184">
        <v>13960663233</v>
      </c>
      <c r="X994" s="187" t="s">
        <v>24624</v>
      </c>
      <c r="Y994" s="187" t="s">
        <v>24625</v>
      </c>
      <c r="Z994" s="188" t="s">
        <v>3575</v>
      </c>
      <c r="AA994" s="184">
        <v>180</v>
      </c>
      <c r="AB994" s="184" t="s">
        <v>3561</v>
      </c>
      <c r="AC994" s="184"/>
      <c r="AD994" s="184"/>
      <c r="AE994" s="184" t="s">
        <v>3562</v>
      </c>
      <c r="AF994" s="184"/>
      <c r="AG994" s="184"/>
      <c r="AH994" s="184"/>
      <c r="AI994" s="184"/>
      <c r="AJ994" s="184" t="s">
        <v>3563</v>
      </c>
      <c r="AK994" s="184">
        <v>353500</v>
      </c>
      <c r="AL994" s="184"/>
      <c r="AM994" s="184"/>
      <c r="AN994" s="184"/>
      <c r="AO994" s="184" t="s">
        <v>3577</v>
      </c>
      <c r="AP994" s="184" t="s">
        <v>13549</v>
      </c>
      <c r="AQ994" s="184">
        <v>15860966974</v>
      </c>
      <c r="AR994" s="184"/>
      <c r="AS994" s="184"/>
      <c r="AT994" s="184"/>
      <c r="AU994" s="184" t="s">
        <v>24626</v>
      </c>
      <c r="AV994" s="184" t="s">
        <v>24626</v>
      </c>
      <c r="AW994" s="190"/>
      <c r="AX994" s="185">
        <v>43938</v>
      </c>
      <c r="AY994" s="185">
        <v>42535</v>
      </c>
      <c r="AZ994" s="184" t="s">
        <v>3731</v>
      </c>
      <c r="BA994" s="184" t="s">
        <v>13550</v>
      </c>
      <c r="BB994" s="184"/>
      <c r="BC994" s="184"/>
      <c r="BD994" s="184"/>
      <c r="BE994" s="184"/>
      <c r="BF994" s="184"/>
      <c r="BG994" s="184"/>
      <c r="BH994" s="184"/>
      <c r="BI994" s="184"/>
      <c r="BJ994" s="184"/>
      <c r="BK994" s="184"/>
      <c r="BL994" s="184" t="s">
        <v>3493</v>
      </c>
      <c r="BM994" s="184"/>
      <c r="BN994" s="184"/>
      <c r="BO994" s="184" t="s">
        <v>3493</v>
      </c>
      <c r="BP994" s="184" t="s">
        <v>3493</v>
      </c>
      <c r="BQ994" s="184" t="str">
        <f t="shared" si="42"/>
        <v xml:space="preserve"> </v>
      </c>
      <c r="BR994" s="184"/>
      <c r="BS994" s="184"/>
      <c r="BT994" s="187" t="s">
        <v>3493</v>
      </c>
      <c r="BU994" s="184"/>
      <c r="BV994" s="190" t="e">
        <f>VLOOKUP(D:D,#REF!,2,0)</f>
        <v>#REF!</v>
      </c>
      <c r="BW994" s="190" t="e">
        <f>VLOOKUP(D:D,#REF!,3,0)</f>
        <v>#REF!</v>
      </c>
      <c r="BX994" s="190"/>
      <c r="BY994" s="190"/>
      <c r="BZ994" s="191" t="e">
        <f>VLOOKUP(D:D,#REF!,2,0)</f>
        <v>#REF!</v>
      </c>
      <c r="CA994" s="192" t="s">
        <v>18928</v>
      </c>
      <c r="CB994" s="192" t="s">
        <v>18928</v>
      </c>
      <c r="CC994" s="192" t="s">
        <v>18928</v>
      </c>
      <c r="CD994" s="190"/>
      <c r="CE994" s="184">
        <v>7004350</v>
      </c>
    </row>
    <row r="995" spans="1:83" ht="11.95" customHeight="1">
      <c r="A995" s="184">
        <v>7004351</v>
      </c>
      <c r="B995" s="184">
        <v>994</v>
      </c>
      <c r="C995" s="184" t="s">
        <v>19398</v>
      </c>
      <c r="D995" s="184" t="s">
        <v>23</v>
      </c>
      <c r="E995" s="184" t="s">
        <v>600</v>
      </c>
      <c r="F995" s="184" t="s">
        <v>24627</v>
      </c>
      <c r="G995" s="185">
        <v>42580</v>
      </c>
      <c r="H995" s="186" t="s">
        <v>7323</v>
      </c>
      <c r="I995" s="187">
        <v>21124</v>
      </c>
      <c r="J995" s="184" t="s">
        <v>24628</v>
      </c>
      <c r="K995" s="184">
        <v>7004351</v>
      </c>
      <c r="L995" s="184" t="s">
        <v>24629</v>
      </c>
      <c r="M995" s="184" t="s">
        <v>24630</v>
      </c>
      <c r="N995" s="188" t="s">
        <v>24631</v>
      </c>
      <c r="O995" s="189" t="s">
        <v>13551</v>
      </c>
      <c r="P995" s="187" t="s">
        <v>24632</v>
      </c>
      <c r="Q995" s="187" t="s">
        <v>24632</v>
      </c>
      <c r="R995" s="184" t="s">
        <v>13552</v>
      </c>
      <c r="S995" s="184" t="s">
        <v>13553</v>
      </c>
      <c r="T995" s="184" t="s">
        <v>24633</v>
      </c>
      <c r="U995" s="184">
        <v>13111013131</v>
      </c>
      <c r="V995" s="184" t="s">
        <v>24633</v>
      </c>
      <c r="W995" s="184">
        <v>13111013131</v>
      </c>
      <c r="X995" s="187" t="s">
        <v>24634</v>
      </c>
      <c r="Y995" s="187" t="s">
        <v>24635</v>
      </c>
      <c r="Z995" s="188" t="s">
        <v>3575</v>
      </c>
      <c r="AA995" s="184">
        <v>180</v>
      </c>
      <c r="AB995" s="184" t="s">
        <v>3561</v>
      </c>
      <c r="AC995" s="184"/>
      <c r="AD995" s="184"/>
      <c r="AE995" s="184" t="s">
        <v>3562</v>
      </c>
      <c r="AF995" s="184"/>
      <c r="AG995" s="184"/>
      <c r="AH995" s="184"/>
      <c r="AI995" s="184"/>
      <c r="AJ995" s="184" t="s">
        <v>3563</v>
      </c>
      <c r="AK995" s="184" t="s">
        <v>13554</v>
      </c>
      <c r="AL995" s="184" t="s">
        <v>24636</v>
      </c>
      <c r="AM995" s="184" t="s">
        <v>24632</v>
      </c>
      <c r="AN995" s="184">
        <v>13111013131</v>
      </c>
      <c r="AO995" s="184" t="s">
        <v>24637</v>
      </c>
      <c r="AP995" s="184" t="s">
        <v>13555</v>
      </c>
      <c r="AQ995" s="184" t="s">
        <v>13556</v>
      </c>
      <c r="AR995" s="184" t="s">
        <v>24638</v>
      </c>
      <c r="AS995" s="184" t="s">
        <v>24639</v>
      </c>
      <c r="AT995" s="184">
        <v>13111013131</v>
      </c>
      <c r="AU995" s="184" t="s">
        <v>1454</v>
      </c>
      <c r="AV995" s="184" t="s">
        <v>1454</v>
      </c>
      <c r="AW995" s="190"/>
      <c r="AX995" s="185">
        <v>44714</v>
      </c>
      <c r="AY995" s="185">
        <v>43569</v>
      </c>
      <c r="AZ995" s="184" t="s">
        <v>3731</v>
      </c>
      <c r="BA995" s="184" t="s">
        <v>13557</v>
      </c>
      <c r="BB995" s="184"/>
      <c r="BC995" s="184"/>
      <c r="BD995" s="184"/>
      <c r="BE995" s="184"/>
      <c r="BF995" s="184"/>
      <c r="BG995" s="184"/>
      <c r="BH995" s="184"/>
      <c r="BI995" s="184"/>
      <c r="BJ995" s="184"/>
      <c r="BK995" s="184"/>
      <c r="BL995" s="184" t="s">
        <v>3493</v>
      </c>
      <c r="BM995" s="184"/>
      <c r="BN995" s="184"/>
      <c r="BO995" s="184" t="s">
        <v>3493</v>
      </c>
      <c r="BP995" s="184" t="s">
        <v>3493</v>
      </c>
      <c r="BQ995" s="184" t="str">
        <f t="shared" si="42"/>
        <v>√</v>
      </c>
      <c r="BR995" s="184"/>
      <c r="BS995" s="184"/>
      <c r="BT995" s="187" t="str">
        <f t="shared" ref="BT995" si="43">IF(OR(P995="",P995="/")," ","√")</f>
        <v>√</v>
      </c>
      <c r="BU995" s="184"/>
      <c r="BV995" s="190" t="e">
        <f>VLOOKUP(D:D,#REF!,2,0)</f>
        <v>#REF!</v>
      </c>
      <c r="BW995" s="190" t="e">
        <f>VLOOKUP(D:D,#REF!,3,0)</f>
        <v>#REF!</v>
      </c>
      <c r="BX995" s="190"/>
      <c r="BY995" s="190"/>
      <c r="BZ995" s="191" t="e">
        <f>VLOOKUP(D:D,#REF!,2,0)</f>
        <v>#REF!</v>
      </c>
      <c r="CA995" s="192" t="s">
        <v>18928</v>
      </c>
      <c r="CB995" s="192" t="s">
        <v>18928</v>
      </c>
      <c r="CC995" s="192" t="s">
        <v>18928</v>
      </c>
      <c r="CD995" s="190"/>
      <c r="CE995" s="184">
        <v>7004351</v>
      </c>
    </row>
    <row r="996" spans="1:83" ht="11.95" customHeight="1">
      <c r="A996" s="184">
        <v>7004352</v>
      </c>
      <c r="B996" s="184">
        <v>995</v>
      </c>
      <c r="C996" s="184" t="s">
        <v>19398</v>
      </c>
      <c r="D996" s="184" t="s">
        <v>19</v>
      </c>
      <c r="E996" s="184" t="s">
        <v>19</v>
      </c>
      <c r="F996" s="184" t="s">
        <v>24640</v>
      </c>
      <c r="G996" s="185"/>
      <c r="H996" s="186" t="s">
        <v>22973</v>
      </c>
      <c r="I996" s="187">
        <v>21120</v>
      </c>
      <c r="J996" s="184" t="s">
        <v>24641</v>
      </c>
      <c r="K996" s="184">
        <v>7004352</v>
      </c>
      <c r="L996" s="184" t="s">
        <v>24642</v>
      </c>
      <c r="M996" s="184" t="s">
        <v>24643</v>
      </c>
      <c r="N996" s="188" t="s">
        <v>24644</v>
      </c>
      <c r="O996" s="189" t="s">
        <v>13558</v>
      </c>
      <c r="P996" s="187" t="s">
        <v>24645</v>
      </c>
      <c r="Q996" s="187" t="s">
        <v>22978</v>
      </c>
      <c r="R996" s="184" t="s">
        <v>24646</v>
      </c>
      <c r="S996" s="184" t="s">
        <v>13559</v>
      </c>
      <c r="T996" s="184" t="s">
        <v>24647</v>
      </c>
      <c r="U996" s="184" t="s">
        <v>24648</v>
      </c>
      <c r="V996" s="184" t="s">
        <v>24647</v>
      </c>
      <c r="W996" s="184" t="s">
        <v>24648</v>
      </c>
      <c r="X996" s="187" t="s">
        <v>24649</v>
      </c>
      <c r="Y996" s="187" t="s">
        <v>24650</v>
      </c>
      <c r="Z996" s="188" t="s">
        <v>24651</v>
      </c>
      <c r="AA996" s="184">
        <v>180</v>
      </c>
      <c r="AB996" s="184" t="s">
        <v>3669</v>
      </c>
      <c r="AC996" s="184"/>
      <c r="AD996" s="184"/>
      <c r="AE996" s="184" t="s">
        <v>3562</v>
      </c>
      <c r="AF996" s="184"/>
      <c r="AG996" s="184"/>
      <c r="AH996" s="184"/>
      <c r="AI996" s="184"/>
      <c r="AJ996" s="184" t="s">
        <v>3593</v>
      </c>
      <c r="AK996" s="184">
        <v>300000</v>
      </c>
      <c r="AL996" s="184" t="s">
        <v>24652</v>
      </c>
      <c r="AM996" s="184" t="s">
        <v>24645</v>
      </c>
      <c r="AN996" s="184">
        <v>13312053054</v>
      </c>
      <c r="AO996" s="184" t="s">
        <v>24653</v>
      </c>
      <c r="AP996" s="184" t="s">
        <v>7136</v>
      </c>
      <c r="AQ996" s="184">
        <v>13652011674</v>
      </c>
      <c r="AR996" s="184" t="s">
        <v>24654</v>
      </c>
      <c r="AS996" s="184" t="s">
        <v>24655</v>
      </c>
      <c r="AT996" s="184">
        <v>13312053054</v>
      </c>
      <c r="AU996" s="184" t="s">
        <v>24656</v>
      </c>
      <c r="AV996" s="184" t="s">
        <v>7138</v>
      </c>
      <c r="AW996" s="190"/>
      <c r="AX996" s="185">
        <v>44252</v>
      </c>
      <c r="AY996" s="185">
        <v>43774</v>
      </c>
      <c r="AZ996" s="184" t="s">
        <v>3731</v>
      </c>
      <c r="BA996" s="184" t="s">
        <v>13560</v>
      </c>
      <c r="BB996" s="184"/>
      <c r="BC996" s="184"/>
      <c r="BD996" s="184"/>
      <c r="BE996" s="184"/>
      <c r="BF996" s="184"/>
      <c r="BG996" s="184"/>
      <c r="BH996" s="184"/>
      <c r="BI996" s="184"/>
      <c r="BJ996" s="184"/>
      <c r="BK996" s="184"/>
      <c r="BL996" s="184" t="s">
        <v>3493</v>
      </c>
      <c r="BM996" s="184"/>
      <c r="BN996" s="184" t="s">
        <v>3493</v>
      </c>
      <c r="BO996" s="184" t="s">
        <v>3493</v>
      </c>
      <c r="BP996" s="184" t="s">
        <v>3493</v>
      </c>
      <c r="BQ996" s="184" t="str">
        <f t="shared" si="42"/>
        <v>√</v>
      </c>
      <c r="BR996" s="184"/>
      <c r="BS996" s="184"/>
      <c r="BT996" s="187" t="s">
        <v>3493</v>
      </c>
      <c r="BU996" s="184"/>
      <c r="BV996" s="190" t="e">
        <f>VLOOKUP(D:D,#REF!,2,0)</f>
        <v>#REF!</v>
      </c>
      <c r="BW996" s="190" t="e">
        <f>VLOOKUP(D:D,#REF!,3,0)</f>
        <v>#REF!</v>
      </c>
      <c r="BX996" s="190"/>
      <c r="BY996" s="190"/>
      <c r="BZ996" s="191" t="e">
        <f>VLOOKUP(D:D,#REF!,2,0)</f>
        <v>#REF!</v>
      </c>
      <c r="CA996" s="192" t="s">
        <v>18928</v>
      </c>
      <c r="CB996" s="192" t="s">
        <v>18928</v>
      </c>
      <c r="CC996" s="192" t="s">
        <v>18928</v>
      </c>
      <c r="CD996" s="190"/>
      <c r="CE996" s="184">
        <v>7004352</v>
      </c>
    </row>
    <row r="997" spans="1:83" ht="11.95" customHeight="1">
      <c r="A997" s="184">
        <v>7004353</v>
      </c>
      <c r="B997" s="184">
        <v>996</v>
      </c>
      <c r="C997" s="184" t="s">
        <v>19398</v>
      </c>
      <c r="D997" s="184" t="s">
        <v>19</v>
      </c>
      <c r="E997" s="184" t="s">
        <v>19</v>
      </c>
      <c r="F997" s="184" t="s">
        <v>24657</v>
      </c>
      <c r="G997" s="185"/>
      <c r="H997" s="186" t="s">
        <v>22973</v>
      </c>
      <c r="I997" s="187">
        <v>21120</v>
      </c>
      <c r="J997" s="184" t="s">
        <v>7209</v>
      </c>
      <c r="K997" s="184">
        <v>7004353</v>
      </c>
      <c r="L997" s="184" t="s">
        <v>24658</v>
      </c>
      <c r="M997" s="184" t="s">
        <v>24659</v>
      </c>
      <c r="N997" s="188" t="s">
        <v>24660</v>
      </c>
      <c r="O997" s="189" t="s">
        <v>13561</v>
      </c>
      <c r="P997" s="187" t="s">
        <v>24661</v>
      </c>
      <c r="Q997" s="187" t="s">
        <v>22978</v>
      </c>
      <c r="R997" s="184" t="s">
        <v>24662</v>
      </c>
      <c r="S997" s="184" t="s">
        <v>13562</v>
      </c>
      <c r="T997" s="184" t="s">
        <v>24663</v>
      </c>
      <c r="U997" s="184">
        <v>13920742891</v>
      </c>
      <c r="V997" s="184" t="s">
        <v>24664</v>
      </c>
      <c r="W997" s="184" t="s">
        <v>24665</v>
      </c>
      <c r="X997" s="187" t="s">
        <v>24666</v>
      </c>
      <c r="Y997" s="187" t="s">
        <v>24667</v>
      </c>
      <c r="Z997" s="188" t="s">
        <v>24668</v>
      </c>
      <c r="AA997" s="184">
        <v>180</v>
      </c>
      <c r="AB997" s="184" t="s">
        <v>3669</v>
      </c>
      <c r="AC997" s="184"/>
      <c r="AD997" s="184"/>
      <c r="AE997" s="184" t="s">
        <v>3562</v>
      </c>
      <c r="AF997" s="184"/>
      <c r="AG997" s="184"/>
      <c r="AH997" s="184"/>
      <c r="AI997" s="184"/>
      <c r="AJ997" s="184" t="s">
        <v>3593</v>
      </c>
      <c r="AK997" s="184">
        <v>300000</v>
      </c>
      <c r="AL997" s="184" t="s">
        <v>24669</v>
      </c>
      <c r="AM997" s="184" t="s">
        <v>24670</v>
      </c>
      <c r="AN997" s="184">
        <v>13920742891</v>
      </c>
      <c r="AO997" s="184" t="s">
        <v>24671</v>
      </c>
      <c r="AP997" s="184" t="s">
        <v>7136</v>
      </c>
      <c r="AQ997" s="184">
        <v>13652011674</v>
      </c>
      <c r="AR997" s="184" t="s">
        <v>24672</v>
      </c>
      <c r="AS997" s="184" t="s">
        <v>24673</v>
      </c>
      <c r="AT997" s="184">
        <v>13920742891</v>
      </c>
      <c r="AU997" s="184" t="s">
        <v>929</v>
      </c>
      <c r="AV997" s="184" t="s">
        <v>7138</v>
      </c>
      <c r="AW997" s="190"/>
      <c r="AX997" s="185">
        <v>44262</v>
      </c>
      <c r="AY997" s="185">
        <v>43477</v>
      </c>
      <c r="AZ997" s="184" t="s">
        <v>3731</v>
      </c>
      <c r="BA997" s="184" t="s">
        <v>13563</v>
      </c>
      <c r="BB997" s="184"/>
      <c r="BC997" s="184"/>
      <c r="BD997" s="184"/>
      <c r="BE997" s="184"/>
      <c r="BF997" s="184"/>
      <c r="BG997" s="184"/>
      <c r="BH997" s="184"/>
      <c r="BI997" s="184"/>
      <c r="BJ997" s="184"/>
      <c r="BK997" s="184"/>
      <c r="BL997" s="184" t="s">
        <v>3493</v>
      </c>
      <c r="BM997" s="184" t="s">
        <v>3493</v>
      </c>
      <c r="BN997" s="184" t="s">
        <v>3493</v>
      </c>
      <c r="BO997" s="184" t="s">
        <v>3493</v>
      </c>
      <c r="BP997" s="184" t="s">
        <v>3493</v>
      </c>
      <c r="BQ997" s="184" t="str">
        <f t="shared" si="42"/>
        <v>√</v>
      </c>
      <c r="BR997" s="184"/>
      <c r="BS997" s="184"/>
      <c r="BT997" s="187" t="s">
        <v>3493</v>
      </c>
      <c r="BU997" s="184"/>
      <c r="BV997" s="190" t="e">
        <f>VLOOKUP(D:D,#REF!,2,0)</f>
        <v>#REF!</v>
      </c>
      <c r="BW997" s="190" t="e">
        <f>VLOOKUP(D:D,#REF!,3,0)</f>
        <v>#REF!</v>
      </c>
      <c r="BX997" s="190"/>
      <c r="BY997" s="190"/>
      <c r="BZ997" s="191" t="e">
        <f>VLOOKUP(D:D,#REF!,2,0)</f>
        <v>#REF!</v>
      </c>
      <c r="CA997" s="192" t="s">
        <v>18928</v>
      </c>
      <c r="CB997" s="192" t="s">
        <v>18928</v>
      </c>
      <c r="CC997" s="192" t="s">
        <v>18928</v>
      </c>
      <c r="CD997" s="190"/>
      <c r="CE997" s="184">
        <v>7004353</v>
      </c>
    </row>
    <row r="998" spans="1:83" ht="11.95" customHeight="1">
      <c r="A998" s="184">
        <v>7004354</v>
      </c>
      <c r="B998" s="184">
        <v>997</v>
      </c>
      <c r="C998" s="184" t="s">
        <v>3672</v>
      </c>
      <c r="D998" s="184" t="s">
        <v>36</v>
      </c>
      <c r="E998" s="184" t="s">
        <v>735</v>
      </c>
      <c r="F998" s="184" t="s">
        <v>24674</v>
      </c>
      <c r="G998" s="185">
        <v>42598</v>
      </c>
      <c r="H998" s="186" t="s">
        <v>8089</v>
      </c>
      <c r="I998" s="187">
        <v>21169</v>
      </c>
      <c r="J998" s="184" t="s">
        <v>22303</v>
      </c>
      <c r="K998" s="184">
        <v>7004354</v>
      </c>
      <c r="L998" s="184" t="s">
        <v>24675</v>
      </c>
      <c r="M998" s="184" t="s">
        <v>24676</v>
      </c>
      <c r="N998" s="188" t="s">
        <v>24677</v>
      </c>
      <c r="O998" s="189" t="s">
        <v>13564</v>
      </c>
      <c r="P998" s="187" t="s">
        <v>24678</v>
      </c>
      <c r="Q998" s="187" t="s">
        <v>24678</v>
      </c>
      <c r="R998" s="184" t="s">
        <v>24679</v>
      </c>
      <c r="S998" s="184" t="s">
        <v>13565</v>
      </c>
      <c r="T998" s="184" t="s">
        <v>24680</v>
      </c>
      <c r="U998" s="184">
        <v>15959515688</v>
      </c>
      <c r="V998" s="184" t="s">
        <v>24681</v>
      </c>
      <c r="W998" s="184">
        <v>18989313827</v>
      </c>
      <c r="X998" s="187" t="s">
        <v>24682</v>
      </c>
      <c r="Y998" s="187" t="s">
        <v>24683</v>
      </c>
      <c r="Z998" s="188" t="s">
        <v>3575</v>
      </c>
      <c r="AA998" s="184">
        <v>90</v>
      </c>
      <c r="AB998" s="184" t="s">
        <v>3669</v>
      </c>
      <c r="AC998" s="184"/>
      <c r="AD998" s="184"/>
      <c r="AE998" s="184" t="s">
        <v>3562</v>
      </c>
      <c r="AF998" s="184"/>
      <c r="AG998" s="184"/>
      <c r="AH998" s="184"/>
      <c r="AI998" s="184"/>
      <c r="AJ998" s="184" t="s">
        <v>3563</v>
      </c>
      <c r="AK998" s="184">
        <v>362000</v>
      </c>
      <c r="AL998" s="184" t="s">
        <v>24684</v>
      </c>
      <c r="AM998" s="184" t="s">
        <v>24678</v>
      </c>
      <c r="AN998" s="184">
        <v>15959515688</v>
      </c>
      <c r="AO998" s="184" t="s">
        <v>22311</v>
      </c>
      <c r="AP998" s="184" t="s">
        <v>13566</v>
      </c>
      <c r="AQ998" s="184" t="s">
        <v>13567</v>
      </c>
      <c r="AR998" s="184" t="s">
        <v>8064</v>
      </c>
      <c r="AS998" s="184" t="s">
        <v>8065</v>
      </c>
      <c r="AT998" s="184">
        <v>13600928695</v>
      </c>
      <c r="AU998" s="184" t="s">
        <v>1992</v>
      </c>
      <c r="AV998" s="184" t="s">
        <v>13568</v>
      </c>
      <c r="AW998" s="190"/>
      <c r="AX998" s="185">
        <v>44032</v>
      </c>
      <c r="AY998" s="185">
        <v>42848</v>
      </c>
      <c r="AZ998" s="184" t="s">
        <v>3731</v>
      </c>
      <c r="BA998" s="184" t="s">
        <v>13569</v>
      </c>
      <c r="BB998" s="184"/>
      <c r="BC998" s="184"/>
      <c r="BD998" s="184"/>
      <c r="BE998" s="184"/>
      <c r="BF998" s="184"/>
      <c r="BG998" s="184"/>
      <c r="BH998" s="184"/>
      <c r="BI998" s="184"/>
      <c r="BJ998" s="184"/>
      <c r="BK998" s="184"/>
      <c r="BL998" s="184" t="s">
        <v>3493</v>
      </c>
      <c r="BM998" s="184"/>
      <c r="BN998" s="184" t="s">
        <v>3493</v>
      </c>
      <c r="BO998" s="184" t="s">
        <v>3493</v>
      </c>
      <c r="BP998" s="184" t="s">
        <v>3493</v>
      </c>
      <c r="BQ998" s="184" t="str">
        <f t="shared" si="42"/>
        <v>√</v>
      </c>
      <c r="BR998" s="184"/>
      <c r="BS998" s="184"/>
      <c r="BT998" s="187" t="s">
        <v>3493</v>
      </c>
      <c r="BU998" s="184"/>
      <c r="BV998" s="190" t="e">
        <f>VLOOKUP(D:D,#REF!,2,0)</f>
        <v>#REF!</v>
      </c>
      <c r="BW998" s="190" t="e">
        <f>VLOOKUP(D:D,#REF!,3,0)</f>
        <v>#REF!</v>
      </c>
      <c r="BX998" s="190"/>
      <c r="BY998" s="190"/>
      <c r="BZ998" s="191" t="e">
        <f>VLOOKUP(D:D,#REF!,2,0)</f>
        <v>#REF!</v>
      </c>
      <c r="CA998" s="192" t="s">
        <v>18928</v>
      </c>
      <c r="CB998" s="192" t="s">
        <v>18928</v>
      </c>
      <c r="CC998" s="192" t="s">
        <v>18928</v>
      </c>
      <c r="CD998" s="190"/>
      <c r="CE998" s="184">
        <v>7004354</v>
      </c>
    </row>
    <row r="999" spans="1:83" ht="11.95" customHeight="1">
      <c r="A999" s="184">
        <v>7004355</v>
      </c>
      <c r="B999" s="184">
        <v>998</v>
      </c>
      <c r="C999" s="184" t="s">
        <v>3672</v>
      </c>
      <c r="D999" s="184" t="s">
        <v>36</v>
      </c>
      <c r="E999" s="184" t="s">
        <v>735</v>
      </c>
      <c r="F999" s="184" t="s">
        <v>24685</v>
      </c>
      <c r="G999" s="185">
        <v>42598</v>
      </c>
      <c r="H999" s="186" t="s">
        <v>8089</v>
      </c>
      <c r="I999" s="187">
        <v>21169</v>
      </c>
      <c r="J999" s="184" t="s">
        <v>22303</v>
      </c>
      <c r="K999" s="184">
        <v>7004355</v>
      </c>
      <c r="L999" s="184" t="s">
        <v>24686</v>
      </c>
      <c r="M999" s="184" t="s">
        <v>24687</v>
      </c>
      <c r="N999" s="188" t="s">
        <v>24688</v>
      </c>
      <c r="O999" s="189" t="s">
        <v>13570</v>
      </c>
      <c r="P999" s="187" t="s">
        <v>24689</v>
      </c>
      <c r="Q999" s="187" t="s">
        <v>24689</v>
      </c>
      <c r="R999" s="184" t="s">
        <v>24690</v>
      </c>
      <c r="S999" s="184">
        <v>15359977266</v>
      </c>
      <c r="T999" s="184" t="s">
        <v>24691</v>
      </c>
      <c r="U999" s="184">
        <v>13505078952</v>
      </c>
      <c r="V999" s="184" t="s">
        <v>24692</v>
      </c>
      <c r="W999" s="184" t="s">
        <v>24693</v>
      </c>
      <c r="X999" s="187" t="s">
        <v>24694</v>
      </c>
      <c r="Y999" s="187" t="s">
        <v>24695</v>
      </c>
      <c r="Z999" s="188" t="s">
        <v>13571</v>
      </c>
      <c r="AA999" s="184">
        <v>90</v>
      </c>
      <c r="AB999" s="184" t="s">
        <v>3669</v>
      </c>
      <c r="AC999" s="184"/>
      <c r="AD999" s="184"/>
      <c r="AE999" s="184" t="s">
        <v>3562</v>
      </c>
      <c r="AF999" s="184"/>
      <c r="AG999" s="184"/>
      <c r="AH999" s="184"/>
      <c r="AI999" s="184"/>
      <c r="AJ999" s="184" t="s">
        <v>3563</v>
      </c>
      <c r="AK999" s="184">
        <v>362100</v>
      </c>
      <c r="AL999" s="184" t="s">
        <v>24696</v>
      </c>
      <c r="AM999" s="184" t="s">
        <v>24689</v>
      </c>
      <c r="AN999" s="184">
        <v>13505078952</v>
      </c>
      <c r="AO999" s="184" t="s">
        <v>22311</v>
      </c>
      <c r="AP999" s="184" t="s">
        <v>13572</v>
      </c>
      <c r="AQ999" s="184">
        <v>18759942092</v>
      </c>
      <c r="AR999" s="184" t="s">
        <v>8064</v>
      </c>
      <c r="AS999" s="184" t="s">
        <v>8065</v>
      </c>
      <c r="AT999" s="184">
        <v>13600928695</v>
      </c>
      <c r="AU999" s="184" t="s">
        <v>1580</v>
      </c>
      <c r="AV999" s="184" t="s">
        <v>24697</v>
      </c>
      <c r="AW999" s="190"/>
      <c r="AX999" s="185">
        <v>44249</v>
      </c>
      <c r="AY999" s="185">
        <v>43157</v>
      </c>
      <c r="AZ999" s="184" t="s">
        <v>3731</v>
      </c>
      <c r="BA999" s="184" t="s">
        <v>24698</v>
      </c>
      <c r="BB999" s="184"/>
      <c r="BC999" s="184"/>
      <c r="BD999" s="184"/>
      <c r="BE999" s="184"/>
      <c r="BF999" s="184"/>
      <c r="BG999" s="184"/>
      <c r="BH999" s="184"/>
      <c r="BI999" s="184"/>
      <c r="BJ999" s="184"/>
      <c r="BK999" s="184"/>
      <c r="BL999" s="184" t="s">
        <v>3493</v>
      </c>
      <c r="BM999" s="184" t="s">
        <v>3493</v>
      </c>
      <c r="BN999" s="184" t="s">
        <v>3493</v>
      </c>
      <c r="BO999" s="184" t="s">
        <v>3493</v>
      </c>
      <c r="BP999" s="184" t="s">
        <v>3493</v>
      </c>
      <c r="BQ999" s="184" t="str">
        <f t="shared" si="42"/>
        <v>√</v>
      </c>
      <c r="BR999" s="184"/>
      <c r="BS999" s="184"/>
      <c r="BT999" s="187" t="s">
        <v>3493</v>
      </c>
      <c r="BU999" s="184"/>
      <c r="BV999" s="190" t="e">
        <f>VLOOKUP(D:D,#REF!,2,0)</f>
        <v>#REF!</v>
      </c>
      <c r="BW999" s="190" t="e">
        <f>VLOOKUP(D:D,#REF!,3,0)</f>
        <v>#REF!</v>
      </c>
      <c r="BX999" s="190"/>
      <c r="BY999" s="190"/>
      <c r="BZ999" s="191" t="e">
        <f>VLOOKUP(D:D,#REF!,2,0)</f>
        <v>#REF!</v>
      </c>
      <c r="CA999" s="192" t="s">
        <v>18928</v>
      </c>
      <c r="CB999" s="192" t="s">
        <v>18928</v>
      </c>
      <c r="CC999" s="192" t="s">
        <v>18928</v>
      </c>
      <c r="CD999" s="190"/>
      <c r="CE999" s="184">
        <v>7004355</v>
      </c>
    </row>
    <row r="1000" spans="1:83" ht="11.95" customHeight="1">
      <c r="A1000" s="184">
        <v>7004356</v>
      </c>
      <c r="B1000" s="184">
        <v>999</v>
      </c>
      <c r="C1000" s="184" t="s">
        <v>3672</v>
      </c>
      <c r="D1000" s="184" t="s">
        <v>36</v>
      </c>
      <c r="E1000" s="184" t="s">
        <v>128</v>
      </c>
      <c r="F1000" s="184" t="s">
        <v>24699</v>
      </c>
      <c r="G1000" s="185">
        <v>42599</v>
      </c>
      <c r="H1000" s="186" t="s">
        <v>22405</v>
      </c>
      <c r="I1000" s="187">
        <v>21172</v>
      </c>
      <c r="J1000" s="184" t="s">
        <v>24700</v>
      </c>
      <c r="K1000" s="184">
        <v>7004356</v>
      </c>
      <c r="L1000" s="184" t="s">
        <v>24701</v>
      </c>
      <c r="M1000" s="184" t="s">
        <v>24702</v>
      </c>
      <c r="N1000" s="188" t="s">
        <v>24703</v>
      </c>
      <c r="O1000" s="189" t="s">
        <v>13573</v>
      </c>
      <c r="P1000" s="187" t="s">
        <v>24704</v>
      </c>
      <c r="Q1000" s="187" t="s">
        <v>24704</v>
      </c>
      <c r="R1000" s="184" t="s">
        <v>24705</v>
      </c>
      <c r="S1000" s="184">
        <v>13705019233</v>
      </c>
      <c r="T1000" s="184" t="s">
        <v>24706</v>
      </c>
      <c r="U1000" s="184">
        <v>15201609687</v>
      </c>
      <c r="V1000" s="184" t="s">
        <v>24262</v>
      </c>
      <c r="W1000" s="184" t="s">
        <v>3575</v>
      </c>
      <c r="X1000" s="187" t="s">
        <v>24707</v>
      </c>
      <c r="Y1000" s="187"/>
      <c r="Z1000" s="187" t="s">
        <v>24707</v>
      </c>
      <c r="AA1000" s="184">
        <v>180</v>
      </c>
      <c r="AB1000" s="184" t="s">
        <v>3561</v>
      </c>
      <c r="AC1000" s="184"/>
      <c r="AD1000" s="184"/>
      <c r="AE1000" s="184" t="s">
        <v>3562</v>
      </c>
      <c r="AF1000" s="184"/>
      <c r="AG1000" s="184"/>
      <c r="AH1000" s="184"/>
      <c r="AI1000" s="184"/>
      <c r="AJ1000" s="184" t="s">
        <v>3593</v>
      </c>
      <c r="AK1000" s="184">
        <v>350000</v>
      </c>
      <c r="AL1000" s="184" t="s">
        <v>24708</v>
      </c>
      <c r="AM1000" s="184" t="s">
        <v>24709</v>
      </c>
      <c r="AN1000" s="184">
        <v>15201609687</v>
      </c>
      <c r="AO1000" s="184" t="s">
        <v>22311</v>
      </c>
      <c r="AP1000" s="184" t="s">
        <v>13574</v>
      </c>
      <c r="AQ1000" s="184" t="s">
        <v>13575</v>
      </c>
      <c r="AR1000" s="184" t="s">
        <v>8064</v>
      </c>
      <c r="AS1000" s="184" t="s">
        <v>8065</v>
      </c>
      <c r="AT1000" s="184">
        <v>13600928695</v>
      </c>
      <c r="AU1000" s="184" t="s">
        <v>1976</v>
      </c>
      <c r="AV1000" s="184" t="s">
        <v>1976</v>
      </c>
      <c r="AW1000" s="190"/>
      <c r="AX1000" s="185">
        <v>43902</v>
      </c>
      <c r="AY1000" s="185"/>
      <c r="AZ1000" s="184" t="s">
        <v>3731</v>
      </c>
      <c r="BA1000" s="184" t="s">
        <v>13576</v>
      </c>
      <c r="BB1000" s="184"/>
      <c r="BC1000" s="184"/>
      <c r="BD1000" s="184"/>
      <c r="BE1000" s="184"/>
      <c r="BF1000" s="184"/>
      <c r="BG1000" s="184"/>
      <c r="BH1000" s="184"/>
      <c r="BI1000" s="184"/>
      <c r="BJ1000" s="184"/>
      <c r="BK1000" s="184"/>
      <c r="BL1000" s="184" t="s">
        <v>3493</v>
      </c>
      <c r="BM1000" s="184"/>
      <c r="BN1000" s="184" t="s">
        <v>3493</v>
      </c>
      <c r="BO1000" s="184"/>
      <c r="BP1000" s="184" t="s">
        <v>3493</v>
      </c>
      <c r="BQ1000" s="184" t="str">
        <f t="shared" si="42"/>
        <v>√</v>
      </c>
      <c r="BR1000" s="184"/>
      <c r="BS1000" s="184"/>
      <c r="BT1000" s="187" t="s">
        <v>3493</v>
      </c>
      <c r="BU1000" s="184"/>
      <c r="BV1000" s="190" t="e">
        <f>VLOOKUP(D:D,#REF!,2,0)</f>
        <v>#REF!</v>
      </c>
      <c r="BW1000" s="190" t="e">
        <f>VLOOKUP(D:D,#REF!,3,0)</f>
        <v>#REF!</v>
      </c>
      <c r="BX1000" s="190"/>
      <c r="BY1000" s="190"/>
      <c r="BZ1000" s="191" t="e">
        <f>VLOOKUP(D:D,#REF!,2,0)</f>
        <v>#REF!</v>
      </c>
      <c r="CA1000" s="192" t="s">
        <v>18928</v>
      </c>
      <c r="CB1000" s="192" t="s">
        <v>18928</v>
      </c>
      <c r="CC1000" s="192" t="s">
        <v>18928</v>
      </c>
      <c r="CD1000" s="190"/>
      <c r="CE1000" s="184">
        <v>7004356</v>
      </c>
    </row>
    <row r="1001" spans="1:83" ht="11.95" customHeight="1">
      <c r="A1001" s="184">
        <v>7004357</v>
      </c>
      <c r="B1001" s="184">
        <v>1000</v>
      </c>
      <c r="C1001" s="184" t="s">
        <v>18923</v>
      </c>
      <c r="D1001" s="184" t="s">
        <v>40</v>
      </c>
      <c r="E1001" s="184" t="s">
        <v>693</v>
      </c>
      <c r="F1001" s="184" t="s">
        <v>24710</v>
      </c>
      <c r="G1001" s="185">
        <v>42594</v>
      </c>
      <c r="H1001" s="186" t="s">
        <v>16459</v>
      </c>
      <c r="I1001" s="187">
        <v>21108</v>
      </c>
      <c r="J1001" s="184" t="s">
        <v>23725</v>
      </c>
      <c r="K1001" s="184">
        <v>7004357</v>
      </c>
      <c r="L1001" s="184" t="s">
        <v>24711</v>
      </c>
      <c r="M1001" s="184" t="s">
        <v>24712</v>
      </c>
      <c r="N1001" s="188" t="s">
        <v>24713</v>
      </c>
      <c r="O1001" s="189" t="s">
        <v>13577</v>
      </c>
      <c r="P1001" s="187" t="s">
        <v>24714</v>
      </c>
      <c r="Q1001" s="187" t="s">
        <v>24714</v>
      </c>
      <c r="R1001" s="184" t="s">
        <v>24715</v>
      </c>
      <c r="S1001" s="184">
        <v>13509166363</v>
      </c>
      <c r="T1001" s="184" t="s">
        <v>24716</v>
      </c>
      <c r="U1001" s="184">
        <v>18992619068</v>
      </c>
      <c r="V1001" s="184" t="s">
        <v>24717</v>
      </c>
      <c r="W1001" s="184">
        <v>13571660397</v>
      </c>
      <c r="X1001" s="187" t="s">
        <v>24718</v>
      </c>
      <c r="Y1001" s="187" t="s">
        <v>24719</v>
      </c>
      <c r="Z1001" s="188" t="s">
        <v>24718</v>
      </c>
      <c r="AA1001" s="184">
        <v>180</v>
      </c>
      <c r="AB1001" s="184" t="s">
        <v>3561</v>
      </c>
      <c r="AC1001" s="184"/>
      <c r="AD1001" s="184"/>
      <c r="AE1001" s="184" t="s">
        <v>3562</v>
      </c>
      <c r="AF1001" s="184"/>
      <c r="AG1001" s="184"/>
      <c r="AH1001" s="184"/>
      <c r="AI1001" s="184"/>
      <c r="AJ1001" s="184" t="s">
        <v>3563</v>
      </c>
      <c r="AK1001" s="184">
        <v>724200</v>
      </c>
      <c r="AL1001" s="184" t="s">
        <v>1110</v>
      </c>
      <c r="AM1001" s="184" t="s">
        <v>11149</v>
      </c>
      <c r="AN1001" s="184">
        <v>18629291121</v>
      </c>
      <c r="AO1001" s="184" t="s">
        <v>11150</v>
      </c>
      <c r="AP1001" s="184" t="s">
        <v>13578</v>
      </c>
      <c r="AQ1001" s="184">
        <v>18992619068</v>
      </c>
      <c r="AR1001" s="184" t="s">
        <v>1110</v>
      </c>
      <c r="AS1001" s="184" t="s">
        <v>11149</v>
      </c>
      <c r="AT1001" s="184">
        <v>18629291121</v>
      </c>
      <c r="AU1001" s="184" t="s">
        <v>24720</v>
      </c>
      <c r="AV1001" s="184" t="s">
        <v>24720</v>
      </c>
      <c r="AW1001" s="190"/>
      <c r="AX1001" s="185">
        <v>44651</v>
      </c>
      <c r="AY1001" s="185">
        <v>43053</v>
      </c>
      <c r="AZ1001" s="184" t="s">
        <v>3731</v>
      </c>
      <c r="BA1001" s="184" t="s">
        <v>24721</v>
      </c>
      <c r="BB1001" s="184"/>
      <c r="BC1001" s="184"/>
      <c r="BD1001" s="184"/>
      <c r="BE1001" s="184"/>
      <c r="BF1001" s="184"/>
      <c r="BG1001" s="184"/>
      <c r="BH1001" s="184"/>
      <c r="BI1001" s="184"/>
      <c r="BJ1001" s="184"/>
      <c r="BK1001" s="184"/>
      <c r="BL1001" s="184" t="s">
        <v>3493</v>
      </c>
      <c r="BM1001" s="184"/>
      <c r="BN1001" s="184" t="s">
        <v>3493</v>
      </c>
      <c r="BO1001" s="184" t="s">
        <v>3493</v>
      </c>
      <c r="BP1001" s="184" t="s">
        <v>3493</v>
      </c>
      <c r="BQ1001" s="184" t="str">
        <f t="shared" si="42"/>
        <v>√</v>
      </c>
      <c r="BR1001" s="184"/>
      <c r="BS1001" s="184"/>
      <c r="BT1001" s="187" t="s">
        <v>3493</v>
      </c>
      <c r="BU1001" s="184" t="s">
        <v>24722</v>
      </c>
      <c r="BV1001" s="190" t="e">
        <f>VLOOKUP(D:D,#REF!,2,0)</f>
        <v>#REF!</v>
      </c>
      <c r="BW1001" s="190" t="e">
        <f>VLOOKUP(D:D,#REF!,3,0)</f>
        <v>#REF!</v>
      </c>
      <c r="BX1001" s="190"/>
      <c r="BY1001" s="190"/>
      <c r="BZ1001" s="191" t="e">
        <f>VLOOKUP(D:D,#REF!,2,0)</f>
        <v>#REF!</v>
      </c>
      <c r="CA1001" s="192" t="s">
        <v>18928</v>
      </c>
      <c r="CB1001" s="192" t="s">
        <v>18928</v>
      </c>
      <c r="CC1001" s="192" t="s">
        <v>18928</v>
      </c>
      <c r="CD1001" s="190"/>
      <c r="CE1001" s="184">
        <v>7004357</v>
      </c>
    </row>
    <row r="1002" spans="1:83" ht="11.95" customHeight="1">
      <c r="A1002" s="184">
        <v>7004358</v>
      </c>
      <c r="B1002" s="184">
        <v>1001</v>
      </c>
      <c r="C1002" s="184" t="s">
        <v>18923</v>
      </c>
      <c r="D1002" s="184" t="s">
        <v>39</v>
      </c>
      <c r="E1002" s="184" t="s">
        <v>39</v>
      </c>
      <c r="F1002" s="184" t="s">
        <v>24723</v>
      </c>
      <c r="G1002" s="185">
        <v>42587</v>
      </c>
      <c r="H1002" s="186" t="s">
        <v>8023</v>
      </c>
      <c r="I1002" s="187">
        <v>21136</v>
      </c>
      <c r="J1002" s="184" t="s">
        <v>11663</v>
      </c>
      <c r="K1002" s="184">
        <v>7004358</v>
      </c>
      <c r="L1002" s="184" t="s">
        <v>24724</v>
      </c>
      <c r="M1002" s="184" t="s">
        <v>24725</v>
      </c>
      <c r="N1002" s="188" t="s">
        <v>24726</v>
      </c>
      <c r="O1002" s="189"/>
      <c r="P1002" s="187" t="s">
        <v>24727</v>
      </c>
      <c r="Q1002" s="187" t="s">
        <v>24727</v>
      </c>
      <c r="R1002" s="184" t="s">
        <v>24728</v>
      </c>
      <c r="S1002" s="184">
        <v>13896818281</v>
      </c>
      <c r="T1002" s="184" t="s">
        <v>24729</v>
      </c>
      <c r="U1002" s="184">
        <v>13709483876</v>
      </c>
      <c r="V1002" s="184"/>
      <c r="W1002" s="184"/>
      <c r="X1002" s="187" t="s">
        <v>24730</v>
      </c>
      <c r="Y1002" s="187"/>
      <c r="Z1002" s="188" t="s">
        <v>3575</v>
      </c>
      <c r="AA1002" s="184">
        <v>180</v>
      </c>
      <c r="AB1002" s="184" t="s">
        <v>3561</v>
      </c>
      <c r="AC1002" s="184"/>
      <c r="AD1002" s="184"/>
      <c r="AE1002" s="184" t="s">
        <v>3562</v>
      </c>
      <c r="AF1002" s="184"/>
      <c r="AG1002" s="184"/>
      <c r="AH1002" s="184"/>
      <c r="AI1002" s="184"/>
      <c r="AJ1002" s="184" t="s">
        <v>3593</v>
      </c>
      <c r="AK1002" s="184">
        <v>409900</v>
      </c>
      <c r="AL1002" s="184" t="s">
        <v>912</v>
      </c>
      <c r="AM1002" s="184" t="s">
        <v>8031</v>
      </c>
      <c r="AN1002" s="184">
        <v>18696667152</v>
      </c>
      <c r="AO1002" s="184" t="s">
        <v>8032</v>
      </c>
      <c r="AP1002" s="184" t="s">
        <v>13579</v>
      </c>
      <c r="AQ1002" s="184">
        <v>13709483876</v>
      </c>
      <c r="AR1002" s="184" t="s">
        <v>912</v>
      </c>
      <c r="AS1002" s="184" t="s">
        <v>8031</v>
      </c>
      <c r="AT1002" s="184">
        <v>18696667152</v>
      </c>
      <c r="AU1002" s="184"/>
      <c r="AV1002" s="184"/>
      <c r="AW1002" s="190"/>
      <c r="AX1002" s="185">
        <v>44246</v>
      </c>
      <c r="AY1002" s="185"/>
      <c r="AZ1002" s="184" t="s">
        <v>3731</v>
      </c>
      <c r="BA1002" s="184" t="s">
        <v>13580</v>
      </c>
      <c r="BB1002" s="184"/>
      <c r="BC1002" s="184"/>
      <c r="BD1002" s="184"/>
      <c r="BE1002" s="184"/>
      <c r="BF1002" s="184"/>
      <c r="BG1002" s="184"/>
      <c r="BH1002" s="184"/>
      <c r="BI1002" s="184"/>
      <c r="BJ1002" s="184"/>
      <c r="BK1002" s="184"/>
      <c r="BL1002" s="184" t="s">
        <v>3493</v>
      </c>
      <c r="BM1002" s="184"/>
      <c r="BN1002" s="184"/>
      <c r="BO1002" s="184"/>
      <c r="BP1002" s="184"/>
      <c r="BQ1002" s="184" t="str">
        <f t="shared" si="42"/>
        <v>√</v>
      </c>
      <c r="BR1002" s="184"/>
      <c r="BS1002" s="184"/>
      <c r="BT1002" s="187" t="s">
        <v>3493</v>
      </c>
      <c r="BU1002" s="184" t="s">
        <v>23875</v>
      </c>
      <c r="BV1002" s="190" t="e">
        <f>VLOOKUP(D:D,#REF!,2,0)</f>
        <v>#REF!</v>
      </c>
      <c r="BW1002" s="190" t="e">
        <f>VLOOKUP(D:D,#REF!,3,0)</f>
        <v>#REF!</v>
      </c>
      <c r="BX1002" s="190"/>
      <c r="BY1002" s="190"/>
      <c r="BZ1002" s="191" t="e">
        <f>VLOOKUP(D:D,#REF!,2,0)</f>
        <v>#REF!</v>
      </c>
      <c r="CA1002" s="192" t="s">
        <v>18928</v>
      </c>
      <c r="CB1002" s="192" t="s">
        <v>18928</v>
      </c>
      <c r="CC1002" s="192" t="s">
        <v>18928</v>
      </c>
      <c r="CD1002" s="190"/>
      <c r="CE1002" s="184">
        <v>7004358</v>
      </c>
    </row>
    <row r="1003" spans="1:83" ht="11.95" customHeight="1">
      <c r="A1003" s="184">
        <v>7004359</v>
      </c>
      <c r="B1003" s="184">
        <v>1002</v>
      </c>
      <c r="C1003" s="184" t="s">
        <v>3672</v>
      </c>
      <c r="D1003" s="184" t="s">
        <v>36</v>
      </c>
      <c r="E1003" s="184" t="s">
        <v>738</v>
      </c>
      <c r="F1003" s="184" t="s">
        <v>24731</v>
      </c>
      <c r="G1003" s="185">
        <v>42589</v>
      </c>
      <c r="H1003" s="186" t="s">
        <v>22302</v>
      </c>
      <c r="I1003" s="187">
        <v>21170</v>
      </c>
      <c r="J1003" s="184" t="s">
        <v>8185</v>
      </c>
      <c r="K1003" s="184">
        <v>7004359</v>
      </c>
      <c r="L1003" s="184" t="s">
        <v>24732</v>
      </c>
      <c r="M1003" s="184" t="s">
        <v>24733</v>
      </c>
      <c r="N1003" s="188" t="s">
        <v>24734</v>
      </c>
      <c r="O1003" s="189" t="s">
        <v>13581</v>
      </c>
      <c r="P1003" s="187" t="s">
        <v>24735</v>
      </c>
      <c r="Q1003" s="187" t="s">
        <v>24735</v>
      </c>
      <c r="R1003" s="184" t="s">
        <v>13582</v>
      </c>
      <c r="S1003" s="184" t="s">
        <v>13581</v>
      </c>
      <c r="T1003" s="184" t="s">
        <v>24736</v>
      </c>
      <c r="U1003" s="184" t="s">
        <v>24737</v>
      </c>
      <c r="V1003" s="184" t="s">
        <v>24738</v>
      </c>
      <c r="W1003" s="184" t="s">
        <v>24737</v>
      </c>
      <c r="X1003" s="187" t="s">
        <v>24739</v>
      </c>
      <c r="Y1003" s="187"/>
      <c r="Z1003" s="188" t="s">
        <v>3575</v>
      </c>
      <c r="AA1003" s="184">
        <v>90</v>
      </c>
      <c r="AB1003" s="184" t="s">
        <v>3669</v>
      </c>
      <c r="AC1003" s="184"/>
      <c r="AD1003" s="184"/>
      <c r="AE1003" s="184" t="s">
        <v>3562</v>
      </c>
      <c r="AF1003" s="184"/>
      <c r="AG1003" s="184"/>
      <c r="AH1003" s="184"/>
      <c r="AI1003" s="184"/>
      <c r="AJ1003" s="184" t="s">
        <v>3563</v>
      </c>
      <c r="AK1003" s="184">
        <v>366300</v>
      </c>
      <c r="AL1003" s="184"/>
      <c r="AM1003" s="184"/>
      <c r="AN1003" s="184"/>
      <c r="AO1003" s="184" t="s">
        <v>3577</v>
      </c>
      <c r="AP1003" s="184" t="s">
        <v>13583</v>
      </c>
      <c r="AQ1003" s="184">
        <v>13859595559</v>
      </c>
      <c r="AR1003" s="184"/>
      <c r="AS1003" s="184"/>
      <c r="AT1003" s="184"/>
      <c r="AU1003" s="184" t="s">
        <v>24732</v>
      </c>
      <c r="AV1003" s="184" t="s">
        <v>24740</v>
      </c>
      <c r="AW1003" s="190"/>
      <c r="AX1003" s="185">
        <v>44583</v>
      </c>
      <c r="AY1003" s="185"/>
      <c r="AZ1003" s="184" t="s">
        <v>3731</v>
      </c>
      <c r="BA1003" s="184" t="s">
        <v>13584</v>
      </c>
      <c r="BB1003" s="184"/>
      <c r="BC1003" s="184"/>
      <c r="BD1003" s="184"/>
      <c r="BE1003" s="184"/>
      <c r="BF1003" s="184"/>
      <c r="BG1003" s="184"/>
      <c r="BH1003" s="184"/>
      <c r="BI1003" s="184"/>
      <c r="BJ1003" s="184"/>
      <c r="BK1003" s="184"/>
      <c r="BL1003" s="184" t="s">
        <v>3493</v>
      </c>
      <c r="BM1003" s="184"/>
      <c r="BN1003" s="184" t="s">
        <v>3493</v>
      </c>
      <c r="BO1003" s="184"/>
      <c r="BP1003" s="184" t="s">
        <v>3493</v>
      </c>
      <c r="BQ1003" s="184" t="str">
        <f t="shared" si="42"/>
        <v>√</v>
      </c>
      <c r="BR1003" s="184"/>
      <c r="BS1003" s="184"/>
      <c r="BT1003" s="187" t="s">
        <v>3493</v>
      </c>
      <c r="BU1003" s="184"/>
      <c r="BV1003" s="190" t="e">
        <f>VLOOKUP(D:D,#REF!,2,0)</f>
        <v>#REF!</v>
      </c>
      <c r="BW1003" s="190" t="e">
        <f>VLOOKUP(D:D,#REF!,3,0)</f>
        <v>#REF!</v>
      </c>
      <c r="BX1003" s="190"/>
      <c r="BY1003" s="190"/>
      <c r="BZ1003" s="191" t="e">
        <f>VLOOKUP(D:D,#REF!,2,0)</f>
        <v>#REF!</v>
      </c>
      <c r="CA1003" s="192" t="s">
        <v>18928</v>
      </c>
      <c r="CB1003" s="192" t="s">
        <v>18928</v>
      </c>
      <c r="CC1003" s="192" t="s">
        <v>18928</v>
      </c>
      <c r="CD1003" s="190"/>
      <c r="CE1003" s="184">
        <v>7004359</v>
      </c>
    </row>
    <row r="1004" spans="1:83" ht="11.95" customHeight="1">
      <c r="A1004" s="184">
        <v>7004360</v>
      </c>
      <c r="B1004" s="184">
        <v>1003</v>
      </c>
      <c r="C1004" s="184" t="s">
        <v>22473</v>
      </c>
      <c r="D1004" s="184" t="s">
        <v>32</v>
      </c>
      <c r="E1004" s="184" t="s">
        <v>1869</v>
      </c>
      <c r="F1004" s="184" t="s">
        <v>24741</v>
      </c>
      <c r="G1004" s="185">
        <v>42573</v>
      </c>
      <c r="H1004" s="186" t="s">
        <v>22941</v>
      </c>
      <c r="I1004" s="187">
        <v>21131</v>
      </c>
      <c r="J1004" s="184" t="s">
        <v>22949</v>
      </c>
      <c r="K1004" s="184">
        <v>7004360</v>
      </c>
      <c r="L1004" s="184" t="s">
        <v>24742</v>
      </c>
      <c r="M1004" s="184" t="s">
        <v>24743</v>
      </c>
      <c r="N1004" s="188" t="s">
        <v>24744</v>
      </c>
      <c r="O1004" s="189"/>
      <c r="P1004" s="187" t="s">
        <v>24745</v>
      </c>
      <c r="Q1004" s="187" t="s">
        <v>24745</v>
      </c>
      <c r="R1004" s="184" t="s">
        <v>24746</v>
      </c>
      <c r="S1004" s="184">
        <v>13876151138</v>
      </c>
      <c r="T1004" s="184" t="s">
        <v>24747</v>
      </c>
      <c r="U1004" s="184">
        <v>13876299262</v>
      </c>
      <c r="V1004" s="184" t="s">
        <v>24748</v>
      </c>
      <c r="W1004" s="184">
        <v>13876755515</v>
      </c>
      <c r="X1004" s="187" t="s">
        <v>24749</v>
      </c>
      <c r="Y1004" s="187"/>
      <c r="Z1004" s="188" t="s">
        <v>24750</v>
      </c>
      <c r="AA1004" s="184">
        <v>90</v>
      </c>
      <c r="AB1004" s="184" t="s">
        <v>3669</v>
      </c>
      <c r="AC1004" s="184"/>
      <c r="AD1004" s="184"/>
      <c r="AE1004" s="184" t="s">
        <v>3562</v>
      </c>
      <c r="AF1004" s="184"/>
      <c r="AG1004" s="184"/>
      <c r="AH1004" s="184"/>
      <c r="AI1004" s="184"/>
      <c r="AJ1004" s="184" t="s">
        <v>3593</v>
      </c>
      <c r="AK1004" s="184">
        <v>571300</v>
      </c>
      <c r="AL1004" s="184"/>
      <c r="AM1004" s="184"/>
      <c r="AN1004" s="184"/>
      <c r="AO1004" s="184" t="s">
        <v>3577</v>
      </c>
      <c r="AP1004" s="184" t="s">
        <v>13585</v>
      </c>
      <c r="AQ1004" s="184">
        <v>13876299262</v>
      </c>
      <c r="AR1004" s="184"/>
      <c r="AS1004" s="184"/>
      <c r="AT1004" s="184"/>
      <c r="AU1004" s="184" t="s">
        <v>24742</v>
      </c>
      <c r="AV1004" s="184" t="s">
        <v>24742</v>
      </c>
      <c r="AW1004" s="190"/>
      <c r="AX1004" s="185">
        <v>43917</v>
      </c>
      <c r="AY1004" s="185"/>
      <c r="AZ1004" s="184" t="s">
        <v>3731</v>
      </c>
      <c r="BA1004" s="184" t="s">
        <v>13586</v>
      </c>
      <c r="BB1004" s="184"/>
      <c r="BC1004" s="184"/>
      <c r="BD1004" s="184"/>
      <c r="BE1004" s="184"/>
      <c r="BF1004" s="184"/>
      <c r="BG1004" s="184"/>
      <c r="BH1004" s="184"/>
      <c r="BI1004" s="184"/>
      <c r="BJ1004" s="184"/>
      <c r="BK1004" s="184"/>
      <c r="BL1004" s="184" t="s">
        <v>3493</v>
      </c>
      <c r="BM1004" s="184" t="s">
        <v>3493</v>
      </c>
      <c r="BN1004" s="184" t="s">
        <v>3493</v>
      </c>
      <c r="BO1004" s="184"/>
      <c r="BP1004" s="184" t="s">
        <v>3493</v>
      </c>
      <c r="BQ1004" s="184" t="str">
        <f t="shared" si="42"/>
        <v>√</v>
      </c>
      <c r="BR1004" s="184"/>
      <c r="BS1004" s="184"/>
      <c r="BT1004" s="187"/>
      <c r="BU1004" s="184" t="s">
        <v>11067</v>
      </c>
      <c r="BV1004" s="190" t="e">
        <f>VLOOKUP(D:D,#REF!,2,0)</f>
        <v>#REF!</v>
      </c>
      <c r="BW1004" s="190" t="e">
        <f>VLOOKUP(D:D,#REF!,3,0)</f>
        <v>#REF!</v>
      </c>
      <c r="BX1004" s="190"/>
      <c r="BY1004" s="190"/>
      <c r="BZ1004" s="191" t="e">
        <f>VLOOKUP(D:D,#REF!,2,0)</f>
        <v>#REF!</v>
      </c>
      <c r="CA1004" s="192" t="s">
        <v>18928</v>
      </c>
      <c r="CB1004" s="192" t="s">
        <v>18928</v>
      </c>
      <c r="CC1004" s="192" t="s">
        <v>18928</v>
      </c>
      <c r="CD1004" s="190"/>
      <c r="CE1004" s="184">
        <v>7004360</v>
      </c>
    </row>
    <row r="1005" spans="1:83" ht="11.95" customHeight="1">
      <c r="A1005" s="184">
        <v>7004361</v>
      </c>
      <c r="B1005" s="184">
        <v>1004</v>
      </c>
      <c r="C1005" s="184" t="s">
        <v>3672</v>
      </c>
      <c r="D1005" s="184" t="s">
        <v>36</v>
      </c>
      <c r="E1005" s="184" t="s">
        <v>736</v>
      </c>
      <c r="F1005" s="184" t="s">
        <v>24751</v>
      </c>
      <c r="G1005" s="185">
        <v>42601</v>
      </c>
      <c r="H1005" s="186" t="s">
        <v>22302</v>
      </c>
      <c r="I1005" s="187">
        <v>21170</v>
      </c>
      <c r="J1005" s="184" t="s">
        <v>8185</v>
      </c>
      <c r="K1005" s="184">
        <v>7004361</v>
      </c>
      <c r="L1005" s="184" t="s">
        <v>24752</v>
      </c>
      <c r="M1005" s="184" t="s">
        <v>24753</v>
      </c>
      <c r="N1005" s="188" t="s">
        <v>24754</v>
      </c>
      <c r="O1005" s="189"/>
      <c r="P1005" s="187" t="s">
        <v>24755</v>
      </c>
      <c r="Q1005" s="187" t="s">
        <v>24755</v>
      </c>
      <c r="R1005" s="184" t="s">
        <v>24756</v>
      </c>
      <c r="S1005" s="184">
        <v>13859269862</v>
      </c>
      <c r="T1005" s="184" t="s">
        <v>24757</v>
      </c>
      <c r="U1005" s="184">
        <v>15859680207</v>
      </c>
      <c r="V1005" s="184" t="s">
        <v>2819</v>
      </c>
      <c r="W1005" s="184" t="s">
        <v>3575</v>
      </c>
      <c r="X1005" s="187" t="s">
        <v>24758</v>
      </c>
      <c r="Y1005" s="187" t="s">
        <v>24759</v>
      </c>
      <c r="Z1005" s="188" t="s">
        <v>3575</v>
      </c>
      <c r="AA1005" s="184">
        <v>90</v>
      </c>
      <c r="AB1005" s="184" t="s">
        <v>3561</v>
      </c>
      <c r="AC1005" s="184"/>
      <c r="AD1005" s="184"/>
      <c r="AE1005" s="184" t="s">
        <v>3562</v>
      </c>
      <c r="AF1005" s="184"/>
      <c r="AG1005" s="184"/>
      <c r="AH1005" s="184"/>
      <c r="AI1005" s="184"/>
      <c r="AJ1005" s="184" t="s">
        <v>3593</v>
      </c>
      <c r="AK1005" s="184">
        <v>363200</v>
      </c>
      <c r="AL1005" s="184" t="s">
        <v>22379</v>
      </c>
      <c r="AM1005" s="184" t="s">
        <v>13587</v>
      </c>
      <c r="AN1005" s="184">
        <v>15880431744</v>
      </c>
      <c r="AO1005" s="184" t="s">
        <v>22311</v>
      </c>
      <c r="AP1005" s="184" t="s">
        <v>13588</v>
      </c>
      <c r="AQ1005" s="184">
        <v>15259620206</v>
      </c>
      <c r="AR1005" s="184" t="s">
        <v>8064</v>
      </c>
      <c r="AS1005" s="184" t="s">
        <v>24760</v>
      </c>
      <c r="AT1005" s="184">
        <v>13600928696</v>
      </c>
      <c r="AU1005" s="184" t="s">
        <v>13589</v>
      </c>
      <c r="AV1005" s="184" t="s">
        <v>13589</v>
      </c>
      <c r="AW1005" s="190"/>
      <c r="AX1005" s="185">
        <v>44521</v>
      </c>
      <c r="AY1005" s="185">
        <v>42853</v>
      </c>
      <c r="AZ1005" s="184" t="s">
        <v>3731</v>
      </c>
      <c r="BA1005" s="184" t="s">
        <v>13590</v>
      </c>
      <c r="BB1005" s="184"/>
      <c r="BC1005" s="184"/>
      <c r="BD1005" s="184"/>
      <c r="BE1005" s="184"/>
      <c r="BF1005" s="184"/>
      <c r="BG1005" s="184"/>
      <c r="BH1005" s="184"/>
      <c r="BI1005" s="184"/>
      <c r="BJ1005" s="184"/>
      <c r="BK1005" s="184"/>
      <c r="BL1005" s="184" t="s">
        <v>3493</v>
      </c>
      <c r="BM1005" s="184"/>
      <c r="BN1005" s="184" t="s">
        <v>3493</v>
      </c>
      <c r="BO1005" s="184" t="s">
        <v>3493</v>
      </c>
      <c r="BP1005" s="184" t="s">
        <v>3493</v>
      </c>
      <c r="BQ1005" s="184" t="str">
        <f t="shared" si="42"/>
        <v>√</v>
      </c>
      <c r="BR1005" s="184"/>
      <c r="BS1005" s="184"/>
      <c r="BT1005" s="187" t="s">
        <v>3493</v>
      </c>
      <c r="BU1005" s="184"/>
      <c r="BV1005" s="190" t="e">
        <f>VLOOKUP(D:D,#REF!,2,0)</f>
        <v>#REF!</v>
      </c>
      <c r="BW1005" s="190" t="e">
        <f>VLOOKUP(D:D,#REF!,3,0)</f>
        <v>#REF!</v>
      </c>
      <c r="BX1005" s="190"/>
      <c r="BY1005" s="190"/>
      <c r="BZ1005" s="191" t="e">
        <f>VLOOKUP(D:D,#REF!,2,0)</f>
        <v>#REF!</v>
      </c>
      <c r="CA1005" s="192" t="s">
        <v>18928</v>
      </c>
      <c r="CB1005" s="192" t="s">
        <v>18928</v>
      </c>
      <c r="CC1005" s="192" t="s">
        <v>18928</v>
      </c>
      <c r="CD1005" s="190"/>
      <c r="CE1005" s="184">
        <v>7004361</v>
      </c>
    </row>
    <row r="1006" spans="1:83" ht="11.95" customHeight="1">
      <c r="A1006" s="184">
        <v>7004362</v>
      </c>
      <c r="B1006" s="184">
        <v>1005</v>
      </c>
      <c r="C1006" s="184" t="s">
        <v>3672</v>
      </c>
      <c r="D1006" s="184" t="s">
        <v>33</v>
      </c>
      <c r="E1006" s="184" t="s">
        <v>705</v>
      </c>
      <c r="F1006" s="184" t="s">
        <v>13591</v>
      </c>
      <c r="G1006" s="185">
        <v>42600</v>
      </c>
      <c r="H1006" s="186" t="s">
        <v>3771</v>
      </c>
      <c r="I1006" s="187">
        <v>21086</v>
      </c>
      <c r="J1006" s="184" t="s">
        <v>3771</v>
      </c>
      <c r="K1006" s="184">
        <v>7004362</v>
      </c>
      <c r="L1006" s="184" t="s">
        <v>13592</v>
      </c>
      <c r="M1006" s="184" t="s">
        <v>24761</v>
      </c>
      <c r="N1006" s="188" t="s">
        <v>13593</v>
      </c>
      <c r="O1006" s="189" t="s">
        <v>13594</v>
      </c>
      <c r="P1006" s="187" t="s">
        <v>13595</v>
      </c>
      <c r="Q1006" s="187" t="s">
        <v>13595</v>
      </c>
      <c r="R1006" s="184" t="s">
        <v>24762</v>
      </c>
      <c r="S1006" s="184" t="s">
        <v>13596</v>
      </c>
      <c r="T1006" s="184" t="s">
        <v>24763</v>
      </c>
      <c r="U1006" s="184" t="s">
        <v>13597</v>
      </c>
      <c r="V1006" s="184" t="s">
        <v>13598</v>
      </c>
      <c r="W1006" s="184">
        <v>15997820168</v>
      </c>
      <c r="X1006" s="187" t="s">
        <v>24764</v>
      </c>
      <c r="Y1006" s="187" t="s">
        <v>13599</v>
      </c>
      <c r="Z1006" s="188" t="s">
        <v>24764</v>
      </c>
      <c r="AA1006" s="184">
        <v>180</v>
      </c>
      <c r="AB1006" s="184" t="s">
        <v>3561</v>
      </c>
      <c r="AC1006" s="184" t="s">
        <v>24765</v>
      </c>
      <c r="AD1006" s="184"/>
      <c r="AE1006" s="184" t="s">
        <v>3562</v>
      </c>
      <c r="AF1006" s="184"/>
      <c r="AG1006" s="184"/>
      <c r="AH1006" s="184"/>
      <c r="AI1006" s="184"/>
      <c r="AJ1006" s="184" t="s">
        <v>3563</v>
      </c>
      <c r="AK1006" s="184">
        <v>442200</v>
      </c>
      <c r="AL1006" s="184" t="s">
        <v>24766</v>
      </c>
      <c r="AM1006" s="184" t="s">
        <v>13600</v>
      </c>
      <c r="AN1006" s="184" t="s">
        <v>13601</v>
      </c>
      <c r="AO1006" s="184" t="s">
        <v>24767</v>
      </c>
      <c r="AP1006" s="184" t="s">
        <v>13602</v>
      </c>
      <c r="AQ1006" s="184">
        <v>15926174201</v>
      </c>
      <c r="AR1006" s="184" t="s">
        <v>13603</v>
      </c>
      <c r="AS1006" s="184" t="s">
        <v>13604</v>
      </c>
      <c r="AT1006" s="184">
        <v>13071279180</v>
      </c>
      <c r="AU1006" s="184" t="s">
        <v>2188</v>
      </c>
      <c r="AV1006" s="184" t="s">
        <v>2188</v>
      </c>
      <c r="AW1006" s="190"/>
      <c r="AX1006" s="185">
        <v>44271</v>
      </c>
      <c r="AY1006" s="185">
        <v>43382</v>
      </c>
      <c r="AZ1006" s="184" t="s">
        <v>3731</v>
      </c>
      <c r="BA1006" s="184" t="s">
        <v>13605</v>
      </c>
      <c r="BB1006" s="184"/>
      <c r="BC1006" s="184"/>
      <c r="BD1006" s="184"/>
      <c r="BE1006" s="184"/>
      <c r="BF1006" s="184"/>
      <c r="BG1006" s="184"/>
      <c r="BH1006" s="184"/>
      <c r="BI1006" s="184"/>
      <c r="BJ1006" s="184"/>
      <c r="BK1006" s="184"/>
      <c r="BL1006" s="184" t="s">
        <v>3493</v>
      </c>
      <c r="BM1006" s="184"/>
      <c r="BN1006" s="184"/>
      <c r="BO1006" s="184" t="s">
        <v>3493</v>
      </c>
      <c r="BP1006" s="184" t="s">
        <v>3493</v>
      </c>
      <c r="BQ1006" s="184" t="str">
        <f t="shared" si="42"/>
        <v>√</v>
      </c>
      <c r="BR1006" s="184"/>
      <c r="BS1006" s="184"/>
      <c r="BT1006" s="187" t="s">
        <v>3493</v>
      </c>
      <c r="BU1006" s="184"/>
      <c r="BV1006" s="190" t="e">
        <f>VLOOKUP(D:D,#REF!,2,0)</f>
        <v>#REF!</v>
      </c>
      <c r="BW1006" s="190" t="e">
        <f>VLOOKUP(D:D,#REF!,3,0)</f>
        <v>#REF!</v>
      </c>
      <c r="BX1006" s="190"/>
      <c r="BY1006" s="190"/>
      <c r="BZ1006" s="191" t="e">
        <f>VLOOKUP(D:D,#REF!,2,0)</f>
        <v>#REF!</v>
      </c>
      <c r="CA1006" s="192" t="s">
        <v>18928</v>
      </c>
      <c r="CB1006" s="192" t="s">
        <v>18928</v>
      </c>
      <c r="CC1006" s="192" t="s">
        <v>18928</v>
      </c>
      <c r="CD1006" s="190"/>
      <c r="CE1006" s="184">
        <v>7004362</v>
      </c>
    </row>
    <row r="1007" spans="1:83" ht="11.95" customHeight="1">
      <c r="A1007" s="184">
        <v>7004363</v>
      </c>
      <c r="B1007" s="184">
        <v>1006</v>
      </c>
      <c r="C1007" s="184" t="s">
        <v>3672</v>
      </c>
      <c r="D1007" s="184" t="s">
        <v>33</v>
      </c>
      <c r="E1007" s="184" t="s">
        <v>708</v>
      </c>
      <c r="F1007" s="184" t="s">
        <v>24768</v>
      </c>
      <c r="G1007" s="185">
        <v>42600</v>
      </c>
      <c r="H1007" s="186" t="s">
        <v>19025</v>
      </c>
      <c r="I1007" s="187">
        <v>21152</v>
      </c>
      <c r="J1007" s="184" t="s">
        <v>19026</v>
      </c>
      <c r="K1007" s="184">
        <v>7004363</v>
      </c>
      <c r="L1007" s="184" t="s">
        <v>24769</v>
      </c>
      <c r="M1007" s="184" t="s">
        <v>24770</v>
      </c>
      <c r="N1007" s="188" t="s">
        <v>24771</v>
      </c>
      <c r="O1007" s="189" t="s">
        <v>13606</v>
      </c>
      <c r="P1007" s="187" t="s">
        <v>13607</v>
      </c>
      <c r="Q1007" s="187" t="s">
        <v>13607</v>
      </c>
      <c r="R1007" s="184" t="s">
        <v>13608</v>
      </c>
      <c r="S1007" s="184" t="s">
        <v>13609</v>
      </c>
      <c r="T1007" s="184" t="s">
        <v>13610</v>
      </c>
      <c r="U1007" s="184" t="s">
        <v>13611</v>
      </c>
      <c r="V1007" s="184" t="s">
        <v>13612</v>
      </c>
      <c r="W1007" s="184" t="s">
        <v>13611</v>
      </c>
      <c r="X1007" s="187" t="s">
        <v>24772</v>
      </c>
      <c r="Y1007" s="187" t="s">
        <v>24773</v>
      </c>
      <c r="Z1007" s="188" t="s">
        <v>24772</v>
      </c>
      <c r="AA1007" s="184">
        <v>180</v>
      </c>
      <c r="AB1007" s="184" t="s">
        <v>3669</v>
      </c>
      <c r="AC1007" s="184" t="s">
        <v>13613</v>
      </c>
      <c r="AD1007" s="184"/>
      <c r="AE1007" s="184" t="s">
        <v>3562</v>
      </c>
      <c r="AF1007" s="184"/>
      <c r="AG1007" s="184"/>
      <c r="AH1007" s="184"/>
      <c r="AI1007" s="184"/>
      <c r="AJ1007" s="184" t="s">
        <v>3563</v>
      </c>
      <c r="AK1007" s="184">
        <v>443700</v>
      </c>
      <c r="AL1007" s="184" t="s">
        <v>1271</v>
      </c>
      <c r="AM1007" s="184" t="s">
        <v>3988</v>
      </c>
      <c r="AN1007" s="184">
        <v>15071437237</v>
      </c>
      <c r="AO1007" s="184" t="s">
        <v>3989</v>
      </c>
      <c r="AP1007" s="184" t="s">
        <v>13612</v>
      </c>
      <c r="AQ1007" s="184" t="s">
        <v>13614</v>
      </c>
      <c r="AR1007" s="184" t="s">
        <v>1271</v>
      </c>
      <c r="AS1007" s="184" t="s">
        <v>3988</v>
      </c>
      <c r="AT1007" s="184">
        <v>15071437237</v>
      </c>
      <c r="AU1007" s="184" t="s">
        <v>1291</v>
      </c>
      <c r="AV1007" s="184" t="s">
        <v>1291</v>
      </c>
      <c r="AW1007" s="190"/>
      <c r="AX1007" s="185">
        <v>44272</v>
      </c>
      <c r="AY1007" s="185">
        <v>43562</v>
      </c>
      <c r="AZ1007" s="184" t="s">
        <v>3731</v>
      </c>
      <c r="BA1007" s="184" t="s">
        <v>13615</v>
      </c>
      <c r="BB1007" s="184"/>
      <c r="BC1007" s="184"/>
      <c r="BD1007" s="184"/>
      <c r="BE1007" s="184"/>
      <c r="BF1007" s="184"/>
      <c r="BG1007" s="184"/>
      <c r="BH1007" s="184"/>
      <c r="BI1007" s="184"/>
      <c r="BJ1007" s="184"/>
      <c r="BK1007" s="184"/>
      <c r="BL1007" s="184" t="s">
        <v>3493</v>
      </c>
      <c r="BM1007" s="184"/>
      <c r="BN1007" s="184"/>
      <c r="BO1007" s="184" t="s">
        <v>3493</v>
      </c>
      <c r="BP1007" s="184" t="s">
        <v>3493</v>
      </c>
      <c r="BQ1007" s="184" t="str">
        <f t="shared" si="42"/>
        <v>√</v>
      </c>
      <c r="BR1007" s="184"/>
      <c r="BS1007" s="184"/>
      <c r="BT1007" s="187" t="s">
        <v>3493</v>
      </c>
      <c r="BU1007" s="184"/>
      <c r="BV1007" s="190" t="e">
        <f>VLOOKUP(D:D,#REF!,2,0)</f>
        <v>#REF!</v>
      </c>
      <c r="BW1007" s="190" t="e">
        <f>VLOOKUP(D:D,#REF!,3,0)</f>
        <v>#REF!</v>
      </c>
      <c r="BX1007" s="190"/>
      <c r="BY1007" s="190"/>
      <c r="BZ1007" s="191" t="e">
        <f>VLOOKUP(D:D,#REF!,2,0)</f>
        <v>#REF!</v>
      </c>
      <c r="CA1007" s="192" t="s">
        <v>18928</v>
      </c>
      <c r="CB1007" s="192" t="s">
        <v>18928</v>
      </c>
      <c r="CC1007" s="192" t="s">
        <v>18928</v>
      </c>
      <c r="CD1007" s="190"/>
      <c r="CE1007" s="184">
        <v>7004363</v>
      </c>
    </row>
    <row r="1008" spans="1:83" ht="11.95" customHeight="1">
      <c r="A1008" s="184">
        <v>7004364</v>
      </c>
      <c r="B1008" s="184">
        <v>1007</v>
      </c>
      <c r="C1008" s="184" t="s">
        <v>3672</v>
      </c>
      <c r="D1008" s="184" t="s">
        <v>33</v>
      </c>
      <c r="E1008" s="184" t="s">
        <v>708</v>
      </c>
      <c r="F1008" s="184" t="s">
        <v>13616</v>
      </c>
      <c r="G1008" s="185">
        <v>42600</v>
      </c>
      <c r="H1008" s="186" t="s">
        <v>19025</v>
      </c>
      <c r="I1008" s="187">
        <v>21152</v>
      </c>
      <c r="J1008" s="184" t="s">
        <v>19026</v>
      </c>
      <c r="K1008" s="184">
        <v>7004364</v>
      </c>
      <c r="L1008" s="184" t="s">
        <v>13617</v>
      </c>
      <c r="M1008" s="184" t="s">
        <v>13618</v>
      </c>
      <c r="N1008" s="188" t="s">
        <v>13619</v>
      </c>
      <c r="O1008" s="189" t="s">
        <v>13620</v>
      </c>
      <c r="P1008" s="187" t="s">
        <v>13621</v>
      </c>
      <c r="Q1008" s="187" t="s">
        <v>13621</v>
      </c>
      <c r="R1008" s="184" t="s">
        <v>13622</v>
      </c>
      <c r="S1008" s="184">
        <v>13972566129</v>
      </c>
      <c r="T1008" s="184" t="s">
        <v>13623</v>
      </c>
      <c r="U1008" s="184" t="s">
        <v>13624</v>
      </c>
      <c r="V1008" s="184" t="s">
        <v>13625</v>
      </c>
      <c r="W1008" s="184" t="s">
        <v>13626</v>
      </c>
      <c r="X1008" s="187" t="s">
        <v>13627</v>
      </c>
      <c r="Y1008" s="187"/>
      <c r="Z1008" s="188" t="s">
        <v>13627</v>
      </c>
      <c r="AA1008" s="184">
        <v>180</v>
      </c>
      <c r="AB1008" s="184" t="s">
        <v>3669</v>
      </c>
      <c r="AC1008" s="184" t="s">
        <v>24765</v>
      </c>
      <c r="AD1008" s="184"/>
      <c r="AE1008" s="184" t="s">
        <v>3562</v>
      </c>
      <c r="AF1008" s="184"/>
      <c r="AG1008" s="184"/>
      <c r="AH1008" s="184"/>
      <c r="AI1008" s="184"/>
      <c r="AJ1008" s="184" t="s">
        <v>3593</v>
      </c>
      <c r="AK1008" s="184">
        <v>443500</v>
      </c>
      <c r="AL1008" s="184" t="s">
        <v>1271</v>
      </c>
      <c r="AM1008" s="184" t="s">
        <v>3988</v>
      </c>
      <c r="AN1008" s="184">
        <v>15071437237</v>
      </c>
      <c r="AO1008" s="184" t="s">
        <v>3989</v>
      </c>
      <c r="AP1008" s="184" t="s">
        <v>13628</v>
      </c>
      <c r="AQ1008" s="184" t="s">
        <v>13629</v>
      </c>
      <c r="AR1008" s="184" t="s">
        <v>1271</v>
      </c>
      <c r="AS1008" s="184" t="s">
        <v>3988</v>
      </c>
      <c r="AT1008" s="184">
        <v>15071437237</v>
      </c>
      <c r="AU1008" s="184" t="s">
        <v>2779</v>
      </c>
      <c r="AV1008" s="184" t="s">
        <v>13630</v>
      </c>
      <c r="AW1008" s="190"/>
      <c r="AX1008" s="185">
        <v>44259</v>
      </c>
      <c r="AY1008" s="185">
        <v>44259</v>
      </c>
      <c r="AZ1008" s="184" t="s">
        <v>3731</v>
      </c>
      <c r="BA1008" s="184" t="s">
        <v>13631</v>
      </c>
      <c r="BB1008" s="184"/>
      <c r="BC1008" s="184"/>
      <c r="BD1008" s="184"/>
      <c r="BE1008" s="184"/>
      <c r="BF1008" s="184"/>
      <c r="BG1008" s="184"/>
      <c r="BH1008" s="184"/>
      <c r="BI1008" s="184"/>
      <c r="BJ1008" s="184"/>
      <c r="BK1008" s="184"/>
      <c r="BL1008" s="184" t="s">
        <v>3493</v>
      </c>
      <c r="BM1008" s="184"/>
      <c r="BN1008" s="184"/>
      <c r="BO1008" s="184"/>
      <c r="BP1008" s="184" t="s">
        <v>3493</v>
      </c>
      <c r="BQ1008" s="184" t="str">
        <f t="shared" si="42"/>
        <v>√</v>
      </c>
      <c r="BR1008" s="184"/>
      <c r="BS1008" s="184"/>
      <c r="BT1008" s="187" t="s">
        <v>3493</v>
      </c>
      <c r="BU1008" s="184"/>
      <c r="BV1008" s="190" t="e">
        <f>VLOOKUP(D:D,#REF!,2,0)</f>
        <v>#REF!</v>
      </c>
      <c r="BW1008" s="190" t="e">
        <f>VLOOKUP(D:D,#REF!,3,0)</f>
        <v>#REF!</v>
      </c>
      <c r="BX1008" s="190"/>
      <c r="BY1008" s="190"/>
      <c r="BZ1008" s="191" t="e">
        <f>VLOOKUP(D:D,#REF!,2,0)</f>
        <v>#REF!</v>
      </c>
      <c r="CA1008" s="192" t="s">
        <v>18928</v>
      </c>
      <c r="CB1008" s="192" t="s">
        <v>18928</v>
      </c>
      <c r="CC1008" s="192" t="s">
        <v>18928</v>
      </c>
      <c r="CD1008" s="190"/>
      <c r="CE1008" s="184">
        <v>7004364</v>
      </c>
    </row>
    <row r="1009" spans="1:83" ht="11.95" customHeight="1">
      <c r="A1009" s="184">
        <v>7004365</v>
      </c>
      <c r="B1009" s="184">
        <v>1008</v>
      </c>
      <c r="C1009" s="184" t="s">
        <v>3672</v>
      </c>
      <c r="D1009" s="184" t="s">
        <v>33</v>
      </c>
      <c r="E1009" s="184" t="s">
        <v>711</v>
      </c>
      <c r="F1009" s="184" t="s">
        <v>13632</v>
      </c>
      <c r="G1009" s="185">
        <v>42600</v>
      </c>
      <c r="H1009" s="186" t="s">
        <v>19037</v>
      </c>
      <c r="I1009" s="187">
        <v>21154</v>
      </c>
      <c r="J1009" s="184" t="s">
        <v>19026</v>
      </c>
      <c r="K1009" s="184">
        <v>7004365</v>
      </c>
      <c r="L1009" s="184" t="s">
        <v>13633</v>
      </c>
      <c r="M1009" s="184" t="s">
        <v>13634</v>
      </c>
      <c r="N1009" s="188" t="s">
        <v>13635</v>
      </c>
      <c r="O1009" s="189" t="s">
        <v>13636</v>
      </c>
      <c r="P1009" s="187" t="s">
        <v>13637</v>
      </c>
      <c r="Q1009" s="187" t="s">
        <v>13637</v>
      </c>
      <c r="R1009" s="184" t="s">
        <v>13638</v>
      </c>
      <c r="S1009" s="184" t="s">
        <v>13639</v>
      </c>
      <c r="T1009" s="184" t="s">
        <v>13640</v>
      </c>
      <c r="U1009" s="184" t="s">
        <v>13641</v>
      </c>
      <c r="V1009" s="184" t="s">
        <v>13642</v>
      </c>
      <c r="W1009" s="184" t="s">
        <v>13643</v>
      </c>
      <c r="X1009" s="187" t="s">
        <v>13644</v>
      </c>
      <c r="Y1009" s="187"/>
      <c r="Z1009" s="188" t="s">
        <v>13645</v>
      </c>
      <c r="AA1009" s="184">
        <v>120</v>
      </c>
      <c r="AB1009" s="184" t="s">
        <v>3669</v>
      </c>
      <c r="AC1009" s="184" t="s">
        <v>24765</v>
      </c>
      <c r="AD1009" s="184"/>
      <c r="AE1009" s="184" t="s">
        <v>3562</v>
      </c>
      <c r="AF1009" s="184"/>
      <c r="AG1009" s="184"/>
      <c r="AH1009" s="184"/>
      <c r="AI1009" s="184"/>
      <c r="AJ1009" s="184" t="s">
        <v>3593</v>
      </c>
      <c r="AK1009" s="184">
        <v>434000</v>
      </c>
      <c r="AL1009" s="184" t="s">
        <v>1258</v>
      </c>
      <c r="AM1009" s="184" t="s">
        <v>3998</v>
      </c>
      <c r="AN1009" s="184">
        <v>18602731796</v>
      </c>
      <c r="AO1009" s="184" t="s">
        <v>24767</v>
      </c>
      <c r="AP1009" s="184" t="s">
        <v>13646</v>
      </c>
      <c r="AQ1009" s="184" t="s">
        <v>13647</v>
      </c>
      <c r="AR1009" s="184" t="s">
        <v>1258</v>
      </c>
      <c r="AS1009" s="184" t="s">
        <v>3998</v>
      </c>
      <c r="AT1009" s="184">
        <v>18602731796</v>
      </c>
      <c r="AU1009" s="184" t="s">
        <v>13648</v>
      </c>
      <c r="AV1009" s="184" t="s">
        <v>13648</v>
      </c>
      <c r="AW1009" s="190"/>
      <c r="AX1009" s="185">
        <v>44320</v>
      </c>
      <c r="AY1009" s="185">
        <v>44320</v>
      </c>
      <c r="AZ1009" s="184" t="s">
        <v>3731</v>
      </c>
      <c r="BA1009" s="184" t="s">
        <v>13649</v>
      </c>
      <c r="BB1009" s="184"/>
      <c r="BC1009" s="184"/>
      <c r="BD1009" s="184"/>
      <c r="BE1009" s="184"/>
      <c r="BF1009" s="184"/>
      <c r="BG1009" s="184"/>
      <c r="BH1009" s="184"/>
      <c r="BI1009" s="184"/>
      <c r="BJ1009" s="184"/>
      <c r="BK1009" s="184"/>
      <c r="BL1009" s="184" t="s">
        <v>3493</v>
      </c>
      <c r="BM1009" s="184"/>
      <c r="BN1009" s="184"/>
      <c r="BO1009" s="184"/>
      <c r="BP1009" s="184" t="s">
        <v>3493</v>
      </c>
      <c r="BQ1009" s="184" t="str">
        <f t="shared" si="42"/>
        <v>√</v>
      </c>
      <c r="BR1009" s="184"/>
      <c r="BS1009" s="184"/>
      <c r="BT1009" s="187" t="s">
        <v>3493</v>
      </c>
      <c r="BU1009" s="184"/>
      <c r="BV1009" s="190" t="e">
        <f>VLOOKUP(D:D,#REF!,2,0)</f>
        <v>#REF!</v>
      </c>
      <c r="BW1009" s="190" t="e">
        <f>VLOOKUP(D:D,#REF!,3,0)</f>
        <v>#REF!</v>
      </c>
      <c r="BX1009" s="190"/>
      <c r="BY1009" s="190"/>
      <c r="BZ1009" s="191" t="e">
        <f>VLOOKUP(D:D,#REF!,2,0)</f>
        <v>#REF!</v>
      </c>
      <c r="CA1009" s="192" t="s">
        <v>18928</v>
      </c>
      <c r="CB1009" s="192" t="s">
        <v>18928</v>
      </c>
      <c r="CC1009" s="192" t="s">
        <v>18928</v>
      </c>
      <c r="CD1009" s="190"/>
      <c r="CE1009" s="184">
        <v>7004365</v>
      </c>
    </row>
    <row r="1010" spans="1:83" ht="11.95" customHeight="1">
      <c r="A1010" s="184">
        <v>7004366</v>
      </c>
      <c r="B1010" s="184">
        <v>1009</v>
      </c>
      <c r="C1010" s="184" t="s">
        <v>19398</v>
      </c>
      <c r="D1010" s="184" t="s">
        <v>23</v>
      </c>
      <c r="E1010" s="184" t="s">
        <v>107</v>
      </c>
      <c r="F1010" s="184" t="s">
        <v>13650</v>
      </c>
      <c r="G1010" s="185">
        <v>42580</v>
      </c>
      <c r="H1010" s="186" t="s">
        <v>22853</v>
      </c>
      <c r="I1010" s="187">
        <v>21138</v>
      </c>
      <c r="J1010" s="184" t="s">
        <v>22893</v>
      </c>
      <c r="K1010" s="184">
        <v>7004366</v>
      </c>
      <c r="L1010" s="184" t="s">
        <v>13651</v>
      </c>
      <c r="M1010" s="184" t="s">
        <v>13652</v>
      </c>
      <c r="N1010" s="188" t="s">
        <v>13653</v>
      </c>
      <c r="O1010" s="189" t="s">
        <v>13654</v>
      </c>
      <c r="P1010" s="187" t="s">
        <v>24774</v>
      </c>
      <c r="Q1010" s="187" t="s">
        <v>24774</v>
      </c>
      <c r="R1010" s="184" t="s">
        <v>24775</v>
      </c>
      <c r="S1010" s="184" t="s">
        <v>2819</v>
      </c>
      <c r="T1010" s="184" t="s">
        <v>13655</v>
      </c>
      <c r="U1010" s="184">
        <v>13834683084</v>
      </c>
      <c r="V1010" s="184" t="s">
        <v>2819</v>
      </c>
      <c r="W1010" s="184" t="s">
        <v>3575</v>
      </c>
      <c r="X1010" s="187" t="s">
        <v>24776</v>
      </c>
      <c r="Y1010" s="187" t="s">
        <v>24777</v>
      </c>
      <c r="Z1010" s="188" t="s">
        <v>3575</v>
      </c>
      <c r="AA1010" s="184" t="s">
        <v>3820</v>
      </c>
      <c r="AB1010" s="184" t="s">
        <v>3820</v>
      </c>
      <c r="AC1010" s="184"/>
      <c r="AD1010" s="184"/>
      <c r="AE1010" s="184" t="s">
        <v>3562</v>
      </c>
      <c r="AF1010" s="184"/>
      <c r="AG1010" s="184"/>
      <c r="AH1010" s="184"/>
      <c r="AI1010" s="184"/>
      <c r="AJ1010" s="184" t="s">
        <v>3593</v>
      </c>
      <c r="AK1010" s="184" t="s">
        <v>13656</v>
      </c>
      <c r="AL1010" s="184" t="s">
        <v>13657</v>
      </c>
      <c r="AM1010" s="184" t="s">
        <v>24778</v>
      </c>
      <c r="AN1010" s="184">
        <v>13834683084</v>
      </c>
      <c r="AO1010" s="184" t="s">
        <v>13658</v>
      </c>
      <c r="AP1010" s="184" t="s">
        <v>13659</v>
      </c>
      <c r="AQ1010" s="184">
        <v>13935167502</v>
      </c>
      <c r="AR1010" s="184" t="s">
        <v>24779</v>
      </c>
      <c r="AS1010" s="184" t="s">
        <v>24780</v>
      </c>
      <c r="AT1010" s="184">
        <v>13834683084</v>
      </c>
      <c r="AU1010" s="184" t="s">
        <v>13660</v>
      </c>
      <c r="AV1010" s="184" t="s">
        <v>13660</v>
      </c>
      <c r="AW1010" s="190"/>
      <c r="AX1010" s="185">
        <v>44305</v>
      </c>
      <c r="AY1010" s="185"/>
      <c r="AZ1010" s="184" t="s">
        <v>3731</v>
      </c>
      <c r="BA1010" s="184" t="s">
        <v>13661</v>
      </c>
      <c r="BB1010" s="184"/>
      <c r="BC1010" s="184"/>
      <c r="BD1010" s="184"/>
      <c r="BE1010" s="184"/>
      <c r="BF1010" s="184"/>
      <c r="BG1010" s="184"/>
      <c r="BH1010" s="184"/>
      <c r="BI1010" s="184"/>
      <c r="BJ1010" s="184"/>
      <c r="BK1010" s="184"/>
      <c r="BL1010" s="184" t="s">
        <v>3493</v>
      </c>
      <c r="BM1010" s="184"/>
      <c r="BN1010" s="184"/>
      <c r="BO1010" s="184"/>
      <c r="BP1010" s="184" t="s">
        <v>3493</v>
      </c>
      <c r="BQ1010" s="184" t="str">
        <f t="shared" si="42"/>
        <v>√</v>
      </c>
      <c r="BR1010" s="184"/>
      <c r="BS1010" s="184"/>
      <c r="BT1010" s="187" t="s">
        <v>3493</v>
      </c>
      <c r="BU1010" s="184"/>
      <c r="BV1010" s="190" t="e">
        <f>VLOOKUP(D:D,#REF!,2,0)</f>
        <v>#REF!</v>
      </c>
      <c r="BW1010" s="190" t="e">
        <f>VLOOKUP(D:D,#REF!,3,0)</f>
        <v>#REF!</v>
      </c>
      <c r="BX1010" s="190"/>
      <c r="BY1010" s="190"/>
      <c r="BZ1010" s="191" t="e">
        <f>VLOOKUP(D:D,#REF!,2,0)</f>
        <v>#REF!</v>
      </c>
      <c r="CA1010" s="192" t="s">
        <v>18928</v>
      </c>
      <c r="CB1010" s="192" t="s">
        <v>18928</v>
      </c>
      <c r="CC1010" s="192" t="s">
        <v>18928</v>
      </c>
      <c r="CD1010" s="190"/>
      <c r="CE1010" s="184">
        <v>7004366</v>
      </c>
    </row>
    <row r="1011" spans="1:83" ht="11.95" customHeight="1">
      <c r="A1011" s="184">
        <v>7004367</v>
      </c>
      <c r="B1011" s="184">
        <v>1010</v>
      </c>
      <c r="C1011" s="184" t="s">
        <v>19398</v>
      </c>
      <c r="D1011" s="184" t="s">
        <v>23</v>
      </c>
      <c r="E1011" s="184" t="s">
        <v>605</v>
      </c>
      <c r="F1011" s="184" t="s">
        <v>13662</v>
      </c>
      <c r="G1011" s="185">
        <v>42580</v>
      </c>
      <c r="H1011" s="186" t="s">
        <v>7323</v>
      </c>
      <c r="I1011" s="187">
        <v>21124</v>
      </c>
      <c r="J1011" s="184" t="s">
        <v>13663</v>
      </c>
      <c r="K1011" s="184">
        <v>7004367</v>
      </c>
      <c r="L1011" s="184" t="s">
        <v>24781</v>
      </c>
      <c r="M1011" s="184" t="s">
        <v>13664</v>
      </c>
      <c r="N1011" s="188" t="s">
        <v>24782</v>
      </c>
      <c r="O1011" s="189" t="s">
        <v>13665</v>
      </c>
      <c r="P1011" s="187" t="s">
        <v>24783</v>
      </c>
      <c r="Q1011" s="187" t="s">
        <v>24783</v>
      </c>
      <c r="R1011" s="184" t="s">
        <v>13666</v>
      </c>
      <c r="S1011" s="184" t="s">
        <v>13667</v>
      </c>
      <c r="T1011" s="184" t="s">
        <v>13668</v>
      </c>
      <c r="U1011" s="184" t="s">
        <v>24784</v>
      </c>
      <c r="V1011" s="184" t="s">
        <v>13669</v>
      </c>
      <c r="W1011" s="184" t="s">
        <v>24784</v>
      </c>
      <c r="X1011" s="187" t="s">
        <v>13670</v>
      </c>
      <c r="Y1011" s="187"/>
      <c r="Z1011" s="188" t="s">
        <v>3575</v>
      </c>
      <c r="AA1011" s="184">
        <v>120</v>
      </c>
      <c r="AB1011" s="184" t="s">
        <v>3561</v>
      </c>
      <c r="AC1011" s="184"/>
      <c r="AD1011" s="184"/>
      <c r="AE1011" s="184" t="s">
        <v>3562</v>
      </c>
      <c r="AF1011" s="184"/>
      <c r="AG1011" s="184"/>
      <c r="AH1011" s="184"/>
      <c r="AI1011" s="184"/>
      <c r="AJ1011" s="184" t="s">
        <v>3563</v>
      </c>
      <c r="AK1011" s="184" t="s">
        <v>7318</v>
      </c>
      <c r="AL1011" s="184" t="s">
        <v>24785</v>
      </c>
      <c r="AM1011" s="184" t="s">
        <v>24786</v>
      </c>
      <c r="AN1011" s="184" t="s">
        <v>13671</v>
      </c>
      <c r="AO1011" s="184" t="s">
        <v>13672</v>
      </c>
      <c r="AP1011" s="184" t="s">
        <v>13673</v>
      </c>
      <c r="AQ1011" s="184" t="s">
        <v>13674</v>
      </c>
      <c r="AR1011" s="184" t="s">
        <v>13675</v>
      </c>
      <c r="AS1011" s="184" t="s">
        <v>24787</v>
      </c>
      <c r="AT1011" s="184" t="s">
        <v>13667</v>
      </c>
      <c r="AU1011" s="184" t="s">
        <v>2510</v>
      </c>
      <c r="AV1011" s="184" t="s">
        <v>2510</v>
      </c>
      <c r="AW1011" s="190"/>
      <c r="AX1011" s="185">
        <v>44546</v>
      </c>
      <c r="AY1011" s="185"/>
      <c r="AZ1011" s="184" t="s">
        <v>3731</v>
      </c>
      <c r="BA1011" s="184" t="s">
        <v>13676</v>
      </c>
      <c r="BB1011" s="184"/>
      <c r="BC1011" s="184"/>
      <c r="BD1011" s="184"/>
      <c r="BE1011" s="184"/>
      <c r="BF1011" s="184"/>
      <c r="BG1011" s="184"/>
      <c r="BH1011" s="184"/>
      <c r="BI1011" s="184"/>
      <c r="BJ1011" s="184"/>
      <c r="BK1011" s="184"/>
      <c r="BL1011" s="184" t="s">
        <v>3493</v>
      </c>
      <c r="BM1011" s="184"/>
      <c r="BN1011" s="184"/>
      <c r="BO1011" s="184"/>
      <c r="BP1011" s="184" t="s">
        <v>3493</v>
      </c>
      <c r="BQ1011" s="184" t="str">
        <f t="shared" si="42"/>
        <v>√</v>
      </c>
      <c r="BR1011" s="184"/>
      <c r="BS1011" s="184"/>
      <c r="BT1011" s="187" t="str">
        <f t="shared" ref="BT1011" si="44">IF(OR(P1011="",P1011="/")," ","√")</f>
        <v>√</v>
      </c>
      <c r="BU1011" s="184"/>
      <c r="BV1011" s="190" t="e">
        <f>VLOOKUP(D:D,#REF!,2,0)</f>
        <v>#REF!</v>
      </c>
      <c r="BW1011" s="190" t="e">
        <f>VLOOKUP(D:D,#REF!,3,0)</f>
        <v>#REF!</v>
      </c>
      <c r="BX1011" s="190"/>
      <c r="BY1011" s="190"/>
      <c r="BZ1011" s="191" t="e">
        <f>VLOOKUP(D:D,#REF!,2,0)</f>
        <v>#REF!</v>
      </c>
      <c r="CA1011" s="192" t="s">
        <v>18928</v>
      </c>
      <c r="CB1011" s="192" t="s">
        <v>18928</v>
      </c>
      <c r="CC1011" s="192" t="s">
        <v>18928</v>
      </c>
      <c r="CD1011" s="190"/>
      <c r="CE1011" s="184">
        <v>7004367</v>
      </c>
    </row>
    <row r="1012" spans="1:83" ht="11.95" customHeight="1">
      <c r="A1012" s="184">
        <v>7004368</v>
      </c>
      <c r="B1012" s="184">
        <v>1011</v>
      </c>
      <c r="C1012" s="184" t="s">
        <v>3672</v>
      </c>
      <c r="D1012" s="184" t="s">
        <v>36</v>
      </c>
      <c r="E1012" s="184" t="s">
        <v>735</v>
      </c>
      <c r="F1012" s="184" t="s">
        <v>24788</v>
      </c>
      <c r="G1012" s="185">
        <v>42589</v>
      </c>
      <c r="H1012" s="186" t="s">
        <v>8089</v>
      </c>
      <c r="I1012" s="187">
        <v>21169</v>
      </c>
      <c r="J1012" s="184" t="s">
        <v>22303</v>
      </c>
      <c r="K1012" s="184">
        <v>7004368</v>
      </c>
      <c r="L1012" s="184" t="s">
        <v>24789</v>
      </c>
      <c r="M1012" s="184" t="s">
        <v>13677</v>
      </c>
      <c r="N1012" s="188" t="s">
        <v>24790</v>
      </c>
      <c r="O1012" s="189" t="s">
        <v>13678</v>
      </c>
      <c r="P1012" s="187" t="s">
        <v>13679</v>
      </c>
      <c r="Q1012" s="187" t="s">
        <v>13679</v>
      </c>
      <c r="R1012" s="184" t="s">
        <v>13680</v>
      </c>
      <c r="S1012" s="184">
        <v>13906996899</v>
      </c>
      <c r="T1012" s="184" t="s">
        <v>13681</v>
      </c>
      <c r="U1012" s="184">
        <v>15259769976</v>
      </c>
      <c r="V1012" s="184" t="s">
        <v>2819</v>
      </c>
      <c r="W1012" s="184" t="s">
        <v>3575</v>
      </c>
      <c r="X1012" s="187" t="s">
        <v>24791</v>
      </c>
      <c r="Y1012" s="187" t="s">
        <v>13682</v>
      </c>
      <c r="Z1012" s="188" t="s">
        <v>3575</v>
      </c>
      <c r="AA1012" s="184" t="s">
        <v>3820</v>
      </c>
      <c r="AB1012" s="184" t="s">
        <v>3820</v>
      </c>
      <c r="AC1012" s="184"/>
      <c r="AD1012" s="184"/>
      <c r="AE1012" s="184" t="s">
        <v>3562</v>
      </c>
      <c r="AF1012" s="184"/>
      <c r="AG1012" s="184"/>
      <c r="AH1012" s="184"/>
      <c r="AI1012" s="184"/>
      <c r="AJ1012" s="184" t="s">
        <v>3593</v>
      </c>
      <c r="AK1012" s="184">
        <v>362300</v>
      </c>
      <c r="AL1012" s="184"/>
      <c r="AM1012" s="184"/>
      <c r="AN1012" s="184"/>
      <c r="AO1012" s="184" t="s">
        <v>3577</v>
      </c>
      <c r="AP1012" s="184" t="s">
        <v>13683</v>
      </c>
      <c r="AQ1012" s="184">
        <v>15880969018</v>
      </c>
      <c r="AR1012" s="184"/>
      <c r="AS1012" s="184"/>
      <c r="AT1012" s="184"/>
      <c r="AU1012" s="184" t="s">
        <v>1446</v>
      </c>
      <c r="AV1012" s="184" t="s">
        <v>13684</v>
      </c>
      <c r="AW1012" s="190"/>
      <c r="AX1012" s="185">
        <v>43902</v>
      </c>
      <c r="AY1012" s="185">
        <v>43652</v>
      </c>
      <c r="AZ1012" s="184" t="s">
        <v>3731</v>
      </c>
      <c r="BA1012" s="184" t="s">
        <v>13685</v>
      </c>
      <c r="BB1012" s="184"/>
      <c r="BC1012" s="184"/>
      <c r="BD1012" s="184"/>
      <c r="BE1012" s="184"/>
      <c r="BF1012" s="184"/>
      <c r="BG1012" s="184"/>
      <c r="BH1012" s="184"/>
      <c r="BI1012" s="184"/>
      <c r="BJ1012" s="184"/>
      <c r="BK1012" s="184"/>
      <c r="BL1012" s="184" t="s">
        <v>3493</v>
      </c>
      <c r="BM1012" s="184"/>
      <c r="BN1012" s="184"/>
      <c r="BO1012" s="184" t="s">
        <v>3493</v>
      </c>
      <c r="BP1012" s="184" t="s">
        <v>3493</v>
      </c>
      <c r="BQ1012" s="184" t="str">
        <f t="shared" si="42"/>
        <v>√</v>
      </c>
      <c r="BR1012" s="184"/>
      <c r="BS1012" s="184"/>
      <c r="BT1012" s="187" t="s">
        <v>3493</v>
      </c>
      <c r="BU1012" s="184"/>
      <c r="BV1012" s="190" t="e">
        <f>VLOOKUP(D:D,#REF!,2,0)</f>
        <v>#REF!</v>
      </c>
      <c r="BW1012" s="190" t="e">
        <f>VLOOKUP(D:D,#REF!,3,0)</f>
        <v>#REF!</v>
      </c>
      <c r="BX1012" s="190"/>
      <c r="BY1012" s="190"/>
      <c r="BZ1012" s="191" t="e">
        <f>VLOOKUP(D:D,#REF!,2,0)</f>
        <v>#REF!</v>
      </c>
      <c r="CA1012" s="192" t="s">
        <v>18928</v>
      </c>
      <c r="CB1012" s="192" t="s">
        <v>18928</v>
      </c>
      <c r="CC1012" s="192" t="s">
        <v>18928</v>
      </c>
      <c r="CD1012" s="190"/>
      <c r="CE1012" s="184">
        <v>7004368</v>
      </c>
    </row>
    <row r="1013" spans="1:83" ht="11.95" customHeight="1">
      <c r="A1013" s="184">
        <v>7004369</v>
      </c>
      <c r="B1013" s="184">
        <v>1012</v>
      </c>
      <c r="C1013" s="184" t="s">
        <v>22473</v>
      </c>
      <c r="D1013" s="184" t="s">
        <v>25</v>
      </c>
      <c r="E1013" s="184" t="s">
        <v>642</v>
      </c>
      <c r="F1013" s="184" t="s">
        <v>24792</v>
      </c>
      <c r="G1013" s="185">
        <v>42603</v>
      </c>
      <c r="H1013" s="186" t="s">
        <v>22552</v>
      </c>
      <c r="I1013" s="187">
        <v>21146</v>
      </c>
      <c r="J1013" s="184" t="s">
        <v>22707</v>
      </c>
      <c r="K1013" s="184">
        <v>7004369</v>
      </c>
      <c r="L1013" s="184" t="s">
        <v>24793</v>
      </c>
      <c r="M1013" s="184" t="s">
        <v>13686</v>
      </c>
      <c r="N1013" s="188" t="s">
        <v>24794</v>
      </c>
      <c r="O1013" s="189" t="s">
        <v>13687</v>
      </c>
      <c r="P1013" s="187" t="s">
        <v>24795</v>
      </c>
      <c r="Q1013" s="187" t="s">
        <v>24795</v>
      </c>
      <c r="R1013" s="184" t="s">
        <v>24796</v>
      </c>
      <c r="S1013" s="184">
        <v>13878078488</v>
      </c>
      <c r="T1013" s="184" t="s">
        <v>24797</v>
      </c>
      <c r="U1013" s="184">
        <v>13978524633</v>
      </c>
      <c r="V1013" s="184" t="s">
        <v>13688</v>
      </c>
      <c r="W1013" s="184">
        <v>13978524633</v>
      </c>
      <c r="X1013" s="187" t="s">
        <v>24798</v>
      </c>
      <c r="Y1013" s="187" t="s">
        <v>24799</v>
      </c>
      <c r="Z1013" s="188" t="s">
        <v>3575</v>
      </c>
      <c r="AA1013" s="184">
        <v>180</v>
      </c>
      <c r="AB1013" s="184" t="s">
        <v>3669</v>
      </c>
      <c r="AC1013" s="184"/>
      <c r="AD1013" s="184"/>
      <c r="AE1013" s="184" t="s">
        <v>3562</v>
      </c>
      <c r="AF1013" s="184"/>
      <c r="AG1013" s="184"/>
      <c r="AH1013" s="184"/>
      <c r="AI1013" s="184"/>
      <c r="AJ1013" s="184" t="s">
        <v>3563</v>
      </c>
      <c r="AK1013" s="184">
        <v>537799</v>
      </c>
      <c r="AL1013" s="184" t="s">
        <v>24800</v>
      </c>
      <c r="AM1013" s="184" t="s">
        <v>24801</v>
      </c>
      <c r="AN1013" s="184">
        <v>13878078488</v>
      </c>
      <c r="AO1013" s="184" t="s">
        <v>3577</v>
      </c>
      <c r="AP1013" s="184" t="s">
        <v>13688</v>
      </c>
      <c r="AQ1013" s="184" t="s">
        <v>13689</v>
      </c>
      <c r="AR1013" s="184" t="s">
        <v>24802</v>
      </c>
      <c r="AS1013" s="184" t="s">
        <v>24803</v>
      </c>
      <c r="AT1013" s="184">
        <v>13978524633</v>
      </c>
      <c r="AU1013" s="184" t="s">
        <v>13690</v>
      </c>
      <c r="AV1013" s="184" t="s">
        <v>13690</v>
      </c>
      <c r="AW1013" s="190"/>
      <c r="AX1013" s="185">
        <v>46881</v>
      </c>
      <c r="AY1013" s="185">
        <v>42466</v>
      </c>
      <c r="AZ1013" s="184" t="s">
        <v>19415</v>
      </c>
      <c r="BA1013" s="184" t="s">
        <v>13691</v>
      </c>
      <c r="BB1013" s="184"/>
      <c r="BC1013" s="184"/>
      <c r="BD1013" s="184"/>
      <c r="BE1013" s="184"/>
      <c r="BF1013" s="184"/>
      <c r="BG1013" s="184"/>
      <c r="BH1013" s="184"/>
      <c r="BI1013" s="184"/>
      <c r="BJ1013" s="184"/>
      <c r="BK1013" s="184"/>
      <c r="BL1013" s="184" t="s">
        <v>3493</v>
      </c>
      <c r="BM1013" s="184"/>
      <c r="BN1013" s="184" t="s">
        <v>3493</v>
      </c>
      <c r="BO1013" s="184" t="s">
        <v>3493</v>
      </c>
      <c r="BP1013" s="184" t="s">
        <v>3493</v>
      </c>
      <c r="BQ1013" s="184" t="str">
        <f t="shared" si="42"/>
        <v>√</v>
      </c>
      <c r="BR1013" s="184"/>
      <c r="BS1013" s="184"/>
      <c r="BT1013" s="187" t="s">
        <v>2819</v>
      </c>
      <c r="BU1013" s="184" t="s">
        <v>3823</v>
      </c>
      <c r="BV1013" s="190" t="e">
        <f>VLOOKUP(D:D,#REF!,2,0)</f>
        <v>#REF!</v>
      </c>
      <c r="BW1013" s="190" t="e">
        <f>VLOOKUP(D:D,#REF!,3,0)</f>
        <v>#REF!</v>
      </c>
      <c r="BX1013" s="190"/>
      <c r="BY1013" s="190"/>
      <c r="BZ1013" s="191" t="e">
        <f>VLOOKUP(D:D,#REF!,2,0)</f>
        <v>#REF!</v>
      </c>
      <c r="CA1013" s="192" t="s">
        <v>18928</v>
      </c>
      <c r="CB1013" s="192" t="s">
        <v>18928</v>
      </c>
      <c r="CC1013" s="192" t="s">
        <v>18928</v>
      </c>
      <c r="CD1013" s="190"/>
      <c r="CE1013" s="184">
        <v>7004369</v>
      </c>
    </row>
    <row r="1014" spans="1:83" ht="11.95" customHeight="1">
      <c r="A1014" s="184">
        <v>7004370</v>
      </c>
      <c r="B1014" s="184">
        <v>1013</v>
      </c>
      <c r="C1014" s="184" t="s">
        <v>22473</v>
      </c>
      <c r="D1014" s="184" t="s">
        <v>25</v>
      </c>
      <c r="E1014" s="184" t="s">
        <v>642</v>
      </c>
      <c r="F1014" s="184" t="s">
        <v>24804</v>
      </c>
      <c r="G1014" s="185">
        <v>42603</v>
      </c>
      <c r="H1014" s="186" t="s">
        <v>22552</v>
      </c>
      <c r="I1014" s="187">
        <v>21146</v>
      </c>
      <c r="J1014" s="184" t="s">
        <v>22707</v>
      </c>
      <c r="K1014" s="184">
        <v>7004370</v>
      </c>
      <c r="L1014" s="184" t="s">
        <v>24805</v>
      </c>
      <c r="M1014" s="184" t="s">
        <v>24806</v>
      </c>
      <c r="N1014" s="188" t="s">
        <v>24807</v>
      </c>
      <c r="O1014" s="189" t="s">
        <v>13692</v>
      </c>
      <c r="P1014" s="187" t="s">
        <v>13693</v>
      </c>
      <c r="Q1014" s="187" t="s">
        <v>13693</v>
      </c>
      <c r="R1014" s="184" t="s">
        <v>24808</v>
      </c>
      <c r="S1014" s="184">
        <v>18077521698</v>
      </c>
      <c r="T1014" s="184" t="s">
        <v>13694</v>
      </c>
      <c r="U1014" s="184">
        <v>18277527186</v>
      </c>
      <c r="V1014" s="184" t="s">
        <v>13695</v>
      </c>
      <c r="W1014" s="184">
        <v>18277527186</v>
      </c>
      <c r="X1014" s="187" t="s">
        <v>24809</v>
      </c>
      <c r="Y1014" s="187" t="s">
        <v>24810</v>
      </c>
      <c r="Z1014" s="188" t="s">
        <v>3575</v>
      </c>
      <c r="AA1014" s="184">
        <v>180</v>
      </c>
      <c r="AB1014" s="184" t="s">
        <v>3669</v>
      </c>
      <c r="AC1014" s="184"/>
      <c r="AD1014" s="184"/>
      <c r="AE1014" s="184" t="s">
        <v>3562</v>
      </c>
      <c r="AF1014" s="184"/>
      <c r="AG1014" s="184"/>
      <c r="AH1014" s="184"/>
      <c r="AI1014" s="184"/>
      <c r="AJ1014" s="184" t="s">
        <v>3563</v>
      </c>
      <c r="AK1014" s="184">
        <v>537499</v>
      </c>
      <c r="AL1014" s="184" t="s">
        <v>24811</v>
      </c>
      <c r="AM1014" s="184" t="s">
        <v>13693</v>
      </c>
      <c r="AN1014" s="184">
        <v>18977522376</v>
      </c>
      <c r="AO1014" s="184" t="s">
        <v>13696</v>
      </c>
      <c r="AP1014" s="184" t="s">
        <v>13697</v>
      </c>
      <c r="AQ1014" s="184" t="s">
        <v>13698</v>
      </c>
      <c r="AR1014" s="184" t="s">
        <v>13699</v>
      </c>
      <c r="AS1014" s="184" t="s">
        <v>13700</v>
      </c>
      <c r="AT1014" s="184">
        <v>18977522376</v>
      </c>
      <c r="AU1014" s="184" t="s">
        <v>2275</v>
      </c>
      <c r="AV1014" s="184" t="s">
        <v>2275</v>
      </c>
      <c r="AW1014" s="190"/>
      <c r="AX1014" s="185">
        <v>44341</v>
      </c>
      <c r="AY1014" s="185">
        <v>43473</v>
      </c>
      <c r="AZ1014" s="184" t="s">
        <v>3562</v>
      </c>
      <c r="BA1014" s="184" t="s">
        <v>13701</v>
      </c>
      <c r="BB1014" s="184"/>
      <c r="BC1014" s="184"/>
      <c r="BD1014" s="184"/>
      <c r="BE1014" s="184"/>
      <c r="BF1014" s="184"/>
      <c r="BG1014" s="184"/>
      <c r="BH1014" s="184"/>
      <c r="BI1014" s="184"/>
      <c r="BJ1014" s="184"/>
      <c r="BK1014" s="184"/>
      <c r="BL1014" s="184" t="s">
        <v>3493</v>
      </c>
      <c r="BM1014" s="184"/>
      <c r="BN1014" s="184" t="s">
        <v>3493</v>
      </c>
      <c r="BO1014" s="184" t="s">
        <v>3493</v>
      </c>
      <c r="BP1014" s="184" t="s">
        <v>3493</v>
      </c>
      <c r="BQ1014" s="184" t="str">
        <f t="shared" si="42"/>
        <v>√</v>
      </c>
      <c r="BR1014" s="184"/>
      <c r="BS1014" s="184"/>
      <c r="BT1014" s="187" t="s">
        <v>3493</v>
      </c>
      <c r="BU1014" s="184"/>
      <c r="BV1014" s="190" t="e">
        <f>VLOOKUP(D:D,#REF!,2,0)</f>
        <v>#REF!</v>
      </c>
      <c r="BW1014" s="190" t="e">
        <f>VLOOKUP(D:D,#REF!,3,0)</f>
        <v>#REF!</v>
      </c>
      <c r="BX1014" s="190"/>
      <c r="BY1014" s="190"/>
      <c r="BZ1014" s="191" t="e">
        <f>VLOOKUP(D:D,#REF!,2,0)</f>
        <v>#REF!</v>
      </c>
      <c r="CA1014" s="192" t="s">
        <v>18928</v>
      </c>
      <c r="CB1014" s="192" t="s">
        <v>18928</v>
      </c>
      <c r="CC1014" s="192" t="s">
        <v>18928</v>
      </c>
      <c r="CD1014" s="190"/>
      <c r="CE1014" s="184">
        <v>7004370</v>
      </c>
    </row>
    <row r="1015" spans="1:83" ht="11.95" customHeight="1">
      <c r="A1015" s="184">
        <v>7004371</v>
      </c>
      <c r="B1015" s="184">
        <v>1014</v>
      </c>
      <c r="C1015" s="184" t="s">
        <v>18923</v>
      </c>
      <c r="D1015" s="184" t="s">
        <v>18</v>
      </c>
      <c r="E1015" s="184" t="s">
        <v>661</v>
      </c>
      <c r="F1015" s="184" t="s">
        <v>13702</v>
      </c>
      <c r="G1015" s="185">
        <v>42601</v>
      </c>
      <c r="H1015" s="186" t="s">
        <v>18929</v>
      </c>
      <c r="I1015" s="187">
        <v>21165</v>
      </c>
      <c r="J1015" s="184" t="s">
        <v>18930</v>
      </c>
      <c r="K1015" s="184">
        <v>7004371</v>
      </c>
      <c r="L1015" s="184" t="s">
        <v>24812</v>
      </c>
      <c r="M1015" s="184" t="s">
        <v>24813</v>
      </c>
      <c r="N1015" s="188" t="s">
        <v>13703</v>
      </c>
      <c r="O1015" s="189" t="s">
        <v>13704</v>
      </c>
      <c r="P1015" s="187" t="s">
        <v>24814</v>
      </c>
      <c r="Q1015" s="187" t="s">
        <v>24814</v>
      </c>
      <c r="R1015" s="184" t="s">
        <v>13705</v>
      </c>
      <c r="S1015" s="184" t="s">
        <v>13704</v>
      </c>
      <c r="T1015" s="184" t="s">
        <v>24815</v>
      </c>
      <c r="U1015" s="184">
        <v>13559748280</v>
      </c>
      <c r="V1015" s="184" t="s">
        <v>13706</v>
      </c>
      <c r="W1015" s="184">
        <v>13559748280</v>
      </c>
      <c r="X1015" s="187" t="s">
        <v>24816</v>
      </c>
      <c r="Y1015" s="187" t="s">
        <v>13707</v>
      </c>
      <c r="Z1015" s="188" t="s">
        <v>3575</v>
      </c>
      <c r="AA1015" s="184">
        <v>180</v>
      </c>
      <c r="AB1015" s="184" t="s">
        <v>3669</v>
      </c>
      <c r="AC1015" s="184"/>
      <c r="AD1015" s="184"/>
      <c r="AE1015" s="184" t="s">
        <v>3562</v>
      </c>
      <c r="AF1015" s="184"/>
      <c r="AG1015" s="184"/>
      <c r="AH1015" s="184"/>
      <c r="AI1015" s="184"/>
      <c r="AJ1015" s="184" t="s">
        <v>3563</v>
      </c>
      <c r="AK1015" s="184">
        <v>644500</v>
      </c>
      <c r="AL1015" s="184" t="s">
        <v>823</v>
      </c>
      <c r="AM1015" s="184" t="s">
        <v>3576</v>
      </c>
      <c r="AN1015" s="184">
        <v>18113024811</v>
      </c>
      <c r="AO1015" s="184" t="s">
        <v>3577</v>
      </c>
      <c r="AP1015" s="184" t="s">
        <v>13706</v>
      </c>
      <c r="AQ1015" s="184" t="s">
        <v>13708</v>
      </c>
      <c r="AR1015" s="184" t="s">
        <v>823</v>
      </c>
      <c r="AS1015" s="184" t="s">
        <v>3576</v>
      </c>
      <c r="AT1015" s="184">
        <v>18113024811</v>
      </c>
      <c r="AU1015" s="184" t="s">
        <v>1147</v>
      </c>
      <c r="AV1015" s="184" t="s">
        <v>13709</v>
      </c>
      <c r="AW1015" s="190"/>
      <c r="AX1015" s="185">
        <v>44745</v>
      </c>
      <c r="AY1015" s="185">
        <v>43617</v>
      </c>
      <c r="AZ1015" s="184" t="s">
        <v>3731</v>
      </c>
      <c r="BA1015" s="184" t="s">
        <v>13710</v>
      </c>
      <c r="BB1015" s="184"/>
      <c r="BC1015" s="184"/>
      <c r="BD1015" s="184"/>
      <c r="BE1015" s="184"/>
      <c r="BF1015" s="184"/>
      <c r="BG1015" s="184"/>
      <c r="BH1015" s="184"/>
      <c r="BI1015" s="184"/>
      <c r="BJ1015" s="184"/>
      <c r="BK1015" s="184"/>
      <c r="BL1015" s="184" t="s">
        <v>3493</v>
      </c>
      <c r="BM1015" s="184"/>
      <c r="BN1015" s="184" t="s">
        <v>3493</v>
      </c>
      <c r="BO1015" s="184" t="s">
        <v>3493</v>
      </c>
      <c r="BP1015" s="184" t="s">
        <v>3493</v>
      </c>
      <c r="BQ1015" s="184" t="str">
        <f t="shared" si="42"/>
        <v>√</v>
      </c>
      <c r="BR1015" s="184"/>
      <c r="BS1015" s="184"/>
      <c r="BT1015" s="187" t="s">
        <v>3493</v>
      </c>
      <c r="BU1015" s="184" t="s">
        <v>4288</v>
      </c>
      <c r="BV1015" s="190" t="e">
        <f>VLOOKUP(D:D,#REF!,2,0)</f>
        <v>#REF!</v>
      </c>
      <c r="BW1015" s="190" t="e">
        <f>VLOOKUP(D:D,#REF!,3,0)</f>
        <v>#REF!</v>
      </c>
      <c r="BX1015" s="190"/>
      <c r="BY1015" s="190"/>
      <c r="BZ1015" s="191" t="e">
        <f>VLOOKUP(D:D,#REF!,2,0)</f>
        <v>#REF!</v>
      </c>
      <c r="CA1015" s="192" t="s">
        <v>18928</v>
      </c>
      <c r="CB1015" s="192" t="s">
        <v>18928</v>
      </c>
      <c r="CC1015" s="192" t="s">
        <v>18928</v>
      </c>
      <c r="CD1015" s="190"/>
      <c r="CE1015" s="184">
        <v>7004371</v>
      </c>
    </row>
    <row r="1016" spans="1:83" ht="11.95" customHeight="1">
      <c r="A1016" s="184">
        <v>7004372</v>
      </c>
      <c r="B1016" s="184">
        <v>1015</v>
      </c>
      <c r="C1016" s="184" t="s">
        <v>18923</v>
      </c>
      <c r="D1016" s="184" t="s">
        <v>18</v>
      </c>
      <c r="E1016" s="184" t="s">
        <v>661</v>
      </c>
      <c r="F1016" s="184" t="s">
        <v>13711</v>
      </c>
      <c r="G1016" s="185">
        <v>42601</v>
      </c>
      <c r="H1016" s="186" t="s">
        <v>18929</v>
      </c>
      <c r="I1016" s="187">
        <v>21165</v>
      </c>
      <c r="J1016" s="184" t="s">
        <v>18930</v>
      </c>
      <c r="K1016" s="184">
        <v>7004372</v>
      </c>
      <c r="L1016" s="184" t="s">
        <v>13712</v>
      </c>
      <c r="M1016" s="184" t="s">
        <v>13713</v>
      </c>
      <c r="N1016" s="188" t="s">
        <v>13714</v>
      </c>
      <c r="O1016" s="189" t="s">
        <v>13715</v>
      </c>
      <c r="P1016" s="187" t="s">
        <v>24817</v>
      </c>
      <c r="Q1016" s="187" t="s">
        <v>24817</v>
      </c>
      <c r="R1016" s="184" t="s">
        <v>13716</v>
      </c>
      <c r="S1016" s="184" t="s">
        <v>13717</v>
      </c>
      <c r="T1016" s="184" t="s">
        <v>24818</v>
      </c>
      <c r="U1016" s="184" t="s">
        <v>13718</v>
      </c>
      <c r="V1016" s="184" t="s">
        <v>13719</v>
      </c>
      <c r="W1016" s="184" t="s">
        <v>13718</v>
      </c>
      <c r="X1016" s="187" t="s">
        <v>24819</v>
      </c>
      <c r="Y1016" s="187" t="s">
        <v>13720</v>
      </c>
      <c r="Z1016" s="188" t="s">
        <v>3575</v>
      </c>
      <c r="AA1016" s="184">
        <v>180</v>
      </c>
      <c r="AB1016" s="184" t="s">
        <v>3669</v>
      </c>
      <c r="AC1016" s="184"/>
      <c r="AD1016" s="184"/>
      <c r="AE1016" s="184" t="s">
        <v>3562</v>
      </c>
      <c r="AF1016" s="184"/>
      <c r="AG1016" s="184"/>
      <c r="AH1016" s="184"/>
      <c r="AI1016" s="184"/>
      <c r="AJ1016" s="184" t="s">
        <v>3563</v>
      </c>
      <c r="AK1016" s="184">
        <v>644600</v>
      </c>
      <c r="AL1016" s="184" t="s">
        <v>823</v>
      </c>
      <c r="AM1016" s="184" t="s">
        <v>3576</v>
      </c>
      <c r="AN1016" s="184">
        <v>18113024811</v>
      </c>
      <c r="AO1016" s="184" t="s">
        <v>3577</v>
      </c>
      <c r="AP1016" s="184" t="s">
        <v>13719</v>
      </c>
      <c r="AQ1016" s="184" t="s">
        <v>13721</v>
      </c>
      <c r="AR1016" s="184" t="s">
        <v>823</v>
      </c>
      <c r="AS1016" s="184" t="s">
        <v>3576</v>
      </c>
      <c r="AT1016" s="184">
        <v>18113024811</v>
      </c>
      <c r="AU1016" s="184" t="s">
        <v>2368</v>
      </c>
      <c r="AV1016" s="184" t="s">
        <v>2368</v>
      </c>
      <c r="AW1016" s="190"/>
      <c r="AX1016" s="185">
        <v>43913</v>
      </c>
      <c r="AY1016" s="185">
        <v>43569</v>
      </c>
      <c r="AZ1016" s="184" t="s">
        <v>19415</v>
      </c>
      <c r="BA1016" s="184" t="s">
        <v>13722</v>
      </c>
      <c r="BB1016" s="184"/>
      <c r="BC1016" s="184"/>
      <c r="BD1016" s="184"/>
      <c r="BE1016" s="184"/>
      <c r="BF1016" s="184"/>
      <c r="BG1016" s="184"/>
      <c r="BH1016" s="184"/>
      <c r="BI1016" s="184"/>
      <c r="BJ1016" s="184"/>
      <c r="BK1016" s="184"/>
      <c r="BL1016" s="184" t="s">
        <v>3493</v>
      </c>
      <c r="BM1016" s="184"/>
      <c r="BN1016" s="184" t="s">
        <v>3493</v>
      </c>
      <c r="BO1016" s="184" t="s">
        <v>3493</v>
      </c>
      <c r="BP1016" s="184" t="s">
        <v>3493</v>
      </c>
      <c r="BQ1016" s="184" t="str">
        <f t="shared" si="42"/>
        <v>√</v>
      </c>
      <c r="BR1016" s="184"/>
      <c r="BS1016" s="184"/>
      <c r="BT1016" s="187" t="s">
        <v>3493</v>
      </c>
      <c r="BU1016" s="184"/>
      <c r="BV1016" s="190" t="e">
        <f>VLOOKUP(D:D,#REF!,2,0)</f>
        <v>#REF!</v>
      </c>
      <c r="BW1016" s="190" t="e">
        <f>VLOOKUP(D:D,#REF!,3,0)</f>
        <v>#REF!</v>
      </c>
      <c r="BX1016" s="190"/>
      <c r="BY1016" s="190"/>
      <c r="BZ1016" s="191" t="e">
        <f>VLOOKUP(D:D,#REF!,2,0)</f>
        <v>#REF!</v>
      </c>
      <c r="CA1016" s="192" t="s">
        <v>18928</v>
      </c>
      <c r="CB1016" s="192" t="s">
        <v>18928</v>
      </c>
      <c r="CC1016" s="192" t="s">
        <v>18928</v>
      </c>
      <c r="CD1016" s="190"/>
      <c r="CE1016" s="184">
        <v>7004372</v>
      </c>
    </row>
    <row r="1017" spans="1:83" ht="11.95" customHeight="1">
      <c r="A1017" s="184">
        <v>7004373</v>
      </c>
      <c r="B1017" s="184">
        <v>1016</v>
      </c>
      <c r="C1017" s="184" t="s">
        <v>18923</v>
      </c>
      <c r="D1017" s="184" t="s">
        <v>18</v>
      </c>
      <c r="E1017" s="184" t="s">
        <v>662</v>
      </c>
      <c r="F1017" s="184" t="s">
        <v>24820</v>
      </c>
      <c r="G1017" s="185">
        <v>42601</v>
      </c>
      <c r="H1017" s="186" t="s">
        <v>8889</v>
      </c>
      <c r="I1017" s="187">
        <v>21164</v>
      </c>
      <c r="J1017" s="184" t="s">
        <v>18930</v>
      </c>
      <c r="K1017" s="184">
        <v>7004373</v>
      </c>
      <c r="L1017" s="184" t="s">
        <v>13723</v>
      </c>
      <c r="M1017" s="184" t="s">
        <v>24821</v>
      </c>
      <c r="N1017" s="188" t="s">
        <v>24822</v>
      </c>
      <c r="O1017" s="189" t="s">
        <v>13724</v>
      </c>
      <c r="P1017" s="187" t="s">
        <v>24823</v>
      </c>
      <c r="Q1017" s="187" t="s">
        <v>24823</v>
      </c>
      <c r="R1017" s="184" t="s">
        <v>13725</v>
      </c>
      <c r="S1017" s="184">
        <v>13547301178</v>
      </c>
      <c r="T1017" s="184" t="s">
        <v>24824</v>
      </c>
      <c r="U1017" s="184">
        <v>13981684000</v>
      </c>
      <c r="V1017" s="184" t="s">
        <v>13726</v>
      </c>
      <c r="W1017" s="184">
        <v>13881661122</v>
      </c>
      <c r="X1017" s="187" t="s">
        <v>13727</v>
      </c>
      <c r="Y1017" s="187"/>
      <c r="Z1017" s="188" t="s">
        <v>3575</v>
      </c>
      <c r="AA1017" s="184">
        <v>180</v>
      </c>
      <c r="AB1017" s="184" t="s">
        <v>3669</v>
      </c>
      <c r="AC1017" s="184"/>
      <c r="AD1017" s="184"/>
      <c r="AE1017" s="184" t="s">
        <v>3562</v>
      </c>
      <c r="AF1017" s="184"/>
      <c r="AG1017" s="184"/>
      <c r="AH1017" s="184"/>
      <c r="AI1017" s="184"/>
      <c r="AJ1017" s="184" t="s">
        <v>3563</v>
      </c>
      <c r="AK1017" s="184">
        <v>636400</v>
      </c>
      <c r="AL1017" s="184" t="s">
        <v>13728</v>
      </c>
      <c r="AM1017" s="184" t="s">
        <v>24823</v>
      </c>
      <c r="AN1017" s="184">
        <v>13981684000</v>
      </c>
      <c r="AO1017" s="184" t="s">
        <v>3577</v>
      </c>
      <c r="AP1017" s="184" t="s">
        <v>13729</v>
      </c>
      <c r="AQ1017" s="184" t="s">
        <v>13730</v>
      </c>
      <c r="AR1017" s="184" t="s">
        <v>13731</v>
      </c>
      <c r="AS1017" s="184" t="s">
        <v>24825</v>
      </c>
      <c r="AT1017" s="184">
        <v>13981684000</v>
      </c>
      <c r="AU1017" s="184" t="s">
        <v>13732</v>
      </c>
      <c r="AV1017" s="184" t="s">
        <v>13732</v>
      </c>
      <c r="AW1017" s="190"/>
      <c r="AX1017" s="185">
        <v>43916</v>
      </c>
      <c r="AY1017" s="185"/>
      <c r="AZ1017" s="184" t="s">
        <v>3731</v>
      </c>
      <c r="BA1017" s="184" t="s">
        <v>13733</v>
      </c>
      <c r="BB1017" s="184"/>
      <c r="BC1017" s="184"/>
      <c r="BD1017" s="184"/>
      <c r="BE1017" s="184"/>
      <c r="BF1017" s="184"/>
      <c r="BG1017" s="184"/>
      <c r="BH1017" s="184"/>
      <c r="BI1017" s="184"/>
      <c r="BJ1017" s="184"/>
      <c r="BK1017" s="184"/>
      <c r="BL1017" s="184" t="s">
        <v>3493</v>
      </c>
      <c r="BM1017" s="184"/>
      <c r="BN1017" s="184" t="s">
        <v>3493</v>
      </c>
      <c r="BO1017" s="184"/>
      <c r="BP1017" s="184" t="s">
        <v>3493</v>
      </c>
      <c r="BQ1017" s="184" t="str">
        <f t="shared" si="42"/>
        <v>√</v>
      </c>
      <c r="BR1017" s="184"/>
      <c r="BS1017" s="184"/>
      <c r="BT1017" s="187" t="s">
        <v>8842</v>
      </c>
      <c r="BU1017" s="184" t="s">
        <v>3823</v>
      </c>
      <c r="BV1017" s="190" t="e">
        <f>VLOOKUP(D:D,#REF!,2,0)</f>
        <v>#REF!</v>
      </c>
      <c r="BW1017" s="190" t="e">
        <f>VLOOKUP(D:D,#REF!,3,0)</f>
        <v>#REF!</v>
      </c>
      <c r="BX1017" s="190"/>
      <c r="BY1017" s="190"/>
      <c r="BZ1017" s="191" t="e">
        <f>VLOOKUP(D:D,#REF!,2,0)</f>
        <v>#REF!</v>
      </c>
      <c r="CA1017" s="192" t="s">
        <v>18928</v>
      </c>
      <c r="CB1017" s="192" t="s">
        <v>18928</v>
      </c>
      <c r="CC1017" s="192" t="s">
        <v>18928</v>
      </c>
      <c r="CD1017" s="190"/>
      <c r="CE1017" s="184">
        <v>7004373</v>
      </c>
    </row>
    <row r="1018" spans="1:83" ht="11.95" customHeight="1">
      <c r="A1018" s="184">
        <v>7004374</v>
      </c>
      <c r="B1018" s="184">
        <v>1017</v>
      </c>
      <c r="C1018" s="184" t="s">
        <v>9939</v>
      </c>
      <c r="D1018" s="184" t="s">
        <v>27</v>
      </c>
      <c r="E1018" s="184" t="s">
        <v>113</v>
      </c>
      <c r="F1018" s="184" t="s">
        <v>24826</v>
      </c>
      <c r="G1018" s="185">
        <v>42523</v>
      </c>
      <c r="H1018" s="186" t="s">
        <v>23411</v>
      </c>
      <c r="I1018" s="187">
        <v>21140</v>
      </c>
      <c r="J1018" s="184" t="s">
        <v>23412</v>
      </c>
      <c r="K1018" s="184">
        <v>7004374</v>
      </c>
      <c r="L1018" s="184" t="s">
        <v>13734</v>
      </c>
      <c r="M1018" s="184" t="s">
        <v>13735</v>
      </c>
      <c r="N1018" s="188" t="s">
        <v>13736</v>
      </c>
      <c r="O1018" s="189" t="s">
        <v>13737</v>
      </c>
      <c r="P1018" s="187" t="s">
        <v>24827</v>
      </c>
      <c r="Q1018" s="187" t="s">
        <v>24827</v>
      </c>
      <c r="R1018" s="184" t="s">
        <v>13738</v>
      </c>
      <c r="S1018" s="184" t="s">
        <v>13737</v>
      </c>
      <c r="T1018" s="184" t="s">
        <v>13739</v>
      </c>
      <c r="U1018" s="184" t="s">
        <v>13740</v>
      </c>
      <c r="V1018" s="184" t="s">
        <v>24041</v>
      </c>
      <c r="W1018" s="184" t="s">
        <v>3575</v>
      </c>
      <c r="X1018" s="187" t="s">
        <v>24828</v>
      </c>
      <c r="Y1018" s="187" t="s">
        <v>24829</v>
      </c>
      <c r="Z1018" s="188" t="s">
        <v>3575</v>
      </c>
      <c r="AA1018" s="184">
        <v>120</v>
      </c>
      <c r="AB1018" s="184" t="s">
        <v>3561</v>
      </c>
      <c r="AC1018" s="184" t="s">
        <v>24830</v>
      </c>
      <c r="AD1018" s="184"/>
      <c r="AE1018" s="184" t="s">
        <v>3562</v>
      </c>
      <c r="AF1018" s="184"/>
      <c r="AG1018" s="184"/>
      <c r="AH1018" s="184"/>
      <c r="AI1018" s="184"/>
      <c r="AJ1018" s="184" t="s">
        <v>3593</v>
      </c>
      <c r="AK1018" s="184">
        <v>210000</v>
      </c>
      <c r="AL1018" s="184" t="s">
        <v>24831</v>
      </c>
      <c r="AM1018" s="184" t="s">
        <v>24827</v>
      </c>
      <c r="AN1018" s="184" t="s">
        <v>13741</v>
      </c>
      <c r="AO1018" s="184" t="s">
        <v>24137</v>
      </c>
      <c r="AP1018" s="184" t="s">
        <v>13742</v>
      </c>
      <c r="AQ1018" s="184">
        <v>13951752600</v>
      </c>
      <c r="AR1018" s="184" t="s">
        <v>971</v>
      </c>
      <c r="AS1018" s="184" t="s">
        <v>6063</v>
      </c>
      <c r="AT1018" s="184">
        <v>18652993511</v>
      </c>
      <c r="AU1018" s="184" t="s">
        <v>24832</v>
      </c>
      <c r="AV1018" s="184" t="s">
        <v>24832</v>
      </c>
      <c r="AW1018" s="190"/>
      <c r="AX1018" s="185">
        <v>44273</v>
      </c>
      <c r="AY1018" s="185">
        <v>43554</v>
      </c>
      <c r="AZ1018" s="184" t="s">
        <v>3731</v>
      </c>
      <c r="BA1018" s="184" t="s">
        <v>13743</v>
      </c>
      <c r="BB1018" s="184"/>
      <c r="BC1018" s="184"/>
      <c r="BD1018" s="184"/>
      <c r="BE1018" s="184"/>
      <c r="BF1018" s="184"/>
      <c r="BG1018" s="184"/>
      <c r="BH1018" s="184"/>
      <c r="BI1018" s="184"/>
      <c r="BJ1018" s="184"/>
      <c r="BK1018" s="184"/>
      <c r="BL1018" s="184" t="s">
        <v>3493</v>
      </c>
      <c r="BM1018" s="184"/>
      <c r="BN1018" s="184"/>
      <c r="BO1018" s="184" t="s">
        <v>3493</v>
      </c>
      <c r="BP1018" s="184" t="s">
        <v>3493</v>
      </c>
      <c r="BQ1018" s="184" t="str">
        <f t="shared" si="42"/>
        <v>√</v>
      </c>
      <c r="BR1018" s="184"/>
      <c r="BS1018" s="184"/>
      <c r="BT1018" s="187" t="s">
        <v>3493</v>
      </c>
      <c r="BU1018" s="184"/>
      <c r="BV1018" s="190" t="e">
        <f>VLOOKUP(D:D,#REF!,2,0)</f>
        <v>#REF!</v>
      </c>
      <c r="BW1018" s="190" t="e">
        <f>VLOOKUP(D:D,#REF!,3,0)</f>
        <v>#REF!</v>
      </c>
      <c r="BX1018" s="190"/>
      <c r="BY1018" s="190"/>
      <c r="BZ1018" s="191" t="e">
        <f>VLOOKUP(D:D,#REF!,2,0)</f>
        <v>#REF!</v>
      </c>
      <c r="CA1018" s="192" t="s">
        <v>18928</v>
      </c>
      <c r="CB1018" s="192" t="s">
        <v>18928</v>
      </c>
      <c r="CC1018" s="192" t="s">
        <v>18928</v>
      </c>
      <c r="CD1018" s="190"/>
      <c r="CE1018" s="184">
        <v>7004374</v>
      </c>
    </row>
    <row r="1019" spans="1:83" ht="11.95" customHeight="1">
      <c r="A1019" s="184">
        <v>7004375</v>
      </c>
      <c r="B1019" s="184">
        <v>1018</v>
      </c>
      <c r="C1019" s="184" t="s">
        <v>19398</v>
      </c>
      <c r="D1019" s="184" t="s">
        <v>42</v>
      </c>
      <c r="E1019" s="184" t="s">
        <v>83</v>
      </c>
      <c r="F1019" s="184" t="s">
        <v>13744</v>
      </c>
      <c r="G1019" s="185">
        <v>42593</v>
      </c>
      <c r="H1019" s="186" t="s">
        <v>19580</v>
      </c>
      <c r="I1019" s="187">
        <v>21166</v>
      </c>
      <c r="J1019" s="184" t="s">
        <v>4707</v>
      </c>
      <c r="K1019" s="184">
        <v>7004375</v>
      </c>
      <c r="L1019" s="184" t="s">
        <v>24833</v>
      </c>
      <c r="M1019" s="184" t="s">
        <v>24834</v>
      </c>
      <c r="N1019" s="188" t="s">
        <v>24835</v>
      </c>
      <c r="O1019" s="189" t="s">
        <v>13745</v>
      </c>
      <c r="P1019" s="187" t="s">
        <v>24836</v>
      </c>
      <c r="Q1019" s="187" t="s">
        <v>24836</v>
      </c>
      <c r="R1019" s="184" t="s">
        <v>13746</v>
      </c>
      <c r="S1019" s="184">
        <v>13936147261</v>
      </c>
      <c r="T1019" s="184" t="s">
        <v>24837</v>
      </c>
      <c r="U1019" s="184">
        <v>13936472716</v>
      </c>
      <c r="V1019" s="184" t="s">
        <v>13747</v>
      </c>
      <c r="W1019" s="184">
        <v>13763441187</v>
      </c>
      <c r="X1019" s="187" t="s">
        <v>24838</v>
      </c>
      <c r="Y1019" s="187"/>
      <c r="Z1019" s="188" t="s">
        <v>2819</v>
      </c>
      <c r="AA1019" s="184">
        <v>180</v>
      </c>
      <c r="AB1019" s="184" t="s">
        <v>13748</v>
      </c>
      <c r="AC1019" s="184"/>
      <c r="AD1019" s="184"/>
      <c r="AE1019" s="184" t="s">
        <v>3562</v>
      </c>
      <c r="AF1019" s="184"/>
      <c r="AG1019" s="184"/>
      <c r="AH1019" s="184"/>
      <c r="AI1019" s="184"/>
      <c r="AJ1019" s="184" t="s">
        <v>3563</v>
      </c>
      <c r="AK1019" s="184">
        <v>150100</v>
      </c>
      <c r="AL1019" s="184" t="s">
        <v>4707</v>
      </c>
      <c r="AM1019" s="184" t="s">
        <v>10342</v>
      </c>
      <c r="AN1019" s="184">
        <v>13634312016</v>
      </c>
      <c r="AO1019" s="184" t="s">
        <v>19540</v>
      </c>
      <c r="AP1019" s="184" t="s">
        <v>13749</v>
      </c>
      <c r="AQ1019" s="184" t="s">
        <v>13750</v>
      </c>
      <c r="AR1019" s="184" t="s">
        <v>19541</v>
      </c>
      <c r="AS1019" s="184" t="s">
        <v>19542</v>
      </c>
      <c r="AT1019" s="184">
        <v>13634312016</v>
      </c>
      <c r="AU1019" s="184" t="s">
        <v>24839</v>
      </c>
      <c r="AV1019" s="184" t="s">
        <v>24839</v>
      </c>
      <c r="AW1019" s="190"/>
      <c r="AX1019" s="185">
        <v>43555</v>
      </c>
      <c r="AY1019" s="185">
        <v>42789</v>
      </c>
      <c r="AZ1019" s="184" t="s">
        <v>3731</v>
      </c>
      <c r="BA1019" s="184" t="s">
        <v>13751</v>
      </c>
      <c r="BB1019" s="184"/>
      <c r="BC1019" s="184"/>
      <c r="BD1019" s="184"/>
      <c r="BE1019" s="184"/>
      <c r="BF1019" s="184"/>
      <c r="BG1019" s="184"/>
      <c r="BH1019" s="184"/>
      <c r="BI1019" s="184"/>
      <c r="BJ1019" s="184"/>
      <c r="BK1019" s="184"/>
      <c r="BL1019" s="184" t="s">
        <v>3493</v>
      </c>
      <c r="BM1019" s="184"/>
      <c r="BN1019" s="184" t="s">
        <v>3493</v>
      </c>
      <c r="BO1019" s="184"/>
      <c r="BP1019" s="184" t="s">
        <v>3493</v>
      </c>
      <c r="BQ1019" s="184" t="str">
        <f t="shared" si="42"/>
        <v>√</v>
      </c>
      <c r="BR1019" s="184"/>
      <c r="BS1019" s="184"/>
      <c r="BT1019" s="187" t="s">
        <v>3493</v>
      </c>
      <c r="BU1019" s="184" t="s">
        <v>3823</v>
      </c>
      <c r="BV1019" s="190" t="e">
        <f>VLOOKUP(D:D,#REF!,2,0)</f>
        <v>#REF!</v>
      </c>
      <c r="BW1019" s="190" t="e">
        <f>VLOOKUP(D:D,#REF!,3,0)</f>
        <v>#REF!</v>
      </c>
      <c r="BX1019" s="190"/>
      <c r="BY1019" s="190"/>
      <c r="BZ1019" s="191" t="e">
        <f>VLOOKUP(D:D,#REF!,2,0)</f>
        <v>#REF!</v>
      </c>
      <c r="CA1019" s="192" t="s">
        <v>18928</v>
      </c>
      <c r="CB1019" s="192" t="s">
        <v>18928</v>
      </c>
      <c r="CC1019" s="192" t="s">
        <v>18928</v>
      </c>
      <c r="CD1019" s="190"/>
      <c r="CE1019" s="184">
        <v>7004375</v>
      </c>
    </row>
    <row r="1020" spans="1:83" ht="11.95" customHeight="1">
      <c r="A1020" s="184">
        <v>7004376</v>
      </c>
      <c r="B1020" s="184">
        <v>1019</v>
      </c>
      <c r="C1020" s="184" t="s">
        <v>19398</v>
      </c>
      <c r="D1020" s="184" t="s">
        <v>15</v>
      </c>
      <c r="E1020" s="184" t="s">
        <v>86</v>
      </c>
      <c r="F1020" s="184" t="s">
        <v>24840</v>
      </c>
      <c r="G1020" s="185">
        <v>42580</v>
      </c>
      <c r="H1020" s="186" t="s">
        <v>22853</v>
      </c>
      <c r="I1020" s="187">
        <v>21130</v>
      </c>
      <c r="J1020" s="184" t="s">
        <v>22854</v>
      </c>
      <c r="K1020" s="184">
        <v>7004376</v>
      </c>
      <c r="L1020" s="184" t="s">
        <v>24841</v>
      </c>
      <c r="M1020" s="184" t="s">
        <v>13752</v>
      </c>
      <c r="N1020" s="188" t="s">
        <v>24842</v>
      </c>
      <c r="O1020" s="189"/>
      <c r="P1020" s="187" t="s">
        <v>24843</v>
      </c>
      <c r="Q1020" s="187" t="s">
        <v>24843</v>
      </c>
      <c r="R1020" s="184" t="s">
        <v>13753</v>
      </c>
      <c r="S1020" s="184" t="s">
        <v>13754</v>
      </c>
      <c r="T1020" s="184" t="s">
        <v>13755</v>
      </c>
      <c r="U1020" s="184" t="s">
        <v>13756</v>
      </c>
      <c r="V1020" s="184" t="s">
        <v>13757</v>
      </c>
      <c r="W1020" s="184" t="s">
        <v>24844</v>
      </c>
      <c r="X1020" s="187" t="s">
        <v>13758</v>
      </c>
      <c r="Y1020" s="187" t="s">
        <v>24845</v>
      </c>
      <c r="Z1020" s="188" t="s">
        <v>3575</v>
      </c>
      <c r="AA1020" s="184">
        <v>180</v>
      </c>
      <c r="AB1020" s="184" t="s">
        <v>3561</v>
      </c>
      <c r="AC1020" s="184"/>
      <c r="AD1020" s="184"/>
      <c r="AE1020" s="184" t="s">
        <v>3562</v>
      </c>
      <c r="AF1020" s="184"/>
      <c r="AG1020" s="184"/>
      <c r="AH1020" s="184"/>
      <c r="AI1020" s="184"/>
      <c r="AJ1020" s="184" t="s">
        <v>3563</v>
      </c>
      <c r="AK1020" s="184" t="s">
        <v>13759</v>
      </c>
      <c r="AL1020" s="184" t="s">
        <v>13760</v>
      </c>
      <c r="AM1020" s="184" t="s">
        <v>13761</v>
      </c>
      <c r="AN1020" s="184">
        <v>15326032393</v>
      </c>
      <c r="AO1020" s="184" t="s">
        <v>3577</v>
      </c>
      <c r="AP1020" s="184" t="s">
        <v>13762</v>
      </c>
      <c r="AQ1020" s="184" t="s">
        <v>13763</v>
      </c>
      <c r="AR1020" s="184" t="s">
        <v>24846</v>
      </c>
      <c r="AS1020" s="184" t="s">
        <v>13764</v>
      </c>
      <c r="AT1020" s="184">
        <v>15326032393</v>
      </c>
      <c r="AU1020" s="184" t="s">
        <v>967</v>
      </c>
      <c r="AV1020" s="184" t="s">
        <v>967</v>
      </c>
      <c r="AW1020" s="190"/>
      <c r="AX1020" s="185">
        <v>43910</v>
      </c>
      <c r="AY1020" s="185">
        <v>43543</v>
      </c>
      <c r="AZ1020" s="184" t="s">
        <v>19415</v>
      </c>
      <c r="BA1020" s="184" t="s">
        <v>13765</v>
      </c>
      <c r="BB1020" s="184"/>
      <c r="BC1020" s="184"/>
      <c r="BD1020" s="184"/>
      <c r="BE1020" s="184"/>
      <c r="BF1020" s="184"/>
      <c r="BG1020" s="184"/>
      <c r="BH1020" s="184"/>
      <c r="BI1020" s="184"/>
      <c r="BJ1020" s="184"/>
      <c r="BK1020" s="184"/>
      <c r="BL1020" s="184" t="s">
        <v>3493</v>
      </c>
      <c r="BM1020" s="184"/>
      <c r="BN1020" s="184"/>
      <c r="BO1020" s="184" t="s">
        <v>3493</v>
      </c>
      <c r="BP1020" s="184" t="s">
        <v>3493</v>
      </c>
      <c r="BQ1020" s="184" t="str">
        <f t="shared" si="42"/>
        <v>√</v>
      </c>
      <c r="BR1020" s="184"/>
      <c r="BS1020" s="184"/>
      <c r="BT1020" s="187" t="s">
        <v>3493</v>
      </c>
      <c r="BU1020" s="184"/>
      <c r="BV1020" s="190" t="e">
        <f>VLOOKUP(D:D,#REF!,2,0)</f>
        <v>#REF!</v>
      </c>
      <c r="BW1020" s="190" t="e">
        <f>VLOOKUP(D:D,#REF!,3,0)</f>
        <v>#REF!</v>
      </c>
      <c r="BX1020" s="190"/>
      <c r="BY1020" s="190"/>
      <c r="BZ1020" s="191" t="e">
        <f>VLOOKUP(D:D,#REF!,2,0)</f>
        <v>#REF!</v>
      </c>
      <c r="CA1020" s="192" t="s">
        <v>18928</v>
      </c>
      <c r="CB1020" s="192" t="s">
        <v>18928</v>
      </c>
      <c r="CC1020" s="192" t="s">
        <v>18928</v>
      </c>
      <c r="CD1020" s="190"/>
      <c r="CE1020" s="184">
        <v>7004376</v>
      </c>
    </row>
    <row r="1021" spans="1:83" ht="11.95" customHeight="1">
      <c r="A1021" s="184">
        <v>7004377</v>
      </c>
      <c r="B1021" s="184">
        <v>1020</v>
      </c>
      <c r="C1021" s="184" t="s">
        <v>19398</v>
      </c>
      <c r="D1021" s="184" t="s">
        <v>38</v>
      </c>
      <c r="E1021" s="184" t="s">
        <v>590</v>
      </c>
      <c r="F1021" s="184" t="s">
        <v>24847</v>
      </c>
      <c r="G1021" s="185">
        <v>42591</v>
      </c>
      <c r="H1021" s="186" t="s">
        <v>19449</v>
      </c>
      <c r="I1021" s="187">
        <v>21063</v>
      </c>
      <c r="J1021" s="184" t="s">
        <v>4563</v>
      </c>
      <c r="K1021" s="184">
        <v>7004377</v>
      </c>
      <c r="L1021" s="184" t="s">
        <v>13766</v>
      </c>
      <c r="M1021" s="184" t="s">
        <v>24848</v>
      </c>
      <c r="N1021" s="188" t="s">
        <v>24849</v>
      </c>
      <c r="O1021" s="189"/>
      <c r="P1021" s="187" t="s">
        <v>24850</v>
      </c>
      <c r="Q1021" s="187" t="s">
        <v>24850</v>
      </c>
      <c r="R1021" s="184" t="s">
        <v>24851</v>
      </c>
      <c r="S1021" s="184" t="s">
        <v>13767</v>
      </c>
      <c r="T1021" s="184" t="s">
        <v>24852</v>
      </c>
      <c r="U1021" s="184">
        <v>15604208700</v>
      </c>
      <c r="V1021" s="184" t="s">
        <v>13768</v>
      </c>
      <c r="W1021" s="184">
        <v>15604208700</v>
      </c>
      <c r="X1021" s="187" t="s">
        <v>13769</v>
      </c>
      <c r="Y1021" s="187" t="s">
        <v>24853</v>
      </c>
      <c r="Z1021" s="188" t="s">
        <v>3575</v>
      </c>
      <c r="AA1021" s="184">
        <v>180</v>
      </c>
      <c r="AB1021" s="184" t="s">
        <v>3561</v>
      </c>
      <c r="AC1021" s="184"/>
      <c r="AD1021" s="184"/>
      <c r="AE1021" s="184" t="s">
        <v>3562</v>
      </c>
      <c r="AF1021" s="184"/>
      <c r="AG1021" s="184"/>
      <c r="AH1021" s="184"/>
      <c r="AI1021" s="184"/>
      <c r="AJ1021" s="184" t="s">
        <v>3563</v>
      </c>
      <c r="AK1021" s="184">
        <v>114200</v>
      </c>
      <c r="AL1021" s="184" t="s">
        <v>4563</v>
      </c>
      <c r="AM1021" s="184" t="s">
        <v>10053</v>
      </c>
      <c r="AN1021" s="184">
        <v>13942678233</v>
      </c>
      <c r="AO1021" s="184" t="s">
        <v>4574</v>
      </c>
      <c r="AP1021" s="184" t="s">
        <v>13768</v>
      </c>
      <c r="AQ1021" s="184" t="s">
        <v>13770</v>
      </c>
      <c r="AR1021" s="184" t="s">
        <v>4576</v>
      </c>
      <c r="AS1021" s="184" t="s">
        <v>4577</v>
      </c>
      <c r="AT1021" s="184">
        <v>13942678233</v>
      </c>
      <c r="AU1021" s="184" t="s">
        <v>13771</v>
      </c>
      <c r="AV1021" s="184" t="s">
        <v>13771</v>
      </c>
      <c r="AW1021" s="190"/>
      <c r="AX1021" s="185">
        <v>44223</v>
      </c>
      <c r="AY1021" s="185">
        <v>43169</v>
      </c>
      <c r="AZ1021" s="184" t="s">
        <v>3731</v>
      </c>
      <c r="BA1021" s="184" t="s">
        <v>13772</v>
      </c>
      <c r="BB1021" s="184"/>
      <c r="BC1021" s="184"/>
      <c r="BD1021" s="184"/>
      <c r="BE1021" s="184"/>
      <c r="BF1021" s="184"/>
      <c r="BG1021" s="184"/>
      <c r="BH1021" s="184"/>
      <c r="BI1021" s="184"/>
      <c r="BJ1021" s="184"/>
      <c r="BK1021" s="184"/>
      <c r="BL1021" s="184" t="s">
        <v>3493</v>
      </c>
      <c r="BM1021" s="184"/>
      <c r="BN1021" s="184" t="s">
        <v>3493</v>
      </c>
      <c r="BO1021" s="184" t="s">
        <v>3493</v>
      </c>
      <c r="BP1021" s="184" t="s">
        <v>3493</v>
      </c>
      <c r="BQ1021" s="184" t="str">
        <f t="shared" si="42"/>
        <v>√</v>
      </c>
      <c r="BR1021" s="184"/>
      <c r="BS1021" s="184"/>
      <c r="BT1021" s="187" t="s">
        <v>3493</v>
      </c>
      <c r="BU1021" s="184"/>
      <c r="BV1021" s="190" t="e">
        <f>VLOOKUP(D:D,#REF!,2,0)</f>
        <v>#REF!</v>
      </c>
      <c r="BW1021" s="190" t="e">
        <f>VLOOKUP(D:D,#REF!,3,0)</f>
        <v>#REF!</v>
      </c>
      <c r="BX1021" s="190"/>
      <c r="BY1021" s="190"/>
      <c r="BZ1021" s="191" t="e">
        <f>VLOOKUP(D:D,#REF!,2,0)</f>
        <v>#REF!</v>
      </c>
      <c r="CA1021" s="192" t="s">
        <v>18928</v>
      </c>
      <c r="CB1021" s="192" t="s">
        <v>18928</v>
      </c>
      <c r="CC1021" s="192" t="s">
        <v>18928</v>
      </c>
      <c r="CD1021" s="190"/>
      <c r="CE1021" s="184">
        <v>7004377</v>
      </c>
    </row>
    <row r="1022" spans="1:83" ht="11.95" customHeight="1">
      <c r="A1022" s="184">
        <v>7004378</v>
      </c>
      <c r="B1022" s="184">
        <v>1021</v>
      </c>
      <c r="C1022" s="184" t="s">
        <v>19398</v>
      </c>
      <c r="D1022" s="184" t="s">
        <v>29</v>
      </c>
      <c r="E1022" s="184" t="s">
        <v>606</v>
      </c>
      <c r="F1022" s="184" t="s">
        <v>13773</v>
      </c>
      <c r="G1022" s="185">
        <v>42587</v>
      </c>
      <c r="H1022" s="186" t="s">
        <v>23312</v>
      </c>
      <c r="I1022" s="187">
        <v>21148</v>
      </c>
      <c r="J1022" s="184" t="s">
        <v>10131</v>
      </c>
      <c r="K1022" s="184">
        <v>7004378</v>
      </c>
      <c r="L1022" s="184" t="s">
        <v>24854</v>
      </c>
      <c r="M1022" s="184" t="s">
        <v>13774</v>
      </c>
      <c r="N1022" s="188" t="s">
        <v>13775</v>
      </c>
      <c r="O1022" s="189" t="s">
        <v>13776</v>
      </c>
      <c r="P1022" s="187" t="s">
        <v>24855</v>
      </c>
      <c r="Q1022" s="187" t="s">
        <v>24855</v>
      </c>
      <c r="R1022" s="184" t="s">
        <v>24856</v>
      </c>
      <c r="S1022" s="184" t="s">
        <v>13777</v>
      </c>
      <c r="T1022" s="184" t="s">
        <v>24857</v>
      </c>
      <c r="U1022" s="184" t="s">
        <v>24858</v>
      </c>
      <c r="V1022" s="184" t="s">
        <v>13778</v>
      </c>
      <c r="W1022" s="184" t="s">
        <v>24858</v>
      </c>
      <c r="X1022" s="187" t="s">
        <v>24859</v>
      </c>
      <c r="Y1022" s="187" t="s">
        <v>24860</v>
      </c>
      <c r="Z1022" s="188" t="s">
        <v>3575</v>
      </c>
      <c r="AA1022" s="184">
        <v>180</v>
      </c>
      <c r="AB1022" s="184" t="s">
        <v>3561</v>
      </c>
      <c r="AC1022" s="184" t="s">
        <v>13779</v>
      </c>
      <c r="AD1022" s="184"/>
      <c r="AE1022" s="184" t="s">
        <v>3562</v>
      </c>
      <c r="AF1022" s="184"/>
      <c r="AG1022" s="184"/>
      <c r="AH1022" s="184"/>
      <c r="AI1022" s="184"/>
      <c r="AJ1022" s="184" t="s">
        <v>3593</v>
      </c>
      <c r="AK1022" s="184" t="s">
        <v>24861</v>
      </c>
      <c r="AL1022" s="184" t="s">
        <v>13780</v>
      </c>
      <c r="AM1022" s="184" t="s">
        <v>24862</v>
      </c>
      <c r="AN1022" s="184" t="s">
        <v>13777</v>
      </c>
      <c r="AO1022" s="184" t="s">
        <v>3577</v>
      </c>
      <c r="AP1022" s="184" t="s">
        <v>13778</v>
      </c>
      <c r="AQ1022" s="184" t="s">
        <v>13777</v>
      </c>
      <c r="AR1022" s="184" t="s">
        <v>24863</v>
      </c>
      <c r="AS1022" s="184" t="s">
        <v>24864</v>
      </c>
      <c r="AT1022" s="184" t="s">
        <v>13777</v>
      </c>
      <c r="AU1022" s="184" t="s">
        <v>2515</v>
      </c>
      <c r="AV1022" s="184" t="s">
        <v>2515</v>
      </c>
      <c r="AW1022" s="190"/>
      <c r="AX1022" s="185">
        <v>43902</v>
      </c>
      <c r="AY1022" s="185">
        <v>43553</v>
      </c>
      <c r="AZ1022" s="184" t="s">
        <v>19415</v>
      </c>
      <c r="BA1022" s="184" t="s">
        <v>13781</v>
      </c>
      <c r="BB1022" s="184"/>
      <c r="BC1022" s="184"/>
      <c r="BD1022" s="184"/>
      <c r="BE1022" s="184"/>
      <c r="BF1022" s="184"/>
      <c r="BG1022" s="184"/>
      <c r="BH1022" s="184"/>
      <c r="BI1022" s="184"/>
      <c r="BJ1022" s="184"/>
      <c r="BK1022" s="184"/>
      <c r="BL1022" s="184" t="s">
        <v>3493</v>
      </c>
      <c r="BM1022" s="184"/>
      <c r="BN1022" s="184"/>
      <c r="BO1022" s="184" t="s">
        <v>3493</v>
      </c>
      <c r="BP1022" s="184" t="s">
        <v>3493</v>
      </c>
      <c r="BQ1022" s="184" t="str">
        <f t="shared" si="42"/>
        <v>√</v>
      </c>
      <c r="BR1022" s="184"/>
      <c r="BS1022" s="184"/>
      <c r="BT1022" s="187" t="s">
        <v>3493</v>
      </c>
      <c r="BU1022" s="184"/>
      <c r="BV1022" s="190" t="e">
        <f>VLOOKUP(D:D,#REF!,2,0)</f>
        <v>#REF!</v>
      </c>
      <c r="BW1022" s="190" t="e">
        <f>VLOOKUP(D:D,#REF!,3,0)</f>
        <v>#REF!</v>
      </c>
      <c r="BX1022" s="190"/>
      <c r="BY1022" s="190"/>
      <c r="BZ1022" s="191" t="e">
        <f>VLOOKUP(D:D,#REF!,2,0)</f>
        <v>#REF!</v>
      </c>
      <c r="CA1022" s="192" t="s">
        <v>18928</v>
      </c>
      <c r="CB1022" s="192" t="s">
        <v>18928</v>
      </c>
      <c r="CC1022" s="192" t="s">
        <v>18928</v>
      </c>
      <c r="CD1022" s="190"/>
      <c r="CE1022" s="184">
        <v>7004378</v>
      </c>
    </row>
    <row r="1023" spans="1:83" ht="11.95" customHeight="1">
      <c r="A1023" s="184">
        <v>7004379</v>
      </c>
      <c r="B1023" s="184">
        <v>1022</v>
      </c>
      <c r="C1023" s="184" t="s">
        <v>19398</v>
      </c>
      <c r="D1023" s="184" t="s">
        <v>29</v>
      </c>
      <c r="E1023" s="184" t="s">
        <v>606</v>
      </c>
      <c r="F1023" s="184" t="s">
        <v>13782</v>
      </c>
      <c r="G1023" s="185">
        <v>42600</v>
      </c>
      <c r="H1023" s="186" t="s">
        <v>23312</v>
      </c>
      <c r="I1023" s="187">
        <v>21148</v>
      </c>
      <c r="J1023" s="184" t="s">
        <v>10131</v>
      </c>
      <c r="K1023" s="184">
        <v>7004379</v>
      </c>
      <c r="L1023" s="184" t="s">
        <v>13783</v>
      </c>
      <c r="M1023" s="184" t="s">
        <v>24865</v>
      </c>
      <c r="N1023" s="188" t="s">
        <v>24866</v>
      </c>
      <c r="O1023" s="189" t="s">
        <v>13784</v>
      </c>
      <c r="P1023" s="187" t="s">
        <v>13785</v>
      </c>
      <c r="Q1023" s="187" t="s">
        <v>13785</v>
      </c>
      <c r="R1023" s="184" t="s">
        <v>24867</v>
      </c>
      <c r="S1023" s="184">
        <v>13730272906</v>
      </c>
      <c r="T1023" s="184" t="s">
        <v>13786</v>
      </c>
      <c r="U1023" s="184">
        <v>13730272906</v>
      </c>
      <c r="V1023" s="184" t="s">
        <v>13787</v>
      </c>
      <c r="W1023" s="184">
        <v>13730272906</v>
      </c>
      <c r="X1023" s="187" t="s">
        <v>24868</v>
      </c>
      <c r="Y1023" s="187" t="s">
        <v>24869</v>
      </c>
      <c r="Z1023" s="188" t="s">
        <v>3575</v>
      </c>
      <c r="AA1023" s="184">
        <v>180</v>
      </c>
      <c r="AB1023" s="184" t="s">
        <v>3669</v>
      </c>
      <c r="AC1023" s="184" t="s">
        <v>13779</v>
      </c>
      <c r="AD1023" s="184"/>
      <c r="AE1023" s="184" t="s">
        <v>3562</v>
      </c>
      <c r="AF1023" s="184"/>
      <c r="AG1023" s="184"/>
      <c r="AH1023" s="184"/>
      <c r="AI1023" s="184"/>
      <c r="AJ1023" s="184" t="s">
        <v>3593</v>
      </c>
      <c r="AK1023" s="184" t="s">
        <v>13788</v>
      </c>
      <c r="AL1023" s="184" t="s">
        <v>24870</v>
      </c>
      <c r="AM1023" s="184" t="s">
        <v>13785</v>
      </c>
      <c r="AN1023" s="184">
        <v>13730272906</v>
      </c>
      <c r="AO1023" s="184" t="s">
        <v>3577</v>
      </c>
      <c r="AP1023" s="184" t="s">
        <v>13787</v>
      </c>
      <c r="AQ1023" s="184" t="s">
        <v>13789</v>
      </c>
      <c r="AR1023" s="184" t="s">
        <v>13790</v>
      </c>
      <c r="AS1023" s="184" t="s">
        <v>13791</v>
      </c>
      <c r="AT1023" s="184">
        <v>13730272906</v>
      </c>
      <c r="AU1023" s="184" t="s">
        <v>2632</v>
      </c>
      <c r="AV1023" s="184" t="s">
        <v>2632</v>
      </c>
      <c r="AW1023" s="190"/>
      <c r="AX1023" s="185">
        <v>43903</v>
      </c>
      <c r="AY1023" s="185">
        <v>43561</v>
      </c>
      <c r="AZ1023" s="184" t="s">
        <v>19415</v>
      </c>
      <c r="BA1023" s="184" t="s">
        <v>13792</v>
      </c>
      <c r="BB1023" s="184"/>
      <c r="BC1023" s="184"/>
      <c r="BD1023" s="184"/>
      <c r="BE1023" s="184"/>
      <c r="BF1023" s="184"/>
      <c r="BG1023" s="184"/>
      <c r="BH1023" s="184"/>
      <c r="BI1023" s="184"/>
      <c r="BJ1023" s="184"/>
      <c r="BK1023" s="184"/>
      <c r="BL1023" s="184" t="s">
        <v>3493</v>
      </c>
      <c r="BM1023" s="184"/>
      <c r="BN1023" s="184"/>
      <c r="BO1023" s="184" t="s">
        <v>3493</v>
      </c>
      <c r="BP1023" s="184" t="s">
        <v>3493</v>
      </c>
      <c r="BQ1023" s="184" t="str">
        <f t="shared" si="42"/>
        <v>√</v>
      </c>
      <c r="BR1023" s="184"/>
      <c r="BS1023" s="184"/>
      <c r="BT1023" s="187" t="s">
        <v>3493</v>
      </c>
      <c r="BU1023" s="184"/>
      <c r="BV1023" s="190" t="e">
        <f>VLOOKUP(D:D,#REF!,2,0)</f>
        <v>#REF!</v>
      </c>
      <c r="BW1023" s="190" t="e">
        <f>VLOOKUP(D:D,#REF!,3,0)</f>
        <v>#REF!</v>
      </c>
      <c r="BX1023" s="190"/>
      <c r="BY1023" s="190"/>
      <c r="BZ1023" s="191" t="e">
        <f>VLOOKUP(D:D,#REF!,2,0)</f>
        <v>#REF!</v>
      </c>
      <c r="CA1023" s="192" t="s">
        <v>18928</v>
      </c>
      <c r="CB1023" s="192" t="s">
        <v>18928</v>
      </c>
      <c r="CC1023" s="192" t="s">
        <v>18928</v>
      </c>
      <c r="CD1023" s="190"/>
      <c r="CE1023" s="184">
        <v>7004379</v>
      </c>
    </row>
    <row r="1024" spans="1:83" ht="11.95" customHeight="1">
      <c r="A1024" s="184">
        <v>7004380</v>
      </c>
      <c r="B1024" s="184">
        <v>1023</v>
      </c>
      <c r="C1024" s="184" t="s">
        <v>19398</v>
      </c>
      <c r="D1024" s="184" t="s">
        <v>29</v>
      </c>
      <c r="E1024" s="184" t="s">
        <v>615</v>
      </c>
      <c r="F1024" s="184" t="s">
        <v>24871</v>
      </c>
      <c r="G1024" s="185">
        <v>42599</v>
      </c>
      <c r="H1024" s="186" t="s">
        <v>22647</v>
      </c>
      <c r="I1024" s="187">
        <v>21109</v>
      </c>
      <c r="J1024" s="184" t="s">
        <v>22648</v>
      </c>
      <c r="K1024" s="184">
        <v>7004380</v>
      </c>
      <c r="L1024" s="184" t="s">
        <v>24872</v>
      </c>
      <c r="M1024" s="184" t="s">
        <v>24873</v>
      </c>
      <c r="N1024" s="188" t="s">
        <v>24874</v>
      </c>
      <c r="O1024" s="189" t="s">
        <v>13793</v>
      </c>
      <c r="P1024" s="187" t="s">
        <v>24875</v>
      </c>
      <c r="Q1024" s="187" t="s">
        <v>24875</v>
      </c>
      <c r="R1024" s="184" t="s">
        <v>24876</v>
      </c>
      <c r="S1024" s="184">
        <v>13730035333</v>
      </c>
      <c r="T1024" s="184" t="s">
        <v>24877</v>
      </c>
      <c r="U1024" s="184">
        <v>15075085516</v>
      </c>
      <c r="V1024" s="184" t="s">
        <v>13794</v>
      </c>
      <c r="W1024" s="184">
        <v>13503106058</v>
      </c>
      <c r="X1024" s="187" t="s">
        <v>24878</v>
      </c>
      <c r="Y1024" s="187"/>
      <c r="Z1024" s="188" t="s">
        <v>3575</v>
      </c>
      <c r="AA1024" s="184">
        <v>90</v>
      </c>
      <c r="AB1024" s="184" t="s">
        <v>3561</v>
      </c>
      <c r="AC1024" s="184"/>
      <c r="AD1024" s="184"/>
      <c r="AE1024" s="184" t="s">
        <v>3562</v>
      </c>
      <c r="AF1024" s="184"/>
      <c r="AG1024" s="184"/>
      <c r="AH1024" s="184"/>
      <c r="AI1024" s="184"/>
      <c r="AJ1024" s="184" t="s">
        <v>3593</v>
      </c>
      <c r="AK1024" s="184" t="s">
        <v>13795</v>
      </c>
      <c r="AL1024" s="184" t="s">
        <v>931</v>
      </c>
      <c r="AM1024" s="184" t="s">
        <v>6804</v>
      </c>
      <c r="AN1024" s="184">
        <v>18303003185</v>
      </c>
      <c r="AO1024" s="184" t="s">
        <v>6805</v>
      </c>
      <c r="AP1024" s="184" t="s">
        <v>13796</v>
      </c>
      <c r="AQ1024" s="184" t="s">
        <v>13797</v>
      </c>
      <c r="AR1024" s="184" t="s">
        <v>931</v>
      </c>
      <c r="AS1024" s="184" t="s">
        <v>6804</v>
      </c>
      <c r="AT1024" s="184">
        <v>18303003185</v>
      </c>
      <c r="AU1024" s="184" t="s">
        <v>24879</v>
      </c>
      <c r="AV1024" s="184" t="s">
        <v>24879</v>
      </c>
      <c r="AW1024" s="190"/>
      <c r="AX1024" s="185">
        <v>44272</v>
      </c>
      <c r="AY1024" s="185"/>
      <c r="AZ1024" s="184" t="s">
        <v>3731</v>
      </c>
      <c r="BA1024" s="184" t="s">
        <v>13798</v>
      </c>
      <c r="BB1024" s="184"/>
      <c r="BC1024" s="184"/>
      <c r="BD1024" s="184"/>
      <c r="BE1024" s="184"/>
      <c r="BF1024" s="184"/>
      <c r="BG1024" s="184"/>
      <c r="BH1024" s="184"/>
      <c r="BI1024" s="184"/>
      <c r="BJ1024" s="184"/>
      <c r="BK1024" s="184"/>
      <c r="BL1024" s="184" t="s">
        <v>3493</v>
      </c>
      <c r="BM1024" s="184"/>
      <c r="BN1024" s="184"/>
      <c r="BO1024" s="184"/>
      <c r="BP1024" s="184" t="s">
        <v>3493</v>
      </c>
      <c r="BQ1024" s="184" t="str">
        <f t="shared" si="42"/>
        <v>√</v>
      </c>
      <c r="BR1024" s="184"/>
      <c r="BS1024" s="184"/>
      <c r="BT1024" s="187" t="s">
        <v>3493</v>
      </c>
      <c r="BU1024" s="184"/>
      <c r="BV1024" s="190" t="e">
        <f>VLOOKUP(D:D,#REF!,2,0)</f>
        <v>#REF!</v>
      </c>
      <c r="BW1024" s="190" t="e">
        <f>VLOOKUP(D:D,#REF!,3,0)</f>
        <v>#REF!</v>
      </c>
      <c r="BX1024" s="190"/>
      <c r="BY1024" s="190"/>
      <c r="BZ1024" s="191" t="e">
        <f>VLOOKUP(D:D,#REF!,2,0)</f>
        <v>#REF!</v>
      </c>
      <c r="CA1024" s="192" t="s">
        <v>18928</v>
      </c>
      <c r="CB1024" s="192" t="s">
        <v>18928</v>
      </c>
      <c r="CC1024" s="192" t="s">
        <v>18928</v>
      </c>
      <c r="CD1024" s="190"/>
      <c r="CE1024" s="184">
        <v>7004380</v>
      </c>
    </row>
    <row r="1025" spans="1:83" ht="11.95" customHeight="1">
      <c r="A1025" s="184">
        <v>7004381</v>
      </c>
      <c r="B1025" s="184">
        <v>1024</v>
      </c>
      <c r="C1025" s="184" t="s">
        <v>19398</v>
      </c>
      <c r="D1025" s="184" t="s">
        <v>29</v>
      </c>
      <c r="E1025" s="184" t="s">
        <v>615</v>
      </c>
      <c r="F1025" s="184" t="s">
        <v>24880</v>
      </c>
      <c r="G1025" s="185">
        <v>42599</v>
      </c>
      <c r="H1025" s="186" t="s">
        <v>22647</v>
      </c>
      <c r="I1025" s="187">
        <v>21109</v>
      </c>
      <c r="J1025" s="184" t="s">
        <v>22648</v>
      </c>
      <c r="K1025" s="184">
        <v>7004381</v>
      </c>
      <c r="L1025" s="184" t="s">
        <v>24881</v>
      </c>
      <c r="M1025" s="184" t="s">
        <v>24882</v>
      </c>
      <c r="N1025" s="188" t="s">
        <v>24883</v>
      </c>
      <c r="O1025" s="189" t="s">
        <v>13799</v>
      </c>
      <c r="P1025" s="187" t="s">
        <v>13800</v>
      </c>
      <c r="Q1025" s="187" t="s">
        <v>13800</v>
      </c>
      <c r="R1025" s="184" t="s">
        <v>24884</v>
      </c>
      <c r="S1025" s="184" t="s">
        <v>24885</v>
      </c>
      <c r="T1025" s="184" t="s">
        <v>13801</v>
      </c>
      <c r="U1025" s="184">
        <v>15031006928</v>
      </c>
      <c r="V1025" s="184" t="s">
        <v>6889</v>
      </c>
      <c r="W1025" s="184" t="s">
        <v>24885</v>
      </c>
      <c r="X1025" s="187" t="s">
        <v>13802</v>
      </c>
      <c r="Y1025" s="187"/>
      <c r="Z1025" s="188" t="s">
        <v>3575</v>
      </c>
      <c r="AA1025" s="184">
        <v>180</v>
      </c>
      <c r="AB1025" s="184" t="s">
        <v>3669</v>
      </c>
      <c r="AC1025" s="184"/>
      <c r="AD1025" s="184"/>
      <c r="AE1025" s="184" t="s">
        <v>3562</v>
      </c>
      <c r="AF1025" s="184"/>
      <c r="AG1025" s="184"/>
      <c r="AH1025" s="184"/>
      <c r="AI1025" s="184"/>
      <c r="AJ1025" s="184" t="s">
        <v>3593</v>
      </c>
      <c r="AK1025" s="184" t="s">
        <v>24886</v>
      </c>
      <c r="AL1025" s="184" t="s">
        <v>931</v>
      </c>
      <c r="AM1025" s="184" t="s">
        <v>6804</v>
      </c>
      <c r="AN1025" s="184">
        <v>18303003185</v>
      </c>
      <c r="AO1025" s="184" t="s">
        <v>6805</v>
      </c>
      <c r="AP1025" s="184" t="s">
        <v>13803</v>
      </c>
      <c r="AQ1025" s="184">
        <v>13293000312</v>
      </c>
      <c r="AR1025" s="184" t="s">
        <v>931</v>
      </c>
      <c r="AS1025" s="184" t="s">
        <v>6804</v>
      </c>
      <c r="AT1025" s="184">
        <v>18303003185</v>
      </c>
      <c r="AU1025" s="184" t="s">
        <v>24887</v>
      </c>
      <c r="AV1025" s="184" t="s">
        <v>24887</v>
      </c>
      <c r="AW1025" s="190"/>
      <c r="AX1025" s="185">
        <v>44637</v>
      </c>
      <c r="AY1025" s="185"/>
      <c r="AZ1025" s="184" t="s">
        <v>3731</v>
      </c>
      <c r="BA1025" s="184" t="s">
        <v>13804</v>
      </c>
      <c r="BB1025" s="184"/>
      <c r="BC1025" s="184"/>
      <c r="BD1025" s="184"/>
      <c r="BE1025" s="184"/>
      <c r="BF1025" s="184"/>
      <c r="BG1025" s="184"/>
      <c r="BH1025" s="184"/>
      <c r="BI1025" s="184"/>
      <c r="BJ1025" s="184"/>
      <c r="BK1025" s="184"/>
      <c r="BL1025" s="184" t="s">
        <v>3493</v>
      </c>
      <c r="BM1025" s="184"/>
      <c r="BN1025" s="184"/>
      <c r="BO1025" s="184"/>
      <c r="BP1025" s="184" t="s">
        <v>3493</v>
      </c>
      <c r="BQ1025" s="184" t="str">
        <f t="shared" si="42"/>
        <v>√</v>
      </c>
      <c r="BR1025" s="184"/>
      <c r="BS1025" s="184"/>
      <c r="BT1025" s="187" t="s">
        <v>3493</v>
      </c>
      <c r="BU1025" s="184"/>
      <c r="BV1025" s="190" t="e">
        <f>VLOOKUP(D:D,#REF!,2,0)</f>
        <v>#REF!</v>
      </c>
      <c r="BW1025" s="190" t="e">
        <f>VLOOKUP(D:D,#REF!,3,0)</f>
        <v>#REF!</v>
      </c>
      <c r="BX1025" s="190"/>
      <c r="BY1025" s="190"/>
      <c r="BZ1025" s="191" t="e">
        <f>VLOOKUP(D:D,#REF!,2,0)</f>
        <v>#REF!</v>
      </c>
      <c r="CA1025" s="192" t="s">
        <v>18928</v>
      </c>
      <c r="CB1025" s="192" t="s">
        <v>18928</v>
      </c>
      <c r="CC1025" s="192" t="s">
        <v>18928</v>
      </c>
      <c r="CD1025" s="190"/>
      <c r="CE1025" s="184">
        <v>7004381</v>
      </c>
    </row>
    <row r="1026" spans="1:83" ht="11.95" customHeight="1">
      <c r="A1026" s="184">
        <v>7004382</v>
      </c>
      <c r="B1026" s="184">
        <v>1025</v>
      </c>
      <c r="C1026" s="184" t="s">
        <v>19398</v>
      </c>
      <c r="D1026" s="184" t="s">
        <v>29</v>
      </c>
      <c r="E1026" s="184" t="s">
        <v>615</v>
      </c>
      <c r="F1026" s="184" t="s">
        <v>24888</v>
      </c>
      <c r="G1026" s="185">
        <v>42599</v>
      </c>
      <c r="H1026" s="186" t="s">
        <v>22647</v>
      </c>
      <c r="I1026" s="187">
        <v>21109</v>
      </c>
      <c r="J1026" s="184" t="s">
        <v>22648</v>
      </c>
      <c r="K1026" s="184">
        <v>7004382</v>
      </c>
      <c r="L1026" s="184" t="s">
        <v>24889</v>
      </c>
      <c r="M1026" s="184" t="s">
        <v>24890</v>
      </c>
      <c r="N1026" s="188" t="s">
        <v>24891</v>
      </c>
      <c r="O1026" s="189" t="s">
        <v>13805</v>
      </c>
      <c r="P1026" s="187" t="s">
        <v>24892</v>
      </c>
      <c r="Q1026" s="187" t="s">
        <v>24892</v>
      </c>
      <c r="R1026" s="184" t="s">
        <v>24893</v>
      </c>
      <c r="S1026" s="184">
        <v>13111363381</v>
      </c>
      <c r="T1026" s="184" t="s">
        <v>24894</v>
      </c>
      <c r="U1026" s="184">
        <v>15803303469</v>
      </c>
      <c r="V1026" s="184" t="s">
        <v>13806</v>
      </c>
      <c r="W1026" s="184">
        <v>15631020762</v>
      </c>
      <c r="X1026" s="187" t="s">
        <v>24895</v>
      </c>
      <c r="Y1026" s="187"/>
      <c r="Z1026" s="188" t="s">
        <v>3575</v>
      </c>
      <c r="AA1026" s="184">
        <v>120</v>
      </c>
      <c r="AB1026" s="184" t="s">
        <v>3561</v>
      </c>
      <c r="AC1026" s="184"/>
      <c r="AD1026" s="184"/>
      <c r="AE1026" s="184" t="s">
        <v>3562</v>
      </c>
      <c r="AF1026" s="184"/>
      <c r="AG1026" s="184"/>
      <c r="AH1026" s="184"/>
      <c r="AI1026" s="184"/>
      <c r="AJ1026" s="184" t="s">
        <v>3593</v>
      </c>
      <c r="AK1026" s="184" t="s">
        <v>13807</v>
      </c>
      <c r="AL1026" s="184" t="s">
        <v>931</v>
      </c>
      <c r="AM1026" s="184" t="s">
        <v>6804</v>
      </c>
      <c r="AN1026" s="184">
        <v>18303003185</v>
      </c>
      <c r="AO1026" s="184" t="s">
        <v>6805</v>
      </c>
      <c r="AP1026" s="184" t="s">
        <v>13808</v>
      </c>
      <c r="AQ1026" s="184" t="s">
        <v>13809</v>
      </c>
      <c r="AR1026" s="184" t="s">
        <v>931</v>
      </c>
      <c r="AS1026" s="184" t="s">
        <v>6804</v>
      </c>
      <c r="AT1026" s="184">
        <v>18303003185</v>
      </c>
      <c r="AU1026" s="184" t="s">
        <v>24896</v>
      </c>
      <c r="AV1026" s="184" t="s">
        <v>24897</v>
      </c>
      <c r="AW1026" s="190"/>
      <c r="AX1026" s="185">
        <v>44256</v>
      </c>
      <c r="AY1026" s="185"/>
      <c r="AZ1026" s="184" t="s">
        <v>3731</v>
      </c>
      <c r="BA1026" s="184" t="s">
        <v>13810</v>
      </c>
      <c r="BB1026" s="184"/>
      <c r="BC1026" s="184"/>
      <c r="BD1026" s="184"/>
      <c r="BE1026" s="184"/>
      <c r="BF1026" s="184"/>
      <c r="BG1026" s="184"/>
      <c r="BH1026" s="184"/>
      <c r="BI1026" s="184"/>
      <c r="BJ1026" s="184"/>
      <c r="BK1026" s="184"/>
      <c r="BL1026" s="184" t="s">
        <v>3493</v>
      </c>
      <c r="BM1026" s="184"/>
      <c r="BN1026" s="184"/>
      <c r="BO1026" s="184"/>
      <c r="BP1026" s="184" t="s">
        <v>3493</v>
      </c>
      <c r="BQ1026" s="184" t="str">
        <f t="shared" si="42"/>
        <v>√</v>
      </c>
      <c r="BR1026" s="184"/>
      <c r="BS1026" s="184"/>
      <c r="BT1026" s="187" t="s">
        <v>3493</v>
      </c>
      <c r="BU1026" s="184"/>
      <c r="BV1026" s="190" t="e">
        <f>VLOOKUP(D:D,#REF!,2,0)</f>
        <v>#REF!</v>
      </c>
      <c r="BW1026" s="190" t="e">
        <f>VLOOKUP(D:D,#REF!,3,0)</f>
        <v>#REF!</v>
      </c>
      <c r="BX1026" s="190"/>
      <c r="BY1026" s="190"/>
      <c r="BZ1026" s="191" t="e">
        <f>VLOOKUP(D:D,#REF!,2,0)</f>
        <v>#REF!</v>
      </c>
      <c r="CA1026" s="192" t="s">
        <v>18928</v>
      </c>
      <c r="CB1026" s="192" t="s">
        <v>18928</v>
      </c>
      <c r="CC1026" s="192" t="s">
        <v>18928</v>
      </c>
      <c r="CD1026" s="190"/>
      <c r="CE1026" s="184">
        <v>7004382</v>
      </c>
    </row>
    <row r="1027" spans="1:83" ht="11.95" customHeight="1">
      <c r="A1027" s="184">
        <v>7004383</v>
      </c>
      <c r="B1027" s="184">
        <v>1026</v>
      </c>
      <c r="C1027" s="184" t="s">
        <v>19398</v>
      </c>
      <c r="D1027" s="184" t="s">
        <v>29</v>
      </c>
      <c r="E1027" s="184" t="s">
        <v>607</v>
      </c>
      <c r="F1027" s="184" t="s">
        <v>24898</v>
      </c>
      <c r="G1027" s="185">
        <v>42597</v>
      </c>
      <c r="H1027" s="186" t="s">
        <v>11543</v>
      </c>
      <c r="I1027" s="187">
        <v>21149</v>
      </c>
      <c r="J1027" s="184" t="s">
        <v>22672</v>
      </c>
      <c r="K1027" s="184">
        <v>7004383</v>
      </c>
      <c r="L1027" s="184" t="s">
        <v>24899</v>
      </c>
      <c r="M1027" s="184" t="s">
        <v>24900</v>
      </c>
      <c r="N1027" s="188" t="s">
        <v>24901</v>
      </c>
      <c r="O1027" s="189" t="s">
        <v>13811</v>
      </c>
      <c r="P1027" s="187" t="s">
        <v>24902</v>
      </c>
      <c r="Q1027" s="187" t="s">
        <v>24902</v>
      </c>
      <c r="R1027" s="184" t="s">
        <v>24903</v>
      </c>
      <c r="S1027" s="184" t="s">
        <v>13812</v>
      </c>
      <c r="T1027" s="184" t="s">
        <v>24904</v>
      </c>
      <c r="U1027" s="184">
        <v>13831576995</v>
      </c>
      <c r="V1027" s="184" t="s">
        <v>13813</v>
      </c>
      <c r="W1027" s="184">
        <v>13463520627</v>
      </c>
      <c r="X1027" s="187" t="s">
        <v>24905</v>
      </c>
      <c r="Y1027" s="187" t="s">
        <v>24906</v>
      </c>
      <c r="Z1027" s="188" t="s">
        <v>3575</v>
      </c>
      <c r="AA1027" s="184">
        <v>180</v>
      </c>
      <c r="AB1027" s="184" t="s">
        <v>3669</v>
      </c>
      <c r="AC1027" s="184"/>
      <c r="AD1027" s="184"/>
      <c r="AE1027" s="184" t="s">
        <v>3562</v>
      </c>
      <c r="AF1027" s="184"/>
      <c r="AG1027" s="184"/>
      <c r="AH1027" s="184"/>
      <c r="AI1027" s="184"/>
      <c r="AJ1027" s="184" t="s">
        <v>3563</v>
      </c>
      <c r="AK1027" s="184" t="s">
        <v>24907</v>
      </c>
      <c r="AL1027" s="184" t="s">
        <v>1160</v>
      </c>
      <c r="AM1027" s="184" t="s">
        <v>6491</v>
      </c>
      <c r="AN1027" s="184">
        <v>15003151902</v>
      </c>
      <c r="AO1027" s="184" t="s">
        <v>6492</v>
      </c>
      <c r="AP1027" s="184" t="s">
        <v>13814</v>
      </c>
      <c r="AQ1027" s="184" t="s">
        <v>13815</v>
      </c>
      <c r="AR1027" s="184" t="s">
        <v>1160</v>
      </c>
      <c r="AS1027" s="184" t="s">
        <v>6491</v>
      </c>
      <c r="AT1027" s="184">
        <v>15003151902</v>
      </c>
      <c r="AU1027" s="184" t="s">
        <v>2386</v>
      </c>
      <c r="AV1027" s="184" t="s">
        <v>13816</v>
      </c>
      <c r="AW1027" s="190"/>
      <c r="AX1027" s="185">
        <v>44253</v>
      </c>
      <c r="AY1027" s="185">
        <v>43595</v>
      </c>
      <c r="AZ1027" s="184" t="s">
        <v>3731</v>
      </c>
      <c r="BA1027" s="184" t="s">
        <v>13817</v>
      </c>
      <c r="BB1027" s="184"/>
      <c r="BC1027" s="184"/>
      <c r="BD1027" s="184"/>
      <c r="BE1027" s="184"/>
      <c r="BF1027" s="184"/>
      <c r="BG1027" s="184"/>
      <c r="BH1027" s="184"/>
      <c r="BI1027" s="184"/>
      <c r="BJ1027" s="184"/>
      <c r="BK1027" s="184"/>
      <c r="BL1027" s="184" t="s">
        <v>3493</v>
      </c>
      <c r="BM1027" s="184"/>
      <c r="BN1027" s="184"/>
      <c r="BO1027" s="184" t="s">
        <v>3493</v>
      </c>
      <c r="BP1027" s="184" t="s">
        <v>3493</v>
      </c>
      <c r="BQ1027" s="184" t="str">
        <f t="shared" ref="BQ1027:BQ1090" si="45">IF(OR(M1027="",M1027="/")," ","√")</f>
        <v>√</v>
      </c>
      <c r="BR1027" s="184"/>
      <c r="BS1027" s="184"/>
      <c r="BT1027" s="187" t="s">
        <v>3493</v>
      </c>
      <c r="BU1027" s="184"/>
      <c r="BV1027" s="190" t="e">
        <f>VLOOKUP(D:D,#REF!,2,0)</f>
        <v>#REF!</v>
      </c>
      <c r="BW1027" s="190" t="e">
        <f>VLOOKUP(D:D,#REF!,3,0)</f>
        <v>#REF!</v>
      </c>
      <c r="BX1027" s="190"/>
      <c r="BY1027" s="190"/>
      <c r="BZ1027" s="191" t="e">
        <f>VLOOKUP(D:D,#REF!,2,0)</f>
        <v>#REF!</v>
      </c>
      <c r="CA1027" s="192" t="s">
        <v>18928</v>
      </c>
      <c r="CB1027" s="192" t="s">
        <v>18928</v>
      </c>
      <c r="CC1027" s="192" t="s">
        <v>18928</v>
      </c>
      <c r="CD1027" s="190"/>
      <c r="CE1027" s="184">
        <v>7004383</v>
      </c>
    </row>
    <row r="1028" spans="1:83" ht="11.95" customHeight="1">
      <c r="A1028" s="184">
        <v>7004384</v>
      </c>
      <c r="B1028" s="184">
        <v>1027</v>
      </c>
      <c r="C1028" s="184" t="s">
        <v>19398</v>
      </c>
      <c r="D1028" s="184" t="s">
        <v>29</v>
      </c>
      <c r="E1028" s="184" t="s">
        <v>607</v>
      </c>
      <c r="F1028" s="184" t="s">
        <v>24908</v>
      </c>
      <c r="G1028" s="185">
        <v>42597</v>
      </c>
      <c r="H1028" s="186" t="s">
        <v>11543</v>
      </c>
      <c r="I1028" s="187">
        <v>21149</v>
      </c>
      <c r="J1028" s="184" t="s">
        <v>22672</v>
      </c>
      <c r="K1028" s="184">
        <v>7004384</v>
      </c>
      <c r="L1028" s="184" t="s">
        <v>24909</v>
      </c>
      <c r="M1028" s="184" t="s">
        <v>24910</v>
      </c>
      <c r="N1028" s="188" t="s">
        <v>24911</v>
      </c>
      <c r="O1028" s="189" t="s">
        <v>13818</v>
      </c>
      <c r="P1028" s="187" t="s">
        <v>24912</v>
      </c>
      <c r="Q1028" s="187" t="s">
        <v>24912</v>
      </c>
      <c r="R1028" s="184" t="s">
        <v>24913</v>
      </c>
      <c r="S1028" s="184" t="s">
        <v>13819</v>
      </c>
      <c r="T1028" s="184" t="s">
        <v>24914</v>
      </c>
      <c r="U1028" s="184" t="s">
        <v>24915</v>
      </c>
      <c r="V1028" s="184" t="s">
        <v>13820</v>
      </c>
      <c r="W1028" s="184" t="s">
        <v>24915</v>
      </c>
      <c r="X1028" s="187" t="s">
        <v>24916</v>
      </c>
      <c r="Y1028" s="187" t="s">
        <v>24917</v>
      </c>
      <c r="Z1028" s="188" t="s">
        <v>3575</v>
      </c>
      <c r="AA1028" s="184">
        <v>180</v>
      </c>
      <c r="AB1028" s="184" t="s">
        <v>3561</v>
      </c>
      <c r="AC1028" s="184"/>
      <c r="AD1028" s="184"/>
      <c r="AE1028" s="184" t="s">
        <v>3562</v>
      </c>
      <c r="AF1028" s="184"/>
      <c r="AG1028" s="184"/>
      <c r="AH1028" s="184"/>
      <c r="AI1028" s="184"/>
      <c r="AJ1028" s="184" t="s">
        <v>3563</v>
      </c>
      <c r="AK1028" s="184" t="s">
        <v>24918</v>
      </c>
      <c r="AL1028" s="184" t="s">
        <v>1160</v>
      </c>
      <c r="AM1028" s="184" t="s">
        <v>6491</v>
      </c>
      <c r="AN1028" s="184">
        <v>15003151902</v>
      </c>
      <c r="AO1028" s="184" t="s">
        <v>6492</v>
      </c>
      <c r="AP1028" s="184" t="s">
        <v>13814</v>
      </c>
      <c r="AQ1028" s="184" t="s">
        <v>13819</v>
      </c>
      <c r="AR1028" s="184" t="s">
        <v>1160</v>
      </c>
      <c r="AS1028" s="184" t="s">
        <v>6491</v>
      </c>
      <c r="AT1028" s="184">
        <v>15003151902</v>
      </c>
      <c r="AU1028" s="184" t="s">
        <v>2643</v>
      </c>
      <c r="AV1028" s="184" t="s">
        <v>2643</v>
      </c>
      <c r="AW1028" s="190"/>
      <c r="AX1028" s="185">
        <v>43899</v>
      </c>
      <c r="AY1028" s="185">
        <v>43534</v>
      </c>
      <c r="AZ1028" s="184" t="s">
        <v>3731</v>
      </c>
      <c r="BA1028" s="184" t="s">
        <v>13821</v>
      </c>
      <c r="BB1028" s="184"/>
      <c r="BC1028" s="184"/>
      <c r="BD1028" s="184"/>
      <c r="BE1028" s="184"/>
      <c r="BF1028" s="184"/>
      <c r="BG1028" s="184"/>
      <c r="BH1028" s="184"/>
      <c r="BI1028" s="184"/>
      <c r="BJ1028" s="184"/>
      <c r="BK1028" s="184"/>
      <c r="BL1028" s="184" t="s">
        <v>3493</v>
      </c>
      <c r="BM1028" s="184"/>
      <c r="BN1028" s="184"/>
      <c r="BO1028" s="184" t="s">
        <v>3493</v>
      </c>
      <c r="BP1028" s="184" t="s">
        <v>3493</v>
      </c>
      <c r="BQ1028" s="184" t="str">
        <f t="shared" si="45"/>
        <v>√</v>
      </c>
      <c r="BR1028" s="184"/>
      <c r="BS1028" s="184"/>
      <c r="BT1028" s="187" t="s">
        <v>3493</v>
      </c>
      <c r="BU1028" s="184"/>
      <c r="BV1028" s="190" t="e">
        <f>VLOOKUP(D:D,#REF!,2,0)</f>
        <v>#REF!</v>
      </c>
      <c r="BW1028" s="190" t="e">
        <f>VLOOKUP(D:D,#REF!,3,0)</f>
        <v>#REF!</v>
      </c>
      <c r="BX1028" s="190"/>
      <c r="BY1028" s="190"/>
      <c r="BZ1028" s="191" t="e">
        <f>VLOOKUP(D:D,#REF!,2,0)</f>
        <v>#REF!</v>
      </c>
      <c r="CA1028" s="192" t="s">
        <v>18928</v>
      </c>
      <c r="CB1028" s="192" t="s">
        <v>18928</v>
      </c>
      <c r="CC1028" s="192" t="s">
        <v>18928</v>
      </c>
      <c r="CD1028" s="190"/>
      <c r="CE1028" s="184">
        <v>7004384</v>
      </c>
    </row>
    <row r="1029" spans="1:83" ht="11.95" customHeight="1">
      <c r="A1029" s="184">
        <v>7004385</v>
      </c>
      <c r="B1029" s="184">
        <v>1028</v>
      </c>
      <c r="C1029" s="184" t="s">
        <v>19398</v>
      </c>
      <c r="D1029" s="184" t="s">
        <v>29</v>
      </c>
      <c r="E1029" s="184" t="s">
        <v>606</v>
      </c>
      <c r="F1029" s="184" t="s">
        <v>24919</v>
      </c>
      <c r="G1029" s="185">
        <v>42598</v>
      </c>
      <c r="H1029" s="186" t="s">
        <v>23312</v>
      </c>
      <c r="I1029" s="187">
        <v>21148</v>
      </c>
      <c r="J1029" s="184" t="s">
        <v>10131</v>
      </c>
      <c r="K1029" s="184">
        <v>7004385</v>
      </c>
      <c r="L1029" s="184" t="s">
        <v>24920</v>
      </c>
      <c r="M1029" s="184" t="s">
        <v>24921</v>
      </c>
      <c r="N1029" s="188" t="s">
        <v>24922</v>
      </c>
      <c r="O1029" s="189" t="s">
        <v>13822</v>
      </c>
      <c r="P1029" s="187" t="s">
        <v>24923</v>
      </c>
      <c r="Q1029" s="187" t="s">
        <v>24923</v>
      </c>
      <c r="R1029" s="184" t="s">
        <v>24924</v>
      </c>
      <c r="S1029" s="184">
        <v>13703329983</v>
      </c>
      <c r="T1029" s="184" t="s">
        <v>24925</v>
      </c>
      <c r="U1029" s="184">
        <v>13933257150</v>
      </c>
      <c r="V1029" s="184" t="s">
        <v>13823</v>
      </c>
      <c r="W1029" s="184">
        <v>13703329983</v>
      </c>
      <c r="X1029" s="187" t="s">
        <v>24926</v>
      </c>
      <c r="Y1029" s="187" t="s">
        <v>24927</v>
      </c>
      <c r="Z1029" s="188" t="s">
        <v>3575</v>
      </c>
      <c r="AA1029" s="184">
        <v>180</v>
      </c>
      <c r="AB1029" s="184" t="s">
        <v>3669</v>
      </c>
      <c r="AC1029" s="184" t="s">
        <v>24928</v>
      </c>
      <c r="AD1029" s="184"/>
      <c r="AE1029" s="184" t="s">
        <v>3562</v>
      </c>
      <c r="AF1029" s="184"/>
      <c r="AG1029" s="184"/>
      <c r="AH1029" s="184"/>
      <c r="AI1029" s="184"/>
      <c r="AJ1029" s="184" t="s">
        <v>3593</v>
      </c>
      <c r="AK1029" s="184" t="s">
        <v>13824</v>
      </c>
      <c r="AL1029" s="184" t="s">
        <v>24929</v>
      </c>
      <c r="AM1029" s="184" t="s">
        <v>24930</v>
      </c>
      <c r="AN1029" s="184">
        <v>13933257150</v>
      </c>
      <c r="AO1029" s="184" t="s">
        <v>3577</v>
      </c>
      <c r="AP1029" s="184" t="s">
        <v>13825</v>
      </c>
      <c r="AQ1029" s="184" t="s">
        <v>13826</v>
      </c>
      <c r="AR1029" s="184" t="s">
        <v>24931</v>
      </c>
      <c r="AS1029" s="184" t="s">
        <v>24932</v>
      </c>
      <c r="AT1029" s="184">
        <v>13933257150</v>
      </c>
      <c r="AU1029" s="184" t="s">
        <v>2395</v>
      </c>
      <c r="AV1029" s="184" t="s">
        <v>2395</v>
      </c>
      <c r="AW1029" s="190"/>
      <c r="AX1029" s="185">
        <v>44286</v>
      </c>
      <c r="AY1029" s="185">
        <v>43567</v>
      </c>
      <c r="AZ1029" s="184" t="s">
        <v>3731</v>
      </c>
      <c r="BA1029" s="184" t="s">
        <v>13827</v>
      </c>
      <c r="BB1029" s="184"/>
      <c r="BC1029" s="184"/>
      <c r="BD1029" s="184"/>
      <c r="BE1029" s="184"/>
      <c r="BF1029" s="184"/>
      <c r="BG1029" s="184"/>
      <c r="BH1029" s="184"/>
      <c r="BI1029" s="184"/>
      <c r="BJ1029" s="184"/>
      <c r="BK1029" s="184"/>
      <c r="BL1029" s="184" t="s">
        <v>3493</v>
      </c>
      <c r="BM1029" s="184"/>
      <c r="BN1029" s="184"/>
      <c r="BO1029" s="184" t="s">
        <v>3493</v>
      </c>
      <c r="BP1029" s="184" t="s">
        <v>3493</v>
      </c>
      <c r="BQ1029" s="184" t="str">
        <f t="shared" si="45"/>
        <v>√</v>
      </c>
      <c r="BR1029" s="184"/>
      <c r="BS1029" s="184"/>
      <c r="BT1029" s="187" t="s">
        <v>2819</v>
      </c>
      <c r="BU1029" s="184" t="s">
        <v>3823</v>
      </c>
      <c r="BV1029" s="190" t="e">
        <f>VLOOKUP(D:D,#REF!,2,0)</f>
        <v>#REF!</v>
      </c>
      <c r="BW1029" s="190" t="e">
        <f>VLOOKUP(D:D,#REF!,3,0)</f>
        <v>#REF!</v>
      </c>
      <c r="BX1029" s="190"/>
      <c r="BY1029" s="190"/>
      <c r="BZ1029" s="191" t="e">
        <f>VLOOKUP(D:D,#REF!,2,0)</f>
        <v>#REF!</v>
      </c>
      <c r="CA1029" s="192" t="s">
        <v>18928</v>
      </c>
      <c r="CB1029" s="192" t="s">
        <v>18928</v>
      </c>
      <c r="CC1029" s="192" t="s">
        <v>18928</v>
      </c>
      <c r="CD1029" s="190"/>
      <c r="CE1029" s="184">
        <v>7004385</v>
      </c>
    </row>
    <row r="1030" spans="1:83" ht="11.95" customHeight="1">
      <c r="A1030" s="184">
        <v>7004386</v>
      </c>
      <c r="B1030" s="184">
        <v>1029</v>
      </c>
      <c r="C1030" s="184" t="s">
        <v>18923</v>
      </c>
      <c r="D1030" s="184" t="s">
        <v>37</v>
      </c>
      <c r="E1030" s="184" t="s">
        <v>116</v>
      </c>
      <c r="F1030" s="184" t="s">
        <v>24933</v>
      </c>
      <c r="G1030" s="185">
        <v>42606</v>
      </c>
      <c r="H1030" s="186" t="s">
        <v>3472</v>
      </c>
      <c r="I1030" s="187">
        <v>21186</v>
      </c>
      <c r="J1030" s="184" t="s">
        <v>22846</v>
      </c>
      <c r="K1030" s="184">
        <v>7004386</v>
      </c>
      <c r="L1030" s="184" t="s">
        <v>24934</v>
      </c>
      <c r="M1030" s="184" t="s">
        <v>24935</v>
      </c>
      <c r="N1030" s="188" t="s">
        <v>24936</v>
      </c>
      <c r="O1030" s="189" t="s">
        <v>24937</v>
      </c>
      <c r="P1030" s="187" t="s">
        <v>24938</v>
      </c>
      <c r="Q1030" s="187" t="s">
        <v>24938</v>
      </c>
      <c r="R1030" s="184" t="s">
        <v>24939</v>
      </c>
      <c r="S1030" s="184" t="s">
        <v>13828</v>
      </c>
      <c r="T1030" s="184" t="s">
        <v>24940</v>
      </c>
      <c r="U1030" s="184" t="s">
        <v>24941</v>
      </c>
      <c r="V1030" s="184" t="s">
        <v>13829</v>
      </c>
      <c r="W1030" s="184" t="s">
        <v>24942</v>
      </c>
      <c r="X1030" s="187" t="s">
        <v>24943</v>
      </c>
      <c r="Y1030" s="187" t="s">
        <v>24944</v>
      </c>
      <c r="Z1030" s="188" t="s">
        <v>13830</v>
      </c>
      <c r="AA1030" s="184">
        <v>180</v>
      </c>
      <c r="AB1030" s="184" t="s">
        <v>3561</v>
      </c>
      <c r="AC1030" s="184" t="s">
        <v>24945</v>
      </c>
      <c r="AD1030" s="184"/>
      <c r="AE1030" s="184" t="s">
        <v>3562</v>
      </c>
      <c r="AF1030" s="184"/>
      <c r="AG1030" s="184"/>
      <c r="AH1030" s="184"/>
      <c r="AI1030" s="184"/>
      <c r="AJ1030" s="184" t="s">
        <v>3563</v>
      </c>
      <c r="AK1030" s="184">
        <v>550001</v>
      </c>
      <c r="AL1030" s="184" t="s">
        <v>24946</v>
      </c>
      <c r="AM1030" s="184"/>
      <c r="AN1030" s="184">
        <v>18785013989</v>
      </c>
      <c r="AO1030" s="184" t="s">
        <v>24947</v>
      </c>
      <c r="AP1030" s="184" t="s">
        <v>13831</v>
      </c>
      <c r="AQ1030" s="184" t="s">
        <v>13832</v>
      </c>
      <c r="AR1030" s="184" t="s">
        <v>24948</v>
      </c>
      <c r="AS1030" s="184" t="s">
        <v>24949</v>
      </c>
      <c r="AT1030" s="184">
        <v>13888991969</v>
      </c>
      <c r="AU1030" s="184" t="s">
        <v>1675</v>
      </c>
      <c r="AV1030" s="184" t="s">
        <v>13833</v>
      </c>
      <c r="AW1030" s="190"/>
      <c r="AX1030" s="185">
        <v>44278</v>
      </c>
      <c r="AY1030" s="185">
        <v>42757</v>
      </c>
      <c r="AZ1030" s="184" t="s">
        <v>3731</v>
      </c>
      <c r="BA1030" s="184" t="s">
        <v>13834</v>
      </c>
      <c r="BB1030" s="184"/>
      <c r="BC1030" s="184"/>
      <c r="BD1030" s="184"/>
      <c r="BE1030" s="184"/>
      <c r="BF1030" s="184"/>
      <c r="BG1030" s="184"/>
      <c r="BH1030" s="184"/>
      <c r="BI1030" s="184"/>
      <c r="BJ1030" s="184"/>
      <c r="BK1030" s="184"/>
      <c r="BL1030" s="184" t="s">
        <v>3493</v>
      </c>
      <c r="BM1030" s="184"/>
      <c r="BN1030" s="184" t="s">
        <v>3493</v>
      </c>
      <c r="BO1030" s="184" t="s">
        <v>3493</v>
      </c>
      <c r="BP1030" s="184" t="s">
        <v>3493</v>
      </c>
      <c r="BQ1030" s="184" t="str">
        <f t="shared" si="45"/>
        <v>√</v>
      </c>
      <c r="BR1030" s="184"/>
      <c r="BS1030" s="184"/>
      <c r="BT1030" s="187" t="s">
        <v>3493</v>
      </c>
      <c r="BU1030" s="184"/>
      <c r="BV1030" s="190" t="e">
        <f>VLOOKUP(D:D,#REF!,2,0)</f>
        <v>#REF!</v>
      </c>
      <c r="BW1030" s="190" t="e">
        <f>VLOOKUP(D:D,#REF!,3,0)</f>
        <v>#REF!</v>
      </c>
      <c r="BX1030" s="190"/>
      <c r="BY1030" s="190"/>
      <c r="BZ1030" s="191" t="e">
        <f>VLOOKUP(D:D,#REF!,2,0)</f>
        <v>#REF!</v>
      </c>
      <c r="CA1030" s="192" t="s">
        <v>18928</v>
      </c>
      <c r="CB1030" s="192" t="s">
        <v>18928</v>
      </c>
      <c r="CC1030" s="192" t="s">
        <v>18928</v>
      </c>
      <c r="CD1030" s="190"/>
      <c r="CE1030" s="184">
        <v>7004386</v>
      </c>
    </row>
    <row r="1031" spans="1:83" ht="11.95" customHeight="1">
      <c r="A1031" s="184">
        <v>7004387</v>
      </c>
      <c r="B1031" s="184">
        <v>1030</v>
      </c>
      <c r="C1031" s="184" t="s">
        <v>19398</v>
      </c>
      <c r="D1031" s="184" t="s">
        <v>29</v>
      </c>
      <c r="E1031" s="184" t="s">
        <v>606</v>
      </c>
      <c r="F1031" s="184" t="s">
        <v>24950</v>
      </c>
      <c r="G1031" s="185">
        <v>42598</v>
      </c>
      <c r="H1031" s="186" t="s">
        <v>23312</v>
      </c>
      <c r="I1031" s="187">
        <v>21148</v>
      </c>
      <c r="J1031" s="184" t="s">
        <v>10131</v>
      </c>
      <c r="K1031" s="184">
        <v>7004387</v>
      </c>
      <c r="L1031" s="184" t="s">
        <v>24951</v>
      </c>
      <c r="M1031" s="184" t="s">
        <v>24952</v>
      </c>
      <c r="N1031" s="188" t="s">
        <v>13835</v>
      </c>
      <c r="O1031" s="189" t="s">
        <v>13836</v>
      </c>
      <c r="P1031" s="187" t="s">
        <v>24953</v>
      </c>
      <c r="Q1031" s="187" t="s">
        <v>24954</v>
      </c>
      <c r="R1031" s="184" t="s">
        <v>24955</v>
      </c>
      <c r="S1031" s="184">
        <v>15903127771</v>
      </c>
      <c r="T1031" s="184" t="s">
        <v>24956</v>
      </c>
      <c r="U1031" s="184">
        <v>13630853616</v>
      </c>
      <c r="V1031" s="184" t="s">
        <v>9456</v>
      </c>
      <c r="W1031" s="184" t="s">
        <v>24957</v>
      </c>
      <c r="X1031" s="187" t="s">
        <v>24958</v>
      </c>
      <c r="Y1031" s="187" t="s">
        <v>24959</v>
      </c>
      <c r="Z1031" s="188" t="s">
        <v>3575</v>
      </c>
      <c r="AA1031" s="184">
        <v>180</v>
      </c>
      <c r="AB1031" s="184" t="s">
        <v>3561</v>
      </c>
      <c r="AC1031" s="184" t="s">
        <v>10138</v>
      </c>
      <c r="AD1031" s="184"/>
      <c r="AE1031" s="184" t="s">
        <v>3562</v>
      </c>
      <c r="AF1031" s="184"/>
      <c r="AG1031" s="184"/>
      <c r="AH1031" s="184"/>
      <c r="AI1031" s="184"/>
      <c r="AJ1031" s="184" t="s">
        <v>3593</v>
      </c>
      <c r="AK1031" s="184" t="s">
        <v>13196</v>
      </c>
      <c r="AL1031" s="184" t="s">
        <v>24960</v>
      </c>
      <c r="AM1031" s="184" t="s">
        <v>24961</v>
      </c>
      <c r="AN1031" s="184">
        <v>13630853616</v>
      </c>
      <c r="AO1031" s="184" t="s">
        <v>3577</v>
      </c>
      <c r="AP1031" s="184" t="s">
        <v>13837</v>
      </c>
      <c r="AQ1031" s="184" t="s">
        <v>13838</v>
      </c>
      <c r="AR1031" s="184" t="s">
        <v>24962</v>
      </c>
      <c r="AS1031" s="184" t="s">
        <v>24963</v>
      </c>
      <c r="AT1031" s="184">
        <v>13630853616</v>
      </c>
      <c r="AU1031" s="184" t="s">
        <v>24964</v>
      </c>
      <c r="AV1031" s="184" t="s">
        <v>13839</v>
      </c>
      <c r="AW1031" s="190"/>
      <c r="AX1031" s="185">
        <v>44022</v>
      </c>
      <c r="AY1031" s="185">
        <v>43660</v>
      </c>
      <c r="AZ1031" s="184" t="s">
        <v>19415</v>
      </c>
      <c r="BA1031" s="184" t="s">
        <v>13840</v>
      </c>
      <c r="BB1031" s="184"/>
      <c r="BC1031" s="184"/>
      <c r="BD1031" s="184"/>
      <c r="BE1031" s="184"/>
      <c r="BF1031" s="184"/>
      <c r="BG1031" s="184"/>
      <c r="BH1031" s="184"/>
      <c r="BI1031" s="184"/>
      <c r="BJ1031" s="184"/>
      <c r="BK1031" s="184"/>
      <c r="BL1031" s="184" t="s">
        <v>3493</v>
      </c>
      <c r="BM1031" s="184"/>
      <c r="BN1031" s="184"/>
      <c r="BO1031" s="184" t="s">
        <v>3493</v>
      </c>
      <c r="BP1031" s="184" t="s">
        <v>3493</v>
      </c>
      <c r="BQ1031" s="184" t="str">
        <f t="shared" si="45"/>
        <v>√</v>
      </c>
      <c r="BR1031" s="184"/>
      <c r="BS1031" s="184"/>
      <c r="BT1031" s="187" t="s">
        <v>3493</v>
      </c>
      <c r="BU1031" s="184" t="s">
        <v>4288</v>
      </c>
      <c r="BV1031" s="190" t="e">
        <f>VLOOKUP(D:D,#REF!,2,0)</f>
        <v>#REF!</v>
      </c>
      <c r="BW1031" s="190" t="e">
        <f>VLOOKUP(D:D,#REF!,3,0)</f>
        <v>#REF!</v>
      </c>
      <c r="BX1031" s="190" t="s">
        <v>13841</v>
      </c>
      <c r="BY1031" s="190"/>
      <c r="BZ1031" s="191" t="e">
        <f>VLOOKUP(D:D,#REF!,2,0)</f>
        <v>#REF!</v>
      </c>
      <c r="CA1031" s="192" t="s">
        <v>18928</v>
      </c>
      <c r="CB1031" s="192" t="s">
        <v>18928</v>
      </c>
      <c r="CC1031" s="192" t="s">
        <v>18928</v>
      </c>
      <c r="CD1031" s="190"/>
      <c r="CE1031" s="184">
        <v>7004387</v>
      </c>
    </row>
    <row r="1032" spans="1:83" ht="11.95" customHeight="1">
      <c r="A1032" s="184">
        <v>7004388</v>
      </c>
      <c r="B1032" s="184">
        <v>1031</v>
      </c>
      <c r="C1032" s="184" t="s">
        <v>19398</v>
      </c>
      <c r="D1032" s="184" t="s">
        <v>15</v>
      </c>
      <c r="E1032" s="184" t="s">
        <v>86</v>
      </c>
      <c r="F1032" s="184" t="s">
        <v>24965</v>
      </c>
      <c r="G1032" s="185">
        <v>42580</v>
      </c>
      <c r="H1032" s="186" t="s">
        <v>22853</v>
      </c>
      <c r="I1032" s="187">
        <v>21130</v>
      </c>
      <c r="J1032" s="184" t="s">
        <v>22854</v>
      </c>
      <c r="K1032" s="184">
        <v>7004388</v>
      </c>
      <c r="L1032" s="184" t="s">
        <v>24966</v>
      </c>
      <c r="M1032" s="184" t="s">
        <v>24967</v>
      </c>
      <c r="N1032" s="188" t="s">
        <v>24968</v>
      </c>
      <c r="O1032" s="189"/>
      <c r="P1032" s="187" t="s">
        <v>24969</v>
      </c>
      <c r="Q1032" s="187" t="s">
        <v>24970</v>
      </c>
      <c r="R1032" s="184" t="s">
        <v>24971</v>
      </c>
      <c r="S1032" s="184" t="s">
        <v>13842</v>
      </c>
      <c r="T1032" s="184" t="s">
        <v>24972</v>
      </c>
      <c r="U1032" s="184">
        <v>13347114468</v>
      </c>
      <c r="V1032" s="184" t="s">
        <v>13843</v>
      </c>
      <c r="W1032" s="184">
        <v>13347114468</v>
      </c>
      <c r="X1032" s="187" t="s">
        <v>24973</v>
      </c>
      <c r="Y1032" s="187"/>
      <c r="Z1032" s="188" t="s">
        <v>3575</v>
      </c>
      <c r="AA1032" s="184">
        <v>180</v>
      </c>
      <c r="AB1032" s="184" t="s">
        <v>3561</v>
      </c>
      <c r="AC1032" s="184"/>
      <c r="AD1032" s="184"/>
      <c r="AE1032" s="184" t="s">
        <v>3562</v>
      </c>
      <c r="AF1032" s="184"/>
      <c r="AG1032" s="184"/>
      <c r="AH1032" s="184"/>
      <c r="AI1032" s="184"/>
      <c r="AJ1032" s="184" t="s">
        <v>3563</v>
      </c>
      <c r="AK1032" s="184" t="s">
        <v>13844</v>
      </c>
      <c r="AL1032" s="184" t="s">
        <v>13845</v>
      </c>
      <c r="AM1032" s="184" t="s">
        <v>24974</v>
      </c>
      <c r="AN1032" s="184">
        <v>13347114468</v>
      </c>
      <c r="AO1032" s="184" t="s">
        <v>3577</v>
      </c>
      <c r="AP1032" s="184" t="s">
        <v>13843</v>
      </c>
      <c r="AQ1032" s="184" t="s">
        <v>13846</v>
      </c>
      <c r="AR1032" s="184" t="s">
        <v>24975</v>
      </c>
      <c r="AS1032" s="184" t="s">
        <v>24976</v>
      </c>
      <c r="AT1032" s="184">
        <v>13347114468</v>
      </c>
      <c r="AU1032" s="184" t="s">
        <v>1683</v>
      </c>
      <c r="AV1032" s="184" t="s">
        <v>1683</v>
      </c>
      <c r="AW1032" s="190"/>
      <c r="AX1032" s="185">
        <v>43851</v>
      </c>
      <c r="AY1032" s="185"/>
      <c r="AZ1032" s="184" t="s">
        <v>3731</v>
      </c>
      <c r="BA1032" s="184" t="s">
        <v>13847</v>
      </c>
      <c r="BB1032" s="184"/>
      <c r="BC1032" s="184"/>
      <c r="BD1032" s="184"/>
      <c r="BE1032" s="184"/>
      <c r="BF1032" s="184"/>
      <c r="BG1032" s="184"/>
      <c r="BH1032" s="184"/>
      <c r="BI1032" s="184"/>
      <c r="BJ1032" s="184"/>
      <c r="BK1032" s="184"/>
      <c r="BL1032" s="184" t="s">
        <v>3493</v>
      </c>
      <c r="BM1032" s="184"/>
      <c r="BN1032" s="184"/>
      <c r="BO1032" s="184"/>
      <c r="BP1032" s="184" t="s">
        <v>3493</v>
      </c>
      <c r="BQ1032" s="184" t="str">
        <f t="shared" si="45"/>
        <v>√</v>
      </c>
      <c r="BR1032" s="184"/>
      <c r="BS1032" s="184"/>
      <c r="BT1032" s="187" t="s">
        <v>3493</v>
      </c>
      <c r="BU1032" s="184"/>
      <c r="BV1032" s="190" t="e">
        <f>VLOOKUP(D:D,#REF!,2,0)</f>
        <v>#REF!</v>
      </c>
      <c r="BW1032" s="190" t="e">
        <f>VLOOKUP(D:D,#REF!,3,0)</f>
        <v>#REF!</v>
      </c>
      <c r="BX1032" s="190"/>
      <c r="BY1032" s="190"/>
      <c r="BZ1032" s="191" t="e">
        <f>VLOOKUP(D:D,#REF!,2,0)</f>
        <v>#REF!</v>
      </c>
      <c r="CA1032" s="192" t="s">
        <v>18928</v>
      </c>
      <c r="CB1032" s="192" t="s">
        <v>18928</v>
      </c>
      <c r="CC1032" s="192" t="s">
        <v>18928</v>
      </c>
      <c r="CD1032" s="190"/>
      <c r="CE1032" s="184">
        <v>7004388</v>
      </c>
    </row>
    <row r="1033" spans="1:83" ht="11.95" customHeight="1">
      <c r="A1033" s="184">
        <v>7004389</v>
      </c>
      <c r="B1033" s="184">
        <v>1032</v>
      </c>
      <c r="C1033" s="184" t="s">
        <v>19398</v>
      </c>
      <c r="D1033" s="184" t="s">
        <v>15</v>
      </c>
      <c r="E1033" s="184" t="s">
        <v>86</v>
      </c>
      <c r="F1033" s="184" t="s">
        <v>24977</v>
      </c>
      <c r="G1033" s="185">
        <v>42580</v>
      </c>
      <c r="H1033" s="186" t="s">
        <v>22853</v>
      </c>
      <c r="I1033" s="187">
        <v>21130</v>
      </c>
      <c r="J1033" s="184" t="s">
        <v>22854</v>
      </c>
      <c r="K1033" s="184">
        <v>7004389</v>
      </c>
      <c r="L1033" s="184" t="s">
        <v>24978</v>
      </c>
      <c r="M1033" s="184" t="s">
        <v>24979</v>
      </c>
      <c r="N1033" s="188" t="s">
        <v>24980</v>
      </c>
      <c r="O1033" s="189"/>
      <c r="P1033" s="187" t="s">
        <v>24981</v>
      </c>
      <c r="Q1033" s="187" t="s">
        <v>24981</v>
      </c>
      <c r="R1033" s="184" t="s">
        <v>24982</v>
      </c>
      <c r="S1033" s="184">
        <v>13754015151</v>
      </c>
      <c r="T1033" s="184" t="s">
        <v>24983</v>
      </c>
      <c r="U1033" s="184">
        <v>13848142206</v>
      </c>
      <c r="V1033" s="184" t="s">
        <v>13848</v>
      </c>
      <c r="W1033" s="184" t="s">
        <v>24984</v>
      </c>
      <c r="X1033" s="187" t="s">
        <v>24985</v>
      </c>
      <c r="Y1033" s="187"/>
      <c r="Z1033" s="188" t="s">
        <v>3575</v>
      </c>
      <c r="AA1033" s="184">
        <v>180</v>
      </c>
      <c r="AB1033" s="184" t="s">
        <v>3561</v>
      </c>
      <c r="AC1033" s="184"/>
      <c r="AD1033" s="184"/>
      <c r="AE1033" s="184" t="s">
        <v>3562</v>
      </c>
      <c r="AF1033" s="184"/>
      <c r="AG1033" s="184"/>
      <c r="AH1033" s="184"/>
      <c r="AI1033" s="184"/>
      <c r="AJ1033" s="184" t="s">
        <v>3563</v>
      </c>
      <c r="AK1033" s="184" t="s">
        <v>13849</v>
      </c>
      <c r="AL1033" s="184" t="s">
        <v>24986</v>
      </c>
      <c r="AM1033" s="184" t="s">
        <v>24987</v>
      </c>
      <c r="AN1033" s="184">
        <v>13848142206</v>
      </c>
      <c r="AO1033" s="184" t="s">
        <v>24988</v>
      </c>
      <c r="AP1033" s="184" t="s">
        <v>13850</v>
      </c>
      <c r="AQ1033" s="184" t="s">
        <v>13851</v>
      </c>
      <c r="AR1033" s="184" t="s">
        <v>24989</v>
      </c>
      <c r="AS1033" s="184" t="s">
        <v>24990</v>
      </c>
      <c r="AT1033" s="184">
        <v>13848142206</v>
      </c>
      <c r="AU1033" s="184" t="s">
        <v>2280</v>
      </c>
      <c r="AV1033" s="184" t="s">
        <v>2280</v>
      </c>
      <c r="AW1033" s="190"/>
      <c r="AX1033" s="185">
        <v>43913</v>
      </c>
      <c r="AY1033" s="185"/>
      <c r="AZ1033" s="184" t="s">
        <v>3731</v>
      </c>
      <c r="BA1033" s="184" t="s">
        <v>13852</v>
      </c>
      <c r="BB1033" s="184"/>
      <c r="BC1033" s="184"/>
      <c r="BD1033" s="184"/>
      <c r="BE1033" s="184"/>
      <c r="BF1033" s="184"/>
      <c r="BG1033" s="184"/>
      <c r="BH1033" s="184"/>
      <c r="BI1033" s="184"/>
      <c r="BJ1033" s="184"/>
      <c r="BK1033" s="184"/>
      <c r="BL1033" s="184" t="s">
        <v>3493</v>
      </c>
      <c r="BM1033" s="184"/>
      <c r="BN1033" s="184"/>
      <c r="BO1033" s="184"/>
      <c r="BP1033" s="184" t="s">
        <v>3493</v>
      </c>
      <c r="BQ1033" s="184" t="str">
        <f t="shared" si="45"/>
        <v>√</v>
      </c>
      <c r="BR1033" s="184"/>
      <c r="BS1033" s="184"/>
      <c r="BT1033" s="187" t="s">
        <v>3493</v>
      </c>
      <c r="BU1033" s="184"/>
      <c r="BV1033" s="190" t="e">
        <f>VLOOKUP(D:D,#REF!,2,0)</f>
        <v>#REF!</v>
      </c>
      <c r="BW1033" s="190" t="e">
        <f>VLOOKUP(D:D,#REF!,3,0)</f>
        <v>#REF!</v>
      </c>
      <c r="BX1033" s="190"/>
      <c r="BY1033" s="190"/>
      <c r="BZ1033" s="191" t="e">
        <f>VLOOKUP(D:D,#REF!,2,0)</f>
        <v>#REF!</v>
      </c>
      <c r="CA1033" s="192" t="s">
        <v>18928</v>
      </c>
      <c r="CB1033" s="192" t="s">
        <v>18928</v>
      </c>
      <c r="CC1033" s="192" t="s">
        <v>18928</v>
      </c>
      <c r="CD1033" s="190"/>
      <c r="CE1033" s="184">
        <v>7004389</v>
      </c>
    </row>
    <row r="1034" spans="1:83" ht="11.95" customHeight="1">
      <c r="A1034" s="184">
        <v>7004390</v>
      </c>
      <c r="B1034" s="184">
        <v>1033</v>
      </c>
      <c r="C1034" s="184" t="s">
        <v>9939</v>
      </c>
      <c r="D1034" s="184" t="s">
        <v>13</v>
      </c>
      <c r="E1034" s="184" t="s">
        <v>13</v>
      </c>
      <c r="F1034" s="184" t="s">
        <v>13853</v>
      </c>
      <c r="G1034" s="185">
        <v>42606</v>
      </c>
      <c r="H1034" s="186" t="s">
        <v>23714</v>
      </c>
      <c r="I1034" s="187">
        <v>21091</v>
      </c>
      <c r="J1034" s="184" t="s">
        <v>24991</v>
      </c>
      <c r="K1034" s="184">
        <v>7004390</v>
      </c>
      <c r="L1034" s="184" t="s">
        <v>24992</v>
      </c>
      <c r="M1034" s="184" t="s">
        <v>24993</v>
      </c>
      <c r="N1034" s="188" t="s">
        <v>24994</v>
      </c>
      <c r="O1034" s="189"/>
      <c r="P1034" s="187" t="s">
        <v>24995</v>
      </c>
      <c r="Q1034" s="187" t="s">
        <v>23716</v>
      </c>
      <c r="R1034" s="184" t="s">
        <v>13855</v>
      </c>
      <c r="S1034" s="184" t="s">
        <v>13856</v>
      </c>
      <c r="T1034" s="184" t="s">
        <v>13857</v>
      </c>
      <c r="U1034" s="184" t="s">
        <v>24996</v>
      </c>
      <c r="V1034" s="184" t="s">
        <v>13857</v>
      </c>
      <c r="W1034" s="184" t="s">
        <v>24996</v>
      </c>
      <c r="X1034" s="187" t="s">
        <v>13858</v>
      </c>
      <c r="Y1034" s="187" t="s">
        <v>24997</v>
      </c>
      <c r="Z1034" s="188" t="s">
        <v>13859</v>
      </c>
      <c r="AA1034" s="184">
        <v>120</v>
      </c>
      <c r="AB1034" s="184" t="s">
        <v>3669</v>
      </c>
      <c r="AC1034" s="184"/>
      <c r="AD1034" s="184"/>
      <c r="AE1034" s="184" t="s">
        <v>3562</v>
      </c>
      <c r="AF1034" s="184"/>
      <c r="AG1034" s="184"/>
      <c r="AH1034" s="184"/>
      <c r="AI1034" s="184"/>
      <c r="AJ1034" s="184" t="s">
        <v>3563</v>
      </c>
      <c r="AK1034" s="184">
        <v>201600</v>
      </c>
      <c r="AL1034" s="184" t="s">
        <v>1013</v>
      </c>
      <c r="AM1034" s="184" t="s">
        <v>6012</v>
      </c>
      <c r="AN1034" s="184">
        <v>13917242900</v>
      </c>
      <c r="AO1034" s="184" t="s">
        <v>6013</v>
      </c>
      <c r="AP1034" s="184" t="s">
        <v>6014</v>
      </c>
      <c r="AQ1034" s="184" t="s">
        <v>6015</v>
      </c>
      <c r="AR1034" s="184" t="s">
        <v>1013</v>
      </c>
      <c r="AS1034" s="184" t="s">
        <v>6012</v>
      </c>
      <c r="AT1034" s="184">
        <v>13917242900</v>
      </c>
      <c r="AU1034" s="184" t="s">
        <v>1014</v>
      </c>
      <c r="AV1034" s="184" t="s">
        <v>6048</v>
      </c>
      <c r="AW1034" s="190"/>
      <c r="AX1034" s="185">
        <v>44464</v>
      </c>
      <c r="AY1034" s="185">
        <v>42663</v>
      </c>
      <c r="AZ1034" s="184" t="s">
        <v>3562</v>
      </c>
      <c r="BA1034" s="184" t="s">
        <v>13860</v>
      </c>
      <c r="BB1034" s="184"/>
      <c r="BC1034" s="184"/>
      <c r="BD1034" s="184"/>
      <c r="BE1034" s="184"/>
      <c r="BF1034" s="184"/>
      <c r="BG1034" s="184"/>
      <c r="BH1034" s="184"/>
      <c r="BI1034" s="184"/>
      <c r="BJ1034" s="184"/>
      <c r="BK1034" s="184"/>
      <c r="BL1034" s="184" t="s">
        <v>3493</v>
      </c>
      <c r="BM1034" s="184"/>
      <c r="BN1034" s="184" t="s">
        <v>3493</v>
      </c>
      <c r="BO1034" s="184" t="s">
        <v>3493</v>
      </c>
      <c r="BP1034" s="184" t="s">
        <v>3493</v>
      </c>
      <c r="BQ1034" s="184" t="s">
        <v>3493</v>
      </c>
      <c r="BR1034" s="184"/>
      <c r="BS1034" s="184"/>
      <c r="BT1034" s="187" t="s">
        <v>3493</v>
      </c>
      <c r="BU1034" s="184"/>
      <c r="BV1034" s="190" t="e">
        <f>VLOOKUP(D:D,#REF!,2,0)</f>
        <v>#REF!</v>
      </c>
      <c r="BW1034" s="190" t="e">
        <f>VLOOKUP(D:D,#REF!,3,0)</f>
        <v>#REF!</v>
      </c>
      <c r="BX1034" s="190"/>
      <c r="BY1034" s="190"/>
      <c r="BZ1034" s="191" t="e">
        <f>VLOOKUP(D:D,#REF!,2,0)</f>
        <v>#REF!</v>
      </c>
      <c r="CA1034" s="192" t="s">
        <v>18928</v>
      </c>
      <c r="CB1034" s="192" t="s">
        <v>18928</v>
      </c>
      <c r="CC1034" s="192" t="s">
        <v>18928</v>
      </c>
      <c r="CD1034" s="190"/>
      <c r="CE1034" s="184">
        <v>7004390</v>
      </c>
    </row>
    <row r="1035" spans="1:83" ht="11.95" customHeight="1">
      <c r="A1035" s="184">
        <v>7004391</v>
      </c>
      <c r="B1035" s="184">
        <v>1034</v>
      </c>
      <c r="C1035" s="184" t="s">
        <v>9939</v>
      </c>
      <c r="D1035" s="184" t="s">
        <v>13</v>
      </c>
      <c r="E1035" s="184" t="s">
        <v>13</v>
      </c>
      <c r="F1035" s="184" t="s">
        <v>13861</v>
      </c>
      <c r="G1035" s="185">
        <v>42606</v>
      </c>
      <c r="H1035" s="186" t="s">
        <v>23714</v>
      </c>
      <c r="I1035" s="187">
        <v>21091</v>
      </c>
      <c r="J1035" s="184" t="s">
        <v>24991</v>
      </c>
      <c r="K1035" s="184">
        <v>7004391</v>
      </c>
      <c r="L1035" s="184" t="s">
        <v>24998</v>
      </c>
      <c r="M1035" s="184" t="s">
        <v>24999</v>
      </c>
      <c r="N1035" s="188" t="s">
        <v>25000</v>
      </c>
      <c r="O1035" s="189"/>
      <c r="P1035" s="187" t="s">
        <v>25001</v>
      </c>
      <c r="Q1035" s="187" t="s">
        <v>23716</v>
      </c>
      <c r="R1035" s="184" t="s">
        <v>13862</v>
      </c>
      <c r="S1035" s="184" t="s">
        <v>13863</v>
      </c>
      <c r="T1035" s="184" t="s">
        <v>13864</v>
      </c>
      <c r="U1035" s="184" t="s">
        <v>25002</v>
      </c>
      <c r="V1035" s="184" t="s">
        <v>13865</v>
      </c>
      <c r="W1035" s="184" t="s">
        <v>25002</v>
      </c>
      <c r="X1035" s="187" t="s">
        <v>25003</v>
      </c>
      <c r="Y1035" s="187" t="s">
        <v>25004</v>
      </c>
      <c r="Z1035" s="188" t="s">
        <v>13866</v>
      </c>
      <c r="AA1035" s="184">
        <v>60</v>
      </c>
      <c r="AB1035" s="184" t="s">
        <v>3669</v>
      </c>
      <c r="AC1035" s="184"/>
      <c r="AD1035" s="184"/>
      <c r="AE1035" s="184" t="s">
        <v>3562</v>
      </c>
      <c r="AF1035" s="184"/>
      <c r="AG1035" s="184"/>
      <c r="AH1035" s="184"/>
      <c r="AI1035" s="184"/>
      <c r="AJ1035" s="184" t="s">
        <v>3563</v>
      </c>
      <c r="AK1035" s="184">
        <v>200135</v>
      </c>
      <c r="AL1035" s="184" t="s">
        <v>1013</v>
      </c>
      <c r="AM1035" s="184" t="s">
        <v>6012</v>
      </c>
      <c r="AN1035" s="184">
        <v>13917242900</v>
      </c>
      <c r="AO1035" s="184" t="s">
        <v>6013</v>
      </c>
      <c r="AP1035" s="184" t="s">
        <v>6014</v>
      </c>
      <c r="AQ1035" s="184" t="s">
        <v>6015</v>
      </c>
      <c r="AR1035" s="184" t="s">
        <v>1013</v>
      </c>
      <c r="AS1035" s="184" t="s">
        <v>6012</v>
      </c>
      <c r="AT1035" s="184">
        <v>13917242900</v>
      </c>
      <c r="AU1035" s="184" t="s">
        <v>1382</v>
      </c>
      <c r="AV1035" s="184" t="s">
        <v>6048</v>
      </c>
      <c r="AW1035" s="190"/>
      <c r="AX1035" s="185">
        <v>44459</v>
      </c>
      <c r="AY1035" s="185">
        <v>42663</v>
      </c>
      <c r="AZ1035" s="184" t="s">
        <v>3562</v>
      </c>
      <c r="BA1035" s="184" t="s">
        <v>13867</v>
      </c>
      <c r="BB1035" s="184"/>
      <c r="BC1035" s="184"/>
      <c r="BD1035" s="184"/>
      <c r="BE1035" s="184"/>
      <c r="BF1035" s="184"/>
      <c r="BG1035" s="184"/>
      <c r="BH1035" s="184"/>
      <c r="BI1035" s="184"/>
      <c r="BJ1035" s="184"/>
      <c r="BK1035" s="184"/>
      <c r="BL1035" s="184" t="s">
        <v>3493</v>
      </c>
      <c r="BM1035" s="184"/>
      <c r="BN1035" s="184" t="s">
        <v>3493</v>
      </c>
      <c r="BO1035" s="184" t="s">
        <v>3493</v>
      </c>
      <c r="BP1035" s="184" t="s">
        <v>3493</v>
      </c>
      <c r="BQ1035" s="184" t="s">
        <v>3493</v>
      </c>
      <c r="BR1035" s="184"/>
      <c r="BS1035" s="184"/>
      <c r="BT1035" s="187" t="s">
        <v>3493</v>
      </c>
      <c r="BU1035" s="184"/>
      <c r="BV1035" s="190" t="e">
        <f>VLOOKUP(D:D,#REF!,2,0)</f>
        <v>#REF!</v>
      </c>
      <c r="BW1035" s="190" t="e">
        <f>VLOOKUP(D:D,#REF!,3,0)</f>
        <v>#REF!</v>
      </c>
      <c r="BX1035" s="190"/>
      <c r="BY1035" s="190"/>
      <c r="BZ1035" s="191" t="e">
        <f>VLOOKUP(D:D,#REF!,2,0)</f>
        <v>#REF!</v>
      </c>
      <c r="CA1035" s="192" t="s">
        <v>18928</v>
      </c>
      <c r="CB1035" s="192" t="s">
        <v>18928</v>
      </c>
      <c r="CC1035" s="192" t="s">
        <v>18928</v>
      </c>
      <c r="CD1035" s="190"/>
      <c r="CE1035" s="184">
        <v>7004391</v>
      </c>
    </row>
    <row r="1036" spans="1:83" ht="11.95" customHeight="1">
      <c r="A1036" s="184">
        <v>7004392</v>
      </c>
      <c r="B1036" s="184">
        <v>1035</v>
      </c>
      <c r="C1036" s="184" t="s">
        <v>9939</v>
      </c>
      <c r="D1036" s="184" t="s">
        <v>13</v>
      </c>
      <c r="E1036" s="184" t="s">
        <v>13</v>
      </c>
      <c r="F1036" s="184" t="s">
        <v>13868</v>
      </c>
      <c r="G1036" s="185">
        <v>42606</v>
      </c>
      <c r="H1036" s="186" t="s">
        <v>23714</v>
      </c>
      <c r="I1036" s="187">
        <v>21091</v>
      </c>
      <c r="J1036" s="184" t="s">
        <v>24991</v>
      </c>
      <c r="K1036" s="184">
        <v>7004392</v>
      </c>
      <c r="L1036" s="184" t="s">
        <v>25005</v>
      </c>
      <c r="M1036" s="184" t="s">
        <v>25006</v>
      </c>
      <c r="N1036" s="188" t="s">
        <v>25007</v>
      </c>
      <c r="O1036" s="189"/>
      <c r="P1036" s="187" t="s">
        <v>25008</v>
      </c>
      <c r="Q1036" s="187" t="s">
        <v>23716</v>
      </c>
      <c r="R1036" s="184" t="s">
        <v>13869</v>
      </c>
      <c r="S1036" s="184" t="s">
        <v>13870</v>
      </c>
      <c r="T1036" s="184" t="s">
        <v>13871</v>
      </c>
      <c r="U1036" s="184" t="s">
        <v>25009</v>
      </c>
      <c r="V1036" s="184" t="s">
        <v>13872</v>
      </c>
      <c r="W1036" s="184" t="s">
        <v>25009</v>
      </c>
      <c r="X1036" s="187" t="s">
        <v>25010</v>
      </c>
      <c r="Y1036" s="187"/>
      <c r="Z1036" s="188" t="s">
        <v>13873</v>
      </c>
      <c r="AA1036" s="184">
        <v>120</v>
      </c>
      <c r="AB1036" s="184" t="s">
        <v>3669</v>
      </c>
      <c r="AC1036" s="184"/>
      <c r="AD1036" s="184"/>
      <c r="AE1036" s="184" t="s">
        <v>3562</v>
      </c>
      <c r="AF1036" s="184"/>
      <c r="AG1036" s="184"/>
      <c r="AH1036" s="184"/>
      <c r="AI1036" s="184"/>
      <c r="AJ1036" s="184" t="s">
        <v>3563</v>
      </c>
      <c r="AK1036" s="184">
        <v>201540</v>
      </c>
      <c r="AL1036" s="184" t="s">
        <v>1013</v>
      </c>
      <c r="AM1036" s="184" t="s">
        <v>6012</v>
      </c>
      <c r="AN1036" s="184">
        <v>13917242900</v>
      </c>
      <c r="AO1036" s="184" t="s">
        <v>6013</v>
      </c>
      <c r="AP1036" s="184" t="s">
        <v>6014</v>
      </c>
      <c r="AQ1036" s="184" t="s">
        <v>6015</v>
      </c>
      <c r="AR1036" s="184" t="s">
        <v>1013</v>
      </c>
      <c r="AS1036" s="184" t="s">
        <v>6012</v>
      </c>
      <c r="AT1036" s="184">
        <v>13917242900</v>
      </c>
      <c r="AU1036" s="184" t="s">
        <v>1823</v>
      </c>
      <c r="AV1036" s="184" t="s">
        <v>6048</v>
      </c>
      <c r="AW1036" s="190"/>
      <c r="AX1036" s="185">
        <v>44270</v>
      </c>
      <c r="AY1036" s="185"/>
      <c r="AZ1036" s="184" t="s">
        <v>3562</v>
      </c>
      <c r="BA1036" s="184" t="s">
        <v>13874</v>
      </c>
      <c r="BB1036" s="184"/>
      <c r="BC1036" s="184"/>
      <c r="BD1036" s="184"/>
      <c r="BE1036" s="184"/>
      <c r="BF1036" s="184"/>
      <c r="BG1036" s="184"/>
      <c r="BH1036" s="184"/>
      <c r="BI1036" s="184"/>
      <c r="BJ1036" s="184"/>
      <c r="BK1036" s="184"/>
      <c r="BL1036" s="184" t="s">
        <v>3493</v>
      </c>
      <c r="BM1036" s="184"/>
      <c r="BN1036" s="184" t="s">
        <v>3493</v>
      </c>
      <c r="BO1036" s="184"/>
      <c r="BP1036" s="184" t="s">
        <v>3493</v>
      </c>
      <c r="BQ1036" s="184" t="s">
        <v>3493</v>
      </c>
      <c r="BR1036" s="184"/>
      <c r="BS1036" s="184"/>
      <c r="BT1036" s="187" t="s">
        <v>3493</v>
      </c>
      <c r="BU1036" s="184"/>
      <c r="BV1036" s="190" t="e">
        <f>VLOOKUP(D:D,#REF!,2,0)</f>
        <v>#REF!</v>
      </c>
      <c r="BW1036" s="190" t="e">
        <f>VLOOKUP(D:D,#REF!,3,0)</f>
        <v>#REF!</v>
      </c>
      <c r="BX1036" s="190"/>
      <c r="BY1036" s="190"/>
      <c r="BZ1036" s="191" t="e">
        <f>VLOOKUP(D:D,#REF!,2,0)</f>
        <v>#REF!</v>
      </c>
      <c r="CA1036" s="192" t="s">
        <v>18928</v>
      </c>
      <c r="CB1036" s="192" t="s">
        <v>18928</v>
      </c>
      <c r="CC1036" s="192" t="s">
        <v>18928</v>
      </c>
      <c r="CD1036" s="190"/>
      <c r="CE1036" s="184">
        <v>7004392</v>
      </c>
    </row>
    <row r="1037" spans="1:83" ht="11.95" customHeight="1">
      <c r="A1037" s="184">
        <v>7004393</v>
      </c>
      <c r="B1037" s="184">
        <v>1036</v>
      </c>
      <c r="C1037" s="184" t="s">
        <v>9939</v>
      </c>
      <c r="D1037" s="184" t="s">
        <v>21</v>
      </c>
      <c r="E1037" s="184" t="s">
        <v>519</v>
      </c>
      <c r="F1037" s="184" t="s">
        <v>13875</v>
      </c>
      <c r="G1037" s="185">
        <v>42606</v>
      </c>
      <c r="H1037" s="186" t="s">
        <v>23768</v>
      </c>
      <c r="I1037" s="187">
        <v>21092</v>
      </c>
      <c r="J1037" s="184" t="s">
        <v>11285</v>
      </c>
      <c r="K1037" s="184">
        <v>7004393</v>
      </c>
      <c r="L1037" s="184" t="s">
        <v>13876</v>
      </c>
      <c r="M1037" s="184" t="s">
        <v>25011</v>
      </c>
      <c r="N1037" s="188" t="s">
        <v>25012</v>
      </c>
      <c r="O1037" s="189" t="s">
        <v>13877</v>
      </c>
      <c r="P1037" s="187" t="s">
        <v>13878</v>
      </c>
      <c r="Q1037" s="187" t="s">
        <v>13878</v>
      </c>
      <c r="R1037" s="184" t="s">
        <v>13879</v>
      </c>
      <c r="S1037" s="184" t="s">
        <v>13880</v>
      </c>
      <c r="T1037" s="184" t="s">
        <v>13881</v>
      </c>
      <c r="U1037" s="184">
        <v>13855399709</v>
      </c>
      <c r="V1037" s="184" t="s">
        <v>13882</v>
      </c>
      <c r="W1037" s="184" t="s">
        <v>25013</v>
      </c>
      <c r="X1037" s="187" t="s">
        <v>13883</v>
      </c>
      <c r="Y1037" s="187"/>
      <c r="Z1037" s="188" t="s">
        <v>3575</v>
      </c>
      <c r="AA1037" s="184">
        <v>90</v>
      </c>
      <c r="AB1037" s="184" t="s">
        <v>3561</v>
      </c>
      <c r="AC1037" s="184"/>
      <c r="AD1037" s="184"/>
      <c r="AE1037" s="184" t="s">
        <v>3562</v>
      </c>
      <c r="AF1037" s="184"/>
      <c r="AG1037" s="184"/>
      <c r="AH1037" s="184"/>
      <c r="AI1037" s="184"/>
      <c r="AJ1037" s="184" t="s">
        <v>3593</v>
      </c>
      <c r="AK1037" s="184">
        <v>340202</v>
      </c>
      <c r="AL1037" s="184" t="s">
        <v>11336</v>
      </c>
      <c r="AM1037" s="184" t="s">
        <v>23770</v>
      </c>
      <c r="AN1037" s="184">
        <v>13916557705</v>
      </c>
      <c r="AO1037" s="184" t="s">
        <v>11337</v>
      </c>
      <c r="AP1037" s="184" t="s">
        <v>13881</v>
      </c>
      <c r="AQ1037" s="184">
        <v>13855399709</v>
      </c>
      <c r="AR1037" s="184" t="s">
        <v>11340</v>
      </c>
      <c r="AS1037" s="184" t="s">
        <v>23771</v>
      </c>
      <c r="AT1037" s="184">
        <v>13916557705</v>
      </c>
      <c r="AU1037" s="184" t="s">
        <v>1052</v>
      </c>
      <c r="AV1037" s="184" t="s">
        <v>1052</v>
      </c>
      <c r="AW1037" s="190"/>
      <c r="AX1037" s="185">
        <v>44277</v>
      </c>
      <c r="AY1037" s="185"/>
      <c r="AZ1037" s="184" t="s">
        <v>3731</v>
      </c>
      <c r="BA1037" s="184" t="s">
        <v>13884</v>
      </c>
      <c r="BB1037" s="184"/>
      <c r="BC1037" s="184"/>
      <c r="BD1037" s="184"/>
      <c r="BE1037" s="184"/>
      <c r="BF1037" s="184"/>
      <c r="BG1037" s="184"/>
      <c r="BH1037" s="184"/>
      <c r="BI1037" s="184"/>
      <c r="BJ1037" s="184"/>
      <c r="BK1037" s="184"/>
      <c r="BL1037" s="184" t="s">
        <v>3493</v>
      </c>
      <c r="BM1037" s="184"/>
      <c r="BN1037" s="184"/>
      <c r="BO1037" s="184"/>
      <c r="BP1037" s="184" t="s">
        <v>3493</v>
      </c>
      <c r="BQ1037" s="184" t="str">
        <f t="shared" si="45"/>
        <v>√</v>
      </c>
      <c r="BR1037" s="184"/>
      <c r="BS1037" s="184"/>
      <c r="BT1037" s="187" t="s">
        <v>3493</v>
      </c>
      <c r="BU1037" s="184"/>
      <c r="BV1037" s="190" t="e">
        <f>VLOOKUP(D:D,#REF!,2,0)</f>
        <v>#REF!</v>
      </c>
      <c r="BW1037" s="190" t="e">
        <f>VLOOKUP(D:D,#REF!,3,0)</f>
        <v>#REF!</v>
      </c>
      <c r="BX1037" s="190"/>
      <c r="BY1037" s="190"/>
      <c r="BZ1037" s="191" t="e">
        <f>VLOOKUP(D:D,#REF!,2,0)</f>
        <v>#REF!</v>
      </c>
      <c r="CA1037" s="192" t="s">
        <v>18928</v>
      </c>
      <c r="CB1037" s="192" t="s">
        <v>18928</v>
      </c>
      <c r="CC1037" s="192" t="s">
        <v>18928</v>
      </c>
      <c r="CD1037" s="190"/>
      <c r="CE1037" s="184">
        <v>7004393</v>
      </c>
    </row>
    <row r="1038" spans="1:83" ht="11.95" customHeight="1">
      <c r="A1038" s="184">
        <v>7004394</v>
      </c>
      <c r="B1038" s="184">
        <v>1037</v>
      </c>
      <c r="C1038" s="184" t="s">
        <v>9939</v>
      </c>
      <c r="D1038" s="184" t="s">
        <v>21</v>
      </c>
      <c r="E1038" s="184" t="s">
        <v>520</v>
      </c>
      <c r="F1038" s="184" t="s">
        <v>13885</v>
      </c>
      <c r="G1038" s="185">
        <v>42606</v>
      </c>
      <c r="H1038" s="186" t="s">
        <v>24410</v>
      </c>
      <c r="I1038" s="187">
        <v>21090</v>
      </c>
      <c r="J1038" s="184" t="s">
        <v>24411</v>
      </c>
      <c r="K1038" s="184">
        <v>7004394</v>
      </c>
      <c r="L1038" s="184" t="s">
        <v>13886</v>
      </c>
      <c r="M1038" s="184" t="s">
        <v>25014</v>
      </c>
      <c r="N1038" s="188" t="s">
        <v>25015</v>
      </c>
      <c r="O1038" s="189"/>
      <c r="P1038" s="187" t="s">
        <v>13887</v>
      </c>
      <c r="Q1038" s="187" t="s">
        <v>13887</v>
      </c>
      <c r="R1038" s="184" t="s">
        <v>13888</v>
      </c>
      <c r="S1038" s="184">
        <v>18905523365</v>
      </c>
      <c r="T1038" s="184" t="s">
        <v>13889</v>
      </c>
      <c r="U1038" s="184">
        <v>18226570627</v>
      </c>
      <c r="V1038" s="184" t="s">
        <v>13889</v>
      </c>
      <c r="W1038" s="184">
        <v>18226570627</v>
      </c>
      <c r="X1038" s="187" t="s">
        <v>25016</v>
      </c>
      <c r="Y1038" s="187" t="s">
        <v>13890</v>
      </c>
      <c r="Z1038" s="188" t="s">
        <v>3575</v>
      </c>
      <c r="AA1038" s="184">
        <v>180</v>
      </c>
      <c r="AB1038" s="184" t="s">
        <v>3669</v>
      </c>
      <c r="AC1038" s="184"/>
      <c r="AD1038" s="184" t="s">
        <v>13352</v>
      </c>
      <c r="AE1038" s="184" t="s">
        <v>3562</v>
      </c>
      <c r="AF1038" s="184"/>
      <c r="AG1038" s="184"/>
      <c r="AH1038" s="184"/>
      <c r="AI1038" s="184"/>
      <c r="AJ1038" s="184" t="s">
        <v>3593</v>
      </c>
      <c r="AK1038" s="184">
        <v>233010</v>
      </c>
      <c r="AL1038" s="184" t="s">
        <v>11336</v>
      </c>
      <c r="AM1038" s="184" t="s">
        <v>23770</v>
      </c>
      <c r="AN1038" s="184">
        <v>13916557705</v>
      </c>
      <c r="AO1038" s="184" t="s">
        <v>11337</v>
      </c>
      <c r="AP1038" s="184" t="s">
        <v>13889</v>
      </c>
      <c r="AQ1038" s="184">
        <v>18226570627</v>
      </c>
      <c r="AR1038" s="184" t="s">
        <v>11340</v>
      </c>
      <c r="AS1038" s="184" t="s">
        <v>23771</v>
      </c>
      <c r="AT1038" s="184">
        <v>13916557705</v>
      </c>
      <c r="AU1038" s="184" t="s">
        <v>1587</v>
      </c>
      <c r="AV1038" s="184" t="s">
        <v>1587</v>
      </c>
      <c r="AW1038" s="190"/>
      <c r="AX1038" s="185">
        <v>43893</v>
      </c>
      <c r="AY1038" s="185">
        <v>43550</v>
      </c>
      <c r="AZ1038" s="184" t="s">
        <v>3731</v>
      </c>
      <c r="BA1038" s="184" t="s">
        <v>13891</v>
      </c>
      <c r="BB1038" s="184"/>
      <c r="BC1038" s="184"/>
      <c r="BD1038" s="184"/>
      <c r="BE1038" s="184"/>
      <c r="BF1038" s="184"/>
      <c r="BG1038" s="184"/>
      <c r="BH1038" s="184"/>
      <c r="BI1038" s="184"/>
      <c r="BJ1038" s="184"/>
      <c r="BK1038" s="184"/>
      <c r="BL1038" s="184" t="s">
        <v>3493</v>
      </c>
      <c r="BM1038" s="184"/>
      <c r="BN1038" s="184"/>
      <c r="BO1038" s="184" t="s">
        <v>3493</v>
      </c>
      <c r="BP1038" s="184" t="s">
        <v>3493</v>
      </c>
      <c r="BQ1038" s="184" t="str">
        <f t="shared" si="45"/>
        <v>√</v>
      </c>
      <c r="BR1038" s="184"/>
      <c r="BS1038" s="184"/>
      <c r="BT1038" s="187" t="s">
        <v>3493</v>
      </c>
      <c r="BU1038" s="184"/>
      <c r="BV1038" s="190" t="e">
        <f>VLOOKUP(D:D,#REF!,2,0)</f>
        <v>#REF!</v>
      </c>
      <c r="BW1038" s="190" t="e">
        <f>VLOOKUP(D:D,#REF!,3,0)</f>
        <v>#REF!</v>
      </c>
      <c r="BX1038" s="190"/>
      <c r="BY1038" s="190"/>
      <c r="BZ1038" s="191" t="e">
        <f>VLOOKUP(D:D,#REF!,2,0)</f>
        <v>#REF!</v>
      </c>
      <c r="CA1038" s="192" t="s">
        <v>18928</v>
      </c>
      <c r="CB1038" s="192" t="s">
        <v>18928</v>
      </c>
      <c r="CC1038" s="192" t="s">
        <v>18928</v>
      </c>
      <c r="CD1038" s="190"/>
      <c r="CE1038" s="184">
        <v>7004394</v>
      </c>
    </row>
    <row r="1039" spans="1:83" ht="11.95" customHeight="1">
      <c r="A1039" s="184">
        <v>7004395</v>
      </c>
      <c r="B1039" s="184">
        <v>1038</v>
      </c>
      <c r="C1039" s="184" t="s">
        <v>9939</v>
      </c>
      <c r="D1039" s="184" t="s">
        <v>21</v>
      </c>
      <c r="E1039" s="184" t="s">
        <v>523</v>
      </c>
      <c r="F1039" s="184" t="s">
        <v>13892</v>
      </c>
      <c r="G1039" s="185">
        <v>42606</v>
      </c>
      <c r="H1039" s="186" t="s">
        <v>23768</v>
      </c>
      <c r="I1039" s="187">
        <v>21092</v>
      </c>
      <c r="J1039" s="184" t="s">
        <v>11285</v>
      </c>
      <c r="K1039" s="184">
        <v>7004395</v>
      </c>
      <c r="L1039" s="184" t="s">
        <v>25017</v>
      </c>
      <c r="M1039" s="184" t="s">
        <v>13893</v>
      </c>
      <c r="N1039" s="188" t="s">
        <v>25018</v>
      </c>
      <c r="O1039" s="189" t="s">
        <v>13894</v>
      </c>
      <c r="P1039" s="187" t="s">
        <v>25019</v>
      </c>
      <c r="Q1039" s="187" t="s">
        <v>25019</v>
      </c>
      <c r="R1039" s="184" t="s">
        <v>13895</v>
      </c>
      <c r="S1039" s="184" t="s">
        <v>13894</v>
      </c>
      <c r="T1039" s="184" t="s">
        <v>13896</v>
      </c>
      <c r="U1039" s="184">
        <v>15656581231</v>
      </c>
      <c r="V1039" s="184" t="s">
        <v>13896</v>
      </c>
      <c r="W1039" s="184">
        <v>15656581231</v>
      </c>
      <c r="X1039" s="187" t="s">
        <v>13897</v>
      </c>
      <c r="Y1039" s="187"/>
      <c r="Z1039" s="188" t="s">
        <v>3575</v>
      </c>
      <c r="AA1039" s="184">
        <v>180</v>
      </c>
      <c r="AB1039" s="184" t="s">
        <v>3561</v>
      </c>
      <c r="AC1039" s="184"/>
      <c r="AD1039" s="184"/>
      <c r="AE1039" s="184" t="s">
        <v>3562</v>
      </c>
      <c r="AF1039" s="184"/>
      <c r="AG1039" s="184"/>
      <c r="AH1039" s="184"/>
      <c r="AI1039" s="184"/>
      <c r="AJ1039" s="184" t="s">
        <v>3563</v>
      </c>
      <c r="AK1039" s="184">
        <v>340504</v>
      </c>
      <c r="AL1039" s="184" t="s">
        <v>919</v>
      </c>
      <c r="AM1039" s="184" t="s">
        <v>12574</v>
      </c>
      <c r="AN1039" s="184">
        <v>18656000077</v>
      </c>
      <c r="AO1039" s="184" t="s">
        <v>12575</v>
      </c>
      <c r="AP1039" s="184" t="s">
        <v>13898</v>
      </c>
      <c r="AQ1039" s="184">
        <v>15656581231</v>
      </c>
      <c r="AR1039" s="184" t="s">
        <v>919</v>
      </c>
      <c r="AS1039" s="184" t="s">
        <v>12574</v>
      </c>
      <c r="AT1039" s="184">
        <v>18656000077</v>
      </c>
      <c r="AU1039" s="184" t="s">
        <v>1955</v>
      </c>
      <c r="AV1039" s="184" t="s">
        <v>1955</v>
      </c>
      <c r="AW1039" s="190"/>
      <c r="AX1039" s="185">
        <v>44285</v>
      </c>
      <c r="AY1039" s="185"/>
      <c r="AZ1039" s="184" t="s">
        <v>3731</v>
      </c>
      <c r="BA1039" s="184" t="s">
        <v>13899</v>
      </c>
      <c r="BB1039" s="184"/>
      <c r="BC1039" s="184"/>
      <c r="BD1039" s="184"/>
      <c r="BE1039" s="184"/>
      <c r="BF1039" s="184"/>
      <c r="BG1039" s="184"/>
      <c r="BH1039" s="184"/>
      <c r="BI1039" s="184"/>
      <c r="BJ1039" s="184"/>
      <c r="BK1039" s="184"/>
      <c r="BL1039" s="184" t="s">
        <v>3493</v>
      </c>
      <c r="BM1039" s="184"/>
      <c r="BN1039" s="184"/>
      <c r="BO1039" s="184"/>
      <c r="BP1039" s="184" t="s">
        <v>3493</v>
      </c>
      <c r="BQ1039" s="184" t="str">
        <f t="shared" si="45"/>
        <v>√</v>
      </c>
      <c r="BR1039" s="184"/>
      <c r="BS1039" s="184"/>
      <c r="BT1039" s="187" t="str">
        <f t="shared" ref="BT1039" si="46">IF(OR(P1039="",P1039="/")," ","√")</f>
        <v>√</v>
      </c>
      <c r="BU1039" s="184" t="s">
        <v>4288</v>
      </c>
      <c r="BV1039" s="190" t="e">
        <f>VLOOKUP(D:D,#REF!,2,0)</f>
        <v>#REF!</v>
      </c>
      <c r="BW1039" s="190" t="e">
        <f>VLOOKUP(D:D,#REF!,3,0)</f>
        <v>#REF!</v>
      </c>
      <c r="BX1039" s="190" t="s">
        <v>13900</v>
      </c>
      <c r="BY1039" s="190"/>
      <c r="BZ1039" s="191" t="e">
        <f>VLOOKUP(D:D,#REF!,2,0)</f>
        <v>#REF!</v>
      </c>
      <c r="CA1039" s="192" t="s">
        <v>18928</v>
      </c>
      <c r="CB1039" s="192" t="s">
        <v>18928</v>
      </c>
      <c r="CC1039" s="192" t="s">
        <v>18928</v>
      </c>
      <c r="CD1039" s="190"/>
      <c r="CE1039" s="184">
        <v>7004395</v>
      </c>
    </row>
    <row r="1040" spans="1:83" ht="11.95" customHeight="1">
      <c r="A1040" s="184">
        <v>7004396</v>
      </c>
      <c r="B1040" s="184">
        <v>1039</v>
      </c>
      <c r="C1040" s="184" t="s">
        <v>9939</v>
      </c>
      <c r="D1040" s="184" t="s">
        <v>21</v>
      </c>
      <c r="E1040" s="184" t="s">
        <v>514</v>
      </c>
      <c r="F1040" s="184" t="s">
        <v>13901</v>
      </c>
      <c r="G1040" s="185">
        <v>42606</v>
      </c>
      <c r="H1040" s="186" t="s">
        <v>24410</v>
      </c>
      <c r="I1040" s="187">
        <v>21090</v>
      </c>
      <c r="J1040" s="184" t="s">
        <v>24411</v>
      </c>
      <c r="K1040" s="184">
        <v>7004396</v>
      </c>
      <c r="L1040" s="184" t="s">
        <v>13902</v>
      </c>
      <c r="M1040" s="184" t="s">
        <v>13903</v>
      </c>
      <c r="N1040" s="188" t="s">
        <v>13904</v>
      </c>
      <c r="O1040" s="189" t="s">
        <v>13905</v>
      </c>
      <c r="P1040" s="187" t="s">
        <v>13906</v>
      </c>
      <c r="Q1040" s="187" t="s">
        <v>13906</v>
      </c>
      <c r="R1040" s="184" t="s">
        <v>13907</v>
      </c>
      <c r="S1040" s="184">
        <v>18955760880</v>
      </c>
      <c r="T1040" s="184" t="s">
        <v>13908</v>
      </c>
      <c r="U1040" s="184">
        <v>18955760990</v>
      </c>
      <c r="V1040" s="184" t="s">
        <v>24041</v>
      </c>
      <c r="W1040" s="184" t="s">
        <v>25020</v>
      </c>
      <c r="X1040" s="187" t="s">
        <v>13909</v>
      </c>
      <c r="Y1040" s="187"/>
      <c r="Z1040" s="188" t="s">
        <v>3575</v>
      </c>
      <c r="AA1040" s="184">
        <v>90</v>
      </c>
      <c r="AB1040" s="184" t="s">
        <v>3561</v>
      </c>
      <c r="AC1040" s="184"/>
      <c r="AD1040" s="184"/>
      <c r="AE1040" s="184" t="s">
        <v>3562</v>
      </c>
      <c r="AF1040" s="184"/>
      <c r="AG1040" s="184"/>
      <c r="AH1040" s="184"/>
      <c r="AI1040" s="184"/>
      <c r="AJ1040" s="184" t="s">
        <v>3593</v>
      </c>
      <c r="AK1040" s="184">
        <v>234200</v>
      </c>
      <c r="AL1040" s="184" t="s">
        <v>13323</v>
      </c>
      <c r="AM1040" s="184" t="s">
        <v>13324</v>
      </c>
      <c r="AN1040" s="184">
        <v>18119511166</v>
      </c>
      <c r="AO1040" s="184" t="s">
        <v>13325</v>
      </c>
      <c r="AP1040" s="184" t="s">
        <v>25021</v>
      </c>
      <c r="AQ1040" s="184" t="s">
        <v>25022</v>
      </c>
      <c r="AR1040" s="184" t="s">
        <v>13323</v>
      </c>
      <c r="AS1040" s="184" t="s">
        <v>13324</v>
      </c>
      <c r="AT1040" s="184">
        <v>18119511166</v>
      </c>
      <c r="AU1040" s="184" t="s">
        <v>1030</v>
      </c>
      <c r="AV1040" s="184" t="s">
        <v>13910</v>
      </c>
      <c r="AW1040" s="190"/>
      <c r="AX1040" s="185">
        <v>44262</v>
      </c>
      <c r="AY1040" s="185"/>
      <c r="AZ1040" s="184" t="s">
        <v>3731</v>
      </c>
      <c r="BA1040" s="184" t="s">
        <v>13911</v>
      </c>
      <c r="BB1040" s="184"/>
      <c r="BC1040" s="184"/>
      <c r="BD1040" s="184"/>
      <c r="BE1040" s="184"/>
      <c r="BF1040" s="184"/>
      <c r="BG1040" s="184"/>
      <c r="BH1040" s="184"/>
      <c r="BI1040" s="184"/>
      <c r="BJ1040" s="184"/>
      <c r="BK1040" s="184"/>
      <c r="BL1040" s="184" t="s">
        <v>3493</v>
      </c>
      <c r="BM1040" s="184"/>
      <c r="BN1040" s="184"/>
      <c r="BO1040" s="184"/>
      <c r="BP1040" s="184" t="s">
        <v>3493</v>
      </c>
      <c r="BQ1040" s="184" t="str">
        <f t="shared" si="45"/>
        <v>√</v>
      </c>
      <c r="BR1040" s="184"/>
      <c r="BS1040" s="184"/>
      <c r="BT1040" s="187" t="s">
        <v>3493</v>
      </c>
      <c r="BU1040" s="184"/>
      <c r="BV1040" s="190" t="e">
        <f>VLOOKUP(D:D,#REF!,2,0)</f>
        <v>#REF!</v>
      </c>
      <c r="BW1040" s="190" t="e">
        <f>VLOOKUP(D:D,#REF!,3,0)</f>
        <v>#REF!</v>
      </c>
      <c r="BX1040" s="190"/>
      <c r="BY1040" s="190"/>
      <c r="BZ1040" s="191" t="e">
        <f>VLOOKUP(D:D,#REF!,2,0)</f>
        <v>#REF!</v>
      </c>
      <c r="CA1040" s="192" t="s">
        <v>18928</v>
      </c>
      <c r="CB1040" s="192" t="s">
        <v>18928</v>
      </c>
      <c r="CC1040" s="192" t="s">
        <v>18928</v>
      </c>
      <c r="CD1040" s="190"/>
      <c r="CE1040" s="184">
        <v>7004396</v>
      </c>
    </row>
    <row r="1041" spans="1:83" ht="11.95" customHeight="1">
      <c r="A1041" s="184">
        <v>7004397</v>
      </c>
      <c r="B1041" s="184">
        <v>1040</v>
      </c>
      <c r="C1041" s="184" t="s">
        <v>9939</v>
      </c>
      <c r="D1041" s="184" t="s">
        <v>21</v>
      </c>
      <c r="E1041" s="184" t="s">
        <v>513</v>
      </c>
      <c r="F1041" s="184" t="s">
        <v>13912</v>
      </c>
      <c r="G1041" s="185">
        <v>42606</v>
      </c>
      <c r="H1041" s="186" t="s">
        <v>23768</v>
      </c>
      <c r="I1041" s="187">
        <v>21092</v>
      </c>
      <c r="J1041" s="184" t="s">
        <v>11285</v>
      </c>
      <c r="K1041" s="184">
        <v>7004397</v>
      </c>
      <c r="L1041" s="184" t="s">
        <v>25023</v>
      </c>
      <c r="M1041" s="184" t="s">
        <v>13913</v>
      </c>
      <c r="N1041" s="188" t="s">
        <v>13914</v>
      </c>
      <c r="O1041" s="189" t="s">
        <v>13915</v>
      </c>
      <c r="P1041" s="187" t="s">
        <v>25024</v>
      </c>
      <c r="Q1041" s="187" t="s">
        <v>25024</v>
      </c>
      <c r="R1041" s="184" t="s">
        <v>13916</v>
      </c>
      <c r="S1041" s="184"/>
      <c r="T1041" s="184" t="s">
        <v>24041</v>
      </c>
      <c r="U1041" s="184" t="s">
        <v>3575</v>
      </c>
      <c r="V1041" s="184" t="s">
        <v>13917</v>
      </c>
      <c r="W1041" s="184" t="s">
        <v>13918</v>
      </c>
      <c r="X1041" s="187" t="s">
        <v>25025</v>
      </c>
      <c r="Y1041" s="187"/>
      <c r="Z1041" s="188" t="s">
        <v>3575</v>
      </c>
      <c r="AA1041" s="184" t="s">
        <v>3820</v>
      </c>
      <c r="AB1041" s="184" t="s">
        <v>3561</v>
      </c>
      <c r="AC1041" s="184"/>
      <c r="AD1041" s="184"/>
      <c r="AE1041" s="184" t="s">
        <v>3562</v>
      </c>
      <c r="AF1041" s="184"/>
      <c r="AG1041" s="184"/>
      <c r="AH1041" s="184"/>
      <c r="AI1041" s="184"/>
      <c r="AJ1041" s="184" t="s">
        <v>3593</v>
      </c>
      <c r="AK1041" s="184">
        <v>341881</v>
      </c>
      <c r="AL1041" s="184" t="s">
        <v>919</v>
      </c>
      <c r="AM1041" s="184" t="s">
        <v>12574</v>
      </c>
      <c r="AN1041" s="184">
        <v>18656000077</v>
      </c>
      <c r="AO1041" s="184" t="s">
        <v>12575</v>
      </c>
      <c r="AP1041" s="184" t="s">
        <v>13919</v>
      </c>
      <c r="AQ1041" s="184" t="s">
        <v>13920</v>
      </c>
      <c r="AR1041" s="184" t="s">
        <v>919</v>
      </c>
      <c r="AS1041" s="184" t="s">
        <v>12574</v>
      </c>
      <c r="AT1041" s="184">
        <v>18656000077</v>
      </c>
      <c r="AU1041" s="184" t="s">
        <v>1023</v>
      </c>
      <c r="AV1041" s="184" t="s">
        <v>1023</v>
      </c>
      <c r="AW1041" s="190"/>
      <c r="AX1041" s="185">
        <v>44579</v>
      </c>
      <c r="AY1041" s="185"/>
      <c r="AZ1041" s="184" t="s">
        <v>3731</v>
      </c>
      <c r="BA1041" s="184" t="s">
        <v>13921</v>
      </c>
      <c r="BB1041" s="184"/>
      <c r="BC1041" s="184"/>
      <c r="BD1041" s="184"/>
      <c r="BE1041" s="184"/>
      <c r="BF1041" s="184"/>
      <c r="BG1041" s="184"/>
      <c r="BH1041" s="184"/>
      <c r="BI1041" s="184"/>
      <c r="BJ1041" s="184"/>
      <c r="BK1041" s="184"/>
      <c r="BL1041" s="184" t="s">
        <v>3493</v>
      </c>
      <c r="BM1041" s="184"/>
      <c r="BN1041" s="184"/>
      <c r="BO1041" s="184"/>
      <c r="BP1041" s="184" t="s">
        <v>3493</v>
      </c>
      <c r="BQ1041" s="184" t="str">
        <f t="shared" si="45"/>
        <v>√</v>
      </c>
      <c r="BR1041" s="184"/>
      <c r="BS1041" s="184"/>
      <c r="BT1041" s="187" t="s">
        <v>3493</v>
      </c>
      <c r="BU1041" s="184"/>
      <c r="BV1041" s="190" t="e">
        <f>VLOOKUP(D:D,#REF!,2,0)</f>
        <v>#REF!</v>
      </c>
      <c r="BW1041" s="190" t="e">
        <f>VLOOKUP(D:D,#REF!,3,0)</f>
        <v>#REF!</v>
      </c>
      <c r="BX1041" s="190"/>
      <c r="BY1041" s="190"/>
      <c r="BZ1041" s="191" t="e">
        <f>VLOOKUP(D:D,#REF!,2,0)</f>
        <v>#REF!</v>
      </c>
      <c r="CA1041" s="192" t="s">
        <v>18928</v>
      </c>
      <c r="CB1041" s="192" t="s">
        <v>18928</v>
      </c>
      <c r="CC1041" s="192" t="s">
        <v>18928</v>
      </c>
      <c r="CD1041" s="190"/>
      <c r="CE1041" s="184">
        <v>7004397</v>
      </c>
    </row>
    <row r="1042" spans="1:83" ht="11.95" customHeight="1">
      <c r="A1042" s="184">
        <v>7004398</v>
      </c>
      <c r="B1042" s="184">
        <v>1041</v>
      </c>
      <c r="C1042" s="184" t="s">
        <v>19398</v>
      </c>
      <c r="D1042" s="184" t="s">
        <v>17</v>
      </c>
      <c r="E1042" s="184" t="s">
        <v>547</v>
      </c>
      <c r="F1042" s="184" t="s">
        <v>13922</v>
      </c>
      <c r="G1042" s="185">
        <v>42607</v>
      </c>
      <c r="H1042" s="186" t="s">
        <v>4562</v>
      </c>
      <c r="I1042" s="187">
        <v>21167</v>
      </c>
      <c r="J1042" s="184" t="s">
        <v>4707</v>
      </c>
      <c r="K1042" s="184">
        <v>7004398</v>
      </c>
      <c r="L1042" s="184" t="s">
        <v>25026</v>
      </c>
      <c r="M1042" s="184" t="s">
        <v>25027</v>
      </c>
      <c r="N1042" s="188" t="s">
        <v>25028</v>
      </c>
      <c r="O1042" s="189"/>
      <c r="P1042" s="187" t="s">
        <v>25029</v>
      </c>
      <c r="Q1042" s="187" t="s">
        <v>25029</v>
      </c>
      <c r="R1042" s="184" t="s">
        <v>13923</v>
      </c>
      <c r="S1042" s="184">
        <v>13009086585</v>
      </c>
      <c r="T1042" s="184" t="s">
        <v>13924</v>
      </c>
      <c r="U1042" s="184">
        <v>18643399121</v>
      </c>
      <c r="V1042" s="184" t="s">
        <v>13925</v>
      </c>
      <c r="W1042" s="184" t="s">
        <v>25030</v>
      </c>
      <c r="X1042" s="187" t="s">
        <v>25031</v>
      </c>
      <c r="Y1042" s="187" t="s">
        <v>25032</v>
      </c>
      <c r="Z1042" s="188" t="s">
        <v>2819</v>
      </c>
      <c r="AA1042" s="184">
        <v>180</v>
      </c>
      <c r="AB1042" s="184" t="s">
        <v>3561</v>
      </c>
      <c r="AC1042" s="184"/>
      <c r="AD1042" s="184"/>
      <c r="AE1042" s="184" t="s">
        <v>3562</v>
      </c>
      <c r="AF1042" s="184"/>
      <c r="AG1042" s="184"/>
      <c r="AH1042" s="184"/>
      <c r="AI1042" s="184"/>
      <c r="AJ1042" s="184" t="s">
        <v>3593</v>
      </c>
      <c r="AK1042" s="184">
        <v>133000</v>
      </c>
      <c r="AL1042" s="184" t="s">
        <v>4717</v>
      </c>
      <c r="AM1042" s="184" t="s">
        <v>4718</v>
      </c>
      <c r="AN1042" s="184">
        <v>13634312016</v>
      </c>
      <c r="AO1042" s="184" t="s">
        <v>4719</v>
      </c>
      <c r="AP1042" s="184" t="s">
        <v>13924</v>
      </c>
      <c r="AQ1042" s="184" t="s">
        <v>13926</v>
      </c>
      <c r="AR1042" s="184" t="s">
        <v>4717</v>
      </c>
      <c r="AS1042" s="184" t="s">
        <v>4718</v>
      </c>
      <c r="AT1042" s="184">
        <v>13634312016</v>
      </c>
      <c r="AU1042" s="184" t="s">
        <v>13927</v>
      </c>
      <c r="AV1042" s="184" t="s">
        <v>13927</v>
      </c>
      <c r="AW1042" s="190"/>
      <c r="AX1042" s="185">
        <v>43555</v>
      </c>
      <c r="AY1042" s="185">
        <v>43171</v>
      </c>
      <c r="AZ1042" s="184" t="s">
        <v>3562</v>
      </c>
      <c r="BA1042" s="184" t="s">
        <v>13928</v>
      </c>
      <c r="BB1042" s="184"/>
      <c r="BC1042" s="184"/>
      <c r="BD1042" s="184"/>
      <c r="BE1042" s="184"/>
      <c r="BF1042" s="184"/>
      <c r="BG1042" s="184"/>
      <c r="BH1042" s="184"/>
      <c r="BI1042" s="184"/>
      <c r="BJ1042" s="184"/>
      <c r="BK1042" s="184"/>
      <c r="BL1042" s="184" t="s">
        <v>3493</v>
      </c>
      <c r="BM1042" s="184"/>
      <c r="BN1042" s="184" t="s">
        <v>3493</v>
      </c>
      <c r="BO1042" s="184" t="s">
        <v>3493</v>
      </c>
      <c r="BP1042" s="184" t="s">
        <v>3493</v>
      </c>
      <c r="BQ1042" s="184" t="s">
        <v>3493</v>
      </c>
      <c r="BR1042" s="184"/>
      <c r="BS1042" s="184"/>
      <c r="BT1042" s="187" t="s">
        <v>2819</v>
      </c>
      <c r="BU1042" s="184" t="s">
        <v>3823</v>
      </c>
      <c r="BV1042" s="190" t="e">
        <f>VLOOKUP(D:D,#REF!,2,0)</f>
        <v>#REF!</v>
      </c>
      <c r="BW1042" s="190" t="e">
        <f>VLOOKUP(D:D,#REF!,3,0)</f>
        <v>#REF!</v>
      </c>
      <c r="BX1042" s="190"/>
      <c r="BY1042" s="190"/>
      <c r="BZ1042" s="191" t="e">
        <f>VLOOKUP(D:D,#REF!,2,0)</f>
        <v>#REF!</v>
      </c>
      <c r="CA1042" s="192" t="s">
        <v>18928</v>
      </c>
      <c r="CB1042" s="192" t="s">
        <v>18928</v>
      </c>
      <c r="CC1042" s="192" t="s">
        <v>18928</v>
      </c>
      <c r="CD1042" s="190"/>
      <c r="CE1042" s="184">
        <v>7004398</v>
      </c>
    </row>
    <row r="1043" spans="1:83" ht="11.95" customHeight="1">
      <c r="A1043" s="184">
        <v>7004399</v>
      </c>
      <c r="B1043" s="184">
        <v>1042</v>
      </c>
      <c r="C1043" s="184" t="s">
        <v>19398</v>
      </c>
      <c r="D1043" s="184" t="s">
        <v>38</v>
      </c>
      <c r="E1043" s="184" t="s">
        <v>584</v>
      </c>
      <c r="F1043" s="184" t="s">
        <v>25033</v>
      </c>
      <c r="G1043" s="185">
        <v>42605</v>
      </c>
      <c r="H1043" s="186" t="s">
        <v>19449</v>
      </c>
      <c r="I1043" s="187">
        <v>21063</v>
      </c>
      <c r="J1043" s="184" t="s">
        <v>4563</v>
      </c>
      <c r="K1043" s="184">
        <v>7004399</v>
      </c>
      <c r="L1043" s="184" t="s">
        <v>25034</v>
      </c>
      <c r="M1043" s="184" t="s">
        <v>25035</v>
      </c>
      <c r="N1043" s="188" t="s">
        <v>25036</v>
      </c>
      <c r="O1043" s="189" t="s">
        <v>13929</v>
      </c>
      <c r="P1043" s="187" t="s">
        <v>25037</v>
      </c>
      <c r="Q1043" s="187" t="s">
        <v>25037</v>
      </c>
      <c r="R1043" s="184" t="s">
        <v>25038</v>
      </c>
      <c r="S1043" s="184" t="s">
        <v>13929</v>
      </c>
      <c r="T1043" s="184" t="s">
        <v>25039</v>
      </c>
      <c r="U1043" s="184" t="s">
        <v>25040</v>
      </c>
      <c r="V1043" s="184" t="s">
        <v>25041</v>
      </c>
      <c r="W1043" s="184" t="s">
        <v>25040</v>
      </c>
      <c r="X1043" s="187" t="s">
        <v>25042</v>
      </c>
      <c r="Y1043" s="187"/>
      <c r="Z1043" s="188" t="s">
        <v>3575</v>
      </c>
      <c r="AA1043" s="184">
        <v>180</v>
      </c>
      <c r="AB1043" s="184" t="s">
        <v>3669</v>
      </c>
      <c r="AC1043" s="184" t="s">
        <v>13930</v>
      </c>
      <c r="AD1043" s="184"/>
      <c r="AE1043" s="184" t="s">
        <v>3562</v>
      </c>
      <c r="AF1043" s="184"/>
      <c r="AG1043" s="184"/>
      <c r="AH1043" s="184"/>
      <c r="AI1043" s="184"/>
      <c r="AJ1043" s="184" t="s">
        <v>3563</v>
      </c>
      <c r="AK1043" s="184">
        <v>113006</v>
      </c>
      <c r="AL1043" s="184" t="s">
        <v>4563</v>
      </c>
      <c r="AM1043" s="184" t="s">
        <v>10053</v>
      </c>
      <c r="AN1043" s="184">
        <v>13942678233</v>
      </c>
      <c r="AO1043" s="184" t="s">
        <v>4574</v>
      </c>
      <c r="AP1043" s="184" t="s">
        <v>13931</v>
      </c>
      <c r="AQ1043" s="184" t="s">
        <v>13932</v>
      </c>
      <c r="AR1043" s="184" t="s">
        <v>4576</v>
      </c>
      <c r="AS1043" s="184" t="s">
        <v>4577</v>
      </c>
      <c r="AT1043" s="184">
        <v>13942678233</v>
      </c>
      <c r="AU1043" s="184" t="s">
        <v>13933</v>
      </c>
      <c r="AV1043" s="184" t="s">
        <v>13933</v>
      </c>
      <c r="AW1043" s="190"/>
      <c r="AX1043" s="185">
        <v>44246</v>
      </c>
      <c r="AY1043" s="185" t="s">
        <v>2819</v>
      </c>
      <c r="AZ1043" s="184" t="s">
        <v>3731</v>
      </c>
      <c r="BA1043" s="184" t="s">
        <v>13934</v>
      </c>
      <c r="BB1043" s="184"/>
      <c r="BC1043" s="184"/>
      <c r="BD1043" s="184"/>
      <c r="BE1043" s="184"/>
      <c r="BF1043" s="184"/>
      <c r="BG1043" s="184"/>
      <c r="BH1043" s="184"/>
      <c r="BI1043" s="184"/>
      <c r="BJ1043" s="184"/>
      <c r="BK1043" s="184"/>
      <c r="BL1043" s="184" t="s">
        <v>3493</v>
      </c>
      <c r="BM1043" s="184"/>
      <c r="BN1043" s="184"/>
      <c r="BO1043" s="184"/>
      <c r="BP1043" s="184" t="s">
        <v>3493</v>
      </c>
      <c r="BQ1043" s="184" t="str">
        <f t="shared" si="45"/>
        <v>√</v>
      </c>
      <c r="BR1043" s="184"/>
      <c r="BS1043" s="184"/>
      <c r="BT1043" s="187" t="s">
        <v>19516</v>
      </c>
      <c r="BU1043" s="184" t="s">
        <v>19517</v>
      </c>
      <c r="BV1043" s="190" t="e">
        <f>VLOOKUP(D:D,#REF!,2,0)</f>
        <v>#REF!</v>
      </c>
      <c r="BW1043" s="190" t="e">
        <f>VLOOKUP(D:D,#REF!,3,0)</f>
        <v>#REF!</v>
      </c>
      <c r="BX1043" s="190"/>
      <c r="BY1043" s="190"/>
      <c r="BZ1043" s="191" t="e">
        <f>VLOOKUP(D:D,#REF!,2,0)</f>
        <v>#REF!</v>
      </c>
      <c r="CA1043" s="192" t="s">
        <v>18928</v>
      </c>
      <c r="CB1043" s="192" t="s">
        <v>18928</v>
      </c>
      <c r="CC1043" s="192" t="s">
        <v>18928</v>
      </c>
      <c r="CD1043" s="190"/>
      <c r="CE1043" s="184">
        <v>7004399</v>
      </c>
    </row>
    <row r="1044" spans="1:83" ht="11.95" customHeight="1">
      <c r="A1044" s="184">
        <v>7004400</v>
      </c>
      <c r="B1044" s="184">
        <v>1043</v>
      </c>
      <c r="C1044" s="184" t="s">
        <v>19398</v>
      </c>
      <c r="D1044" s="184" t="s">
        <v>38</v>
      </c>
      <c r="E1044" s="184" t="s">
        <v>586</v>
      </c>
      <c r="F1044" s="184" t="s">
        <v>13935</v>
      </c>
      <c r="G1044" s="185">
        <v>42606</v>
      </c>
      <c r="H1044" s="186" t="s">
        <v>19449</v>
      </c>
      <c r="I1044" s="187">
        <v>21063</v>
      </c>
      <c r="J1044" s="184" t="s">
        <v>4563</v>
      </c>
      <c r="K1044" s="184">
        <v>7004400</v>
      </c>
      <c r="L1044" s="184" t="s">
        <v>13936</v>
      </c>
      <c r="M1044" s="184" t="s">
        <v>25043</v>
      </c>
      <c r="N1044" s="188" t="s">
        <v>25044</v>
      </c>
      <c r="O1044" s="189" t="s">
        <v>13937</v>
      </c>
      <c r="P1044" s="187" t="s">
        <v>13938</v>
      </c>
      <c r="Q1044" s="187" t="s">
        <v>13938</v>
      </c>
      <c r="R1044" s="184" t="s">
        <v>13939</v>
      </c>
      <c r="S1044" s="184" t="s">
        <v>13940</v>
      </c>
      <c r="T1044" s="184" t="s">
        <v>25045</v>
      </c>
      <c r="U1044" s="184" t="s">
        <v>13941</v>
      </c>
      <c r="V1044" s="184" t="s">
        <v>13942</v>
      </c>
      <c r="W1044" s="184" t="s">
        <v>25046</v>
      </c>
      <c r="X1044" s="187" t="s">
        <v>13943</v>
      </c>
      <c r="Y1044" s="187"/>
      <c r="Z1044" s="188" t="s">
        <v>3575</v>
      </c>
      <c r="AA1044" s="184">
        <v>180</v>
      </c>
      <c r="AB1044" s="184" t="s">
        <v>3561</v>
      </c>
      <c r="AC1044" s="184" t="s">
        <v>13944</v>
      </c>
      <c r="AD1044" s="184"/>
      <c r="AE1044" s="184" t="s">
        <v>3562</v>
      </c>
      <c r="AF1044" s="184"/>
      <c r="AG1044" s="184"/>
      <c r="AH1044" s="184"/>
      <c r="AI1044" s="184"/>
      <c r="AJ1044" s="184" t="s">
        <v>3563</v>
      </c>
      <c r="AK1044" s="184">
        <v>115004</v>
      </c>
      <c r="AL1044" s="184" t="s">
        <v>4563</v>
      </c>
      <c r="AM1044" s="184" t="s">
        <v>10053</v>
      </c>
      <c r="AN1044" s="184">
        <v>13942678233</v>
      </c>
      <c r="AO1044" s="184" t="s">
        <v>4574</v>
      </c>
      <c r="AP1044" s="184" t="s">
        <v>13945</v>
      </c>
      <c r="AQ1044" s="184" t="s">
        <v>13946</v>
      </c>
      <c r="AR1044" s="184" t="s">
        <v>4576</v>
      </c>
      <c r="AS1044" s="184" t="s">
        <v>4577</v>
      </c>
      <c r="AT1044" s="184">
        <v>13942678233</v>
      </c>
      <c r="AU1044" s="184" t="s">
        <v>25047</v>
      </c>
      <c r="AV1044" s="184" t="s">
        <v>25047</v>
      </c>
      <c r="AW1044" s="190"/>
      <c r="AX1044" s="185">
        <v>44257</v>
      </c>
      <c r="AY1044" s="185"/>
      <c r="AZ1044" s="184" t="s">
        <v>3731</v>
      </c>
      <c r="BA1044" s="184" t="s">
        <v>13947</v>
      </c>
      <c r="BB1044" s="184"/>
      <c r="BC1044" s="184"/>
      <c r="BD1044" s="184"/>
      <c r="BE1044" s="184"/>
      <c r="BF1044" s="184"/>
      <c r="BG1044" s="184"/>
      <c r="BH1044" s="184"/>
      <c r="BI1044" s="184"/>
      <c r="BJ1044" s="184"/>
      <c r="BK1044" s="184"/>
      <c r="BL1044" s="184" t="s">
        <v>3493</v>
      </c>
      <c r="BM1044" s="184"/>
      <c r="BN1044" s="184"/>
      <c r="BO1044" s="184"/>
      <c r="BP1044" s="184" t="s">
        <v>3493</v>
      </c>
      <c r="BQ1044" s="184" t="str">
        <f t="shared" si="45"/>
        <v>√</v>
      </c>
      <c r="BR1044" s="184"/>
      <c r="BS1044" s="184"/>
      <c r="BT1044" s="187" t="s">
        <v>3493</v>
      </c>
      <c r="BU1044" s="184"/>
      <c r="BV1044" s="190" t="e">
        <f>VLOOKUP(D:D,#REF!,2,0)</f>
        <v>#REF!</v>
      </c>
      <c r="BW1044" s="190" t="e">
        <f>VLOOKUP(D:D,#REF!,3,0)</f>
        <v>#REF!</v>
      </c>
      <c r="BX1044" s="190"/>
      <c r="BY1044" s="190"/>
      <c r="BZ1044" s="191" t="e">
        <f>VLOOKUP(D:D,#REF!,2,0)</f>
        <v>#REF!</v>
      </c>
      <c r="CA1044" s="192" t="s">
        <v>18928</v>
      </c>
      <c r="CB1044" s="192" t="s">
        <v>18928</v>
      </c>
      <c r="CC1044" s="192" t="s">
        <v>18928</v>
      </c>
      <c r="CD1044" s="190"/>
      <c r="CE1044" s="184">
        <v>7004400</v>
      </c>
    </row>
    <row r="1045" spans="1:83" ht="11.95" customHeight="1">
      <c r="A1045" s="184">
        <v>7004401</v>
      </c>
      <c r="B1045" s="184">
        <v>1044</v>
      </c>
      <c r="C1045" s="184" t="s">
        <v>19398</v>
      </c>
      <c r="D1045" s="184" t="s">
        <v>30</v>
      </c>
      <c r="E1045" s="184" t="s">
        <v>578</v>
      </c>
      <c r="F1045" s="184" t="s">
        <v>25048</v>
      </c>
      <c r="G1045" s="185">
        <v>42600</v>
      </c>
      <c r="H1045" s="186" t="s">
        <v>19796</v>
      </c>
      <c r="I1045" s="187">
        <v>21176</v>
      </c>
      <c r="J1045" s="184" t="s">
        <v>19758</v>
      </c>
      <c r="K1045" s="184">
        <v>7004401</v>
      </c>
      <c r="L1045" s="184" t="s">
        <v>25049</v>
      </c>
      <c r="M1045" s="184" t="s">
        <v>25050</v>
      </c>
      <c r="N1045" s="188" t="s">
        <v>13948</v>
      </c>
      <c r="O1045" s="189"/>
      <c r="P1045" s="187" t="s">
        <v>25051</v>
      </c>
      <c r="Q1045" s="187" t="s">
        <v>25051</v>
      </c>
      <c r="R1045" s="184" t="s">
        <v>25052</v>
      </c>
      <c r="S1045" s="184" t="s">
        <v>13949</v>
      </c>
      <c r="T1045" s="184" t="s">
        <v>13950</v>
      </c>
      <c r="U1045" s="184">
        <v>13781373839</v>
      </c>
      <c r="V1045" s="184" t="s">
        <v>13951</v>
      </c>
      <c r="W1045" s="184" t="s">
        <v>25053</v>
      </c>
      <c r="X1045" s="187" t="s">
        <v>13952</v>
      </c>
      <c r="Y1045" s="187" t="s">
        <v>25054</v>
      </c>
      <c r="Z1045" s="188" t="s">
        <v>3575</v>
      </c>
      <c r="AA1045" s="184">
        <v>120</v>
      </c>
      <c r="AB1045" s="184" t="s">
        <v>3561</v>
      </c>
      <c r="AC1045" s="184"/>
      <c r="AD1045" s="184"/>
      <c r="AE1045" s="184" t="s">
        <v>3562</v>
      </c>
      <c r="AF1045" s="184"/>
      <c r="AG1045" s="184"/>
      <c r="AH1045" s="184"/>
      <c r="AI1045" s="184"/>
      <c r="AJ1045" s="184" t="s">
        <v>3563</v>
      </c>
      <c r="AK1045" s="184">
        <v>457400</v>
      </c>
      <c r="AL1045" s="184" t="s">
        <v>10256</v>
      </c>
      <c r="AM1045" s="184" t="s">
        <v>23358</v>
      </c>
      <c r="AN1045" s="184">
        <v>18639366450</v>
      </c>
      <c r="AO1045" s="184" t="s">
        <v>10257</v>
      </c>
      <c r="AP1045" s="184" t="s">
        <v>13953</v>
      </c>
      <c r="AQ1045" s="184" t="s">
        <v>13954</v>
      </c>
      <c r="AR1045" s="184" t="s">
        <v>10259</v>
      </c>
      <c r="AS1045" s="184" t="s">
        <v>10260</v>
      </c>
      <c r="AT1045" s="184">
        <v>18639366450</v>
      </c>
      <c r="AU1045" s="184" t="s">
        <v>25055</v>
      </c>
      <c r="AV1045" s="184" t="s">
        <v>25055</v>
      </c>
      <c r="AW1045" s="190"/>
      <c r="AX1045" s="185">
        <v>44277</v>
      </c>
      <c r="AY1045" s="185">
        <v>43543</v>
      </c>
      <c r="AZ1045" s="184" t="s">
        <v>3731</v>
      </c>
      <c r="BA1045" s="184" t="s">
        <v>13955</v>
      </c>
      <c r="BB1045" s="184"/>
      <c r="BC1045" s="184"/>
      <c r="BD1045" s="184"/>
      <c r="BE1045" s="184"/>
      <c r="BF1045" s="184"/>
      <c r="BG1045" s="184"/>
      <c r="BH1045" s="184"/>
      <c r="BI1045" s="184"/>
      <c r="BJ1045" s="184"/>
      <c r="BK1045" s="184"/>
      <c r="BL1045" s="184" t="s">
        <v>3493</v>
      </c>
      <c r="BM1045" s="184"/>
      <c r="BN1045" s="184"/>
      <c r="BO1045" s="184" t="s">
        <v>3493</v>
      </c>
      <c r="BP1045" s="184" t="s">
        <v>3493</v>
      </c>
      <c r="BQ1045" s="184" t="str">
        <f t="shared" si="45"/>
        <v>√</v>
      </c>
      <c r="BR1045" s="184"/>
      <c r="BS1045" s="184"/>
      <c r="BT1045" s="187" t="s">
        <v>3493</v>
      </c>
      <c r="BU1045" s="184"/>
      <c r="BV1045" s="190" t="e">
        <f>VLOOKUP(D:D,#REF!,2,0)</f>
        <v>#REF!</v>
      </c>
      <c r="BW1045" s="190" t="e">
        <f>VLOOKUP(D:D,#REF!,3,0)</f>
        <v>#REF!</v>
      </c>
      <c r="BX1045" s="190"/>
      <c r="BY1045" s="190"/>
      <c r="BZ1045" s="191" t="e">
        <f>VLOOKUP(D:D,#REF!,2,0)</f>
        <v>#REF!</v>
      </c>
      <c r="CA1045" s="192" t="s">
        <v>18928</v>
      </c>
      <c r="CB1045" s="192" t="s">
        <v>18928</v>
      </c>
      <c r="CC1045" s="192" t="s">
        <v>18928</v>
      </c>
      <c r="CD1045" s="190"/>
      <c r="CE1045" s="184">
        <v>7004401</v>
      </c>
    </row>
    <row r="1046" spans="1:83" ht="11.95" customHeight="1">
      <c r="A1046" s="184">
        <v>7004402</v>
      </c>
      <c r="B1046" s="184">
        <v>1045</v>
      </c>
      <c r="C1046" s="184" t="s">
        <v>19398</v>
      </c>
      <c r="D1046" s="184" t="s">
        <v>30</v>
      </c>
      <c r="E1046" s="184" t="s">
        <v>577</v>
      </c>
      <c r="F1046" s="184" t="s">
        <v>25056</v>
      </c>
      <c r="G1046" s="185">
        <v>42584</v>
      </c>
      <c r="H1046" s="186" t="s">
        <v>19736</v>
      </c>
      <c r="I1046" s="187">
        <v>21179</v>
      </c>
      <c r="J1046" s="184" t="s">
        <v>19703</v>
      </c>
      <c r="K1046" s="184">
        <v>7004402</v>
      </c>
      <c r="L1046" s="184" t="s">
        <v>13956</v>
      </c>
      <c r="M1046" s="184" t="s">
        <v>13957</v>
      </c>
      <c r="N1046" s="188" t="s">
        <v>25057</v>
      </c>
      <c r="O1046" s="189" t="s">
        <v>13958</v>
      </c>
      <c r="P1046" s="187" t="s">
        <v>25058</v>
      </c>
      <c r="Q1046" s="187" t="s">
        <v>25058</v>
      </c>
      <c r="R1046" s="184" t="s">
        <v>13959</v>
      </c>
      <c r="S1046" s="184"/>
      <c r="T1046" s="184" t="s">
        <v>25059</v>
      </c>
      <c r="U1046" s="184">
        <v>15890220070</v>
      </c>
      <c r="V1046" s="184" t="s">
        <v>25060</v>
      </c>
      <c r="W1046" s="184" t="s">
        <v>13960</v>
      </c>
      <c r="X1046" s="187" t="s">
        <v>25061</v>
      </c>
      <c r="Y1046" s="187" t="s">
        <v>13961</v>
      </c>
      <c r="Z1046" s="188" t="s">
        <v>3575</v>
      </c>
      <c r="AA1046" s="184">
        <v>90</v>
      </c>
      <c r="AB1046" s="184" t="s">
        <v>3561</v>
      </c>
      <c r="AC1046" s="184"/>
      <c r="AD1046" s="184"/>
      <c r="AE1046" s="184" t="s">
        <v>3562</v>
      </c>
      <c r="AF1046" s="184"/>
      <c r="AG1046" s="184"/>
      <c r="AH1046" s="184"/>
      <c r="AI1046" s="184"/>
      <c r="AJ1046" s="184" t="s">
        <v>3593</v>
      </c>
      <c r="AK1046" s="184">
        <v>462300</v>
      </c>
      <c r="AL1046" s="184" t="s">
        <v>1407</v>
      </c>
      <c r="AM1046" s="184" t="s">
        <v>19743</v>
      </c>
      <c r="AN1046" s="184">
        <v>13797067811</v>
      </c>
      <c r="AO1046" s="184" t="s">
        <v>19744</v>
      </c>
      <c r="AP1046" s="184" t="s">
        <v>13962</v>
      </c>
      <c r="AQ1046" s="184" t="s">
        <v>13963</v>
      </c>
      <c r="AR1046" s="184" t="s">
        <v>1407</v>
      </c>
      <c r="AS1046" s="184" t="s">
        <v>4940</v>
      </c>
      <c r="AT1046" s="184">
        <v>13797067811</v>
      </c>
      <c r="AU1046" s="184" t="s">
        <v>25062</v>
      </c>
      <c r="AV1046" s="184" t="s">
        <v>13964</v>
      </c>
      <c r="AW1046" s="190"/>
      <c r="AX1046" s="185">
        <v>44496</v>
      </c>
      <c r="AY1046" s="185">
        <v>43717</v>
      </c>
      <c r="AZ1046" s="184" t="s">
        <v>3731</v>
      </c>
      <c r="BA1046" s="184" t="s">
        <v>13965</v>
      </c>
      <c r="BB1046" s="184"/>
      <c r="BC1046" s="184"/>
      <c r="BD1046" s="184"/>
      <c r="BE1046" s="184"/>
      <c r="BF1046" s="184"/>
      <c r="BG1046" s="184"/>
      <c r="BH1046" s="184"/>
      <c r="BI1046" s="184"/>
      <c r="BJ1046" s="184"/>
      <c r="BK1046" s="184"/>
      <c r="BL1046" s="184" t="s">
        <v>3493</v>
      </c>
      <c r="BM1046" s="184"/>
      <c r="BN1046" s="184"/>
      <c r="BO1046" s="184" t="s">
        <v>3493</v>
      </c>
      <c r="BP1046" s="184" t="s">
        <v>3493</v>
      </c>
      <c r="BQ1046" s="184" t="str">
        <f t="shared" si="45"/>
        <v>√</v>
      </c>
      <c r="BR1046" s="184"/>
      <c r="BS1046" s="184"/>
      <c r="BT1046" s="187" t="s">
        <v>3493</v>
      </c>
      <c r="BU1046" s="184"/>
      <c r="BV1046" s="190" t="e">
        <f>VLOOKUP(D:D,#REF!,2,0)</f>
        <v>#REF!</v>
      </c>
      <c r="BW1046" s="190" t="e">
        <f>VLOOKUP(D:D,#REF!,3,0)</f>
        <v>#REF!</v>
      </c>
      <c r="BX1046" s="190"/>
      <c r="BY1046" s="190"/>
      <c r="BZ1046" s="191" t="e">
        <f>VLOOKUP(D:D,#REF!,2,0)</f>
        <v>#REF!</v>
      </c>
      <c r="CA1046" s="192" t="s">
        <v>18928</v>
      </c>
      <c r="CB1046" s="192" t="s">
        <v>18928</v>
      </c>
      <c r="CC1046" s="192" t="s">
        <v>18928</v>
      </c>
      <c r="CD1046" s="190"/>
      <c r="CE1046" s="184">
        <v>7004402</v>
      </c>
    </row>
    <row r="1047" spans="1:83" ht="11.95" customHeight="1">
      <c r="A1047" s="184">
        <v>7004403</v>
      </c>
      <c r="B1047" s="184">
        <v>1046</v>
      </c>
      <c r="C1047" s="184" t="s">
        <v>3672</v>
      </c>
      <c r="D1047" s="184" t="s">
        <v>33</v>
      </c>
      <c r="E1047" s="184" t="s">
        <v>1277</v>
      </c>
      <c r="F1047" s="184" t="s">
        <v>13966</v>
      </c>
      <c r="G1047" s="185">
        <v>42610</v>
      </c>
      <c r="H1047" s="186" t="s">
        <v>19025</v>
      </c>
      <c r="I1047" s="187">
        <v>21152</v>
      </c>
      <c r="J1047" s="184" t="s">
        <v>19026</v>
      </c>
      <c r="K1047" s="184">
        <v>7004403</v>
      </c>
      <c r="L1047" s="184" t="s">
        <v>13967</v>
      </c>
      <c r="M1047" s="184" t="s">
        <v>25063</v>
      </c>
      <c r="N1047" s="188" t="s">
        <v>25064</v>
      </c>
      <c r="O1047" s="189" t="s">
        <v>13968</v>
      </c>
      <c r="P1047" s="187" t="s">
        <v>25065</v>
      </c>
      <c r="Q1047" s="187" t="s">
        <v>25065</v>
      </c>
      <c r="R1047" s="184" t="s">
        <v>13969</v>
      </c>
      <c r="S1047" s="184" t="s">
        <v>13968</v>
      </c>
      <c r="T1047" s="184" t="s">
        <v>25066</v>
      </c>
      <c r="U1047" s="184" t="s">
        <v>25067</v>
      </c>
      <c r="V1047" s="184" t="s">
        <v>25068</v>
      </c>
      <c r="W1047" s="184" t="s">
        <v>25069</v>
      </c>
      <c r="X1047" s="187" t="s">
        <v>25070</v>
      </c>
      <c r="Y1047" s="187" t="s">
        <v>25071</v>
      </c>
      <c r="Z1047" s="188" t="s">
        <v>25070</v>
      </c>
      <c r="AA1047" s="184">
        <v>180</v>
      </c>
      <c r="AB1047" s="184" t="s">
        <v>3561</v>
      </c>
      <c r="AC1047" s="184" t="s">
        <v>13613</v>
      </c>
      <c r="AD1047" s="184"/>
      <c r="AE1047" s="184" t="s">
        <v>3562</v>
      </c>
      <c r="AF1047" s="184"/>
      <c r="AG1047" s="184"/>
      <c r="AH1047" s="184"/>
      <c r="AI1047" s="184"/>
      <c r="AJ1047" s="184" t="s">
        <v>3563</v>
      </c>
      <c r="AK1047" s="184">
        <v>445300</v>
      </c>
      <c r="AL1047" s="184" t="s">
        <v>1271</v>
      </c>
      <c r="AM1047" s="184" t="s">
        <v>3988</v>
      </c>
      <c r="AN1047" s="184">
        <v>15071437237</v>
      </c>
      <c r="AO1047" s="184" t="s">
        <v>3989</v>
      </c>
      <c r="AP1047" s="184" t="s">
        <v>13970</v>
      </c>
      <c r="AQ1047" s="184" t="s">
        <v>13971</v>
      </c>
      <c r="AR1047" s="184" t="s">
        <v>1271</v>
      </c>
      <c r="AS1047" s="184" t="s">
        <v>3988</v>
      </c>
      <c r="AT1047" s="184">
        <v>15071437237</v>
      </c>
      <c r="AU1047" s="184" t="s">
        <v>1278</v>
      </c>
      <c r="AV1047" s="184" t="s">
        <v>25072</v>
      </c>
      <c r="AW1047" s="190"/>
      <c r="AX1047" s="185">
        <v>44265</v>
      </c>
      <c r="AY1047" s="185">
        <v>43746</v>
      </c>
      <c r="AZ1047" s="184" t="s">
        <v>3731</v>
      </c>
      <c r="BA1047" s="184" t="s">
        <v>13972</v>
      </c>
      <c r="BB1047" s="184"/>
      <c r="BC1047" s="184"/>
      <c r="BD1047" s="184"/>
      <c r="BE1047" s="184"/>
      <c r="BF1047" s="184"/>
      <c r="BG1047" s="184"/>
      <c r="BH1047" s="184"/>
      <c r="BI1047" s="184"/>
      <c r="BJ1047" s="184"/>
      <c r="BK1047" s="184"/>
      <c r="BL1047" s="184" t="s">
        <v>3493</v>
      </c>
      <c r="BM1047" s="184"/>
      <c r="BN1047" s="184"/>
      <c r="BO1047" s="184" t="s">
        <v>3493</v>
      </c>
      <c r="BP1047" s="184" t="s">
        <v>3493</v>
      </c>
      <c r="BQ1047" s="184" t="str">
        <f t="shared" si="45"/>
        <v>√</v>
      </c>
      <c r="BR1047" s="184"/>
      <c r="BS1047" s="184" t="s">
        <v>3493</v>
      </c>
      <c r="BT1047" s="187" t="s">
        <v>3493</v>
      </c>
      <c r="BU1047" s="184"/>
      <c r="BV1047" s="190" t="e">
        <f>VLOOKUP(D:D,#REF!,2,0)</f>
        <v>#REF!</v>
      </c>
      <c r="BW1047" s="190" t="e">
        <f>VLOOKUP(D:D,#REF!,3,0)</f>
        <v>#REF!</v>
      </c>
      <c r="BX1047" s="190"/>
      <c r="BY1047" s="190"/>
      <c r="BZ1047" s="191" t="e">
        <f>VLOOKUP(D:D,#REF!,2,0)</f>
        <v>#REF!</v>
      </c>
      <c r="CA1047" s="192" t="s">
        <v>18928</v>
      </c>
      <c r="CB1047" s="192" t="s">
        <v>18928</v>
      </c>
      <c r="CC1047" s="192" t="s">
        <v>18928</v>
      </c>
      <c r="CD1047" s="190"/>
      <c r="CE1047" s="184">
        <v>7004403</v>
      </c>
    </row>
    <row r="1048" spans="1:83" ht="11.95" customHeight="1">
      <c r="A1048" s="184">
        <v>7004404</v>
      </c>
      <c r="B1048" s="184">
        <v>1047</v>
      </c>
      <c r="C1048" s="184" t="s">
        <v>19398</v>
      </c>
      <c r="D1048" s="184" t="s">
        <v>42</v>
      </c>
      <c r="E1048" s="184" t="s">
        <v>83</v>
      </c>
      <c r="F1048" s="184" t="s">
        <v>25073</v>
      </c>
      <c r="G1048" s="185">
        <v>42609</v>
      </c>
      <c r="H1048" s="186" t="s">
        <v>19580</v>
      </c>
      <c r="I1048" s="187">
        <v>21166</v>
      </c>
      <c r="J1048" s="184" t="s">
        <v>4707</v>
      </c>
      <c r="K1048" s="184">
        <v>7004404</v>
      </c>
      <c r="L1048" s="184" t="s">
        <v>25074</v>
      </c>
      <c r="M1048" s="184" t="s">
        <v>25075</v>
      </c>
      <c r="N1048" s="188" t="s">
        <v>25076</v>
      </c>
      <c r="O1048" s="189" t="s">
        <v>13973</v>
      </c>
      <c r="P1048" s="187" t="s">
        <v>25077</v>
      </c>
      <c r="Q1048" s="187" t="s">
        <v>25077</v>
      </c>
      <c r="R1048" s="184" t="s">
        <v>25078</v>
      </c>
      <c r="S1048" s="184">
        <v>13945681888</v>
      </c>
      <c r="T1048" s="184" t="s">
        <v>25079</v>
      </c>
      <c r="U1048" s="184">
        <v>15146103088</v>
      </c>
      <c r="V1048" s="184" t="s">
        <v>25078</v>
      </c>
      <c r="W1048" s="184">
        <v>13945681888</v>
      </c>
      <c r="X1048" s="187" t="s">
        <v>25080</v>
      </c>
      <c r="Y1048" s="187" t="s">
        <v>25081</v>
      </c>
      <c r="Z1048" s="188" t="s">
        <v>3575</v>
      </c>
      <c r="AA1048" s="184">
        <v>180</v>
      </c>
      <c r="AB1048" s="184" t="s">
        <v>3669</v>
      </c>
      <c r="AC1048" s="184" t="s">
        <v>25082</v>
      </c>
      <c r="AD1048" s="184"/>
      <c r="AE1048" s="184" t="s">
        <v>3562</v>
      </c>
      <c r="AF1048" s="184"/>
      <c r="AG1048" s="184"/>
      <c r="AH1048" s="184"/>
      <c r="AI1048" s="184"/>
      <c r="AJ1048" s="184" t="s">
        <v>3563</v>
      </c>
      <c r="AK1048" s="184">
        <v>150600</v>
      </c>
      <c r="AL1048" s="184" t="s">
        <v>4707</v>
      </c>
      <c r="AM1048" s="184" t="s">
        <v>10342</v>
      </c>
      <c r="AN1048" s="184">
        <v>13634312016</v>
      </c>
      <c r="AO1048" s="184" t="s">
        <v>19540</v>
      </c>
      <c r="AP1048" s="184" t="s">
        <v>1110</v>
      </c>
      <c r="AQ1048" s="184" t="s">
        <v>13974</v>
      </c>
      <c r="AR1048" s="184" t="s">
        <v>19541</v>
      </c>
      <c r="AS1048" s="184" t="s">
        <v>19542</v>
      </c>
      <c r="AT1048" s="184">
        <v>13634312016</v>
      </c>
      <c r="AU1048" s="184" t="s">
        <v>25083</v>
      </c>
      <c r="AV1048" s="184" t="s">
        <v>25083</v>
      </c>
      <c r="AW1048" s="190"/>
      <c r="AX1048" s="185">
        <v>44056</v>
      </c>
      <c r="AY1048" s="185">
        <v>43690</v>
      </c>
      <c r="AZ1048" s="184" t="s">
        <v>19415</v>
      </c>
      <c r="BA1048" s="184" t="s">
        <v>13975</v>
      </c>
      <c r="BB1048" s="184"/>
      <c r="BC1048" s="184"/>
      <c r="BD1048" s="184"/>
      <c r="BE1048" s="184"/>
      <c r="BF1048" s="184"/>
      <c r="BG1048" s="184"/>
      <c r="BH1048" s="184"/>
      <c r="BI1048" s="184"/>
      <c r="BJ1048" s="184"/>
      <c r="BK1048" s="184"/>
      <c r="BL1048" s="184" t="s">
        <v>3493</v>
      </c>
      <c r="BM1048" s="184"/>
      <c r="BN1048" s="184" t="s">
        <v>3493</v>
      </c>
      <c r="BO1048" s="184" t="s">
        <v>3493</v>
      </c>
      <c r="BP1048" s="184" t="s">
        <v>3493</v>
      </c>
      <c r="BQ1048" s="184" t="str">
        <f t="shared" si="45"/>
        <v>√</v>
      </c>
      <c r="BR1048" s="184"/>
      <c r="BS1048" s="184"/>
      <c r="BT1048" s="187" t="s">
        <v>3493</v>
      </c>
      <c r="BU1048" s="184"/>
      <c r="BV1048" s="190" t="e">
        <f>VLOOKUP(D:D,#REF!,2,0)</f>
        <v>#REF!</v>
      </c>
      <c r="BW1048" s="190" t="e">
        <f>VLOOKUP(D:D,#REF!,3,0)</f>
        <v>#REF!</v>
      </c>
      <c r="BX1048" s="190"/>
      <c r="BY1048" s="190"/>
      <c r="BZ1048" s="191" t="e">
        <f>VLOOKUP(D:D,#REF!,2,0)</f>
        <v>#REF!</v>
      </c>
      <c r="CA1048" s="192" t="s">
        <v>18928</v>
      </c>
      <c r="CB1048" s="192" t="s">
        <v>18928</v>
      </c>
      <c r="CC1048" s="192" t="s">
        <v>18928</v>
      </c>
      <c r="CD1048" s="190"/>
      <c r="CE1048" s="184">
        <v>7004404</v>
      </c>
    </row>
    <row r="1049" spans="1:83" ht="11.95" customHeight="1">
      <c r="A1049" s="184">
        <v>7004405</v>
      </c>
      <c r="B1049" s="184">
        <v>1048</v>
      </c>
      <c r="C1049" s="184" t="s">
        <v>9939</v>
      </c>
      <c r="D1049" s="184" t="s">
        <v>27</v>
      </c>
      <c r="E1049" s="184" t="s">
        <v>532</v>
      </c>
      <c r="F1049" s="184" t="s">
        <v>25084</v>
      </c>
      <c r="G1049" s="185"/>
      <c r="H1049" s="186" t="s">
        <v>25085</v>
      </c>
      <c r="I1049" s="187">
        <v>21096</v>
      </c>
      <c r="J1049" s="184" t="s">
        <v>25086</v>
      </c>
      <c r="K1049" s="184">
        <v>7004405</v>
      </c>
      <c r="L1049" s="184" t="s">
        <v>25087</v>
      </c>
      <c r="M1049" s="184" t="s">
        <v>25088</v>
      </c>
      <c r="N1049" s="188" t="s">
        <v>25089</v>
      </c>
      <c r="O1049" s="189" t="s">
        <v>13976</v>
      </c>
      <c r="P1049" s="187" t="s">
        <v>25090</v>
      </c>
      <c r="Q1049" s="187" t="s">
        <v>25090</v>
      </c>
      <c r="R1049" s="184" t="s">
        <v>12595</v>
      </c>
      <c r="S1049" s="184" t="s">
        <v>13977</v>
      </c>
      <c r="T1049" s="184" t="s">
        <v>25091</v>
      </c>
      <c r="U1049" s="184" t="s">
        <v>25092</v>
      </c>
      <c r="V1049" s="184" t="s">
        <v>24041</v>
      </c>
      <c r="W1049" s="184" t="s">
        <v>3575</v>
      </c>
      <c r="X1049" s="187" t="s">
        <v>25093</v>
      </c>
      <c r="Y1049" s="187" t="s">
        <v>25094</v>
      </c>
      <c r="Z1049" s="188" t="s">
        <v>3575</v>
      </c>
      <c r="AA1049" s="184" t="s">
        <v>3820</v>
      </c>
      <c r="AB1049" s="184" t="s">
        <v>3820</v>
      </c>
      <c r="AC1049" s="184"/>
      <c r="AD1049" s="184"/>
      <c r="AE1049" s="184" t="s">
        <v>3562</v>
      </c>
      <c r="AF1049" s="184"/>
      <c r="AG1049" s="184"/>
      <c r="AH1049" s="184"/>
      <c r="AI1049" s="184"/>
      <c r="AJ1049" s="184" t="s">
        <v>3563</v>
      </c>
      <c r="AK1049" s="184">
        <v>223300</v>
      </c>
      <c r="AL1049" s="184"/>
      <c r="AM1049" s="184"/>
      <c r="AN1049" s="184"/>
      <c r="AO1049" s="184" t="s">
        <v>3577</v>
      </c>
      <c r="AP1049" s="184" t="s">
        <v>13978</v>
      </c>
      <c r="AQ1049" s="184">
        <v>18912073183</v>
      </c>
      <c r="AR1049" s="184"/>
      <c r="AS1049" s="184"/>
      <c r="AT1049" s="184"/>
      <c r="AU1049" s="184" t="s">
        <v>25095</v>
      </c>
      <c r="AV1049" s="184" t="s">
        <v>25095</v>
      </c>
      <c r="AW1049" s="190"/>
      <c r="AX1049" s="185">
        <v>44286</v>
      </c>
      <c r="AY1049" s="185">
        <v>43765</v>
      </c>
      <c r="AZ1049" s="184" t="s">
        <v>3731</v>
      </c>
      <c r="BA1049" s="184" t="s">
        <v>13979</v>
      </c>
      <c r="BB1049" s="184"/>
      <c r="BC1049" s="184"/>
      <c r="BD1049" s="184"/>
      <c r="BE1049" s="184"/>
      <c r="BF1049" s="184"/>
      <c r="BG1049" s="184"/>
      <c r="BH1049" s="184"/>
      <c r="BI1049" s="184"/>
      <c r="BJ1049" s="184"/>
      <c r="BK1049" s="184"/>
      <c r="BL1049" s="184" t="s">
        <v>3493</v>
      </c>
      <c r="BM1049" s="184"/>
      <c r="BN1049" s="184"/>
      <c r="BO1049" s="184" t="s">
        <v>3493</v>
      </c>
      <c r="BP1049" s="184" t="s">
        <v>3493</v>
      </c>
      <c r="BQ1049" s="184" t="str">
        <f t="shared" si="45"/>
        <v>√</v>
      </c>
      <c r="BR1049" s="184"/>
      <c r="BS1049" s="184"/>
      <c r="BT1049" s="187" t="s">
        <v>3493</v>
      </c>
      <c r="BU1049" s="184"/>
      <c r="BV1049" s="190" t="e">
        <f>VLOOKUP(D:D,#REF!,2,0)</f>
        <v>#REF!</v>
      </c>
      <c r="BW1049" s="190" t="e">
        <f>VLOOKUP(D:D,#REF!,3,0)</f>
        <v>#REF!</v>
      </c>
      <c r="BX1049" s="190"/>
      <c r="BY1049" s="190"/>
      <c r="BZ1049" s="191" t="e">
        <f>VLOOKUP(D:D,#REF!,2,0)</f>
        <v>#REF!</v>
      </c>
      <c r="CA1049" s="192" t="s">
        <v>18928</v>
      </c>
      <c r="CB1049" s="192" t="s">
        <v>18928</v>
      </c>
      <c r="CC1049" s="192" t="s">
        <v>18928</v>
      </c>
      <c r="CD1049" s="190"/>
      <c r="CE1049" s="184">
        <v>7004405</v>
      </c>
    </row>
    <row r="1050" spans="1:83" ht="11.95" customHeight="1">
      <c r="A1050" s="184">
        <v>7004406</v>
      </c>
      <c r="B1050" s="184">
        <v>1049</v>
      </c>
      <c r="C1050" s="184" t="s">
        <v>19398</v>
      </c>
      <c r="D1050" s="184" t="s">
        <v>38</v>
      </c>
      <c r="E1050" s="184" t="s">
        <v>590</v>
      </c>
      <c r="F1050" s="184" t="s">
        <v>25096</v>
      </c>
      <c r="G1050" s="185">
        <v>42608</v>
      </c>
      <c r="H1050" s="186" t="s">
        <v>19449</v>
      </c>
      <c r="I1050" s="187">
        <v>21063</v>
      </c>
      <c r="J1050" s="184" t="s">
        <v>4563</v>
      </c>
      <c r="K1050" s="184">
        <v>7004406</v>
      </c>
      <c r="L1050" s="184" t="s">
        <v>25097</v>
      </c>
      <c r="M1050" s="184" t="s">
        <v>25098</v>
      </c>
      <c r="N1050" s="188" t="s">
        <v>25099</v>
      </c>
      <c r="O1050" s="189" t="s">
        <v>13980</v>
      </c>
      <c r="P1050" s="187" t="s">
        <v>25100</v>
      </c>
      <c r="Q1050" s="187" t="s">
        <v>25100</v>
      </c>
      <c r="R1050" s="184" t="s">
        <v>25101</v>
      </c>
      <c r="S1050" s="184" t="s">
        <v>13981</v>
      </c>
      <c r="T1050" s="184" t="s">
        <v>25102</v>
      </c>
      <c r="U1050" s="184">
        <v>13998026657</v>
      </c>
      <c r="V1050" s="184" t="s">
        <v>13982</v>
      </c>
      <c r="W1050" s="184">
        <v>13998026657</v>
      </c>
      <c r="X1050" s="187" t="s">
        <v>25103</v>
      </c>
      <c r="Y1050" s="187"/>
      <c r="Z1050" s="188" t="s">
        <v>3575</v>
      </c>
      <c r="AA1050" s="184">
        <v>180</v>
      </c>
      <c r="AB1050" s="184" t="s">
        <v>3669</v>
      </c>
      <c r="AC1050" s="184" t="s">
        <v>25104</v>
      </c>
      <c r="AD1050" s="184"/>
      <c r="AE1050" s="184" t="s">
        <v>3562</v>
      </c>
      <c r="AF1050" s="184"/>
      <c r="AG1050" s="184"/>
      <c r="AH1050" s="184"/>
      <c r="AI1050" s="184"/>
      <c r="AJ1050" s="184" t="s">
        <v>3563</v>
      </c>
      <c r="AK1050" s="184">
        <v>114300</v>
      </c>
      <c r="AL1050" s="184" t="s">
        <v>4563</v>
      </c>
      <c r="AM1050" s="184" t="s">
        <v>10053</v>
      </c>
      <c r="AN1050" s="184">
        <v>13942678233</v>
      </c>
      <c r="AO1050" s="184" t="s">
        <v>4574</v>
      </c>
      <c r="AP1050" s="184" t="s">
        <v>13982</v>
      </c>
      <c r="AQ1050" s="184" t="s">
        <v>13983</v>
      </c>
      <c r="AR1050" s="184" t="s">
        <v>4576</v>
      </c>
      <c r="AS1050" s="184" t="s">
        <v>4577</v>
      </c>
      <c r="AT1050" s="184">
        <v>13942678233</v>
      </c>
      <c r="AU1050" s="184" t="s">
        <v>25105</v>
      </c>
      <c r="AV1050" s="184" t="s">
        <v>25105</v>
      </c>
      <c r="AW1050" s="190"/>
      <c r="AX1050" s="185">
        <v>44286</v>
      </c>
      <c r="AY1050" s="185" t="s">
        <v>2819</v>
      </c>
      <c r="AZ1050" s="184" t="s">
        <v>3731</v>
      </c>
      <c r="BA1050" s="184" t="s">
        <v>13984</v>
      </c>
      <c r="BB1050" s="184"/>
      <c r="BC1050" s="184"/>
      <c r="BD1050" s="184"/>
      <c r="BE1050" s="184"/>
      <c r="BF1050" s="184"/>
      <c r="BG1050" s="184"/>
      <c r="BH1050" s="184"/>
      <c r="BI1050" s="184"/>
      <c r="BJ1050" s="184"/>
      <c r="BK1050" s="184"/>
      <c r="BL1050" s="184" t="s">
        <v>3493</v>
      </c>
      <c r="BM1050" s="184"/>
      <c r="BN1050" s="184" t="s">
        <v>3493</v>
      </c>
      <c r="BO1050" s="184"/>
      <c r="BP1050" s="184" t="s">
        <v>3493</v>
      </c>
      <c r="BQ1050" s="184" t="str">
        <f t="shared" si="45"/>
        <v>√</v>
      </c>
      <c r="BR1050" s="184"/>
      <c r="BS1050" s="184"/>
      <c r="BT1050" s="187" t="s">
        <v>19516</v>
      </c>
      <c r="BU1050" s="184" t="s">
        <v>19517</v>
      </c>
      <c r="BV1050" s="190" t="e">
        <f>VLOOKUP(D:D,#REF!,2,0)</f>
        <v>#REF!</v>
      </c>
      <c r="BW1050" s="190" t="e">
        <f>VLOOKUP(D:D,#REF!,3,0)</f>
        <v>#REF!</v>
      </c>
      <c r="BX1050" s="190"/>
      <c r="BY1050" s="190"/>
      <c r="BZ1050" s="191" t="e">
        <f>VLOOKUP(D:D,#REF!,2,0)</f>
        <v>#REF!</v>
      </c>
      <c r="CA1050" s="192" t="s">
        <v>18928</v>
      </c>
      <c r="CB1050" s="192" t="s">
        <v>18928</v>
      </c>
      <c r="CC1050" s="192" t="s">
        <v>18928</v>
      </c>
      <c r="CD1050" s="190"/>
      <c r="CE1050" s="184">
        <v>7004406</v>
      </c>
    </row>
    <row r="1051" spans="1:83" ht="11.95" customHeight="1">
      <c r="A1051" s="184">
        <v>7004407</v>
      </c>
      <c r="B1051" s="184">
        <v>1050</v>
      </c>
      <c r="C1051" s="184" t="s">
        <v>19398</v>
      </c>
      <c r="D1051" s="184" t="s">
        <v>29</v>
      </c>
      <c r="E1051" s="184" t="s">
        <v>608</v>
      </c>
      <c r="F1051" s="184" t="s">
        <v>25106</v>
      </c>
      <c r="G1051" s="185">
        <v>42600</v>
      </c>
      <c r="H1051" s="186" t="s">
        <v>22671</v>
      </c>
      <c r="I1051" s="187">
        <v>21150</v>
      </c>
      <c r="J1051" s="184" t="s">
        <v>10131</v>
      </c>
      <c r="K1051" s="184">
        <v>7004407</v>
      </c>
      <c r="L1051" s="184" t="s">
        <v>25107</v>
      </c>
      <c r="M1051" s="184" t="s">
        <v>25108</v>
      </c>
      <c r="N1051" s="188" t="s">
        <v>25109</v>
      </c>
      <c r="O1051" s="189"/>
      <c r="P1051" s="187" t="s">
        <v>25110</v>
      </c>
      <c r="Q1051" s="187" t="s">
        <v>25110</v>
      </c>
      <c r="R1051" s="184" t="s">
        <v>25111</v>
      </c>
      <c r="S1051" s="184" t="s">
        <v>13985</v>
      </c>
      <c r="T1051" s="184" t="s">
        <v>25112</v>
      </c>
      <c r="U1051" s="184" t="s">
        <v>25113</v>
      </c>
      <c r="V1051" s="184" t="s">
        <v>13986</v>
      </c>
      <c r="W1051" s="184" t="s">
        <v>25113</v>
      </c>
      <c r="X1051" s="187" t="s">
        <v>25114</v>
      </c>
      <c r="Y1051" s="187" t="s">
        <v>25115</v>
      </c>
      <c r="Z1051" s="188" t="s">
        <v>3575</v>
      </c>
      <c r="AA1051" s="184">
        <v>180</v>
      </c>
      <c r="AB1051" s="184" t="s">
        <v>3561</v>
      </c>
      <c r="AC1051" s="184" t="s">
        <v>11806</v>
      </c>
      <c r="AD1051" s="184"/>
      <c r="AE1051" s="184" t="s">
        <v>3562</v>
      </c>
      <c r="AF1051" s="184"/>
      <c r="AG1051" s="184"/>
      <c r="AH1051" s="184"/>
      <c r="AI1051" s="184"/>
      <c r="AJ1051" s="184" t="s">
        <v>3593</v>
      </c>
      <c r="AK1051" s="184" t="s">
        <v>13987</v>
      </c>
      <c r="AL1051" s="184" t="s">
        <v>25116</v>
      </c>
      <c r="AM1051" s="184" t="s">
        <v>25110</v>
      </c>
      <c r="AN1051" s="184" t="s">
        <v>13985</v>
      </c>
      <c r="AO1051" s="184" t="s">
        <v>3577</v>
      </c>
      <c r="AP1051" s="184" t="s">
        <v>13986</v>
      </c>
      <c r="AQ1051" s="184" t="s">
        <v>13985</v>
      </c>
      <c r="AR1051" s="184" t="s">
        <v>25117</v>
      </c>
      <c r="AS1051" s="184" t="s">
        <v>25118</v>
      </c>
      <c r="AT1051" s="184" t="s">
        <v>13985</v>
      </c>
      <c r="AU1051" s="184" t="s">
        <v>25119</v>
      </c>
      <c r="AV1051" s="184" t="s">
        <v>25119</v>
      </c>
      <c r="AW1051" s="190"/>
      <c r="AX1051" s="185">
        <v>44245</v>
      </c>
      <c r="AY1051" s="185">
        <v>43543</v>
      </c>
      <c r="AZ1051" s="184" t="s">
        <v>3731</v>
      </c>
      <c r="BA1051" s="184" t="s">
        <v>13988</v>
      </c>
      <c r="BB1051" s="184"/>
      <c r="BC1051" s="184"/>
      <c r="BD1051" s="184"/>
      <c r="BE1051" s="184"/>
      <c r="BF1051" s="184"/>
      <c r="BG1051" s="184"/>
      <c r="BH1051" s="184"/>
      <c r="BI1051" s="184"/>
      <c r="BJ1051" s="184"/>
      <c r="BK1051" s="184"/>
      <c r="BL1051" s="184" t="s">
        <v>3493</v>
      </c>
      <c r="BM1051" s="184"/>
      <c r="BN1051" s="184" t="s">
        <v>3493</v>
      </c>
      <c r="BO1051" s="184" t="s">
        <v>3493</v>
      </c>
      <c r="BP1051" s="184" t="s">
        <v>3493</v>
      </c>
      <c r="BQ1051" s="184" t="str">
        <f t="shared" si="45"/>
        <v>√</v>
      </c>
      <c r="BR1051" s="184"/>
      <c r="BS1051" s="184"/>
      <c r="BT1051" s="187" t="s">
        <v>3493</v>
      </c>
      <c r="BU1051" s="184"/>
      <c r="BV1051" s="190" t="e">
        <f>VLOOKUP(D:D,#REF!,2,0)</f>
        <v>#REF!</v>
      </c>
      <c r="BW1051" s="190" t="e">
        <f>VLOOKUP(D:D,#REF!,3,0)</f>
        <v>#REF!</v>
      </c>
      <c r="BX1051" s="190"/>
      <c r="BY1051" s="190"/>
      <c r="BZ1051" s="191" t="e">
        <f>VLOOKUP(D:D,#REF!,2,0)</f>
        <v>#REF!</v>
      </c>
      <c r="CA1051" s="192" t="s">
        <v>18928</v>
      </c>
      <c r="CB1051" s="192" t="s">
        <v>18928</v>
      </c>
      <c r="CC1051" s="192" t="s">
        <v>18928</v>
      </c>
      <c r="CD1051" s="190"/>
      <c r="CE1051" s="184">
        <v>7004407</v>
      </c>
    </row>
    <row r="1052" spans="1:83" ht="11.95" customHeight="1">
      <c r="A1052" s="184">
        <v>7004408</v>
      </c>
      <c r="B1052" s="184">
        <v>1051</v>
      </c>
      <c r="C1052" s="184" t="s">
        <v>19398</v>
      </c>
      <c r="D1052" s="184" t="s">
        <v>29</v>
      </c>
      <c r="E1052" s="184" t="s">
        <v>608</v>
      </c>
      <c r="F1052" s="184" t="s">
        <v>13989</v>
      </c>
      <c r="G1052" s="185">
        <v>42598</v>
      </c>
      <c r="H1052" s="186" t="s">
        <v>22671</v>
      </c>
      <c r="I1052" s="187">
        <v>21150</v>
      </c>
      <c r="J1052" s="184" t="s">
        <v>10131</v>
      </c>
      <c r="K1052" s="184">
        <v>7004408</v>
      </c>
      <c r="L1052" s="184" t="s">
        <v>25120</v>
      </c>
      <c r="M1052" s="184" t="s">
        <v>25121</v>
      </c>
      <c r="N1052" s="188" t="s">
        <v>25122</v>
      </c>
      <c r="O1052" s="189" t="s">
        <v>13990</v>
      </c>
      <c r="P1052" s="187" t="s">
        <v>25123</v>
      </c>
      <c r="Q1052" s="187" t="s">
        <v>25124</v>
      </c>
      <c r="R1052" s="184" t="s">
        <v>13991</v>
      </c>
      <c r="S1052" s="184" t="s">
        <v>13990</v>
      </c>
      <c r="T1052" s="184" t="s">
        <v>13992</v>
      </c>
      <c r="U1052" s="184">
        <v>13663166880</v>
      </c>
      <c r="V1052" s="184" t="s">
        <v>13992</v>
      </c>
      <c r="W1052" s="184">
        <v>13663166880</v>
      </c>
      <c r="X1052" s="187" t="s">
        <v>25125</v>
      </c>
      <c r="Y1052" s="187"/>
      <c r="Z1052" s="188" t="s">
        <v>3575</v>
      </c>
      <c r="AA1052" s="184">
        <v>180</v>
      </c>
      <c r="AB1052" s="184" t="s">
        <v>3669</v>
      </c>
      <c r="AC1052" s="184"/>
      <c r="AD1052" s="184"/>
      <c r="AE1052" s="184" t="s">
        <v>3562</v>
      </c>
      <c r="AF1052" s="184"/>
      <c r="AG1052" s="184"/>
      <c r="AH1052" s="184"/>
      <c r="AI1052" s="184"/>
      <c r="AJ1052" s="184" t="s">
        <v>3593</v>
      </c>
      <c r="AK1052" s="184" t="s">
        <v>13987</v>
      </c>
      <c r="AL1052" s="184" t="s">
        <v>25126</v>
      </c>
      <c r="AM1052" s="184" t="s">
        <v>25124</v>
      </c>
      <c r="AN1052" s="184">
        <v>13663166880</v>
      </c>
      <c r="AO1052" s="184" t="s">
        <v>3577</v>
      </c>
      <c r="AP1052" s="184" t="s">
        <v>13992</v>
      </c>
      <c r="AQ1052" s="184" t="s">
        <v>13993</v>
      </c>
      <c r="AR1052" s="184" t="s">
        <v>25127</v>
      </c>
      <c r="AS1052" s="184" t="s">
        <v>25128</v>
      </c>
      <c r="AT1052" s="184">
        <v>13663166880</v>
      </c>
      <c r="AU1052" s="184" t="s">
        <v>1499</v>
      </c>
      <c r="AV1052" s="184" t="s">
        <v>1499</v>
      </c>
      <c r="AW1052" s="190"/>
      <c r="AX1052" s="185">
        <v>44269</v>
      </c>
      <c r="AY1052" s="185"/>
      <c r="AZ1052" s="184" t="s">
        <v>3731</v>
      </c>
      <c r="BA1052" s="184" t="s">
        <v>13994</v>
      </c>
      <c r="BB1052" s="184"/>
      <c r="BC1052" s="184"/>
      <c r="BD1052" s="184"/>
      <c r="BE1052" s="184"/>
      <c r="BF1052" s="184"/>
      <c r="BG1052" s="184"/>
      <c r="BH1052" s="184"/>
      <c r="BI1052" s="184"/>
      <c r="BJ1052" s="184"/>
      <c r="BK1052" s="184"/>
      <c r="BL1052" s="184" t="s">
        <v>3493</v>
      </c>
      <c r="BM1052" s="184"/>
      <c r="BN1052" s="184" t="s">
        <v>3493</v>
      </c>
      <c r="BO1052" s="184"/>
      <c r="BP1052" s="184" t="s">
        <v>3493</v>
      </c>
      <c r="BQ1052" s="184" t="str">
        <f t="shared" si="45"/>
        <v>√</v>
      </c>
      <c r="BR1052" s="184"/>
      <c r="BS1052" s="184"/>
      <c r="BT1052" s="187" t="s">
        <v>3493</v>
      </c>
      <c r="BU1052" s="184"/>
      <c r="BV1052" s="190" t="e">
        <f>VLOOKUP(D:D,#REF!,2,0)</f>
        <v>#REF!</v>
      </c>
      <c r="BW1052" s="190" t="e">
        <f>VLOOKUP(D:D,#REF!,3,0)</f>
        <v>#REF!</v>
      </c>
      <c r="BX1052" s="190"/>
      <c r="BY1052" s="190"/>
      <c r="BZ1052" s="191" t="e">
        <f>VLOOKUP(D:D,#REF!,2,0)</f>
        <v>#REF!</v>
      </c>
      <c r="CA1052" s="192" t="s">
        <v>18928</v>
      </c>
      <c r="CB1052" s="192" t="s">
        <v>18928</v>
      </c>
      <c r="CC1052" s="192" t="s">
        <v>18928</v>
      </c>
      <c r="CD1052" s="190"/>
      <c r="CE1052" s="184">
        <v>7004408</v>
      </c>
    </row>
    <row r="1053" spans="1:83" ht="11.95" customHeight="1">
      <c r="A1053" s="184">
        <v>7004409</v>
      </c>
      <c r="B1053" s="184">
        <v>1052</v>
      </c>
      <c r="C1053" s="184" t="s">
        <v>19398</v>
      </c>
      <c r="D1053" s="184" t="s">
        <v>29</v>
      </c>
      <c r="E1053" s="184" t="s">
        <v>608</v>
      </c>
      <c r="F1053" s="184" t="s">
        <v>13995</v>
      </c>
      <c r="G1053" s="185">
        <v>42606</v>
      </c>
      <c r="H1053" s="186" t="s">
        <v>22671</v>
      </c>
      <c r="I1053" s="187">
        <v>21150</v>
      </c>
      <c r="J1053" s="184" t="s">
        <v>10131</v>
      </c>
      <c r="K1053" s="184">
        <v>7004409</v>
      </c>
      <c r="L1053" s="184" t="s">
        <v>25129</v>
      </c>
      <c r="M1053" s="184" t="s">
        <v>25130</v>
      </c>
      <c r="N1053" s="188" t="s">
        <v>25131</v>
      </c>
      <c r="O1053" s="189" t="s">
        <v>13996</v>
      </c>
      <c r="P1053" s="187" t="s">
        <v>25132</v>
      </c>
      <c r="Q1053" s="187" t="s">
        <v>25132</v>
      </c>
      <c r="R1053" s="184" t="s">
        <v>13997</v>
      </c>
      <c r="S1053" s="184" t="s">
        <v>13996</v>
      </c>
      <c r="T1053" s="184" t="s">
        <v>13998</v>
      </c>
      <c r="U1053" s="184" t="s">
        <v>25133</v>
      </c>
      <c r="V1053" s="184" t="s">
        <v>13997</v>
      </c>
      <c r="W1053" s="184" t="s">
        <v>25134</v>
      </c>
      <c r="X1053" s="187" t="s">
        <v>25135</v>
      </c>
      <c r="Y1053" s="187"/>
      <c r="Z1053" s="188" t="s">
        <v>3575</v>
      </c>
      <c r="AA1053" s="184">
        <v>180</v>
      </c>
      <c r="AB1053" s="184" t="s">
        <v>3669</v>
      </c>
      <c r="AC1053" s="184"/>
      <c r="AD1053" s="184"/>
      <c r="AE1053" s="184" t="s">
        <v>3562</v>
      </c>
      <c r="AF1053" s="184"/>
      <c r="AG1053" s="184"/>
      <c r="AH1053" s="184"/>
      <c r="AI1053" s="184"/>
      <c r="AJ1053" s="184" t="s">
        <v>3593</v>
      </c>
      <c r="AK1053" s="184" t="s">
        <v>13999</v>
      </c>
      <c r="AL1053" s="184" t="s">
        <v>25136</v>
      </c>
      <c r="AM1053" s="184" t="s">
        <v>25132</v>
      </c>
      <c r="AN1053" s="184" t="s">
        <v>14000</v>
      </c>
      <c r="AO1053" s="184" t="s">
        <v>3577</v>
      </c>
      <c r="AP1053" s="184" t="s">
        <v>14001</v>
      </c>
      <c r="AQ1053" s="184" t="s">
        <v>14002</v>
      </c>
      <c r="AR1053" s="184" t="s">
        <v>25137</v>
      </c>
      <c r="AS1053" s="184" t="s">
        <v>25138</v>
      </c>
      <c r="AT1053" s="184" t="s">
        <v>14000</v>
      </c>
      <c r="AU1053" s="184" t="s">
        <v>13995</v>
      </c>
      <c r="AV1053" s="184" t="s">
        <v>13995</v>
      </c>
      <c r="AW1053" s="190"/>
      <c r="AX1053" s="185">
        <v>43908</v>
      </c>
      <c r="AY1053" s="185"/>
      <c r="AZ1053" s="184" t="s">
        <v>3731</v>
      </c>
      <c r="BA1053" s="184" t="s">
        <v>14003</v>
      </c>
      <c r="BB1053" s="184"/>
      <c r="BC1053" s="184"/>
      <c r="BD1053" s="184"/>
      <c r="BE1053" s="184"/>
      <c r="BF1053" s="184"/>
      <c r="BG1053" s="184"/>
      <c r="BH1053" s="184"/>
      <c r="BI1053" s="184"/>
      <c r="BJ1053" s="184"/>
      <c r="BK1053" s="184"/>
      <c r="BL1053" s="184" t="s">
        <v>3493</v>
      </c>
      <c r="BM1053" s="184"/>
      <c r="BN1053" s="184" t="s">
        <v>3493</v>
      </c>
      <c r="BO1053" s="184"/>
      <c r="BP1053" s="184" t="s">
        <v>3493</v>
      </c>
      <c r="BQ1053" s="184" t="str">
        <f t="shared" si="45"/>
        <v>√</v>
      </c>
      <c r="BR1053" s="184"/>
      <c r="BS1053" s="184"/>
      <c r="BT1053" s="187" t="s">
        <v>2819</v>
      </c>
      <c r="BU1053" s="184" t="s">
        <v>3823</v>
      </c>
      <c r="BV1053" s="190" t="e">
        <f>VLOOKUP(D:D,#REF!,2,0)</f>
        <v>#REF!</v>
      </c>
      <c r="BW1053" s="190" t="e">
        <f>VLOOKUP(D:D,#REF!,3,0)</f>
        <v>#REF!</v>
      </c>
      <c r="BX1053" s="190"/>
      <c r="BY1053" s="190"/>
      <c r="BZ1053" s="191" t="e">
        <f>VLOOKUP(D:D,#REF!,2,0)</f>
        <v>#REF!</v>
      </c>
      <c r="CA1053" s="192" t="s">
        <v>18928</v>
      </c>
      <c r="CB1053" s="192" t="s">
        <v>18928</v>
      </c>
      <c r="CC1053" s="192" t="s">
        <v>18928</v>
      </c>
      <c r="CD1053" s="190"/>
      <c r="CE1053" s="184">
        <v>7004409</v>
      </c>
    </row>
    <row r="1054" spans="1:83" ht="11.95" customHeight="1">
      <c r="A1054" s="184">
        <v>7004410</v>
      </c>
      <c r="B1054" s="184">
        <v>1053</v>
      </c>
      <c r="C1054" s="184" t="s">
        <v>19398</v>
      </c>
      <c r="D1054" s="184" t="s">
        <v>29</v>
      </c>
      <c r="E1054" s="184" t="s">
        <v>606</v>
      </c>
      <c r="F1054" s="184" t="s">
        <v>14004</v>
      </c>
      <c r="G1054" s="185">
        <v>42544</v>
      </c>
      <c r="H1054" s="186" t="s">
        <v>23312</v>
      </c>
      <c r="I1054" s="187">
        <v>21148</v>
      </c>
      <c r="J1054" s="184" t="s">
        <v>10131</v>
      </c>
      <c r="K1054" s="184">
        <v>7004410</v>
      </c>
      <c r="L1054" s="184" t="s">
        <v>25139</v>
      </c>
      <c r="M1054" s="184" t="s">
        <v>25140</v>
      </c>
      <c r="N1054" s="188" t="s">
        <v>25141</v>
      </c>
      <c r="O1054" s="189" t="s">
        <v>14005</v>
      </c>
      <c r="P1054" s="187" t="s">
        <v>25142</v>
      </c>
      <c r="Q1054" s="187" t="s">
        <v>25142</v>
      </c>
      <c r="R1054" s="184" t="s">
        <v>14006</v>
      </c>
      <c r="S1054" s="184">
        <v>13582266782</v>
      </c>
      <c r="T1054" s="184" t="s">
        <v>3945</v>
      </c>
      <c r="U1054" s="184" t="s">
        <v>25143</v>
      </c>
      <c r="V1054" s="184" t="s">
        <v>14007</v>
      </c>
      <c r="W1054" s="184">
        <v>15933796598</v>
      </c>
      <c r="X1054" s="187" t="s">
        <v>25144</v>
      </c>
      <c r="Y1054" s="187" t="s">
        <v>25145</v>
      </c>
      <c r="Z1054" s="188" t="s">
        <v>3575</v>
      </c>
      <c r="AA1054" s="184">
        <v>180</v>
      </c>
      <c r="AB1054" s="184" t="s">
        <v>3561</v>
      </c>
      <c r="AC1054" s="184" t="s">
        <v>10138</v>
      </c>
      <c r="AD1054" s="184" t="s">
        <v>4693</v>
      </c>
      <c r="AE1054" s="184" t="s">
        <v>3562</v>
      </c>
      <c r="AF1054" s="184"/>
      <c r="AG1054" s="184"/>
      <c r="AH1054" s="184"/>
      <c r="AI1054" s="184"/>
      <c r="AJ1054" s="184" t="s">
        <v>3593</v>
      </c>
      <c r="AK1054" s="184" t="s">
        <v>14008</v>
      </c>
      <c r="AL1054" s="184" t="s">
        <v>25146</v>
      </c>
      <c r="AM1054" s="184" t="s">
        <v>25147</v>
      </c>
      <c r="AN1054" s="184" t="s">
        <v>14009</v>
      </c>
      <c r="AO1054" s="184" t="s">
        <v>3577</v>
      </c>
      <c r="AP1054" s="184" t="s">
        <v>3945</v>
      </c>
      <c r="AQ1054" s="184" t="s">
        <v>14009</v>
      </c>
      <c r="AR1054" s="184" t="s">
        <v>25148</v>
      </c>
      <c r="AS1054" s="184" t="s">
        <v>25149</v>
      </c>
      <c r="AT1054" s="184" t="s">
        <v>25150</v>
      </c>
      <c r="AU1054" s="184" t="s">
        <v>2176</v>
      </c>
      <c r="AV1054" s="184" t="s">
        <v>2176</v>
      </c>
      <c r="AW1054" s="190"/>
      <c r="AX1054" s="185">
        <v>43892</v>
      </c>
      <c r="AY1054" s="185">
        <v>43526</v>
      </c>
      <c r="AZ1054" s="184" t="s">
        <v>3562</v>
      </c>
      <c r="BA1054" s="184" t="s">
        <v>14010</v>
      </c>
      <c r="BB1054" s="184"/>
      <c r="BC1054" s="184"/>
      <c r="BD1054" s="184"/>
      <c r="BE1054" s="184"/>
      <c r="BF1054" s="184"/>
      <c r="BG1054" s="184"/>
      <c r="BH1054" s="184"/>
      <c r="BI1054" s="184"/>
      <c r="BJ1054" s="184"/>
      <c r="BK1054" s="184"/>
      <c r="BL1054" s="184" t="s">
        <v>3493</v>
      </c>
      <c r="BM1054" s="184"/>
      <c r="BN1054" s="184"/>
      <c r="BO1054" s="184" t="s">
        <v>3493</v>
      </c>
      <c r="BP1054" s="184" t="s">
        <v>3493</v>
      </c>
      <c r="BQ1054" s="184" t="str">
        <f t="shared" si="45"/>
        <v>√</v>
      </c>
      <c r="BR1054" s="184"/>
      <c r="BS1054" s="184"/>
      <c r="BT1054" s="187" t="s">
        <v>2819</v>
      </c>
      <c r="BU1054" s="184" t="s">
        <v>6435</v>
      </c>
      <c r="BV1054" s="190" t="e">
        <f>VLOOKUP(D:D,#REF!,2,0)</f>
        <v>#REF!</v>
      </c>
      <c r="BW1054" s="190" t="e">
        <f>VLOOKUP(D:D,#REF!,3,0)</f>
        <v>#REF!</v>
      </c>
      <c r="BX1054" s="190"/>
      <c r="BY1054" s="190"/>
      <c r="BZ1054" s="191" t="e">
        <f>VLOOKUP(D:D,#REF!,2,0)</f>
        <v>#REF!</v>
      </c>
      <c r="CA1054" s="192" t="s">
        <v>18928</v>
      </c>
      <c r="CB1054" s="192" t="s">
        <v>18928</v>
      </c>
      <c r="CC1054" s="192" t="s">
        <v>18928</v>
      </c>
      <c r="CD1054" s="190"/>
      <c r="CE1054" s="184">
        <v>7004410</v>
      </c>
    </row>
    <row r="1055" spans="1:83" ht="11.95" customHeight="1">
      <c r="A1055" s="184">
        <v>7004411</v>
      </c>
      <c r="B1055" s="184">
        <v>1054</v>
      </c>
      <c r="C1055" s="184" t="s">
        <v>19398</v>
      </c>
      <c r="D1055" s="184" t="s">
        <v>17</v>
      </c>
      <c r="E1055" s="184" t="s">
        <v>63</v>
      </c>
      <c r="F1055" s="184" t="s">
        <v>14011</v>
      </c>
      <c r="G1055" s="185">
        <v>42608</v>
      </c>
      <c r="H1055" s="186" t="s">
        <v>4562</v>
      </c>
      <c r="I1055" s="187">
        <v>21167</v>
      </c>
      <c r="J1055" s="184" t="s">
        <v>4707</v>
      </c>
      <c r="K1055" s="184">
        <v>7004411</v>
      </c>
      <c r="L1055" s="184" t="s">
        <v>25151</v>
      </c>
      <c r="M1055" s="184" t="s">
        <v>25152</v>
      </c>
      <c r="N1055" s="188" t="s">
        <v>25153</v>
      </c>
      <c r="O1055" s="189"/>
      <c r="P1055" s="187" t="s">
        <v>25154</v>
      </c>
      <c r="Q1055" s="187" t="s">
        <v>25154</v>
      </c>
      <c r="R1055" s="184" t="s">
        <v>14012</v>
      </c>
      <c r="S1055" s="184">
        <v>13341467177</v>
      </c>
      <c r="T1055" s="184" t="s">
        <v>14013</v>
      </c>
      <c r="U1055" s="184">
        <v>13756808789</v>
      </c>
      <c r="V1055" s="184" t="s">
        <v>14014</v>
      </c>
      <c r="W1055" s="184">
        <v>13251756590</v>
      </c>
      <c r="X1055" s="187" t="s">
        <v>25155</v>
      </c>
      <c r="Y1055" s="187"/>
      <c r="Z1055" s="188" t="s">
        <v>3575</v>
      </c>
      <c r="AA1055" s="184">
        <v>180</v>
      </c>
      <c r="AB1055" s="184" t="s">
        <v>3669</v>
      </c>
      <c r="AC1055" s="184"/>
      <c r="AD1055" s="184"/>
      <c r="AE1055" s="184" t="s">
        <v>3562</v>
      </c>
      <c r="AF1055" s="184"/>
      <c r="AG1055" s="184"/>
      <c r="AH1055" s="184"/>
      <c r="AI1055" s="184"/>
      <c r="AJ1055" s="184" t="s">
        <v>3563</v>
      </c>
      <c r="AK1055" s="184">
        <v>130200</v>
      </c>
      <c r="AL1055" s="184" t="s">
        <v>4707</v>
      </c>
      <c r="AM1055" s="184" t="s">
        <v>10342</v>
      </c>
      <c r="AN1055" s="184">
        <v>13634312016</v>
      </c>
      <c r="AO1055" s="184" t="s">
        <v>19540</v>
      </c>
      <c r="AP1055" s="184" t="s">
        <v>14013</v>
      </c>
      <c r="AQ1055" s="184" t="s">
        <v>14015</v>
      </c>
      <c r="AR1055" s="184" t="s">
        <v>19541</v>
      </c>
      <c r="AS1055" s="184" t="s">
        <v>19542</v>
      </c>
      <c r="AT1055" s="184">
        <v>13634312016</v>
      </c>
      <c r="AU1055" s="184" t="s">
        <v>996</v>
      </c>
      <c r="AV1055" s="184" t="s">
        <v>996</v>
      </c>
      <c r="AW1055" s="190"/>
      <c r="AX1055" s="185">
        <v>44273</v>
      </c>
      <c r="AY1055" s="185"/>
      <c r="AZ1055" s="184" t="s">
        <v>3731</v>
      </c>
      <c r="BA1055" s="184" t="s">
        <v>14016</v>
      </c>
      <c r="BB1055" s="184"/>
      <c r="BC1055" s="184"/>
      <c r="BD1055" s="184"/>
      <c r="BE1055" s="184"/>
      <c r="BF1055" s="184"/>
      <c r="BG1055" s="184"/>
      <c r="BH1055" s="184"/>
      <c r="BI1055" s="184"/>
      <c r="BJ1055" s="184"/>
      <c r="BK1055" s="184"/>
      <c r="BL1055" s="184" t="s">
        <v>3493</v>
      </c>
      <c r="BM1055" s="184"/>
      <c r="BN1055" s="184" t="s">
        <v>3493</v>
      </c>
      <c r="BO1055" s="184"/>
      <c r="BP1055" s="184" t="s">
        <v>3493</v>
      </c>
      <c r="BQ1055" s="184" t="str">
        <f t="shared" si="45"/>
        <v>√</v>
      </c>
      <c r="BR1055" s="184"/>
      <c r="BS1055" s="184"/>
      <c r="BT1055" s="187" t="s">
        <v>3493</v>
      </c>
      <c r="BU1055" s="184"/>
      <c r="BV1055" s="190" t="e">
        <f>VLOOKUP(D:D,#REF!,2,0)</f>
        <v>#REF!</v>
      </c>
      <c r="BW1055" s="190" t="e">
        <f>VLOOKUP(D:D,#REF!,3,0)</f>
        <v>#REF!</v>
      </c>
      <c r="BX1055" s="190"/>
      <c r="BY1055" s="190"/>
      <c r="BZ1055" s="191" t="e">
        <f>VLOOKUP(D:D,#REF!,2,0)</f>
        <v>#REF!</v>
      </c>
      <c r="CA1055" s="192" t="s">
        <v>18928</v>
      </c>
      <c r="CB1055" s="192" t="s">
        <v>18928</v>
      </c>
      <c r="CC1055" s="192" t="s">
        <v>18928</v>
      </c>
      <c r="CD1055" s="190"/>
      <c r="CE1055" s="184">
        <v>7004411</v>
      </c>
    </row>
    <row r="1056" spans="1:83" ht="11.95" customHeight="1">
      <c r="A1056" s="184">
        <v>7004412</v>
      </c>
      <c r="B1056" s="184">
        <v>1055</v>
      </c>
      <c r="C1056" s="184" t="s">
        <v>18923</v>
      </c>
      <c r="D1056" s="184" t="s">
        <v>18</v>
      </c>
      <c r="E1056" s="184" t="s">
        <v>661</v>
      </c>
      <c r="F1056" s="184" t="s">
        <v>25156</v>
      </c>
      <c r="G1056" s="185">
        <v>42608</v>
      </c>
      <c r="H1056" s="186" t="s">
        <v>18929</v>
      </c>
      <c r="I1056" s="187">
        <v>21165</v>
      </c>
      <c r="J1056" s="184" t="s">
        <v>18930</v>
      </c>
      <c r="K1056" s="184">
        <v>7004412</v>
      </c>
      <c r="L1056" s="184" t="s">
        <v>25157</v>
      </c>
      <c r="M1056" s="184" t="s">
        <v>25158</v>
      </c>
      <c r="N1056" s="188" t="s">
        <v>25159</v>
      </c>
      <c r="O1056" s="189"/>
      <c r="P1056" s="187" t="s">
        <v>25160</v>
      </c>
      <c r="Q1056" s="187" t="s">
        <v>25160</v>
      </c>
      <c r="R1056" s="184" t="s">
        <v>25161</v>
      </c>
      <c r="S1056" s="184" t="s">
        <v>14017</v>
      </c>
      <c r="T1056" s="184" t="s">
        <v>25162</v>
      </c>
      <c r="U1056" s="184" t="s">
        <v>25163</v>
      </c>
      <c r="V1056" s="184" t="s">
        <v>25164</v>
      </c>
      <c r="W1056" s="184" t="s">
        <v>25165</v>
      </c>
      <c r="X1056" s="187" t="s">
        <v>25166</v>
      </c>
      <c r="Y1056" s="187"/>
      <c r="Z1056" s="188" t="s">
        <v>3575</v>
      </c>
      <c r="AA1056" s="184">
        <v>180</v>
      </c>
      <c r="AB1056" s="184" t="s">
        <v>3669</v>
      </c>
      <c r="AC1056" s="184" t="s">
        <v>25167</v>
      </c>
      <c r="AD1056" s="184"/>
      <c r="AE1056" s="184" t="s">
        <v>3562</v>
      </c>
      <c r="AF1056" s="184"/>
      <c r="AG1056" s="184"/>
      <c r="AH1056" s="184"/>
      <c r="AI1056" s="184"/>
      <c r="AJ1056" s="184" t="s">
        <v>3563</v>
      </c>
      <c r="AK1056" s="184">
        <v>644400</v>
      </c>
      <c r="AL1056" s="184" t="s">
        <v>823</v>
      </c>
      <c r="AM1056" s="184" t="s">
        <v>3576</v>
      </c>
      <c r="AN1056" s="184">
        <v>18113024811</v>
      </c>
      <c r="AO1056" s="184" t="s">
        <v>3577</v>
      </c>
      <c r="AP1056" s="184" t="s">
        <v>14018</v>
      </c>
      <c r="AQ1056" s="184" t="s">
        <v>14019</v>
      </c>
      <c r="AR1056" s="184" t="s">
        <v>823</v>
      </c>
      <c r="AS1056" s="184" t="s">
        <v>3576</v>
      </c>
      <c r="AT1056" s="184">
        <v>18113024811</v>
      </c>
      <c r="AU1056" s="184" t="s">
        <v>25168</v>
      </c>
      <c r="AV1056" s="184" t="s">
        <v>25169</v>
      </c>
      <c r="AW1056" s="190"/>
      <c r="AX1056" s="185">
        <v>43895</v>
      </c>
      <c r="AY1056" s="185"/>
      <c r="AZ1056" s="184" t="s">
        <v>3731</v>
      </c>
      <c r="BA1056" s="184" t="s">
        <v>14020</v>
      </c>
      <c r="BB1056" s="184"/>
      <c r="BC1056" s="184"/>
      <c r="BD1056" s="184"/>
      <c r="BE1056" s="184"/>
      <c r="BF1056" s="184"/>
      <c r="BG1056" s="184"/>
      <c r="BH1056" s="184"/>
      <c r="BI1056" s="184"/>
      <c r="BJ1056" s="184"/>
      <c r="BK1056" s="184"/>
      <c r="BL1056" s="184" t="s">
        <v>3493</v>
      </c>
      <c r="BM1056" s="184"/>
      <c r="BN1056" s="184" t="s">
        <v>3493</v>
      </c>
      <c r="BO1056" s="184"/>
      <c r="BP1056" s="184" t="s">
        <v>3493</v>
      </c>
      <c r="BQ1056" s="184" t="str">
        <f t="shared" si="45"/>
        <v>√</v>
      </c>
      <c r="BR1056" s="184"/>
      <c r="BS1056" s="184"/>
      <c r="BT1056" s="187" t="s">
        <v>3493</v>
      </c>
      <c r="BU1056" s="184" t="s">
        <v>4288</v>
      </c>
      <c r="BV1056" s="190" t="e">
        <f>VLOOKUP(D:D,#REF!,2,0)</f>
        <v>#REF!</v>
      </c>
      <c r="BW1056" s="190" t="e">
        <f>VLOOKUP(D:D,#REF!,3,0)</f>
        <v>#REF!</v>
      </c>
      <c r="BX1056" s="190"/>
      <c r="BY1056" s="190"/>
      <c r="BZ1056" s="191" t="e">
        <f>VLOOKUP(D:D,#REF!,2,0)</f>
        <v>#REF!</v>
      </c>
      <c r="CA1056" s="192" t="s">
        <v>18928</v>
      </c>
      <c r="CB1056" s="192" t="s">
        <v>18928</v>
      </c>
      <c r="CC1056" s="192" t="s">
        <v>18928</v>
      </c>
      <c r="CD1056" s="190"/>
      <c r="CE1056" s="184">
        <v>7004412</v>
      </c>
    </row>
    <row r="1057" spans="1:83" ht="11.95" customHeight="1">
      <c r="A1057" s="184">
        <v>7004413</v>
      </c>
      <c r="B1057" s="184">
        <v>1056</v>
      </c>
      <c r="C1057" s="184" t="s">
        <v>22473</v>
      </c>
      <c r="D1057" s="184" t="s">
        <v>25</v>
      </c>
      <c r="E1057" s="184" t="s">
        <v>645</v>
      </c>
      <c r="F1057" s="184" t="s">
        <v>25170</v>
      </c>
      <c r="G1057" s="185">
        <v>42606</v>
      </c>
      <c r="H1057" s="186" t="s">
        <v>22552</v>
      </c>
      <c r="I1057" s="187">
        <v>21146</v>
      </c>
      <c r="J1057" s="184" t="s">
        <v>11220</v>
      </c>
      <c r="K1057" s="184">
        <v>7004413</v>
      </c>
      <c r="L1057" s="184" t="s">
        <v>25171</v>
      </c>
      <c r="M1057" s="184" t="s">
        <v>25172</v>
      </c>
      <c r="N1057" s="188" t="s">
        <v>25173</v>
      </c>
      <c r="O1057" s="189" t="s">
        <v>14021</v>
      </c>
      <c r="P1057" s="187" t="s">
        <v>25174</v>
      </c>
      <c r="Q1057" s="187" t="s">
        <v>25174</v>
      </c>
      <c r="R1057" s="184" t="s">
        <v>25175</v>
      </c>
      <c r="S1057" s="184">
        <v>13507848945</v>
      </c>
      <c r="T1057" s="184" t="s">
        <v>25175</v>
      </c>
      <c r="U1057" s="184">
        <v>13507848945</v>
      </c>
      <c r="V1057" s="184" t="s">
        <v>25176</v>
      </c>
      <c r="W1057" s="184" t="s">
        <v>25177</v>
      </c>
      <c r="X1057" s="187" t="s">
        <v>25178</v>
      </c>
      <c r="Y1057" s="187" t="s">
        <v>25179</v>
      </c>
      <c r="Z1057" s="188" t="s">
        <v>25180</v>
      </c>
      <c r="AA1057" s="184">
        <v>180</v>
      </c>
      <c r="AB1057" s="184" t="s">
        <v>3561</v>
      </c>
      <c r="AC1057" s="184"/>
      <c r="AD1057" s="184"/>
      <c r="AE1057" s="184" t="s">
        <v>3562</v>
      </c>
      <c r="AF1057" s="184"/>
      <c r="AG1057" s="184"/>
      <c r="AH1057" s="184"/>
      <c r="AI1057" s="184"/>
      <c r="AJ1057" s="184" t="s">
        <v>3563</v>
      </c>
      <c r="AK1057" s="184">
        <v>546800</v>
      </c>
      <c r="AL1057" s="184" t="s">
        <v>25181</v>
      </c>
      <c r="AM1057" s="184" t="s">
        <v>25182</v>
      </c>
      <c r="AN1057" s="184"/>
      <c r="AO1057" s="184" t="s">
        <v>25183</v>
      </c>
      <c r="AP1057" s="184" t="s">
        <v>14022</v>
      </c>
      <c r="AQ1057" s="184" t="s">
        <v>14023</v>
      </c>
      <c r="AR1057" s="184" t="s">
        <v>25184</v>
      </c>
      <c r="AS1057" s="184" t="s">
        <v>25185</v>
      </c>
      <c r="AT1057" s="184">
        <v>18778491614</v>
      </c>
      <c r="AU1057" s="184" t="s">
        <v>2362</v>
      </c>
      <c r="AV1057" s="184" t="s">
        <v>2362</v>
      </c>
      <c r="AW1057" s="190"/>
      <c r="AX1057" s="185">
        <v>43866</v>
      </c>
      <c r="AY1057" s="185">
        <v>42946</v>
      </c>
      <c r="AZ1057" s="184" t="s">
        <v>3562</v>
      </c>
      <c r="BA1057" s="184" t="s">
        <v>14024</v>
      </c>
      <c r="BB1057" s="184"/>
      <c r="BC1057" s="184"/>
      <c r="BD1057" s="184"/>
      <c r="BE1057" s="184"/>
      <c r="BF1057" s="184"/>
      <c r="BG1057" s="184"/>
      <c r="BH1057" s="184"/>
      <c r="BI1057" s="184"/>
      <c r="BJ1057" s="184"/>
      <c r="BK1057" s="184"/>
      <c r="BL1057" s="184" t="s">
        <v>3493</v>
      </c>
      <c r="BM1057" s="184" t="s">
        <v>3493</v>
      </c>
      <c r="BN1057" s="184" t="s">
        <v>3493</v>
      </c>
      <c r="BO1057" s="184" t="s">
        <v>3493</v>
      </c>
      <c r="BP1057" s="184" t="s">
        <v>3493</v>
      </c>
      <c r="BQ1057" s="184" t="str">
        <f t="shared" si="45"/>
        <v>√</v>
      </c>
      <c r="BR1057" s="184"/>
      <c r="BS1057" s="184"/>
      <c r="BT1057" s="187" t="s">
        <v>3493</v>
      </c>
      <c r="BU1057" s="184"/>
      <c r="BV1057" s="190" t="e">
        <f>VLOOKUP(D:D,#REF!,2,0)</f>
        <v>#REF!</v>
      </c>
      <c r="BW1057" s="190" t="e">
        <f>VLOOKUP(D:D,#REF!,3,0)</f>
        <v>#REF!</v>
      </c>
      <c r="BX1057" s="190"/>
      <c r="BY1057" s="190"/>
      <c r="BZ1057" s="191" t="e">
        <f>VLOOKUP(D:D,#REF!,2,0)</f>
        <v>#REF!</v>
      </c>
      <c r="CA1057" s="192" t="s">
        <v>18928</v>
      </c>
      <c r="CB1057" s="192" t="s">
        <v>18928</v>
      </c>
      <c r="CC1057" s="192" t="s">
        <v>18928</v>
      </c>
      <c r="CD1057" s="190"/>
      <c r="CE1057" s="184">
        <v>7004413</v>
      </c>
    </row>
    <row r="1058" spans="1:83" ht="11.95" customHeight="1">
      <c r="A1058" s="184">
        <v>7004414</v>
      </c>
      <c r="B1058" s="184">
        <v>1057</v>
      </c>
      <c r="C1058" s="184" t="s">
        <v>22473</v>
      </c>
      <c r="D1058" s="184" t="s">
        <v>25</v>
      </c>
      <c r="E1058" s="184" t="s">
        <v>636</v>
      </c>
      <c r="F1058" s="184" t="s">
        <v>25186</v>
      </c>
      <c r="G1058" s="185">
        <v>42606</v>
      </c>
      <c r="H1058" s="186" t="s">
        <v>22927</v>
      </c>
      <c r="I1058" s="187">
        <v>21145</v>
      </c>
      <c r="J1058" s="184" t="s">
        <v>25187</v>
      </c>
      <c r="K1058" s="184">
        <v>7004414</v>
      </c>
      <c r="L1058" s="184" t="s">
        <v>25188</v>
      </c>
      <c r="M1058" s="184" t="s">
        <v>25189</v>
      </c>
      <c r="N1058" s="188" t="s">
        <v>25190</v>
      </c>
      <c r="O1058" s="189" t="s">
        <v>14025</v>
      </c>
      <c r="P1058" s="187" t="s">
        <v>25191</v>
      </c>
      <c r="Q1058" s="187" t="s">
        <v>25191</v>
      </c>
      <c r="R1058" s="184" t="s">
        <v>25192</v>
      </c>
      <c r="S1058" s="184">
        <v>18978111566</v>
      </c>
      <c r="T1058" s="184" t="s">
        <v>25192</v>
      </c>
      <c r="U1058" s="184">
        <v>18978111566</v>
      </c>
      <c r="V1058" s="184" t="s">
        <v>25193</v>
      </c>
      <c r="W1058" s="184" t="s">
        <v>25194</v>
      </c>
      <c r="X1058" s="187" t="s">
        <v>25195</v>
      </c>
      <c r="Y1058" s="187"/>
      <c r="Z1058" s="188" t="s">
        <v>14026</v>
      </c>
      <c r="AA1058" s="184">
        <v>180</v>
      </c>
      <c r="AB1058" s="184" t="s">
        <v>3561</v>
      </c>
      <c r="AC1058" s="184"/>
      <c r="AD1058" s="184"/>
      <c r="AE1058" s="184" t="s">
        <v>3562</v>
      </c>
      <c r="AF1058" s="184"/>
      <c r="AG1058" s="184"/>
      <c r="AH1058" s="184"/>
      <c r="AI1058" s="184"/>
      <c r="AJ1058" s="184" t="s">
        <v>3563</v>
      </c>
      <c r="AK1058" s="184">
        <v>532300</v>
      </c>
      <c r="AL1058" s="184" t="s">
        <v>25196</v>
      </c>
      <c r="AM1058" s="184" t="s">
        <v>25197</v>
      </c>
      <c r="AN1058" s="184">
        <v>18978111566</v>
      </c>
      <c r="AO1058" s="184" t="s">
        <v>25198</v>
      </c>
      <c r="AP1058" s="184" t="s">
        <v>14027</v>
      </c>
      <c r="AQ1058" s="184" t="s">
        <v>14028</v>
      </c>
      <c r="AR1058" s="184" t="s">
        <v>25199</v>
      </c>
      <c r="AS1058" s="184" t="s">
        <v>25200</v>
      </c>
      <c r="AT1058" s="184" t="s">
        <v>25201</v>
      </c>
      <c r="AU1058" s="184" t="s">
        <v>25202</v>
      </c>
      <c r="AV1058" s="184" t="s">
        <v>25202</v>
      </c>
      <c r="AW1058" s="190"/>
      <c r="AX1058" s="185">
        <v>44241</v>
      </c>
      <c r="AY1058" s="185"/>
      <c r="AZ1058" s="184" t="s">
        <v>3731</v>
      </c>
      <c r="BA1058" s="184" t="s">
        <v>14029</v>
      </c>
      <c r="BB1058" s="184"/>
      <c r="BC1058" s="184"/>
      <c r="BD1058" s="184"/>
      <c r="BE1058" s="184"/>
      <c r="BF1058" s="184"/>
      <c r="BG1058" s="184"/>
      <c r="BH1058" s="184"/>
      <c r="BI1058" s="184"/>
      <c r="BJ1058" s="184"/>
      <c r="BK1058" s="184"/>
      <c r="BL1058" s="184" t="s">
        <v>3493</v>
      </c>
      <c r="BM1058" s="184"/>
      <c r="BN1058" s="184" t="s">
        <v>3493</v>
      </c>
      <c r="BO1058" s="184"/>
      <c r="BP1058" s="184" t="s">
        <v>3493</v>
      </c>
      <c r="BQ1058" s="184" t="str">
        <f t="shared" si="45"/>
        <v>√</v>
      </c>
      <c r="BR1058" s="184"/>
      <c r="BS1058" s="184"/>
      <c r="BT1058" s="187" t="s">
        <v>8842</v>
      </c>
      <c r="BU1058" s="184" t="s">
        <v>3823</v>
      </c>
      <c r="BV1058" s="190" t="e">
        <f>VLOOKUP(D:D,#REF!,2,0)</f>
        <v>#REF!</v>
      </c>
      <c r="BW1058" s="190" t="e">
        <f>VLOOKUP(D:D,#REF!,3,0)</f>
        <v>#REF!</v>
      </c>
      <c r="BX1058" s="190"/>
      <c r="BY1058" s="190"/>
      <c r="BZ1058" s="191" t="e">
        <f>VLOOKUP(D:D,#REF!,2,0)</f>
        <v>#REF!</v>
      </c>
      <c r="CA1058" s="192" t="s">
        <v>18928</v>
      </c>
      <c r="CB1058" s="192" t="s">
        <v>18928</v>
      </c>
      <c r="CC1058" s="192" t="s">
        <v>18928</v>
      </c>
      <c r="CD1058" s="190"/>
      <c r="CE1058" s="184">
        <v>7004414</v>
      </c>
    </row>
    <row r="1059" spans="1:83" ht="11.95" customHeight="1">
      <c r="A1059" s="184">
        <v>7004415</v>
      </c>
      <c r="B1059" s="184">
        <v>1058</v>
      </c>
      <c r="C1059" s="184" t="s">
        <v>22473</v>
      </c>
      <c r="D1059" s="184" t="s">
        <v>25</v>
      </c>
      <c r="E1059" s="184" t="s">
        <v>643</v>
      </c>
      <c r="F1059" s="184" t="s">
        <v>25203</v>
      </c>
      <c r="G1059" s="185">
        <v>42606</v>
      </c>
      <c r="H1059" s="186" t="s">
        <v>22474</v>
      </c>
      <c r="I1059" s="187">
        <v>21050</v>
      </c>
      <c r="J1059" s="184" t="s">
        <v>12646</v>
      </c>
      <c r="K1059" s="184">
        <v>7004415</v>
      </c>
      <c r="L1059" s="184" t="s">
        <v>25204</v>
      </c>
      <c r="M1059" s="184" t="s">
        <v>25205</v>
      </c>
      <c r="N1059" s="188" t="s">
        <v>25206</v>
      </c>
      <c r="O1059" s="189" t="s">
        <v>14030</v>
      </c>
      <c r="P1059" s="187" t="s">
        <v>25207</v>
      </c>
      <c r="Q1059" s="187" t="s">
        <v>25207</v>
      </c>
      <c r="R1059" s="184" t="s">
        <v>25208</v>
      </c>
      <c r="S1059" s="184">
        <v>18978611051</v>
      </c>
      <c r="T1059" s="184" t="s">
        <v>25208</v>
      </c>
      <c r="U1059" s="184">
        <v>18978611051</v>
      </c>
      <c r="V1059" s="184" t="s">
        <v>25209</v>
      </c>
      <c r="W1059" s="184" t="s">
        <v>25210</v>
      </c>
      <c r="X1059" s="187" t="s">
        <v>25211</v>
      </c>
      <c r="Y1059" s="187" t="s">
        <v>25212</v>
      </c>
      <c r="Z1059" s="188" t="s">
        <v>25213</v>
      </c>
      <c r="AA1059" s="184">
        <v>180</v>
      </c>
      <c r="AB1059" s="184" t="s">
        <v>3561</v>
      </c>
      <c r="AC1059" s="184"/>
      <c r="AD1059" s="184"/>
      <c r="AE1059" s="184" t="s">
        <v>3562</v>
      </c>
      <c r="AF1059" s="184"/>
      <c r="AG1059" s="184"/>
      <c r="AH1059" s="184"/>
      <c r="AI1059" s="184"/>
      <c r="AJ1059" s="184" t="s">
        <v>3563</v>
      </c>
      <c r="AK1059" s="184">
        <v>533700</v>
      </c>
      <c r="AL1059" s="184" t="s">
        <v>25214</v>
      </c>
      <c r="AM1059" s="184" t="s">
        <v>25207</v>
      </c>
      <c r="AN1059" s="184">
        <v>18978611051</v>
      </c>
      <c r="AO1059" s="184" t="s">
        <v>25215</v>
      </c>
      <c r="AP1059" s="184" t="s">
        <v>14031</v>
      </c>
      <c r="AQ1059" s="184" t="s">
        <v>14032</v>
      </c>
      <c r="AR1059" s="184" t="s">
        <v>25216</v>
      </c>
      <c r="AS1059" s="184" t="s">
        <v>25217</v>
      </c>
      <c r="AT1059" s="184" t="s">
        <v>25218</v>
      </c>
      <c r="AU1059" s="184" t="s">
        <v>25219</v>
      </c>
      <c r="AV1059" s="184" t="s">
        <v>25219</v>
      </c>
      <c r="AW1059" s="190"/>
      <c r="AX1059" s="185">
        <v>44361</v>
      </c>
      <c r="AY1059" s="185">
        <v>43157</v>
      </c>
      <c r="AZ1059" s="184" t="s">
        <v>3562</v>
      </c>
      <c r="BA1059" s="184" t="s">
        <v>14033</v>
      </c>
      <c r="BB1059" s="184"/>
      <c r="BC1059" s="184"/>
      <c r="BD1059" s="184"/>
      <c r="BE1059" s="184"/>
      <c r="BF1059" s="184"/>
      <c r="BG1059" s="184"/>
      <c r="BH1059" s="184"/>
      <c r="BI1059" s="184"/>
      <c r="BJ1059" s="184"/>
      <c r="BK1059" s="184"/>
      <c r="BL1059" s="184" t="s">
        <v>3493</v>
      </c>
      <c r="BM1059" s="184"/>
      <c r="BN1059" s="184" t="s">
        <v>3493</v>
      </c>
      <c r="BO1059" s="184" t="s">
        <v>3493</v>
      </c>
      <c r="BP1059" s="184" t="s">
        <v>3493</v>
      </c>
      <c r="BQ1059" s="184" t="str">
        <f t="shared" si="45"/>
        <v>√</v>
      </c>
      <c r="BR1059" s="184"/>
      <c r="BS1059" s="184" t="s">
        <v>3493</v>
      </c>
      <c r="BT1059" s="187" t="s">
        <v>3493</v>
      </c>
      <c r="BU1059" s="184"/>
      <c r="BV1059" s="190" t="e">
        <f>VLOOKUP(D:D,#REF!,2,0)</f>
        <v>#REF!</v>
      </c>
      <c r="BW1059" s="190" t="e">
        <f>VLOOKUP(D:D,#REF!,3,0)</f>
        <v>#REF!</v>
      </c>
      <c r="BX1059" s="190"/>
      <c r="BY1059" s="190"/>
      <c r="BZ1059" s="191" t="e">
        <f>VLOOKUP(D:D,#REF!,2,0)</f>
        <v>#REF!</v>
      </c>
      <c r="CA1059" s="192" t="s">
        <v>18928</v>
      </c>
      <c r="CB1059" s="192" t="s">
        <v>18928</v>
      </c>
      <c r="CC1059" s="192" t="s">
        <v>18928</v>
      </c>
      <c r="CD1059" s="190"/>
      <c r="CE1059" s="184">
        <v>7004415</v>
      </c>
    </row>
    <row r="1060" spans="1:83" ht="11.95" customHeight="1">
      <c r="A1060" s="184">
        <v>7004416</v>
      </c>
      <c r="B1060" s="184">
        <v>1059</v>
      </c>
      <c r="C1060" s="184" t="s">
        <v>19398</v>
      </c>
      <c r="D1060" s="184" t="s">
        <v>23</v>
      </c>
      <c r="E1060" s="184" t="s">
        <v>605</v>
      </c>
      <c r="F1060" s="184" t="s">
        <v>25220</v>
      </c>
      <c r="G1060" s="185">
        <v>42580</v>
      </c>
      <c r="H1060" s="186" t="s">
        <v>7323</v>
      </c>
      <c r="I1060" s="187">
        <v>21124</v>
      </c>
      <c r="J1060" s="184" t="s">
        <v>13663</v>
      </c>
      <c r="K1060" s="184">
        <v>7004416</v>
      </c>
      <c r="L1060" s="184" t="s">
        <v>25221</v>
      </c>
      <c r="M1060" s="184" t="s">
        <v>25222</v>
      </c>
      <c r="N1060" s="188" t="s">
        <v>25223</v>
      </c>
      <c r="O1060" s="189" t="s">
        <v>14034</v>
      </c>
      <c r="P1060" s="187" t="s">
        <v>25224</v>
      </c>
      <c r="Q1060" s="187" t="s">
        <v>25224</v>
      </c>
      <c r="R1060" s="184" t="s">
        <v>25225</v>
      </c>
      <c r="S1060" s="184" t="s">
        <v>14035</v>
      </c>
      <c r="T1060" s="184" t="s">
        <v>25226</v>
      </c>
      <c r="U1060" s="184" t="s">
        <v>25227</v>
      </c>
      <c r="V1060" s="184" t="s">
        <v>25228</v>
      </c>
      <c r="W1060" s="184" t="s">
        <v>25229</v>
      </c>
      <c r="X1060" s="187" t="s">
        <v>25230</v>
      </c>
      <c r="Y1060" s="187"/>
      <c r="Z1060" s="188" t="s">
        <v>14036</v>
      </c>
      <c r="AA1060" s="184">
        <v>120</v>
      </c>
      <c r="AB1060" s="184" t="s">
        <v>3561</v>
      </c>
      <c r="AC1060" s="184"/>
      <c r="AD1060" s="184"/>
      <c r="AE1060" s="184" t="s">
        <v>3562</v>
      </c>
      <c r="AF1060" s="184"/>
      <c r="AG1060" s="184"/>
      <c r="AH1060" s="184"/>
      <c r="AI1060" s="184"/>
      <c r="AJ1060" s="184" t="s">
        <v>3593</v>
      </c>
      <c r="AK1060" s="184" t="s">
        <v>7309</v>
      </c>
      <c r="AL1060" s="184" t="s">
        <v>25231</v>
      </c>
      <c r="AM1060" s="184" t="s">
        <v>25232</v>
      </c>
      <c r="AN1060" s="184" t="s">
        <v>25233</v>
      </c>
      <c r="AO1060" s="184" t="s">
        <v>25234</v>
      </c>
      <c r="AP1060" s="184" t="s">
        <v>14037</v>
      </c>
      <c r="AQ1060" s="184" t="s">
        <v>14035</v>
      </c>
      <c r="AR1060" s="184" t="s">
        <v>25235</v>
      </c>
      <c r="AS1060" s="184" t="s">
        <v>25236</v>
      </c>
      <c r="AT1060" s="184" t="s">
        <v>14035</v>
      </c>
      <c r="AU1060" s="184" t="s">
        <v>25237</v>
      </c>
      <c r="AV1060" s="184" t="s">
        <v>25238</v>
      </c>
      <c r="AW1060" s="190"/>
      <c r="AX1060" s="185">
        <v>44294</v>
      </c>
      <c r="AY1060" s="185"/>
      <c r="AZ1060" s="184" t="s">
        <v>3731</v>
      </c>
      <c r="BA1060" s="184" t="s">
        <v>25239</v>
      </c>
      <c r="BB1060" s="184"/>
      <c r="BC1060" s="184"/>
      <c r="BD1060" s="184"/>
      <c r="BE1060" s="184"/>
      <c r="BF1060" s="184"/>
      <c r="BG1060" s="184"/>
      <c r="BH1060" s="184"/>
      <c r="BI1060" s="184"/>
      <c r="BJ1060" s="184"/>
      <c r="BK1060" s="184"/>
      <c r="BL1060" s="184" t="s">
        <v>3493</v>
      </c>
      <c r="BM1060" s="184"/>
      <c r="BN1060" s="184"/>
      <c r="BO1060" s="184"/>
      <c r="BP1060" s="184" t="s">
        <v>3493</v>
      </c>
      <c r="BQ1060" s="184" t="str">
        <f t="shared" si="45"/>
        <v>√</v>
      </c>
      <c r="BR1060" s="184"/>
      <c r="BS1060" s="184"/>
      <c r="BT1060" s="187" t="str">
        <f t="shared" ref="BT1060" si="47">IF(OR(P1060="",P1060="/")," ","√")</f>
        <v>√</v>
      </c>
      <c r="BU1060" s="184"/>
      <c r="BV1060" s="190" t="e">
        <f>VLOOKUP(D:D,#REF!,2,0)</f>
        <v>#REF!</v>
      </c>
      <c r="BW1060" s="190" t="e">
        <f>VLOOKUP(D:D,#REF!,3,0)</f>
        <v>#REF!</v>
      </c>
      <c r="BX1060" s="190"/>
      <c r="BY1060" s="190"/>
      <c r="BZ1060" s="191" t="e">
        <f>VLOOKUP(D:D,#REF!,2,0)</f>
        <v>#REF!</v>
      </c>
      <c r="CA1060" s="192" t="s">
        <v>18928</v>
      </c>
      <c r="CB1060" s="192" t="s">
        <v>18928</v>
      </c>
      <c r="CC1060" s="192" t="s">
        <v>18928</v>
      </c>
      <c r="CD1060" s="190"/>
      <c r="CE1060" s="184">
        <v>7004416</v>
      </c>
    </row>
    <row r="1061" spans="1:83" ht="11.95" customHeight="1">
      <c r="A1061" s="184">
        <v>7004417</v>
      </c>
      <c r="B1061" s="184">
        <v>1060</v>
      </c>
      <c r="C1061" s="184" t="s">
        <v>19398</v>
      </c>
      <c r="D1061" s="184" t="s">
        <v>22</v>
      </c>
      <c r="E1061" s="184" t="s">
        <v>553</v>
      </c>
      <c r="F1061" s="184" t="s">
        <v>25240</v>
      </c>
      <c r="G1061" s="185">
        <v>42597</v>
      </c>
      <c r="H1061" s="186" t="s">
        <v>5772</v>
      </c>
      <c r="I1061" s="187">
        <v>21161</v>
      </c>
      <c r="J1061" s="184" t="s">
        <v>5791</v>
      </c>
      <c r="K1061" s="184">
        <v>7004417</v>
      </c>
      <c r="L1061" s="184" t="s">
        <v>25241</v>
      </c>
      <c r="M1061" s="184" t="s">
        <v>25242</v>
      </c>
      <c r="N1061" s="188" t="s">
        <v>25243</v>
      </c>
      <c r="O1061" s="189" t="s">
        <v>14038</v>
      </c>
      <c r="P1061" s="187" t="s">
        <v>25244</v>
      </c>
      <c r="Q1061" s="187" t="s">
        <v>25244</v>
      </c>
      <c r="R1061" s="184" t="s">
        <v>25245</v>
      </c>
      <c r="S1061" s="184">
        <v>15953436999</v>
      </c>
      <c r="T1061" s="184" t="s">
        <v>25246</v>
      </c>
      <c r="U1061" s="184">
        <v>15965901555</v>
      </c>
      <c r="V1061" s="184" t="s">
        <v>25247</v>
      </c>
      <c r="W1061" s="184">
        <v>18866036007</v>
      </c>
      <c r="X1061" s="187" t="s">
        <v>25248</v>
      </c>
      <c r="Y1061" s="187" t="s">
        <v>25249</v>
      </c>
      <c r="Z1061" s="188" t="s">
        <v>3575</v>
      </c>
      <c r="AA1061" s="184">
        <v>90</v>
      </c>
      <c r="AB1061" s="184" t="s">
        <v>3669</v>
      </c>
      <c r="AC1061" s="184"/>
      <c r="AD1061" s="184"/>
      <c r="AE1061" s="184" t="s">
        <v>3562</v>
      </c>
      <c r="AF1061" s="184"/>
      <c r="AG1061" s="184"/>
      <c r="AH1061" s="184"/>
      <c r="AI1061" s="184"/>
      <c r="AJ1061" s="184" t="s">
        <v>3563</v>
      </c>
      <c r="AK1061" s="184">
        <v>251500</v>
      </c>
      <c r="AL1061" s="184" t="s">
        <v>25250</v>
      </c>
      <c r="AM1061" s="184" t="s">
        <v>25244</v>
      </c>
      <c r="AN1061" s="184">
        <v>15965901555</v>
      </c>
      <c r="AO1061" s="184" t="s">
        <v>3577</v>
      </c>
      <c r="AP1061" s="184" t="s">
        <v>14039</v>
      </c>
      <c r="AQ1061" s="184">
        <v>13969227576</v>
      </c>
      <c r="AR1061" s="184" t="s">
        <v>25251</v>
      </c>
      <c r="AS1061" s="184" t="s">
        <v>25252</v>
      </c>
      <c r="AT1061" s="184">
        <v>15965901555</v>
      </c>
      <c r="AU1061" s="184" t="s">
        <v>952</v>
      </c>
      <c r="AV1061" s="184" t="s">
        <v>952</v>
      </c>
      <c r="AW1061" s="190"/>
      <c r="AX1061" s="185">
        <v>44286</v>
      </c>
      <c r="AY1061" s="185">
        <v>43802</v>
      </c>
      <c r="AZ1061" s="184" t="s">
        <v>3731</v>
      </c>
      <c r="BA1061" s="184" t="s">
        <v>25253</v>
      </c>
      <c r="BB1061" s="184"/>
      <c r="BC1061" s="184"/>
      <c r="BD1061" s="184"/>
      <c r="BE1061" s="184"/>
      <c r="BF1061" s="184"/>
      <c r="BG1061" s="184"/>
      <c r="BH1061" s="184"/>
      <c r="BI1061" s="184"/>
      <c r="BJ1061" s="184"/>
      <c r="BK1061" s="184"/>
      <c r="BL1061" s="184" t="s">
        <v>3493</v>
      </c>
      <c r="BM1061" s="184"/>
      <c r="BN1061" s="184" t="s">
        <v>3493</v>
      </c>
      <c r="BO1061" s="184" t="s">
        <v>3493</v>
      </c>
      <c r="BP1061" s="184" t="s">
        <v>3493</v>
      </c>
      <c r="BQ1061" s="184" t="str">
        <f t="shared" si="45"/>
        <v>√</v>
      </c>
      <c r="BR1061" s="184"/>
      <c r="BS1061" s="184"/>
      <c r="BT1061" s="187" t="s">
        <v>3493</v>
      </c>
      <c r="BU1061" s="184"/>
      <c r="BV1061" s="190" t="e">
        <f>VLOOKUP(D:D,#REF!,2,0)</f>
        <v>#REF!</v>
      </c>
      <c r="BW1061" s="190" t="e">
        <f>VLOOKUP(D:D,#REF!,3,0)</f>
        <v>#REF!</v>
      </c>
      <c r="BX1061" s="190"/>
      <c r="BY1061" s="190"/>
      <c r="BZ1061" s="191" t="e">
        <f>VLOOKUP(D:D,#REF!,2,0)</f>
        <v>#REF!</v>
      </c>
      <c r="CA1061" s="192" t="s">
        <v>18928</v>
      </c>
      <c r="CB1061" s="192" t="s">
        <v>18928</v>
      </c>
      <c r="CC1061" s="192" t="s">
        <v>18928</v>
      </c>
      <c r="CD1061" s="190"/>
      <c r="CE1061" s="184">
        <v>7004417</v>
      </c>
    </row>
    <row r="1062" spans="1:83" ht="11.95" customHeight="1">
      <c r="A1062" s="184">
        <v>7004418</v>
      </c>
      <c r="B1062" s="184">
        <v>1061</v>
      </c>
      <c r="C1062" s="184" t="s">
        <v>9939</v>
      </c>
      <c r="D1062" s="184" t="s">
        <v>27</v>
      </c>
      <c r="E1062" s="184" t="s">
        <v>527</v>
      </c>
      <c r="F1062" s="184" t="s">
        <v>25254</v>
      </c>
      <c r="G1062" s="185">
        <v>42611</v>
      </c>
      <c r="H1062" s="186" t="s">
        <v>25255</v>
      </c>
      <c r="I1062" s="187">
        <v>21139</v>
      </c>
      <c r="J1062" s="184" t="s">
        <v>25256</v>
      </c>
      <c r="K1062" s="184">
        <v>7004418</v>
      </c>
      <c r="L1062" s="184" t="s">
        <v>25257</v>
      </c>
      <c r="M1062" s="184" t="s">
        <v>25258</v>
      </c>
      <c r="N1062" s="188" t="s">
        <v>25259</v>
      </c>
      <c r="O1062" s="189" t="s">
        <v>14041</v>
      </c>
      <c r="P1062" s="187" t="s">
        <v>25260</v>
      </c>
      <c r="Q1062" s="187" t="s">
        <v>25260</v>
      </c>
      <c r="R1062" s="184" t="s">
        <v>25261</v>
      </c>
      <c r="S1062" s="184" t="s">
        <v>24041</v>
      </c>
      <c r="T1062" s="184" t="s">
        <v>25262</v>
      </c>
      <c r="U1062" s="184">
        <v>13092508626</v>
      </c>
      <c r="V1062" s="184" t="s">
        <v>25263</v>
      </c>
      <c r="W1062" s="184" t="s">
        <v>3575</v>
      </c>
      <c r="X1062" s="187" t="s">
        <v>25264</v>
      </c>
      <c r="Y1062" s="187"/>
      <c r="Z1062" s="188" t="s">
        <v>3575</v>
      </c>
      <c r="AA1062" s="184">
        <v>180</v>
      </c>
      <c r="AB1062" s="184" t="s">
        <v>3561</v>
      </c>
      <c r="AC1062" s="184"/>
      <c r="AD1062" s="184"/>
      <c r="AE1062" s="184" t="s">
        <v>3562</v>
      </c>
      <c r="AF1062" s="184"/>
      <c r="AG1062" s="184"/>
      <c r="AH1062" s="184"/>
      <c r="AI1062" s="184"/>
      <c r="AJ1062" s="184" t="s">
        <v>3593</v>
      </c>
      <c r="AK1062" s="184">
        <v>213001</v>
      </c>
      <c r="AL1062" s="184" t="s">
        <v>25265</v>
      </c>
      <c r="AM1062" s="184" t="s">
        <v>25266</v>
      </c>
      <c r="AN1062" s="184">
        <v>13092508626</v>
      </c>
      <c r="AO1062" s="184" t="s">
        <v>24137</v>
      </c>
      <c r="AP1062" s="184" t="s">
        <v>14042</v>
      </c>
      <c r="AQ1062" s="184">
        <v>13606112301</v>
      </c>
      <c r="AR1062" s="184" t="s">
        <v>25267</v>
      </c>
      <c r="AS1062" s="184" t="s">
        <v>25268</v>
      </c>
      <c r="AT1062" s="184">
        <v>13092508626</v>
      </c>
      <c r="AU1062" s="184" t="s">
        <v>14043</v>
      </c>
      <c r="AV1062" s="184" t="s">
        <v>14043</v>
      </c>
      <c r="AW1062" s="190"/>
      <c r="AX1062" s="185">
        <v>43987</v>
      </c>
      <c r="AY1062" s="185"/>
      <c r="AZ1062" s="184" t="s">
        <v>19415</v>
      </c>
      <c r="BA1062" s="184" t="s">
        <v>25269</v>
      </c>
      <c r="BB1062" s="184"/>
      <c r="BC1062" s="184"/>
      <c r="BD1062" s="184"/>
      <c r="BE1062" s="184"/>
      <c r="BF1062" s="184"/>
      <c r="BG1062" s="184"/>
      <c r="BH1062" s="184"/>
      <c r="BI1062" s="184"/>
      <c r="BJ1062" s="184"/>
      <c r="BK1062" s="184"/>
      <c r="BL1062" s="184" t="s">
        <v>3493</v>
      </c>
      <c r="BM1062" s="184"/>
      <c r="BN1062" s="184"/>
      <c r="BO1062" s="184"/>
      <c r="BP1062" s="184" t="s">
        <v>3493</v>
      </c>
      <c r="BQ1062" s="184" t="str">
        <f t="shared" si="45"/>
        <v>√</v>
      </c>
      <c r="BR1062" s="184"/>
      <c r="BS1062" s="184"/>
      <c r="BT1062" s="187" t="s">
        <v>3493</v>
      </c>
      <c r="BU1062" s="184" t="s">
        <v>14044</v>
      </c>
      <c r="BV1062" s="190" t="e">
        <f>VLOOKUP(D:D,#REF!,2,0)</f>
        <v>#REF!</v>
      </c>
      <c r="BW1062" s="190" t="e">
        <f>VLOOKUP(D:D,#REF!,3,0)</f>
        <v>#REF!</v>
      </c>
      <c r="BX1062" s="190"/>
      <c r="BY1062" s="190"/>
      <c r="BZ1062" s="191" t="e">
        <f>VLOOKUP(D:D,#REF!,2,0)</f>
        <v>#REF!</v>
      </c>
      <c r="CA1062" s="192" t="s">
        <v>18928</v>
      </c>
      <c r="CB1062" s="192" t="s">
        <v>18928</v>
      </c>
      <c r="CC1062" s="192" t="s">
        <v>18928</v>
      </c>
      <c r="CD1062" s="190"/>
      <c r="CE1062" s="184">
        <v>7004418</v>
      </c>
    </row>
    <row r="1063" spans="1:83" ht="11.95" customHeight="1">
      <c r="A1063" s="184">
        <v>7004419</v>
      </c>
      <c r="B1063" s="184">
        <v>1062</v>
      </c>
      <c r="C1063" s="184" t="s">
        <v>19398</v>
      </c>
      <c r="D1063" s="184" t="s">
        <v>30</v>
      </c>
      <c r="E1063" s="184" t="s">
        <v>574</v>
      </c>
      <c r="F1063" s="184" t="s">
        <v>25270</v>
      </c>
      <c r="G1063" s="185">
        <v>42492</v>
      </c>
      <c r="H1063" s="186" t="s">
        <v>19796</v>
      </c>
      <c r="I1063" s="187">
        <v>21176</v>
      </c>
      <c r="J1063" s="184" t="s">
        <v>19758</v>
      </c>
      <c r="K1063" s="184">
        <v>7004419</v>
      </c>
      <c r="L1063" s="184" t="s">
        <v>25271</v>
      </c>
      <c r="M1063" s="184" t="s">
        <v>25272</v>
      </c>
      <c r="N1063" s="188" t="s">
        <v>25273</v>
      </c>
      <c r="O1063" s="189" t="s">
        <v>14045</v>
      </c>
      <c r="P1063" s="187" t="s">
        <v>25274</v>
      </c>
      <c r="Q1063" s="187" t="s">
        <v>25274</v>
      </c>
      <c r="R1063" s="184" t="s">
        <v>25275</v>
      </c>
      <c r="S1063" s="184" t="s">
        <v>14046</v>
      </c>
      <c r="T1063" s="184" t="s">
        <v>25276</v>
      </c>
      <c r="U1063" s="184">
        <v>18637379816</v>
      </c>
      <c r="V1063" s="184" t="s">
        <v>14047</v>
      </c>
      <c r="W1063" s="184" t="s">
        <v>25277</v>
      </c>
      <c r="X1063" s="187" t="s">
        <v>25278</v>
      </c>
      <c r="Y1063" s="187"/>
      <c r="Z1063" s="188" t="s">
        <v>3575</v>
      </c>
      <c r="AA1063" s="184">
        <v>150</v>
      </c>
      <c r="AB1063" s="184" t="s">
        <v>3561</v>
      </c>
      <c r="AC1063" s="184"/>
      <c r="AD1063" s="184"/>
      <c r="AE1063" s="184" t="s">
        <v>3562</v>
      </c>
      <c r="AF1063" s="184"/>
      <c r="AG1063" s="184"/>
      <c r="AH1063" s="184"/>
      <c r="AI1063" s="184"/>
      <c r="AJ1063" s="184" t="s">
        <v>3563</v>
      </c>
      <c r="AK1063" s="184">
        <v>453000</v>
      </c>
      <c r="AL1063" s="184" t="s">
        <v>25279</v>
      </c>
      <c r="AM1063" s="184" t="s">
        <v>25280</v>
      </c>
      <c r="AN1063" s="184">
        <v>13653839930</v>
      </c>
      <c r="AO1063" s="184" t="s">
        <v>25281</v>
      </c>
      <c r="AP1063" s="184" t="s">
        <v>14048</v>
      </c>
      <c r="AQ1063" s="184">
        <v>18737333633</v>
      </c>
      <c r="AR1063" s="184" t="s">
        <v>25282</v>
      </c>
      <c r="AS1063" s="184" t="s">
        <v>25283</v>
      </c>
      <c r="AT1063" s="184">
        <v>13653839930</v>
      </c>
      <c r="AU1063" s="184" t="s">
        <v>25284</v>
      </c>
      <c r="AV1063" s="184" t="s">
        <v>25285</v>
      </c>
      <c r="AW1063" s="190"/>
      <c r="AX1063" s="185">
        <v>44263</v>
      </c>
      <c r="AY1063" s="185"/>
      <c r="AZ1063" s="184" t="s">
        <v>3731</v>
      </c>
      <c r="BA1063" s="184" t="s">
        <v>25286</v>
      </c>
      <c r="BB1063" s="184"/>
      <c r="BC1063" s="184"/>
      <c r="BD1063" s="184"/>
      <c r="BE1063" s="184"/>
      <c r="BF1063" s="184"/>
      <c r="BG1063" s="184"/>
      <c r="BH1063" s="184"/>
      <c r="BI1063" s="184"/>
      <c r="BJ1063" s="184"/>
      <c r="BK1063" s="184"/>
      <c r="BL1063" s="184" t="s">
        <v>3493</v>
      </c>
      <c r="BM1063" s="184"/>
      <c r="BN1063" s="184"/>
      <c r="BO1063" s="184"/>
      <c r="BP1063" s="184" t="s">
        <v>3493</v>
      </c>
      <c r="BQ1063" s="184" t="str">
        <f t="shared" si="45"/>
        <v>√</v>
      </c>
      <c r="BR1063" s="184"/>
      <c r="BS1063" s="184"/>
      <c r="BT1063" s="187" t="s">
        <v>3493</v>
      </c>
      <c r="BU1063" s="184"/>
      <c r="BV1063" s="190" t="e">
        <f>VLOOKUP(D:D,#REF!,2,0)</f>
        <v>#REF!</v>
      </c>
      <c r="BW1063" s="190" t="e">
        <f>VLOOKUP(D:D,#REF!,3,0)</f>
        <v>#REF!</v>
      </c>
      <c r="BX1063" s="190"/>
      <c r="BY1063" s="190"/>
      <c r="BZ1063" s="191" t="e">
        <f>VLOOKUP(D:D,#REF!,2,0)</f>
        <v>#REF!</v>
      </c>
      <c r="CA1063" s="192" t="s">
        <v>18928</v>
      </c>
      <c r="CB1063" s="192" t="s">
        <v>18928</v>
      </c>
      <c r="CC1063" s="192" t="s">
        <v>18928</v>
      </c>
      <c r="CD1063" s="190"/>
      <c r="CE1063" s="184">
        <v>7004419</v>
      </c>
    </row>
    <row r="1064" spans="1:83" ht="11.95" customHeight="1">
      <c r="A1064" s="184">
        <v>7004420</v>
      </c>
      <c r="B1064" s="184">
        <v>1063</v>
      </c>
      <c r="C1064" s="184" t="s">
        <v>19398</v>
      </c>
      <c r="D1064" s="184" t="s">
        <v>15</v>
      </c>
      <c r="E1064" s="184" t="s">
        <v>596</v>
      </c>
      <c r="F1064" s="184" t="s">
        <v>25287</v>
      </c>
      <c r="G1064" s="185">
        <v>42601</v>
      </c>
      <c r="H1064" s="186" t="s">
        <v>22853</v>
      </c>
      <c r="I1064" s="187">
        <v>21130</v>
      </c>
      <c r="J1064" s="184" t="s">
        <v>22854</v>
      </c>
      <c r="K1064" s="184">
        <v>7004420</v>
      </c>
      <c r="L1064" s="184" t="s">
        <v>25288</v>
      </c>
      <c r="M1064" s="184" t="s">
        <v>25289</v>
      </c>
      <c r="N1064" s="188" t="s">
        <v>25290</v>
      </c>
      <c r="O1064" s="189"/>
      <c r="P1064" s="187" t="s">
        <v>25291</v>
      </c>
      <c r="Q1064" s="187" t="s">
        <v>25291</v>
      </c>
      <c r="R1064" s="184" t="s">
        <v>25292</v>
      </c>
      <c r="S1064" s="184" t="s">
        <v>14049</v>
      </c>
      <c r="T1064" s="184" t="s">
        <v>25293</v>
      </c>
      <c r="U1064" s="184" t="s">
        <v>25294</v>
      </c>
      <c r="V1064" s="184" t="s">
        <v>25295</v>
      </c>
      <c r="W1064" s="184" t="s">
        <v>25296</v>
      </c>
      <c r="X1064" s="187" t="s">
        <v>25297</v>
      </c>
      <c r="Y1064" s="187"/>
      <c r="Z1064" s="188" t="s">
        <v>3575</v>
      </c>
      <c r="AA1064" s="184">
        <v>180</v>
      </c>
      <c r="AB1064" s="184" t="s">
        <v>3561</v>
      </c>
      <c r="AC1064" s="184"/>
      <c r="AD1064" s="184"/>
      <c r="AE1064" s="184" t="s">
        <v>3562</v>
      </c>
      <c r="AF1064" s="184"/>
      <c r="AG1064" s="184"/>
      <c r="AH1064" s="184"/>
      <c r="AI1064" s="184"/>
      <c r="AJ1064" s="184" t="s">
        <v>3563</v>
      </c>
      <c r="AK1064" s="184" t="s">
        <v>25298</v>
      </c>
      <c r="AL1064" s="184" t="s">
        <v>25299</v>
      </c>
      <c r="AM1064" s="184" t="s">
        <v>25300</v>
      </c>
      <c r="AN1064" s="184">
        <v>13848019589</v>
      </c>
      <c r="AO1064" s="184" t="s">
        <v>3577</v>
      </c>
      <c r="AP1064" s="184" t="s">
        <v>14050</v>
      </c>
      <c r="AQ1064" s="184" t="s">
        <v>14051</v>
      </c>
      <c r="AR1064" s="184" t="s">
        <v>25301</v>
      </c>
      <c r="AS1064" s="184" t="s">
        <v>25302</v>
      </c>
      <c r="AT1064" s="184">
        <v>13848019589</v>
      </c>
      <c r="AU1064" s="184" t="s">
        <v>25303</v>
      </c>
      <c r="AV1064" s="184" t="s">
        <v>25304</v>
      </c>
      <c r="AW1064" s="190"/>
      <c r="AX1064" s="185">
        <v>44280</v>
      </c>
      <c r="AY1064" s="185">
        <v>44280</v>
      </c>
      <c r="AZ1064" s="184" t="s">
        <v>3731</v>
      </c>
      <c r="BA1064" s="184" t="s">
        <v>25305</v>
      </c>
      <c r="BB1064" s="184"/>
      <c r="BC1064" s="184"/>
      <c r="BD1064" s="184"/>
      <c r="BE1064" s="184"/>
      <c r="BF1064" s="184"/>
      <c r="BG1064" s="184"/>
      <c r="BH1064" s="184"/>
      <c r="BI1064" s="184"/>
      <c r="BJ1064" s="184"/>
      <c r="BK1064" s="184"/>
      <c r="BL1064" s="184" t="s">
        <v>3493</v>
      </c>
      <c r="BM1064" s="184"/>
      <c r="BN1064" s="184"/>
      <c r="BO1064" s="184"/>
      <c r="BP1064" s="184" t="s">
        <v>3493</v>
      </c>
      <c r="BQ1064" s="184" t="str">
        <f t="shared" si="45"/>
        <v>√</v>
      </c>
      <c r="BR1064" s="184"/>
      <c r="BS1064" s="184"/>
      <c r="BT1064" s="187" t="s">
        <v>3493</v>
      </c>
      <c r="BU1064" s="184"/>
      <c r="BV1064" s="190" t="e">
        <f>VLOOKUP(D:D,#REF!,2,0)</f>
        <v>#REF!</v>
      </c>
      <c r="BW1064" s="190" t="e">
        <f>VLOOKUP(D:D,#REF!,3,0)</f>
        <v>#REF!</v>
      </c>
      <c r="BX1064" s="190"/>
      <c r="BY1064" s="190"/>
      <c r="BZ1064" s="191" t="e">
        <f>VLOOKUP(D:D,#REF!,2,0)</f>
        <v>#REF!</v>
      </c>
      <c r="CA1064" s="192" t="s">
        <v>18928</v>
      </c>
      <c r="CB1064" s="192" t="s">
        <v>18928</v>
      </c>
      <c r="CC1064" s="192" t="s">
        <v>18928</v>
      </c>
      <c r="CD1064" s="190"/>
      <c r="CE1064" s="184">
        <v>7004420</v>
      </c>
    </row>
    <row r="1065" spans="1:83" ht="11.95" customHeight="1">
      <c r="A1065" s="184">
        <v>7004421</v>
      </c>
      <c r="B1065" s="184">
        <v>1064</v>
      </c>
      <c r="C1065" s="184" t="s">
        <v>18923</v>
      </c>
      <c r="D1065" s="184" t="s">
        <v>39</v>
      </c>
      <c r="E1065" s="184" t="s">
        <v>39</v>
      </c>
      <c r="F1065" s="184" t="s">
        <v>25306</v>
      </c>
      <c r="G1065" s="185">
        <v>42608</v>
      </c>
      <c r="H1065" s="186" t="s">
        <v>8023</v>
      </c>
      <c r="I1065" s="187">
        <v>21136</v>
      </c>
      <c r="J1065" s="184" t="s">
        <v>22265</v>
      </c>
      <c r="K1065" s="184">
        <v>7004421</v>
      </c>
      <c r="L1065" s="184" t="s">
        <v>25307</v>
      </c>
      <c r="M1065" s="184" t="s">
        <v>25308</v>
      </c>
      <c r="N1065" s="188" t="s">
        <v>25309</v>
      </c>
      <c r="O1065" s="189"/>
      <c r="P1065" s="187" t="s">
        <v>25310</v>
      </c>
      <c r="Q1065" s="187" t="s">
        <v>25310</v>
      </c>
      <c r="R1065" s="184" t="s">
        <v>25311</v>
      </c>
      <c r="S1065" s="184" t="s">
        <v>14052</v>
      </c>
      <c r="T1065" s="184" t="s">
        <v>25312</v>
      </c>
      <c r="U1065" s="184" t="s">
        <v>25313</v>
      </c>
      <c r="V1065" s="184" t="s">
        <v>25314</v>
      </c>
      <c r="W1065" s="184" t="s">
        <v>25313</v>
      </c>
      <c r="X1065" s="187" t="s">
        <v>25315</v>
      </c>
      <c r="Y1065" s="187" t="s">
        <v>25316</v>
      </c>
      <c r="Z1065" s="188" t="s">
        <v>3575</v>
      </c>
      <c r="AA1065" s="184">
        <v>180</v>
      </c>
      <c r="AB1065" s="184" t="s">
        <v>3561</v>
      </c>
      <c r="AC1065" s="184" t="s">
        <v>25317</v>
      </c>
      <c r="AD1065" s="184"/>
      <c r="AE1065" s="184" t="s">
        <v>3562</v>
      </c>
      <c r="AF1065" s="184"/>
      <c r="AG1065" s="184"/>
      <c r="AH1065" s="184"/>
      <c r="AI1065" s="184"/>
      <c r="AJ1065" s="184" t="s">
        <v>3593</v>
      </c>
      <c r="AK1065" s="184">
        <v>408300</v>
      </c>
      <c r="AL1065" s="184" t="s">
        <v>25318</v>
      </c>
      <c r="AM1065" s="184" t="s">
        <v>25319</v>
      </c>
      <c r="AN1065" s="184">
        <v>13896796625</v>
      </c>
      <c r="AO1065" s="184" t="s">
        <v>3577</v>
      </c>
      <c r="AP1065" s="184" t="s">
        <v>14053</v>
      </c>
      <c r="AQ1065" s="184" t="s">
        <v>14054</v>
      </c>
      <c r="AR1065" s="184" t="s">
        <v>25320</v>
      </c>
      <c r="AS1065" s="184" t="s">
        <v>25321</v>
      </c>
      <c r="AT1065" s="184">
        <v>13896796625</v>
      </c>
      <c r="AU1065" s="184" t="s">
        <v>25322</v>
      </c>
      <c r="AV1065" s="184" t="s">
        <v>14055</v>
      </c>
      <c r="AW1065" s="190"/>
      <c r="AX1065" s="185">
        <v>44641</v>
      </c>
      <c r="AY1065" s="185">
        <v>42788</v>
      </c>
      <c r="AZ1065" s="184" t="s">
        <v>3562</v>
      </c>
      <c r="BA1065" s="184" t="s">
        <v>25323</v>
      </c>
      <c r="BB1065" s="184"/>
      <c r="BC1065" s="184"/>
      <c r="BD1065" s="184"/>
      <c r="BE1065" s="184"/>
      <c r="BF1065" s="184"/>
      <c r="BG1065" s="184"/>
      <c r="BH1065" s="184"/>
      <c r="BI1065" s="184"/>
      <c r="BJ1065" s="184"/>
      <c r="BK1065" s="184"/>
      <c r="BL1065" s="184" t="s">
        <v>3493</v>
      </c>
      <c r="BM1065" s="184"/>
      <c r="BN1065" s="184"/>
      <c r="BO1065" s="184" t="s">
        <v>3493</v>
      </c>
      <c r="BP1065" s="184" t="s">
        <v>3493</v>
      </c>
      <c r="BQ1065" s="184" t="str">
        <f t="shared" si="45"/>
        <v>√</v>
      </c>
      <c r="BR1065" s="184"/>
      <c r="BS1065" s="184"/>
      <c r="BT1065" s="187" t="s">
        <v>3493</v>
      </c>
      <c r="BU1065" s="184" t="s">
        <v>25324</v>
      </c>
      <c r="BV1065" s="190" t="e">
        <f>VLOOKUP(D:D,#REF!,2,0)</f>
        <v>#REF!</v>
      </c>
      <c r="BW1065" s="190" t="e">
        <f>VLOOKUP(D:D,#REF!,3,0)</f>
        <v>#REF!</v>
      </c>
      <c r="BX1065" s="190"/>
      <c r="BY1065" s="190"/>
      <c r="BZ1065" s="191" t="e">
        <f>VLOOKUP(D:D,#REF!,2,0)</f>
        <v>#REF!</v>
      </c>
      <c r="CA1065" s="192" t="s">
        <v>18928</v>
      </c>
      <c r="CB1065" s="192" t="s">
        <v>18928</v>
      </c>
      <c r="CC1065" s="192" t="s">
        <v>18928</v>
      </c>
      <c r="CD1065" s="190"/>
      <c r="CE1065" s="184">
        <v>7004421</v>
      </c>
    </row>
    <row r="1066" spans="1:83" ht="11.95" customHeight="1">
      <c r="A1066" s="184">
        <v>7004422</v>
      </c>
      <c r="B1066" s="184">
        <v>1065</v>
      </c>
      <c r="C1066" s="184" t="s">
        <v>18923</v>
      </c>
      <c r="D1066" s="184" t="s">
        <v>39</v>
      </c>
      <c r="E1066" s="184" t="s">
        <v>39</v>
      </c>
      <c r="F1066" s="184" t="s">
        <v>25325</v>
      </c>
      <c r="G1066" s="185">
        <v>42608</v>
      </c>
      <c r="H1066" s="186" t="s">
        <v>8023</v>
      </c>
      <c r="I1066" s="187">
        <v>21136</v>
      </c>
      <c r="J1066" s="184" t="s">
        <v>11663</v>
      </c>
      <c r="K1066" s="184">
        <v>7004422</v>
      </c>
      <c r="L1066" s="184" t="s">
        <v>25326</v>
      </c>
      <c r="M1066" s="184" t="s">
        <v>25327</v>
      </c>
      <c r="N1066" s="188" t="s">
        <v>25328</v>
      </c>
      <c r="O1066" s="189"/>
      <c r="P1066" s="187" t="s">
        <v>25329</v>
      </c>
      <c r="Q1066" s="187" t="s">
        <v>25329</v>
      </c>
      <c r="R1066" s="184" t="s">
        <v>25330</v>
      </c>
      <c r="S1066" s="184" t="s">
        <v>14056</v>
      </c>
      <c r="T1066" s="184" t="s">
        <v>25331</v>
      </c>
      <c r="U1066" s="184" t="s">
        <v>25332</v>
      </c>
      <c r="V1066" s="184"/>
      <c r="W1066" s="184"/>
      <c r="X1066" s="187" t="s">
        <v>25333</v>
      </c>
      <c r="Y1066" s="187"/>
      <c r="Z1066" s="188" t="s">
        <v>3575</v>
      </c>
      <c r="AA1066" s="184">
        <v>180</v>
      </c>
      <c r="AB1066" s="184" t="s">
        <v>3561</v>
      </c>
      <c r="AC1066" s="184" t="s">
        <v>25334</v>
      </c>
      <c r="AD1066" s="184"/>
      <c r="AE1066" s="184" t="s">
        <v>3562</v>
      </c>
      <c r="AF1066" s="184"/>
      <c r="AG1066" s="184"/>
      <c r="AH1066" s="184"/>
      <c r="AI1066" s="184"/>
      <c r="AJ1066" s="184" t="s">
        <v>3563</v>
      </c>
      <c r="AK1066" s="184">
        <v>408200</v>
      </c>
      <c r="AL1066" s="184" t="s">
        <v>912</v>
      </c>
      <c r="AM1066" s="184" t="s">
        <v>8031</v>
      </c>
      <c r="AN1066" s="184">
        <v>18696667152</v>
      </c>
      <c r="AO1066" s="184" t="s">
        <v>8032</v>
      </c>
      <c r="AP1066" s="184" t="s">
        <v>14057</v>
      </c>
      <c r="AQ1066" s="184" t="s">
        <v>14056</v>
      </c>
      <c r="AR1066" s="184" t="s">
        <v>912</v>
      </c>
      <c r="AS1066" s="184" t="s">
        <v>8031</v>
      </c>
      <c r="AT1066" s="184">
        <v>18696667152</v>
      </c>
      <c r="AU1066" s="184" t="s">
        <v>911</v>
      </c>
      <c r="AV1066" s="184" t="s">
        <v>25335</v>
      </c>
      <c r="AW1066" s="190"/>
      <c r="AX1066" s="185">
        <v>44022</v>
      </c>
      <c r="AY1066" s="185"/>
      <c r="AZ1066" s="184" t="s">
        <v>3731</v>
      </c>
      <c r="BA1066" s="184" t="s">
        <v>25336</v>
      </c>
      <c r="BB1066" s="184"/>
      <c r="BC1066" s="184"/>
      <c r="BD1066" s="184"/>
      <c r="BE1066" s="184"/>
      <c r="BF1066" s="184"/>
      <c r="BG1066" s="184"/>
      <c r="BH1066" s="184"/>
      <c r="BI1066" s="184"/>
      <c r="BJ1066" s="184"/>
      <c r="BK1066" s="184"/>
      <c r="BL1066" s="184" t="s">
        <v>3493</v>
      </c>
      <c r="BM1066" s="184"/>
      <c r="BN1066" s="184"/>
      <c r="BO1066" s="184"/>
      <c r="BP1066" s="184" t="s">
        <v>3493</v>
      </c>
      <c r="BQ1066" s="184" t="str">
        <f t="shared" si="45"/>
        <v>√</v>
      </c>
      <c r="BR1066" s="184"/>
      <c r="BS1066" s="184"/>
      <c r="BT1066" s="187" t="s">
        <v>3493</v>
      </c>
      <c r="BU1066" s="184"/>
      <c r="BV1066" s="190" t="e">
        <f>VLOOKUP(D:D,#REF!,2,0)</f>
        <v>#REF!</v>
      </c>
      <c r="BW1066" s="190" t="e">
        <f>VLOOKUP(D:D,#REF!,3,0)</f>
        <v>#REF!</v>
      </c>
      <c r="BX1066" s="190"/>
      <c r="BY1066" s="190"/>
      <c r="BZ1066" s="191" t="e">
        <f>VLOOKUP(D:D,#REF!,2,0)</f>
        <v>#REF!</v>
      </c>
      <c r="CA1066" s="192" t="s">
        <v>18928</v>
      </c>
      <c r="CB1066" s="192" t="s">
        <v>18928</v>
      </c>
      <c r="CC1066" s="192" t="s">
        <v>18928</v>
      </c>
      <c r="CD1066" s="190"/>
      <c r="CE1066" s="184">
        <v>7004422</v>
      </c>
    </row>
    <row r="1067" spans="1:83" ht="11.95" customHeight="1">
      <c r="A1067" s="184">
        <v>7004423</v>
      </c>
      <c r="B1067" s="184">
        <v>1066</v>
      </c>
      <c r="C1067" s="184" t="s">
        <v>19398</v>
      </c>
      <c r="D1067" s="184" t="s">
        <v>22</v>
      </c>
      <c r="E1067" s="184" t="s">
        <v>557</v>
      </c>
      <c r="F1067" s="184" t="s">
        <v>25337</v>
      </c>
      <c r="G1067" s="185">
        <v>42608</v>
      </c>
      <c r="H1067" s="186" t="s">
        <v>5543</v>
      </c>
      <c r="I1067" s="187">
        <v>21183</v>
      </c>
      <c r="J1067" s="184" t="s">
        <v>25338</v>
      </c>
      <c r="K1067" s="184">
        <v>7004423</v>
      </c>
      <c r="L1067" s="184" t="s">
        <v>25339</v>
      </c>
      <c r="M1067" s="184" t="s">
        <v>25340</v>
      </c>
      <c r="N1067" s="188" t="s">
        <v>25341</v>
      </c>
      <c r="O1067" s="189" t="s">
        <v>14058</v>
      </c>
      <c r="P1067" s="187" t="s">
        <v>25342</v>
      </c>
      <c r="Q1067" s="187" t="s">
        <v>25342</v>
      </c>
      <c r="R1067" s="184" t="s">
        <v>25343</v>
      </c>
      <c r="S1067" s="184">
        <v>15854766616</v>
      </c>
      <c r="T1067" s="184" t="s">
        <v>25344</v>
      </c>
      <c r="U1067" s="184">
        <v>15166789586</v>
      </c>
      <c r="V1067" s="184" t="s">
        <v>25345</v>
      </c>
      <c r="W1067" s="184" t="s">
        <v>25346</v>
      </c>
      <c r="X1067" s="187" t="s">
        <v>25347</v>
      </c>
      <c r="Y1067" s="187" t="s">
        <v>25348</v>
      </c>
      <c r="Z1067" s="188" t="s">
        <v>3575</v>
      </c>
      <c r="AA1067" s="184">
        <v>90</v>
      </c>
      <c r="AB1067" s="184" t="s">
        <v>3561</v>
      </c>
      <c r="AC1067" s="184"/>
      <c r="AD1067" s="184"/>
      <c r="AE1067" s="184" t="s">
        <v>3562</v>
      </c>
      <c r="AF1067" s="184"/>
      <c r="AG1067" s="184"/>
      <c r="AH1067" s="184"/>
      <c r="AI1067" s="184"/>
      <c r="AJ1067" s="184" t="s">
        <v>3563</v>
      </c>
      <c r="AK1067" s="184">
        <v>272000</v>
      </c>
      <c r="AL1067" s="184" t="s">
        <v>25349</v>
      </c>
      <c r="AM1067" s="184" t="s">
        <v>25342</v>
      </c>
      <c r="AN1067" s="184">
        <v>15166789586</v>
      </c>
      <c r="AO1067" s="184" t="s">
        <v>3577</v>
      </c>
      <c r="AP1067" s="184" t="s">
        <v>14059</v>
      </c>
      <c r="AQ1067" s="184">
        <v>18369865827</v>
      </c>
      <c r="AR1067" s="184" t="s">
        <v>25350</v>
      </c>
      <c r="AS1067" s="184" t="s">
        <v>25351</v>
      </c>
      <c r="AT1067" s="184">
        <v>15166789586</v>
      </c>
      <c r="AU1067" s="184" t="s">
        <v>2565</v>
      </c>
      <c r="AV1067" s="184" t="s">
        <v>25352</v>
      </c>
      <c r="AW1067" s="190"/>
      <c r="AX1067" s="185">
        <v>44286</v>
      </c>
      <c r="AY1067" s="185">
        <v>43506</v>
      </c>
      <c r="AZ1067" s="184" t="s">
        <v>3731</v>
      </c>
      <c r="BA1067" s="184" t="s">
        <v>25353</v>
      </c>
      <c r="BB1067" s="184"/>
      <c r="BC1067" s="184"/>
      <c r="BD1067" s="184"/>
      <c r="BE1067" s="184"/>
      <c r="BF1067" s="184"/>
      <c r="BG1067" s="184"/>
      <c r="BH1067" s="184"/>
      <c r="BI1067" s="184"/>
      <c r="BJ1067" s="184"/>
      <c r="BK1067" s="184"/>
      <c r="BL1067" s="184" t="s">
        <v>3493</v>
      </c>
      <c r="BM1067" s="184"/>
      <c r="BN1067" s="184"/>
      <c r="BO1067" s="184" t="s">
        <v>3493</v>
      </c>
      <c r="BP1067" s="184" t="s">
        <v>3493</v>
      </c>
      <c r="BQ1067" s="184" t="str">
        <f t="shared" si="45"/>
        <v>√</v>
      </c>
      <c r="BR1067" s="184"/>
      <c r="BS1067" s="184"/>
      <c r="BT1067" s="187" t="s">
        <v>3493</v>
      </c>
      <c r="BU1067" s="184"/>
      <c r="BV1067" s="190" t="e">
        <f>VLOOKUP(D:D,#REF!,2,0)</f>
        <v>#REF!</v>
      </c>
      <c r="BW1067" s="190" t="e">
        <f>VLOOKUP(D:D,#REF!,3,0)</f>
        <v>#REF!</v>
      </c>
      <c r="BX1067" s="190"/>
      <c r="BY1067" s="190"/>
      <c r="BZ1067" s="191" t="e">
        <f>VLOOKUP(D:D,#REF!,2,0)</f>
        <v>#REF!</v>
      </c>
      <c r="CA1067" s="192" t="s">
        <v>18928</v>
      </c>
      <c r="CB1067" s="192" t="s">
        <v>18928</v>
      </c>
      <c r="CC1067" s="192" t="s">
        <v>18928</v>
      </c>
      <c r="CD1067" s="190"/>
      <c r="CE1067" s="184">
        <v>7004423</v>
      </c>
    </row>
    <row r="1068" spans="1:83" ht="11.95" customHeight="1">
      <c r="A1068" s="184">
        <v>7004424</v>
      </c>
      <c r="B1068" s="184">
        <v>1067</v>
      </c>
      <c r="C1068" s="184" t="s">
        <v>3672</v>
      </c>
      <c r="D1068" s="184" t="s">
        <v>28</v>
      </c>
      <c r="E1068" s="184" t="s">
        <v>125</v>
      </c>
      <c r="F1068" s="184" t="s">
        <v>25354</v>
      </c>
      <c r="G1068" s="185">
        <v>42613</v>
      </c>
      <c r="H1068" s="186" t="s">
        <v>923</v>
      </c>
      <c r="I1068" s="187">
        <v>21097</v>
      </c>
      <c r="J1068" s="184" t="s">
        <v>19358</v>
      </c>
      <c r="K1068" s="184">
        <v>7004424</v>
      </c>
      <c r="L1068" s="184" t="s">
        <v>25355</v>
      </c>
      <c r="M1068" s="184" t="s">
        <v>25356</v>
      </c>
      <c r="N1068" s="188" t="s">
        <v>25357</v>
      </c>
      <c r="O1068" s="189" t="s">
        <v>14060</v>
      </c>
      <c r="P1068" s="187" t="s">
        <v>25358</v>
      </c>
      <c r="Q1068" s="187" t="s">
        <v>25358</v>
      </c>
      <c r="R1068" s="184" t="s">
        <v>25359</v>
      </c>
      <c r="S1068" s="184" t="s">
        <v>14060</v>
      </c>
      <c r="T1068" s="184" t="s">
        <v>25360</v>
      </c>
      <c r="U1068" s="184">
        <v>18079125715</v>
      </c>
      <c r="V1068" s="184" t="s">
        <v>25360</v>
      </c>
      <c r="W1068" s="184">
        <v>18079125715</v>
      </c>
      <c r="X1068" s="187" t="s">
        <v>25361</v>
      </c>
      <c r="Y1068" s="187"/>
      <c r="Z1068" s="188" t="s">
        <v>3575</v>
      </c>
      <c r="AA1068" s="184">
        <v>180</v>
      </c>
      <c r="AB1068" s="184" t="s">
        <v>3561</v>
      </c>
      <c r="AC1068" s="184" t="s">
        <v>25362</v>
      </c>
      <c r="AD1068" s="184" t="s">
        <v>25363</v>
      </c>
      <c r="AE1068" s="184" t="s">
        <v>3562</v>
      </c>
      <c r="AF1068" s="184"/>
      <c r="AG1068" s="184"/>
      <c r="AH1068" s="184"/>
      <c r="AI1068" s="184"/>
      <c r="AJ1068" s="184" t="s">
        <v>3593</v>
      </c>
      <c r="AK1068" s="184">
        <v>330006</v>
      </c>
      <c r="AL1068" s="184" t="s">
        <v>25364</v>
      </c>
      <c r="AM1068" s="184" t="s">
        <v>25365</v>
      </c>
      <c r="AN1068" s="184">
        <v>18079125715</v>
      </c>
      <c r="AO1068" s="184" t="s">
        <v>19284</v>
      </c>
      <c r="AP1068" s="184" t="s">
        <v>14061</v>
      </c>
      <c r="AQ1068" s="184" t="s">
        <v>14062</v>
      </c>
      <c r="AR1068" s="184" t="s">
        <v>19285</v>
      </c>
      <c r="AS1068" s="184" t="s">
        <v>19286</v>
      </c>
      <c r="AT1068" s="184">
        <v>13975839258</v>
      </c>
      <c r="AU1068" s="184" t="s">
        <v>25366</v>
      </c>
      <c r="AV1068" s="184" t="s">
        <v>25367</v>
      </c>
      <c r="AW1068" s="190"/>
      <c r="AX1068" s="185">
        <v>44608</v>
      </c>
      <c r="AY1068" s="185"/>
      <c r="AZ1068" s="184" t="s">
        <v>3731</v>
      </c>
      <c r="BA1068" s="184" t="s">
        <v>25368</v>
      </c>
      <c r="BB1068" s="184"/>
      <c r="BC1068" s="184"/>
      <c r="BD1068" s="184"/>
      <c r="BE1068" s="184"/>
      <c r="BF1068" s="184"/>
      <c r="BG1068" s="184"/>
      <c r="BH1068" s="184"/>
      <c r="BI1068" s="184"/>
      <c r="BJ1068" s="184"/>
      <c r="BK1068" s="184"/>
      <c r="BL1068" s="184" t="s">
        <v>3493</v>
      </c>
      <c r="BM1068" s="184"/>
      <c r="BN1068" s="184" t="s">
        <v>3493</v>
      </c>
      <c r="BO1068" s="184"/>
      <c r="BP1068" s="184" t="s">
        <v>3493</v>
      </c>
      <c r="BQ1068" s="184" t="str">
        <f t="shared" si="45"/>
        <v>√</v>
      </c>
      <c r="BR1068" s="184"/>
      <c r="BS1068" s="184"/>
      <c r="BT1068" s="187" t="s">
        <v>3493</v>
      </c>
      <c r="BU1068" s="184"/>
      <c r="BV1068" s="190" t="e">
        <f>VLOOKUP(D:D,#REF!,2,0)</f>
        <v>#REF!</v>
      </c>
      <c r="BW1068" s="190" t="e">
        <f>VLOOKUP(K:K,#REF!,4,0)</f>
        <v>#REF!</v>
      </c>
      <c r="BX1068" s="190"/>
      <c r="BY1068" s="190"/>
      <c r="BZ1068" s="191" t="e">
        <f>VLOOKUP(D:D,#REF!,2,0)</f>
        <v>#REF!</v>
      </c>
      <c r="CA1068" s="192" t="s">
        <v>18928</v>
      </c>
      <c r="CB1068" s="192" t="s">
        <v>18928</v>
      </c>
      <c r="CC1068" s="192" t="s">
        <v>18928</v>
      </c>
      <c r="CD1068" s="190"/>
      <c r="CE1068" s="184">
        <v>7004424</v>
      </c>
    </row>
    <row r="1069" spans="1:83" ht="11.95" customHeight="1">
      <c r="A1069" s="184">
        <v>7004425</v>
      </c>
      <c r="B1069" s="184">
        <v>1068</v>
      </c>
      <c r="C1069" s="184" t="s">
        <v>9939</v>
      </c>
      <c r="D1069" s="184" t="s">
        <v>31</v>
      </c>
      <c r="E1069" s="184" t="s">
        <v>540</v>
      </c>
      <c r="F1069" s="184" t="s">
        <v>25369</v>
      </c>
      <c r="G1069" s="185">
        <v>42394</v>
      </c>
      <c r="H1069" s="186" t="s">
        <v>23703</v>
      </c>
      <c r="I1069" s="187">
        <v>21134</v>
      </c>
      <c r="J1069" s="184" t="s">
        <v>23198</v>
      </c>
      <c r="K1069" s="184">
        <v>7004425</v>
      </c>
      <c r="L1069" s="184" t="s">
        <v>25370</v>
      </c>
      <c r="M1069" s="184" t="s">
        <v>25371</v>
      </c>
      <c r="N1069" s="188" t="s">
        <v>25372</v>
      </c>
      <c r="O1069" s="189"/>
      <c r="P1069" s="187" t="s">
        <v>25373</v>
      </c>
      <c r="Q1069" s="187" t="s">
        <v>25373</v>
      </c>
      <c r="R1069" s="184" t="s">
        <v>25374</v>
      </c>
      <c r="S1069" s="184" t="s">
        <v>25375</v>
      </c>
      <c r="T1069" s="184" t="s">
        <v>25375</v>
      </c>
      <c r="U1069" s="184" t="s">
        <v>3575</v>
      </c>
      <c r="V1069" s="184" t="s">
        <v>25375</v>
      </c>
      <c r="W1069" s="184" t="s">
        <v>3575</v>
      </c>
      <c r="X1069" s="187" t="s">
        <v>25376</v>
      </c>
      <c r="Y1069" s="187" t="s">
        <v>25377</v>
      </c>
      <c r="Z1069" s="188" t="s">
        <v>25376</v>
      </c>
      <c r="AA1069" s="184">
        <v>120</v>
      </c>
      <c r="AB1069" s="184" t="s">
        <v>3669</v>
      </c>
      <c r="AC1069" s="184" t="s">
        <v>25378</v>
      </c>
      <c r="AD1069" s="184"/>
      <c r="AE1069" s="184" t="s">
        <v>3562</v>
      </c>
      <c r="AF1069" s="184"/>
      <c r="AG1069" s="184"/>
      <c r="AH1069" s="184"/>
      <c r="AI1069" s="184"/>
      <c r="AJ1069" s="184" t="s">
        <v>3593</v>
      </c>
      <c r="AK1069" s="184">
        <v>315020</v>
      </c>
      <c r="AL1069" s="184"/>
      <c r="AM1069" s="184"/>
      <c r="AN1069" s="184"/>
      <c r="AO1069" s="184" t="s">
        <v>3577</v>
      </c>
      <c r="AP1069" s="184" t="s">
        <v>14063</v>
      </c>
      <c r="AQ1069" s="184">
        <v>13605748413</v>
      </c>
      <c r="AR1069" s="184"/>
      <c r="AS1069" s="184"/>
      <c r="AT1069" s="184"/>
      <c r="AU1069" s="184" t="s">
        <v>1195</v>
      </c>
      <c r="AV1069" s="184" t="s">
        <v>25379</v>
      </c>
      <c r="AW1069" s="190"/>
      <c r="AX1069" s="185">
        <v>44627</v>
      </c>
      <c r="AY1069" s="185">
        <v>43208</v>
      </c>
      <c r="AZ1069" s="184" t="s">
        <v>19415</v>
      </c>
      <c r="BA1069" s="184" t="s">
        <v>14064</v>
      </c>
      <c r="BB1069" s="184"/>
      <c r="BC1069" s="184"/>
      <c r="BD1069" s="184"/>
      <c r="BE1069" s="184"/>
      <c r="BF1069" s="184"/>
      <c r="BG1069" s="184"/>
      <c r="BH1069" s="184"/>
      <c r="BI1069" s="184"/>
      <c r="BJ1069" s="184"/>
      <c r="BK1069" s="184"/>
      <c r="BL1069" s="184" t="s">
        <v>3493</v>
      </c>
      <c r="BM1069" s="184" t="s">
        <v>3493</v>
      </c>
      <c r="BN1069" s="184" t="s">
        <v>3493</v>
      </c>
      <c r="BO1069" s="184" t="s">
        <v>3493</v>
      </c>
      <c r="BP1069" s="184" t="s">
        <v>3493</v>
      </c>
      <c r="BQ1069" s="184" t="str">
        <f t="shared" si="45"/>
        <v>√</v>
      </c>
      <c r="BR1069" s="184"/>
      <c r="BS1069" s="184"/>
      <c r="BT1069" s="187" t="s">
        <v>3493</v>
      </c>
      <c r="BU1069" s="184" t="s">
        <v>14065</v>
      </c>
      <c r="BV1069" s="190" t="e">
        <f>VLOOKUP(D:D,#REF!,2,0)</f>
        <v>#REF!</v>
      </c>
      <c r="BW1069" s="190" t="e">
        <f>VLOOKUP(D:D,#REF!,3,0)</f>
        <v>#REF!</v>
      </c>
      <c r="BX1069" s="190"/>
      <c r="BY1069" s="190"/>
      <c r="BZ1069" s="191" t="e">
        <f>VLOOKUP(D:D,#REF!,2,0)</f>
        <v>#REF!</v>
      </c>
      <c r="CA1069" s="192" t="s">
        <v>18928</v>
      </c>
      <c r="CB1069" s="192" t="s">
        <v>18928</v>
      </c>
      <c r="CC1069" s="192" t="s">
        <v>18928</v>
      </c>
      <c r="CD1069" s="190"/>
      <c r="CE1069" s="184">
        <v>7004425</v>
      </c>
    </row>
    <row r="1070" spans="1:83" ht="11.95" customHeight="1">
      <c r="A1070" s="184">
        <v>7004426</v>
      </c>
      <c r="B1070" s="184">
        <v>1069</v>
      </c>
      <c r="C1070" s="184" t="s">
        <v>9939</v>
      </c>
      <c r="D1070" s="184" t="s">
        <v>31</v>
      </c>
      <c r="E1070" s="184" t="s">
        <v>540</v>
      </c>
      <c r="F1070" s="184" t="s">
        <v>25380</v>
      </c>
      <c r="G1070" s="185">
        <v>42461</v>
      </c>
      <c r="H1070" s="186" t="s">
        <v>23703</v>
      </c>
      <c r="I1070" s="187">
        <v>21134</v>
      </c>
      <c r="J1070" s="184" t="s">
        <v>23198</v>
      </c>
      <c r="K1070" s="184">
        <v>7004426</v>
      </c>
      <c r="L1070" s="184" t="s">
        <v>25381</v>
      </c>
      <c r="M1070" s="184" t="s">
        <v>25382</v>
      </c>
      <c r="N1070" s="188" t="s">
        <v>25383</v>
      </c>
      <c r="O1070" s="189"/>
      <c r="P1070" s="187" t="s">
        <v>25384</v>
      </c>
      <c r="Q1070" s="187" t="s">
        <v>25384</v>
      </c>
      <c r="R1070" s="184" t="s">
        <v>25385</v>
      </c>
      <c r="S1070" s="184" t="s">
        <v>25375</v>
      </c>
      <c r="T1070" s="184" t="s">
        <v>25375</v>
      </c>
      <c r="U1070" s="184" t="s">
        <v>3575</v>
      </c>
      <c r="V1070" s="184" t="s">
        <v>25375</v>
      </c>
      <c r="W1070" s="184" t="s">
        <v>3575</v>
      </c>
      <c r="X1070" s="187" t="s">
        <v>25386</v>
      </c>
      <c r="Y1070" s="187" t="s">
        <v>25387</v>
      </c>
      <c r="Z1070" s="188" t="s">
        <v>14066</v>
      </c>
      <c r="AA1070" s="184" t="s">
        <v>3820</v>
      </c>
      <c r="AB1070" s="184" t="s">
        <v>3820</v>
      </c>
      <c r="AC1070" s="184"/>
      <c r="AD1070" s="184"/>
      <c r="AE1070" s="184" t="s">
        <v>3562</v>
      </c>
      <c r="AF1070" s="184" t="s">
        <v>3689</v>
      </c>
      <c r="AG1070" s="184"/>
      <c r="AH1070" s="184"/>
      <c r="AI1070" s="184"/>
      <c r="AJ1070" s="184" t="s">
        <v>3593</v>
      </c>
      <c r="AK1070" s="184">
        <v>315400</v>
      </c>
      <c r="AL1070" s="184"/>
      <c r="AM1070" s="184"/>
      <c r="AN1070" s="184"/>
      <c r="AO1070" s="184" t="s">
        <v>3577</v>
      </c>
      <c r="AP1070" s="184" t="s">
        <v>14067</v>
      </c>
      <c r="AQ1070" s="184" t="s">
        <v>14068</v>
      </c>
      <c r="AR1070" s="184"/>
      <c r="AS1070" s="184"/>
      <c r="AT1070" s="184"/>
      <c r="AU1070" s="184" t="s">
        <v>905</v>
      </c>
      <c r="AV1070" s="184" t="s">
        <v>25388</v>
      </c>
      <c r="AW1070" s="190"/>
      <c r="AX1070" s="185">
        <v>44269</v>
      </c>
      <c r="AY1070" s="185">
        <v>43751</v>
      </c>
      <c r="AZ1070" s="184" t="s">
        <v>3731</v>
      </c>
      <c r="BA1070" s="184" t="s">
        <v>25389</v>
      </c>
      <c r="BB1070" s="184"/>
      <c r="BC1070" s="184"/>
      <c r="BD1070" s="184"/>
      <c r="BE1070" s="184"/>
      <c r="BF1070" s="184"/>
      <c r="BG1070" s="184"/>
      <c r="BH1070" s="184"/>
      <c r="BI1070" s="184"/>
      <c r="BJ1070" s="184"/>
      <c r="BK1070" s="184"/>
      <c r="BL1070" s="184" t="s">
        <v>3493</v>
      </c>
      <c r="BM1070" s="184"/>
      <c r="BN1070" s="184" t="s">
        <v>3493</v>
      </c>
      <c r="BO1070" s="184" t="s">
        <v>3493</v>
      </c>
      <c r="BP1070" s="184" t="s">
        <v>3493</v>
      </c>
      <c r="BQ1070" s="184" t="str">
        <f t="shared" si="45"/>
        <v>√</v>
      </c>
      <c r="BR1070" s="184"/>
      <c r="BS1070" s="184"/>
      <c r="BT1070" s="187" t="s">
        <v>3493</v>
      </c>
      <c r="BU1070" s="184"/>
      <c r="BV1070" s="190" t="e">
        <f>VLOOKUP(D:D,#REF!,2,0)</f>
        <v>#REF!</v>
      </c>
      <c r="BW1070" s="190" t="e">
        <f>VLOOKUP(D:D,#REF!,3,0)</f>
        <v>#REF!</v>
      </c>
      <c r="BX1070" s="190"/>
      <c r="BY1070" s="190"/>
      <c r="BZ1070" s="191" t="e">
        <f>VLOOKUP(D:D,#REF!,2,0)</f>
        <v>#REF!</v>
      </c>
      <c r="CA1070" s="192" t="s">
        <v>18928</v>
      </c>
      <c r="CB1070" s="192" t="s">
        <v>18928</v>
      </c>
      <c r="CC1070" s="192" t="s">
        <v>18928</v>
      </c>
      <c r="CD1070" s="190"/>
      <c r="CE1070" s="184">
        <v>7004426</v>
      </c>
    </row>
    <row r="1071" spans="1:83" ht="11.95" customHeight="1">
      <c r="A1071" s="184">
        <v>7004427</v>
      </c>
      <c r="B1071" s="184">
        <v>1070</v>
      </c>
      <c r="C1071" s="184" t="s">
        <v>9939</v>
      </c>
      <c r="D1071" s="184" t="s">
        <v>31</v>
      </c>
      <c r="E1071" s="184" t="s">
        <v>539</v>
      </c>
      <c r="F1071" s="184" t="s">
        <v>25390</v>
      </c>
      <c r="G1071" s="185">
        <v>42600</v>
      </c>
      <c r="H1071" s="186" t="s">
        <v>25391</v>
      </c>
      <c r="I1071" s="187">
        <v>21135</v>
      </c>
      <c r="J1071" s="184" t="s">
        <v>25392</v>
      </c>
      <c r="K1071" s="184">
        <v>7004427</v>
      </c>
      <c r="L1071" s="184" t="s">
        <v>25393</v>
      </c>
      <c r="M1071" s="184" t="s">
        <v>25394</v>
      </c>
      <c r="N1071" s="188" t="s">
        <v>25395</v>
      </c>
      <c r="O1071" s="189"/>
      <c r="P1071" s="187" t="s">
        <v>25396</v>
      </c>
      <c r="Q1071" s="187" t="s">
        <v>25396</v>
      </c>
      <c r="R1071" s="184" t="s">
        <v>25397</v>
      </c>
      <c r="S1071" s="184" t="s">
        <v>25375</v>
      </c>
      <c r="T1071" s="184" t="s">
        <v>25375</v>
      </c>
      <c r="U1071" s="184" t="s">
        <v>3575</v>
      </c>
      <c r="V1071" s="184" t="s">
        <v>25375</v>
      </c>
      <c r="W1071" s="184" t="s">
        <v>3575</v>
      </c>
      <c r="X1071" s="187" t="s">
        <v>25398</v>
      </c>
      <c r="Y1071" s="187" t="s">
        <v>25399</v>
      </c>
      <c r="Z1071" s="188" t="s">
        <v>3575</v>
      </c>
      <c r="AA1071" s="184" t="s">
        <v>3820</v>
      </c>
      <c r="AB1071" s="184" t="s">
        <v>3820</v>
      </c>
      <c r="AC1071" s="184" t="s">
        <v>25400</v>
      </c>
      <c r="AD1071" s="184"/>
      <c r="AE1071" s="184" t="s">
        <v>3562</v>
      </c>
      <c r="AF1071" s="184" t="s">
        <v>3689</v>
      </c>
      <c r="AG1071" s="184" t="s">
        <v>3710</v>
      </c>
      <c r="AH1071" s="184"/>
      <c r="AI1071" s="184"/>
      <c r="AJ1071" s="184" t="s">
        <v>3593</v>
      </c>
      <c r="AK1071" s="184">
        <v>314001</v>
      </c>
      <c r="AL1071" s="184"/>
      <c r="AM1071" s="184"/>
      <c r="AN1071" s="184"/>
      <c r="AO1071" s="184" t="s">
        <v>3577</v>
      </c>
      <c r="AP1071" s="184" t="s">
        <v>14069</v>
      </c>
      <c r="AQ1071" s="184">
        <v>15157373173</v>
      </c>
      <c r="AR1071" s="184"/>
      <c r="AS1071" s="184"/>
      <c r="AT1071" s="184"/>
      <c r="AU1071" s="184" t="s">
        <v>1100</v>
      </c>
      <c r="AV1071" s="184" t="s">
        <v>25401</v>
      </c>
      <c r="AW1071" s="190">
        <v>9.2100000000000009</v>
      </c>
      <c r="AX1071" s="185">
        <v>44242</v>
      </c>
      <c r="AY1071" s="185">
        <v>43525</v>
      </c>
      <c r="AZ1071" s="184" t="s">
        <v>3731</v>
      </c>
      <c r="BA1071" s="184" t="s">
        <v>25402</v>
      </c>
      <c r="BB1071" s="184"/>
      <c r="BC1071" s="184"/>
      <c r="BD1071" s="184"/>
      <c r="BE1071" s="184"/>
      <c r="BF1071" s="184"/>
      <c r="BG1071" s="184"/>
      <c r="BH1071" s="184"/>
      <c r="BI1071" s="184"/>
      <c r="BJ1071" s="184"/>
      <c r="BK1071" s="184"/>
      <c r="BL1071" s="184" t="s">
        <v>3493</v>
      </c>
      <c r="BM1071" s="184"/>
      <c r="BN1071" s="184"/>
      <c r="BO1071" s="184" t="s">
        <v>3493</v>
      </c>
      <c r="BP1071" s="184" t="s">
        <v>3493</v>
      </c>
      <c r="BQ1071" s="184" t="str">
        <f t="shared" si="45"/>
        <v>√</v>
      </c>
      <c r="BR1071" s="184"/>
      <c r="BS1071" s="184"/>
      <c r="BT1071" s="187" t="s">
        <v>3493</v>
      </c>
      <c r="BU1071" s="184"/>
      <c r="BV1071" s="190" t="e">
        <f>VLOOKUP(D:D,#REF!,2,0)</f>
        <v>#REF!</v>
      </c>
      <c r="BW1071" s="190" t="e">
        <f>VLOOKUP(D:D,#REF!,3,0)</f>
        <v>#REF!</v>
      </c>
      <c r="BX1071" s="190"/>
      <c r="BY1071" s="190"/>
      <c r="BZ1071" s="191" t="e">
        <f>VLOOKUP(D:D,#REF!,2,0)</f>
        <v>#REF!</v>
      </c>
      <c r="CA1071" s="192" t="s">
        <v>18928</v>
      </c>
      <c r="CB1071" s="192" t="s">
        <v>18928</v>
      </c>
      <c r="CC1071" s="192" t="s">
        <v>18928</v>
      </c>
      <c r="CD1071" s="190"/>
      <c r="CE1071" s="184">
        <v>7004427</v>
      </c>
    </row>
    <row r="1072" spans="1:83" ht="11.95" customHeight="1">
      <c r="A1072" s="184">
        <v>7004428</v>
      </c>
      <c r="B1072" s="184">
        <v>1071</v>
      </c>
      <c r="C1072" s="184" t="s">
        <v>9939</v>
      </c>
      <c r="D1072" s="184" t="s">
        <v>31</v>
      </c>
      <c r="E1072" s="184" t="s">
        <v>539</v>
      </c>
      <c r="F1072" s="184" t="s">
        <v>25403</v>
      </c>
      <c r="G1072" s="185">
        <v>42610</v>
      </c>
      <c r="H1072" s="186" t="s">
        <v>25391</v>
      </c>
      <c r="I1072" s="187">
        <v>21135</v>
      </c>
      <c r="J1072" s="184" t="s">
        <v>25392</v>
      </c>
      <c r="K1072" s="184">
        <v>7004428</v>
      </c>
      <c r="L1072" s="184" t="s">
        <v>25404</v>
      </c>
      <c r="M1072" s="184" t="s">
        <v>25405</v>
      </c>
      <c r="N1072" s="188" t="s">
        <v>25406</v>
      </c>
      <c r="O1072" s="189"/>
      <c r="P1072" s="187" t="s">
        <v>25407</v>
      </c>
      <c r="Q1072" s="187" t="s">
        <v>25407</v>
      </c>
      <c r="R1072" s="184" t="s">
        <v>25408</v>
      </c>
      <c r="S1072" s="184" t="s">
        <v>14070</v>
      </c>
      <c r="T1072" s="184" t="s">
        <v>25409</v>
      </c>
      <c r="U1072" s="184">
        <v>13456208689</v>
      </c>
      <c r="V1072" s="184" t="s">
        <v>25410</v>
      </c>
      <c r="W1072" s="184" t="s">
        <v>25411</v>
      </c>
      <c r="X1072" s="187" t="s">
        <v>25412</v>
      </c>
      <c r="Y1072" s="187" t="s">
        <v>25413</v>
      </c>
      <c r="Z1072" s="188" t="s">
        <v>3575</v>
      </c>
      <c r="AA1072" s="184" t="s">
        <v>3820</v>
      </c>
      <c r="AB1072" s="184" t="s">
        <v>3820</v>
      </c>
      <c r="AC1072" s="184" t="s">
        <v>25414</v>
      </c>
      <c r="AD1072" s="184"/>
      <c r="AE1072" s="184" t="s">
        <v>3562</v>
      </c>
      <c r="AF1072" s="184" t="s">
        <v>3689</v>
      </c>
      <c r="AG1072" s="184" t="s">
        <v>3710</v>
      </c>
      <c r="AH1072" s="184"/>
      <c r="AI1072" s="184"/>
      <c r="AJ1072" s="184" t="s">
        <v>3593</v>
      </c>
      <c r="AK1072" s="184">
        <v>314100</v>
      </c>
      <c r="AL1072" s="184"/>
      <c r="AM1072" s="184"/>
      <c r="AN1072" s="184"/>
      <c r="AO1072" s="184" t="s">
        <v>3577</v>
      </c>
      <c r="AP1072" s="184" t="s">
        <v>14071</v>
      </c>
      <c r="AQ1072" s="184" t="s">
        <v>14072</v>
      </c>
      <c r="AR1072" s="184"/>
      <c r="AS1072" s="184"/>
      <c r="AT1072" s="184"/>
      <c r="AU1072" s="184" t="s">
        <v>1096</v>
      </c>
      <c r="AV1072" s="184" t="s">
        <v>25415</v>
      </c>
      <c r="AW1072" s="190"/>
      <c r="AX1072" s="185">
        <v>44262</v>
      </c>
      <c r="AY1072" s="185">
        <v>43645</v>
      </c>
      <c r="AZ1072" s="184" t="s">
        <v>3731</v>
      </c>
      <c r="BA1072" s="184" t="s">
        <v>25416</v>
      </c>
      <c r="BB1072" s="184"/>
      <c r="BC1072" s="184"/>
      <c r="BD1072" s="184"/>
      <c r="BE1072" s="184"/>
      <c r="BF1072" s="184"/>
      <c r="BG1072" s="184"/>
      <c r="BH1072" s="184"/>
      <c r="BI1072" s="184"/>
      <c r="BJ1072" s="184"/>
      <c r="BK1072" s="184"/>
      <c r="BL1072" s="184" t="s">
        <v>3493</v>
      </c>
      <c r="BM1072" s="184"/>
      <c r="BN1072" s="184"/>
      <c r="BO1072" s="184" t="s">
        <v>3493</v>
      </c>
      <c r="BP1072" s="184" t="s">
        <v>3493</v>
      </c>
      <c r="BQ1072" s="184" t="str">
        <f t="shared" si="45"/>
        <v>√</v>
      </c>
      <c r="BR1072" s="184"/>
      <c r="BS1072" s="184"/>
      <c r="BT1072" s="187" t="s">
        <v>3493</v>
      </c>
      <c r="BU1072" s="184"/>
      <c r="BV1072" s="190" t="e">
        <f>VLOOKUP(D:D,#REF!,2,0)</f>
        <v>#REF!</v>
      </c>
      <c r="BW1072" s="190" t="e">
        <f>VLOOKUP(D:D,#REF!,3,0)</f>
        <v>#REF!</v>
      </c>
      <c r="BX1072" s="190"/>
      <c r="BY1072" s="190"/>
      <c r="BZ1072" s="191" t="e">
        <f>VLOOKUP(D:D,#REF!,2,0)</f>
        <v>#REF!</v>
      </c>
      <c r="CA1072" s="192" t="s">
        <v>18928</v>
      </c>
      <c r="CB1072" s="192" t="s">
        <v>18928</v>
      </c>
      <c r="CC1072" s="192" t="s">
        <v>18928</v>
      </c>
      <c r="CD1072" s="190"/>
      <c r="CE1072" s="184">
        <v>7004428</v>
      </c>
    </row>
    <row r="1073" spans="1:83" ht="11.95" customHeight="1">
      <c r="A1073" s="184">
        <v>7004429</v>
      </c>
      <c r="B1073" s="184">
        <v>1072</v>
      </c>
      <c r="C1073" s="184" t="s">
        <v>9939</v>
      </c>
      <c r="D1073" s="184" t="s">
        <v>31</v>
      </c>
      <c r="E1073" s="184" t="s">
        <v>542</v>
      </c>
      <c r="F1073" s="184" t="s">
        <v>25417</v>
      </c>
      <c r="G1073" s="185">
        <v>42692</v>
      </c>
      <c r="H1073" s="186" t="s">
        <v>25391</v>
      </c>
      <c r="I1073" s="187">
        <v>21135</v>
      </c>
      <c r="J1073" s="184" t="s">
        <v>25392</v>
      </c>
      <c r="K1073" s="184">
        <v>7004429</v>
      </c>
      <c r="L1073" s="184" t="s">
        <v>25418</v>
      </c>
      <c r="M1073" s="184" t="s">
        <v>25419</v>
      </c>
      <c r="N1073" s="188" t="s">
        <v>25420</v>
      </c>
      <c r="O1073" s="189"/>
      <c r="P1073" s="187" t="s">
        <v>25421</v>
      </c>
      <c r="Q1073" s="187" t="s">
        <v>25421</v>
      </c>
      <c r="R1073" s="184" t="s">
        <v>25422</v>
      </c>
      <c r="S1073" s="184" t="s">
        <v>25375</v>
      </c>
      <c r="T1073" s="184" t="s">
        <v>25375</v>
      </c>
      <c r="U1073" s="184" t="s">
        <v>3575</v>
      </c>
      <c r="V1073" s="184" t="s">
        <v>25375</v>
      </c>
      <c r="W1073" s="184" t="s">
        <v>3575</v>
      </c>
      <c r="X1073" s="187" t="s">
        <v>25423</v>
      </c>
      <c r="Y1073" s="187"/>
      <c r="Z1073" s="188" t="s">
        <v>3575</v>
      </c>
      <c r="AA1073" s="184" t="s">
        <v>3820</v>
      </c>
      <c r="AB1073" s="184" t="s">
        <v>3820</v>
      </c>
      <c r="AC1073" s="184"/>
      <c r="AD1073" s="184"/>
      <c r="AE1073" s="184" t="s">
        <v>3562</v>
      </c>
      <c r="AF1073" s="184" t="s">
        <v>3689</v>
      </c>
      <c r="AG1073" s="184"/>
      <c r="AH1073" s="184"/>
      <c r="AI1073" s="184"/>
      <c r="AJ1073" s="184" t="s">
        <v>3593</v>
      </c>
      <c r="AK1073" s="184">
        <v>313009</v>
      </c>
      <c r="AL1073" s="184"/>
      <c r="AM1073" s="184"/>
      <c r="AN1073" s="184"/>
      <c r="AO1073" s="184" t="s">
        <v>3577</v>
      </c>
      <c r="AP1073" s="184" t="s">
        <v>14073</v>
      </c>
      <c r="AQ1073" s="184">
        <v>13857293603</v>
      </c>
      <c r="AR1073" s="184"/>
      <c r="AS1073" s="184"/>
      <c r="AT1073" s="184"/>
      <c r="AU1073" s="184" t="s">
        <v>1281</v>
      </c>
      <c r="AV1073" s="184" t="s">
        <v>25424</v>
      </c>
      <c r="AW1073" s="190"/>
      <c r="AX1073" s="185">
        <v>44223</v>
      </c>
      <c r="AY1073" s="185"/>
      <c r="AZ1073" s="184" t="s">
        <v>3731</v>
      </c>
      <c r="BA1073" s="184" t="s">
        <v>25425</v>
      </c>
      <c r="BB1073" s="184"/>
      <c r="BC1073" s="184"/>
      <c r="BD1073" s="184"/>
      <c r="BE1073" s="184"/>
      <c r="BF1073" s="184"/>
      <c r="BG1073" s="184"/>
      <c r="BH1073" s="184"/>
      <c r="BI1073" s="184"/>
      <c r="BJ1073" s="184"/>
      <c r="BK1073" s="184"/>
      <c r="BL1073" s="184" t="s">
        <v>3493</v>
      </c>
      <c r="BM1073" s="184"/>
      <c r="BN1073" s="184"/>
      <c r="BO1073" s="184"/>
      <c r="BP1073" s="184" t="s">
        <v>3493</v>
      </c>
      <c r="BQ1073" s="184" t="str">
        <f t="shared" si="45"/>
        <v>√</v>
      </c>
      <c r="BR1073" s="184"/>
      <c r="BS1073" s="184"/>
      <c r="BT1073" s="187" t="s">
        <v>3493</v>
      </c>
      <c r="BU1073" s="184"/>
      <c r="BV1073" s="190" t="e">
        <f>VLOOKUP(D:D,#REF!,2,0)</f>
        <v>#REF!</v>
      </c>
      <c r="BW1073" s="190" t="e">
        <f>VLOOKUP(D:D,#REF!,3,0)</f>
        <v>#REF!</v>
      </c>
      <c r="BX1073" s="190"/>
      <c r="BY1073" s="190"/>
      <c r="BZ1073" s="191" t="e">
        <f>VLOOKUP(D:D,#REF!,2,0)</f>
        <v>#REF!</v>
      </c>
      <c r="CA1073" s="192" t="s">
        <v>18928</v>
      </c>
      <c r="CB1073" s="192" t="s">
        <v>18928</v>
      </c>
      <c r="CC1073" s="192" t="s">
        <v>18928</v>
      </c>
      <c r="CD1073" s="190"/>
      <c r="CE1073" s="184">
        <v>7004429</v>
      </c>
    </row>
    <row r="1074" spans="1:83" ht="11.95" customHeight="1">
      <c r="A1074" s="184">
        <v>7004430</v>
      </c>
      <c r="B1074" s="184">
        <v>1073</v>
      </c>
      <c r="C1074" s="184" t="s">
        <v>9939</v>
      </c>
      <c r="D1074" s="184" t="s">
        <v>31</v>
      </c>
      <c r="E1074" s="184" t="s">
        <v>542</v>
      </c>
      <c r="F1074" s="184" t="s">
        <v>25426</v>
      </c>
      <c r="G1074" s="185">
        <v>42710</v>
      </c>
      <c r="H1074" s="186" t="s">
        <v>25391</v>
      </c>
      <c r="I1074" s="187">
        <v>21135</v>
      </c>
      <c r="J1074" s="184" t="s">
        <v>25392</v>
      </c>
      <c r="K1074" s="184">
        <v>7004430</v>
      </c>
      <c r="L1074" s="184" t="s">
        <v>25427</v>
      </c>
      <c r="M1074" s="184" t="s">
        <v>25428</v>
      </c>
      <c r="N1074" s="188" t="s">
        <v>25429</v>
      </c>
      <c r="O1074" s="189"/>
      <c r="P1074" s="187" t="s">
        <v>25430</v>
      </c>
      <c r="Q1074" s="187" t="s">
        <v>25430</v>
      </c>
      <c r="R1074" s="184" t="s">
        <v>25431</v>
      </c>
      <c r="S1074" s="184" t="s">
        <v>25375</v>
      </c>
      <c r="T1074" s="184" t="s">
        <v>25375</v>
      </c>
      <c r="U1074" s="184" t="s">
        <v>3575</v>
      </c>
      <c r="V1074" s="184" t="s">
        <v>25375</v>
      </c>
      <c r="W1074" s="184" t="s">
        <v>3575</v>
      </c>
      <c r="X1074" s="187" t="s">
        <v>25432</v>
      </c>
      <c r="Y1074" s="187"/>
      <c r="Z1074" s="188" t="s">
        <v>3575</v>
      </c>
      <c r="AA1074" s="184" t="s">
        <v>3820</v>
      </c>
      <c r="AB1074" s="184" t="s">
        <v>3820</v>
      </c>
      <c r="AC1074" s="184"/>
      <c r="AD1074" s="184"/>
      <c r="AE1074" s="184" t="s">
        <v>3562</v>
      </c>
      <c r="AF1074" s="184" t="s">
        <v>3689</v>
      </c>
      <c r="AG1074" s="184"/>
      <c r="AH1074" s="184"/>
      <c r="AI1074" s="184"/>
      <c r="AJ1074" s="184" t="s">
        <v>3593</v>
      </c>
      <c r="AK1074" s="184">
        <v>313200</v>
      </c>
      <c r="AL1074" s="184"/>
      <c r="AM1074" s="184"/>
      <c r="AN1074" s="184"/>
      <c r="AO1074" s="184" t="s">
        <v>3577</v>
      </c>
      <c r="AP1074" s="184" t="s">
        <v>14074</v>
      </c>
      <c r="AQ1074" s="184">
        <v>13757238832</v>
      </c>
      <c r="AR1074" s="184"/>
      <c r="AS1074" s="184"/>
      <c r="AT1074" s="184"/>
      <c r="AU1074" s="184" t="s">
        <v>861</v>
      </c>
      <c r="AV1074" s="184" t="s">
        <v>25433</v>
      </c>
      <c r="AW1074" s="190"/>
      <c r="AX1074" s="185">
        <v>44279</v>
      </c>
      <c r="AY1074" s="185"/>
      <c r="AZ1074" s="184" t="s">
        <v>3731</v>
      </c>
      <c r="BA1074" s="184" t="s">
        <v>25434</v>
      </c>
      <c r="BB1074" s="184"/>
      <c r="BC1074" s="184"/>
      <c r="BD1074" s="184"/>
      <c r="BE1074" s="184"/>
      <c r="BF1074" s="184"/>
      <c r="BG1074" s="184"/>
      <c r="BH1074" s="184"/>
      <c r="BI1074" s="184"/>
      <c r="BJ1074" s="184"/>
      <c r="BK1074" s="184"/>
      <c r="BL1074" s="184" t="s">
        <v>3493</v>
      </c>
      <c r="BM1074" s="184"/>
      <c r="BN1074" s="184" t="s">
        <v>3493</v>
      </c>
      <c r="BO1074" s="184"/>
      <c r="BP1074" s="184" t="s">
        <v>3493</v>
      </c>
      <c r="BQ1074" s="184" t="str">
        <f t="shared" si="45"/>
        <v>√</v>
      </c>
      <c r="BR1074" s="184"/>
      <c r="BS1074" s="184"/>
      <c r="BT1074" s="187" t="s">
        <v>3493</v>
      </c>
      <c r="BU1074" s="184"/>
      <c r="BV1074" s="190" t="e">
        <f>VLOOKUP(D:D,#REF!,2,0)</f>
        <v>#REF!</v>
      </c>
      <c r="BW1074" s="190" t="e">
        <f>VLOOKUP(D:D,#REF!,3,0)</f>
        <v>#REF!</v>
      </c>
      <c r="BX1074" s="190"/>
      <c r="BY1074" s="190"/>
      <c r="BZ1074" s="191" t="e">
        <f>VLOOKUP(D:D,#REF!,2,0)</f>
        <v>#REF!</v>
      </c>
      <c r="CA1074" s="192" t="s">
        <v>18928</v>
      </c>
      <c r="CB1074" s="192" t="s">
        <v>18928</v>
      </c>
      <c r="CC1074" s="192" t="s">
        <v>18928</v>
      </c>
      <c r="CD1074" s="190"/>
      <c r="CE1074" s="184">
        <v>7004430</v>
      </c>
    </row>
    <row r="1075" spans="1:83" ht="11.95" customHeight="1">
      <c r="A1075" s="184">
        <v>7004431</v>
      </c>
      <c r="B1075" s="184">
        <v>1074</v>
      </c>
      <c r="C1075" s="184" t="s">
        <v>9939</v>
      </c>
      <c r="D1075" s="184" t="s">
        <v>31</v>
      </c>
      <c r="E1075" s="184" t="s">
        <v>543</v>
      </c>
      <c r="F1075" s="184" t="s">
        <v>25435</v>
      </c>
      <c r="G1075" s="185">
        <v>42425</v>
      </c>
      <c r="H1075" s="186" t="s">
        <v>25391</v>
      </c>
      <c r="I1075" s="187">
        <v>21135</v>
      </c>
      <c r="J1075" s="184" t="s">
        <v>25392</v>
      </c>
      <c r="K1075" s="184">
        <v>7004431</v>
      </c>
      <c r="L1075" s="184" t="s">
        <v>25436</v>
      </c>
      <c r="M1075" s="184" t="s">
        <v>25437</v>
      </c>
      <c r="N1075" s="188" t="s">
        <v>25438</v>
      </c>
      <c r="O1075" s="189"/>
      <c r="P1075" s="187" t="s">
        <v>25439</v>
      </c>
      <c r="Q1075" s="187" t="s">
        <v>25439</v>
      </c>
      <c r="R1075" s="184" t="s">
        <v>25440</v>
      </c>
      <c r="S1075" s="184" t="s">
        <v>25375</v>
      </c>
      <c r="T1075" s="184" t="s">
        <v>25375</v>
      </c>
      <c r="U1075" s="184" t="s">
        <v>3575</v>
      </c>
      <c r="V1075" s="184" t="s">
        <v>25375</v>
      </c>
      <c r="W1075" s="184" t="s">
        <v>3575</v>
      </c>
      <c r="X1075" s="187" t="s">
        <v>25441</v>
      </c>
      <c r="Y1075" s="187" t="s">
        <v>25442</v>
      </c>
      <c r="Z1075" s="188" t="s">
        <v>25443</v>
      </c>
      <c r="AA1075" s="184" t="s">
        <v>3820</v>
      </c>
      <c r="AB1075" s="184" t="s">
        <v>3820</v>
      </c>
      <c r="AC1075" s="184"/>
      <c r="AD1075" s="184"/>
      <c r="AE1075" s="184" t="s">
        <v>3562</v>
      </c>
      <c r="AF1075" s="184"/>
      <c r="AG1075" s="184"/>
      <c r="AH1075" s="184"/>
      <c r="AI1075" s="184"/>
      <c r="AJ1075" s="184" t="s">
        <v>3593</v>
      </c>
      <c r="AK1075" s="184">
        <v>312000</v>
      </c>
      <c r="AL1075" s="184"/>
      <c r="AM1075" s="184"/>
      <c r="AN1075" s="184"/>
      <c r="AO1075" s="184" t="s">
        <v>3577</v>
      </c>
      <c r="AP1075" s="184" t="s">
        <v>14075</v>
      </c>
      <c r="AQ1075" s="184">
        <v>13757531732</v>
      </c>
      <c r="AR1075" s="184"/>
      <c r="AS1075" s="184"/>
      <c r="AT1075" s="184"/>
      <c r="AU1075" s="184" t="s">
        <v>1282</v>
      </c>
      <c r="AV1075" s="184" t="s">
        <v>25444</v>
      </c>
      <c r="AW1075" s="190"/>
      <c r="AX1075" s="185">
        <v>44099</v>
      </c>
      <c r="AY1075" s="185">
        <v>43535</v>
      </c>
      <c r="AZ1075" s="184" t="s">
        <v>3731</v>
      </c>
      <c r="BA1075" s="184" t="s">
        <v>25445</v>
      </c>
      <c r="BB1075" s="184"/>
      <c r="BC1075" s="184"/>
      <c r="BD1075" s="184"/>
      <c r="BE1075" s="184"/>
      <c r="BF1075" s="184"/>
      <c r="BG1075" s="184"/>
      <c r="BH1075" s="184"/>
      <c r="BI1075" s="184"/>
      <c r="BJ1075" s="184"/>
      <c r="BK1075" s="184"/>
      <c r="BL1075" s="184" t="s">
        <v>3493</v>
      </c>
      <c r="BM1075" s="184" t="s">
        <v>3493</v>
      </c>
      <c r="BN1075" s="184" t="s">
        <v>3493</v>
      </c>
      <c r="BO1075" s="184" t="s">
        <v>3493</v>
      </c>
      <c r="BP1075" s="184" t="s">
        <v>3493</v>
      </c>
      <c r="BQ1075" s="184" t="str">
        <f t="shared" si="45"/>
        <v>√</v>
      </c>
      <c r="BR1075" s="184"/>
      <c r="BS1075" s="184"/>
      <c r="BT1075" s="187" t="s">
        <v>3493</v>
      </c>
      <c r="BU1075" s="184"/>
      <c r="BV1075" s="190" t="e">
        <f>VLOOKUP(D:D,#REF!,2,0)</f>
        <v>#REF!</v>
      </c>
      <c r="BW1075" s="190" t="e">
        <f>VLOOKUP(D:D,#REF!,3,0)</f>
        <v>#REF!</v>
      </c>
      <c r="BX1075" s="190"/>
      <c r="BY1075" s="190"/>
      <c r="BZ1075" s="191" t="e">
        <f>VLOOKUP(D:D,#REF!,2,0)</f>
        <v>#REF!</v>
      </c>
      <c r="CA1075" s="192" t="s">
        <v>18928</v>
      </c>
      <c r="CB1075" s="192" t="s">
        <v>18928</v>
      </c>
      <c r="CC1075" s="192" t="s">
        <v>18928</v>
      </c>
      <c r="CD1075" s="190"/>
      <c r="CE1075" s="184">
        <v>7004431</v>
      </c>
    </row>
    <row r="1076" spans="1:83" ht="11.95" customHeight="1">
      <c r="A1076" s="184">
        <v>7004432</v>
      </c>
      <c r="B1076" s="184">
        <v>1075</v>
      </c>
      <c r="C1076" s="184" t="s">
        <v>9939</v>
      </c>
      <c r="D1076" s="184" t="s">
        <v>31</v>
      </c>
      <c r="E1076" s="184" t="s">
        <v>543</v>
      </c>
      <c r="F1076" s="184" t="s">
        <v>25446</v>
      </c>
      <c r="G1076" s="185">
        <v>42445</v>
      </c>
      <c r="H1076" s="186" t="s">
        <v>25391</v>
      </c>
      <c r="I1076" s="187">
        <v>21135</v>
      </c>
      <c r="J1076" s="184" t="s">
        <v>25392</v>
      </c>
      <c r="K1076" s="184">
        <v>7004432</v>
      </c>
      <c r="L1076" s="184" t="s">
        <v>25447</v>
      </c>
      <c r="M1076" s="184" t="s">
        <v>25448</v>
      </c>
      <c r="N1076" s="188" t="s">
        <v>25449</v>
      </c>
      <c r="O1076" s="189"/>
      <c r="P1076" s="187" t="s">
        <v>25450</v>
      </c>
      <c r="Q1076" s="187" t="s">
        <v>25450</v>
      </c>
      <c r="R1076" s="184" t="s">
        <v>25451</v>
      </c>
      <c r="S1076" s="184" t="s">
        <v>25375</v>
      </c>
      <c r="T1076" s="184" t="s">
        <v>25375</v>
      </c>
      <c r="U1076" s="184" t="s">
        <v>3575</v>
      </c>
      <c r="V1076" s="184" t="s">
        <v>25375</v>
      </c>
      <c r="W1076" s="184" t="s">
        <v>3575</v>
      </c>
      <c r="X1076" s="187" t="s">
        <v>25452</v>
      </c>
      <c r="Y1076" s="187"/>
      <c r="Z1076" s="188" t="s">
        <v>3575</v>
      </c>
      <c r="AA1076" s="184" t="s">
        <v>3820</v>
      </c>
      <c r="AB1076" s="184" t="s">
        <v>3820</v>
      </c>
      <c r="AC1076" s="184"/>
      <c r="AD1076" s="184"/>
      <c r="AE1076" s="184" t="s">
        <v>3562</v>
      </c>
      <c r="AF1076" s="184" t="s">
        <v>3689</v>
      </c>
      <c r="AG1076" s="184"/>
      <c r="AH1076" s="184"/>
      <c r="AI1076" s="184"/>
      <c r="AJ1076" s="184" t="s">
        <v>3593</v>
      </c>
      <c r="AK1076" s="184">
        <v>312030</v>
      </c>
      <c r="AL1076" s="184" t="s">
        <v>25453</v>
      </c>
      <c r="AM1076" s="184" t="s">
        <v>25454</v>
      </c>
      <c r="AN1076" s="184" t="s">
        <v>25455</v>
      </c>
      <c r="AO1076" s="184" t="s">
        <v>25456</v>
      </c>
      <c r="AP1076" s="184" t="s">
        <v>25457</v>
      </c>
      <c r="AQ1076" s="184">
        <v>13757502855</v>
      </c>
      <c r="AR1076" s="184" t="s">
        <v>25453</v>
      </c>
      <c r="AS1076" s="184" t="s">
        <v>25454</v>
      </c>
      <c r="AT1076" s="184" t="s">
        <v>25455</v>
      </c>
      <c r="AU1076" s="184" t="s">
        <v>914</v>
      </c>
      <c r="AV1076" s="184" t="s">
        <v>25458</v>
      </c>
      <c r="AW1076" s="190"/>
      <c r="AX1076" s="185">
        <v>44262</v>
      </c>
      <c r="AY1076" s="185"/>
      <c r="AZ1076" s="184" t="s">
        <v>3731</v>
      </c>
      <c r="BA1076" s="184" t="s">
        <v>25459</v>
      </c>
      <c r="BB1076" s="184"/>
      <c r="BC1076" s="184"/>
      <c r="BD1076" s="184"/>
      <c r="BE1076" s="184"/>
      <c r="BF1076" s="184"/>
      <c r="BG1076" s="184"/>
      <c r="BH1076" s="184"/>
      <c r="BI1076" s="184"/>
      <c r="BJ1076" s="184"/>
      <c r="BK1076" s="184"/>
      <c r="BL1076" s="184" t="s">
        <v>3493</v>
      </c>
      <c r="BM1076" s="184"/>
      <c r="BN1076" s="184" t="s">
        <v>3493</v>
      </c>
      <c r="BO1076" s="184"/>
      <c r="BP1076" s="184" t="s">
        <v>3493</v>
      </c>
      <c r="BQ1076" s="184" t="str">
        <f t="shared" si="45"/>
        <v>√</v>
      </c>
      <c r="BR1076" s="184"/>
      <c r="BS1076" s="184"/>
      <c r="BT1076" s="187" t="s">
        <v>3493</v>
      </c>
      <c r="BU1076" s="184"/>
      <c r="BV1076" s="190" t="e">
        <f>VLOOKUP(D:D,#REF!,2,0)</f>
        <v>#REF!</v>
      </c>
      <c r="BW1076" s="190" t="e">
        <f>VLOOKUP(D:D,#REF!,3,0)</f>
        <v>#REF!</v>
      </c>
      <c r="BX1076" s="190"/>
      <c r="BY1076" s="190"/>
      <c r="BZ1076" s="191" t="e">
        <f>VLOOKUP(D:D,#REF!,2,0)</f>
        <v>#REF!</v>
      </c>
      <c r="CA1076" s="192" t="s">
        <v>18928</v>
      </c>
      <c r="CB1076" s="192" t="s">
        <v>18928</v>
      </c>
      <c r="CC1076" s="192" t="s">
        <v>18928</v>
      </c>
      <c r="CD1076" s="190"/>
      <c r="CE1076" s="184">
        <v>7004432</v>
      </c>
    </row>
    <row r="1077" spans="1:83" ht="11.95" customHeight="1">
      <c r="A1077" s="184">
        <v>7004433</v>
      </c>
      <c r="B1077" s="184">
        <v>1076</v>
      </c>
      <c r="C1077" s="184" t="s">
        <v>9939</v>
      </c>
      <c r="D1077" s="184" t="s">
        <v>31</v>
      </c>
      <c r="E1077" s="184" t="s">
        <v>543</v>
      </c>
      <c r="F1077" s="184" t="s">
        <v>25460</v>
      </c>
      <c r="G1077" s="185">
        <v>42448</v>
      </c>
      <c r="H1077" s="186" t="s">
        <v>25391</v>
      </c>
      <c r="I1077" s="187">
        <v>21135</v>
      </c>
      <c r="J1077" s="184" t="s">
        <v>25392</v>
      </c>
      <c r="K1077" s="184">
        <v>7004433</v>
      </c>
      <c r="L1077" s="184" t="s">
        <v>25461</v>
      </c>
      <c r="M1077" s="184" t="s">
        <v>25462</v>
      </c>
      <c r="N1077" s="188" t="s">
        <v>25463</v>
      </c>
      <c r="O1077" s="189"/>
      <c r="P1077" s="187" t="s">
        <v>25464</v>
      </c>
      <c r="Q1077" s="187" t="s">
        <v>25464</v>
      </c>
      <c r="R1077" s="184" t="s">
        <v>25465</v>
      </c>
      <c r="S1077" s="184" t="s">
        <v>25375</v>
      </c>
      <c r="T1077" s="184" t="s">
        <v>25466</v>
      </c>
      <c r="U1077" s="184">
        <v>15167532291</v>
      </c>
      <c r="V1077" s="184" t="s">
        <v>25467</v>
      </c>
      <c r="W1077" s="184" t="s">
        <v>25468</v>
      </c>
      <c r="X1077" s="187" t="s">
        <v>25469</v>
      </c>
      <c r="Y1077" s="187" t="s">
        <v>25470</v>
      </c>
      <c r="Z1077" s="188" t="s">
        <v>3575</v>
      </c>
      <c r="AA1077" s="184" t="s">
        <v>3820</v>
      </c>
      <c r="AB1077" s="184" t="s">
        <v>3820</v>
      </c>
      <c r="AC1077" s="184"/>
      <c r="AD1077" s="184"/>
      <c r="AE1077" s="184" t="s">
        <v>3562</v>
      </c>
      <c r="AF1077" s="184" t="s">
        <v>3689</v>
      </c>
      <c r="AG1077" s="184" t="s">
        <v>3710</v>
      </c>
      <c r="AH1077" s="184"/>
      <c r="AI1077" s="184"/>
      <c r="AJ1077" s="184" t="s">
        <v>3563</v>
      </c>
      <c r="AK1077" s="184">
        <v>312500</v>
      </c>
      <c r="AL1077" s="184" t="s">
        <v>25471</v>
      </c>
      <c r="AM1077" s="184" t="s">
        <v>25472</v>
      </c>
      <c r="AN1077" s="184" t="s">
        <v>25473</v>
      </c>
      <c r="AO1077" s="184" t="s">
        <v>25474</v>
      </c>
      <c r="AP1077" s="184" t="s">
        <v>25475</v>
      </c>
      <c r="AQ1077" s="184">
        <v>13454557377</v>
      </c>
      <c r="AR1077" s="184" t="s">
        <v>25471</v>
      </c>
      <c r="AS1077" s="184" t="s">
        <v>25472</v>
      </c>
      <c r="AT1077" s="184" t="s">
        <v>25473</v>
      </c>
      <c r="AU1077" s="184" t="s">
        <v>1700</v>
      </c>
      <c r="AV1077" s="184" t="s">
        <v>25476</v>
      </c>
      <c r="AW1077" s="190"/>
      <c r="AX1077" s="185">
        <v>43873</v>
      </c>
      <c r="AY1077" s="185">
        <v>43555</v>
      </c>
      <c r="AZ1077" s="184" t="s">
        <v>3731</v>
      </c>
      <c r="BA1077" s="184" t="s">
        <v>25477</v>
      </c>
      <c r="BB1077" s="184"/>
      <c r="BC1077" s="184"/>
      <c r="BD1077" s="184"/>
      <c r="BE1077" s="184"/>
      <c r="BF1077" s="184"/>
      <c r="BG1077" s="184"/>
      <c r="BH1077" s="184"/>
      <c r="BI1077" s="184"/>
      <c r="BJ1077" s="184"/>
      <c r="BK1077" s="184"/>
      <c r="BL1077" s="184" t="s">
        <v>3493</v>
      </c>
      <c r="BM1077" s="184"/>
      <c r="BN1077" s="184"/>
      <c r="BO1077" s="184" t="s">
        <v>3493</v>
      </c>
      <c r="BP1077" s="184" t="s">
        <v>3493</v>
      </c>
      <c r="BQ1077" s="184" t="str">
        <f t="shared" si="45"/>
        <v>√</v>
      </c>
      <c r="BR1077" s="184"/>
      <c r="BS1077" s="184"/>
      <c r="BT1077" s="187" t="s">
        <v>3493</v>
      </c>
      <c r="BU1077" s="184"/>
      <c r="BV1077" s="190" t="e">
        <f>VLOOKUP(D:D,#REF!,2,0)</f>
        <v>#REF!</v>
      </c>
      <c r="BW1077" s="190" t="e">
        <f>VLOOKUP(D:D,#REF!,3,0)</f>
        <v>#REF!</v>
      </c>
      <c r="BX1077" s="190"/>
      <c r="BY1077" s="190"/>
      <c r="BZ1077" s="191" t="e">
        <f>VLOOKUP(D:D,#REF!,2,0)</f>
        <v>#REF!</v>
      </c>
      <c r="CA1077" s="192" t="s">
        <v>18928</v>
      </c>
      <c r="CB1077" s="192" t="s">
        <v>18928</v>
      </c>
      <c r="CC1077" s="192" t="s">
        <v>18928</v>
      </c>
      <c r="CD1077" s="190"/>
      <c r="CE1077" s="184">
        <v>7004433</v>
      </c>
    </row>
    <row r="1078" spans="1:83" ht="11.95" customHeight="1">
      <c r="A1078" s="184">
        <v>7004434</v>
      </c>
      <c r="B1078" s="184">
        <v>1077</v>
      </c>
      <c r="C1078" s="184" t="s">
        <v>9939</v>
      </c>
      <c r="D1078" s="184" t="s">
        <v>31</v>
      </c>
      <c r="E1078" s="184" t="s">
        <v>543</v>
      </c>
      <c r="F1078" s="184" t="s">
        <v>25478</v>
      </c>
      <c r="G1078" s="185">
        <v>42506</v>
      </c>
      <c r="H1078" s="186" t="s">
        <v>25391</v>
      </c>
      <c r="I1078" s="187">
        <v>21135</v>
      </c>
      <c r="J1078" s="184" t="s">
        <v>25392</v>
      </c>
      <c r="K1078" s="184">
        <v>7004434</v>
      </c>
      <c r="L1078" s="184" t="s">
        <v>25479</v>
      </c>
      <c r="M1078" s="184" t="s">
        <v>25480</v>
      </c>
      <c r="N1078" s="188" t="s">
        <v>25481</v>
      </c>
      <c r="O1078" s="189"/>
      <c r="P1078" s="187" t="s">
        <v>25482</v>
      </c>
      <c r="Q1078" s="187" t="s">
        <v>25482</v>
      </c>
      <c r="R1078" s="184" t="s">
        <v>25483</v>
      </c>
      <c r="S1078" s="184" t="s">
        <v>25375</v>
      </c>
      <c r="T1078" s="184" t="s">
        <v>25375</v>
      </c>
      <c r="U1078" s="184" t="s">
        <v>3575</v>
      </c>
      <c r="V1078" s="184" t="s">
        <v>25375</v>
      </c>
      <c r="W1078" s="184" t="s">
        <v>3575</v>
      </c>
      <c r="X1078" s="187" t="s">
        <v>25484</v>
      </c>
      <c r="Y1078" s="187"/>
      <c r="Z1078" s="188" t="s">
        <v>3575</v>
      </c>
      <c r="AA1078" s="184" t="s">
        <v>3820</v>
      </c>
      <c r="AB1078" s="184" t="s">
        <v>3820</v>
      </c>
      <c r="AC1078" s="184"/>
      <c r="AD1078" s="184"/>
      <c r="AE1078" s="184" t="s">
        <v>3562</v>
      </c>
      <c r="AF1078" s="184" t="s">
        <v>3689</v>
      </c>
      <c r="AG1078" s="184"/>
      <c r="AH1078" s="184"/>
      <c r="AI1078" s="184"/>
      <c r="AJ1078" s="184" t="s">
        <v>3593</v>
      </c>
      <c r="AK1078" s="184">
        <v>312300</v>
      </c>
      <c r="AL1078" s="184"/>
      <c r="AM1078" s="184"/>
      <c r="AN1078" s="184"/>
      <c r="AO1078" s="184" t="s">
        <v>3577</v>
      </c>
      <c r="AP1078" s="184" t="s">
        <v>14076</v>
      </c>
      <c r="AQ1078" s="184">
        <v>13606575211</v>
      </c>
      <c r="AR1078" s="184"/>
      <c r="AS1078" s="184"/>
      <c r="AT1078" s="184"/>
      <c r="AU1078" s="184" t="s">
        <v>862</v>
      </c>
      <c r="AV1078" s="184" t="s">
        <v>25485</v>
      </c>
      <c r="AW1078" s="190"/>
      <c r="AX1078" s="185">
        <v>44204</v>
      </c>
      <c r="AY1078" s="185"/>
      <c r="AZ1078" s="184" t="s">
        <v>3731</v>
      </c>
      <c r="BA1078" s="184" t="s">
        <v>25486</v>
      </c>
      <c r="BB1078" s="184"/>
      <c r="BC1078" s="184"/>
      <c r="BD1078" s="184"/>
      <c r="BE1078" s="184"/>
      <c r="BF1078" s="184"/>
      <c r="BG1078" s="184"/>
      <c r="BH1078" s="184"/>
      <c r="BI1078" s="184"/>
      <c r="BJ1078" s="184"/>
      <c r="BK1078" s="184"/>
      <c r="BL1078" s="184" t="s">
        <v>3493</v>
      </c>
      <c r="BM1078" s="184"/>
      <c r="BN1078" s="184" t="s">
        <v>3493</v>
      </c>
      <c r="BO1078" s="184"/>
      <c r="BP1078" s="184" t="s">
        <v>3493</v>
      </c>
      <c r="BQ1078" s="184" t="str">
        <f t="shared" si="45"/>
        <v>√</v>
      </c>
      <c r="BR1078" s="184"/>
      <c r="BS1078" s="184"/>
      <c r="BT1078" s="187" t="s">
        <v>3493</v>
      </c>
      <c r="BU1078" s="184"/>
      <c r="BV1078" s="190" t="e">
        <f>VLOOKUP(D:D,#REF!,2,0)</f>
        <v>#REF!</v>
      </c>
      <c r="BW1078" s="190" t="e">
        <f>VLOOKUP(D:D,#REF!,3,0)</f>
        <v>#REF!</v>
      </c>
      <c r="BX1078" s="190"/>
      <c r="BY1078" s="190"/>
      <c r="BZ1078" s="191" t="e">
        <f>VLOOKUP(D:D,#REF!,2,0)</f>
        <v>#REF!</v>
      </c>
      <c r="CA1078" s="192" t="s">
        <v>18928</v>
      </c>
      <c r="CB1078" s="192" t="s">
        <v>18928</v>
      </c>
      <c r="CC1078" s="192" t="s">
        <v>18928</v>
      </c>
      <c r="CD1078" s="190"/>
      <c r="CE1078" s="184">
        <v>7004434</v>
      </c>
    </row>
    <row r="1079" spans="1:83" ht="11.95" customHeight="1">
      <c r="A1079" s="184">
        <v>7004435</v>
      </c>
      <c r="B1079" s="184">
        <v>1078</v>
      </c>
      <c r="C1079" s="184" t="s">
        <v>9939</v>
      </c>
      <c r="D1079" s="184" t="s">
        <v>31</v>
      </c>
      <c r="E1079" s="184" t="s">
        <v>543</v>
      </c>
      <c r="F1079" s="184" t="s">
        <v>25487</v>
      </c>
      <c r="G1079" s="185">
        <v>42507</v>
      </c>
      <c r="H1079" s="186" t="s">
        <v>25391</v>
      </c>
      <c r="I1079" s="187">
        <v>21135</v>
      </c>
      <c r="J1079" s="184" t="s">
        <v>25392</v>
      </c>
      <c r="K1079" s="184">
        <v>7004435</v>
      </c>
      <c r="L1079" s="184" t="s">
        <v>25488</v>
      </c>
      <c r="M1079" s="184" t="s">
        <v>25489</v>
      </c>
      <c r="N1079" s="188" t="s">
        <v>25490</v>
      </c>
      <c r="O1079" s="189"/>
      <c r="P1079" s="187" t="s">
        <v>25491</v>
      </c>
      <c r="Q1079" s="187" t="s">
        <v>25491</v>
      </c>
      <c r="R1079" s="184" t="s">
        <v>25492</v>
      </c>
      <c r="S1079" s="184" t="s">
        <v>25375</v>
      </c>
      <c r="T1079" s="184" t="s">
        <v>25375</v>
      </c>
      <c r="U1079" s="184" t="s">
        <v>3575</v>
      </c>
      <c r="V1079" s="184" t="s">
        <v>25375</v>
      </c>
      <c r="W1079" s="184" t="s">
        <v>3575</v>
      </c>
      <c r="X1079" s="187" t="s">
        <v>25493</v>
      </c>
      <c r="Y1079" s="187" t="s">
        <v>25494</v>
      </c>
      <c r="Z1079" s="188" t="s">
        <v>3575</v>
      </c>
      <c r="AA1079" s="184" t="s">
        <v>3820</v>
      </c>
      <c r="AB1079" s="184" t="s">
        <v>3820</v>
      </c>
      <c r="AC1079" s="184"/>
      <c r="AD1079" s="184"/>
      <c r="AE1079" s="184" t="s">
        <v>3562</v>
      </c>
      <c r="AF1079" s="184" t="s">
        <v>3689</v>
      </c>
      <c r="AG1079" s="184" t="s">
        <v>3710</v>
      </c>
      <c r="AH1079" s="184"/>
      <c r="AI1079" s="184"/>
      <c r="AJ1079" s="184" t="s">
        <v>3593</v>
      </c>
      <c r="AK1079" s="184">
        <v>312400</v>
      </c>
      <c r="AL1079" s="184"/>
      <c r="AM1079" s="184"/>
      <c r="AN1079" s="184"/>
      <c r="AO1079" s="184" t="s">
        <v>3577</v>
      </c>
      <c r="AP1079" s="184" t="s">
        <v>14077</v>
      </c>
      <c r="AQ1079" s="184">
        <v>13429520166</v>
      </c>
      <c r="AR1079" s="184"/>
      <c r="AS1079" s="184"/>
      <c r="AT1079" s="184"/>
      <c r="AU1079" s="184" t="s">
        <v>1699</v>
      </c>
      <c r="AV1079" s="184" t="s">
        <v>25495</v>
      </c>
      <c r="AW1079" s="190"/>
      <c r="AX1079" s="185">
        <v>44249</v>
      </c>
      <c r="AY1079" s="185">
        <v>43567</v>
      </c>
      <c r="AZ1079" s="184" t="s">
        <v>3731</v>
      </c>
      <c r="BA1079" s="184" t="s">
        <v>25496</v>
      </c>
      <c r="BB1079" s="184"/>
      <c r="BC1079" s="184"/>
      <c r="BD1079" s="184"/>
      <c r="BE1079" s="184"/>
      <c r="BF1079" s="184"/>
      <c r="BG1079" s="184"/>
      <c r="BH1079" s="184"/>
      <c r="BI1079" s="184"/>
      <c r="BJ1079" s="184"/>
      <c r="BK1079" s="184"/>
      <c r="BL1079" s="184" t="s">
        <v>3493</v>
      </c>
      <c r="BM1079" s="184"/>
      <c r="BN1079" s="184"/>
      <c r="BO1079" s="184" t="s">
        <v>3493</v>
      </c>
      <c r="BP1079" s="184" t="s">
        <v>3493</v>
      </c>
      <c r="BQ1079" s="184" t="str">
        <f t="shared" si="45"/>
        <v>√</v>
      </c>
      <c r="BR1079" s="184"/>
      <c r="BS1079" s="184" t="s">
        <v>3493</v>
      </c>
      <c r="BT1079" s="187" t="s">
        <v>3493</v>
      </c>
      <c r="BU1079" s="184"/>
      <c r="BV1079" s="190" t="e">
        <f>VLOOKUP(D:D,#REF!,2,0)</f>
        <v>#REF!</v>
      </c>
      <c r="BW1079" s="190" t="e">
        <f>VLOOKUP(D:D,#REF!,3,0)</f>
        <v>#REF!</v>
      </c>
      <c r="BX1079" s="190"/>
      <c r="BY1079" s="190"/>
      <c r="BZ1079" s="191" t="e">
        <f>VLOOKUP(D:D,#REF!,2,0)</f>
        <v>#REF!</v>
      </c>
      <c r="CA1079" s="192" t="s">
        <v>18928</v>
      </c>
      <c r="CB1079" s="192" t="s">
        <v>18928</v>
      </c>
      <c r="CC1079" s="192" t="s">
        <v>18928</v>
      </c>
      <c r="CD1079" s="190"/>
      <c r="CE1079" s="184">
        <v>7004435</v>
      </c>
    </row>
    <row r="1080" spans="1:83" ht="11.95" customHeight="1">
      <c r="A1080" s="184">
        <v>7004436</v>
      </c>
      <c r="B1080" s="184">
        <v>1079</v>
      </c>
      <c r="C1080" s="184" t="s">
        <v>9939</v>
      </c>
      <c r="D1080" s="184" t="s">
        <v>31</v>
      </c>
      <c r="E1080" s="184" t="s">
        <v>546</v>
      </c>
      <c r="F1080" s="184" t="s">
        <v>25497</v>
      </c>
      <c r="G1080" s="185">
        <v>42547</v>
      </c>
      <c r="H1080" s="186" t="s">
        <v>23197</v>
      </c>
      <c r="I1080" s="187">
        <v>21056</v>
      </c>
      <c r="J1080" s="184" t="s">
        <v>25498</v>
      </c>
      <c r="K1080" s="184">
        <v>7004436</v>
      </c>
      <c r="L1080" s="184" t="s">
        <v>25499</v>
      </c>
      <c r="M1080" s="184" t="s">
        <v>25500</v>
      </c>
      <c r="N1080" s="188" t="s">
        <v>25501</v>
      </c>
      <c r="O1080" s="189"/>
      <c r="P1080" s="187" t="s">
        <v>25502</v>
      </c>
      <c r="Q1080" s="187" t="s">
        <v>25502</v>
      </c>
      <c r="R1080" s="184" t="s">
        <v>25503</v>
      </c>
      <c r="S1080" s="184">
        <v>13857924518</v>
      </c>
      <c r="T1080" s="184" t="s">
        <v>14078</v>
      </c>
      <c r="U1080" s="184">
        <v>13758907810</v>
      </c>
      <c r="V1080" s="184" t="s">
        <v>14079</v>
      </c>
      <c r="W1080" s="184">
        <v>13967970060</v>
      </c>
      <c r="X1080" s="187" t="s">
        <v>25504</v>
      </c>
      <c r="Y1080" s="187" t="s">
        <v>25505</v>
      </c>
      <c r="Z1080" s="188" t="s">
        <v>14080</v>
      </c>
      <c r="AA1080" s="184" t="s">
        <v>3820</v>
      </c>
      <c r="AB1080" s="184" t="s">
        <v>3820</v>
      </c>
      <c r="AC1080" s="184"/>
      <c r="AD1080" s="184"/>
      <c r="AE1080" s="184" t="s">
        <v>3562</v>
      </c>
      <c r="AF1080" s="184" t="s">
        <v>3689</v>
      </c>
      <c r="AG1080" s="184" t="s">
        <v>3710</v>
      </c>
      <c r="AH1080" s="184"/>
      <c r="AI1080" s="184"/>
      <c r="AJ1080" s="184" t="s">
        <v>3593</v>
      </c>
      <c r="AK1080" s="184">
        <v>321200</v>
      </c>
      <c r="AL1080" s="184" t="s">
        <v>14078</v>
      </c>
      <c r="AM1080" s="184" t="s">
        <v>14081</v>
      </c>
      <c r="AN1080" s="184">
        <v>13758907810</v>
      </c>
      <c r="AO1080" s="184" t="s">
        <v>13534</v>
      </c>
      <c r="AP1080" s="184" t="s">
        <v>14082</v>
      </c>
      <c r="AQ1080" s="184">
        <v>13958472961</v>
      </c>
      <c r="AR1080" s="184" t="s">
        <v>14082</v>
      </c>
      <c r="AS1080" s="184" t="s">
        <v>14081</v>
      </c>
      <c r="AT1080" s="184">
        <v>13958472961</v>
      </c>
      <c r="AU1080" s="184" t="s">
        <v>25506</v>
      </c>
      <c r="AV1080" s="184" t="s">
        <v>14083</v>
      </c>
      <c r="AW1080" s="190"/>
      <c r="AX1080" s="185">
        <v>44256</v>
      </c>
      <c r="AY1080" s="185">
        <v>43634</v>
      </c>
      <c r="AZ1080" s="184" t="s">
        <v>3731</v>
      </c>
      <c r="BA1080" s="184" t="s">
        <v>25507</v>
      </c>
      <c r="BB1080" s="184"/>
      <c r="BC1080" s="184"/>
      <c r="BD1080" s="184"/>
      <c r="BE1080" s="184"/>
      <c r="BF1080" s="184"/>
      <c r="BG1080" s="184"/>
      <c r="BH1080" s="184"/>
      <c r="BI1080" s="184"/>
      <c r="BJ1080" s="184"/>
      <c r="BK1080" s="184"/>
      <c r="BL1080" s="184" t="s">
        <v>3493</v>
      </c>
      <c r="BM1080" s="184"/>
      <c r="BN1080" s="184"/>
      <c r="BO1080" s="184" t="s">
        <v>3493</v>
      </c>
      <c r="BP1080" s="184" t="s">
        <v>3493</v>
      </c>
      <c r="BQ1080" s="184" t="str">
        <f t="shared" si="45"/>
        <v>√</v>
      </c>
      <c r="BR1080" s="184"/>
      <c r="BS1080" s="184"/>
      <c r="BT1080" s="187"/>
      <c r="BU1080" s="184" t="s">
        <v>3858</v>
      </c>
      <c r="BV1080" s="190" t="e">
        <f>VLOOKUP(D:D,#REF!,2,0)</f>
        <v>#REF!</v>
      </c>
      <c r="BW1080" s="190" t="e">
        <f>VLOOKUP(D:D,#REF!,3,0)</f>
        <v>#REF!</v>
      </c>
      <c r="BX1080" s="190"/>
      <c r="BY1080" s="190"/>
      <c r="BZ1080" s="191" t="e">
        <f>VLOOKUP(D:D,#REF!,2,0)</f>
        <v>#REF!</v>
      </c>
      <c r="CA1080" s="192" t="s">
        <v>18928</v>
      </c>
      <c r="CB1080" s="192" t="s">
        <v>18928</v>
      </c>
      <c r="CC1080" s="192" t="s">
        <v>18928</v>
      </c>
      <c r="CD1080" s="190"/>
      <c r="CE1080" s="184">
        <v>7004436</v>
      </c>
    </row>
    <row r="1081" spans="1:83" ht="11.95" customHeight="1">
      <c r="A1081" s="184">
        <v>7004437</v>
      </c>
      <c r="B1081" s="184">
        <v>1080</v>
      </c>
      <c r="C1081" s="184" t="s">
        <v>9939</v>
      </c>
      <c r="D1081" s="184" t="s">
        <v>31</v>
      </c>
      <c r="E1081" s="184" t="s">
        <v>544</v>
      </c>
      <c r="F1081" s="184" t="s">
        <v>25508</v>
      </c>
      <c r="G1081" s="185">
        <v>42726</v>
      </c>
      <c r="H1081" s="186" t="s">
        <v>23197</v>
      </c>
      <c r="I1081" s="187">
        <v>21056</v>
      </c>
      <c r="J1081" s="184" t="s">
        <v>23198</v>
      </c>
      <c r="K1081" s="184">
        <v>7004437</v>
      </c>
      <c r="L1081" s="184" t="s">
        <v>25509</v>
      </c>
      <c r="M1081" s="184" t="s">
        <v>25510</v>
      </c>
      <c r="N1081" s="188" t="s">
        <v>25511</v>
      </c>
      <c r="O1081" s="189"/>
      <c r="P1081" s="187" t="s">
        <v>25512</v>
      </c>
      <c r="Q1081" s="187" t="s">
        <v>25512</v>
      </c>
      <c r="R1081" s="184" t="s">
        <v>25513</v>
      </c>
      <c r="S1081" s="184">
        <v>13705904368</v>
      </c>
      <c r="T1081" s="184" t="s">
        <v>14084</v>
      </c>
      <c r="U1081" s="184">
        <v>13758002077</v>
      </c>
      <c r="V1081" s="184" t="s">
        <v>2819</v>
      </c>
      <c r="W1081" s="184" t="s">
        <v>3575</v>
      </c>
      <c r="X1081" s="187" t="s">
        <v>25514</v>
      </c>
      <c r="Y1081" s="187"/>
      <c r="Z1081" s="188" t="s">
        <v>14085</v>
      </c>
      <c r="AA1081" s="184" t="s">
        <v>3820</v>
      </c>
      <c r="AB1081" s="184" t="s">
        <v>3820</v>
      </c>
      <c r="AC1081" s="184"/>
      <c r="AD1081" s="184"/>
      <c r="AE1081" s="184" t="s">
        <v>3562</v>
      </c>
      <c r="AF1081" s="184" t="s">
        <v>3689</v>
      </c>
      <c r="AG1081" s="184"/>
      <c r="AH1081" s="184"/>
      <c r="AI1081" s="184"/>
      <c r="AJ1081" s="184" t="s">
        <v>3593</v>
      </c>
      <c r="AK1081" s="184">
        <v>316000</v>
      </c>
      <c r="AL1081" s="184" t="s">
        <v>14084</v>
      </c>
      <c r="AM1081" s="184" t="s">
        <v>14086</v>
      </c>
      <c r="AN1081" s="184">
        <v>13758002077</v>
      </c>
      <c r="AO1081" s="184" t="s">
        <v>13534</v>
      </c>
      <c r="AP1081" s="184" t="s">
        <v>14084</v>
      </c>
      <c r="AQ1081" s="184">
        <v>13758002077</v>
      </c>
      <c r="AR1081" s="184" t="s">
        <v>14084</v>
      </c>
      <c r="AS1081" s="184" t="s">
        <v>14086</v>
      </c>
      <c r="AT1081" s="184">
        <v>13758002077</v>
      </c>
      <c r="AU1081" s="184" t="s">
        <v>2635</v>
      </c>
      <c r="AV1081" s="184" t="s">
        <v>25515</v>
      </c>
      <c r="AW1081" s="190"/>
      <c r="AX1081" s="185">
        <v>43976</v>
      </c>
      <c r="AY1081" s="185"/>
      <c r="AZ1081" s="184" t="s">
        <v>3731</v>
      </c>
      <c r="BA1081" s="184" t="s">
        <v>25516</v>
      </c>
      <c r="BB1081" s="184"/>
      <c r="BC1081" s="184"/>
      <c r="BD1081" s="184"/>
      <c r="BE1081" s="184"/>
      <c r="BF1081" s="184"/>
      <c r="BG1081" s="184"/>
      <c r="BH1081" s="184"/>
      <c r="BI1081" s="184"/>
      <c r="BJ1081" s="184"/>
      <c r="BK1081" s="184"/>
      <c r="BL1081" s="184" t="s">
        <v>3493</v>
      </c>
      <c r="BM1081" s="184"/>
      <c r="BN1081" s="184" t="s">
        <v>3493</v>
      </c>
      <c r="BO1081" s="184"/>
      <c r="BP1081" s="184" t="s">
        <v>3493</v>
      </c>
      <c r="BQ1081" s="184" t="str">
        <f t="shared" si="45"/>
        <v>√</v>
      </c>
      <c r="BR1081" s="184"/>
      <c r="BS1081" s="184"/>
      <c r="BT1081" s="187" t="s">
        <v>3493</v>
      </c>
      <c r="BU1081" s="184"/>
      <c r="BV1081" s="190" t="e">
        <f>VLOOKUP(D:D,#REF!,2,0)</f>
        <v>#REF!</v>
      </c>
      <c r="BW1081" s="190" t="e">
        <f>VLOOKUP(D:D,#REF!,3,0)</f>
        <v>#REF!</v>
      </c>
      <c r="BX1081" s="190"/>
      <c r="BY1081" s="190"/>
      <c r="BZ1081" s="191" t="e">
        <f>VLOOKUP(D:D,#REF!,2,0)</f>
        <v>#REF!</v>
      </c>
      <c r="CA1081" s="192" t="s">
        <v>18928</v>
      </c>
      <c r="CB1081" s="192" t="s">
        <v>18928</v>
      </c>
      <c r="CC1081" s="192" t="s">
        <v>18928</v>
      </c>
      <c r="CD1081" s="190"/>
      <c r="CE1081" s="184">
        <v>7004437</v>
      </c>
    </row>
    <row r="1082" spans="1:83" ht="11.95" customHeight="1">
      <c r="A1082" s="184">
        <v>7004438</v>
      </c>
      <c r="B1082" s="184">
        <v>1081</v>
      </c>
      <c r="C1082" s="184" t="s">
        <v>9939</v>
      </c>
      <c r="D1082" s="184" t="s">
        <v>31</v>
      </c>
      <c r="E1082" s="184" t="s">
        <v>538</v>
      </c>
      <c r="F1082" s="184" t="s">
        <v>25517</v>
      </c>
      <c r="G1082" s="185">
        <v>42483</v>
      </c>
      <c r="H1082" s="186" t="s">
        <v>23703</v>
      </c>
      <c r="I1082" s="187">
        <v>21134</v>
      </c>
      <c r="J1082" s="184" t="s">
        <v>25518</v>
      </c>
      <c r="K1082" s="184">
        <v>7004438</v>
      </c>
      <c r="L1082" s="184" t="s">
        <v>25519</v>
      </c>
      <c r="M1082" s="184" t="s">
        <v>25520</v>
      </c>
      <c r="N1082" s="188" t="s">
        <v>25521</v>
      </c>
      <c r="O1082" s="189"/>
      <c r="P1082" s="187" t="s">
        <v>25522</v>
      </c>
      <c r="Q1082" s="187" t="s">
        <v>25522</v>
      </c>
      <c r="R1082" s="184" t="s">
        <v>25523</v>
      </c>
      <c r="S1082" s="184" t="s">
        <v>25375</v>
      </c>
      <c r="T1082" s="184" t="s">
        <v>25375</v>
      </c>
      <c r="U1082" s="184" t="s">
        <v>3575</v>
      </c>
      <c r="V1082" s="184" t="s">
        <v>25375</v>
      </c>
      <c r="W1082" s="184" t="s">
        <v>3575</v>
      </c>
      <c r="X1082" s="187" t="s">
        <v>25524</v>
      </c>
      <c r="Y1082" s="187" t="s">
        <v>25525</v>
      </c>
      <c r="Z1082" s="188" t="s">
        <v>25526</v>
      </c>
      <c r="AA1082" s="184" t="s">
        <v>3820</v>
      </c>
      <c r="AB1082" s="184" t="s">
        <v>3820</v>
      </c>
      <c r="AC1082" s="184"/>
      <c r="AD1082" s="184"/>
      <c r="AE1082" s="184" t="s">
        <v>3562</v>
      </c>
      <c r="AF1082" s="184"/>
      <c r="AG1082" s="184"/>
      <c r="AH1082" s="184"/>
      <c r="AI1082" s="184"/>
      <c r="AJ1082" s="184" t="s">
        <v>3593</v>
      </c>
      <c r="AK1082" s="184">
        <v>317300</v>
      </c>
      <c r="AL1082" s="184" t="s">
        <v>14087</v>
      </c>
      <c r="AM1082" s="184" t="s">
        <v>14088</v>
      </c>
      <c r="AN1082" s="184">
        <v>13958515057</v>
      </c>
      <c r="AO1082" s="184" t="s">
        <v>14089</v>
      </c>
      <c r="AP1082" s="184" t="s">
        <v>14087</v>
      </c>
      <c r="AQ1082" s="184">
        <v>13958515057</v>
      </c>
      <c r="AR1082" s="184" t="s">
        <v>14087</v>
      </c>
      <c r="AS1082" s="184"/>
      <c r="AT1082" s="184">
        <v>13958515057</v>
      </c>
      <c r="AU1082" s="184" t="s">
        <v>900</v>
      </c>
      <c r="AV1082" s="184" t="s">
        <v>25527</v>
      </c>
      <c r="AW1082" s="190"/>
      <c r="AX1082" s="185">
        <v>43914</v>
      </c>
      <c r="AY1082" s="185">
        <v>43688</v>
      </c>
      <c r="AZ1082" s="184" t="s">
        <v>3731</v>
      </c>
      <c r="BA1082" s="184" t="s">
        <v>25528</v>
      </c>
      <c r="BB1082" s="184"/>
      <c r="BC1082" s="184"/>
      <c r="BD1082" s="184"/>
      <c r="BE1082" s="184"/>
      <c r="BF1082" s="184"/>
      <c r="BG1082" s="184"/>
      <c r="BH1082" s="184"/>
      <c r="BI1082" s="184"/>
      <c r="BJ1082" s="184"/>
      <c r="BK1082" s="184"/>
      <c r="BL1082" s="184" t="s">
        <v>3493</v>
      </c>
      <c r="BM1082" s="184" t="s">
        <v>3493</v>
      </c>
      <c r="BN1082" s="184" t="s">
        <v>3493</v>
      </c>
      <c r="BO1082" s="184" t="s">
        <v>3493</v>
      </c>
      <c r="BP1082" s="184" t="s">
        <v>3493</v>
      </c>
      <c r="BQ1082" s="184" t="str">
        <f t="shared" si="45"/>
        <v>√</v>
      </c>
      <c r="BR1082" s="184"/>
      <c r="BS1082" s="184"/>
      <c r="BT1082" s="187" t="s">
        <v>3493</v>
      </c>
      <c r="BU1082" s="184"/>
      <c r="BV1082" s="190" t="e">
        <f>VLOOKUP(D:D,#REF!,2,0)</f>
        <v>#REF!</v>
      </c>
      <c r="BW1082" s="190" t="e">
        <f>VLOOKUP(D:D,#REF!,3,0)</f>
        <v>#REF!</v>
      </c>
      <c r="BX1082" s="190"/>
      <c r="BY1082" s="190"/>
      <c r="BZ1082" s="191" t="e">
        <f>VLOOKUP(D:D,#REF!,2,0)</f>
        <v>#REF!</v>
      </c>
      <c r="CA1082" s="192" t="s">
        <v>18928</v>
      </c>
      <c r="CB1082" s="192" t="s">
        <v>18928</v>
      </c>
      <c r="CC1082" s="192" t="s">
        <v>18928</v>
      </c>
      <c r="CD1082" s="190"/>
      <c r="CE1082" s="184">
        <v>7004438</v>
      </c>
    </row>
    <row r="1083" spans="1:83" ht="11.95" customHeight="1">
      <c r="A1083" s="184">
        <v>7004439</v>
      </c>
      <c r="B1083" s="184">
        <v>1082</v>
      </c>
      <c r="C1083" s="184" t="s">
        <v>9939</v>
      </c>
      <c r="D1083" s="184" t="s">
        <v>31</v>
      </c>
      <c r="E1083" s="184" t="s">
        <v>538</v>
      </c>
      <c r="F1083" s="184" t="s">
        <v>25529</v>
      </c>
      <c r="G1083" s="185">
        <v>42523</v>
      </c>
      <c r="H1083" s="186" t="s">
        <v>23703</v>
      </c>
      <c r="I1083" s="187">
        <v>21134</v>
      </c>
      <c r="J1083" s="184" t="s">
        <v>25518</v>
      </c>
      <c r="K1083" s="184">
        <v>7004439</v>
      </c>
      <c r="L1083" s="184" t="s">
        <v>25530</v>
      </c>
      <c r="M1083" s="184" t="s">
        <v>25531</v>
      </c>
      <c r="N1083" s="188" t="s">
        <v>25532</v>
      </c>
      <c r="O1083" s="189" t="s">
        <v>14090</v>
      </c>
      <c r="P1083" s="187" t="s">
        <v>25533</v>
      </c>
      <c r="Q1083" s="187" t="s">
        <v>25533</v>
      </c>
      <c r="R1083" s="184" t="s">
        <v>25534</v>
      </c>
      <c r="S1083" s="184" t="s">
        <v>25375</v>
      </c>
      <c r="T1083" s="184" t="s">
        <v>25375</v>
      </c>
      <c r="U1083" s="184" t="s">
        <v>3575</v>
      </c>
      <c r="V1083" s="184" t="s">
        <v>25375</v>
      </c>
      <c r="W1083" s="184" t="s">
        <v>3575</v>
      </c>
      <c r="X1083" s="187" t="s">
        <v>25535</v>
      </c>
      <c r="Y1083" s="187" t="s">
        <v>25536</v>
      </c>
      <c r="Z1083" s="188" t="s">
        <v>14091</v>
      </c>
      <c r="AA1083" s="184">
        <v>180</v>
      </c>
      <c r="AB1083" s="184" t="s">
        <v>3561</v>
      </c>
      <c r="AC1083" s="184"/>
      <c r="AD1083" s="184"/>
      <c r="AE1083" s="184" t="s">
        <v>3562</v>
      </c>
      <c r="AF1083" s="184" t="s">
        <v>3689</v>
      </c>
      <c r="AG1083" s="184" t="s">
        <v>3710</v>
      </c>
      <c r="AH1083" s="184"/>
      <c r="AI1083" s="184"/>
      <c r="AJ1083" s="184" t="s">
        <v>3593</v>
      </c>
      <c r="AK1083" s="184">
        <v>317000</v>
      </c>
      <c r="AL1083" s="184"/>
      <c r="AM1083" s="184"/>
      <c r="AN1083" s="184"/>
      <c r="AO1083" s="184" t="s">
        <v>3577</v>
      </c>
      <c r="AP1083" s="184" t="s">
        <v>14092</v>
      </c>
      <c r="AQ1083" s="184">
        <v>13958560087</v>
      </c>
      <c r="AR1083" s="184"/>
      <c r="AS1083" s="184"/>
      <c r="AT1083" s="184"/>
      <c r="AU1083" s="184" t="s">
        <v>25537</v>
      </c>
      <c r="AV1083" s="184" t="s">
        <v>25538</v>
      </c>
      <c r="AW1083" s="190"/>
      <c r="AX1083" s="185">
        <v>44269</v>
      </c>
      <c r="AY1083" s="185">
        <v>43556</v>
      </c>
      <c r="AZ1083" s="184" t="s">
        <v>3731</v>
      </c>
      <c r="BA1083" s="184" t="s">
        <v>25539</v>
      </c>
      <c r="BB1083" s="184"/>
      <c r="BC1083" s="184"/>
      <c r="BD1083" s="184"/>
      <c r="BE1083" s="184"/>
      <c r="BF1083" s="184"/>
      <c r="BG1083" s="184"/>
      <c r="BH1083" s="184"/>
      <c r="BI1083" s="184"/>
      <c r="BJ1083" s="184"/>
      <c r="BK1083" s="184"/>
      <c r="BL1083" s="184" t="s">
        <v>3493</v>
      </c>
      <c r="BM1083" s="184"/>
      <c r="BN1083" s="184"/>
      <c r="BO1083" s="184" t="s">
        <v>3493</v>
      </c>
      <c r="BP1083" s="184" t="s">
        <v>3493</v>
      </c>
      <c r="BQ1083" s="184" t="str">
        <f t="shared" si="45"/>
        <v>√</v>
      </c>
      <c r="BR1083" s="184"/>
      <c r="BS1083" s="184"/>
      <c r="BT1083" s="187" t="s">
        <v>3493</v>
      </c>
      <c r="BU1083" s="184"/>
      <c r="BV1083" s="190" t="e">
        <f>VLOOKUP(D:D,#REF!,2,0)</f>
        <v>#REF!</v>
      </c>
      <c r="BW1083" s="190" t="e">
        <f>VLOOKUP(D:D,#REF!,3,0)</f>
        <v>#REF!</v>
      </c>
      <c r="BX1083" s="190"/>
      <c r="BY1083" s="190"/>
      <c r="BZ1083" s="191" t="e">
        <f>VLOOKUP(D:D,#REF!,2,0)</f>
        <v>#REF!</v>
      </c>
      <c r="CA1083" s="192" t="s">
        <v>18928</v>
      </c>
      <c r="CB1083" s="192" t="s">
        <v>18928</v>
      </c>
      <c r="CC1083" s="192" t="s">
        <v>18928</v>
      </c>
      <c r="CD1083" s="190"/>
      <c r="CE1083" s="184">
        <v>7004439</v>
      </c>
    </row>
    <row r="1084" spans="1:83" ht="11.95" customHeight="1">
      <c r="A1084" s="184">
        <v>7004440</v>
      </c>
      <c r="B1084" s="184">
        <v>1083</v>
      </c>
      <c r="C1084" s="184" t="s">
        <v>9939</v>
      </c>
      <c r="D1084" s="184" t="s">
        <v>31</v>
      </c>
      <c r="E1084" s="184" t="s">
        <v>537</v>
      </c>
      <c r="F1084" s="184" t="s">
        <v>25540</v>
      </c>
      <c r="G1084" s="185">
        <v>42580</v>
      </c>
      <c r="H1084" s="186" t="s">
        <v>25541</v>
      </c>
      <c r="I1084" s="187">
        <v>21095</v>
      </c>
      <c r="J1084" s="184" t="s">
        <v>25498</v>
      </c>
      <c r="K1084" s="184">
        <v>7004440</v>
      </c>
      <c r="L1084" s="184" t="s">
        <v>25542</v>
      </c>
      <c r="M1084" s="184" t="s">
        <v>25543</v>
      </c>
      <c r="N1084" s="188" t="s">
        <v>25544</v>
      </c>
      <c r="O1084" s="189"/>
      <c r="P1084" s="187" t="s">
        <v>25545</v>
      </c>
      <c r="Q1084" s="187" t="s">
        <v>25545</v>
      </c>
      <c r="R1084" s="184" t="s">
        <v>25546</v>
      </c>
      <c r="S1084" s="184" t="s">
        <v>25375</v>
      </c>
      <c r="T1084" s="184" t="s">
        <v>25375</v>
      </c>
      <c r="U1084" s="184" t="s">
        <v>3575</v>
      </c>
      <c r="V1084" s="184" t="s">
        <v>25375</v>
      </c>
      <c r="W1084" s="184" t="s">
        <v>3575</v>
      </c>
      <c r="X1084" s="187" t="s">
        <v>25547</v>
      </c>
      <c r="Y1084" s="187" t="s">
        <v>25548</v>
      </c>
      <c r="Z1084" s="188" t="s">
        <v>3575</v>
      </c>
      <c r="AA1084" s="184" t="s">
        <v>3820</v>
      </c>
      <c r="AB1084" s="184" t="s">
        <v>3820</v>
      </c>
      <c r="AC1084" s="184" t="s">
        <v>25549</v>
      </c>
      <c r="AD1084" s="184"/>
      <c r="AE1084" s="184" t="s">
        <v>3562</v>
      </c>
      <c r="AF1084" s="184" t="s">
        <v>3689</v>
      </c>
      <c r="AG1084" s="184"/>
      <c r="AH1084" s="184"/>
      <c r="AI1084" s="184"/>
      <c r="AJ1084" s="184" t="s">
        <v>3593</v>
      </c>
      <c r="AK1084" s="184">
        <v>323900</v>
      </c>
      <c r="AL1084" s="184"/>
      <c r="AM1084" s="184"/>
      <c r="AN1084" s="184"/>
      <c r="AO1084" s="184" t="s">
        <v>3577</v>
      </c>
      <c r="AP1084" s="184" t="s">
        <v>14093</v>
      </c>
      <c r="AQ1084" s="184">
        <v>13515787755</v>
      </c>
      <c r="AR1084" s="184"/>
      <c r="AS1084" s="184"/>
      <c r="AT1084" s="184"/>
      <c r="AU1084" s="184" t="s">
        <v>1226</v>
      </c>
      <c r="AV1084" s="184" t="s">
        <v>14094</v>
      </c>
      <c r="AW1084" s="190"/>
      <c r="AX1084" s="185">
        <v>43893</v>
      </c>
      <c r="AY1084" s="185">
        <v>43543</v>
      </c>
      <c r="AZ1084" s="184" t="s">
        <v>3731</v>
      </c>
      <c r="BA1084" s="184" t="s">
        <v>25550</v>
      </c>
      <c r="BB1084" s="184"/>
      <c r="BC1084" s="184"/>
      <c r="BD1084" s="184"/>
      <c r="BE1084" s="184"/>
      <c r="BF1084" s="184"/>
      <c r="BG1084" s="184"/>
      <c r="BH1084" s="184"/>
      <c r="BI1084" s="184"/>
      <c r="BJ1084" s="184"/>
      <c r="BK1084" s="184"/>
      <c r="BL1084" s="184" t="s">
        <v>3493</v>
      </c>
      <c r="BM1084" s="184"/>
      <c r="BN1084" s="184" t="s">
        <v>3493</v>
      </c>
      <c r="BO1084" s="184" t="s">
        <v>3493</v>
      </c>
      <c r="BP1084" s="184" t="s">
        <v>3493</v>
      </c>
      <c r="BQ1084" s="184" t="str">
        <f t="shared" si="45"/>
        <v>√</v>
      </c>
      <c r="BR1084" s="184"/>
      <c r="BS1084" s="184"/>
      <c r="BT1084" s="187" t="s">
        <v>3493</v>
      </c>
      <c r="BU1084" s="184"/>
      <c r="BV1084" s="190" t="e">
        <f>VLOOKUP(D:D,#REF!,2,0)</f>
        <v>#REF!</v>
      </c>
      <c r="BW1084" s="190" t="e">
        <f>VLOOKUP(D:D,#REF!,3,0)</f>
        <v>#REF!</v>
      </c>
      <c r="BX1084" s="190"/>
      <c r="BY1084" s="190"/>
      <c r="BZ1084" s="191" t="e">
        <f>VLOOKUP(D:D,#REF!,2,0)</f>
        <v>#REF!</v>
      </c>
      <c r="CA1084" s="192" t="s">
        <v>18928</v>
      </c>
      <c r="CB1084" s="192" t="s">
        <v>18928</v>
      </c>
      <c r="CC1084" s="192" t="s">
        <v>18928</v>
      </c>
      <c r="CD1084" s="190"/>
      <c r="CE1084" s="184">
        <v>7004440</v>
      </c>
    </row>
    <row r="1085" spans="1:83" ht="11.95" customHeight="1">
      <c r="A1085" s="184">
        <v>7004441</v>
      </c>
      <c r="B1085" s="184">
        <v>1084</v>
      </c>
      <c r="C1085" s="184" t="s">
        <v>9939</v>
      </c>
      <c r="D1085" s="184" t="s">
        <v>31</v>
      </c>
      <c r="E1085" s="184" t="s">
        <v>537</v>
      </c>
      <c r="F1085" s="184" t="s">
        <v>25551</v>
      </c>
      <c r="G1085" s="185">
        <v>42585</v>
      </c>
      <c r="H1085" s="186" t="s">
        <v>25541</v>
      </c>
      <c r="I1085" s="187">
        <v>21095</v>
      </c>
      <c r="J1085" s="184" t="s">
        <v>25498</v>
      </c>
      <c r="K1085" s="184">
        <v>7004441</v>
      </c>
      <c r="L1085" s="184" t="s">
        <v>25552</v>
      </c>
      <c r="M1085" s="184" t="s">
        <v>25553</v>
      </c>
      <c r="N1085" s="188" t="s">
        <v>25554</v>
      </c>
      <c r="O1085" s="189"/>
      <c r="P1085" s="187" t="s">
        <v>25555</v>
      </c>
      <c r="Q1085" s="187" t="s">
        <v>25555</v>
      </c>
      <c r="R1085" s="184" t="s">
        <v>25556</v>
      </c>
      <c r="S1085" s="184" t="s">
        <v>25375</v>
      </c>
      <c r="T1085" s="184" t="s">
        <v>25375</v>
      </c>
      <c r="U1085" s="184" t="s">
        <v>3575</v>
      </c>
      <c r="V1085" s="184" t="s">
        <v>25375</v>
      </c>
      <c r="W1085" s="184" t="s">
        <v>3575</v>
      </c>
      <c r="X1085" s="187" t="s">
        <v>25557</v>
      </c>
      <c r="Y1085" s="187" t="s">
        <v>25558</v>
      </c>
      <c r="Z1085" s="188" t="s">
        <v>25559</v>
      </c>
      <c r="AA1085" s="184" t="s">
        <v>3820</v>
      </c>
      <c r="AB1085" s="184" t="s">
        <v>3820</v>
      </c>
      <c r="AC1085" s="184" t="s">
        <v>25560</v>
      </c>
      <c r="AD1085" s="184"/>
      <c r="AE1085" s="184" t="s">
        <v>3562</v>
      </c>
      <c r="AF1085" s="184" t="s">
        <v>3689</v>
      </c>
      <c r="AG1085" s="184" t="s">
        <v>3710</v>
      </c>
      <c r="AH1085" s="184"/>
      <c r="AI1085" s="184"/>
      <c r="AJ1085" s="184" t="s">
        <v>3593</v>
      </c>
      <c r="AK1085" s="184">
        <v>323800</v>
      </c>
      <c r="AL1085" s="184"/>
      <c r="AM1085" s="184"/>
      <c r="AN1085" s="184"/>
      <c r="AO1085" s="184" t="s">
        <v>3577</v>
      </c>
      <c r="AP1085" s="184" t="s">
        <v>14095</v>
      </c>
      <c r="AQ1085" s="184">
        <v>13884353231</v>
      </c>
      <c r="AR1085" s="184"/>
      <c r="AS1085" s="184"/>
      <c r="AT1085" s="184"/>
      <c r="AU1085" s="184" t="s">
        <v>2302</v>
      </c>
      <c r="AV1085" s="184" t="s">
        <v>14096</v>
      </c>
      <c r="AW1085" s="190"/>
      <c r="AX1085" s="185">
        <v>43921</v>
      </c>
      <c r="AY1085" s="185">
        <v>43542</v>
      </c>
      <c r="AZ1085" s="184" t="s">
        <v>3731</v>
      </c>
      <c r="BA1085" s="184" t="s">
        <v>25561</v>
      </c>
      <c r="BB1085" s="184"/>
      <c r="BC1085" s="184"/>
      <c r="BD1085" s="184"/>
      <c r="BE1085" s="184"/>
      <c r="BF1085" s="184"/>
      <c r="BG1085" s="184"/>
      <c r="BH1085" s="184"/>
      <c r="BI1085" s="184"/>
      <c r="BJ1085" s="184"/>
      <c r="BK1085" s="184"/>
      <c r="BL1085" s="184" t="s">
        <v>3493</v>
      </c>
      <c r="BM1085" s="184"/>
      <c r="BN1085" s="184"/>
      <c r="BO1085" s="184" t="s">
        <v>3493</v>
      </c>
      <c r="BP1085" s="184" t="s">
        <v>3493</v>
      </c>
      <c r="BQ1085" s="184" t="str">
        <f t="shared" si="45"/>
        <v>√</v>
      </c>
      <c r="BR1085" s="184"/>
      <c r="BS1085" s="184"/>
      <c r="BT1085" s="187" t="s">
        <v>3493</v>
      </c>
      <c r="BU1085" s="184"/>
      <c r="BV1085" s="190" t="e">
        <f>VLOOKUP(D:D,#REF!,2,0)</f>
        <v>#REF!</v>
      </c>
      <c r="BW1085" s="190" t="e">
        <f>VLOOKUP(D:D,#REF!,3,0)</f>
        <v>#REF!</v>
      </c>
      <c r="BX1085" s="190"/>
      <c r="BY1085" s="190"/>
      <c r="BZ1085" s="191" t="e">
        <f>VLOOKUP(D:D,#REF!,2,0)</f>
        <v>#REF!</v>
      </c>
      <c r="CA1085" s="192" t="s">
        <v>18928</v>
      </c>
      <c r="CB1085" s="192" t="s">
        <v>18928</v>
      </c>
      <c r="CC1085" s="192" t="s">
        <v>18928</v>
      </c>
      <c r="CD1085" s="190"/>
      <c r="CE1085" s="184">
        <v>7004441</v>
      </c>
    </row>
    <row r="1086" spans="1:83" ht="11.95" customHeight="1">
      <c r="A1086" s="184">
        <v>7004442</v>
      </c>
      <c r="B1086" s="184">
        <v>1085</v>
      </c>
      <c r="C1086" s="184" t="s">
        <v>9939</v>
      </c>
      <c r="D1086" s="184" t="s">
        <v>31</v>
      </c>
      <c r="E1086" s="184" t="s">
        <v>541</v>
      </c>
      <c r="F1086" s="184" t="s">
        <v>25562</v>
      </c>
      <c r="G1086" s="185">
        <v>42611</v>
      </c>
      <c r="H1086" s="186" t="s">
        <v>25541</v>
      </c>
      <c r="I1086" s="187">
        <v>21095</v>
      </c>
      <c r="J1086" s="184" t="s">
        <v>25563</v>
      </c>
      <c r="K1086" s="184">
        <v>7004442</v>
      </c>
      <c r="L1086" s="184" t="s">
        <v>25564</v>
      </c>
      <c r="M1086" s="184" t="s">
        <v>25565</v>
      </c>
      <c r="N1086" s="188" t="s">
        <v>25566</v>
      </c>
      <c r="O1086" s="189"/>
      <c r="P1086" s="187" t="s">
        <v>25567</v>
      </c>
      <c r="Q1086" s="187" t="s">
        <v>25567</v>
      </c>
      <c r="R1086" s="184" t="s">
        <v>25568</v>
      </c>
      <c r="S1086" s="184">
        <v>13506578321</v>
      </c>
      <c r="T1086" s="184" t="s">
        <v>25569</v>
      </c>
      <c r="U1086" s="184">
        <v>13566144321</v>
      </c>
      <c r="V1086" s="184" t="s">
        <v>25375</v>
      </c>
      <c r="W1086" s="184" t="s">
        <v>3575</v>
      </c>
      <c r="X1086" s="187" t="s">
        <v>25570</v>
      </c>
      <c r="Y1086" s="187" t="s">
        <v>25571</v>
      </c>
      <c r="Z1086" s="188" t="s">
        <v>25572</v>
      </c>
      <c r="AA1086" s="184">
        <v>180</v>
      </c>
      <c r="AB1086" s="184" t="s">
        <v>8987</v>
      </c>
      <c r="AC1086" s="184" t="s">
        <v>25573</v>
      </c>
      <c r="AD1086" s="184"/>
      <c r="AE1086" s="184" t="s">
        <v>3562</v>
      </c>
      <c r="AF1086" s="184"/>
      <c r="AG1086" s="184"/>
      <c r="AH1086" s="184"/>
      <c r="AI1086" s="184"/>
      <c r="AJ1086" s="184" t="s">
        <v>3593</v>
      </c>
      <c r="AK1086" s="184">
        <v>325200</v>
      </c>
      <c r="AL1086" s="184" t="s">
        <v>25574</v>
      </c>
      <c r="AM1086" s="184" t="s">
        <v>25575</v>
      </c>
      <c r="AN1086" s="184">
        <v>13616651997</v>
      </c>
      <c r="AO1086" s="184" t="s">
        <v>3577</v>
      </c>
      <c r="AP1086" s="184" t="s">
        <v>14097</v>
      </c>
      <c r="AQ1086" s="184" t="s">
        <v>14098</v>
      </c>
      <c r="AR1086" s="184"/>
      <c r="AS1086" s="184" t="s">
        <v>25576</v>
      </c>
      <c r="AT1086" s="184">
        <v>13616651997</v>
      </c>
      <c r="AU1086" s="184" t="s">
        <v>857</v>
      </c>
      <c r="AV1086" s="184" t="s">
        <v>25577</v>
      </c>
      <c r="AW1086" s="190"/>
      <c r="AX1086" s="185">
        <v>44364</v>
      </c>
      <c r="AY1086" s="185">
        <v>43522</v>
      </c>
      <c r="AZ1086" s="184" t="s">
        <v>3731</v>
      </c>
      <c r="BA1086" s="184" t="s">
        <v>25578</v>
      </c>
      <c r="BB1086" s="184"/>
      <c r="BC1086" s="184"/>
      <c r="BD1086" s="184"/>
      <c r="BE1086" s="184"/>
      <c r="BF1086" s="184"/>
      <c r="BG1086" s="184"/>
      <c r="BH1086" s="184"/>
      <c r="BI1086" s="184"/>
      <c r="BJ1086" s="184"/>
      <c r="BK1086" s="184"/>
      <c r="BL1086" s="184" t="s">
        <v>3493</v>
      </c>
      <c r="BM1086" s="184" t="s">
        <v>3493</v>
      </c>
      <c r="BN1086" s="184" t="s">
        <v>3493</v>
      </c>
      <c r="BO1086" s="184" t="s">
        <v>3493</v>
      </c>
      <c r="BP1086" s="184" t="s">
        <v>3493</v>
      </c>
      <c r="BQ1086" s="184" t="str">
        <f t="shared" si="45"/>
        <v>√</v>
      </c>
      <c r="BR1086" s="184"/>
      <c r="BS1086" s="184"/>
      <c r="BT1086" s="187" t="s">
        <v>3493</v>
      </c>
      <c r="BU1086" s="184"/>
      <c r="BV1086" s="190" t="e">
        <f>VLOOKUP(D:D,#REF!,2,0)</f>
        <v>#REF!</v>
      </c>
      <c r="BW1086" s="190" t="e">
        <f>VLOOKUP(D:D,#REF!,3,0)</f>
        <v>#REF!</v>
      </c>
      <c r="BX1086" s="190"/>
      <c r="BY1086" s="190"/>
      <c r="BZ1086" s="191" t="e">
        <f>VLOOKUP(D:D,#REF!,2,0)</f>
        <v>#REF!</v>
      </c>
      <c r="CA1086" s="192" t="s">
        <v>18928</v>
      </c>
      <c r="CB1086" s="192" t="s">
        <v>18928</v>
      </c>
      <c r="CC1086" s="192" t="s">
        <v>18928</v>
      </c>
      <c r="CD1086" s="190"/>
      <c r="CE1086" s="184">
        <v>7004442</v>
      </c>
    </row>
    <row r="1087" spans="1:83" ht="11.95" customHeight="1">
      <c r="A1087" s="184">
        <v>7004443</v>
      </c>
      <c r="B1087" s="184">
        <v>1086</v>
      </c>
      <c r="C1087" s="184" t="s">
        <v>19398</v>
      </c>
      <c r="D1087" s="184" t="s">
        <v>17</v>
      </c>
      <c r="E1087" s="184" t="s">
        <v>63</v>
      </c>
      <c r="F1087" s="184" t="s">
        <v>3486</v>
      </c>
      <c r="G1087" s="185">
        <v>42501</v>
      </c>
      <c r="H1087" s="186" t="s">
        <v>4562</v>
      </c>
      <c r="I1087" s="187">
        <v>21167</v>
      </c>
      <c r="J1087" s="184" t="s">
        <v>4707</v>
      </c>
      <c r="K1087" s="184">
        <v>7004443</v>
      </c>
      <c r="L1087" s="184" t="s">
        <v>25579</v>
      </c>
      <c r="M1087" s="184" t="s">
        <v>25580</v>
      </c>
      <c r="N1087" s="188" t="s">
        <v>25581</v>
      </c>
      <c r="O1087" s="189"/>
      <c r="P1087" s="187" t="s">
        <v>25582</v>
      </c>
      <c r="Q1087" s="187" t="s">
        <v>25583</v>
      </c>
      <c r="R1087" s="184" t="s">
        <v>14099</v>
      </c>
      <c r="S1087" s="184" t="s">
        <v>14100</v>
      </c>
      <c r="T1087" s="184" t="s">
        <v>14101</v>
      </c>
      <c r="U1087" s="184" t="s">
        <v>25584</v>
      </c>
      <c r="V1087" s="184" t="s">
        <v>14102</v>
      </c>
      <c r="W1087" s="184" t="s">
        <v>25585</v>
      </c>
      <c r="X1087" s="187" t="s">
        <v>25586</v>
      </c>
      <c r="Y1087" s="187" t="s">
        <v>25587</v>
      </c>
      <c r="Z1087" s="188" t="s">
        <v>2819</v>
      </c>
      <c r="AA1087" s="184">
        <v>180</v>
      </c>
      <c r="AB1087" s="184" t="s">
        <v>3669</v>
      </c>
      <c r="AC1087" s="184" t="s">
        <v>25588</v>
      </c>
      <c r="AD1087" s="184"/>
      <c r="AE1087" s="184" t="s">
        <v>3562</v>
      </c>
      <c r="AF1087" s="184"/>
      <c r="AG1087" s="184"/>
      <c r="AH1087" s="184"/>
      <c r="AI1087" s="184"/>
      <c r="AJ1087" s="184" t="s">
        <v>3563</v>
      </c>
      <c r="AK1087" s="184" t="s">
        <v>12614</v>
      </c>
      <c r="AL1087" s="184" t="s">
        <v>4717</v>
      </c>
      <c r="AM1087" s="184" t="s">
        <v>4718</v>
      </c>
      <c r="AN1087" s="184">
        <v>13634312016</v>
      </c>
      <c r="AO1087" s="184" t="s">
        <v>4719</v>
      </c>
      <c r="AP1087" s="184" t="s">
        <v>14101</v>
      </c>
      <c r="AQ1087" s="184" t="s">
        <v>14100</v>
      </c>
      <c r="AR1087" s="184" t="s">
        <v>4717</v>
      </c>
      <c r="AS1087" s="184" t="s">
        <v>4718</v>
      </c>
      <c r="AT1087" s="184">
        <v>13634312016</v>
      </c>
      <c r="AU1087" s="184" t="s">
        <v>2292</v>
      </c>
      <c r="AV1087" s="184" t="s">
        <v>14103</v>
      </c>
      <c r="AW1087" s="190"/>
      <c r="AX1087" s="185">
        <v>43907</v>
      </c>
      <c r="AY1087" s="185">
        <v>43549</v>
      </c>
      <c r="AZ1087" s="184" t="s">
        <v>3562</v>
      </c>
      <c r="BA1087" s="184" t="s">
        <v>14104</v>
      </c>
      <c r="BB1087" s="184"/>
      <c r="BC1087" s="184"/>
      <c r="BD1087" s="184"/>
      <c r="BE1087" s="184"/>
      <c r="BF1087" s="184"/>
      <c r="BG1087" s="184"/>
      <c r="BH1087" s="184"/>
      <c r="BI1087" s="184"/>
      <c r="BJ1087" s="184"/>
      <c r="BK1087" s="184"/>
      <c r="BL1087" s="184" t="s">
        <v>3493</v>
      </c>
      <c r="BM1087" s="184" t="s">
        <v>3493</v>
      </c>
      <c r="BN1087" s="184" t="s">
        <v>3493</v>
      </c>
      <c r="BO1087" s="184"/>
      <c r="BP1087" s="184" t="s">
        <v>3493</v>
      </c>
      <c r="BQ1087" s="184" t="s">
        <v>3493</v>
      </c>
      <c r="BR1087" s="184"/>
      <c r="BS1087" s="184"/>
      <c r="BT1087" s="187" t="s">
        <v>3493</v>
      </c>
      <c r="BU1087" s="184"/>
      <c r="BV1087" s="190" t="e">
        <f>VLOOKUP(D:D,#REF!,2,0)</f>
        <v>#REF!</v>
      </c>
      <c r="BW1087" s="190" t="e">
        <f>VLOOKUP(D:D,#REF!,3,0)</f>
        <v>#REF!</v>
      </c>
      <c r="BX1087" s="190"/>
      <c r="BY1087" s="190"/>
      <c r="BZ1087" s="191" t="e">
        <f>VLOOKUP(D:D,#REF!,2,0)</f>
        <v>#REF!</v>
      </c>
      <c r="CA1087" s="192" t="s">
        <v>18928</v>
      </c>
      <c r="CB1087" s="192" t="s">
        <v>18928</v>
      </c>
      <c r="CC1087" s="192" t="s">
        <v>18928</v>
      </c>
      <c r="CD1087" s="190"/>
      <c r="CE1087" s="184">
        <v>7004443</v>
      </c>
    </row>
    <row r="1088" spans="1:83" ht="11.95" customHeight="1">
      <c r="A1088" s="184">
        <v>7004444</v>
      </c>
      <c r="B1088" s="184">
        <v>1087</v>
      </c>
      <c r="C1088" s="184" t="s">
        <v>19398</v>
      </c>
      <c r="D1088" s="184" t="s">
        <v>17</v>
      </c>
      <c r="E1088" s="184" t="s">
        <v>63</v>
      </c>
      <c r="F1088" s="184" t="s">
        <v>14105</v>
      </c>
      <c r="G1088" s="185">
        <v>42492</v>
      </c>
      <c r="H1088" s="186" t="s">
        <v>4562</v>
      </c>
      <c r="I1088" s="187">
        <v>21167</v>
      </c>
      <c r="J1088" s="184" t="s">
        <v>4707</v>
      </c>
      <c r="K1088" s="184">
        <v>7004444</v>
      </c>
      <c r="L1088" s="184" t="s">
        <v>25589</v>
      </c>
      <c r="M1088" s="184" t="s">
        <v>25590</v>
      </c>
      <c r="N1088" s="188" t="s">
        <v>25591</v>
      </c>
      <c r="O1088" s="189"/>
      <c r="P1088" s="187" t="s">
        <v>25592</v>
      </c>
      <c r="Q1088" s="187" t="s">
        <v>25592</v>
      </c>
      <c r="R1088" s="184" t="s">
        <v>14106</v>
      </c>
      <c r="S1088" s="184" t="s">
        <v>14107</v>
      </c>
      <c r="T1088" s="184" t="s">
        <v>14108</v>
      </c>
      <c r="U1088" s="184" t="s">
        <v>25593</v>
      </c>
      <c r="V1088" s="184" t="s">
        <v>14108</v>
      </c>
      <c r="W1088" s="184" t="s">
        <v>25593</v>
      </c>
      <c r="X1088" s="187" t="s">
        <v>25594</v>
      </c>
      <c r="Y1088" s="187"/>
      <c r="Z1088" s="188" t="s">
        <v>2819</v>
      </c>
      <c r="AA1088" s="184">
        <v>180</v>
      </c>
      <c r="AB1088" s="184" t="s">
        <v>3561</v>
      </c>
      <c r="AC1088" s="184" t="s">
        <v>25588</v>
      </c>
      <c r="AD1088" s="184"/>
      <c r="AE1088" s="184" t="s">
        <v>3562</v>
      </c>
      <c r="AF1088" s="184" t="s">
        <v>4693</v>
      </c>
      <c r="AG1088" s="184" t="s">
        <v>7240</v>
      </c>
      <c r="AH1088" s="184"/>
      <c r="AI1088" s="184"/>
      <c r="AJ1088" s="184" t="s">
        <v>3563</v>
      </c>
      <c r="AK1088" s="184" t="s">
        <v>12614</v>
      </c>
      <c r="AL1088" s="184" t="s">
        <v>4717</v>
      </c>
      <c r="AM1088" s="184" t="s">
        <v>4718</v>
      </c>
      <c r="AN1088" s="184">
        <v>13634312016</v>
      </c>
      <c r="AO1088" s="184" t="s">
        <v>4719</v>
      </c>
      <c r="AP1088" s="184" t="s">
        <v>14109</v>
      </c>
      <c r="AQ1088" s="184" t="s">
        <v>14110</v>
      </c>
      <c r="AR1088" s="184" t="s">
        <v>4717</v>
      </c>
      <c r="AS1088" s="184" t="s">
        <v>4718</v>
      </c>
      <c r="AT1088" s="184">
        <v>13634312016</v>
      </c>
      <c r="AU1088" s="184" t="s">
        <v>2402</v>
      </c>
      <c r="AV1088" s="184" t="s">
        <v>2402</v>
      </c>
      <c r="AW1088" s="190"/>
      <c r="AX1088" s="185">
        <v>44027</v>
      </c>
      <c r="AY1088" s="185"/>
      <c r="AZ1088" s="184" t="s">
        <v>3562</v>
      </c>
      <c r="BA1088" s="184" t="s">
        <v>14111</v>
      </c>
      <c r="BB1088" s="184"/>
      <c r="BC1088" s="184"/>
      <c r="BD1088" s="184"/>
      <c r="BE1088" s="184"/>
      <c r="BF1088" s="184"/>
      <c r="BG1088" s="184"/>
      <c r="BH1088" s="184"/>
      <c r="BI1088" s="184"/>
      <c r="BJ1088" s="184"/>
      <c r="BK1088" s="184"/>
      <c r="BL1088" s="184" t="s">
        <v>3493</v>
      </c>
      <c r="BM1088" s="184"/>
      <c r="BN1088" s="184" t="s">
        <v>3493</v>
      </c>
      <c r="BO1088" s="184"/>
      <c r="BP1088" s="184" t="s">
        <v>3493</v>
      </c>
      <c r="BQ1088" s="184" t="s">
        <v>3493</v>
      </c>
      <c r="BR1088" s="184"/>
      <c r="BS1088" s="184"/>
      <c r="BT1088" s="187" t="s">
        <v>3493</v>
      </c>
      <c r="BU1088" s="184"/>
      <c r="BV1088" s="190" t="e">
        <f>VLOOKUP(D:D,#REF!,2,0)</f>
        <v>#REF!</v>
      </c>
      <c r="BW1088" s="190" t="e">
        <f>VLOOKUP(D:D,#REF!,3,0)</f>
        <v>#REF!</v>
      </c>
      <c r="BX1088" s="190"/>
      <c r="BY1088" s="190"/>
      <c r="BZ1088" s="191" t="e">
        <f>VLOOKUP(D:D,#REF!,2,0)</f>
        <v>#REF!</v>
      </c>
      <c r="CA1088" s="192" t="s">
        <v>18928</v>
      </c>
      <c r="CB1088" s="192" t="s">
        <v>18928</v>
      </c>
      <c r="CC1088" s="192" t="s">
        <v>18928</v>
      </c>
      <c r="CD1088" s="190"/>
      <c r="CE1088" s="184">
        <v>7004444</v>
      </c>
    </row>
    <row r="1089" spans="1:83" ht="11.95" customHeight="1">
      <c r="A1089" s="184">
        <v>7004445</v>
      </c>
      <c r="B1089" s="184">
        <v>1088</v>
      </c>
      <c r="C1089" s="184" t="s">
        <v>9939</v>
      </c>
      <c r="D1089" s="184" t="s">
        <v>21</v>
      </c>
      <c r="E1089" s="184" t="s">
        <v>517</v>
      </c>
      <c r="F1089" s="184" t="s">
        <v>25595</v>
      </c>
      <c r="G1089" s="185">
        <v>42597</v>
      </c>
      <c r="H1089" s="186" t="s">
        <v>24410</v>
      </c>
      <c r="I1089" s="187">
        <v>21090</v>
      </c>
      <c r="J1089" s="184" t="s">
        <v>13331</v>
      </c>
      <c r="K1089" s="184">
        <v>7004445</v>
      </c>
      <c r="L1089" s="184" t="s">
        <v>25596</v>
      </c>
      <c r="M1089" s="184" t="s">
        <v>3575</v>
      </c>
      <c r="N1089" s="188" t="s">
        <v>3575</v>
      </c>
      <c r="O1089" s="189"/>
      <c r="P1089" s="187" t="s">
        <v>25597</v>
      </c>
      <c r="Q1089" s="187" t="s">
        <v>25597</v>
      </c>
      <c r="R1089" s="184" t="s">
        <v>25598</v>
      </c>
      <c r="S1089" s="184">
        <v>13309648201</v>
      </c>
      <c r="T1089" s="184" t="s">
        <v>25599</v>
      </c>
      <c r="U1089" s="184" t="s">
        <v>25600</v>
      </c>
      <c r="V1089" s="184" t="s">
        <v>25598</v>
      </c>
      <c r="W1089" s="184" t="s">
        <v>25601</v>
      </c>
      <c r="X1089" s="187" t="s">
        <v>25602</v>
      </c>
      <c r="Y1089" s="187" t="s">
        <v>25603</v>
      </c>
      <c r="Z1089" s="188" t="s">
        <v>2819</v>
      </c>
      <c r="AA1089" s="184">
        <v>180</v>
      </c>
      <c r="AB1089" s="184" t="s">
        <v>3561</v>
      </c>
      <c r="AC1089" s="184"/>
      <c r="AD1089" s="184" t="s">
        <v>14112</v>
      </c>
      <c r="AE1089" s="184" t="s">
        <v>3562</v>
      </c>
      <c r="AF1089" s="184"/>
      <c r="AG1089" s="184"/>
      <c r="AH1089" s="184"/>
      <c r="AI1089" s="184"/>
      <c r="AJ1089" s="184" t="s">
        <v>3563</v>
      </c>
      <c r="AK1089" s="184">
        <v>340402</v>
      </c>
      <c r="AL1089" s="184" t="s">
        <v>13323</v>
      </c>
      <c r="AM1089" s="184" t="s">
        <v>13324</v>
      </c>
      <c r="AN1089" s="184">
        <v>18119511166</v>
      </c>
      <c r="AO1089" s="184" t="s">
        <v>13325</v>
      </c>
      <c r="AP1089" s="184" t="s">
        <v>14113</v>
      </c>
      <c r="AQ1089" s="184">
        <v>18949695305</v>
      </c>
      <c r="AR1089" s="184" t="s">
        <v>13323</v>
      </c>
      <c r="AS1089" s="184" t="s">
        <v>13324</v>
      </c>
      <c r="AT1089" s="184">
        <v>18119511166</v>
      </c>
      <c r="AU1089" s="184" t="s">
        <v>2772</v>
      </c>
      <c r="AV1089" s="184" t="s">
        <v>25604</v>
      </c>
      <c r="AW1089" s="190"/>
      <c r="AX1089" s="185">
        <v>43921</v>
      </c>
      <c r="AY1089" s="185">
        <v>43609</v>
      </c>
      <c r="AZ1089" s="184" t="s">
        <v>19665</v>
      </c>
      <c r="BA1089" s="184" t="s">
        <v>25605</v>
      </c>
      <c r="BB1089" s="184"/>
      <c r="BC1089" s="184"/>
      <c r="BD1089" s="184"/>
      <c r="BE1089" s="184"/>
      <c r="BF1089" s="184"/>
      <c r="BG1089" s="184"/>
      <c r="BH1089" s="184"/>
      <c r="BI1089" s="184"/>
      <c r="BJ1089" s="184"/>
      <c r="BK1089" s="184"/>
      <c r="BL1089" s="184" t="s">
        <v>3493</v>
      </c>
      <c r="BM1089" s="184"/>
      <c r="BN1089" s="184"/>
      <c r="BO1089" s="184" t="s">
        <v>3493</v>
      </c>
      <c r="BP1089" s="184" t="s">
        <v>3493</v>
      </c>
      <c r="BQ1089" s="184" t="str">
        <f t="shared" si="45"/>
        <v xml:space="preserve"> </v>
      </c>
      <c r="BR1089" s="184"/>
      <c r="BS1089" s="184"/>
      <c r="BT1089" s="187" t="s">
        <v>3493</v>
      </c>
      <c r="BU1089" s="184"/>
      <c r="BV1089" s="190" t="e">
        <f>VLOOKUP(D:D,#REF!,2,0)</f>
        <v>#REF!</v>
      </c>
      <c r="BW1089" s="190" t="e">
        <f>VLOOKUP(D:D,#REF!,3,0)</f>
        <v>#REF!</v>
      </c>
      <c r="BX1089" s="190"/>
      <c r="BY1089" s="190"/>
      <c r="BZ1089" s="191" t="e">
        <f>VLOOKUP(D:D,#REF!,2,0)</f>
        <v>#REF!</v>
      </c>
      <c r="CA1089" s="192" t="s">
        <v>18928</v>
      </c>
      <c r="CB1089" s="192" t="s">
        <v>18928</v>
      </c>
      <c r="CC1089" s="192" t="s">
        <v>18928</v>
      </c>
      <c r="CD1089" s="190"/>
      <c r="CE1089" s="184">
        <v>7004445</v>
      </c>
    </row>
    <row r="1090" spans="1:83" ht="11.95" customHeight="1">
      <c r="A1090" s="184">
        <v>7004446</v>
      </c>
      <c r="B1090" s="184">
        <v>1089</v>
      </c>
      <c r="C1090" s="184" t="s">
        <v>9939</v>
      </c>
      <c r="D1090" s="184" t="s">
        <v>21</v>
      </c>
      <c r="E1090" s="184" t="s">
        <v>517</v>
      </c>
      <c r="F1090" s="184" t="s">
        <v>25606</v>
      </c>
      <c r="G1090" s="185">
        <v>42597</v>
      </c>
      <c r="H1090" s="186" t="s">
        <v>24410</v>
      </c>
      <c r="I1090" s="187">
        <v>21090</v>
      </c>
      <c r="J1090" s="184" t="s">
        <v>13331</v>
      </c>
      <c r="K1090" s="184">
        <v>7004446</v>
      </c>
      <c r="L1090" s="184" t="s">
        <v>25607</v>
      </c>
      <c r="M1090" s="184" t="s">
        <v>25608</v>
      </c>
      <c r="N1090" s="188" t="s">
        <v>25609</v>
      </c>
      <c r="O1090" s="189" t="s">
        <v>14114</v>
      </c>
      <c r="P1090" s="187" t="s">
        <v>25610</v>
      </c>
      <c r="Q1090" s="187" t="s">
        <v>25610</v>
      </c>
      <c r="R1090" s="184" t="s">
        <v>25611</v>
      </c>
      <c r="S1090" s="184">
        <v>13505549757</v>
      </c>
      <c r="T1090" s="184" t="s">
        <v>25612</v>
      </c>
      <c r="U1090" s="184">
        <v>18949665099</v>
      </c>
      <c r="V1090" s="184" t="s">
        <v>25613</v>
      </c>
      <c r="W1090" s="184" t="s">
        <v>25614</v>
      </c>
      <c r="X1090" s="187" t="s">
        <v>25615</v>
      </c>
      <c r="Y1090" s="187"/>
      <c r="Z1090" s="188" t="s">
        <v>2819</v>
      </c>
      <c r="AA1090" s="184">
        <v>180</v>
      </c>
      <c r="AB1090" s="184" t="s">
        <v>3561</v>
      </c>
      <c r="AC1090" s="184"/>
      <c r="AD1090" s="184" t="s">
        <v>14115</v>
      </c>
      <c r="AE1090" s="184" t="s">
        <v>3562</v>
      </c>
      <c r="AF1090" s="184"/>
      <c r="AG1090" s="184"/>
      <c r="AH1090" s="184"/>
      <c r="AI1090" s="184"/>
      <c r="AJ1090" s="184" t="s">
        <v>3593</v>
      </c>
      <c r="AK1090" s="184">
        <v>340403</v>
      </c>
      <c r="AL1090" s="184" t="s">
        <v>13323</v>
      </c>
      <c r="AM1090" s="184" t="s">
        <v>13324</v>
      </c>
      <c r="AN1090" s="184">
        <v>18119511166</v>
      </c>
      <c r="AO1090" s="184" t="s">
        <v>13325</v>
      </c>
      <c r="AP1090" s="184" t="s">
        <v>14116</v>
      </c>
      <c r="AQ1090" s="184">
        <v>13955402450</v>
      </c>
      <c r="AR1090" s="184" t="s">
        <v>13323</v>
      </c>
      <c r="AS1090" s="184" t="s">
        <v>13324</v>
      </c>
      <c r="AT1090" s="184">
        <v>18119511166</v>
      </c>
      <c r="AU1090" s="184" t="s">
        <v>25616</v>
      </c>
      <c r="AV1090" s="184" t="s">
        <v>25617</v>
      </c>
      <c r="AW1090" s="190"/>
      <c r="AX1090" s="185">
        <v>43922</v>
      </c>
      <c r="AY1090" s="185"/>
      <c r="AZ1090" s="184" t="s">
        <v>19014</v>
      </c>
      <c r="BA1090" s="184" t="s">
        <v>25618</v>
      </c>
      <c r="BB1090" s="184"/>
      <c r="BC1090" s="184"/>
      <c r="BD1090" s="184"/>
      <c r="BE1090" s="184"/>
      <c r="BF1090" s="184"/>
      <c r="BG1090" s="184"/>
      <c r="BH1090" s="184"/>
      <c r="BI1090" s="184"/>
      <c r="BJ1090" s="184"/>
      <c r="BK1090" s="184"/>
      <c r="BL1090" s="184" t="s">
        <v>3493</v>
      </c>
      <c r="BM1090" s="184"/>
      <c r="BN1090" s="184" t="s">
        <v>3493</v>
      </c>
      <c r="BO1090" s="184" t="s">
        <v>3493</v>
      </c>
      <c r="BP1090" s="184" t="s">
        <v>3493</v>
      </c>
      <c r="BQ1090" s="184" t="str">
        <f t="shared" si="45"/>
        <v>√</v>
      </c>
      <c r="BR1090" s="184"/>
      <c r="BS1090" s="184"/>
      <c r="BT1090" s="187" t="s">
        <v>3493</v>
      </c>
      <c r="BU1090" s="184" t="s">
        <v>4288</v>
      </c>
      <c r="BV1090" s="190" t="e">
        <f>VLOOKUP(D:D,#REF!,2,0)</f>
        <v>#REF!</v>
      </c>
      <c r="BW1090" s="190" t="e">
        <f>VLOOKUP(D:D,#REF!,3,0)</f>
        <v>#REF!</v>
      </c>
      <c r="BX1090" s="190" t="s">
        <v>14117</v>
      </c>
      <c r="BY1090" s="190"/>
      <c r="BZ1090" s="191" t="e">
        <f>VLOOKUP(D:D,#REF!,2,0)</f>
        <v>#REF!</v>
      </c>
      <c r="CA1090" s="192" t="s">
        <v>18928</v>
      </c>
      <c r="CB1090" s="192" t="s">
        <v>18928</v>
      </c>
      <c r="CC1090" s="192" t="s">
        <v>18928</v>
      </c>
      <c r="CD1090" s="190"/>
      <c r="CE1090" s="184">
        <v>7004446</v>
      </c>
    </row>
    <row r="1091" spans="1:83" ht="11.95" customHeight="1">
      <c r="A1091" s="184">
        <v>7004447</v>
      </c>
      <c r="B1091" s="184">
        <v>1090</v>
      </c>
      <c r="C1091" s="184" t="s">
        <v>9939</v>
      </c>
      <c r="D1091" s="184" t="s">
        <v>21</v>
      </c>
      <c r="E1091" s="184" t="s">
        <v>517</v>
      </c>
      <c r="F1091" s="184" t="s">
        <v>25619</v>
      </c>
      <c r="G1091" s="185">
        <v>42597</v>
      </c>
      <c r="H1091" s="186" t="s">
        <v>24410</v>
      </c>
      <c r="I1091" s="187">
        <v>21090</v>
      </c>
      <c r="J1091" s="184" t="s">
        <v>13331</v>
      </c>
      <c r="K1091" s="184">
        <v>7004447</v>
      </c>
      <c r="L1091" s="184" t="s">
        <v>25620</v>
      </c>
      <c r="M1091" s="184" t="s">
        <v>3575</v>
      </c>
      <c r="N1091" s="188" t="s">
        <v>3575</v>
      </c>
      <c r="O1091" s="189"/>
      <c r="P1091" s="187" t="s">
        <v>25621</v>
      </c>
      <c r="Q1091" s="187" t="s">
        <v>25621</v>
      </c>
      <c r="R1091" s="184" t="s">
        <v>25622</v>
      </c>
      <c r="S1091" s="184" t="s">
        <v>14118</v>
      </c>
      <c r="T1091" s="184" t="s">
        <v>25623</v>
      </c>
      <c r="U1091" s="184" t="s">
        <v>25624</v>
      </c>
      <c r="V1091" s="184" t="s">
        <v>25622</v>
      </c>
      <c r="W1091" s="184" t="s">
        <v>25625</v>
      </c>
      <c r="X1091" s="187" t="s">
        <v>25626</v>
      </c>
      <c r="Y1091" s="187" t="s">
        <v>25627</v>
      </c>
      <c r="Z1091" s="188" t="s">
        <v>2819</v>
      </c>
      <c r="AA1091" s="184">
        <v>180</v>
      </c>
      <c r="AB1091" s="184" t="s">
        <v>3561</v>
      </c>
      <c r="AC1091" s="184"/>
      <c r="AD1091" s="184" t="s">
        <v>14119</v>
      </c>
      <c r="AE1091" s="184" t="s">
        <v>3562</v>
      </c>
      <c r="AF1091" s="184"/>
      <c r="AG1091" s="184"/>
      <c r="AH1091" s="184"/>
      <c r="AI1091" s="184"/>
      <c r="AJ1091" s="184" t="s">
        <v>3563</v>
      </c>
      <c r="AK1091" s="184">
        <v>340404</v>
      </c>
      <c r="AL1091" s="184"/>
      <c r="AM1091" s="184"/>
      <c r="AN1091" s="184"/>
      <c r="AO1091" s="184" t="s">
        <v>3577</v>
      </c>
      <c r="AP1091" s="184" t="s">
        <v>3577</v>
      </c>
      <c r="AQ1091" s="184" t="s">
        <v>3577</v>
      </c>
      <c r="AR1091" s="184"/>
      <c r="AS1091" s="184"/>
      <c r="AT1091" s="184"/>
      <c r="AU1091" s="184" t="s">
        <v>14120</v>
      </c>
      <c r="AV1091" s="184" t="s">
        <v>25628</v>
      </c>
      <c r="AW1091" s="190"/>
      <c r="AX1091" s="185">
        <v>43893</v>
      </c>
      <c r="AY1091" s="185">
        <v>43606</v>
      </c>
      <c r="AZ1091" s="184" t="s">
        <v>19014</v>
      </c>
      <c r="BA1091" s="184" t="s">
        <v>25629</v>
      </c>
      <c r="BB1091" s="184"/>
      <c r="BC1091" s="184"/>
      <c r="BD1091" s="184"/>
      <c r="BE1091" s="184"/>
      <c r="BF1091" s="184"/>
      <c r="BG1091" s="184"/>
      <c r="BH1091" s="184"/>
      <c r="BI1091" s="184"/>
      <c r="BJ1091" s="184"/>
      <c r="BK1091" s="184"/>
      <c r="BL1091" s="184" t="s">
        <v>3493</v>
      </c>
      <c r="BM1091" s="184"/>
      <c r="BN1091" s="184"/>
      <c r="BO1091" s="184" t="s">
        <v>3493</v>
      </c>
      <c r="BP1091" s="184" t="s">
        <v>3493</v>
      </c>
      <c r="BQ1091" s="184" t="str">
        <f t="shared" ref="BP1091:BQ1154" si="48">IF(OR(M1091="",M1091="/")," ","√")</f>
        <v xml:space="preserve"> </v>
      </c>
      <c r="BR1091" s="184"/>
      <c r="BS1091" s="184"/>
      <c r="BT1091" s="187" t="s">
        <v>3577</v>
      </c>
      <c r="BU1091" s="184" t="s">
        <v>19517</v>
      </c>
      <c r="BV1091" s="190" t="e">
        <f>VLOOKUP(D:D,#REF!,2,0)</f>
        <v>#REF!</v>
      </c>
      <c r="BW1091" s="190" t="e">
        <f>VLOOKUP(D:D,#REF!,3,0)</f>
        <v>#REF!</v>
      </c>
      <c r="BX1091" s="190"/>
      <c r="BY1091" s="190"/>
      <c r="BZ1091" s="191" t="e">
        <f>VLOOKUP(D:D,#REF!,2,0)</f>
        <v>#REF!</v>
      </c>
      <c r="CA1091" s="192" t="s">
        <v>18928</v>
      </c>
      <c r="CB1091" s="192" t="s">
        <v>18928</v>
      </c>
      <c r="CC1091" s="192" t="s">
        <v>18928</v>
      </c>
      <c r="CD1091" s="190"/>
      <c r="CE1091" s="184">
        <v>7004447</v>
      </c>
    </row>
    <row r="1092" spans="1:83" ht="11.95" customHeight="1">
      <c r="A1092" s="184">
        <v>7004448</v>
      </c>
      <c r="B1092" s="184">
        <v>1091</v>
      </c>
      <c r="C1092" s="184" t="s">
        <v>9939</v>
      </c>
      <c r="D1092" s="184" t="s">
        <v>21</v>
      </c>
      <c r="E1092" s="184" t="s">
        <v>517</v>
      </c>
      <c r="F1092" s="184" t="s">
        <v>25630</v>
      </c>
      <c r="G1092" s="185">
        <v>42597</v>
      </c>
      <c r="H1092" s="186" t="s">
        <v>24410</v>
      </c>
      <c r="I1092" s="187">
        <v>21090</v>
      </c>
      <c r="J1092" s="184" t="s">
        <v>13331</v>
      </c>
      <c r="K1092" s="184">
        <v>7004448</v>
      </c>
      <c r="L1092" s="184" t="s">
        <v>25631</v>
      </c>
      <c r="M1092" s="184" t="s">
        <v>3575</v>
      </c>
      <c r="N1092" s="188" t="s">
        <v>3575</v>
      </c>
      <c r="O1092" s="189"/>
      <c r="P1092" s="187" t="s">
        <v>25632</v>
      </c>
      <c r="Q1092" s="187" t="s">
        <v>25632</v>
      </c>
      <c r="R1092" s="184" t="s">
        <v>25633</v>
      </c>
      <c r="S1092" s="184">
        <v>13956444071</v>
      </c>
      <c r="T1092" s="184" t="s">
        <v>25634</v>
      </c>
      <c r="U1092" s="184">
        <v>13956449919</v>
      </c>
      <c r="V1092" s="184" t="s">
        <v>25635</v>
      </c>
      <c r="W1092" s="184" t="s">
        <v>25636</v>
      </c>
      <c r="X1092" s="187" t="s">
        <v>25637</v>
      </c>
      <c r="Y1092" s="187" t="s">
        <v>25638</v>
      </c>
      <c r="Z1092" s="188" t="s">
        <v>2819</v>
      </c>
      <c r="AA1092" s="184">
        <v>180</v>
      </c>
      <c r="AB1092" s="184" t="s">
        <v>3561</v>
      </c>
      <c r="AC1092" s="184"/>
      <c r="AD1092" s="184" t="s">
        <v>14121</v>
      </c>
      <c r="AE1092" s="184" t="s">
        <v>3562</v>
      </c>
      <c r="AF1092" s="184"/>
      <c r="AG1092" s="184"/>
      <c r="AH1092" s="184"/>
      <c r="AI1092" s="184"/>
      <c r="AJ1092" s="184" t="s">
        <v>3563</v>
      </c>
      <c r="AK1092" s="184">
        <v>340406</v>
      </c>
      <c r="AL1092" s="184" t="s">
        <v>13323</v>
      </c>
      <c r="AM1092" s="184" t="s">
        <v>13324</v>
      </c>
      <c r="AN1092" s="184">
        <v>18119511166</v>
      </c>
      <c r="AO1092" s="184" t="s">
        <v>13325</v>
      </c>
      <c r="AP1092" s="184" t="s">
        <v>14122</v>
      </c>
      <c r="AQ1092" s="184">
        <v>13956449919</v>
      </c>
      <c r="AR1092" s="184" t="s">
        <v>13323</v>
      </c>
      <c r="AS1092" s="184" t="s">
        <v>13324</v>
      </c>
      <c r="AT1092" s="184">
        <v>18119511166</v>
      </c>
      <c r="AU1092" s="184" t="s">
        <v>2257</v>
      </c>
      <c r="AV1092" s="184" t="s">
        <v>25639</v>
      </c>
      <c r="AW1092" s="190"/>
      <c r="AX1092" s="185">
        <v>44287</v>
      </c>
      <c r="AY1092" s="185">
        <v>43571</v>
      </c>
      <c r="AZ1092" s="184" t="s">
        <v>19014</v>
      </c>
      <c r="BA1092" s="184" t="s">
        <v>25640</v>
      </c>
      <c r="BB1092" s="184"/>
      <c r="BC1092" s="184"/>
      <c r="BD1092" s="184"/>
      <c r="BE1092" s="184"/>
      <c r="BF1092" s="184"/>
      <c r="BG1092" s="184"/>
      <c r="BH1092" s="184"/>
      <c r="BI1092" s="184"/>
      <c r="BJ1092" s="184"/>
      <c r="BK1092" s="184"/>
      <c r="BL1092" s="184" t="s">
        <v>3493</v>
      </c>
      <c r="BM1092" s="184"/>
      <c r="BN1092" s="184"/>
      <c r="BO1092" s="184" t="s">
        <v>3493</v>
      </c>
      <c r="BP1092" s="184" t="s">
        <v>3493</v>
      </c>
      <c r="BQ1092" s="184" t="str">
        <f t="shared" si="48"/>
        <v xml:space="preserve"> </v>
      </c>
      <c r="BR1092" s="184"/>
      <c r="BS1092" s="184"/>
      <c r="BT1092" s="187" t="s">
        <v>3493</v>
      </c>
      <c r="BU1092" s="184"/>
      <c r="BV1092" s="190" t="e">
        <f>VLOOKUP(D:D,#REF!,2,0)</f>
        <v>#REF!</v>
      </c>
      <c r="BW1092" s="190" t="e">
        <f>VLOOKUP(D:D,#REF!,3,0)</f>
        <v>#REF!</v>
      </c>
      <c r="BX1092" s="190"/>
      <c r="BY1092" s="190"/>
      <c r="BZ1092" s="191" t="e">
        <f>VLOOKUP(D:D,#REF!,2,0)</f>
        <v>#REF!</v>
      </c>
      <c r="CA1092" s="192" t="s">
        <v>18928</v>
      </c>
      <c r="CB1092" s="192" t="s">
        <v>18928</v>
      </c>
      <c r="CC1092" s="192" t="s">
        <v>18928</v>
      </c>
      <c r="CD1092" s="190"/>
      <c r="CE1092" s="184">
        <v>7004448</v>
      </c>
    </row>
    <row r="1093" spans="1:83" ht="11.95" customHeight="1">
      <c r="A1093" s="184">
        <v>7004449</v>
      </c>
      <c r="B1093" s="184">
        <v>1092</v>
      </c>
      <c r="C1093" s="184" t="s">
        <v>9939</v>
      </c>
      <c r="D1093" s="184" t="s">
        <v>27</v>
      </c>
      <c r="E1093" s="184" t="s">
        <v>530</v>
      </c>
      <c r="F1093" s="184" t="s">
        <v>25641</v>
      </c>
      <c r="G1093" s="185">
        <v>42611</v>
      </c>
      <c r="H1093" s="186" t="s">
        <v>11861</v>
      </c>
      <c r="I1093" s="187">
        <v>21052</v>
      </c>
      <c r="J1093" s="184" t="s">
        <v>11862</v>
      </c>
      <c r="K1093" s="184">
        <v>7004449</v>
      </c>
      <c r="L1093" s="184" t="s">
        <v>25642</v>
      </c>
      <c r="M1093" s="184" t="s">
        <v>25643</v>
      </c>
      <c r="N1093" s="188" t="s">
        <v>25644</v>
      </c>
      <c r="O1093" s="189" t="s">
        <v>14123</v>
      </c>
      <c r="P1093" s="187" t="s">
        <v>14124</v>
      </c>
      <c r="Q1093" s="187" t="s">
        <v>14124</v>
      </c>
      <c r="R1093" s="184" t="s">
        <v>14125</v>
      </c>
      <c r="S1093" s="184" t="s">
        <v>14123</v>
      </c>
      <c r="T1093" s="184" t="s">
        <v>14126</v>
      </c>
      <c r="U1093" s="184">
        <v>13914165702</v>
      </c>
      <c r="V1093" s="184" t="s">
        <v>14127</v>
      </c>
      <c r="W1093" s="184" t="s">
        <v>14128</v>
      </c>
      <c r="X1093" s="187" t="s">
        <v>14129</v>
      </c>
      <c r="Y1093" s="187" t="s">
        <v>14130</v>
      </c>
      <c r="Z1093" s="188" t="s">
        <v>14131</v>
      </c>
      <c r="AA1093" s="184">
        <v>120</v>
      </c>
      <c r="AB1093" s="184" t="s">
        <v>3561</v>
      </c>
      <c r="AC1093" s="184"/>
      <c r="AD1093" s="184"/>
      <c r="AE1093" s="184" t="s">
        <v>3562</v>
      </c>
      <c r="AF1093" s="184"/>
      <c r="AG1093" s="184"/>
      <c r="AH1093" s="184"/>
      <c r="AI1093" s="184"/>
      <c r="AJ1093" s="184" t="s">
        <v>3563</v>
      </c>
      <c r="AK1093" s="184">
        <v>214000</v>
      </c>
      <c r="AL1093" s="184" t="s">
        <v>14132</v>
      </c>
      <c r="AM1093" s="184" t="s">
        <v>14124</v>
      </c>
      <c r="AN1093" s="184">
        <v>13914165702</v>
      </c>
      <c r="AO1093" s="184" t="s">
        <v>24137</v>
      </c>
      <c r="AP1093" s="184" t="s">
        <v>14133</v>
      </c>
      <c r="AQ1093" s="184" t="s">
        <v>14134</v>
      </c>
      <c r="AR1093" s="184" t="s">
        <v>14135</v>
      </c>
      <c r="AS1093" s="184" t="s">
        <v>14136</v>
      </c>
      <c r="AT1093" s="184">
        <v>13914165702</v>
      </c>
      <c r="AU1093" s="184" t="s">
        <v>14137</v>
      </c>
      <c r="AV1093" s="184" t="s">
        <v>14138</v>
      </c>
      <c r="AW1093" s="190"/>
      <c r="AX1093" s="185">
        <v>44154</v>
      </c>
      <c r="AY1093" s="185">
        <v>43794</v>
      </c>
      <c r="AZ1093" s="184" t="s">
        <v>19415</v>
      </c>
      <c r="BA1093" s="184" t="s">
        <v>14139</v>
      </c>
      <c r="BB1093" s="184"/>
      <c r="BC1093" s="184"/>
      <c r="BD1093" s="184"/>
      <c r="BE1093" s="184"/>
      <c r="BF1093" s="184"/>
      <c r="BG1093" s="184"/>
      <c r="BH1093" s="184"/>
      <c r="BI1093" s="184"/>
      <c r="BJ1093" s="184"/>
      <c r="BK1093" s="184"/>
      <c r="BL1093" s="184" t="s">
        <v>3493</v>
      </c>
      <c r="BM1093" s="184" t="s">
        <v>3493</v>
      </c>
      <c r="BN1093" s="184" t="s">
        <v>3493</v>
      </c>
      <c r="BO1093" s="184" t="s">
        <v>3493</v>
      </c>
      <c r="BP1093" s="184" t="s">
        <v>3493</v>
      </c>
      <c r="BQ1093" s="184" t="str">
        <f t="shared" si="48"/>
        <v>√</v>
      </c>
      <c r="BR1093" s="184"/>
      <c r="BS1093" s="184"/>
      <c r="BT1093" s="187" t="s">
        <v>3493</v>
      </c>
      <c r="BU1093" s="184"/>
      <c r="BV1093" s="190" t="e">
        <f>VLOOKUP(D:D,#REF!,2,0)</f>
        <v>#REF!</v>
      </c>
      <c r="BW1093" s="190" t="e">
        <f>VLOOKUP(D:D,#REF!,3,0)</f>
        <v>#REF!</v>
      </c>
      <c r="BX1093" s="190"/>
      <c r="BY1093" s="190"/>
      <c r="BZ1093" s="191" t="e">
        <f>VLOOKUP(D:D,#REF!,2,0)</f>
        <v>#REF!</v>
      </c>
      <c r="CA1093" s="192" t="s">
        <v>18928</v>
      </c>
      <c r="CB1093" s="192" t="s">
        <v>18928</v>
      </c>
      <c r="CC1093" s="192" t="s">
        <v>18928</v>
      </c>
      <c r="CD1093" s="190"/>
      <c r="CE1093" s="184">
        <v>7004449</v>
      </c>
    </row>
    <row r="1094" spans="1:83" ht="11.95" customHeight="1">
      <c r="A1094" s="184">
        <v>7004450</v>
      </c>
      <c r="B1094" s="184">
        <v>1093</v>
      </c>
      <c r="C1094" s="184" t="s">
        <v>9939</v>
      </c>
      <c r="D1094" s="184" t="s">
        <v>27</v>
      </c>
      <c r="E1094" s="184" t="s">
        <v>530</v>
      </c>
      <c r="F1094" s="184" t="s">
        <v>25641</v>
      </c>
      <c r="G1094" s="185">
        <v>42611</v>
      </c>
      <c r="H1094" s="186" t="s">
        <v>11861</v>
      </c>
      <c r="I1094" s="187">
        <v>21052</v>
      </c>
      <c r="J1094" s="184" t="s">
        <v>11862</v>
      </c>
      <c r="K1094" s="184">
        <v>7004450</v>
      </c>
      <c r="L1094" s="184" t="s">
        <v>14140</v>
      </c>
      <c r="M1094" s="184" t="s">
        <v>14141</v>
      </c>
      <c r="N1094" s="188" t="s">
        <v>14142</v>
      </c>
      <c r="O1094" s="189" t="s">
        <v>14143</v>
      </c>
      <c r="P1094" s="187" t="s">
        <v>14144</v>
      </c>
      <c r="Q1094" s="187" t="s">
        <v>14144</v>
      </c>
      <c r="R1094" s="184" t="s">
        <v>14145</v>
      </c>
      <c r="S1094" s="184" t="s">
        <v>14146</v>
      </c>
      <c r="T1094" s="184" t="s">
        <v>14147</v>
      </c>
      <c r="U1094" s="184">
        <v>13506182166</v>
      </c>
      <c r="V1094" s="184" t="s">
        <v>14148</v>
      </c>
      <c r="W1094" s="184" t="s">
        <v>14149</v>
      </c>
      <c r="X1094" s="187" t="s">
        <v>14150</v>
      </c>
      <c r="Y1094" s="187"/>
      <c r="Z1094" s="188" t="s">
        <v>14150</v>
      </c>
      <c r="AA1094" s="184">
        <v>120</v>
      </c>
      <c r="AB1094" s="184" t="s">
        <v>3561</v>
      </c>
      <c r="AC1094" s="184"/>
      <c r="AD1094" s="184"/>
      <c r="AE1094" s="184" t="s">
        <v>3562</v>
      </c>
      <c r="AF1094" s="184"/>
      <c r="AG1094" s="184"/>
      <c r="AH1094" s="184"/>
      <c r="AI1094" s="184"/>
      <c r="AJ1094" s="184" t="s">
        <v>3593</v>
      </c>
      <c r="AK1094" s="184">
        <v>214000</v>
      </c>
      <c r="AL1094" s="184" t="s">
        <v>14151</v>
      </c>
      <c r="AM1094" s="184" t="s">
        <v>14144</v>
      </c>
      <c r="AN1094" s="184">
        <v>13506182166</v>
      </c>
      <c r="AO1094" s="184" t="s">
        <v>24137</v>
      </c>
      <c r="AP1094" s="184" t="s">
        <v>7881</v>
      </c>
      <c r="AQ1094" s="184" t="s">
        <v>14152</v>
      </c>
      <c r="AR1094" s="184" t="s">
        <v>14153</v>
      </c>
      <c r="AS1094" s="184" t="s">
        <v>14154</v>
      </c>
      <c r="AT1094" s="184">
        <v>13506182166</v>
      </c>
      <c r="AU1094" s="184" t="s">
        <v>1146</v>
      </c>
      <c r="AV1094" s="184" t="s">
        <v>14155</v>
      </c>
      <c r="AW1094" s="190"/>
      <c r="AX1094" s="185">
        <v>44362</v>
      </c>
      <c r="AY1094" s="185"/>
      <c r="AZ1094" s="184" t="s">
        <v>3731</v>
      </c>
      <c r="BA1094" s="184" t="s">
        <v>14156</v>
      </c>
      <c r="BB1094" s="184"/>
      <c r="BC1094" s="184"/>
      <c r="BD1094" s="184"/>
      <c r="BE1094" s="184"/>
      <c r="BF1094" s="184"/>
      <c r="BG1094" s="184"/>
      <c r="BH1094" s="184"/>
      <c r="BI1094" s="184"/>
      <c r="BJ1094" s="184"/>
      <c r="BK1094" s="184"/>
      <c r="BL1094" s="184" t="s">
        <v>3493</v>
      </c>
      <c r="BM1094" s="184"/>
      <c r="BN1094" s="184" t="s">
        <v>3493</v>
      </c>
      <c r="BO1094" s="184"/>
      <c r="BP1094" s="184" t="s">
        <v>3493</v>
      </c>
      <c r="BQ1094" s="184" t="str">
        <f t="shared" si="48"/>
        <v>√</v>
      </c>
      <c r="BR1094" s="184"/>
      <c r="BS1094" s="184"/>
      <c r="BT1094" s="187" t="s">
        <v>3493</v>
      </c>
      <c r="BU1094" s="184" t="s">
        <v>14157</v>
      </c>
      <c r="BV1094" s="190" t="e">
        <f>VLOOKUP(D:D,#REF!,2,0)</f>
        <v>#REF!</v>
      </c>
      <c r="BW1094" s="190" t="e">
        <f>VLOOKUP(D:D,#REF!,3,0)</f>
        <v>#REF!</v>
      </c>
      <c r="BX1094" s="190"/>
      <c r="BY1094" s="190"/>
      <c r="BZ1094" s="191" t="e">
        <f>VLOOKUP(D:D,#REF!,2,0)</f>
        <v>#REF!</v>
      </c>
      <c r="CA1094" s="192" t="s">
        <v>18928</v>
      </c>
      <c r="CB1094" s="192" t="s">
        <v>18928</v>
      </c>
      <c r="CC1094" s="192" t="s">
        <v>18928</v>
      </c>
      <c r="CD1094" s="190"/>
      <c r="CE1094" s="184">
        <v>7004450</v>
      </c>
    </row>
    <row r="1095" spans="1:83" ht="11.95" customHeight="1">
      <c r="A1095" s="184">
        <v>7004451</v>
      </c>
      <c r="B1095" s="184">
        <v>1094</v>
      </c>
      <c r="C1095" s="184" t="s">
        <v>3672</v>
      </c>
      <c r="D1095" s="184" t="s">
        <v>33</v>
      </c>
      <c r="E1095" s="184" t="s">
        <v>69</v>
      </c>
      <c r="F1095" s="184" t="s">
        <v>14158</v>
      </c>
      <c r="G1095" s="185">
        <v>42615</v>
      </c>
      <c r="H1095" s="186" t="s">
        <v>3674</v>
      </c>
      <c r="I1095" s="187">
        <v>21082</v>
      </c>
      <c r="J1095" s="184" t="s">
        <v>3714</v>
      </c>
      <c r="K1095" s="184">
        <v>7004451</v>
      </c>
      <c r="L1095" s="184" t="s">
        <v>14159</v>
      </c>
      <c r="M1095" s="184" t="s">
        <v>14160</v>
      </c>
      <c r="N1095" s="188" t="s">
        <v>14161</v>
      </c>
      <c r="O1095" s="189" t="s">
        <v>14162</v>
      </c>
      <c r="P1095" s="187" t="s">
        <v>14163</v>
      </c>
      <c r="Q1095" s="187" t="s">
        <v>14163</v>
      </c>
      <c r="R1095" s="184" t="s">
        <v>14164</v>
      </c>
      <c r="S1095" s="184" t="s">
        <v>14165</v>
      </c>
      <c r="T1095" s="184" t="s">
        <v>14166</v>
      </c>
      <c r="U1095" s="184" t="s">
        <v>14167</v>
      </c>
      <c r="V1095" s="184" t="s">
        <v>14168</v>
      </c>
      <c r="W1095" s="184">
        <v>13628647308</v>
      </c>
      <c r="X1095" s="187" t="s">
        <v>14169</v>
      </c>
      <c r="Y1095" s="187"/>
      <c r="Z1095" s="188" t="s">
        <v>3575</v>
      </c>
      <c r="AA1095" s="184">
        <v>180</v>
      </c>
      <c r="AB1095" s="184" t="s">
        <v>3561</v>
      </c>
      <c r="AC1095" s="184"/>
      <c r="AD1095" s="184"/>
      <c r="AE1095" s="184" t="s">
        <v>3562</v>
      </c>
      <c r="AF1095" s="184"/>
      <c r="AG1095" s="184"/>
      <c r="AH1095" s="184"/>
      <c r="AI1095" s="184"/>
      <c r="AJ1095" s="184" t="s">
        <v>3593</v>
      </c>
      <c r="AK1095" s="184">
        <v>430100</v>
      </c>
      <c r="AL1095" s="184" t="s">
        <v>19949</v>
      </c>
      <c r="AM1095" s="184" t="s">
        <v>14170</v>
      </c>
      <c r="AN1095" s="184">
        <v>15387096188</v>
      </c>
      <c r="AO1095" s="184" t="s">
        <v>24767</v>
      </c>
      <c r="AP1095" s="184" t="s">
        <v>14171</v>
      </c>
      <c r="AQ1095" s="184" t="s">
        <v>14172</v>
      </c>
      <c r="AR1095" s="184" t="s">
        <v>13603</v>
      </c>
      <c r="AS1095" s="184" t="s">
        <v>13604</v>
      </c>
      <c r="AT1095" s="184">
        <v>13071279180</v>
      </c>
      <c r="AU1095" s="184" t="s">
        <v>1231</v>
      </c>
      <c r="AV1095" s="184" t="s">
        <v>14173</v>
      </c>
      <c r="AW1095" s="190"/>
      <c r="AX1095" s="185">
        <v>44381</v>
      </c>
      <c r="AY1095" s="185">
        <v>44381</v>
      </c>
      <c r="AZ1095" s="184" t="s">
        <v>3731</v>
      </c>
      <c r="BA1095" s="184" t="s">
        <v>14174</v>
      </c>
      <c r="BB1095" s="184"/>
      <c r="BC1095" s="184"/>
      <c r="BD1095" s="184"/>
      <c r="BE1095" s="184"/>
      <c r="BF1095" s="184"/>
      <c r="BG1095" s="184"/>
      <c r="BH1095" s="184"/>
      <c r="BI1095" s="184"/>
      <c r="BJ1095" s="184"/>
      <c r="BK1095" s="184"/>
      <c r="BL1095" s="184" t="s">
        <v>3493</v>
      </c>
      <c r="BM1095" s="184"/>
      <c r="BN1095" s="184" t="s">
        <v>3493</v>
      </c>
      <c r="BO1095" s="184"/>
      <c r="BP1095" s="184" t="s">
        <v>3493</v>
      </c>
      <c r="BQ1095" s="184" t="str">
        <f t="shared" si="48"/>
        <v>√</v>
      </c>
      <c r="BR1095" s="184"/>
      <c r="BS1095" s="184"/>
      <c r="BT1095" s="187" t="s">
        <v>3493</v>
      </c>
      <c r="BU1095" s="184"/>
      <c r="BV1095" s="190" t="e">
        <f>VLOOKUP(D:D,#REF!,2,0)</f>
        <v>#REF!</v>
      </c>
      <c r="BW1095" s="190" t="e">
        <f>VLOOKUP(D:D,#REF!,3,0)</f>
        <v>#REF!</v>
      </c>
      <c r="BX1095" s="190"/>
      <c r="BY1095" s="190"/>
      <c r="BZ1095" s="191" t="e">
        <f>VLOOKUP(D:D,#REF!,2,0)</f>
        <v>#REF!</v>
      </c>
      <c r="CA1095" s="192" t="s">
        <v>18928</v>
      </c>
      <c r="CB1095" s="192" t="s">
        <v>18928</v>
      </c>
      <c r="CC1095" s="192" t="s">
        <v>18928</v>
      </c>
      <c r="CD1095" s="190"/>
      <c r="CE1095" s="184">
        <v>7004451</v>
      </c>
    </row>
    <row r="1096" spans="1:83" ht="11.95" customHeight="1">
      <c r="A1096" s="184">
        <v>7004452</v>
      </c>
      <c r="B1096" s="184">
        <v>1095</v>
      </c>
      <c r="C1096" s="184" t="s">
        <v>3672</v>
      </c>
      <c r="D1096" s="184" t="s">
        <v>33</v>
      </c>
      <c r="E1096" s="184" t="s">
        <v>69</v>
      </c>
      <c r="F1096" s="184" t="s">
        <v>14175</v>
      </c>
      <c r="G1096" s="185">
        <v>42615</v>
      </c>
      <c r="H1096" s="186" t="s">
        <v>3674</v>
      </c>
      <c r="I1096" s="187">
        <v>21082</v>
      </c>
      <c r="J1096" s="184" t="s">
        <v>3714</v>
      </c>
      <c r="K1096" s="184">
        <v>7004452</v>
      </c>
      <c r="L1096" s="184" t="s">
        <v>14176</v>
      </c>
      <c r="M1096" s="184" t="s">
        <v>14177</v>
      </c>
      <c r="N1096" s="188" t="s">
        <v>14178</v>
      </c>
      <c r="O1096" s="189" t="s">
        <v>14179</v>
      </c>
      <c r="P1096" s="187" t="s">
        <v>14180</v>
      </c>
      <c r="Q1096" s="187" t="s">
        <v>14180</v>
      </c>
      <c r="R1096" s="184" t="s">
        <v>14181</v>
      </c>
      <c r="S1096" s="184" t="s">
        <v>14182</v>
      </c>
      <c r="T1096" s="184" t="s">
        <v>14183</v>
      </c>
      <c r="U1096" s="184" t="s">
        <v>14184</v>
      </c>
      <c r="V1096" s="184" t="s">
        <v>14185</v>
      </c>
      <c r="W1096" s="184">
        <v>13871371156</v>
      </c>
      <c r="X1096" s="187" t="s">
        <v>14186</v>
      </c>
      <c r="Y1096" s="187" t="s">
        <v>14187</v>
      </c>
      <c r="Z1096" s="188" t="s">
        <v>14188</v>
      </c>
      <c r="AA1096" s="184">
        <v>90</v>
      </c>
      <c r="AB1096" s="184" t="s">
        <v>3561</v>
      </c>
      <c r="AC1096" s="184"/>
      <c r="AD1096" s="184"/>
      <c r="AE1096" s="184" t="s">
        <v>3562</v>
      </c>
      <c r="AF1096" s="184"/>
      <c r="AG1096" s="184"/>
      <c r="AH1096" s="184"/>
      <c r="AI1096" s="184"/>
      <c r="AJ1096" s="184" t="s">
        <v>3593</v>
      </c>
      <c r="AK1096" s="184">
        <v>430040</v>
      </c>
      <c r="AL1096" s="184" t="s">
        <v>14189</v>
      </c>
      <c r="AM1096" s="184" t="s">
        <v>14190</v>
      </c>
      <c r="AN1096" s="184">
        <v>13707111585</v>
      </c>
      <c r="AO1096" s="184" t="s">
        <v>24767</v>
      </c>
      <c r="AP1096" s="184" t="s">
        <v>14191</v>
      </c>
      <c r="AQ1096" s="184" t="s">
        <v>14192</v>
      </c>
      <c r="AR1096" s="184" t="s">
        <v>13603</v>
      </c>
      <c r="AS1096" s="184" t="s">
        <v>13604</v>
      </c>
      <c r="AT1096" s="184">
        <v>13071279180</v>
      </c>
      <c r="AU1096" s="184" t="s">
        <v>2726</v>
      </c>
      <c r="AV1096" s="184" t="s">
        <v>14193</v>
      </c>
      <c r="AW1096" s="190"/>
      <c r="AX1096" s="185">
        <v>44255</v>
      </c>
      <c r="AY1096" s="185">
        <v>43550</v>
      </c>
      <c r="AZ1096" s="184" t="s">
        <v>3731</v>
      </c>
      <c r="BA1096" s="184" t="s">
        <v>14194</v>
      </c>
      <c r="BB1096" s="184"/>
      <c r="BC1096" s="184"/>
      <c r="BD1096" s="184"/>
      <c r="BE1096" s="184"/>
      <c r="BF1096" s="184"/>
      <c r="BG1096" s="184"/>
      <c r="BH1096" s="184"/>
      <c r="BI1096" s="184"/>
      <c r="BJ1096" s="184"/>
      <c r="BK1096" s="184"/>
      <c r="BL1096" s="184" t="s">
        <v>3493</v>
      </c>
      <c r="BM1096" s="184" t="s">
        <v>3493</v>
      </c>
      <c r="BN1096" s="184"/>
      <c r="BO1096" s="184" t="s">
        <v>3493</v>
      </c>
      <c r="BP1096" s="184" t="s">
        <v>3493</v>
      </c>
      <c r="BQ1096" s="184" t="str">
        <f t="shared" si="48"/>
        <v>√</v>
      </c>
      <c r="BR1096" s="184"/>
      <c r="BS1096" s="184"/>
      <c r="BT1096" s="187" t="s">
        <v>3493</v>
      </c>
      <c r="BU1096" s="184"/>
      <c r="BV1096" s="190" t="e">
        <f>VLOOKUP(D:D,#REF!,2,0)</f>
        <v>#REF!</v>
      </c>
      <c r="BW1096" s="190" t="e">
        <f>VLOOKUP(D:D,#REF!,3,0)</f>
        <v>#REF!</v>
      </c>
      <c r="BX1096" s="190"/>
      <c r="BY1096" s="190"/>
      <c r="BZ1096" s="191" t="e">
        <f>VLOOKUP(D:D,#REF!,2,0)</f>
        <v>#REF!</v>
      </c>
      <c r="CA1096" s="192" t="s">
        <v>18928</v>
      </c>
      <c r="CB1096" s="192" t="s">
        <v>18928</v>
      </c>
      <c r="CC1096" s="192" t="s">
        <v>18928</v>
      </c>
      <c r="CD1096" s="190"/>
      <c r="CE1096" s="184">
        <v>7004452</v>
      </c>
    </row>
    <row r="1097" spans="1:83" ht="11.95" customHeight="1">
      <c r="A1097" s="184">
        <v>7004453</v>
      </c>
      <c r="B1097" s="184">
        <v>1096</v>
      </c>
      <c r="C1097" s="184" t="s">
        <v>19398</v>
      </c>
      <c r="D1097" s="184" t="s">
        <v>30</v>
      </c>
      <c r="E1097" s="184" t="s">
        <v>572</v>
      </c>
      <c r="F1097" s="184" t="s">
        <v>14195</v>
      </c>
      <c r="G1097" s="185">
        <v>42605</v>
      </c>
      <c r="H1097" s="186" t="s">
        <v>3467</v>
      </c>
      <c r="I1097" s="187">
        <v>21180</v>
      </c>
      <c r="J1097" s="184" t="s">
        <v>19703</v>
      </c>
      <c r="K1097" s="184">
        <v>7004453</v>
      </c>
      <c r="L1097" s="184" t="s">
        <v>14196</v>
      </c>
      <c r="M1097" s="184" t="s">
        <v>14197</v>
      </c>
      <c r="N1097" s="188" t="s">
        <v>14198</v>
      </c>
      <c r="O1097" s="189" t="s">
        <v>14199</v>
      </c>
      <c r="P1097" s="187" t="s">
        <v>14200</v>
      </c>
      <c r="Q1097" s="187" t="s">
        <v>14200</v>
      </c>
      <c r="R1097" s="184" t="s">
        <v>14201</v>
      </c>
      <c r="S1097" s="184">
        <v>13592165626</v>
      </c>
      <c r="T1097" s="184" t="s">
        <v>25645</v>
      </c>
      <c r="U1097" s="184">
        <v>18203755261</v>
      </c>
      <c r="V1097" s="184" t="s">
        <v>25646</v>
      </c>
      <c r="W1097" s="184" t="s">
        <v>25647</v>
      </c>
      <c r="X1097" s="187" t="s">
        <v>25648</v>
      </c>
      <c r="Y1097" s="187"/>
      <c r="Z1097" s="188" t="s">
        <v>14202</v>
      </c>
      <c r="AA1097" s="184">
        <v>120</v>
      </c>
      <c r="AB1097" s="184" t="s">
        <v>3561</v>
      </c>
      <c r="AC1097" s="184"/>
      <c r="AD1097" s="184"/>
      <c r="AE1097" s="184" t="s">
        <v>3562</v>
      </c>
      <c r="AF1097" s="184"/>
      <c r="AG1097" s="184"/>
      <c r="AH1097" s="184"/>
      <c r="AI1097" s="184"/>
      <c r="AJ1097" s="184" t="s">
        <v>3593</v>
      </c>
      <c r="AK1097" s="184">
        <v>467000</v>
      </c>
      <c r="AL1097" s="184" t="s">
        <v>25649</v>
      </c>
      <c r="AM1097" s="184" t="s">
        <v>14203</v>
      </c>
      <c r="AN1097" s="184">
        <v>18638200072</v>
      </c>
      <c r="AO1097" s="184" t="s">
        <v>14204</v>
      </c>
      <c r="AP1097" s="184" t="s">
        <v>14205</v>
      </c>
      <c r="AQ1097" s="184" t="s">
        <v>14206</v>
      </c>
      <c r="AR1097" s="184" t="s">
        <v>14207</v>
      </c>
      <c r="AS1097" s="184" t="s">
        <v>14208</v>
      </c>
      <c r="AT1097" s="184">
        <v>18638200072</v>
      </c>
      <c r="AU1097" s="184" t="s">
        <v>975</v>
      </c>
      <c r="AV1097" s="184" t="s">
        <v>14209</v>
      </c>
      <c r="AW1097" s="190"/>
      <c r="AX1097" s="185">
        <v>44264</v>
      </c>
      <c r="AY1097" s="185"/>
      <c r="AZ1097" s="184" t="s">
        <v>3731</v>
      </c>
      <c r="BA1097" s="184" t="s">
        <v>14210</v>
      </c>
      <c r="BB1097" s="184"/>
      <c r="BC1097" s="184"/>
      <c r="BD1097" s="184"/>
      <c r="BE1097" s="184"/>
      <c r="BF1097" s="184"/>
      <c r="BG1097" s="184"/>
      <c r="BH1097" s="184"/>
      <c r="BI1097" s="184"/>
      <c r="BJ1097" s="184"/>
      <c r="BK1097" s="184"/>
      <c r="BL1097" s="184" t="s">
        <v>3493</v>
      </c>
      <c r="BM1097" s="184"/>
      <c r="BN1097" s="184"/>
      <c r="BO1097" s="184"/>
      <c r="BP1097" s="184" t="s">
        <v>3493</v>
      </c>
      <c r="BQ1097" s="184" t="str">
        <f t="shared" si="48"/>
        <v>√</v>
      </c>
      <c r="BR1097" s="184"/>
      <c r="BS1097" s="184"/>
      <c r="BT1097" s="187"/>
      <c r="BU1097" s="184" t="s">
        <v>3858</v>
      </c>
      <c r="BV1097" s="190" t="e">
        <f>VLOOKUP(D:D,#REF!,2,0)</f>
        <v>#REF!</v>
      </c>
      <c r="BW1097" s="190" t="e">
        <f>VLOOKUP(D:D,#REF!,3,0)</f>
        <v>#REF!</v>
      </c>
      <c r="BX1097" s="190"/>
      <c r="BY1097" s="190"/>
      <c r="BZ1097" s="191" t="e">
        <f>VLOOKUP(D:D,#REF!,2,0)</f>
        <v>#REF!</v>
      </c>
      <c r="CA1097" s="192" t="s">
        <v>18928</v>
      </c>
      <c r="CB1097" s="192" t="s">
        <v>18928</v>
      </c>
      <c r="CC1097" s="192" t="s">
        <v>18928</v>
      </c>
      <c r="CD1097" s="190"/>
      <c r="CE1097" s="184">
        <v>7004453</v>
      </c>
    </row>
    <row r="1098" spans="1:83" ht="11.95" customHeight="1">
      <c r="A1098" s="184">
        <v>7004454</v>
      </c>
      <c r="B1098" s="184">
        <v>1097</v>
      </c>
      <c r="C1098" s="184" t="s">
        <v>19398</v>
      </c>
      <c r="D1098" s="184" t="s">
        <v>30</v>
      </c>
      <c r="E1098" s="184" t="s">
        <v>572</v>
      </c>
      <c r="F1098" s="184" t="s">
        <v>14211</v>
      </c>
      <c r="G1098" s="185">
        <v>42605</v>
      </c>
      <c r="H1098" s="186" t="s">
        <v>3467</v>
      </c>
      <c r="I1098" s="187">
        <v>21180</v>
      </c>
      <c r="J1098" s="184" t="s">
        <v>19703</v>
      </c>
      <c r="K1098" s="184">
        <v>7004454</v>
      </c>
      <c r="L1098" s="184" t="s">
        <v>14212</v>
      </c>
      <c r="M1098" s="184" t="s">
        <v>14213</v>
      </c>
      <c r="N1098" s="188" t="s">
        <v>14214</v>
      </c>
      <c r="O1098" s="189" t="s">
        <v>14215</v>
      </c>
      <c r="P1098" s="187" t="s">
        <v>14216</v>
      </c>
      <c r="Q1098" s="187" t="s">
        <v>14216</v>
      </c>
      <c r="R1098" s="184" t="s">
        <v>14217</v>
      </c>
      <c r="S1098" s="184">
        <v>13071768888</v>
      </c>
      <c r="T1098" s="184" t="s">
        <v>14218</v>
      </c>
      <c r="U1098" s="184">
        <v>13409339709</v>
      </c>
      <c r="V1098" s="184" t="s">
        <v>14219</v>
      </c>
      <c r="W1098" s="184" t="s">
        <v>14220</v>
      </c>
      <c r="X1098" s="187" t="s">
        <v>14221</v>
      </c>
      <c r="Y1098" s="187" t="s">
        <v>14222</v>
      </c>
      <c r="Z1098" s="188" t="s">
        <v>14223</v>
      </c>
      <c r="AA1098" s="184">
        <v>120</v>
      </c>
      <c r="AB1098" s="184" t="s">
        <v>3561</v>
      </c>
      <c r="AC1098" s="184"/>
      <c r="AD1098" s="184"/>
      <c r="AE1098" s="184" t="s">
        <v>3562</v>
      </c>
      <c r="AF1098" s="184"/>
      <c r="AG1098" s="184"/>
      <c r="AH1098" s="184"/>
      <c r="AI1098" s="184"/>
      <c r="AJ1098" s="184" t="s">
        <v>3593</v>
      </c>
      <c r="AK1098" s="184">
        <v>467000</v>
      </c>
      <c r="AL1098" s="184" t="s">
        <v>25649</v>
      </c>
      <c r="AM1098" s="184" t="s">
        <v>14203</v>
      </c>
      <c r="AN1098" s="184">
        <v>18638200072</v>
      </c>
      <c r="AO1098" s="184" t="s">
        <v>14204</v>
      </c>
      <c r="AP1098" s="184" t="s">
        <v>14224</v>
      </c>
      <c r="AQ1098" s="184" t="s">
        <v>14225</v>
      </c>
      <c r="AR1098" s="184" t="s">
        <v>14207</v>
      </c>
      <c r="AS1098" s="184" t="s">
        <v>14208</v>
      </c>
      <c r="AT1098" s="184">
        <v>18638200072</v>
      </c>
      <c r="AU1098" s="184" t="s">
        <v>871</v>
      </c>
      <c r="AV1098" s="184" t="s">
        <v>14226</v>
      </c>
      <c r="AW1098" s="190"/>
      <c r="AX1098" s="185">
        <v>44166</v>
      </c>
      <c r="AY1098" s="185">
        <v>43548</v>
      </c>
      <c r="AZ1098" s="184" t="s">
        <v>3731</v>
      </c>
      <c r="BA1098" s="184" t="s">
        <v>14227</v>
      </c>
      <c r="BB1098" s="184"/>
      <c r="BC1098" s="184"/>
      <c r="BD1098" s="184"/>
      <c r="BE1098" s="184"/>
      <c r="BF1098" s="184"/>
      <c r="BG1098" s="184"/>
      <c r="BH1098" s="184"/>
      <c r="BI1098" s="184"/>
      <c r="BJ1098" s="184"/>
      <c r="BK1098" s="184"/>
      <c r="BL1098" s="184" t="s">
        <v>3493</v>
      </c>
      <c r="BM1098" s="184"/>
      <c r="BN1098" s="184"/>
      <c r="BO1098" s="184" t="s">
        <v>3493</v>
      </c>
      <c r="BP1098" s="184" t="s">
        <v>3493</v>
      </c>
      <c r="BQ1098" s="184" t="str">
        <f t="shared" si="48"/>
        <v>√</v>
      </c>
      <c r="BR1098" s="184"/>
      <c r="BS1098" s="184"/>
      <c r="BT1098" s="187" t="s">
        <v>3493</v>
      </c>
      <c r="BU1098" s="184"/>
      <c r="BV1098" s="190" t="e">
        <f>VLOOKUP(D:D,#REF!,2,0)</f>
        <v>#REF!</v>
      </c>
      <c r="BW1098" s="190" t="e">
        <f>VLOOKUP(D:D,#REF!,3,0)</f>
        <v>#REF!</v>
      </c>
      <c r="BX1098" s="190"/>
      <c r="BY1098" s="190"/>
      <c r="BZ1098" s="191" t="e">
        <f>VLOOKUP(D:D,#REF!,2,0)</f>
        <v>#REF!</v>
      </c>
      <c r="CA1098" s="192" t="s">
        <v>18928</v>
      </c>
      <c r="CB1098" s="192" t="s">
        <v>18928</v>
      </c>
      <c r="CC1098" s="192" t="s">
        <v>18928</v>
      </c>
      <c r="CD1098" s="190"/>
      <c r="CE1098" s="184">
        <v>7004454</v>
      </c>
    </row>
    <row r="1099" spans="1:83" ht="11.95" customHeight="1">
      <c r="A1099" s="184">
        <v>7004455</v>
      </c>
      <c r="B1099" s="184">
        <v>1098</v>
      </c>
      <c r="C1099" s="184" t="s">
        <v>19398</v>
      </c>
      <c r="D1099" s="184" t="s">
        <v>30</v>
      </c>
      <c r="E1099" s="184" t="s">
        <v>572</v>
      </c>
      <c r="F1099" s="184" t="s">
        <v>14228</v>
      </c>
      <c r="G1099" s="185">
        <v>42605</v>
      </c>
      <c r="H1099" s="186" t="s">
        <v>3467</v>
      </c>
      <c r="I1099" s="187">
        <v>21180</v>
      </c>
      <c r="J1099" s="184" t="s">
        <v>19703</v>
      </c>
      <c r="K1099" s="184">
        <v>7004455</v>
      </c>
      <c r="L1099" s="184" t="s">
        <v>14229</v>
      </c>
      <c r="M1099" s="184" t="s">
        <v>14230</v>
      </c>
      <c r="N1099" s="188" t="s">
        <v>14231</v>
      </c>
      <c r="O1099" s="189" t="s">
        <v>14232</v>
      </c>
      <c r="P1099" s="187" t="s">
        <v>14233</v>
      </c>
      <c r="Q1099" s="187" t="s">
        <v>14233</v>
      </c>
      <c r="R1099" s="184" t="s">
        <v>14234</v>
      </c>
      <c r="S1099" s="184" t="s">
        <v>14235</v>
      </c>
      <c r="T1099" s="184" t="s">
        <v>14236</v>
      </c>
      <c r="U1099" s="184">
        <v>15037522229</v>
      </c>
      <c r="V1099" s="184" t="s">
        <v>14237</v>
      </c>
      <c r="W1099" s="184" t="s">
        <v>14238</v>
      </c>
      <c r="X1099" s="187" t="s">
        <v>14239</v>
      </c>
      <c r="Y1099" s="187" t="s">
        <v>14240</v>
      </c>
      <c r="Z1099" s="188" t="s">
        <v>14241</v>
      </c>
      <c r="AA1099" s="184">
        <v>120</v>
      </c>
      <c r="AB1099" s="184" t="s">
        <v>3561</v>
      </c>
      <c r="AC1099" s="184"/>
      <c r="AD1099" s="184"/>
      <c r="AE1099" s="184" t="s">
        <v>3562</v>
      </c>
      <c r="AF1099" s="184"/>
      <c r="AG1099" s="184"/>
      <c r="AH1099" s="184"/>
      <c r="AI1099" s="184"/>
      <c r="AJ1099" s="184" t="s">
        <v>3593</v>
      </c>
      <c r="AK1099" s="184">
        <v>467000</v>
      </c>
      <c r="AL1099" s="184" t="s">
        <v>14242</v>
      </c>
      <c r="AM1099" s="184" t="s">
        <v>14243</v>
      </c>
      <c r="AN1099" s="184">
        <v>15938966102</v>
      </c>
      <c r="AO1099" s="184" t="s">
        <v>19794</v>
      </c>
      <c r="AP1099" s="184" t="s">
        <v>14244</v>
      </c>
      <c r="AQ1099" s="184">
        <v>15037522229</v>
      </c>
      <c r="AR1099" s="184" t="s">
        <v>19795</v>
      </c>
      <c r="AS1099" s="184" t="s">
        <v>4989</v>
      </c>
      <c r="AT1099" s="184">
        <v>15938966102</v>
      </c>
      <c r="AU1099" s="184" t="s">
        <v>973</v>
      </c>
      <c r="AV1099" s="184" t="s">
        <v>14245</v>
      </c>
      <c r="AW1099" s="190"/>
      <c r="AX1099" s="185">
        <v>44265</v>
      </c>
      <c r="AY1099" s="185"/>
      <c r="AZ1099" s="184" t="s">
        <v>3731</v>
      </c>
      <c r="BA1099" s="184" t="s">
        <v>14246</v>
      </c>
      <c r="BB1099" s="184"/>
      <c r="BC1099" s="184"/>
      <c r="BD1099" s="184"/>
      <c r="BE1099" s="184"/>
      <c r="BF1099" s="184"/>
      <c r="BG1099" s="184"/>
      <c r="BH1099" s="184"/>
      <c r="BI1099" s="184"/>
      <c r="BJ1099" s="184"/>
      <c r="BK1099" s="184"/>
      <c r="BL1099" s="184" t="s">
        <v>3493</v>
      </c>
      <c r="BM1099" s="184"/>
      <c r="BN1099" s="184"/>
      <c r="BO1099" s="184"/>
      <c r="BP1099" s="184" t="s">
        <v>3493</v>
      </c>
      <c r="BQ1099" s="184" t="str">
        <f t="shared" si="48"/>
        <v>√</v>
      </c>
      <c r="BR1099" s="184"/>
      <c r="BS1099" s="184"/>
      <c r="BT1099" s="187"/>
      <c r="BU1099" s="184" t="s">
        <v>3858</v>
      </c>
      <c r="BV1099" s="190" t="e">
        <f>VLOOKUP(D:D,#REF!,2,0)</f>
        <v>#REF!</v>
      </c>
      <c r="BW1099" s="190" t="e">
        <f>VLOOKUP(D:D,#REF!,3,0)</f>
        <v>#REF!</v>
      </c>
      <c r="BX1099" s="190"/>
      <c r="BY1099" s="190"/>
      <c r="BZ1099" s="191" t="e">
        <f>VLOOKUP(D:D,#REF!,2,0)</f>
        <v>#REF!</v>
      </c>
      <c r="CA1099" s="192" t="s">
        <v>18928</v>
      </c>
      <c r="CB1099" s="192" t="s">
        <v>18928</v>
      </c>
      <c r="CC1099" s="192" t="s">
        <v>18928</v>
      </c>
      <c r="CD1099" s="190"/>
      <c r="CE1099" s="184">
        <v>7004455</v>
      </c>
    </row>
    <row r="1100" spans="1:83" ht="11.95" customHeight="1">
      <c r="A1100" s="184">
        <v>7004456</v>
      </c>
      <c r="B1100" s="184">
        <v>1099</v>
      </c>
      <c r="C1100" s="184" t="s">
        <v>19398</v>
      </c>
      <c r="D1100" s="184" t="s">
        <v>30</v>
      </c>
      <c r="E1100" s="184" t="s">
        <v>569</v>
      </c>
      <c r="F1100" s="184" t="s">
        <v>14247</v>
      </c>
      <c r="G1100" s="185">
        <v>42605</v>
      </c>
      <c r="H1100" s="186" t="s">
        <v>5074</v>
      </c>
      <c r="I1100" s="187">
        <v>21181</v>
      </c>
      <c r="J1100" s="184" t="s">
        <v>19703</v>
      </c>
      <c r="K1100" s="184">
        <v>7004456</v>
      </c>
      <c r="L1100" s="184" t="s">
        <v>14248</v>
      </c>
      <c r="M1100" s="184" t="s">
        <v>14249</v>
      </c>
      <c r="N1100" s="188" t="s">
        <v>14250</v>
      </c>
      <c r="O1100" s="189" t="s">
        <v>14251</v>
      </c>
      <c r="P1100" s="187" t="s">
        <v>14252</v>
      </c>
      <c r="Q1100" s="187" t="s">
        <v>14252</v>
      </c>
      <c r="R1100" s="184" t="s">
        <v>14253</v>
      </c>
      <c r="S1100" s="184">
        <v>13507680158</v>
      </c>
      <c r="T1100" s="184" t="s">
        <v>14254</v>
      </c>
      <c r="U1100" s="184">
        <v>13592262135</v>
      </c>
      <c r="V1100" s="184" t="s">
        <v>14255</v>
      </c>
      <c r="W1100" s="184">
        <v>15518155899</v>
      </c>
      <c r="X1100" s="187" t="s">
        <v>14256</v>
      </c>
      <c r="Y1100" s="187"/>
      <c r="Z1100" s="188" t="s">
        <v>3575</v>
      </c>
      <c r="AA1100" s="184">
        <v>120</v>
      </c>
      <c r="AB1100" s="184" t="s">
        <v>3561</v>
      </c>
      <c r="AC1100" s="184"/>
      <c r="AD1100" s="184"/>
      <c r="AE1100" s="184" t="s">
        <v>3562</v>
      </c>
      <c r="AF1100" s="184"/>
      <c r="AG1100" s="184"/>
      <c r="AH1100" s="184"/>
      <c r="AI1100" s="184"/>
      <c r="AJ1100" s="184" t="s">
        <v>3563</v>
      </c>
      <c r="AK1100" s="184">
        <v>467000</v>
      </c>
      <c r="AL1100" s="184" t="s">
        <v>11590</v>
      </c>
      <c r="AM1100" s="184" t="s">
        <v>23828</v>
      </c>
      <c r="AN1100" s="184">
        <v>18539270720</v>
      </c>
      <c r="AO1100" s="184" t="s">
        <v>23829</v>
      </c>
      <c r="AP1100" s="184" t="s">
        <v>11588</v>
      </c>
      <c r="AQ1100" s="184" t="s">
        <v>11591</v>
      </c>
      <c r="AR1100" s="184" t="s">
        <v>23830</v>
      </c>
      <c r="AS1100" s="184" t="s">
        <v>11592</v>
      </c>
      <c r="AT1100" s="184">
        <v>18539270720</v>
      </c>
      <c r="AU1100" s="184" t="s">
        <v>14257</v>
      </c>
      <c r="AV1100" s="184" t="s">
        <v>14258</v>
      </c>
      <c r="AW1100" s="190"/>
      <c r="AX1100" s="185">
        <v>42879</v>
      </c>
      <c r="AY1100" s="185"/>
      <c r="AZ1100" s="184" t="s">
        <v>3731</v>
      </c>
      <c r="BA1100" s="184" t="s">
        <v>14259</v>
      </c>
      <c r="BB1100" s="184"/>
      <c r="BC1100" s="184"/>
      <c r="BD1100" s="184"/>
      <c r="BE1100" s="184"/>
      <c r="BF1100" s="184"/>
      <c r="BG1100" s="184"/>
      <c r="BH1100" s="184"/>
      <c r="BI1100" s="184"/>
      <c r="BJ1100" s="184"/>
      <c r="BK1100" s="184"/>
      <c r="BL1100" s="184" t="s">
        <v>3493</v>
      </c>
      <c r="BM1100" s="184"/>
      <c r="BN1100" s="184"/>
      <c r="BO1100" s="184"/>
      <c r="BP1100" s="184" t="s">
        <v>3493</v>
      </c>
      <c r="BQ1100" s="184" t="str">
        <f t="shared" si="48"/>
        <v>√</v>
      </c>
      <c r="BR1100" s="184"/>
      <c r="BS1100" s="184"/>
      <c r="BT1100" s="187" t="s">
        <v>2819</v>
      </c>
      <c r="BU1100" s="184" t="s">
        <v>3823</v>
      </c>
      <c r="BV1100" s="190" t="e">
        <f>VLOOKUP(D:D,#REF!,2,0)</f>
        <v>#REF!</v>
      </c>
      <c r="BW1100" s="190" t="e">
        <f>VLOOKUP(D:D,#REF!,3,0)</f>
        <v>#REF!</v>
      </c>
      <c r="BX1100" s="190"/>
      <c r="BY1100" s="190"/>
      <c r="BZ1100" s="191" t="e">
        <f>VLOOKUP(D:D,#REF!,2,0)</f>
        <v>#REF!</v>
      </c>
      <c r="CA1100" s="192" t="s">
        <v>18928</v>
      </c>
      <c r="CB1100" s="192" t="s">
        <v>18928</v>
      </c>
      <c r="CC1100" s="192" t="s">
        <v>18928</v>
      </c>
      <c r="CD1100" s="190"/>
      <c r="CE1100" s="184">
        <v>7004456</v>
      </c>
    </row>
    <row r="1101" spans="1:83" ht="11.95" customHeight="1">
      <c r="A1101" s="184">
        <v>7004457</v>
      </c>
      <c r="B1101" s="184">
        <v>1100</v>
      </c>
      <c r="C1101" s="184" t="s">
        <v>19398</v>
      </c>
      <c r="D1101" s="184" t="s">
        <v>22</v>
      </c>
      <c r="E1101" s="184" t="s">
        <v>558</v>
      </c>
      <c r="F1101" s="184" t="s">
        <v>14260</v>
      </c>
      <c r="G1101" s="185">
        <v>42615</v>
      </c>
      <c r="H1101" s="186" t="s">
        <v>20049</v>
      </c>
      <c r="I1101" s="187">
        <v>21182</v>
      </c>
      <c r="J1101" s="184" t="s">
        <v>22434</v>
      </c>
      <c r="K1101" s="184">
        <v>7004457</v>
      </c>
      <c r="L1101" s="184" t="s">
        <v>14261</v>
      </c>
      <c r="M1101" s="184" t="s">
        <v>14262</v>
      </c>
      <c r="N1101" s="188" t="s">
        <v>14263</v>
      </c>
      <c r="O1101" s="189"/>
      <c r="P1101" s="187" t="s">
        <v>14264</v>
      </c>
      <c r="Q1101" s="187" t="s">
        <v>14264</v>
      </c>
      <c r="R1101" s="184" t="s">
        <v>14265</v>
      </c>
      <c r="S1101" s="184">
        <v>13508943776</v>
      </c>
      <c r="T1101" s="184" t="s">
        <v>14266</v>
      </c>
      <c r="U1101" s="184">
        <v>15953319862</v>
      </c>
      <c r="V1101" s="184" t="s">
        <v>14267</v>
      </c>
      <c r="W1101" s="184">
        <v>13573320828</v>
      </c>
      <c r="X1101" s="187" t="s">
        <v>14268</v>
      </c>
      <c r="Y1101" s="187" t="s">
        <v>14269</v>
      </c>
      <c r="Z1101" s="188" t="s">
        <v>3575</v>
      </c>
      <c r="AA1101" s="184">
        <v>180</v>
      </c>
      <c r="AB1101" s="184" t="s">
        <v>3669</v>
      </c>
      <c r="AC1101" s="184"/>
      <c r="AD1101" s="184"/>
      <c r="AE1101" s="184" t="s">
        <v>3562</v>
      </c>
      <c r="AF1101" s="184"/>
      <c r="AG1101" s="184"/>
      <c r="AH1101" s="184"/>
      <c r="AI1101" s="184"/>
      <c r="AJ1101" s="184" t="s">
        <v>3563</v>
      </c>
      <c r="AK1101" s="184">
        <v>256100</v>
      </c>
      <c r="AL1101" s="184" t="s">
        <v>14270</v>
      </c>
      <c r="AM1101" s="184" t="s">
        <v>14264</v>
      </c>
      <c r="AN1101" s="184">
        <v>15853313133</v>
      </c>
      <c r="AO1101" s="184" t="s">
        <v>3577</v>
      </c>
      <c r="AP1101" s="184" t="s">
        <v>14271</v>
      </c>
      <c r="AQ1101" s="184" t="s">
        <v>14272</v>
      </c>
      <c r="AR1101" s="184" t="s">
        <v>14273</v>
      </c>
      <c r="AS1101" s="184" t="s">
        <v>14274</v>
      </c>
      <c r="AT1101" s="184">
        <v>15853313133</v>
      </c>
      <c r="AU1101" s="184" t="s">
        <v>14275</v>
      </c>
      <c r="AV1101" s="184" t="s">
        <v>14276</v>
      </c>
      <c r="AW1101" s="190"/>
      <c r="AX1101" s="185">
        <v>43921</v>
      </c>
      <c r="AY1101" s="185">
        <v>43541</v>
      </c>
      <c r="AZ1101" s="184" t="s">
        <v>19415</v>
      </c>
      <c r="BA1101" s="184" t="s">
        <v>14277</v>
      </c>
      <c r="BB1101" s="184"/>
      <c r="BC1101" s="184"/>
      <c r="BD1101" s="184"/>
      <c r="BE1101" s="184"/>
      <c r="BF1101" s="184"/>
      <c r="BG1101" s="184"/>
      <c r="BH1101" s="184"/>
      <c r="BI1101" s="184"/>
      <c r="BJ1101" s="184"/>
      <c r="BK1101" s="184"/>
      <c r="BL1101" s="184" t="s">
        <v>3493</v>
      </c>
      <c r="BM1101" s="184"/>
      <c r="BN1101" s="184" t="s">
        <v>3493</v>
      </c>
      <c r="BO1101" s="184" t="s">
        <v>3493</v>
      </c>
      <c r="BP1101" s="184" t="s">
        <v>3493</v>
      </c>
      <c r="BQ1101" s="184" t="str">
        <f t="shared" si="48"/>
        <v>√</v>
      </c>
      <c r="BR1101" s="184"/>
      <c r="BS1101" s="184"/>
      <c r="BT1101" s="187" t="s">
        <v>3493</v>
      </c>
      <c r="BU1101" s="184"/>
      <c r="BV1101" s="190" t="e">
        <f>VLOOKUP(D:D,#REF!,2,0)</f>
        <v>#REF!</v>
      </c>
      <c r="BW1101" s="190" t="e">
        <f>VLOOKUP(D:D,#REF!,3,0)</f>
        <v>#REF!</v>
      </c>
      <c r="BX1101" s="190"/>
      <c r="BY1101" s="190"/>
      <c r="BZ1101" s="191" t="e">
        <f>VLOOKUP(D:D,#REF!,2,0)</f>
        <v>#REF!</v>
      </c>
      <c r="CA1101" s="192" t="s">
        <v>18928</v>
      </c>
      <c r="CB1101" s="192" t="s">
        <v>18928</v>
      </c>
      <c r="CC1101" s="192" t="s">
        <v>18928</v>
      </c>
      <c r="CD1101" s="190"/>
      <c r="CE1101" s="184">
        <v>7004457</v>
      </c>
    </row>
    <row r="1102" spans="1:83" ht="11.95" customHeight="1">
      <c r="A1102" s="184">
        <v>7004458</v>
      </c>
      <c r="B1102" s="184">
        <v>1101</v>
      </c>
      <c r="C1102" s="184" t="s">
        <v>19398</v>
      </c>
      <c r="D1102" s="184" t="s">
        <v>22</v>
      </c>
      <c r="E1102" s="184" t="s">
        <v>557</v>
      </c>
      <c r="F1102" s="184" t="s">
        <v>14278</v>
      </c>
      <c r="G1102" s="185">
        <v>42615</v>
      </c>
      <c r="H1102" s="186" t="s">
        <v>5543</v>
      </c>
      <c r="I1102" s="187">
        <v>21183</v>
      </c>
      <c r="J1102" s="184" t="s">
        <v>14279</v>
      </c>
      <c r="K1102" s="184">
        <v>7004458</v>
      </c>
      <c r="L1102" s="184" t="s">
        <v>25650</v>
      </c>
      <c r="M1102" s="184" t="s">
        <v>25651</v>
      </c>
      <c r="N1102" s="188" t="s">
        <v>25652</v>
      </c>
      <c r="O1102" s="189" t="s">
        <v>14280</v>
      </c>
      <c r="P1102" s="187" t="s">
        <v>14281</v>
      </c>
      <c r="Q1102" s="187" t="s">
        <v>14281</v>
      </c>
      <c r="R1102" s="184" t="s">
        <v>14282</v>
      </c>
      <c r="S1102" s="184">
        <v>15689757929</v>
      </c>
      <c r="T1102" s="184" t="s">
        <v>14283</v>
      </c>
      <c r="U1102" s="184">
        <v>13153753770</v>
      </c>
      <c r="V1102" s="184" t="s">
        <v>14284</v>
      </c>
      <c r="W1102" s="184">
        <v>15092697756</v>
      </c>
      <c r="X1102" s="187" t="s">
        <v>14285</v>
      </c>
      <c r="Y1102" s="187" t="s">
        <v>14286</v>
      </c>
      <c r="Z1102" s="188" t="s">
        <v>3575</v>
      </c>
      <c r="AA1102" s="184" t="s">
        <v>3820</v>
      </c>
      <c r="AB1102" s="184" t="s">
        <v>3669</v>
      </c>
      <c r="AC1102" s="184" t="s">
        <v>14287</v>
      </c>
      <c r="AD1102" s="184"/>
      <c r="AE1102" s="184" t="s">
        <v>3562</v>
      </c>
      <c r="AF1102" s="184"/>
      <c r="AG1102" s="184"/>
      <c r="AH1102" s="184"/>
      <c r="AI1102" s="184"/>
      <c r="AJ1102" s="184" t="s">
        <v>3563</v>
      </c>
      <c r="AK1102" s="184">
        <v>273100</v>
      </c>
      <c r="AL1102" s="184" t="s">
        <v>14288</v>
      </c>
      <c r="AM1102" s="184" t="s">
        <v>14281</v>
      </c>
      <c r="AN1102" s="184">
        <v>13153753770</v>
      </c>
      <c r="AO1102" s="184" t="s">
        <v>3577</v>
      </c>
      <c r="AP1102" s="184" t="s">
        <v>14289</v>
      </c>
      <c r="AQ1102" s="184">
        <v>15666076296</v>
      </c>
      <c r="AR1102" s="184" t="s">
        <v>14290</v>
      </c>
      <c r="AS1102" s="184" t="s">
        <v>14291</v>
      </c>
      <c r="AT1102" s="184">
        <v>13153753770</v>
      </c>
      <c r="AU1102" s="184" t="s">
        <v>1725</v>
      </c>
      <c r="AV1102" s="184" t="s">
        <v>14292</v>
      </c>
      <c r="AW1102" s="190"/>
      <c r="AX1102" s="185">
        <v>44286</v>
      </c>
      <c r="AY1102" s="185">
        <v>43620</v>
      </c>
      <c r="AZ1102" s="184" t="s">
        <v>3731</v>
      </c>
      <c r="BA1102" s="184" t="s">
        <v>14293</v>
      </c>
      <c r="BB1102" s="184"/>
      <c r="BC1102" s="184"/>
      <c r="BD1102" s="184"/>
      <c r="BE1102" s="184"/>
      <c r="BF1102" s="184"/>
      <c r="BG1102" s="184"/>
      <c r="BH1102" s="184"/>
      <c r="BI1102" s="184"/>
      <c r="BJ1102" s="184"/>
      <c r="BK1102" s="184"/>
      <c r="BL1102" s="184" t="s">
        <v>3493</v>
      </c>
      <c r="BM1102" s="184"/>
      <c r="BN1102" s="184"/>
      <c r="BO1102" s="184" t="s">
        <v>3493</v>
      </c>
      <c r="BP1102" s="184" t="s">
        <v>3493</v>
      </c>
      <c r="BQ1102" s="184" t="str">
        <f t="shared" si="48"/>
        <v>√</v>
      </c>
      <c r="BR1102" s="184"/>
      <c r="BS1102" s="184"/>
      <c r="BT1102" s="187" t="s">
        <v>3493</v>
      </c>
      <c r="BU1102" s="184"/>
      <c r="BV1102" s="190" t="e">
        <f>VLOOKUP(D:D,#REF!,2,0)</f>
        <v>#REF!</v>
      </c>
      <c r="BW1102" s="190" t="e">
        <f>VLOOKUP(D:D,#REF!,3,0)</f>
        <v>#REF!</v>
      </c>
      <c r="BX1102" s="190"/>
      <c r="BY1102" s="190"/>
      <c r="BZ1102" s="191" t="e">
        <f>VLOOKUP(D:D,#REF!,2,0)</f>
        <v>#REF!</v>
      </c>
      <c r="CA1102" s="192" t="s">
        <v>18928</v>
      </c>
      <c r="CB1102" s="192" t="s">
        <v>18928</v>
      </c>
      <c r="CC1102" s="192" t="s">
        <v>18928</v>
      </c>
      <c r="CD1102" s="190"/>
      <c r="CE1102" s="184">
        <v>7004458</v>
      </c>
    </row>
    <row r="1103" spans="1:83" ht="11.95" customHeight="1">
      <c r="A1103" s="184">
        <v>7004459</v>
      </c>
      <c r="B1103" s="184">
        <v>1102</v>
      </c>
      <c r="C1103" s="184" t="s">
        <v>9939</v>
      </c>
      <c r="D1103" s="184" t="s">
        <v>21</v>
      </c>
      <c r="E1103" s="184" t="s">
        <v>513</v>
      </c>
      <c r="F1103" s="184" t="s">
        <v>14294</v>
      </c>
      <c r="G1103" s="185">
        <v>42564</v>
      </c>
      <c r="H1103" s="186" t="s">
        <v>23768</v>
      </c>
      <c r="I1103" s="187">
        <v>21092</v>
      </c>
      <c r="J1103" s="184" t="s">
        <v>11285</v>
      </c>
      <c r="K1103" s="184">
        <v>7004459</v>
      </c>
      <c r="L1103" s="184" t="s">
        <v>14295</v>
      </c>
      <c r="M1103" s="184" t="s">
        <v>14296</v>
      </c>
      <c r="N1103" s="188" t="s">
        <v>14297</v>
      </c>
      <c r="O1103" s="189" t="s">
        <v>14298</v>
      </c>
      <c r="P1103" s="187" t="s">
        <v>14299</v>
      </c>
      <c r="Q1103" s="187" t="s">
        <v>14299</v>
      </c>
      <c r="R1103" s="184" t="s">
        <v>14300</v>
      </c>
      <c r="S1103" s="184">
        <v>13705638596</v>
      </c>
      <c r="T1103" s="184" t="s">
        <v>14301</v>
      </c>
      <c r="U1103" s="184">
        <v>18956390583</v>
      </c>
      <c r="V1103" s="184" t="s">
        <v>25375</v>
      </c>
      <c r="W1103" s="184" t="s">
        <v>14302</v>
      </c>
      <c r="X1103" s="187" t="s">
        <v>14303</v>
      </c>
      <c r="Y1103" s="187"/>
      <c r="Z1103" s="188" t="s">
        <v>3575</v>
      </c>
      <c r="AA1103" s="184">
        <v>180</v>
      </c>
      <c r="AB1103" s="184" t="s">
        <v>3561</v>
      </c>
      <c r="AC1103" s="184"/>
      <c r="AD1103" s="184"/>
      <c r="AE1103" s="184" t="s">
        <v>3562</v>
      </c>
      <c r="AF1103" s="184"/>
      <c r="AG1103" s="184"/>
      <c r="AH1103" s="184"/>
      <c r="AI1103" s="184"/>
      <c r="AJ1103" s="184" t="s">
        <v>3593</v>
      </c>
      <c r="AK1103" s="184">
        <v>242000</v>
      </c>
      <c r="AL1103" s="184"/>
      <c r="AM1103" s="184"/>
      <c r="AN1103" s="184"/>
      <c r="AO1103" s="184" t="s">
        <v>3577</v>
      </c>
      <c r="AP1103" s="184" t="s">
        <v>14304</v>
      </c>
      <c r="AQ1103" s="184">
        <v>18956390583</v>
      </c>
      <c r="AR1103" s="184"/>
      <c r="AS1103" s="184"/>
      <c r="AT1103" s="184"/>
      <c r="AU1103" s="184" t="s">
        <v>918</v>
      </c>
      <c r="AV1103" s="184" t="s">
        <v>14305</v>
      </c>
      <c r="AW1103" s="190"/>
      <c r="AX1103" s="185">
        <v>44675</v>
      </c>
      <c r="AY1103" s="185"/>
      <c r="AZ1103" s="184" t="s">
        <v>3731</v>
      </c>
      <c r="BA1103" s="184" t="s">
        <v>14306</v>
      </c>
      <c r="BB1103" s="184"/>
      <c r="BC1103" s="184"/>
      <c r="BD1103" s="184"/>
      <c r="BE1103" s="184"/>
      <c r="BF1103" s="184"/>
      <c r="BG1103" s="184"/>
      <c r="BH1103" s="184"/>
      <c r="BI1103" s="184"/>
      <c r="BJ1103" s="184"/>
      <c r="BK1103" s="184"/>
      <c r="BL1103" s="184" t="s">
        <v>3493</v>
      </c>
      <c r="BM1103" s="184"/>
      <c r="BN1103" s="184"/>
      <c r="BO1103" s="184"/>
      <c r="BP1103" s="184" t="s">
        <v>3493</v>
      </c>
      <c r="BQ1103" s="184" t="str">
        <f t="shared" si="48"/>
        <v>√</v>
      </c>
      <c r="BR1103" s="184"/>
      <c r="BS1103" s="184"/>
      <c r="BT1103" s="187" t="s">
        <v>3493</v>
      </c>
      <c r="BU1103" s="184"/>
      <c r="BV1103" s="190" t="e">
        <f>VLOOKUP(D:D,#REF!,2,0)</f>
        <v>#REF!</v>
      </c>
      <c r="BW1103" s="190" t="e">
        <f>VLOOKUP(D:D,#REF!,3,0)</f>
        <v>#REF!</v>
      </c>
      <c r="BX1103" s="190"/>
      <c r="BY1103" s="190"/>
      <c r="BZ1103" s="191" t="e">
        <f>VLOOKUP(D:D,#REF!,2,0)</f>
        <v>#REF!</v>
      </c>
      <c r="CA1103" s="192" t="s">
        <v>18928</v>
      </c>
      <c r="CB1103" s="192" t="s">
        <v>18928</v>
      </c>
      <c r="CC1103" s="192" t="s">
        <v>18928</v>
      </c>
      <c r="CD1103" s="190"/>
      <c r="CE1103" s="184">
        <v>7004459</v>
      </c>
    </row>
    <row r="1104" spans="1:83" ht="11.95" customHeight="1">
      <c r="A1104" s="184">
        <v>7004460</v>
      </c>
      <c r="B1104" s="184">
        <v>1103</v>
      </c>
      <c r="C1104" s="184" t="s">
        <v>9939</v>
      </c>
      <c r="D1104" s="184" t="s">
        <v>27</v>
      </c>
      <c r="E1104" s="184" t="s">
        <v>528</v>
      </c>
      <c r="F1104" s="184" t="s">
        <v>14307</v>
      </c>
      <c r="G1104" s="185">
        <v>42611</v>
      </c>
      <c r="H1104" s="186" t="s">
        <v>25085</v>
      </c>
      <c r="I1104" s="187">
        <v>21096</v>
      </c>
      <c r="J1104" s="184" t="s">
        <v>25086</v>
      </c>
      <c r="K1104" s="184">
        <v>7004460</v>
      </c>
      <c r="L1104" s="184" t="s">
        <v>14308</v>
      </c>
      <c r="M1104" s="184" t="s">
        <v>14309</v>
      </c>
      <c r="N1104" s="188" t="s">
        <v>14310</v>
      </c>
      <c r="O1104" s="189" t="s">
        <v>14311</v>
      </c>
      <c r="P1104" s="187" t="s">
        <v>14312</v>
      </c>
      <c r="Q1104" s="187" t="s">
        <v>14312</v>
      </c>
      <c r="R1104" s="184" t="s">
        <v>14313</v>
      </c>
      <c r="S1104" s="184" t="s">
        <v>14311</v>
      </c>
      <c r="T1104" s="184" t="s">
        <v>14314</v>
      </c>
      <c r="U1104" s="184" t="s">
        <v>14315</v>
      </c>
      <c r="V1104" s="184" t="s">
        <v>14314</v>
      </c>
      <c r="W1104" s="184" t="s">
        <v>14315</v>
      </c>
      <c r="X1104" s="187" t="s">
        <v>14316</v>
      </c>
      <c r="Y1104" s="187"/>
      <c r="Z1104" s="188" t="s">
        <v>3575</v>
      </c>
      <c r="AA1104" s="184">
        <v>270</v>
      </c>
      <c r="AB1104" s="184" t="s">
        <v>3561</v>
      </c>
      <c r="AC1104" s="184"/>
      <c r="AD1104" s="184"/>
      <c r="AE1104" s="184" t="s">
        <v>3562</v>
      </c>
      <c r="AF1104" s="184"/>
      <c r="AG1104" s="184"/>
      <c r="AH1104" s="184"/>
      <c r="AI1104" s="184"/>
      <c r="AJ1104" s="184" t="s">
        <v>3563</v>
      </c>
      <c r="AK1104" s="184">
        <v>221001</v>
      </c>
      <c r="AL1104" s="184" t="s">
        <v>14317</v>
      </c>
      <c r="AM1104" s="184" t="s">
        <v>14312</v>
      </c>
      <c r="AN1104" s="184" t="s">
        <v>14318</v>
      </c>
      <c r="AO1104" s="184" t="s">
        <v>24137</v>
      </c>
      <c r="AP1104" s="184" t="s">
        <v>14319</v>
      </c>
      <c r="AQ1104" s="184" t="s">
        <v>14311</v>
      </c>
      <c r="AR1104" s="184" t="s">
        <v>14320</v>
      </c>
      <c r="AS1104" s="184" t="s">
        <v>14321</v>
      </c>
      <c r="AT1104" s="184" t="s">
        <v>14318</v>
      </c>
      <c r="AU1104" s="184" t="s">
        <v>987</v>
      </c>
      <c r="AV1104" s="184" t="s">
        <v>14322</v>
      </c>
      <c r="AW1104" s="190"/>
      <c r="AX1104" s="185">
        <v>44284</v>
      </c>
      <c r="AY1104" s="185"/>
      <c r="AZ1104" s="184" t="s">
        <v>3731</v>
      </c>
      <c r="BA1104" s="184" t="s">
        <v>14323</v>
      </c>
      <c r="BB1104" s="184"/>
      <c r="BC1104" s="184"/>
      <c r="BD1104" s="184"/>
      <c r="BE1104" s="184"/>
      <c r="BF1104" s="184"/>
      <c r="BG1104" s="184"/>
      <c r="BH1104" s="184"/>
      <c r="BI1104" s="184"/>
      <c r="BJ1104" s="184"/>
      <c r="BK1104" s="184"/>
      <c r="BL1104" s="184" t="s">
        <v>3493</v>
      </c>
      <c r="BM1104" s="184"/>
      <c r="BN1104" s="184"/>
      <c r="BO1104" s="184"/>
      <c r="BP1104" s="184" t="s">
        <v>3493</v>
      </c>
      <c r="BQ1104" s="184" t="str">
        <f t="shared" si="48"/>
        <v>√</v>
      </c>
      <c r="BR1104" s="184"/>
      <c r="BS1104" s="184"/>
      <c r="BT1104" s="187" t="s">
        <v>3493</v>
      </c>
      <c r="BU1104" s="184" t="s">
        <v>4288</v>
      </c>
      <c r="BV1104" s="190" t="e">
        <f>VLOOKUP(D:D,#REF!,2,0)</f>
        <v>#REF!</v>
      </c>
      <c r="BW1104" s="190" t="e">
        <f>VLOOKUP(D:D,#REF!,3,0)</f>
        <v>#REF!</v>
      </c>
      <c r="BX1104" s="190" t="s">
        <v>14324</v>
      </c>
      <c r="BY1104" s="190"/>
      <c r="BZ1104" s="191" t="e">
        <f>VLOOKUP(D:D,#REF!,2,0)</f>
        <v>#REF!</v>
      </c>
      <c r="CA1104" s="192" t="s">
        <v>18928</v>
      </c>
      <c r="CB1104" s="192" t="s">
        <v>18928</v>
      </c>
      <c r="CC1104" s="192" t="s">
        <v>18928</v>
      </c>
      <c r="CD1104" s="190"/>
      <c r="CE1104" s="184">
        <v>7004460</v>
      </c>
    </row>
    <row r="1105" spans="1:83" ht="11.95" customHeight="1">
      <c r="A1105" s="184">
        <v>7004461</v>
      </c>
      <c r="B1105" s="184">
        <v>1104</v>
      </c>
      <c r="C1105" s="184" t="s">
        <v>19398</v>
      </c>
      <c r="D1105" s="184" t="s">
        <v>30</v>
      </c>
      <c r="E1105" s="184" t="s">
        <v>572</v>
      </c>
      <c r="F1105" s="184" t="s">
        <v>14325</v>
      </c>
      <c r="G1105" s="185">
        <v>42605</v>
      </c>
      <c r="H1105" s="186" t="s">
        <v>3467</v>
      </c>
      <c r="I1105" s="187">
        <v>21180</v>
      </c>
      <c r="J1105" s="184" t="s">
        <v>19703</v>
      </c>
      <c r="K1105" s="184">
        <v>7004461</v>
      </c>
      <c r="L1105" s="184" t="s">
        <v>14326</v>
      </c>
      <c r="M1105" s="184" t="s">
        <v>14327</v>
      </c>
      <c r="N1105" s="188" t="s">
        <v>14328</v>
      </c>
      <c r="O1105" s="189"/>
      <c r="P1105" s="187" t="s">
        <v>14329</v>
      </c>
      <c r="Q1105" s="187" t="s">
        <v>14329</v>
      </c>
      <c r="R1105" s="184" t="s">
        <v>14330</v>
      </c>
      <c r="S1105" s="184">
        <v>13937554099</v>
      </c>
      <c r="T1105" s="184" t="s">
        <v>14331</v>
      </c>
      <c r="U1105" s="184">
        <v>13503753959</v>
      </c>
      <c r="V1105" s="184" t="s">
        <v>14332</v>
      </c>
      <c r="W1105" s="184">
        <v>15836988658</v>
      </c>
      <c r="X1105" s="187" t="s">
        <v>14333</v>
      </c>
      <c r="Y1105" s="187" t="s">
        <v>14334</v>
      </c>
      <c r="Z1105" s="188" t="s">
        <v>3575</v>
      </c>
      <c r="AA1105" s="184">
        <v>180</v>
      </c>
      <c r="AB1105" s="184" t="s">
        <v>3561</v>
      </c>
      <c r="AC1105" s="184"/>
      <c r="AD1105" s="184"/>
      <c r="AE1105" s="184" t="s">
        <v>3562</v>
      </c>
      <c r="AF1105" s="184"/>
      <c r="AG1105" s="184"/>
      <c r="AH1105" s="184"/>
      <c r="AI1105" s="184"/>
      <c r="AJ1105" s="184" t="s">
        <v>3593</v>
      </c>
      <c r="AK1105" s="184">
        <v>467000</v>
      </c>
      <c r="AL1105" s="184" t="s">
        <v>14242</v>
      </c>
      <c r="AM1105" s="184" t="s">
        <v>14243</v>
      </c>
      <c r="AN1105" s="184">
        <v>15938966102</v>
      </c>
      <c r="AO1105" s="184" t="s">
        <v>19794</v>
      </c>
      <c r="AP1105" s="184" t="s">
        <v>14335</v>
      </c>
      <c r="AQ1105" s="184" t="s">
        <v>14336</v>
      </c>
      <c r="AR1105" s="184" t="s">
        <v>19795</v>
      </c>
      <c r="AS1105" s="184" t="s">
        <v>4989</v>
      </c>
      <c r="AT1105" s="184">
        <v>15938966102</v>
      </c>
      <c r="AU1105" s="184" t="s">
        <v>2433</v>
      </c>
      <c r="AV1105" s="184" t="s">
        <v>14337</v>
      </c>
      <c r="AW1105" s="190"/>
      <c r="AX1105" s="185">
        <v>43901</v>
      </c>
      <c r="AY1105" s="185">
        <v>43592</v>
      </c>
      <c r="AZ1105" s="184" t="s">
        <v>3731</v>
      </c>
      <c r="BA1105" s="184" t="s">
        <v>14338</v>
      </c>
      <c r="BB1105" s="184"/>
      <c r="BC1105" s="184"/>
      <c r="BD1105" s="184"/>
      <c r="BE1105" s="184"/>
      <c r="BF1105" s="184"/>
      <c r="BG1105" s="184"/>
      <c r="BH1105" s="184"/>
      <c r="BI1105" s="184"/>
      <c r="BJ1105" s="184"/>
      <c r="BK1105" s="184"/>
      <c r="BL1105" s="184" t="s">
        <v>3493</v>
      </c>
      <c r="BM1105" s="184"/>
      <c r="BN1105" s="184"/>
      <c r="BO1105" s="184" t="s">
        <v>3493</v>
      </c>
      <c r="BP1105" s="184" t="s">
        <v>3493</v>
      </c>
      <c r="BQ1105" s="184" t="str">
        <f t="shared" si="48"/>
        <v>√</v>
      </c>
      <c r="BR1105" s="184"/>
      <c r="BS1105" s="184"/>
      <c r="BT1105" s="187"/>
      <c r="BU1105" s="184" t="s">
        <v>3858</v>
      </c>
      <c r="BV1105" s="190" t="e">
        <f>VLOOKUP(D:D,#REF!,2,0)</f>
        <v>#REF!</v>
      </c>
      <c r="BW1105" s="190" t="e">
        <f>VLOOKUP(D:D,#REF!,3,0)</f>
        <v>#REF!</v>
      </c>
      <c r="BX1105" s="190"/>
      <c r="BY1105" s="190"/>
      <c r="BZ1105" s="191" t="e">
        <f>VLOOKUP(D:D,#REF!,2,0)</f>
        <v>#REF!</v>
      </c>
      <c r="CA1105" s="192" t="s">
        <v>18928</v>
      </c>
      <c r="CB1105" s="192" t="s">
        <v>18928</v>
      </c>
      <c r="CC1105" s="192" t="s">
        <v>18928</v>
      </c>
      <c r="CD1105" s="190"/>
      <c r="CE1105" s="184">
        <v>7004461</v>
      </c>
    </row>
    <row r="1106" spans="1:83" ht="11.95" customHeight="1">
      <c r="A1106" s="184">
        <v>7004462</v>
      </c>
      <c r="B1106" s="184">
        <v>1105</v>
      </c>
      <c r="C1106" s="184" t="s">
        <v>19398</v>
      </c>
      <c r="D1106" s="184" t="s">
        <v>38</v>
      </c>
      <c r="E1106" s="184" t="s">
        <v>57</v>
      </c>
      <c r="F1106" s="184" t="s">
        <v>14339</v>
      </c>
      <c r="G1106" s="185">
        <v>42619</v>
      </c>
      <c r="H1106" s="186" t="s">
        <v>4562</v>
      </c>
      <c r="I1106" s="187">
        <v>21168</v>
      </c>
      <c r="J1106" s="184" t="s">
        <v>4563</v>
      </c>
      <c r="K1106" s="184">
        <v>7004462</v>
      </c>
      <c r="L1106" s="184" t="s">
        <v>14340</v>
      </c>
      <c r="M1106" s="184" t="s">
        <v>9591</v>
      </c>
      <c r="N1106" s="188" t="s">
        <v>14341</v>
      </c>
      <c r="O1106" s="189" t="s">
        <v>14342</v>
      </c>
      <c r="P1106" s="187" t="s">
        <v>23014</v>
      </c>
      <c r="Q1106" s="187" t="s">
        <v>23014</v>
      </c>
      <c r="R1106" s="184" t="s">
        <v>14343</v>
      </c>
      <c r="S1106" s="184">
        <v>13804066985</v>
      </c>
      <c r="T1106" s="184" t="s">
        <v>14344</v>
      </c>
      <c r="U1106" s="184">
        <v>13644996675</v>
      </c>
      <c r="V1106" s="184" t="s">
        <v>14345</v>
      </c>
      <c r="W1106" s="184" t="s">
        <v>14346</v>
      </c>
      <c r="X1106" s="187" t="s">
        <v>14347</v>
      </c>
      <c r="Y1106" s="187"/>
      <c r="Z1106" s="188" t="s">
        <v>3575</v>
      </c>
      <c r="AA1106" s="184">
        <v>180</v>
      </c>
      <c r="AB1106" s="184" t="s">
        <v>3669</v>
      </c>
      <c r="AC1106" s="184" t="s">
        <v>25104</v>
      </c>
      <c r="AD1106" s="184"/>
      <c r="AE1106" s="184" t="s">
        <v>3562</v>
      </c>
      <c r="AF1106" s="184"/>
      <c r="AG1106" s="184"/>
      <c r="AH1106" s="184"/>
      <c r="AI1106" s="184"/>
      <c r="AJ1106" s="184" t="s">
        <v>3563</v>
      </c>
      <c r="AK1106" s="184">
        <v>300041</v>
      </c>
      <c r="AL1106" s="184" t="s">
        <v>19449</v>
      </c>
      <c r="AM1106" s="184" t="s">
        <v>14348</v>
      </c>
      <c r="AN1106" s="184">
        <v>13942678233</v>
      </c>
      <c r="AO1106" s="184" t="s">
        <v>14349</v>
      </c>
      <c r="AP1106" s="184" t="s">
        <v>14350</v>
      </c>
      <c r="AQ1106" s="184" t="s">
        <v>14351</v>
      </c>
      <c r="AR1106" s="184" t="s">
        <v>14352</v>
      </c>
      <c r="AS1106" s="184" t="s">
        <v>14353</v>
      </c>
      <c r="AT1106" s="184">
        <v>13998515121</v>
      </c>
      <c r="AU1106" s="184" t="s">
        <v>14354</v>
      </c>
      <c r="AV1106" s="184" t="s">
        <v>14354</v>
      </c>
      <c r="AW1106" s="190"/>
      <c r="AX1106" s="185">
        <v>44361</v>
      </c>
      <c r="AY1106" s="185"/>
      <c r="AZ1106" s="184" t="s">
        <v>3731</v>
      </c>
      <c r="BA1106" s="184" t="s">
        <v>14355</v>
      </c>
      <c r="BB1106" s="184"/>
      <c r="BC1106" s="184"/>
      <c r="BD1106" s="184"/>
      <c r="BE1106" s="184"/>
      <c r="BF1106" s="184"/>
      <c r="BG1106" s="184"/>
      <c r="BH1106" s="184"/>
      <c r="BI1106" s="184"/>
      <c r="BJ1106" s="184"/>
      <c r="BK1106" s="184"/>
      <c r="BL1106" s="184" t="s">
        <v>3493</v>
      </c>
      <c r="BM1106" s="184"/>
      <c r="BN1106" s="184" t="s">
        <v>3493</v>
      </c>
      <c r="BO1106" s="184"/>
      <c r="BP1106" s="184" t="s">
        <v>3493</v>
      </c>
      <c r="BQ1106" s="184" t="str">
        <f t="shared" si="48"/>
        <v>√</v>
      </c>
      <c r="BR1106" s="184"/>
      <c r="BS1106" s="184"/>
      <c r="BT1106" s="187" t="s">
        <v>3493</v>
      </c>
      <c r="BU1106" s="184"/>
      <c r="BV1106" s="190" t="e">
        <f>VLOOKUP(D:D,#REF!,2,0)</f>
        <v>#REF!</v>
      </c>
      <c r="BW1106" s="190" t="e">
        <f>VLOOKUP(K:K,#REF!,4,0)</f>
        <v>#REF!</v>
      </c>
      <c r="BX1106" s="190"/>
      <c r="BY1106" s="190"/>
      <c r="BZ1106" s="191" t="e">
        <f>VLOOKUP(D:D,#REF!,2,0)</f>
        <v>#REF!</v>
      </c>
      <c r="CA1106" s="192" t="s">
        <v>18928</v>
      </c>
      <c r="CB1106" s="192" t="s">
        <v>18928</v>
      </c>
      <c r="CC1106" s="192" t="s">
        <v>18928</v>
      </c>
      <c r="CD1106" s="190"/>
      <c r="CE1106" s="184">
        <v>7004462</v>
      </c>
    </row>
    <row r="1107" spans="1:83" ht="11.95" customHeight="1">
      <c r="A1107" s="184">
        <v>7004463</v>
      </c>
      <c r="B1107" s="184">
        <v>1106</v>
      </c>
      <c r="C1107" s="184" t="s">
        <v>3672</v>
      </c>
      <c r="D1107" s="184" t="s">
        <v>36</v>
      </c>
      <c r="E1107" s="184" t="s">
        <v>734</v>
      </c>
      <c r="F1107" s="184" t="s">
        <v>14356</v>
      </c>
      <c r="G1107" s="185">
        <v>42600</v>
      </c>
      <c r="H1107" s="186" t="s">
        <v>22405</v>
      </c>
      <c r="I1107" s="187">
        <v>21172</v>
      </c>
      <c r="J1107" s="184" t="s">
        <v>8463</v>
      </c>
      <c r="K1107" s="184">
        <v>7004463</v>
      </c>
      <c r="L1107" s="184" t="s">
        <v>25653</v>
      </c>
      <c r="M1107" s="184" t="s">
        <v>25654</v>
      </c>
      <c r="N1107" s="188" t="s">
        <v>25655</v>
      </c>
      <c r="O1107" s="189" t="s">
        <v>14357</v>
      </c>
      <c r="P1107" s="187" t="s">
        <v>14358</v>
      </c>
      <c r="Q1107" s="187" t="s">
        <v>14358</v>
      </c>
      <c r="R1107" s="184" t="s">
        <v>14359</v>
      </c>
      <c r="S1107" s="184">
        <v>13860319229</v>
      </c>
      <c r="T1107" s="184" t="s">
        <v>14360</v>
      </c>
      <c r="U1107" s="184">
        <v>13850335482</v>
      </c>
      <c r="V1107" s="184" t="s">
        <v>14361</v>
      </c>
      <c r="W1107" s="184" t="s">
        <v>14362</v>
      </c>
      <c r="X1107" s="187" t="s">
        <v>14363</v>
      </c>
      <c r="Y1107" s="187"/>
      <c r="Z1107" s="188" t="s">
        <v>14364</v>
      </c>
      <c r="AA1107" s="184">
        <v>90</v>
      </c>
      <c r="AB1107" s="184" t="s">
        <v>3561</v>
      </c>
      <c r="AC1107" s="184"/>
      <c r="AD1107" s="184"/>
      <c r="AE1107" s="184" t="s">
        <v>3562</v>
      </c>
      <c r="AF1107" s="184"/>
      <c r="AG1107" s="184"/>
      <c r="AH1107" s="184"/>
      <c r="AI1107" s="184"/>
      <c r="AJ1107" s="184" t="s">
        <v>3563</v>
      </c>
      <c r="AK1107" s="184">
        <v>355300</v>
      </c>
      <c r="AL1107" s="184" t="s">
        <v>10493</v>
      </c>
      <c r="AM1107" s="184" t="s">
        <v>10494</v>
      </c>
      <c r="AN1107" s="184">
        <v>14759154882</v>
      </c>
      <c r="AO1107" s="184" t="s">
        <v>22311</v>
      </c>
      <c r="AP1107" s="184" t="s">
        <v>14365</v>
      </c>
      <c r="AQ1107" s="184" t="s">
        <v>14366</v>
      </c>
      <c r="AR1107" s="184" t="s">
        <v>8064</v>
      </c>
      <c r="AS1107" s="184" t="s">
        <v>8065</v>
      </c>
      <c r="AT1107" s="184">
        <v>13600928695</v>
      </c>
      <c r="AU1107" s="184" t="s">
        <v>14367</v>
      </c>
      <c r="AV1107" s="184" t="s">
        <v>14368</v>
      </c>
      <c r="AW1107" s="190">
        <v>9.2100000000000009</v>
      </c>
      <c r="AX1107" s="185">
        <v>43866</v>
      </c>
      <c r="AY1107" s="185"/>
      <c r="AZ1107" s="184" t="s">
        <v>3731</v>
      </c>
      <c r="BA1107" s="184" t="s">
        <v>14369</v>
      </c>
      <c r="BB1107" s="184"/>
      <c r="BC1107" s="184"/>
      <c r="BD1107" s="184"/>
      <c r="BE1107" s="184"/>
      <c r="BF1107" s="184"/>
      <c r="BG1107" s="184"/>
      <c r="BH1107" s="184"/>
      <c r="BI1107" s="184"/>
      <c r="BJ1107" s="184"/>
      <c r="BK1107" s="184"/>
      <c r="BL1107" s="184" t="s">
        <v>3493</v>
      </c>
      <c r="BM1107" s="184"/>
      <c r="BN1107" s="184" t="s">
        <v>3493</v>
      </c>
      <c r="BO1107" s="184"/>
      <c r="BP1107" s="184" t="s">
        <v>3493</v>
      </c>
      <c r="BQ1107" s="184" t="str">
        <f t="shared" si="48"/>
        <v>√</v>
      </c>
      <c r="BR1107" s="184"/>
      <c r="BS1107" s="184"/>
      <c r="BT1107" s="187" t="s">
        <v>3493</v>
      </c>
      <c r="BU1107" s="184"/>
      <c r="BV1107" s="190" t="e">
        <f>VLOOKUP(D:D,#REF!,2,0)</f>
        <v>#REF!</v>
      </c>
      <c r="BW1107" s="190" t="e">
        <f>VLOOKUP(D:D,#REF!,3,0)</f>
        <v>#REF!</v>
      </c>
      <c r="BX1107" s="190"/>
      <c r="BY1107" s="190"/>
      <c r="BZ1107" s="191" t="e">
        <f>VLOOKUP(D:D,#REF!,2,0)</f>
        <v>#REF!</v>
      </c>
      <c r="CA1107" s="192" t="s">
        <v>18928</v>
      </c>
      <c r="CB1107" s="192" t="s">
        <v>18928</v>
      </c>
      <c r="CC1107" s="192" t="s">
        <v>18928</v>
      </c>
      <c r="CD1107" s="190"/>
      <c r="CE1107" s="184">
        <v>7004463</v>
      </c>
    </row>
    <row r="1108" spans="1:83" ht="11.95" customHeight="1">
      <c r="A1108" s="184">
        <v>7004464</v>
      </c>
      <c r="B1108" s="184">
        <v>1107</v>
      </c>
      <c r="C1108" s="184" t="s">
        <v>3672</v>
      </c>
      <c r="D1108" s="184" t="s">
        <v>36</v>
      </c>
      <c r="E1108" s="184" t="s">
        <v>734</v>
      </c>
      <c r="F1108" s="184" t="s">
        <v>14370</v>
      </c>
      <c r="G1108" s="185">
        <v>42615</v>
      </c>
      <c r="H1108" s="186" t="s">
        <v>22405</v>
      </c>
      <c r="I1108" s="187">
        <v>21172</v>
      </c>
      <c r="J1108" s="184" t="s">
        <v>8463</v>
      </c>
      <c r="K1108" s="184">
        <v>7004464</v>
      </c>
      <c r="L1108" s="184" t="s">
        <v>14371</v>
      </c>
      <c r="M1108" s="184" t="s">
        <v>14372</v>
      </c>
      <c r="N1108" s="188" t="s">
        <v>14373</v>
      </c>
      <c r="O1108" s="189" t="s">
        <v>14374</v>
      </c>
      <c r="P1108" s="187" t="s">
        <v>14375</v>
      </c>
      <c r="Q1108" s="187" t="s">
        <v>14375</v>
      </c>
      <c r="R1108" s="184" t="s">
        <v>14376</v>
      </c>
      <c r="S1108" s="184" t="s">
        <v>14377</v>
      </c>
      <c r="T1108" s="184" t="s">
        <v>14378</v>
      </c>
      <c r="U1108" s="184">
        <v>15159362666</v>
      </c>
      <c r="V1108" s="184" t="s">
        <v>14379</v>
      </c>
      <c r="W1108" s="184" t="s">
        <v>14380</v>
      </c>
      <c r="X1108" s="187" t="s">
        <v>14381</v>
      </c>
      <c r="Y1108" s="187"/>
      <c r="Z1108" s="188" t="s">
        <v>14382</v>
      </c>
      <c r="AA1108" s="184">
        <v>120</v>
      </c>
      <c r="AB1108" s="184" t="s">
        <v>3561</v>
      </c>
      <c r="AC1108" s="184"/>
      <c r="AD1108" s="184"/>
      <c r="AE1108" s="184" t="s">
        <v>3562</v>
      </c>
      <c r="AF1108" s="184"/>
      <c r="AG1108" s="184"/>
      <c r="AH1108" s="184"/>
      <c r="AI1108" s="184"/>
      <c r="AJ1108" s="184" t="s">
        <v>3563</v>
      </c>
      <c r="AK1108" s="184">
        <v>355000</v>
      </c>
      <c r="AL1108" s="184" t="s">
        <v>14383</v>
      </c>
      <c r="AM1108" s="184" t="s">
        <v>14384</v>
      </c>
      <c r="AN1108" s="184">
        <v>15159362666</v>
      </c>
      <c r="AO1108" s="184" t="s">
        <v>22311</v>
      </c>
      <c r="AP1108" s="184" t="s">
        <v>14385</v>
      </c>
      <c r="AQ1108" s="184">
        <v>15059348286</v>
      </c>
      <c r="AR1108" s="184" t="s">
        <v>8064</v>
      </c>
      <c r="AS1108" s="184" t="s">
        <v>8065</v>
      </c>
      <c r="AT1108" s="184">
        <v>13600928695</v>
      </c>
      <c r="AU1108" s="184" t="s">
        <v>14386</v>
      </c>
      <c r="AV1108" s="184" t="s">
        <v>14386</v>
      </c>
      <c r="AW1108" s="190"/>
      <c r="AX1108" s="185">
        <v>44286</v>
      </c>
      <c r="AY1108" s="185"/>
      <c r="AZ1108" s="184" t="s">
        <v>3731</v>
      </c>
      <c r="BA1108" s="184" t="s">
        <v>14387</v>
      </c>
      <c r="BB1108" s="184"/>
      <c r="BC1108" s="184"/>
      <c r="BD1108" s="184"/>
      <c r="BE1108" s="184"/>
      <c r="BF1108" s="184"/>
      <c r="BG1108" s="184"/>
      <c r="BH1108" s="184"/>
      <c r="BI1108" s="184"/>
      <c r="BJ1108" s="184"/>
      <c r="BK1108" s="184"/>
      <c r="BL1108" s="184" t="s">
        <v>3493</v>
      </c>
      <c r="BM1108" s="184"/>
      <c r="BN1108" s="184"/>
      <c r="BO1108" s="184"/>
      <c r="BP1108" s="184" t="s">
        <v>3493</v>
      </c>
      <c r="BQ1108" s="184" t="str">
        <f t="shared" si="48"/>
        <v>√</v>
      </c>
      <c r="BR1108" s="184"/>
      <c r="BS1108" s="184"/>
      <c r="BT1108" s="187" t="s">
        <v>3493</v>
      </c>
      <c r="BU1108" s="184"/>
      <c r="BV1108" s="190" t="e">
        <f>VLOOKUP(D:D,#REF!,2,0)</f>
        <v>#REF!</v>
      </c>
      <c r="BW1108" s="190" t="e">
        <f>VLOOKUP(D:D,#REF!,3,0)</f>
        <v>#REF!</v>
      </c>
      <c r="BX1108" s="190"/>
      <c r="BY1108" s="190"/>
      <c r="BZ1108" s="191" t="e">
        <f>VLOOKUP(D:D,#REF!,2,0)</f>
        <v>#REF!</v>
      </c>
      <c r="CA1108" s="192" t="s">
        <v>18928</v>
      </c>
      <c r="CB1108" s="192" t="s">
        <v>18928</v>
      </c>
      <c r="CC1108" s="192" t="s">
        <v>18928</v>
      </c>
      <c r="CD1108" s="190"/>
      <c r="CE1108" s="184">
        <v>7004464</v>
      </c>
    </row>
    <row r="1109" spans="1:83" ht="11.95" customHeight="1">
      <c r="A1109" s="184">
        <v>7004465</v>
      </c>
      <c r="B1109" s="184">
        <v>1108</v>
      </c>
      <c r="C1109" s="184" t="s">
        <v>3672</v>
      </c>
      <c r="D1109" s="184" t="s">
        <v>36</v>
      </c>
      <c r="E1109" s="184" t="s">
        <v>734</v>
      </c>
      <c r="F1109" s="184" t="s">
        <v>14388</v>
      </c>
      <c r="G1109" s="185">
        <v>42615</v>
      </c>
      <c r="H1109" s="186" t="s">
        <v>22405</v>
      </c>
      <c r="I1109" s="187">
        <v>21172</v>
      </c>
      <c r="J1109" s="184" t="s">
        <v>8463</v>
      </c>
      <c r="K1109" s="184">
        <v>7004465</v>
      </c>
      <c r="L1109" s="184" t="s">
        <v>14389</v>
      </c>
      <c r="M1109" s="184" t="s">
        <v>14390</v>
      </c>
      <c r="N1109" s="188" t="s">
        <v>14391</v>
      </c>
      <c r="O1109" s="189" t="s">
        <v>14392</v>
      </c>
      <c r="P1109" s="187" t="s">
        <v>14393</v>
      </c>
      <c r="Q1109" s="187" t="s">
        <v>14393</v>
      </c>
      <c r="R1109" s="184" t="s">
        <v>14394</v>
      </c>
      <c r="S1109" s="184" t="s">
        <v>14395</v>
      </c>
      <c r="T1109" s="184" t="s">
        <v>14396</v>
      </c>
      <c r="U1109" s="184">
        <v>13860378790</v>
      </c>
      <c r="V1109" s="184" t="s">
        <v>14397</v>
      </c>
      <c r="W1109" s="184">
        <v>18950522673</v>
      </c>
      <c r="X1109" s="187" t="s">
        <v>14398</v>
      </c>
      <c r="Y1109" s="187" t="s">
        <v>14399</v>
      </c>
      <c r="Z1109" s="188" t="s">
        <v>14400</v>
      </c>
      <c r="AA1109" s="184">
        <v>120</v>
      </c>
      <c r="AB1109" s="184" t="s">
        <v>3669</v>
      </c>
      <c r="AC1109" s="184"/>
      <c r="AD1109" s="184"/>
      <c r="AE1109" s="184" t="s">
        <v>3562</v>
      </c>
      <c r="AF1109" s="184"/>
      <c r="AG1109" s="184"/>
      <c r="AH1109" s="184"/>
      <c r="AI1109" s="184"/>
      <c r="AJ1109" s="184" t="s">
        <v>3563</v>
      </c>
      <c r="AK1109" s="184">
        <v>355400</v>
      </c>
      <c r="AL1109" s="184" t="s">
        <v>14401</v>
      </c>
      <c r="AM1109" s="184" t="s">
        <v>14402</v>
      </c>
      <c r="AN1109" s="184">
        <v>13860378790</v>
      </c>
      <c r="AO1109" s="184" t="s">
        <v>22311</v>
      </c>
      <c r="AP1109" s="184" t="s">
        <v>14403</v>
      </c>
      <c r="AQ1109" s="184">
        <v>18016782600</v>
      </c>
      <c r="AR1109" s="184" t="s">
        <v>8064</v>
      </c>
      <c r="AS1109" s="184" t="s">
        <v>8065</v>
      </c>
      <c r="AT1109" s="184">
        <v>13600928695</v>
      </c>
      <c r="AU1109" s="184" t="s">
        <v>14404</v>
      </c>
      <c r="AV1109" s="184" t="s">
        <v>14404</v>
      </c>
      <c r="AW1109" s="190"/>
      <c r="AX1109" s="185">
        <v>44013</v>
      </c>
      <c r="AY1109" s="185">
        <v>43401</v>
      </c>
      <c r="AZ1109" s="184" t="s">
        <v>3731</v>
      </c>
      <c r="BA1109" s="184" t="s">
        <v>14405</v>
      </c>
      <c r="BB1109" s="184"/>
      <c r="BC1109" s="184"/>
      <c r="BD1109" s="184"/>
      <c r="BE1109" s="184"/>
      <c r="BF1109" s="184"/>
      <c r="BG1109" s="184"/>
      <c r="BH1109" s="184"/>
      <c r="BI1109" s="184"/>
      <c r="BJ1109" s="184"/>
      <c r="BK1109" s="184"/>
      <c r="BL1109" s="184" t="s">
        <v>3493</v>
      </c>
      <c r="BM1109" s="184"/>
      <c r="BN1109" s="184" t="s">
        <v>3493</v>
      </c>
      <c r="BO1109" s="184" t="s">
        <v>3493</v>
      </c>
      <c r="BP1109" s="184" t="s">
        <v>3493</v>
      </c>
      <c r="BQ1109" s="184" t="str">
        <f t="shared" si="48"/>
        <v>√</v>
      </c>
      <c r="BR1109" s="184"/>
      <c r="BS1109" s="184"/>
      <c r="BT1109" s="187" t="s">
        <v>3493</v>
      </c>
      <c r="BU1109" s="184"/>
      <c r="BV1109" s="190" t="e">
        <f>VLOOKUP(D:D,#REF!,2,0)</f>
        <v>#REF!</v>
      </c>
      <c r="BW1109" s="190" t="e">
        <f>VLOOKUP(D:D,#REF!,3,0)</f>
        <v>#REF!</v>
      </c>
      <c r="BX1109" s="190"/>
      <c r="BY1109" s="190"/>
      <c r="BZ1109" s="191" t="e">
        <f>VLOOKUP(D:D,#REF!,2,0)</f>
        <v>#REF!</v>
      </c>
      <c r="CA1109" s="192" t="s">
        <v>18928</v>
      </c>
      <c r="CB1109" s="192" t="s">
        <v>18928</v>
      </c>
      <c r="CC1109" s="192" t="s">
        <v>18928</v>
      </c>
      <c r="CD1109" s="190"/>
      <c r="CE1109" s="184">
        <v>7004465</v>
      </c>
    </row>
    <row r="1110" spans="1:83" ht="11.95" customHeight="1">
      <c r="A1110" s="184">
        <v>7004466</v>
      </c>
      <c r="B1110" s="184">
        <v>1109</v>
      </c>
      <c r="C1110" s="184" t="s">
        <v>19398</v>
      </c>
      <c r="D1110" s="184" t="s">
        <v>29</v>
      </c>
      <c r="E1110" s="184" t="s">
        <v>89</v>
      </c>
      <c r="F1110" s="184" t="s">
        <v>14406</v>
      </c>
      <c r="G1110" s="185">
        <v>42615</v>
      </c>
      <c r="H1110" s="186" t="s">
        <v>22689</v>
      </c>
      <c r="I1110" s="187">
        <v>21054</v>
      </c>
      <c r="J1110" s="184" t="s">
        <v>22698</v>
      </c>
      <c r="K1110" s="184">
        <v>7004466</v>
      </c>
      <c r="L1110" s="184" t="s">
        <v>14407</v>
      </c>
      <c r="M1110" s="184" t="s">
        <v>14408</v>
      </c>
      <c r="N1110" s="188" t="s">
        <v>14409</v>
      </c>
      <c r="O1110" s="189">
        <v>82981984</v>
      </c>
      <c r="P1110" s="187" t="s">
        <v>14410</v>
      </c>
      <c r="Q1110" s="187" t="s">
        <v>14410</v>
      </c>
      <c r="R1110" s="184" t="s">
        <v>14411</v>
      </c>
      <c r="S1110" s="184">
        <v>13180053033</v>
      </c>
      <c r="T1110" s="184" t="s">
        <v>14412</v>
      </c>
      <c r="U1110" s="184">
        <v>13932198488</v>
      </c>
      <c r="V1110" s="184" t="s">
        <v>14411</v>
      </c>
      <c r="W1110" s="184">
        <v>13180053033</v>
      </c>
      <c r="X1110" s="187" t="s">
        <v>14413</v>
      </c>
      <c r="Y1110" s="187"/>
      <c r="Z1110" s="188" t="s">
        <v>3575</v>
      </c>
      <c r="AA1110" s="184">
        <v>180</v>
      </c>
      <c r="AB1110" s="184" t="s">
        <v>3561</v>
      </c>
      <c r="AC1110" s="184"/>
      <c r="AD1110" s="184"/>
      <c r="AE1110" s="184" t="s">
        <v>3562</v>
      </c>
      <c r="AF1110" s="184"/>
      <c r="AG1110" s="184"/>
      <c r="AH1110" s="184"/>
      <c r="AI1110" s="184"/>
      <c r="AJ1110" s="184" t="s">
        <v>3563</v>
      </c>
      <c r="AK1110" s="184" t="s">
        <v>14414</v>
      </c>
      <c r="AL1110" s="184" t="s">
        <v>14415</v>
      </c>
      <c r="AM1110" s="184" t="s">
        <v>14416</v>
      </c>
      <c r="AN1110" s="184">
        <v>13932198488</v>
      </c>
      <c r="AO1110" s="184" t="s">
        <v>14417</v>
      </c>
      <c r="AP1110" s="184" t="s">
        <v>14418</v>
      </c>
      <c r="AQ1110" s="184">
        <v>15027779846</v>
      </c>
      <c r="AR1110" s="184" t="s">
        <v>14419</v>
      </c>
      <c r="AS1110" s="184" t="s">
        <v>14416</v>
      </c>
      <c r="AT1110" s="184">
        <v>13932198488</v>
      </c>
      <c r="AU1110" s="184" t="s">
        <v>14420</v>
      </c>
      <c r="AV1110" s="184" t="s">
        <v>14421</v>
      </c>
      <c r="AW1110" s="190"/>
      <c r="AX1110" s="185">
        <v>43907</v>
      </c>
      <c r="AY1110" s="185"/>
      <c r="AZ1110" s="184" t="s">
        <v>3731</v>
      </c>
      <c r="BA1110" s="184" t="s">
        <v>14422</v>
      </c>
      <c r="BB1110" s="184"/>
      <c r="BC1110" s="184"/>
      <c r="BD1110" s="184"/>
      <c r="BE1110" s="184"/>
      <c r="BF1110" s="184"/>
      <c r="BG1110" s="184"/>
      <c r="BH1110" s="184"/>
      <c r="BI1110" s="184"/>
      <c r="BJ1110" s="184"/>
      <c r="BK1110" s="184"/>
      <c r="BL1110" s="184" t="s">
        <v>3493</v>
      </c>
      <c r="BM1110" s="184"/>
      <c r="BN1110" s="184" t="s">
        <v>3493</v>
      </c>
      <c r="BO1110" s="184"/>
      <c r="BP1110" s="184" t="s">
        <v>3493</v>
      </c>
      <c r="BQ1110" s="184" t="str">
        <f t="shared" si="48"/>
        <v>√</v>
      </c>
      <c r="BR1110" s="184"/>
      <c r="BS1110" s="184"/>
      <c r="BT1110" s="187" t="s">
        <v>3493</v>
      </c>
      <c r="BU1110" s="184"/>
      <c r="BV1110" s="190" t="e">
        <f>VLOOKUP(D:D,#REF!,2,0)</f>
        <v>#REF!</v>
      </c>
      <c r="BW1110" s="190" t="e">
        <f>VLOOKUP(D:D,#REF!,3,0)</f>
        <v>#REF!</v>
      </c>
      <c r="BX1110" s="190"/>
      <c r="BY1110" s="190"/>
      <c r="BZ1110" s="191" t="e">
        <f>VLOOKUP(D:D,#REF!,2,0)</f>
        <v>#REF!</v>
      </c>
      <c r="CA1110" s="192" t="s">
        <v>18928</v>
      </c>
      <c r="CB1110" s="192" t="s">
        <v>18928</v>
      </c>
      <c r="CC1110" s="192" t="s">
        <v>18928</v>
      </c>
      <c r="CD1110" s="190"/>
      <c r="CE1110" s="184">
        <v>7004466</v>
      </c>
    </row>
    <row r="1111" spans="1:83" ht="11.95" customHeight="1">
      <c r="A1111" s="184">
        <v>7004467</v>
      </c>
      <c r="B1111" s="184">
        <v>1110</v>
      </c>
      <c r="C1111" s="184" t="s">
        <v>18923</v>
      </c>
      <c r="D1111" s="184" t="s">
        <v>18</v>
      </c>
      <c r="E1111" s="184" t="s">
        <v>51</v>
      </c>
      <c r="F1111" s="184" t="s">
        <v>14423</v>
      </c>
      <c r="G1111" s="185">
        <v>42594</v>
      </c>
      <c r="H1111" s="186" t="s">
        <v>9814</v>
      </c>
      <c r="I1111" s="187">
        <v>21045</v>
      </c>
      <c r="J1111" s="184" t="s">
        <v>22838</v>
      </c>
      <c r="K1111" s="184">
        <v>7004467</v>
      </c>
      <c r="L1111" s="184" t="s">
        <v>14424</v>
      </c>
      <c r="M1111" s="184" t="s">
        <v>14425</v>
      </c>
      <c r="N1111" s="188" t="s">
        <v>14426</v>
      </c>
      <c r="O1111" s="189" t="s">
        <v>14427</v>
      </c>
      <c r="P1111" s="187" t="s">
        <v>14428</v>
      </c>
      <c r="Q1111" s="187" t="s">
        <v>14428</v>
      </c>
      <c r="R1111" s="184" t="s">
        <v>14429</v>
      </c>
      <c r="S1111" s="184" t="s">
        <v>14430</v>
      </c>
      <c r="T1111" s="184" t="s">
        <v>14431</v>
      </c>
      <c r="U1111" s="184" t="s">
        <v>14432</v>
      </c>
      <c r="V1111" s="184" t="s">
        <v>14433</v>
      </c>
      <c r="W1111" s="184">
        <v>13618083227</v>
      </c>
      <c r="X1111" s="187" t="s">
        <v>14434</v>
      </c>
      <c r="Y1111" s="187"/>
      <c r="Z1111" s="188" t="s">
        <v>3575</v>
      </c>
      <c r="AA1111" s="184">
        <v>90</v>
      </c>
      <c r="AB1111" s="184" t="s">
        <v>3669</v>
      </c>
      <c r="AC1111" s="184"/>
      <c r="AD1111" s="184"/>
      <c r="AE1111" s="184" t="s">
        <v>3562</v>
      </c>
      <c r="AF1111" s="184"/>
      <c r="AG1111" s="184"/>
      <c r="AH1111" s="184"/>
      <c r="AI1111" s="184"/>
      <c r="AJ1111" s="184" t="s">
        <v>3563</v>
      </c>
      <c r="AK1111" s="184">
        <v>610021</v>
      </c>
      <c r="AL1111" s="184" t="s">
        <v>9814</v>
      </c>
      <c r="AM1111" s="184" t="s">
        <v>14435</v>
      </c>
      <c r="AN1111" s="184">
        <v>13881908564</v>
      </c>
      <c r="AO1111" s="184" t="s">
        <v>14436</v>
      </c>
      <c r="AP1111" s="184" t="s">
        <v>14437</v>
      </c>
      <c r="AQ1111" s="184">
        <v>13618083227</v>
      </c>
      <c r="AR1111" s="184" t="s">
        <v>14438</v>
      </c>
      <c r="AS1111" s="184" t="s">
        <v>14439</v>
      </c>
      <c r="AT1111" s="184">
        <v>13881908564</v>
      </c>
      <c r="AU1111" s="184" t="s">
        <v>25656</v>
      </c>
      <c r="AV1111" s="184" t="s">
        <v>25656</v>
      </c>
      <c r="AW1111" s="190"/>
      <c r="AX1111" s="185">
        <v>42735</v>
      </c>
      <c r="AY1111" s="185"/>
      <c r="AZ1111" s="184" t="s">
        <v>19415</v>
      </c>
      <c r="BA1111" s="184" t="s">
        <v>25657</v>
      </c>
      <c r="BB1111" s="184"/>
      <c r="BC1111" s="184"/>
      <c r="BD1111" s="184"/>
      <c r="BE1111" s="184"/>
      <c r="BF1111" s="184"/>
      <c r="BG1111" s="184"/>
      <c r="BH1111" s="184"/>
      <c r="BI1111" s="184"/>
      <c r="BJ1111" s="184"/>
      <c r="BK1111" s="184"/>
      <c r="BL1111" s="184"/>
      <c r="BM1111" s="184"/>
      <c r="BN1111" s="184"/>
      <c r="BO1111" s="184"/>
      <c r="BP1111" s="184" t="s">
        <v>3493</v>
      </c>
      <c r="BQ1111" s="184" t="str">
        <f t="shared" si="48"/>
        <v>√</v>
      </c>
      <c r="BR1111" s="184"/>
      <c r="BS1111" s="184"/>
      <c r="BT1111" s="187" t="s">
        <v>2819</v>
      </c>
      <c r="BU1111" s="184" t="s">
        <v>3823</v>
      </c>
      <c r="BV1111" s="190" t="e">
        <f>VLOOKUP(D:D,#REF!,2,0)</f>
        <v>#REF!</v>
      </c>
      <c r="BW1111" s="190" t="e">
        <f>VLOOKUP(D:D,#REF!,3,0)</f>
        <v>#REF!</v>
      </c>
      <c r="BX1111" s="190"/>
      <c r="BY1111" s="190"/>
      <c r="BZ1111" s="191" t="e">
        <f>VLOOKUP(D:D,#REF!,2,0)</f>
        <v>#REF!</v>
      </c>
      <c r="CA1111" s="192" t="s">
        <v>18928</v>
      </c>
      <c r="CB1111" s="192" t="s">
        <v>18928</v>
      </c>
      <c r="CC1111" s="192" t="s">
        <v>18928</v>
      </c>
      <c r="CD1111" s="190"/>
      <c r="CE1111" s="184">
        <v>7004467</v>
      </c>
    </row>
    <row r="1112" spans="1:83" ht="11.95" customHeight="1">
      <c r="A1112" s="184">
        <v>7004468</v>
      </c>
      <c r="B1112" s="184">
        <v>1111</v>
      </c>
      <c r="C1112" s="184" t="s">
        <v>18923</v>
      </c>
      <c r="D1112" s="184" t="s">
        <v>18</v>
      </c>
      <c r="E1112" s="184" t="s">
        <v>666</v>
      </c>
      <c r="F1112" s="184" t="s">
        <v>25658</v>
      </c>
      <c r="G1112" s="185">
        <v>42620</v>
      </c>
      <c r="H1112" s="186" t="s">
        <v>9814</v>
      </c>
      <c r="I1112" s="187">
        <v>21045</v>
      </c>
      <c r="J1112" s="184" t="s">
        <v>22838</v>
      </c>
      <c r="K1112" s="184">
        <v>7004468</v>
      </c>
      <c r="L1112" s="184" t="s">
        <v>25659</v>
      </c>
      <c r="M1112" s="184" t="s">
        <v>25660</v>
      </c>
      <c r="N1112" s="188" t="s">
        <v>14440</v>
      </c>
      <c r="O1112" s="189" t="s">
        <v>14441</v>
      </c>
      <c r="P1112" s="187" t="s">
        <v>14442</v>
      </c>
      <c r="Q1112" s="187" t="s">
        <v>14442</v>
      </c>
      <c r="R1112" s="184" t="s">
        <v>14443</v>
      </c>
      <c r="S1112" s="184" t="s">
        <v>14441</v>
      </c>
      <c r="T1112" s="184" t="s">
        <v>14444</v>
      </c>
      <c r="U1112" s="184">
        <v>13684269268</v>
      </c>
      <c r="V1112" s="184" t="s">
        <v>14444</v>
      </c>
      <c r="W1112" s="184">
        <v>13684269268</v>
      </c>
      <c r="X1112" s="187" t="s">
        <v>14445</v>
      </c>
      <c r="Y1112" s="187"/>
      <c r="Z1112" s="188" t="s">
        <v>14446</v>
      </c>
      <c r="AA1112" s="184">
        <v>180</v>
      </c>
      <c r="AB1112" s="184" t="s">
        <v>3669</v>
      </c>
      <c r="AC1112" s="184"/>
      <c r="AD1112" s="184"/>
      <c r="AE1112" s="184" t="s">
        <v>3562</v>
      </c>
      <c r="AF1112" s="184"/>
      <c r="AG1112" s="184"/>
      <c r="AH1112" s="184"/>
      <c r="AI1112" s="184"/>
      <c r="AJ1112" s="184" t="s">
        <v>3563</v>
      </c>
      <c r="AK1112" s="184">
        <v>617100</v>
      </c>
      <c r="AL1112" s="184" t="s">
        <v>9814</v>
      </c>
      <c r="AM1112" s="184" t="s">
        <v>14435</v>
      </c>
      <c r="AN1112" s="184">
        <v>13881908564</v>
      </c>
      <c r="AO1112" s="184" t="s">
        <v>14436</v>
      </c>
      <c r="AP1112" s="184" t="s">
        <v>14447</v>
      </c>
      <c r="AQ1112" s="184">
        <v>13684269268</v>
      </c>
      <c r="AR1112" s="184" t="s">
        <v>14438</v>
      </c>
      <c r="AS1112" s="184" t="s">
        <v>14439</v>
      </c>
      <c r="AT1112" s="184">
        <v>13881908564</v>
      </c>
      <c r="AU1112" s="184" t="s">
        <v>14448</v>
      </c>
      <c r="AV1112" s="184" t="s">
        <v>14448</v>
      </c>
      <c r="AW1112" s="190"/>
      <c r="AX1112" s="185">
        <v>44277</v>
      </c>
      <c r="AY1112" s="185"/>
      <c r="AZ1112" s="184" t="s">
        <v>3731</v>
      </c>
      <c r="BA1112" s="184" t="s">
        <v>14449</v>
      </c>
      <c r="BB1112" s="184"/>
      <c r="BC1112" s="184"/>
      <c r="BD1112" s="184"/>
      <c r="BE1112" s="184"/>
      <c r="BF1112" s="184"/>
      <c r="BG1112" s="184"/>
      <c r="BH1112" s="184"/>
      <c r="BI1112" s="184"/>
      <c r="BJ1112" s="184"/>
      <c r="BK1112" s="184"/>
      <c r="BL1112" s="184" t="s">
        <v>3493</v>
      </c>
      <c r="BM1112" s="184"/>
      <c r="BN1112" s="184"/>
      <c r="BO1112" s="184"/>
      <c r="BP1112" s="184" t="s">
        <v>3493</v>
      </c>
      <c r="BQ1112" s="184" t="str">
        <f t="shared" si="48"/>
        <v>√</v>
      </c>
      <c r="BR1112" s="184"/>
      <c r="BS1112" s="184"/>
      <c r="BT1112" s="187" t="s">
        <v>3493</v>
      </c>
      <c r="BU1112" s="184"/>
      <c r="BV1112" s="190" t="e">
        <f>VLOOKUP(D:D,#REF!,2,0)</f>
        <v>#REF!</v>
      </c>
      <c r="BW1112" s="190" t="e">
        <f>VLOOKUP(D:D,#REF!,3,0)</f>
        <v>#REF!</v>
      </c>
      <c r="BX1112" s="190"/>
      <c r="BY1112" s="190"/>
      <c r="BZ1112" s="191" t="e">
        <f>VLOOKUP(D:D,#REF!,2,0)</f>
        <v>#REF!</v>
      </c>
      <c r="CA1112" s="192" t="s">
        <v>18928</v>
      </c>
      <c r="CB1112" s="192" t="s">
        <v>18928</v>
      </c>
      <c r="CC1112" s="192" t="s">
        <v>18928</v>
      </c>
      <c r="CD1112" s="190"/>
      <c r="CE1112" s="184">
        <v>7004468</v>
      </c>
    </row>
    <row r="1113" spans="1:83" ht="11.95" customHeight="1">
      <c r="A1113" s="184">
        <v>7004469</v>
      </c>
      <c r="B1113" s="184">
        <v>1112</v>
      </c>
      <c r="C1113" s="184" t="s">
        <v>18923</v>
      </c>
      <c r="D1113" s="184" t="s">
        <v>18</v>
      </c>
      <c r="E1113" s="184" t="s">
        <v>51</v>
      </c>
      <c r="F1113" s="184" t="s">
        <v>14450</v>
      </c>
      <c r="G1113" s="185">
        <v>42619</v>
      </c>
      <c r="H1113" s="186" t="s">
        <v>9814</v>
      </c>
      <c r="I1113" s="187">
        <v>21045</v>
      </c>
      <c r="J1113" s="184" t="s">
        <v>9814</v>
      </c>
      <c r="K1113" s="184">
        <v>7004469</v>
      </c>
      <c r="L1113" s="184" t="s">
        <v>14451</v>
      </c>
      <c r="M1113" s="184" t="s">
        <v>14452</v>
      </c>
      <c r="N1113" s="188" t="s">
        <v>14453</v>
      </c>
      <c r="O1113" s="189"/>
      <c r="P1113" s="187" t="s">
        <v>14454</v>
      </c>
      <c r="Q1113" s="187" t="s">
        <v>14455</v>
      </c>
      <c r="R1113" s="184" t="s">
        <v>14456</v>
      </c>
      <c r="S1113" s="184" t="s">
        <v>14457</v>
      </c>
      <c r="T1113" s="184" t="s">
        <v>14458</v>
      </c>
      <c r="U1113" s="184" t="s">
        <v>14459</v>
      </c>
      <c r="V1113" s="184" t="s">
        <v>14460</v>
      </c>
      <c r="W1113" s="184" t="s">
        <v>14459</v>
      </c>
      <c r="X1113" s="187" t="s">
        <v>3575</v>
      </c>
      <c r="Y1113" s="187" t="s">
        <v>14461</v>
      </c>
      <c r="Z1113" s="188" t="s">
        <v>3575</v>
      </c>
      <c r="AA1113" s="184" t="s">
        <v>14462</v>
      </c>
      <c r="AB1113" s="184" t="s">
        <v>3820</v>
      </c>
      <c r="AC1113" s="184"/>
      <c r="AD1113" s="184"/>
      <c r="AE1113" s="184" t="s">
        <v>3562</v>
      </c>
      <c r="AF1113" s="184"/>
      <c r="AG1113" s="184"/>
      <c r="AH1113" s="184"/>
      <c r="AI1113" s="184"/>
      <c r="AJ1113" s="184" t="s">
        <v>3563</v>
      </c>
      <c r="AK1113" s="184">
        <v>610000</v>
      </c>
      <c r="AL1113" s="184" t="s">
        <v>818</v>
      </c>
      <c r="AM1113" s="184" t="s">
        <v>3564</v>
      </c>
      <c r="AN1113" s="184">
        <v>18982050490</v>
      </c>
      <c r="AO1113" s="184" t="s">
        <v>3565</v>
      </c>
      <c r="AP1113" s="184" t="s">
        <v>14463</v>
      </c>
      <c r="AQ1113" s="184">
        <v>18981958392</v>
      </c>
      <c r="AR1113" s="184" t="s">
        <v>818</v>
      </c>
      <c r="AS1113" s="184" t="s">
        <v>3564</v>
      </c>
      <c r="AT1113" s="184">
        <v>18982050490</v>
      </c>
      <c r="AU1113" s="184"/>
      <c r="AV1113" s="184"/>
      <c r="AW1113" s="190"/>
      <c r="AX1113" s="185"/>
      <c r="AY1113" s="185">
        <v>43192</v>
      </c>
      <c r="AZ1113" s="184" t="s">
        <v>19415</v>
      </c>
      <c r="BA1113" s="184"/>
      <c r="BB1113" s="184"/>
      <c r="BC1113" s="184"/>
      <c r="BD1113" s="184"/>
      <c r="BE1113" s="184"/>
      <c r="BF1113" s="184"/>
      <c r="BG1113" s="184"/>
      <c r="BH1113" s="184"/>
      <c r="BI1113" s="184"/>
      <c r="BJ1113" s="184"/>
      <c r="BK1113" s="184"/>
      <c r="BL1113" s="184"/>
      <c r="BM1113" s="184"/>
      <c r="BN1113" s="184"/>
      <c r="BO1113" s="184" t="s">
        <v>3493</v>
      </c>
      <c r="BP1113" s="184"/>
      <c r="BQ1113" s="184" t="str">
        <f t="shared" si="48"/>
        <v>√</v>
      </c>
      <c r="BR1113" s="184"/>
      <c r="BS1113" s="184"/>
      <c r="BT1113" s="187" t="s">
        <v>3577</v>
      </c>
      <c r="BU1113" s="184" t="s">
        <v>14464</v>
      </c>
      <c r="BV1113" s="190" t="e">
        <f>VLOOKUP(D:D,#REF!,2,0)</f>
        <v>#REF!</v>
      </c>
      <c r="BW1113" s="190" t="e">
        <f>VLOOKUP(K:K,#REF!,4,0)</f>
        <v>#REF!</v>
      </c>
      <c r="BX1113" s="190"/>
      <c r="BY1113" s="190"/>
      <c r="BZ1113" s="191" t="e">
        <f>VLOOKUP(D:D,#REF!,2,0)</f>
        <v>#REF!</v>
      </c>
      <c r="CA1113" s="192" t="s">
        <v>18928</v>
      </c>
      <c r="CB1113" s="192" t="s">
        <v>18928</v>
      </c>
      <c r="CC1113" s="192" t="s">
        <v>18928</v>
      </c>
      <c r="CD1113" s="190"/>
      <c r="CE1113" s="184">
        <v>7004469</v>
      </c>
    </row>
    <row r="1114" spans="1:83" ht="11.95" customHeight="1">
      <c r="A1114" s="184">
        <v>7004470</v>
      </c>
      <c r="B1114" s="184">
        <v>1113</v>
      </c>
      <c r="C1114" s="184" t="s">
        <v>19398</v>
      </c>
      <c r="D1114" s="184" t="s">
        <v>29</v>
      </c>
      <c r="E1114" s="184" t="s">
        <v>606</v>
      </c>
      <c r="F1114" s="184" t="s">
        <v>14465</v>
      </c>
      <c r="G1114" s="185">
        <v>42499</v>
      </c>
      <c r="H1114" s="186" t="s">
        <v>23312</v>
      </c>
      <c r="I1114" s="187">
        <v>21148</v>
      </c>
      <c r="J1114" s="184" t="s">
        <v>10131</v>
      </c>
      <c r="K1114" s="184">
        <v>7004470</v>
      </c>
      <c r="L1114" s="184" t="s">
        <v>14466</v>
      </c>
      <c r="M1114" s="184" t="s">
        <v>14467</v>
      </c>
      <c r="N1114" s="188" t="s">
        <v>14468</v>
      </c>
      <c r="O1114" s="189" t="s">
        <v>14469</v>
      </c>
      <c r="P1114" s="187" t="s">
        <v>14470</v>
      </c>
      <c r="Q1114" s="187" t="s">
        <v>14470</v>
      </c>
      <c r="R1114" s="184" t="s">
        <v>14471</v>
      </c>
      <c r="S1114" s="184">
        <v>18630288688</v>
      </c>
      <c r="T1114" s="184" t="s">
        <v>14472</v>
      </c>
      <c r="U1114" s="184">
        <v>13463698822</v>
      </c>
      <c r="V1114" s="184" t="s">
        <v>14473</v>
      </c>
      <c r="W1114" s="184">
        <v>13400221931</v>
      </c>
      <c r="X1114" s="187" t="s">
        <v>14474</v>
      </c>
      <c r="Y1114" s="187" t="s">
        <v>14475</v>
      </c>
      <c r="Z1114" s="188" t="s">
        <v>3575</v>
      </c>
      <c r="AA1114" s="184">
        <v>180</v>
      </c>
      <c r="AB1114" s="184" t="s">
        <v>3561</v>
      </c>
      <c r="AC1114" s="184"/>
      <c r="AD1114" s="184"/>
      <c r="AE1114" s="184" t="s">
        <v>3562</v>
      </c>
      <c r="AF1114" s="184"/>
      <c r="AG1114" s="184"/>
      <c r="AH1114" s="184"/>
      <c r="AI1114" s="184"/>
      <c r="AJ1114" s="184" t="s">
        <v>3593</v>
      </c>
      <c r="AK1114" s="184" t="s">
        <v>14476</v>
      </c>
      <c r="AL1114" s="184" t="s">
        <v>14477</v>
      </c>
      <c r="AM1114" s="184" t="s">
        <v>14478</v>
      </c>
      <c r="AN1114" s="184">
        <v>13463698822</v>
      </c>
      <c r="AO1114" s="184" t="s">
        <v>3577</v>
      </c>
      <c r="AP1114" s="184" t="s">
        <v>14479</v>
      </c>
      <c r="AQ1114" s="184" t="s">
        <v>14480</v>
      </c>
      <c r="AR1114" s="184" t="s">
        <v>14481</v>
      </c>
      <c r="AS1114" s="184" t="s">
        <v>14482</v>
      </c>
      <c r="AT1114" s="184">
        <v>13463698822</v>
      </c>
      <c r="AU1114" s="184" t="s">
        <v>14483</v>
      </c>
      <c r="AV1114" s="184" t="s">
        <v>14483</v>
      </c>
      <c r="AW1114" s="190"/>
      <c r="AX1114" s="185">
        <v>44169</v>
      </c>
      <c r="AY1114" s="185">
        <v>43809</v>
      </c>
      <c r="AZ1114" s="184" t="s">
        <v>19415</v>
      </c>
      <c r="BA1114" s="184" t="s">
        <v>14484</v>
      </c>
      <c r="BB1114" s="184"/>
      <c r="BC1114" s="184"/>
      <c r="BD1114" s="184"/>
      <c r="BE1114" s="184"/>
      <c r="BF1114" s="184"/>
      <c r="BG1114" s="184"/>
      <c r="BH1114" s="184"/>
      <c r="BI1114" s="184"/>
      <c r="BJ1114" s="184"/>
      <c r="BK1114" s="184"/>
      <c r="BL1114" s="184" t="s">
        <v>3493</v>
      </c>
      <c r="BM1114" s="184"/>
      <c r="BN1114" s="184"/>
      <c r="BO1114" s="184" t="s">
        <v>3493</v>
      </c>
      <c r="BP1114" s="184" t="s">
        <v>3493</v>
      </c>
      <c r="BQ1114" s="184" t="str">
        <f t="shared" si="48"/>
        <v>√</v>
      </c>
      <c r="BR1114" s="184"/>
      <c r="BS1114" s="184"/>
      <c r="BT1114" s="187" t="s">
        <v>3493</v>
      </c>
      <c r="BU1114" s="184"/>
      <c r="BV1114" s="190" t="e">
        <f>VLOOKUP(D:D,#REF!,2,0)</f>
        <v>#REF!</v>
      </c>
      <c r="BW1114" s="190" t="e">
        <f>VLOOKUP(D:D,#REF!,3,0)</f>
        <v>#REF!</v>
      </c>
      <c r="BX1114" s="190"/>
      <c r="BY1114" s="190"/>
      <c r="BZ1114" s="191" t="e">
        <f>VLOOKUP(D:D,#REF!,2,0)</f>
        <v>#REF!</v>
      </c>
      <c r="CA1114" s="192" t="s">
        <v>18928</v>
      </c>
      <c r="CB1114" s="192" t="s">
        <v>18928</v>
      </c>
      <c r="CC1114" s="192" t="s">
        <v>18928</v>
      </c>
      <c r="CD1114" s="190"/>
      <c r="CE1114" s="184">
        <v>7004470</v>
      </c>
    </row>
    <row r="1115" spans="1:83" ht="11.95" customHeight="1">
      <c r="A1115" s="184">
        <v>7004471</v>
      </c>
      <c r="B1115" s="184">
        <v>1114</v>
      </c>
      <c r="C1115" s="184" t="s">
        <v>18923</v>
      </c>
      <c r="D1115" s="184" t="s">
        <v>18</v>
      </c>
      <c r="E1115" s="184" t="s">
        <v>662</v>
      </c>
      <c r="F1115" s="184" t="s">
        <v>14485</v>
      </c>
      <c r="G1115" s="185">
        <v>42621</v>
      </c>
      <c r="H1115" s="186" t="s">
        <v>8889</v>
      </c>
      <c r="I1115" s="187">
        <v>21164</v>
      </c>
      <c r="J1115" s="184" t="s">
        <v>18930</v>
      </c>
      <c r="K1115" s="184">
        <v>7004471</v>
      </c>
      <c r="L1115" s="184" t="s">
        <v>14486</v>
      </c>
      <c r="M1115" s="184" t="s">
        <v>14487</v>
      </c>
      <c r="N1115" s="188" t="s">
        <v>14488</v>
      </c>
      <c r="O1115" s="189" t="s">
        <v>14489</v>
      </c>
      <c r="P1115" s="187" t="s">
        <v>14490</v>
      </c>
      <c r="Q1115" s="187" t="s">
        <v>14490</v>
      </c>
      <c r="R1115" s="184" t="s">
        <v>14491</v>
      </c>
      <c r="S1115" s="184">
        <v>13330616666</v>
      </c>
      <c r="T1115" s="184" t="s">
        <v>14492</v>
      </c>
      <c r="U1115" s="184">
        <v>18908299996</v>
      </c>
      <c r="V1115" s="184" t="s">
        <v>14493</v>
      </c>
      <c r="W1115" s="184">
        <v>13419468821</v>
      </c>
      <c r="X1115" s="187" t="s">
        <v>14494</v>
      </c>
      <c r="Y1115" s="187"/>
      <c r="Z1115" s="188" t="s">
        <v>3575</v>
      </c>
      <c r="AA1115" s="184">
        <v>180</v>
      </c>
      <c r="AB1115" s="184" t="s">
        <v>3561</v>
      </c>
      <c r="AC1115" s="184"/>
      <c r="AD1115" s="184"/>
      <c r="AE1115" s="184" t="s">
        <v>3562</v>
      </c>
      <c r="AF1115" s="184"/>
      <c r="AG1115" s="184"/>
      <c r="AH1115" s="184"/>
      <c r="AI1115" s="184"/>
      <c r="AJ1115" s="184" t="s">
        <v>3563</v>
      </c>
      <c r="AK1115" s="184">
        <v>636063</v>
      </c>
      <c r="AL1115" s="184" t="s">
        <v>9814</v>
      </c>
      <c r="AM1115" s="184" t="s">
        <v>14435</v>
      </c>
      <c r="AN1115" s="184">
        <v>13881908564</v>
      </c>
      <c r="AO1115" s="184" t="s">
        <v>14436</v>
      </c>
      <c r="AP1115" s="184" t="s">
        <v>14495</v>
      </c>
      <c r="AQ1115" s="184">
        <v>18908299996</v>
      </c>
      <c r="AR1115" s="184" t="s">
        <v>14438</v>
      </c>
      <c r="AS1115" s="184" t="s">
        <v>14439</v>
      </c>
      <c r="AT1115" s="184">
        <v>13881908564</v>
      </c>
      <c r="AU1115" s="184" t="s">
        <v>14496</v>
      </c>
      <c r="AV1115" s="184" t="s">
        <v>14496</v>
      </c>
      <c r="AW1115" s="190"/>
      <c r="AX1115" s="185">
        <v>44271</v>
      </c>
      <c r="AY1115" s="185"/>
      <c r="AZ1115" s="184" t="s">
        <v>3731</v>
      </c>
      <c r="BA1115" s="184" t="s">
        <v>14497</v>
      </c>
      <c r="BB1115" s="184"/>
      <c r="BC1115" s="184"/>
      <c r="BD1115" s="184"/>
      <c r="BE1115" s="184"/>
      <c r="BF1115" s="184"/>
      <c r="BG1115" s="184"/>
      <c r="BH1115" s="184"/>
      <c r="BI1115" s="184"/>
      <c r="BJ1115" s="184"/>
      <c r="BK1115" s="184"/>
      <c r="BL1115" s="184" t="s">
        <v>3493</v>
      </c>
      <c r="BM1115" s="184"/>
      <c r="BN1115" s="184"/>
      <c r="BO1115" s="184"/>
      <c r="BP1115" s="184" t="s">
        <v>3493</v>
      </c>
      <c r="BQ1115" s="184" t="str">
        <f t="shared" si="48"/>
        <v>√</v>
      </c>
      <c r="BR1115" s="184"/>
      <c r="BS1115" s="184"/>
      <c r="BT1115" s="187" t="str">
        <f t="shared" ref="BT1115" si="49">IF(OR(P1115="",P1115="/")," ","√")</f>
        <v>√</v>
      </c>
      <c r="BU1115" s="184"/>
      <c r="BV1115" s="190" t="e">
        <f>VLOOKUP(D:D,#REF!,2,0)</f>
        <v>#REF!</v>
      </c>
      <c r="BW1115" s="190" t="e">
        <f>VLOOKUP(D:D,#REF!,3,0)</f>
        <v>#REF!</v>
      </c>
      <c r="BX1115" s="190"/>
      <c r="BY1115" s="190"/>
      <c r="BZ1115" s="191" t="e">
        <f>VLOOKUP(D:D,#REF!,2,0)</f>
        <v>#REF!</v>
      </c>
      <c r="CA1115" s="192" t="s">
        <v>18928</v>
      </c>
      <c r="CB1115" s="192" t="s">
        <v>18928</v>
      </c>
      <c r="CC1115" s="192" t="s">
        <v>18928</v>
      </c>
      <c r="CD1115" s="190"/>
      <c r="CE1115" s="184">
        <v>7004471</v>
      </c>
    </row>
    <row r="1116" spans="1:83" ht="11.95" customHeight="1">
      <c r="A1116" s="184">
        <v>7004472</v>
      </c>
      <c r="B1116" s="184">
        <v>1115</v>
      </c>
      <c r="C1116" s="184" t="s">
        <v>9939</v>
      </c>
      <c r="D1116" s="184" t="s">
        <v>27</v>
      </c>
      <c r="E1116" s="184" t="s">
        <v>534</v>
      </c>
      <c r="F1116" s="184" t="s">
        <v>14498</v>
      </c>
      <c r="G1116" s="185">
        <v>42556</v>
      </c>
      <c r="H1116" s="186" t="s">
        <v>25255</v>
      </c>
      <c r="I1116" s="187">
        <v>21139</v>
      </c>
      <c r="J1116" s="184" t="s">
        <v>25256</v>
      </c>
      <c r="K1116" s="184">
        <v>7004472</v>
      </c>
      <c r="L1116" s="184" t="s">
        <v>14499</v>
      </c>
      <c r="M1116" s="184" t="s">
        <v>14500</v>
      </c>
      <c r="N1116" s="188" t="s">
        <v>14501</v>
      </c>
      <c r="O1116" s="189" t="s">
        <v>14502</v>
      </c>
      <c r="P1116" s="187" t="s">
        <v>14503</v>
      </c>
      <c r="Q1116" s="187" t="s">
        <v>14503</v>
      </c>
      <c r="R1116" s="184" t="s">
        <v>14504</v>
      </c>
      <c r="S1116" s="184" t="s">
        <v>24041</v>
      </c>
      <c r="T1116" s="184" t="s">
        <v>14505</v>
      </c>
      <c r="U1116" s="184" t="s">
        <v>14506</v>
      </c>
      <c r="V1116" s="184" t="s">
        <v>25375</v>
      </c>
      <c r="W1116" s="184" t="s">
        <v>3575</v>
      </c>
      <c r="X1116" s="187" t="s">
        <v>14507</v>
      </c>
      <c r="Y1116" s="187"/>
      <c r="Z1116" s="188" t="s">
        <v>3575</v>
      </c>
      <c r="AA1116" s="184">
        <v>180</v>
      </c>
      <c r="AB1116" s="184" t="s">
        <v>3561</v>
      </c>
      <c r="AC1116" s="184"/>
      <c r="AD1116" s="184"/>
      <c r="AE1116" s="184" t="s">
        <v>3562</v>
      </c>
      <c r="AF1116" s="184"/>
      <c r="AG1116" s="184"/>
      <c r="AH1116" s="184"/>
      <c r="AI1116" s="184"/>
      <c r="AJ1116" s="184" t="s">
        <v>3593</v>
      </c>
      <c r="AK1116" s="184">
        <v>215004</v>
      </c>
      <c r="AL1116" s="184"/>
      <c r="AM1116" s="184"/>
      <c r="AN1116" s="184"/>
      <c r="AO1116" s="184" t="s">
        <v>3577</v>
      </c>
      <c r="AP1116" s="184" t="s">
        <v>14508</v>
      </c>
      <c r="AQ1116" s="184" t="s">
        <v>14509</v>
      </c>
      <c r="AR1116" s="184"/>
      <c r="AS1116" s="184"/>
      <c r="AT1116" s="184"/>
      <c r="AU1116" s="184" t="s">
        <v>2373</v>
      </c>
      <c r="AV1116" s="184" t="s">
        <v>2373</v>
      </c>
      <c r="AW1116" s="190"/>
      <c r="AX1116" s="185">
        <v>44321</v>
      </c>
      <c r="AY1116" s="185"/>
      <c r="AZ1116" s="184" t="s">
        <v>3731</v>
      </c>
      <c r="BA1116" s="184" t="s">
        <v>14510</v>
      </c>
      <c r="BB1116" s="184"/>
      <c r="BC1116" s="184"/>
      <c r="BD1116" s="184"/>
      <c r="BE1116" s="184"/>
      <c r="BF1116" s="184"/>
      <c r="BG1116" s="184"/>
      <c r="BH1116" s="184"/>
      <c r="BI1116" s="184"/>
      <c r="BJ1116" s="184"/>
      <c r="BK1116" s="184"/>
      <c r="BL1116" s="184" t="s">
        <v>3493</v>
      </c>
      <c r="BM1116" s="184"/>
      <c r="BN1116" s="184"/>
      <c r="BO1116" s="184"/>
      <c r="BP1116" s="184" t="s">
        <v>3493</v>
      </c>
      <c r="BQ1116" s="184" t="str">
        <f t="shared" si="48"/>
        <v>√</v>
      </c>
      <c r="BR1116" s="184"/>
      <c r="BS1116" s="184" t="s">
        <v>3493</v>
      </c>
      <c r="BT1116" s="187" t="s">
        <v>3493</v>
      </c>
      <c r="BU1116" s="184"/>
      <c r="BV1116" s="190" t="e">
        <f>VLOOKUP(D:D,#REF!,2,0)</f>
        <v>#REF!</v>
      </c>
      <c r="BW1116" s="190" t="e">
        <f>VLOOKUP(D:D,#REF!,3,0)</f>
        <v>#REF!</v>
      </c>
      <c r="BX1116" s="190"/>
      <c r="BY1116" s="190"/>
      <c r="BZ1116" s="191" t="e">
        <f>VLOOKUP(D:D,#REF!,2,0)</f>
        <v>#REF!</v>
      </c>
      <c r="CA1116" s="192" t="s">
        <v>18928</v>
      </c>
      <c r="CB1116" s="192" t="s">
        <v>18928</v>
      </c>
      <c r="CC1116" s="192" t="s">
        <v>18928</v>
      </c>
      <c r="CD1116" s="190"/>
      <c r="CE1116" s="184">
        <v>7004472</v>
      </c>
    </row>
    <row r="1117" spans="1:83" ht="11.95" customHeight="1">
      <c r="A1117" s="184">
        <v>7004473</v>
      </c>
      <c r="B1117" s="184">
        <v>1116</v>
      </c>
      <c r="C1117" s="184" t="s">
        <v>9939</v>
      </c>
      <c r="D1117" s="184" t="s">
        <v>27</v>
      </c>
      <c r="E1117" s="184" t="s">
        <v>534</v>
      </c>
      <c r="F1117" s="184" t="s">
        <v>14511</v>
      </c>
      <c r="G1117" s="185">
        <v>42492</v>
      </c>
      <c r="H1117" s="186" t="s">
        <v>25255</v>
      </c>
      <c r="I1117" s="187">
        <v>21139</v>
      </c>
      <c r="J1117" s="184" t="s">
        <v>25256</v>
      </c>
      <c r="K1117" s="184">
        <v>7004473</v>
      </c>
      <c r="L1117" s="184" t="s">
        <v>14512</v>
      </c>
      <c r="M1117" s="184" t="s">
        <v>14513</v>
      </c>
      <c r="N1117" s="188" t="s">
        <v>14514</v>
      </c>
      <c r="O1117" s="189" t="s">
        <v>14515</v>
      </c>
      <c r="P1117" s="187" t="s">
        <v>14516</v>
      </c>
      <c r="Q1117" s="187" t="s">
        <v>14516</v>
      </c>
      <c r="R1117" s="184" t="s">
        <v>14517</v>
      </c>
      <c r="S1117" s="184" t="s">
        <v>14518</v>
      </c>
      <c r="T1117" s="184" t="s">
        <v>25661</v>
      </c>
      <c r="U1117" s="184" t="s">
        <v>25662</v>
      </c>
      <c r="V1117" s="184" t="s">
        <v>25375</v>
      </c>
      <c r="W1117" s="184" t="s">
        <v>3575</v>
      </c>
      <c r="X1117" s="187" t="s">
        <v>25663</v>
      </c>
      <c r="Y1117" s="187" t="s">
        <v>25664</v>
      </c>
      <c r="Z1117" s="188" t="s">
        <v>14519</v>
      </c>
      <c r="AA1117" s="184">
        <v>102</v>
      </c>
      <c r="AB1117" s="184" t="s">
        <v>3561</v>
      </c>
      <c r="AC1117" s="184" t="e">
        <v>#N/A</v>
      </c>
      <c r="AD1117" s="184"/>
      <c r="AE1117" s="184" t="s">
        <v>3562</v>
      </c>
      <c r="AF1117" s="184"/>
      <c r="AG1117" s="184"/>
      <c r="AH1117" s="184"/>
      <c r="AI1117" s="184"/>
      <c r="AJ1117" s="184" t="s">
        <v>3563</v>
      </c>
      <c r="AK1117" s="184">
        <v>215028</v>
      </c>
      <c r="AL1117" s="184" t="s">
        <v>14520</v>
      </c>
      <c r="AM1117" s="184" t="s">
        <v>14521</v>
      </c>
      <c r="AN1117" s="184">
        <v>51267619205</v>
      </c>
      <c r="AO1117" s="184" t="s">
        <v>24137</v>
      </c>
      <c r="AP1117" s="184" t="s">
        <v>14522</v>
      </c>
      <c r="AQ1117" s="184">
        <v>13862591168</v>
      </c>
      <c r="AR1117" s="184" t="s">
        <v>14523</v>
      </c>
      <c r="AS1117" s="184" t="s">
        <v>14524</v>
      </c>
      <c r="AT1117" s="184">
        <v>51267619205</v>
      </c>
      <c r="AU1117" s="184" t="s">
        <v>14525</v>
      </c>
      <c r="AV1117" s="184" t="s">
        <v>14526</v>
      </c>
      <c r="AW1117" s="190"/>
      <c r="AX1117" s="185" t="s">
        <v>14527</v>
      </c>
      <c r="AY1117" s="185">
        <v>43625</v>
      </c>
      <c r="AZ1117" s="184" t="s">
        <v>3731</v>
      </c>
      <c r="BA1117" s="184" t="s">
        <v>25363</v>
      </c>
      <c r="BB1117" s="184"/>
      <c r="BC1117" s="184"/>
      <c r="BD1117" s="184"/>
      <c r="BE1117" s="184"/>
      <c r="BF1117" s="184"/>
      <c r="BG1117" s="184"/>
      <c r="BH1117" s="184"/>
      <c r="BI1117" s="184"/>
      <c r="BJ1117" s="184"/>
      <c r="BK1117" s="184"/>
      <c r="BL1117" s="184" t="s">
        <v>3493</v>
      </c>
      <c r="BM1117" s="184"/>
      <c r="BN1117" s="184"/>
      <c r="BO1117" s="184" t="s">
        <v>3493</v>
      </c>
      <c r="BP1117" s="184" t="s">
        <v>3493</v>
      </c>
      <c r="BQ1117" s="184" t="str">
        <f t="shared" si="48"/>
        <v>√</v>
      </c>
      <c r="BR1117" s="184"/>
      <c r="BS1117" s="184"/>
      <c r="BT1117" s="187" t="s">
        <v>3493</v>
      </c>
      <c r="BU1117" s="184" t="s">
        <v>14528</v>
      </c>
      <c r="BV1117" s="190" t="e">
        <f>VLOOKUP(D:D,#REF!,2,0)</f>
        <v>#REF!</v>
      </c>
      <c r="BW1117" s="190" t="e">
        <f>VLOOKUP(D:D,#REF!,3,0)</f>
        <v>#REF!</v>
      </c>
      <c r="BX1117" s="190"/>
      <c r="BY1117" s="190"/>
      <c r="BZ1117" s="191" t="e">
        <f>VLOOKUP(D:D,#REF!,2,0)</f>
        <v>#REF!</v>
      </c>
      <c r="CA1117" s="192" t="s">
        <v>18928</v>
      </c>
      <c r="CB1117" s="192" t="s">
        <v>18928</v>
      </c>
      <c r="CC1117" s="192" t="s">
        <v>18928</v>
      </c>
      <c r="CD1117" s="190"/>
      <c r="CE1117" s="184">
        <v>7004473</v>
      </c>
    </row>
    <row r="1118" spans="1:83" ht="11.95" customHeight="1">
      <c r="A1118" s="184">
        <v>7004474</v>
      </c>
      <c r="B1118" s="184">
        <v>1117</v>
      </c>
      <c r="C1118" s="184" t="s">
        <v>3672</v>
      </c>
      <c r="D1118" s="184" t="s">
        <v>36</v>
      </c>
      <c r="E1118" s="184" t="s">
        <v>736</v>
      </c>
      <c r="F1118" s="184" t="s">
        <v>14529</v>
      </c>
      <c r="G1118" s="185">
        <v>42614</v>
      </c>
      <c r="H1118" s="186" t="s">
        <v>22302</v>
      </c>
      <c r="I1118" s="187">
        <v>21170</v>
      </c>
      <c r="J1118" s="184" t="s">
        <v>8185</v>
      </c>
      <c r="K1118" s="184">
        <v>7004474</v>
      </c>
      <c r="L1118" s="184" t="s">
        <v>14530</v>
      </c>
      <c r="M1118" s="184" t="s">
        <v>14531</v>
      </c>
      <c r="N1118" s="188" t="s">
        <v>14532</v>
      </c>
      <c r="O1118" s="189" t="s">
        <v>14533</v>
      </c>
      <c r="P1118" s="187" t="s">
        <v>14534</v>
      </c>
      <c r="Q1118" s="187" t="s">
        <v>14534</v>
      </c>
      <c r="R1118" s="184" t="s">
        <v>14535</v>
      </c>
      <c r="S1118" s="184">
        <v>13607576719</v>
      </c>
      <c r="T1118" s="184" t="s">
        <v>14536</v>
      </c>
      <c r="U1118" s="184">
        <v>18760337232</v>
      </c>
      <c r="V1118" s="184" t="s">
        <v>14537</v>
      </c>
      <c r="W1118" s="184">
        <v>13607576719</v>
      </c>
      <c r="X1118" s="187" t="s">
        <v>14538</v>
      </c>
      <c r="Y1118" s="187"/>
      <c r="Z1118" s="188" t="s">
        <v>3575</v>
      </c>
      <c r="AA1118" s="184">
        <v>90</v>
      </c>
      <c r="AB1118" s="184" t="s">
        <v>3561</v>
      </c>
      <c r="AC1118" s="184"/>
      <c r="AD1118" s="184"/>
      <c r="AE1118" s="184" t="s">
        <v>3562</v>
      </c>
      <c r="AF1118" s="184"/>
      <c r="AG1118" s="184"/>
      <c r="AH1118" s="184"/>
      <c r="AI1118" s="184"/>
      <c r="AJ1118" s="184" t="s">
        <v>3563</v>
      </c>
      <c r="AK1118" s="184">
        <v>363000</v>
      </c>
      <c r="AL1118" s="184" t="s">
        <v>22376</v>
      </c>
      <c r="AM1118" s="184" t="s">
        <v>22377</v>
      </c>
      <c r="AN1118" s="184">
        <v>15985881531</v>
      </c>
      <c r="AO1118" s="184" t="s">
        <v>22311</v>
      </c>
      <c r="AP1118" s="184" t="s">
        <v>14539</v>
      </c>
      <c r="AQ1118" s="184">
        <v>18760337232</v>
      </c>
      <c r="AR1118" s="184" t="s">
        <v>8064</v>
      </c>
      <c r="AS1118" s="184" t="s">
        <v>8065</v>
      </c>
      <c r="AT1118" s="184">
        <v>13600928695</v>
      </c>
      <c r="AU1118" s="184" t="s">
        <v>14540</v>
      </c>
      <c r="AV1118" s="184" t="s">
        <v>14540</v>
      </c>
      <c r="AW1118" s="190"/>
      <c r="AX1118" s="185">
        <v>44280</v>
      </c>
      <c r="AY1118" s="185"/>
      <c r="AZ1118" s="184" t="s">
        <v>3731</v>
      </c>
      <c r="BA1118" s="184" t="s">
        <v>14541</v>
      </c>
      <c r="BB1118" s="184"/>
      <c r="BC1118" s="184"/>
      <c r="BD1118" s="184"/>
      <c r="BE1118" s="184"/>
      <c r="BF1118" s="184"/>
      <c r="BG1118" s="184"/>
      <c r="BH1118" s="184"/>
      <c r="BI1118" s="184"/>
      <c r="BJ1118" s="184"/>
      <c r="BK1118" s="184"/>
      <c r="BL1118" s="184" t="s">
        <v>3493</v>
      </c>
      <c r="BM1118" s="184"/>
      <c r="BN1118" s="184" t="s">
        <v>3493</v>
      </c>
      <c r="BO1118" s="184"/>
      <c r="BP1118" s="184" t="s">
        <v>3493</v>
      </c>
      <c r="BQ1118" s="184" t="str">
        <f t="shared" si="48"/>
        <v>√</v>
      </c>
      <c r="BR1118" s="184"/>
      <c r="BS1118" s="184"/>
      <c r="BT1118" s="187" t="s">
        <v>3493</v>
      </c>
      <c r="BU1118" s="184"/>
      <c r="BV1118" s="190" t="e">
        <f>VLOOKUP(D:D,#REF!,2,0)</f>
        <v>#REF!</v>
      </c>
      <c r="BW1118" s="190" t="e">
        <f>VLOOKUP(D:D,#REF!,3,0)</f>
        <v>#REF!</v>
      </c>
      <c r="BX1118" s="190"/>
      <c r="BY1118" s="190"/>
      <c r="BZ1118" s="191" t="e">
        <f>VLOOKUP(D:D,#REF!,2,0)</f>
        <v>#REF!</v>
      </c>
      <c r="CA1118" s="192" t="s">
        <v>18928</v>
      </c>
      <c r="CB1118" s="192" t="s">
        <v>18928</v>
      </c>
      <c r="CC1118" s="192" t="s">
        <v>18928</v>
      </c>
      <c r="CD1118" s="190"/>
      <c r="CE1118" s="184">
        <v>7004474</v>
      </c>
    </row>
    <row r="1119" spans="1:83" ht="11.95" customHeight="1">
      <c r="A1119" s="184">
        <v>7004475</v>
      </c>
      <c r="B1119" s="184">
        <v>1118</v>
      </c>
      <c r="C1119" s="184" t="s">
        <v>9939</v>
      </c>
      <c r="D1119" s="184" t="s">
        <v>21</v>
      </c>
      <c r="E1119" s="184" t="s">
        <v>523</v>
      </c>
      <c r="F1119" s="184" t="s">
        <v>14542</v>
      </c>
      <c r="G1119" s="185">
        <v>42511</v>
      </c>
      <c r="H1119" s="186" t="s">
        <v>23768</v>
      </c>
      <c r="I1119" s="187">
        <v>21092</v>
      </c>
      <c r="J1119" s="184" t="s">
        <v>11285</v>
      </c>
      <c r="K1119" s="184">
        <v>7004475</v>
      </c>
      <c r="L1119" s="184" t="s">
        <v>14543</v>
      </c>
      <c r="M1119" s="184" t="s">
        <v>14544</v>
      </c>
      <c r="N1119" s="188" t="s">
        <v>14545</v>
      </c>
      <c r="O1119" s="189" t="s">
        <v>14546</v>
      </c>
      <c r="P1119" s="187" t="s">
        <v>14547</v>
      </c>
      <c r="Q1119" s="187" t="s">
        <v>14547</v>
      </c>
      <c r="R1119" s="184" t="s">
        <v>14548</v>
      </c>
      <c r="S1119" s="184">
        <v>13855529456</v>
      </c>
      <c r="T1119" s="184" t="s">
        <v>14549</v>
      </c>
      <c r="U1119" s="184">
        <v>18055509881</v>
      </c>
      <c r="V1119" s="184" t="s">
        <v>14550</v>
      </c>
      <c r="W1119" s="184">
        <v>13866416222</v>
      </c>
      <c r="X1119" s="187" t="s">
        <v>14551</v>
      </c>
      <c r="Y1119" s="187" t="s">
        <v>14552</v>
      </c>
      <c r="Z1119" s="188" t="s">
        <v>3575</v>
      </c>
      <c r="AA1119" s="184">
        <v>180</v>
      </c>
      <c r="AB1119" s="184" t="s">
        <v>3561</v>
      </c>
      <c r="AC1119" s="184"/>
      <c r="AD1119" s="184"/>
      <c r="AE1119" s="184" t="s">
        <v>3562</v>
      </c>
      <c r="AF1119" s="184"/>
      <c r="AG1119" s="184"/>
      <c r="AH1119" s="184"/>
      <c r="AI1119" s="184"/>
      <c r="AJ1119" s="184" t="s">
        <v>3593</v>
      </c>
      <c r="AK1119" s="184">
        <v>243100</v>
      </c>
      <c r="AL1119" s="184" t="s">
        <v>919</v>
      </c>
      <c r="AM1119" s="184" t="s">
        <v>12574</v>
      </c>
      <c r="AN1119" s="184">
        <v>18656000077</v>
      </c>
      <c r="AO1119" s="184" t="s">
        <v>12575</v>
      </c>
      <c r="AP1119" s="184" t="s">
        <v>14553</v>
      </c>
      <c r="AQ1119" s="184">
        <v>18055509881</v>
      </c>
      <c r="AR1119" s="184" t="s">
        <v>919</v>
      </c>
      <c r="AS1119" s="184" t="s">
        <v>12574</v>
      </c>
      <c r="AT1119" s="184">
        <v>18656000077</v>
      </c>
      <c r="AU1119" s="184" t="s">
        <v>14554</v>
      </c>
      <c r="AV1119" s="184" t="s">
        <v>14554</v>
      </c>
      <c r="AW1119" s="190"/>
      <c r="AX1119" s="185">
        <v>44253</v>
      </c>
      <c r="AY1119" s="185">
        <v>43521</v>
      </c>
      <c r="AZ1119" s="184" t="s">
        <v>3731</v>
      </c>
      <c r="BA1119" s="184" t="s">
        <v>14555</v>
      </c>
      <c r="BB1119" s="184"/>
      <c r="BC1119" s="184"/>
      <c r="BD1119" s="184"/>
      <c r="BE1119" s="184"/>
      <c r="BF1119" s="184"/>
      <c r="BG1119" s="184"/>
      <c r="BH1119" s="184"/>
      <c r="BI1119" s="184"/>
      <c r="BJ1119" s="184"/>
      <c r="BK1119" s="184"/>
      <c r="BL1119" s="184" t="s">
        <v>3493</v>
      </c>
      <c r="BM1119" s="184"/>
      <c r="BN1119" s="184"/>
      <c r="BO1119" s="184" t="s">
        <v>3493</v>
      </c>
      <c r="BP1119" s="184" t="s">
        <v>3493</v>
      </c>
      <c r="BQ1119" s="184" t="str">
        <f t="shared" si="48"/>
        <v>√</v>
      </c>
      <c r="BR1119" s="184"/>
      <c r="BS1119" s="184"/>
      <c r="BT1119" s="187" t="s">
        <v>3493</v>
      </c>
      <c r="BU1119" s="184"/>
      <c r="BV1119" s="190" t="e">
        <f>VLOOKUP(D:D,#REF!,2,0)</f>
        <v>#REF!</v>
      </c>
      <c r="BW1119" s="190" t="e">
        <f>VLOOKUP(D:D,#REF!,3,0)</f>
        <v>#REF!</v>
      </c>
      <c r="BX1119" s="190"/>
      <c r="BY1119" s="190"/>
      <c r="BZ1119" s="191" t="e">
        <f>VLOOKUP(D:D,#REF!,2,0)</f>
        <v>#REF!</v>
      </c>
      <c r="CA1119" s="192" t="s">
        <v>18928</v>
      </c>
      <c r="CB1119" s="192" t="s">
        <v>18928</v>
      </c>
      <c r="CC1119" s="192" t="s">
        <v>18928</v>
      </c>
      <c r="CD1119" s="190"/>
      <c r="CE1119" s="184">
        <v>7004475</v>
      </c>
    </row>
    <row r="1120" spans="1:83" ht="11.95" customHeight="1">
      <c r="A1120" s="184">
        <v>7004476</v>
      </c>
      <c r="B1120" s="184">
        <v>1119</v>
      </c>
      <c r="C1120" s="184" t="s">
        <v>9939</v>
      </c>
      <c r="D1120" s="184" t="s">
        <v>21</v>
      </c>
      <c r="E1120" s="184" t="s">
        <v>518</v>
      </c>
      <c r="F1120" s="184" t="s">
        <v>14556</v>
      </c>
      <c r="G1120" s="185">
        <v>42556</v>
      </c>
      <c r="H1120" s="186" t="s">
        <v>11188</v>
      </c>
      <c r="I1120" s="187">
        <v>21083</v>
      </c>
      <c r="J1120" s="184" t="s">
        <v>11285</v>
      </c>
      <c r="K1120" s="184">
        <v>7004476</v>
      </c>
      <c r="L1120" s="184" t="s">
        <v>14557</v>
      </c>
      <c r="M1120" s="184" t="s">
        <v>14558</v>
      </c>
      <c r="N1120" s="188" t="s">
        <v>14559</v>
      </c>
      <c r="O1120" s="189" t="s">
        <v>14560</v>
      </c>
      <c r="P1120" s="187" t="s">
        <v>14561</v>
      </c>
      <c r="Q1120" s="187" t="s">
        <v>14562</v>
      </c>
      <c r="R1120" s="184" t="s">
        <v>14563</v>
      </c>
      <c r="S1120" s="184" t="s">
        <v>14564</v>
      </c>
      <c r="T1120" s="184" t="s">
        <v>14565</v>
      </c>
      <c r="U1120" s="184" t="s">
        <v>14566</v>
      </c>
      <c r="V1120" s="184" t="s">
        <v>14565</v>
      </c>
      <c r="W1120" s="184" t="s">
        <v>14566</v>
      </c>
      <c r="X1120" s="187" t="s">
        <v>14567</v>
      </c>
      <c r="Y1120" s="187"/>
      <c r="Z1120" s="188" t="s">
        <v>3575</v>
      </c>
      <c r="AA1120" s="184">
        <v>180</v>
      </c>
      <c r="AB1120" s="184" t="s">
        <v>3561</v>
      </c>
      <c r="AC1120" s="184"/>
      <c r="AD1120" s="184"/>
      <c r="AE1120" s="184" t="s">
        <v>3562</v>
      </c>
      <c r="AF1120" s="184"/>
      <c r="AG1120" s="184"/>
      <c r="AH1120" s="184"/>
      <c r="AI1120" s="184"/>
      <c r="AJ1120" s="184" t="s">
        <v>3593</v>
      </c>
      <c r="AK1120" s="184">
        <v>239500</v>
      </c>
      <c r="AL1120" s="184" t="s">
        <v>909</v>
      </c>
      <c r="AM1120" s="184" t="s">
        <v>11196</v>
      </c>
      <c r="AN1120" s="184" t="s">
        <v>11197</v>
      </c>
      <c r="AO1120" s="184" t="s">
        <v>11198</v>
      </c>
      <c r="AP1120" s="184" t="s">
        <v>14568</v>
      </c>
      <c r="AQ1120" s="184">
        <v>13721002983</v>
      </c>
      <c r="AR1120" s="184" t="s">
        <v>909</v>
      </c>
      <c r="AS1120" s="184" t="s">
        <v>11196</v>
      </c>
      <c r="AT1120" s="184" t="s">
        <v>11197</v>
      </c>
      <c r="AU1120" s="184" t="s">
        <v>14569</v>
      </c>
      <c r="AV1120" s="184" t="s">
        <v>14570</v>
      </c>
      <c r="AW1120" s="190"/>
      <c r="AX1120" s="185">
        <v>44335</v>
      </c>
      <c r="AY1120" s="185"/>
      <c r="AZ1120" s="184" t="s">
        <v>3731</v>
      </c>
      <c r="BA1120" s="184" t="s">
        <v>14571</v>
      </c>
      <c r="BB1120" s="184"/>
      <c r="BC1120" s="184"/>
      <c r="BD1120" s="184"/>
      <c r="BE1120" s="184"/>
      <c r="BF1120" s="184"/>
      <c r="BG1120" s="184"/>
      <c r="BH1120" s="184"/>
      <c r="BI1120" s="184"/>
      <c r="BJ1120" s="184"/>
      <c r="BK1120" s="184"/>
      <c r="BL1120" s="184" t="s">
        <v>3493</v>
      </c>
      <c r="BM1120" s="184"/>
      <c r="BN1120" s="184"/>
      <c r="BO1120" s="184"/>
      <c r="BP1120" s="184" t="s">
        <v>3493</v>
      </c>
      <c r="BQ1120" s="184" t="str">
        <f t="shared" si="48"/>
        <v>√</v>
      </c>
      <c r="BR1120" s="184"/>
      <c r="BS1120" s="184"/>
      <c r="BT1120" s="187" t="s">
        <v>3493</v>
      </c>
      <c r="BU1120" s="184" t="s">
        <v>4288</v>
      </c>
      <c r="BV1120" s="190" t="e">
        <f>VLOOKUP(D:D,#REF!,2,0)</f>
        <v>#REF!</v>
      </c>
      <c r="BW1120" s="190" t="e">
        <f>VLOOKUP(D:D,#REF!,3,0)</f>
        <v>#REF!</v>
      </c>
      <c r="BX1120" s="190"/>
      <c r="BY1120" s="190"/>
      <c r="BZ1120" s="191" t="e">
        <f>VLOOKUP(D:D,#REF!,2,0)</f>
        <v>#REF!</v>
      </c>
      <c r="CA1120" s="192" t="s">
        <v>18928</v>
      </c>
      <c r="CB1120" s="192" t="s">
        <v>18928</v>
      </c>
      <c r="CC1120" s="192" t="s">
        <v>18928</v>
      </c>
      <c r="CD1120" s="190"/>
      <c r="CE1120" s="184">
        <v>7004476</v>
      </c>
    </row>
    <row r="1121" spans="1:83" ht="11.95" customHeight="1">
      <c r="A1121" s="184">
        <v>7004477</v>
      </c>
      <c r="B1121" s="184">
        <v>1120</v>
      </c>
      <c r="C1121" s="184" t="s">
        <v>9939</v>
      </c>
      <c r="D1121" s="184" t="s">
        <v>21</v>
      </c>
      <c r="E1121" s="184" t="s">
        <v>518</v>
      </c>
      <c r="F1121" s="184" t="s">
        <v>14572</v>
      </c>
      <c r="G1121" s="185">
        <v>42606</v>
      </c>
      <c r="H1121" s="186" t="s">
        <v>11188</v>
      </c>
      <c r="I1121" s="187">
        <v>21083</v>
      </c>
      <c r="J1121" s="184" t="s">
        <v>11285</v>
      </c>
      <c r="K1121" s="184">
        <v>7004477</v>
      </c>
      <c r="L1121" s="184" t="s">
        <v>14573</v>
      </c>
      <c r="M1121" s="184" t="s">
        <v>14574</v>
      </c>
      <c r="N1121" s="188" t="s">
        <v>14575</v>
      </c>
      <c r="O1121" s="189" t="s">
        <v>14576</v>
      </c>
      <c r="P1121" s="187" t="s">
        <v>14577</v>
      </c>
      <c r="Q1121" s="187" t="s">
        <v>14577</v>
      </c>
      <c r="R1121" s="184" t="s">
        <v>14578</v>
      </c>
      <c r="S1121" s="184" t="s">
        <v>14579</v>
      </c>
      <c r="T1121" s="184" t="s">
        <v>14580</v>
      </c>
      <c r="U1121" s="184" t="s">
        <v>14581</v>
      </c>
      <c r="V1121" s="184" t="s">
        <v>25375</v>
      </c>
      <c r="W1121" s="184" t="s">
        <v>3575</v>
      </c>
      <c r="X1121" s="187" t="s">
        <v>14582</v>
      </c>
      <c r="Y1121" s="187"/>
      <c r="Z1121" s="188" t="s">
        <v>3575</v>
      </c>
      <c r="AA1121" s="184">
        <v>360</v>
      </c>
      <c r="AB1121" s="184" t="s">
        <v>3561</v>
      </c>
      <c r="AC1121" s="184"/>
      <c r="AD1121" s="184"/>
      <c r="AE1121" s="184" t="s">
        <v>3562</v>
      </c>
      <c r="AF1121" s="184"/>
      <c r="AG1121" s="184"/>
      <c r="AH1121" s="184"/>
      <c r="AI1121" s="184"/>
      <c r="AJ1121" s="184" t="s">
        <v>3563</v>
      </c>
      <c r="AK1121" s="184">
        <v>239000</v>
      </c>
      <c r="AL1121" s="184" t="s">
        <v>909</v>
      </c>
      <c r="AM1121" s="184" t="s">
        <v>11196</v>
      </c>
      <c r="AN1121" s="184" t="s">
        <v>11197</v>
      </c>
      <c r="AO1121" s="184" t="s">
        <v>11198</v>
      </c>
      <c r="AP1121" s="184" t="s">
        <v>2819</v>
      </c>
      <c r="AQ1121" s="184"/>
      <c r="AR1121" s="184" t="s">
        <v>909</v>
      </c>
      <c r="AS1121" s="184" t="s">
        <v>11196</v>
      </c>
      <c r="AT1121" s="184" t="s">
        <v>11197</v>
      </c>
      <c r="AU1121" s="184" t="s">
        <v>14583</v>
      </c>
      <c r="AV1121" s="184" t="s">
        <v>14583</v>
      </c>
      <c r="AW1121" s="190"/>
      <c r="AX1121" s="185">
        <v>44255</v>
      </c>
      <c r="AY1121" s="185"/>
      <c r="AZ1121" s="184" t="s">
        <v>3731</v>
      </c>
      <c r="BA1121" s="184" t="s">
        <v>14584</v>
      </c>
      <c r="BB1121" s="184"/>
      <c r="BC1121" s="184"/>
      <c r="BD1121" s="184"/>
      <c r="BE1121" s="184"/>
      <c r="BF1121" s="184"/>
      <c r="BG1121" s="184"/>
      <c r="BH1121" s="184"/>
      <c r="BI1121" s="184"/>
      <c r="BJ1121" s="184"/>
      <c r="BK1121" s="184"/>
      <c r="BL1121" s="184" t="s">
        <v>3493</v>
      </c>
      <c r="BM1121" s="184"/>
      <c r="BN1121" s="184"/>
      <c r="BO1121" s="184"/>
      <c r="BP1121" s="184" t="s">
        <v>3493</v>
      </c>
      <c r="BQ1121" s="184" t="str">
        <f t="shared" si="48"/>
        <v>√</v>
      </c>
      <c r="BR1121" s="184"/>
      <c r="BS1121" s="184"/>
      <c r="BT1121" s="187" t="s">
        <v>2819</v>
      </c>
      <c r="BU1121" s="184" t="s">
        <v>3823</v>
      </c>
      <c r="BV1121" s="190" t="e">
        <f>VLOOKUP(D:D,#REF!,2,0)</f>
        <v>#REF!</v>
      </c>
      <c r="BW1121" s="190" t="e">
        <f>VLOOKUP(D:D,#REF!,3,0)</f>
        <v>#REF!</v>
      </c>
      <c r="BX1121" s="190"/>
      <c r="BY1121" s="190"/>
      <c r="BZ1121" s="191" t="e">
        <f>VLOOKUP(D:D,#REF!,2,0)</f>
        <v>#REF!</v>
      </c>
      <c r="CA1121" s="192" t="s">
        <v>18928</v>
      </c>
      <c r="CB1121" s="192" t="s">
        <v>18928</v>
      </c>
      <c r="CC1121" s="192" t="s">
        <v>18928</v>
      </c>
      <c r="CD1121" s="190"/>
      <c r="CE1121" s="184">
        <v>7004477</v>
      </c>
    </row>
    <row r="1122" spans="1:83" ht="11.95" customHeight="1">
      <c r="A1122" s="184">
        <v>7004482</v>
      </c>
      <c r="B1122" s="184">
        <v>1121</v>
      </c>
      <c r="C1122" s="184" t="s">
        <v>9939</v>
      </c>
      <c r="D1122" s="184" t="s">
        <v>27</v>
      </c>
      <c r="E1122" s="184" t="s">
        <v>527</v>
      </c>
      <c r="F1122" s="184" t="s">
        <v>14585</v>
      </c>
      <c r="G1122" s="185">
        <v>42621</v>
      </c>
      <c r="H1122" s="186" t="s">
        <v>25255</v>
      </c>
      <c r="I1122" s="187">
        <v>21139</v>
      </c>
      <c r="J1122" s="184" t="s">
        <v>25256</v>
      </c>
      <c r="K1122" s="184">
        <v>7004482</v>
      </c>
      <c r="L1122" s="184" t="s">
        <v>14586</v>
      </c>
      <c r="M1122" s="184" t="s">
        <v>14587</v>
      </c>
      <c r="N1122" s="188" t="s">
        <v>14588</v>
      </c>
      <c r="O1122" s="189" t="s">
        <v>14589</v>
      </c>
      <c r="P1122" s="187" t="s">
        <v>14590</v>
      </c>
      <c r="Q1122" s="187" t="s">
        <v>14590</v>
      </c>
      <c r="R1122" s="184" t="s">
        <v>14591</v>
      </c>
      <c r="S1122" s="184" t="s">
        <v>14592</v>
      </c>
      <c r="T1122" s="184" t="s">
        <v>14593</v>
      </c>
      <c r="U1122" s="184">
        <v>13515261454</v>
      </c>
      <c r="V1122" s="184" t="s">
        <v>14594</v>
      </c>
      <c r="W1122" s="184" t="s">
        <v>14595</v>
      </c>
      <c r="X1122" s="187" t="s">
        <v>14596</v>
      </c>
      <c r="Y1122" s="187" t="s">
        <v>14597</v>
      </c>
      <c r="Z1122" s="188" t="s">
        <v>3575</v>
      </c>
      <c r="AA1122" s="184">
        <v>270</v>
      </c>
      <c r="AB1122" s="184" t="s">
        <v>3561</v>
      </c>
      <c r="AC1122" s="184"/>
      <c r="AD1122" s="184"/>
      <c r="AE1122" s="184" t="s">
        <v>3562</v>
      </c>
      <c r="AF1122" s="184"/>
      <c r="AG1122" s="184"/>
      <c r="AH1122" s="184"/>
      <c r="AI1122" s="184"/>
      <c r="AJ1122" s="184" t="s">
        <v>3593</v>
      </c>
      <c r="AK1122" s="184">
        <v>213000</v>
      </c>
      <c r="AL1122" s="184" t="s">
        <v>921</v>
      </c>
      <c r="AM1122" s="184" t="s">
        <v>7508</v>
      </c>
      <c r="AN1122" s="184">
        <v>18626293677</v>
      </c>
      <c r="AO1122" s="184" t="s">
        <v>7509</v>
      </c>
      <c r="AP1122" s="184" t="s">
        <v>14598</v>
      </c>
      <c r="AQ1122" s="184">
        <v>18861230191</v>
      </c>
      <c r="AR1122" s="184" t="s">
        <v>921</v>
      </c>
      <c r="AS1122" s="184" t="s">
        <v>7508</v>
      </c>
      <c r="AT1122" s="184">
        <v>18626293677</v>
      </c>
      <c r="AU1122" s="184" t="s">
        <v>25665</v>
      </c>
      <c r="AV1122" s="184" t="s">
        <v>25665</v>
      </c>
      <c r="AW1122" s="190"/>
      <c r="AX1122" s="185">
        <v>43943</v>
      </c>
      <c r="AY1122" s="185">
        <v>43536</v>
      </c>
      <c r="AZ1122" s="184" t="s">
        <v>3731</v>
      </c>
      <c r="BA1122" s="184" t="s">
        <v>25666</v>
      </c>
      <c r="BB1122" s="184"/>
      <c r="BC1122" s="184"/>
      <c r="BD1122" s="184"/>
      <c r="BE1122" s="184"/>
      <c r="BF1122" s="184"/>
      <c r="BG1122" s="184"/>
      <c r="BH1122" s="184"/>
      <c r="BI1122" s="184"/>
      <c r="BJ1122" s="184"/>
      <c r="BK1122" s="184"/>
      <c r="BL1122" s="184" t="s">
        <v>3493</v>
      </c>
      <c r="BM1122" s="184"/>
      <c r="BN1122" s="184"/>
      <c r="BO1122" s="184" t="s">
        <v>3493</v>
      </c>
      <c r="BP1122" s="184" t="s">
        <v>3493</v>
      </c>
      <c r="BQ1122" s="184" t="str">
        <f t="shared" si="48"/>
        <v>√</v>
      </c>
      <c r="BR1122" s="184"/>
      <c r="BS1122" s="184"/>
      <c r="BT1122" s="187" t="s">
        <v>3493</v>
      </c>
      <c r="BU1122" s="184"/>
      <c r="BV1122" s="190" t="e">
        <f>VLOOKUP(D:D,#REF!,2,0)</f>
        <v>#REF!</v>
      </c>
      <c r="BW1122" s="190" t="e">
        <f>VLOOKUP(D:D,#REF!,3,0)</f>
        <v>#REF!</v>
      </c>
      <c r="BX1122" s="190"/>
      <c r="BY1122" s="190"/>
      <c r="BZ1122" s="191" t="e">
        <f>VLOOKUP(D:D,#REF!,2,0)</f>
        <v>#REF!</v>
      </c>
      <c r="CA1122" s="192" t="s">
        <v>18928</v>
      </c>
      <c r="CB1122" s="192" t="s">
        <v>18928</v>
      </c>
      <c r="CC1122" s="192" t="s">
        <v>18928</v>
      </c>
      <c r="CD1122" s="190"/>
      <c r="CE1122" s="184">
        <v>7004482</v>
      </c>
    </row>
    <row r="1123" spans="1:83" ht="11.95" customHeight="1">
      <c r="A1123" s="184">
        <v>7004483</v>
      </c>
      <c r="B1123" s="184">
        <v>1122</v>
      </c>
      <c r="C1123" s="184" t="s">
        <v>9939</v>
      </c>
      <c r="D1123" s="184" t="s">
        <v>27</v>
      </c>
      <c r="E1123" s="184" t="s">
        <v>528</v>
      </c>
      <c r="F1123" s="184" t="s">
        <v>25667</v>
      </c>
      <c r="G1123" s="185">
        <v>42621</v>
      </c>
      <c r="H1123" s="186" t="s">
        <v>25085</v>
      </c>
      <c r="I1123" s="187">
        <v>21096</v>
      </c>
      <c r="J1123" s="184" t="s">
        <v>25086</v>
      </c>
      <c r="K1123" s="184">
        <v>7004483</v>
      </c>
      <c r="L1123" s="184" t="s">
        <v>14599</v>
      </c>
      <c r="M1123" s="184" t="s">
        <v>14600</v>
      </c>
      <c r="N1123" s="188" t="s">
        <v>14601</v>
      </c>
      <c r="O1123" s="189" t="s">
        <v>14602</v>
      </c>
      <c r="P1123" s="187" t="s">
        <v>14603</v>
      </c>
      <c r="Q1123" s="187" t="s">
        <v>14603</v>
      </c>
      <c r="R1123" s="184" t="s">
        <v>25246</v>
      </c>
      <c r="S1123" s="184" t="s">
        <v>14602</v>
      </c>
      <c r="T1123" s="184" t="s">
        <v>14604</v>
      </c>
      <c r="U1123" s="184" t="s">
        <v>14605</v>
      </c>
      <c r="V1123" s="184" t="s">
        <v>14604</v>
      </c>
      <c r="W1123" s="184" t="s">
        <v>14605</v>
      </c>
      <c r="X1123" s="187" t="s">
        <v>14606</v>
      </c>
      <c r="Y1123" s="187"/>
      <c r="Z1123" s="188" t="s">
        <v>3575</v>
      </c>
      <c r="AA1123" s="184">
        <v>270</v>
      </c>
      <c r="AB1123" s="184" t="s">
        <v>3561</v>
      </c>
      <c r="AC1123" s="184"/>
      <c r="AD1123" s="184"/>
      <c r="AE1123" s="184" t="s">
        <v>3562</v>
      </c>
      <c r="AF1123" s="184"/>
      <c r="AG1123" s="184"/>
      <c r="AH1123" s="184"/>
      <c r="AI1123" s="184"/>
      <c r="AJ1123" s="184" t="s">
        <v>3593</v>
      </c>
      <c r="AK1123" s="184">
        <v>221000</v>
      </c>
      <c r="AL1123" s="184" t="s">
        <v>14607</v>
      </c>
      <c r="AM1123" s="184" t="s">
        <v>14608</v>
      </c>
      <c r="AN1123" s="184" t="s">
        <v>14602</v>
      </c>
      <c r="AO1123" s="184" t="s">
        <v>24137</v>
      </c>
      <c r="AP1123" s="184" t="s">
        <v>14609</v>
      </c>
      <c r="AQ1123" s="184" t="s">
        <v>14602</v>
      </c>
      <c r="AR1123" s="184" t="s">
        <v>14610</v>
      </c>
      <c r="AS1123" s="184" t="s">
        <v>14611</v>
      </c>
      <c r="AT1123" s="184" t="s">
        <v>14602</v>
      </c>
      <c r="AU1123" s="184" t="s">
        <v>14612</v>
      </c>
      <c r="AV1123" s="184" t="s">
        <v>14612</v>
      </c>
      <c r="AW1123" s="190"/>
      <c r="AX1123" s="185">
        <v>44371</v>
      </c>
      <c r="AY1123" s="185"/>
      <c r="AZ1123" s="184" t="s">
        <v>3731</v>
      </c>
      <c r="BA1123" s="184" t="s">
        <v>14613</v>
      </c>
      <c r="BB1123" s="184"/>
      <c r="BC1123" s="184"/>
      <c r="BD1123" s="184"/>
      <c r="BE1123" s="184"/>
      <c r="BF1123" s="184"/>
      <c r="BG1123" s="184"/>
      <c r="BH1123" s="184"/>
      <c r="BI1123" s="184"/>
      <c r="BJ1123" s="184"/>
      <c r="BK1123" s="184"/>
      <c r="BL1123" s="184" t="s">
        <v>3493</v>
      </c>
      <c r="BM1123" s="184"/>
      <c r="BN1123" s="184"/>
      <c r="BO1123" s="184"/>
      <c r="BP1123" s="184" t="s">
        <v>3493</v>
      </c>
      <c r="BQ1123" s="184" t="str">
        <f t="shared" si="48"/>
        <v>√</v>
      </c>
      <c r="BR1123" s="184"/>
      <c r="BS1123" s="184"/>
      <c r="BT1123" s="187" t="s">
        <v>3493</v>
      </c>
      <c r="BU1123" s="184"/>
      <c r="BV1123" s="190" t="e">
        <f>VLOOKUP(D:D,#REF!,2,0)</f>
        <v>#REF!</v>
      </c>
      <c r="BW1123" s="190" t="e">
        <f>VLOOKUP(D:D,#REF!,3,0)</f>
        <v>#REF!</v>
      </c>
      <c r="BX1123" s="190"/>
      <c r="BY1123" s="190"/>
      <c r="BZ1123" s="191" t="e">
        <f>VLOOKUP(D:D,#REF!,2,0)</f>
        <v>#REF!</v>
      </c>
      <c r="CA1123" s="192" t="s">
        <v>18928</v>
      </c>
      <c r="CB1123" s="192" t="s">
        <v>18928</v>
      </c>
      <c r="CC1123" s="192" t="s">
        <v>18928</v>
      </c>
      <c r="CD1123" s="190"/>
      <c r="CE1123" s="184">
        <v>7004483</v>
      </c>
    </row>
    <row r="1124" spans="1:83" ht="11.95" customHeight="1">
      <c r="A1124" s="184">
        <v>7004484</v>
      </c>
      <c r="B1124" s="184">
        <v>1123</v>
      </c>
      <c r="C1124" s="184" t="s">
        <v>19398</v>
      </c>
      <c r="D1124" s="184" t="s">
        <v>29</v>
      </c>
      <c r="E1124" s="184" t="s">
        <v>89</v>
      </c>
      <c r="F1124" s="184" t="s">
        <v>14614</v>
      </c>
      <c r="G1124" s="185">
        <v>42621</v>
      </c>
      <c r="H1124" s="186" t="s">
        <v>22689</v>
      </c>
      <c r="I1124" s="187">
        <v>21054</v>
      </c>
      <c r="J1124" s="184" t="s">
        <v>14615</v>
      </c>
      <c r="K1124" s="184">
        <v>7004484</v>
      </c>
      <c r="L1124" s="184" t="s">
        <v>14616</v>
      </c>
      <c r="M1124" s="184" t="s">
        <v>14617</v>
      </c>
      <c r="N1124" s="188" t="s">
        <v>14618</v>
      </c>
      <c r="O1124" s="189">
        <v>84941052</v>
      </c>
      <c r="P1124" s="187" t="s">
        <v>14619</v>
      </c>
      <c r="Q1124" s="187" t="s">
        <v>14619</v>
      </c>
      <c r="R1124" s="184" t="s">
        <v>14620</v>
      </c>
      <c r="S1124" s="184">
        <v>13930495862</v>
      </c>
      <c r="T1124" s="184" t="s">
        <v>14621</v>
      </c>
      <c r="U1124" s="184">
        <v>13313112015</v>
      </c>
      <c r="V1124" s="184" t="s">
        <v>14622</v>
      </c>
      <c r="W1124" s="184">
        <v>15630180723</v>
      </c>
      <c r="X1124" s="187" t="s">
        <v>14623</v>
      </c>
      <c r="Y1124" s="187"/>
      <c r="Z1124" s="188" t="s">
        <v>3575</v>
      </c>
      <c r="AA1124" s="184">
        <v>180</v>
      </c>
      <c r="AB1124" s="184" t="s">
        <v>3561</v>
      </c>
      <c r="AC1124" s="184"/>
      <c r="AD1124" s="184"/>
      <c r="AE1124" s="184" t="s">
        <v>3562</v>
      </c>
      <c r="AF1124" s="184"/>
      <c r="AG1124" s="184"/>
      <c r="AH1124" s="184"/>
      <c r="AI1124" s="184"/>
      <c r="AJ1124" s="184" t="s">
        <v>3563</v>
      </c>
      <c r="AK1124" s="184" t="s">
        <v>14624</v>
      </c>
      <c r="AL1124" s="184" t="s">
        <v>14625</v>
      </c>
      <c r="AM1124" s="184" t="s">
        <v>14626</v>
      </c>
      <c r="AN1124" s="184">
        <v>15630180723</v>
      </c>
      <c r="AO1124" s="184" t="s">
        <v>14627</v>
      </c>
      <c r="AP1124" s="184" t="s">
        <v>14625</v>
      </c>
      <c r="AQ1124" s="184">
        <v>15630180723</v>
      </c>
      <c r="AR1124" s="184" t="s">
        <v>14625</v>
      </c>
      <c r="AS1124" s="184" t="s">
        <v>14626</v>
      </c>
      <c r="AT1124" s="184">
        <v>15630180723</v>
      </c>
      <c r="AU1124" s="184" t="s">
        <v>14628</v>
      </c>
      <c r="AV1124" s="184" t="s">
        <v>14628</v>
      </c>
      <c r="AW1124" s="190"/>
      <c r="AX1124" s="185">
        <v>43907</v>
      </c>
      <c r="AY1124" s="185"/>
      <c r="AZ1124" s="184" t="s">
        <v>3731</v>
      </c>
      <c r="BA1124" s="184" t="s">
        <v>14629</v>
      </c>
      <c r="BB1124" s="184"/>
      <c r="BC1124" s="184"/>
      <c r="BD1124" s="184"/>
      <c r="BE1124" s="184"/>
      <c r="BF1124" s="184"/>
      <c r="BG1124" s="184"/>
      <c r="BH1124" s="184"/>
      <c r="BI1124" s="184"/>
      <c r="BJ1124" s="184"/>
      <c r="BK1124" s="184"/>
      <c r="BL1124" s="184" t="s">
        <v>3493</v>
      </c>
      <c r="BM1124" s="184"/>
      <c r="BN1124" s="184"/>
      <c r="BO1124" s="184"/>
      <c r="BP1124" s="184" t="s">
        <v>3493</v>
      </c>
      <c r="BQ1124" s="184" t="str">
        <f t="shared" si="48"/>
        <v>√</v>
      </c>
      <c r="BR1124" s="184"/>
      <c r="BS1124" s="184"/>
      <c r="BT1124" s="187" t="s">
        <v>3493</v>
      </c>
      <c r="BU1124" s="184"/>
      <c r="BV1124" s="190" t="e">
        <f>VLOOKUP(D:D,#REF!,2,0)</f>
        <v>#REF!</v>
      </c>
      <c r="BW1124" s="190" t="e">
        <f>VLOOKUP(D:D,#REF!,3,0)</f>
        <v>#REF!</v>
      </c>
      <c r="BX1124" s="190"/>
      <c r="BY1124" s="190"/>
      <c r="BZ1124" s="191" t="e">
        <f>VLOOKUP(D:D,#REF!,2,0)</f>
        <v>#REF!</v>
      </c>
      <c r="CA1124" s="192" t="s">
        <v>18928</v>
      </c>
      <c r="CB1124" s="192" t="s">
        <v>18928</v>
      </c>
      <c r="CC1124" s="192" t="s">
        <v>18928</v>
      </c>
      <c r="CD1124" s="190"/>
      <c r="CE1124" s="184">
        <v>7004484</v>
      </c>
    </row>
    <row r="1125" spans="1:83" ht="11.95" customHeight="1">
      <c r="A1125" s="184">
        <v>7004485</v>
      </c>
      <c r="B1125" s="184">
        <v>1124</v>
      </c>
      <c r="C1125" s="184" t="s">
        <v>18923</v>
      </c>
      <c r="D1125" s="184" t="s">
        <v>39</v>
      </c>
      <c r="E1125" s="184" t="s">
        <v>39</v>
      </c>
      <c r="F1125" s="184" t="s">
        <v>14630</v>
      </c>
      <c r="G1125" s="185">
        <v>42615</v>
      </c>
      <c r="H1125" s="186" t="s">
        <v>8023</v>
      </c>
      <c r="I1125" s="187">
        <v>21136</v>
      </c>
      <c r="J1125" s="184" t="s">
        <v>11663</v>
      </c>
      <c r="K1125" s="184">
        <v>7004485</v>
      </c>
      <c r="L1125" s="184" t="s">
        <v>14631</v>
      </c>
      <c r="M1125" s="184" t="s">
        <v>14632</v>
      </c>
      <c r="N1125" s="188" t="s">
        <v>14633</v>
      </c>
      <c r="O1125" s="189"/>
      <c r="P1125" s="187" t="s">
        <v>14634</v>
      </c>
      <c r="Q1125" s="187" t="s">
        <v>14634</v>
      </c>
      <c r="R1125" s="184" t="s">
        <v>14635</v>
      </c>
      <c r="S1125" s="184">
        <v>15023581871</v>
      </c>
      <c r="T1125" s="184" t="s">
        <v>14636</v>
      </c>
      <c r="U1125" s="184">
        <v>15823619001</v>
      </c>
      <c r="V1125" s="184"/>
      <c r="W1125" s="184"/>
      <c r="X1125" s="187" t="s">
        <v>14637</v>
      </c>
      <c r="Y1125" s="187"/>
      <c r="Z1125" s="188" t="s">
        <v>3575</v>
      </c>
      <c r="AA1125" s="184">
        <v>180</v>
      </c>
      <c r="AB1125" s="184" t="s">
        <v>3561</v>
      </c>
      <c r="AC1125" s="184" t="s">
        <v>14638</v>
      </c>
      <c r="AD1125" s="184"/>
      <c r="AE1125" s="184" t="s">
        <v>3562</v>
      </c>
      <c r="AF1125" s="184" t="s">
        <v>3608</v>
      </c>
      <c r="AG1125" s="184"/>
      <c r="AH1125" s="184"/>
      <c r="AI1125" s="184"/>
      <c r="AJ1125" s="184" t="s">
        <v>3563</v>
      </c>
      <c r="AK1125" s="184">
        <v>409100</v>
      </c>
      <c r="AL1125" s="184" t="s">
        <v>912</v>
      </c>
      <c r="AM1125" s="184" t="s">
        <v>8031</v>
      </c>
      <c r="AN1125" s="184">
        <v>18696667152</v>
      </c>
      <c r="AO1125" s="184" t="s">
        <v>8032</v>
      </c>
      <c r="AP1125" s="184" t="s">
        <v>14639</v>
      </c>
      <c r="AQ1125" s="184">
        <v>15823619001</v>
      </c>
      <c r="AR1125" s="184" t="s">
        <v>912</v>
      </c>
      <c r="AS1125" s="184" t="s">
        <v>8031</v>
      </c>
      <c r="AT1125" s="184">
        <v>18696667152</v>
      </c>
      <c r="AU1125" s="184" t="s">
        <v>14640</v>
      </c>
      <c r="AV1125" s="184" t="s">
        <v>14640</v>
      </c>
      <c r="AW1125" s="190"/>
      <c r="AX1125" s="185">
        <v>43906</v>
      </c>
      <c r="AY1125" s="185"/>
      <c r="AZ1125" s="184" t="s">
        <v>3731</v>
      </c>
      <c r="BA1125" s="184" t="s">
        <v>14641</v>
      </c>
      <c r="BB1125" s="184"/>
      <c r="BC1125" s="184"/>
      <c r="BD1125" s="184"/>
      <c r="BE1125" s="184"/>
      <c r="BF1125" s="184"/>
      <c r="BG1125" s="184"/>
      <c r="BH1125" s="184"/>
      <c r="BI1125" s="184"/>
      <c r="BJ1125" s="184"/>
      <c r="BK1125" s="184"/>
      <c r="BL1125" s="184" t="s">
        <v>3493</v>
      </c>
      <c r="BM1125" s="184"/>
      <c r="BN1125" s="184"/>
      <c r="BO1125" s="184"/>
      <c r="BP1125" s="184" t="s">
        <v>3493</v>
      </c>
      <c r="BQ1125" s="184" t="str">
        <f t="shared" si="48"/>
        <v>√</v>
      </c>
      <c r="BR1125" s="184"/>
      <c r="BS1125" s="184"/>
      <c r="BT1125" s="187" t="s">
        <v>3493</v>
      </c>
      <c r="BU1125" s="184"/>
      <c r="BV1125" s="190" t="e">
        <f>VLOOKUP(D:D,#REF!,2,0)</f>
        <v>#REF!</v>
      </c>
      <c r="BW1125" s="190" t="e">
        <f>VLOOKUP(D:D,#REF!,3,0)</f>
        <v>#REF!</v>
      </c>
      <c r="BX1125" s="190"/>
      <c r="BY1125" s="190"/>
      <c r="BZ1125" s="191" t="e">
        <f>VLOOKUP(D:D,#REF!,2,0)</f>
        <v>#REF!</v>
      </c>
      <c r="CA1125" s="192" t="s">
        <v>18928</v>
      </c>
      <c r="CB1125" s="192" t="s">
        <v>18928</v>
      </c>
      <c r="CC1125" s="192" t="s">
        <v>18928</v>
      </c>
      <c r="CD1125" s="190"/>
      <c r="CE1125" s="184">
        <v>7004485</v>
      </c>
    </row>
    <row r="1126" spans="1:83" ht="11.95" customHeight="1">
      <c r="A1126" s="184">
        <v>7004486</v>
      </c>
      <c r="B1126" s="184">
        <v>1125</v>
      </c>
      <c r="C1126" s="184" t="s">
        <v>18923</v>
      </c>
      <c r="D1126" s="184" t="s">
        <v>39</v>
      </c>
      <c r="E1126" s="184" t="s">
        <v>39</v>
      </c>
      <c r="F1126" s="184" t="s">
        <v>14642</v>
      </c>
      <c r="G1126" s="185">
        <v>42615</v>
      </c>
      <c r="H1126" s="186" t="s">
        <v>8023</v>
      </c>
      <c r="I1126" s="187">
        <v>21136</v>
      </c>
      <c r="J1126" s="184" t="s">
        <v>11663</v>
      </c>
      <c r="K1126" s="184">
        <v>7004486</v>
      </c>
      <c r="L1126" s="184" t="s">
        <v>14643</v>
      </c>
      <c r="M1126" s="184" t="s">
        <v>14644</v>
      </c>
      <c r="N1126" s="188" t="s">
        <v>14645</v>
      </c>
      <c r="O1126" s="189"/>
      <c r="P1126" s="187" t="s">
        <v>14646</v>
      </c>
      <c r="Q1126" s="187" t="s">
        <v>14646</v>
      </c>
      <c r="R1126" s="184" t="s">
        <v>14647</v>
      </c>
      <c r="S1126" s="184"/>
      <c r="T1126" s="184" t="s">
        <v>14648</v>
      </c>
      <c r="U1126" s="184">
        <v>13896765887</v>
      </c>
      <c r="V1126" s="184"/>
      <c r="W1126" s="184"/>
      <c r="X1126" s="187" t="s">
        <v>14649</v>
      </c>
      <c r="Y1126" s="187" t="s">
        <v>14650</v>
      </c>
      <c r="Z1126" s="188" t="s">
        <v>2819</v>
      </c>
      <c r="AA1126" s="184" t="s">
        <v>3820</v>
      </c>
      <c r="AB1126" s="184" t="s">
        <v>3820</v>
      </c>
      <c r="AC1126" s="184"/>
      <c r="AD1126" s="184"/>
      <c r="AE1126" s="184" t="s">
        <v>3562</v>
      </c>
      <c r="AF1126" s="184" t="s">
        <v>3608</v>
      </c>
      <c r="AG1126" s="184"/>
      <c r="AH1126" s="184"/>
      <c r="AI1126" s="184" t="s">
        <v>14651</v>
      </c>
      <c r="AJ1126" s="184" t="s">
        <v>3593</v>
      </c>
      <c r="AK1126" s="184">
        <v>408000</v>
      </c>
      <c r="AL1126" s="184" t="s">
        <v>14652</v>
      </c>
      <c r="AM1126" s="184" t="s">
        <v>14646</v>
      </c>
      <c r="AN1126" s="184">
        <v>13012392907</v>
      </c>
      <c r="AO1126" s="184" t="s">
        <v>3577</v>
      </c>
      <c r="AP1126" s="184" t="s">
        <v>14648</v>
      </c>
      <c r="AQ1126" s="184">
        <v>13896765887</v>
      </c>
      <c r="AR1126" s="184" t="s">
        <v>14653</v>
      </c>
      <c r="AS1126" s="184" t="s">
        <v>14654</v>
      </c>
      <c r="AT1126" s="184">
        <v>13012392907</v>
      </c>
      <c r="AU1126" s="184" t="s">
        <v>14655</v>
      </c>
      <c r="AV1126" s="184" t="s">
        <v>14656</v>
      </c>
      <c r="AW1126" s="190"/>
      <c r="AX1126" s="185">
        <v>44480</v>
      </c>
      <c r="AY1126" s="185">
        <v>42402</v>
      </c>
      <c r="AZ1126" s="184" t="s">
        <v>3562</v>
      </c>
      <c r="BA1126" s="184" t="s">
        <v>14657</v>
      </c>
      <c r="BB1126" s="184"/>
      <c r="BC1126" s="184"/>
      <c r="BD1126" s="184"/>
      <c r="BE1126" s="184"/>
      <c r="BF1126" s="184"/>
      <c r="BG1126" s="184"/>
      <c r="BH1126" s="184"/>
      <c r="BI1126" s="184"/>
      <c r="BJ1126" s="184"/>
      <c r="BK1126" s="184"/>
      <c r="BL1126" s="184" t="s">
        <v>3493</v>
      </c>
      <c r="BM1126" s="184"/>
      <c r="BN1126" s="184"/>
      <c r="BO1126" s="184" t="s">
        <v>3493</v>
      </c>
      <c r="BP1126" s="184" t="s">
        <v>3493</v>
      </c>
      <c r="BQ1126" s="184" t="str">
        <f t="shared" si="48"/>
        <v>√</v>
      </c>
      <c r="BR1126" s="184"/>
      <c r="BS1126" s="184"/>
      <c r="BT1126" s="187" t="s">
        <v>3493</v>
      </c>
      <c r="BU1126" s="184"/>
      <c r="BV1126" s="190" t="e">
        <f>VLOOKUP(D:D,#REF!,2,0)</f>
        <v>#REF!</v>
      </c>
      <c r="BW1126" s="190" t="e">
        <f>VLOOKUP(D:D,#REF!,3,0)</f>
        <v>#REF!</v>
      </c>
      <c r="BX1126" s="190"/>
      <c r="BY1126" s="190"/>
      <c r="BZ1126" s="191" t="e">
        <f>VLOOKUP(D:D,#REF!,2,0)</f>
        <v>#REF!</v>
      </c>
      <c r="CA1126" s="192" t="s">
        <v>18928</v>
      </c>
      <c r="CB1126" s="192" t="s">
        <v>18928</v>
      </c>
      <c r="CC1126" s="192" t="s">
        <v>18928</v>
      </c>
      <c r="CD1126" s="190"/>
      <c r="CE1126" s="184">
        <v>7004486</v>
      </c>
    </row>
    <row r="1127" spans="1:83" ht="11.95" customHeight="1">
      <c r="A1127" s="184">
        <v>7004497</v>
      </c>
      <c r="B1127" s="184">
        <v>1126</v>
      </c>
      <c r="C1127" s="184" t="s">
        <v>19398</v>
      </c>
      <c r="D1127" s="184" t="s">
        <v>29</v>
      </c>
      <c r="E1127" s="184" t="s">
        <v>89</v>
      </c>
      <c r="F1127" s="184" t="s">
        <v>14658</v>
      </c>
      <c r="G1127" s="185">
        <v>42619</v>
      </c>
      <c r="H1127" s="186" t="s">
        <v>22689</v>
      </c>
      <c r="I1127" s="187">
        <v>21054</v>
      </c>
      <c r="J1127" s="184" t="s">
        <v>14659</v>
      </c>
      <c r="K1127" s="184">
        <v>7004497</v>
      </c>
      <c r="L1127" s="184" t="s">
        <v>14660</v>
      </c>
      <c r="M1127" s="184" t="s">
        <v>14661</v>
      </c>
      <c r="N1127" s="188" t="s">
        <v>14662</v>
      </c>
      <c r="O1127" s="189">
        <v>82945340</v>
      </c>
      <c r="P1127" s="187" t="s">
        <v>14663</v>
      </c>
      <c r="Q1127" s="187" t="s">
        <v>14663</v>
      </c>
      <c r="R1127" s="184" t="s">
        <v>14664</v>
      </c>
      <c r="S1127" s="184" t="s">
        <v>14665</v>
      </c>
      <c r="T1127" s="184" t="s">
        <v>14666</v>
      </c>
      <c r="U1127" s="184">
        <v>15097328710</v>
      </c>
      <c r="V1127" s="184" t="s">
        <v>14667</v>
      </c>
      <c r="W1127" s="184" t="s">
        <v>14668</v>
      </c>
      <c r="X1127" s="187" t="s">
        <v>14669</v>
      </c>
      <c r="Y1127" s="187" t="s">
        <v>14670</v>
      </c>
      <c r="Z1127" s="188" t="s">
        <v>3575</v>
      </c>
      <c r="AA1127" s="184">
        <v>150</v>
      </c>
      <c r="AB1127" s="184" t="s">
        <v>3561</v>
      </c>
      <c r="AC1127" s="184" t="s">
        <v>7767</v>
      </c>
      <c r="AD1127" s="184" t="s">
        <v>25363</v>
      </c>
      <c r="AE1127" s="184" t="s">
        <v>3562</v>
      </c>
      <c r="AF1127" s="184"/>
      <c r="AG1127" s="184"/>
      <c r="AH1127" s="184"/>
      <c r="AI1127" s="184"/>
      <c r="AJ1127" s="184" t="s">
        <v>3593</v>
      </c>
      <c r="AK1127" s="184" t="s">
        <v>14671</v>
      </c>
      <c r="AL1127" s="184" t="s">
        <v>14659</v>
      </c>
      <c r="AM1127" s="184" t="s">
        <v>14672</v>
      </c>
      <c r="AN1127" s="184">
        <v>13931165758</v>
      </c>
      <c r="AO1127" s="184" t="s">
        <v>14673</v>
      </c>
      <c r="AP1127" s="184" t="s">
        <v>14674</v>
      </c>
      <c r="AQ1127" s="184">
        <v>15097328710</v>
      </c>
      <c r="AR1127" s="184" t="s">
        <v>14675</v>
      </c>
      <c r="AS1127" s="184" t="s">
        <v>14676</v>
      </c>
      <c r="AT1127" s="184">
        <v>13931165758</v>
      </c>
      <c r="AU1127" s="184" t="s">
        <v>25668</v>
      </c>
      <c r="AV1127" s="184" t="s">
        <v>25669</v>
      </c>
      <c r="AW1127" s="190">
        <v>10.11</v>
      </c>
      <c r="AX1127" s="185">
        <v>44657</v>
      </c>
      <c r="AY1127" s="185">
        <v>43547</v>
      </c>
      <c r="AZ1127" s="184" t="s">
        <v>3731</v>
      </c>
      <c r="BA1127" s="184" t="s">
        <v>25670</v>
      </c>
      <c r="BB1127" s="184"/>
      <c r="BC1127" s="184"/>
      <c r="BD1127" s="184"/>
      <c r="BE1127" s="184"/>
      <c r="BF1127" s="184"/>
      <c r="BG1127" s="184"/>
      <c r="BH1127" s="184"/>
      <c r="BI1127" s="184"/>
      <c r="BJ1127" s="184"/>
      <c r="BK1127" s="184"/>
      <c r="BL1127" s="184" t="s">
        <v>3493</v>
      </c>
      <c r="BM1127" s="184"/>
      <c r="BN1127" s="184"/>
      <c r="BO1127" s="184" t="s">
        <v>3493</v>
      </c>
      <c r="BP1127" s="184" t="s">
        <v>3493</v>
      </c>
      <c r="BQ1127" s="184" t="str">
        <f t="shared" si="48"/>
        <v>√</v>
      </c>
      <c r="BR1127" s="184"/>
      <c r="BS1127" s="184"/>
      <c r="BT1127" s="187" t="s">
        <v>3493</v>
      </c>
      <c r="BU1127" s="184"/>
      <c r="BV1127" s="190" t="e">
        <f>VLOOKUP(D:D,#REF!,2,0)</f>
        <v>#REF!</v>
      </c>
      <c r="BW1127" s="190" t="e">
        <f>VLOOKUP(D:D,#REF!,3,0)</f>
        <v>#REF!</v>
      </c>
      <c r="BX1127" s="190"/>
      <c r="BY1127" s="190"/>
      <c r="BZ1127" s="191" t="e">
        <f>VLOOKUP(D:D,#REF!,2,0)</f>
        <v>#REF!</v>
      </c>
      <c r="CA1127" s="192" t="s">
        <v>18928</v>
      </c>
      <c r="CB1127" s="192" t="s">
        <v>18928</v>
      </c>
      <c r="CC1127" s="192" t="s">
        <v>18928</v>
      </c>
      <c r="CD1127" s="190"/>
      <c r="CE1127" s="184">
        <v>7004497</v>
      </c>
    </row>
    <row r="1128" spans="1:83" ht="11.95" customHeight="1">
      <c r="A1128" s="184">
        <v>7004498</v>
      </c>
      <c r="B1128" s="184">
        <v>1127</v>
      </c>
      <c r="C1128" s="184" t="s">
        <v>22473</v>
      </c>
      <c r="D1128" s="184" t="s">
        <v>24</v>
      </c>
      <c r="E1128" s="184" t="s">
        <v>628</v>
      </c>
      <c r="F1128" s="184" t="s">
        <v>14677</v>
      </c>
      <c r="G1128" s="185">
        <v>42580</v>
      </c>
      <c r="H1128" s="186" t="s">
        <v>22794</v>
      </c>
      <c r="I1128" s="187">
        <v>21144</v>
      </c>
      <c r="J1128" s="184" t="s">
        <v>22795</v>
      </c>
      <c r="K1128" s="184">
        <v>7004498</v>
      </c>
      <c r="L1128" s="184" t="s">
        <v>14678</v>
      </c>
      <c r="M1128" s="184" t="s">
        <v>14679</v>
      </c>
      <c r="N1128" s="188" t="s">
        <v>14680</v>
      </c>
      <c r="O1128" s="189" t="s">
        <v>14681</v>
      </c>
      <c r="P1128" s="187" t="s">
        <v>14682</v>
      </c>
      <c r="Q1128" s="187" t="s">
        <v>14682</v>
      </c>
      <c r="R1128" s="184" t="s">
        <v>14683</v>
      </c>
      <c r="S1128" s="184">
        <v>13827178822</v>
      </c>
      <c r="T1128" s="184" t="s">
        <v>14683</v>
      </c>
      <c r="U1128" s="184">
        <v>13827178822</v>
      </c>
      <c r="V1128" s="184" t="s">
        <v>14684</v>
      </c>
      <c r="W1128" s="184">
        <v>13822591684</v>
      </c>
      <c r="X1128" s="187" t="s">
        <v>14685</v>
      </c>
      <c r="Y1128" s="187"/>
      <c r="Z1128" s="188" t="s">
        <v>14685</v>
      </c>
      <c r="AA1128" s="184">
        <v>90</v>
      </c>
      <c r="AB1128" s="184" t="s">
        <v>3561</v>
      </c>
      <c r="AC1128" s="184"/>
      <c r="AD1128" s="184"/>
      <c r="AE1128" s="184" t="s">
        <v>3562</v>
      </c>
      <c r="AF1128" s="184"/>
      <c r="AG1128" s="184"/>
      <c r="AH1128" s="184"/>
      <c r="AI1128" s="184"/>
      <c r="AJ1128" s="184" t="s">
        <v>3563</v>
      </c>
      <c r="AK1128" s="184">
        <v>524300</v>
      </c>
      <c r="AL1128" s="184"/>
      <c r="AM1128" s="184"/>
      <c r="AN1128" s="184"/>
      <c r="AO1128" s="184" t="s">
        <v>3577</v>
      </c>
      <c r="AP1128" s="184" t="s">
        <v>14686</v>
      </c>
      <c r="AQ1128" s="184">
        <v>13902575342</v>
      </c>
      <c r="AR1128" s="184"/>
      <c r="AS1128" s="184"/>
      <c r="AT1128" s="184"/>
      <c r="AU1128" s="184" t="s">
        <v>14687</v>
      </c>
      <c r="AV1128" s="184" t="s">
        <v>14688</v>
      </c>
      <c r="AW1128" s="190"/>
      <c r="AX1128" s="185">
        <v>44367</v>
      </c>
      <c r="AY1128" s="185"/>
      <c r="AZ1128" s="184" t="s">
        <v>3731</v>
      </c>
      <c r="BA1128" s="184" t="s">
        <v>14689</v>
      </c>
      <c r="BB1128" s="184"/>
      <c r="BC1128" s="184"/>
      <c r="BD1128" s="184"/>
      <c r="BE1128" s="184"/>
      <c r="BF1128" s="184"/>
      <c r="BG1128" s="184"/>
      <c r="BH1128" s="184"/>
      <c r="BI1128" s="184"/>
      <c r="BJ1128" s="184"/>
      <c r="BK1128" s="184"/>
      <c r="BL1128" s="184" t="s">
        <v>3493</v>
      </c>
      <c r="BM1128" s="184"/>
      <c r="BN1128" s="184" t="s">
        <v>3493</v>
      </c>
      <c r="BO1128" s="184"/>
      <c r="BP1128" s="184" t="s">
        <v>3493</v>
      </c>
      <c r="BQ1128" s="184" t="str">
        <f t="shared" si="48"/>
        <v>√</v>
      </c>
      <c r="BR1128" s="184"/>
      <c r="BS1128" s="184"/>
      <c r="BT1128" s="187" t="s">
        <v>3493</v>
      </c>
      <c r="BU1128" s="184"/>
      <c r="BV1128" s="190" t="e">
        <f>VLOOKUP(D:D,#REF!,2,0)</f>
        <v>#REF!</v>
      </c>
      <c r="BW1128" s="190" t="e">
        <f>VLOOKUP(D:D,#REF!,3,0)</f>
        <v>#REF!</v>
      </c>
      <c r="BX1128" s="190"/>
      <c r="BY1128" s="190"/>
      <c r="BZ1128" s="191" t="e">
        <f>VLOOKUP(D:D,#REF!,2,0)</f>
        <v>#REF!</v>
      </c>
      <c r="CA1128" s="192" t="s">
        <v>18928</v>
      </c>
      <c r="CB1128" s="192" t="s">
        <v>18928</v>
      </c>
      <c r="CC1128" s="192" t="s">
        <v>18928</v>
      </c>
      <c r="CD1128" s="190"/>
      <c r="CE1128" s="184">
        <v>7004498</v>
      </c>
    </row>
    <row r="1129" spans="1:83" ht="11.95" customHeight="1">
      <c r="A1129" s="184">
        <v>7004499</v>
      </c>
      <c r="B1129" s="184">
        <v>1128</v>
      </c>
      <c r="C1129" s="184" t="s">
        <v>22473</v>
      </c>
      <c r="D1129" s="184" t="s">
        <v>24</v>
      </c>
      <c r="E1129" s="184" t="s">
        <v>626</v>
      </c>
      <c r="F1129" s="184" t="s">
        <v>14690</v>
      </c>
      <c r="G1129" s="185">
        <v>42615</v>
      </c>
      <c r="H1129" s="186" t="s">
        <v>22715</v>
      </c>
      <c r="I1129" s="187">
        <v>21049</v>
      </c>
      <c r="J1129" s="184" t="s">
        <v>14691</v>
      </c>
      <c r="K1129" s="184">
        <v>7004499</v>
      </c>
      <c r="L1129" s="184" t="s">
        <v>14692</v>
      </c>
      <c r="M1129" s="184" t="s">
        <v>14693</v>
      </c>
      <c r="N1129" s="188" t="s">
        <v>14694</v>
      </c>
      <c r="O1129" s="189"/>
      <c r="P1129" s="187" t="s">
        <v>14695</v>
      </c>
      <c r="Q1129" s="187" t="s">
        <v>14695</v>
      </c>
      <c r="R1129" s="184" t="s">
        <v>14696</v>
      </c>
      <c r="S1129" s="184" t="s">
        <v>24041</v>
      </c>
      <c r="T1129" s="184" t="s">
        <v>25375</v>
      </c>
      <c r="U1129" s="184" t="s">
        <v>3575</v>
      </c>
      <c r="V1129" s="184" t="s">
        <v>25375</v>
      </c>
      <c r="W1129" s="184" t="s">
        <v>3575</v>
      </c>
      <c r="X1129" s="187" t="s">
        <v>14697</v>
      </c>
      <c r="Y1129" s="187" t="s">
        <v>14698</v>
      </c>
      <c r="Z1129" s="188" t="s">
        <v>14699</v>
      </c>
      <c r="AA1129" s="184">
        <v>90</v>
      </c>
      <c r="AB1129" s="184" t="s">
        <v>3561</v>
      </c>
      <c r="AC1129" s="184"/>
      <c r="AD1129" s="184"/>
      <c r="AE1129" s="184" t="s">
        <v>3562</v>
      </c>
      <c r="AF1129" s="184" t="s">
        <v>7055</v>
      </c>
      <c r="AG1129" s="184"/>
      <c r="AH1129" s="184"/>
      <c r="AI1129" s="184"/>
      <c r="AJ1129" s="184" t="s">
        <v>3593</v>
      </c>
      <c r="AK1129" s="184">
        <v>518001</v>
      </c>
      <c r="AL1129" s="184"/>
      <c r="AM1129" s="184"/>
      <c r="AN1129" s="184"/>
      <c r="AO1129" s="184" t="s">
        <v>3577</v>
      </c>
      <c r="AP1129" s="184" t="s">
        <v>14700</v>
      </c>
      <c r="AQ1129" s="184">
        <v>13682586970</v>
      </c>
      <c r="AR1129" s="184"/>
      <c r="AS1129" s="184"/>
      <c r="AT1129" s="184"/>
      <c r="AU1129" s="184" t="s">
        <v>14701</v>
      </c>
      <c r="AV1129" s="184" t="s">
        <v>14701</v>
      </c>
      <c r="AW1129" s="190"/>
      <c r="AX1129" s="185">
        <v>44482</v>
      </c>
      <c r="AY1129" s="185">
        <v>42448</v>
      </c>
      <c r="AZ1129" s="184" t="s">
        <v>3731</v>
      </c>
      <c r="BA1129" s="184" t="s">
        <v>14702</v>
      </c>
      <c r="BB1129" s="184"/>
      <c r="BC1129" s="184"/>
      <c r="BD1129" s="184"/>
      <c r="BE1129" s="184"/>
      <c r="BF1129" s="184"/>
      <c r="BG1129" s="184"/>
      <c r="BH1129" s="184"/>
      <c r="BI1129" s="184"/>
      <c r="BJ1129" s="184"/>
      <c r="BK1129" s="184"/>
      <c r="BL1129" s="184" t="s">
        <v>3493</v>
      </c>
      <c r="BM1129" s="184" t="s">
        <v>3493</v>
      </c>
      <c r="BN1129" s="184"/>
      <c r="BO1129" s="184" t="s">
        <v>3493</v>
      </c>
      <c r="BP1129" s="184" t="s">
        <v>3493</v>
      </c>
      <c r="BQ1129" s="184" t="str">
        <f t="shared" si="48"/>
        <v>√</v>
      </c>
      <c r="BR1129" s="184"/>
      <c r="BS1129" s="184"/>
      <c r="BT1129" s="187" t="s">
        <v>3493</v>
      </c>
      <c r="BU1129" s="184" t="s">
        <v>14065</v>
      </c>
      <c r="BV1129" s="190" t="e">
        <f>VLOOKUP(D:D,#REF!,2,0)</f>
        <v>#REF!</v>
      </c>
      <c r="BW1129" s="190" t="e">
        <f>VLOOKUP(D:D,#REF!,3,0)</f>
        <v>#REF!</v>
      </c>
      <c r="BX1129" s="190"/>
      <c r="BY1129" s="190"/>
      <c r="BZ1129" s="191" t="e">
        <f>VLOOKUP(D:D,#REF!,2,0)</f>
        <v>#REF!</v>
      </c>
      <c r="CA1129" s="192" t="s">
        <v>18928</v>
      </c>
      <c r="CB1129" s="192" t="s">
        <v>18928</v>
      </c>
      <c r="CC1129" s="192" t="s">
        <v>18928</v>
      </c>
      <c r="CD1129" s="190"/>
      <c r="CE1129" s="184">
        <v>7004499</v>
      </c>
    </row>
    <row r="1130" spans="1:83" ht="11.95" customHeight="1">
      <c r="A1130" s="184">
        <v>7004500</v>
      </c>
      <c r="B1130" s="184">
        <v>1129</v>
      </c>
      <c r="C1130" s="184" t="s">
        <v>22473</v>
      </c>
      <c r="D1130" s="184" t="s">
        <v>24</v>
      </c>
      <c r="E1130" s="184" t="s">
        <v>626</v>
      </c>
      <c r="F1130" s="184" t="s">
        <v>14703</v>
      </c>
      <c r="G1130" s="185">
        <v>42611</v>
      </c>
      <c r="H1130" s="186" t="s">
        <v>22715</v>
      </c>
      <c r="I1130" s="187">
        <v>21049</v>
      </c>
      <c r="J1130" s="184" t="s">
        <v>14704</v>
      </c>
      <c r="K1130" s="184">
        <v>7004500</v>
      </c>
      <c r="L1130" s="184" t="s">
        <v>14705</v>
      </c>
      <c r="M1130" s="184" t="s">
        <v>14706</v>
      </c>
      <c r="N1130" s="188" t="s">
        <v>14707</v>
      </c>
      <c r="O1130" s="189"/>
      <c r="P1130" s="187" t="s">
        <v>14708</v>
      </c>
      <c r="Q1130" s="187" t="s">
        <v>14708</v>
      </c>
      <c r="R1130" s="184" t="s">
        <v>14709</v>
      </c>
      <c r="S1130" s="184" t="s">
        <v>24041</v>
      </c>
      <c r="T1130" s="184" t="s">
        <v>25375</v>
      </c>
      <c r="U1130" s="184" t="s">
        <v>3575</v>
      </c>
      <c r="V1130" s="184" t="s">
        <v>25375</v>
      </c>
      <c r="W1130" s="184" t="s">
        <v>3575</v>
      </c>
      <c r="X1130" s="187" t="s">
        <v>14710</v>
      </c>
      <c r="Y1130" s="187" t="s">
        <v>14711</v>
      </c>
      <c r="Z1130" s="188" t="s">
        <v>3575</v>
      </c>
      <c r="AA1130" s="184">
        <v>90</v>
      </c>
      <c r="AB1130" s="184" t="s">
        <v>3561</v>
      </c>
      <c r="AC1130" s="184"/>
      <c r="AD1130" s="184"/>
      <c r="AE1130" s="184" t="s">
        <v>3562</v>
      </c>
      <c r="AF1130" s="184" t="s">
        <v>4919</v>
      </c>
      <c r="AG1130" s="184"/>
      <c r="AH1130" s="184"/>
      <c r="AI1130" s="184"/>
      <c r="AJ1130" s="184" t="s">
        <v>3593</v>
      </c>
      <c r="AK1130" s="184">
        <v>518000</v>
      </c>
      <c r="AL1130" s="184"/>
      <c r="AM1130" s="184"/>
      <c r="AN1130" s="184"/>
      <c r="AO1130" s="184" t="s">
        <v>3577</v>
      </c>
      <c r="AP1130" s="184" t="s">
        <v>14712</v>
      </c>
      <c r="AQ1130" s="184">
        <v>13603035750</v>
      </c>
      <c r="AR1130" s="184"/>
      <c r="AS1130" s="184"/>
      <c r="AT1130" s="184"/>
      <c r="AU1130" s="184" t="s">
        <v>14713</v>
      </c>
      <c r="AV1130" s="184" t="s">
        <v>14714</v>
      </c>
      <c r="AW1130" s="190"/>
      <c r="AX1130" s="185">
        <v>44424</v>
      </c>
      <c r="AY1130" s="185">
        <v>42574</v>
      </c>
      <c r="AZ1130" s="184" t="s">
        <v>3731</v>
      </c>
      <c r="BA1130" s="184" t="s">
        <v>14715</v>
      </c>
      <c r="BB1130" s="184"/>
      <c r="BC1130" s="184"/>
      <c r="BD1130" s="184"/>
      <c r="BE1130" s="184"/>
      <c r="BF1130" s="184"/>
      <c r="BG1130" s="184"/>
      <c r="BH1130" s="184"/>
      <c r="BI1130" s="184"/>
      <c r="BJ1130" s="184"/>
      <c r="BK1130" s="184"/>
      <c r="BL1130" s="184" t="s">
        <v>3493</v>
      </c>
      <c r="BM1130" s="184" t="s">
        <v>3493</v>
      </c>
      <c r="BN1130" s="184" t="s">
        <v>3493</v>
      </c>
      <c r="BO1130" s="184" t="s">
        <v>3493</v>
      </c>
      <c r="BP1130" s="184" t="s">
        <v>3493</v>
      </c>
      <c r="BQ1130" s="184" t="str">
        <f t="shared" si="48"/>
        <v>√</v>
      </c>
      <c r="BR1130" s="184"/>
      <c r="BS1130" s="184"/>
      <c r="BT1130" s="187" t="s">
        <v>3493</v>
      </c>
      <c r="BU1130" s="184"/>
      <c r="BV1130" s="190" t="e">
        <f>VLOOKUP(D:D,#REF!,2,0)</f>
        <v>#REF!</v>
      </c>
      <c r="BW1130" s="190" t="e">
        <f>VLOOKUP(D:D,#REF!,3,0)</f>
        <v>#REF!</v>
      </c>
      <c r="BX1130" s="190"/>
      <c r="BY1130" s="190"/>
      <c r="BZ1130" s="191" t="e">
        <f>VLOOKUP(D:D,#REF!,2,0)</f>
        <v>#REF!</v>
      </c>
      <c r="CA1130" s="192" t="s">
        <v>18928</v>
      </c>
      <c r="CB1130" s="192" t="s">
        <v>18928</v>
      </c>
      <c r="CC1130" s="192" t="s">
        <v>18928</v>
      </c>
      <c r="CD1130" s="190"/>
      <c r="CE1130" s="184">
        <v>7004500</v>
      </c>
    </row>
    <row r="1131" spans="1:83" ht="11.95" customHeight="1">
      <c r="A1131" s="184">
        <v>7004501</v>
      </c>
      <c r="B1131" s="184">
        <v>1130</v>
      </c>
      <c r="C1131" s="184" t="s">
        <v>22473</v>
      </c>
      <c r="D1131" s="184" t="s">
        <v>24</v>
      </c>
      <c r="E1131" s="184" t="s">
        <v>626</v>
      </c>
      <c r="F1131" s="184" t="s">
        <v>14716</v>
      </c>
      <c r="G1131" s="185">
        <v>42611</v>
      </c>
      <c r="H1131" s="186" t="s">
        <v>22715</v>
      </c>
      <c r="I1131" s="187">
        <v>21049</v>
      </c>
      <c r="J1131" s="184" t="s">
        <v>14704</v>
      </c>
      <c r="K1131" s="184">
        <v>7004501</v>
      </c>
      <c r="L1131" s="184" t="s">
        <v>14717</v>
      </c>
      <c r="M1131" s="184" t="s">
        <v>14718</v>
      </c>
      <c r="N1131" s="188" t="s">
        <v>14719</v>
      </c>
      <c r="O1131" s="189"/>
      <c r="P1131" s="187" t="s">
        <v>14720</v>
      </c>
      <c r="Q1131" s="187" t="s">
        <v>14720</v>
      </c>
      <c r="R1131" s="184" t="s">
        <v>14721</v>
      </c>
      <c r="S1131" s="184" t="s">
        <v>24041</v>
      </c>
      <c r="T1131" s="184" t="s">
        <v>25375</v>
      </c>
      <c r="U1131" s="184" t="s">
        <v>3575</v>
      </c>
      <c r="V1131" s="184" t="s">
        <v>25375</v>
      </c>
      <c r="W1131" s="184" t="s">
        <v>14722</v>
      </c>
      <c r="X1131" s="187" t="s">
        <v>14723</v>
      </c>
      <c r="Y1131" s="187" t="s">
        <v>14724</v>
      </c>
      <c r="Z1131" s="188" t="s">
        <v>14725</v>
      </c>
      <c r="AA1131" s="184">
        <v>90</v>
      </c>
      <c r="AB1131" s="184" t="s">
        <v>3561</v>
      </c>
      <c r="AC1131" s="184"/>
      <c r="AD1131" s="184"/>
      <c r="AE1131" s="184" t="s">
        <v>3562</v>
      </c>
      <c r="AF1131" s="184" t="s">
        <v>3608</v>
      </c>
      <c r="AG1131" s="184"/>
      <c r="AH1131" s="184"/>
      <c r="AI1131" s="184" t="s">
        <v>14726</v>
      </c>
      <c r="AJ1131" s="184" t="s">
        <v>3593</v>
      </c>
      <c r="AK1131" s="184">
        <v>518101</v>
      </c>
      <c r="AL1131" s="184"/>
      <c r="AM1131" s="184"/>
      <c r="AN1131" s="184"/>
      <c r="AO1131" s="184" t="s">
        <v>3577</v>
      </c>
      <c r="AP1131" s="184" t="s">
        <v>14727</v>
      </c>
      <c r="AQ1131" s="184">
        <v>13556866028</v>
      </c>
      <c r="AR1131" s="184"/>
      <c r="AS1131" s="184"/>
      <c r="AT1131" s="184"/>
      <c r="AU1131" s="184" t="s">
        <v>14728</v>
      </c>
      <c r="AV1131" s="184" t="s">
        <v>14729</v>
      </c>
      <c r="AW1131" s="190"/>
      <c r="AX1131" s="185">
        <v>44464</v>
      </c>
      <c r="AY1131" s="185">
        <v>43107</v>
      </c>
      <c r="AZ1131" s="184" t="s">
        <v>3731</v>
      </c>
      <c r="BA1131" s="184" t="s">
        <v>14730</v>
      </c>
      <c r="BB1131" s="184"/>
      <c r="BC1131" s="184"/>
      <c r="BD1131" s="184"/>
      <c r="BE1131" s="184"/>
      <c r="BF1131" s="184"/>
      <c r="BG1131" s="184"/>
      <c r="BH1131" s="184"/>
      <c r="BI1131" s="184"/>
      <c r="BJ1131" s="184"/>
      <c r="BK1131" s="184"/>
      <c r="BL1131" s="184" t="s">
        <v>3493</v>
      </c>
      <c r="BM1131" s="184" t="s">
        <v>3493</v>
      </c>
      <c r="BN1131" s="184" t="s">
        <v>3493</v>
      </c>
      <c r="BO1131" s="184" t="s">
        <v>3493</v>
      </c>
      <c r="BP1131" s="184" t="s">
        <v>3493</v>
      </c>
      <c r="BQ1131" s="184" t="str">
        <f t="shared" si="48"/>
        <v>√</v>
      </c>
      <c r="BR1131" s="184"/>
      <c r="BS1131" s="184"/>
      <c r="BT1131" s="187" t="s">
        <v>3493</v>
      </c>
      <c r="BU1131" s="184" t="s">
        <v>4288</v>
      </c>
      <c r="BV1131" s="190" t="e">
        <f>VLOOKUP(D:D,#REF!,2,0)</f>
        <v>#REF!</v>
      </c>
      <c r="BW1131" s="190" t="e">
        <f>VLOOKUP(D:D,#REF!,3,0)</f>
        <v>#REF!</v>
      </c>
      <c r="BX1131" s="190" t="s">
        <v>14731</v>
      </c>
      <c r="BY1131" s="190"/>
      <c r="BZ1131" s="191" t="e">
        <f>VLOOKUP(D:D,#REF!,2,0)</f>
        <v>#REF!</v>
      </c>
      <c r="CA1131" s="192" t="s">
        <v>18928</v>
      </c>
      <c r="CB1131" s="192" t="s">
        <v>18928</v>
      </c>
      <c r="CC1131" s="192" t="s">
        <v>18928</v>
      </c>
      <c r="CD1131" s="190"/>
      <c r="CE1131" s="184">
        <v>7004501</v>
      </c>
    </row>
    <row r="1132" spans="1:83" ht="11.95" customHeight="1">
      <c r="A1132" s="184">
        <v>7004502</v>
      </c>
      <c r="B1132" s="184">
        <v>1131</v>
      </c>
      <c r="C1132" s="184" t="s">
        <v>22473</v>
      </c>
      <c r="D1132" s="184" t="s">
        <v>24</v>
      </c>
      <c r="E1132" s="184" t="s">
        <v>626</v>
      </c>
      <c r="F1132" s="184" t="s">
        <v>14732</v>
      </c>
      <c r="G1132" s="185">
        <v>42611</v>
      </c>
      <c r="H1132" s="186" t="s">
        <v>22715</v>
      </c>
      <c r="I1132" s="187">
        <v>21049</v>
      </c>
      <c r="J1132" s="184" t="s">
        <v>14691</v>
      </c>
      <c r="K1132" s="184">
        <v>7004502</v>
      </c>
      <c r="L1132" s="184" t="s">
        <v>14733</v>
      </c>
      <c r="M1132" s="184" t="s">
        <v>14734</v>
      </c>
      <c r="N1132" s="188" t="s">
        <v>14735</v>
      </c>
      <c r="O1132" s="189" t="s">
        <v>14736</v>
      </c>
      <c r="P1132" s="187" t="s">
        <v>14737</v>
      </c>
      <c r="Q1132" s="187" t="s">
        <v>14738</v>
      </c>
      <c r="R1132" s="184" t="s">
        <v>14739</v>
      </c>
      <c r="S1132" s="184" t="s">
        <v>24041</v>
      </c>
      <c r="T1132" s="184" t="s">
        <v>25375</v>
      </c>
      <c r="U1132" s="184" t="s">
        <v>3575</v>
      </c>
      <c r="V1132" s="184" t="s">
        <v>25375</v>
      </c>
      <c r="W1132" s="184" t="s">
        <v>3575</v>
      </c>
      <c r="X1132" s="187" t="s">
        <v>14740</v>
      </c>
      <c r="Y1132" s="187" t="s">
        <v>14741</v>
      </c>
      <c r="Z1132" s="188" t="s">
        <v>14742</v>
      </c>
      <c r="AA1132" s="184">
        <v>90</v>
      </c>
      <c r="AB1132" s="184" t="s">
        <v>3561</v>
      </c>
      <c r="AC1132" s="184"/>
      <c r="AD1132" s="184"/>
      <c r="AE1132" s="184" t="s">
        <v>3562</v>
      </c>
      <c r="AF1132" s="184" t="s">
        <v>7055</v>
      </c>
      <c r="AG1132" s="184"/>
      <c r="AH1132" s="184"/>
      <c r="AI1132" s="184"/>
      <c r="AJ1132" s="184" t="s">
        <v>3593</v>
      </c>
      <c r="AK1132" s="184">
        <v>518083</v>
      </c>
      <c r="AL1132" s="184"/>
      <c r="AM1132" s="184"/>
      <c r="AN1132" s="184"/>
      <c r="AO1132" s="184" t="s">
        <v>3577</v>
      </c>
      <c r="AP1132" s="184" t="s">
        <v>14743</v>
      </c>
      <c r="AQ1132" s="184">
        <v>13927496040</v>
      </c>
      <c r="AR1132" s="184"/>
      <c r="AS1132" s="184"/>
      <c r="AT1132" s="184"/>
      <c r="AU1132" s="184" t="s">
        <v>14744</v>
      </c>
      <c r="AV1132" s="184" t="s">
        <v>14744</v>
      </c>
      <c r="AW1132" s="190"/>
      <c r="AX1132" s="185">
        <v>44433</v>
      </c>
      <c r="AY1132" s="185">
        <v>42822</v>
      </c>
      <c r="AZ1132" s="184" t="s">
        <v>3562</v>
      </c>
      <c r="BA1132" s="184" t="s">
        <v>14745</v>
      </c>
      <c r="BB1132" s="184"/>
      <c r="BC1132" s="184"/>
      <c r="BD1132" s="184"/>
      <c r="BE1132" s="184"/>
      <c r="BF1132" s="184"/>
      <c r="BG1132" s="184"/>
      <c r="BH1132" s="184"/>
      <c r="BI1132" s="184"/>
      <c r="BJ1132" s="184"/>
      <c r="BK1132" s="184"/>
      <c r="BL1132" s="184" t="s">
        <v>3493</v>
      </c>
      <c r="BM1132" s="184" t="s">
        <v>3493</v>
      </c>
      <c r="BN1132" s="184" t="s">
        <v>3493</v>
      </c>
      <c r="BO1132" s="184" t="s">
        <v>3493</v>
      </c>
      <c r="BP1132" s="184" t="s">
        <v>3493</v>
      </c>
      <c r="BQ1132" s="184" t="str">
        <f t="shared" si="48"/>
        <v>√</v>
      </c>
      <c r="BR1132" s="184"/>
      <c r="BS1132" s="184"/>
      <c r="BT1132" s="187" t="s">
        <v>3493</v>
      </c>
      <c r="BU1132" s="184"/>
      <c r="BV1132" s="190" t="e">
        <f>VLOOKUP(D:D,#REF!,2,0)</f>
        <v>#REF!</v>
      </c>
      <c r="BW1132" s="190" t="e">
        <f>VLOOKUP(D:D,#REF!,3,0)</f>
        <v>#REF!</v>
      </c>
      <c r="BX1132" s="190"/>
      <c r="BY1132" s="190"/>
      <c r="BZ1132" s="191" t="e">
        <f>VLOOKUP(D:D,#REF!,2,0)</f>
        <v>#REF!</v>
      </c>
      <c r="CA1132" s="192" t="s">
        <v>18928</v>
      </c>
      <c r="CB1132" s="192" t="s">
        <v>18928</v>
      </c>
      <c r="CC1132" s="192" t="s">
        <v>18928</v>
      </c>
      <c r="CD1132" s="190"/>
      <c r="CE1132" s="184">
        <v>7004502</v>
      </c>
    </row>
    <row r="1133" spans="1:83" ht="11.95" customHeight="1">
      <c r="A1133" s="184">
        <v>7004503</v>
      </c>
      <c r="B1133" s="184">
        <v>1132</v>
      </c>
      <c r="C1133" s="184" t="s">
        <v>22473</v>
      </c>
      <c r="D1133" s="184" t="s">
        <v>24</v>
      </c>
      <c r="E1133" s="184" t="s">
        <v>626</v>
      </c>
      <c r="F1133" s="184" t="s">
        <v>14746</v>
      </c>
      <c r="G1133" s="185">
        <v>42611</v>
      </c>
      <c r="H1133" s="186" t="s">
        <v>22715</v>
      </c>
      <c r="I1133" s="187">
        <v>21049</v>
      </c>
      <c r="J1133" s="184" t="s">
        <v>14691</v>
      </c>
      <c r="K1133" s="184">
        <v>7004503</v>
      </c>
      <c r="L1133" s="184" t="s">
        <v>14747</v>
      </c>
      <c r="M1133" s="184" t="s">
        <v>14748</v>
      </c>
      <c r="N1133" s="188" t="s">
        <v>14749</v>
      </c>
      <c r="O1133" s="189" t="s">
        <v>14750</v>
      </c>
      <c r="P1133" s="187" t="s">
        <v>14751</v>
      </c>
      <c r="Q1133" s="187" t="s">
        <v>14751</v>
      </c>
      <c r="R1133" s="184" t="s">
        <v>14752</v>
      </c>
      <c r="S1133" s="184" t="s">
        <v>24041</v>
      </c>
      <c r="T1133" s="184" t="s">
        <v>25375</v>
      </c>
      <c r="U1133" s="184" t="s">
        <v>3575</v>
      </c>
      <c r="V1133" s="184" t="s">
        <v>25375</v>
      </c>
      <c r="W1133" s="184" t="s">
        <v>3575</v>
      </c>
      <c r="X1133" s="187" t="s">
        <v>25671</v>
      </c>
      <c r="Y1133" s="187" t="s">
        <v>25672</v>
      </c>
      <c r="Z1133" s="188" t="s">
        <v>25673</v>
      </c>
      <c r="AA1133" s="184">
        <v>90</v>
      </c>
      <c r="AB1133" s="184" t="s">
        <v>3561</v>
      </c>
      <c r="AC1133" s="184" t="s">
        <v>25674</v>
      </c>
      <c r="AD1133" s="184"/>
      <c r="AE1133" s="184" t="s">
        <v>3562</v>
      </c>
      <c r="AF1133" s="184" t="s">
        <v>7055</v>
      </c>
      <c r="AG1133" s="184"/>
      <c r="AH1133" s="184"/>
      <c r="AI1133" s="184"/>
      <c r="AJ1133" s="184" t="s">
        <v>3563</v>
      </c>
      <c r="AK1133" s="184">
        <v>518000</v>
      </c>
      <c r="AL1133" s="184"/>
      <c r="AM1133" s="184"/>
      <c r="AN1133" s="184"/>
      <c r="AO1133" s="184" t="s">
        <v>3577</v>
      </c>
      <c r="AP1133" s="184" t="s">
        <v>14753</v>
      </c>
      <c r="AQ1133" s="184">
        <v>13790402807</v>
      </c>
      <c r="AR1133" s="184"/>
      <c r="AS1133" s="184"/>
      <c r="AT1133" s="184"/>
      <c r="AU1133" s="184" t="s">
        <v>25675</v>
      </c>
      <c r="AV1133" s="184" t="s">
        <v>25675</v>
      </c>
      <c r="AW1133" s="190"/>
      <c r="AX1133" s="185">
        <v>44513</v>
      </c>
      <c r="AY1133" s="185">
        <v>43632</v>
      </c>
      <c r="AZ1133" s="184" t="s">
        <v>3731</v>
      </c>
      <c r="BA1133" s="184" t="s">
        <v>14754</v>
      </c>
      <c r="BB1133" s="184"/>
      <c r="BC1133" s="184"/>
      <c r="BD1133" s="184"/>
      <c r="BE1133" s="184"/>
      <c r="BF1133" s="184"/>
      <c r="BG1133" s="184"/>
      <c r="BH1133" s="184"/>
      <c r="BI1133" s="184"/>
      <c r="BJ1133" s="184"/>
      <c r="BK1133" s="184"/>
      <c r="BL1133" s="184" t="s">
        <v>3493</v>
      </c>
      <c r="BM1133" s="184" t="s">
        <v>3493</v>
      </c>
      <c r="BN1133" s="184" t="s">
        <v>3493</v>
      </c>
      <c r="BO1133" s="184" t="s">
        <v>3493</v>
      </c>
      <c r="BP1133" s="184" t="s">
        <v>3493</v>
      </c>
      <c r="BQ1133" s="184" t="str">
        <f t="shared" si="48"/>
        <v>√</v>
      </c>
      <c r="BR1133" s="184"/>
      <c r="BS1133" s="184"/>
      <c r="BT1133" s="187" t="s">
        <v>3493</v>
      </c>
      <c r="BU1133" s="184"/>
      <c r="BV1133" s="190" t="e">
        <f>VLOOKUP(D:D,#REF!,2,0)</f>
        <v>#REF!</v>
      </c>
      <c r="BW1133" s="190" t="e">
        <f>VLOOKUP(D:D,#REF!,3,0)</f>
        <v>#REF!</v>
      </c>
      <c r="BX1133" s="190"/>
      <c r="BY1133" s="190"/>
      <c r="BZ1133" s="191" t="e">
        <f>VLOOKUP(D:D,#REF!,2,0)</f>
        <v>#REF!</v>
      </c>
      <c r="CA1133" s="192" t="s">
        <v>18928</v>
      </c>
      <c r="CB1133" s="192" t="s">
        <v>18928</v>
      </c>
      <c r="CC1133" s="192" t="s">
        <v>18928</v>
      </c>
      <c r="CD1133" s="190"/>
      <c r="CE1133" s="184">
        <v>7004503</v>
      </c>
    </row>
    <row r="1134" spans="1:83" ht="11.95" customHeight="1">
      <c r="A1134" s="184">
        <v>7004504</v>
      </c>
      <c r="B1134" s="184">
        <v>1133</v>
      </c>
      <c r="C1134" s="184" t="s">
        <v>22473</v>
      </c>
      <c r="D1134" s="184" t="s">
        <v>24</v>
      </c>
      <c r="E1134" s="184" t="s">
        <v>626</v>
      </c>
      <c r="F1134" s="184" t="s">
        <v>14755</v>
      </c>
      <c r="G1134" s="185">
        <v>42611</v>
      </c>
      <c r="H1134" s="186" t="s">
        <v>22715</v>
      </c>
      <c r="I1134" s="187">
        <v>21049</v>
      </c>
      <c r="J1134" s="184" t="s">
        <v>14691</v>
      </c>
      <c r="K1134" s="184">
        <v>7004504</v>
      </c>
      <c r="L1134" s="184" t="s">
        <v>14756</v>
      </c>
      <c r="M1134" s="184" t="s">
        <v>14757</v>
      </c>
      <c r="N1134" s="188" t="s">
        <v>14758</v>
      </c>
      <c r="O1134" s="189" t="s">
        <v>14759</v>
      </c>
      <c r="P1134" s="187" t="s">
        <v>14760</v>
      </c>
      <c r="Q1134" s="187" t="s">
        <v>14760</v>
      </c>
      <c r="R1134" s="184" t="s">
        <v>14761</v>
      </c>
      <c r="S1134" s="184" t="s">
        <v>24041</v>
      </c>
      <c r="T1134" s="184" t="s">
        <v>25375</v>
      </c>
      <c r="U1134" s="184" t="s">
        <v>3575</v>
      </c>
      <c r="V1134" s="184" t="s">
        <v>25375</v>
      </c>
      <c r="W1134" s="184" t="s">
        <v>14762</v>
      </c>
      <c r="X1134" s="187" t="s">
        <v>14763</v>
      </c>
      <c r="Y1134" s="187"/>
      <c r="Z1134" s="188" t="s">
        <v>14764</v>
      </c>
      <c r="AA1134" s="184">
        <v>90</v>
      </c>
      <c r="AB1134" s="184" t="s">
        <v>3561</v>
      </c>
      <c r="AC1134" s="184" t="s">
        <v>22755</v>
      </c>
      <c r="AD1134" s="184"/>
      <c r="AE1134" s="184" t="s">
        <v>3562</v>
      </c>
      <c r="AF1134" s="184" t="s">
        <v>7055</v>
      </c>
      <c r="AG1134" s="184"/>
      <c r="AH1134" s="184"/>
      <c r="AI1134" s="184"/>
      <c r="AJ1134" s="184" t="s">
        <v>3563</v>
      </c>
      <c r="AK1134" s="184">
        <v>518100</v>
      </c>
      <c r="AL1134" s="184"/>
      <c r="AM1134" s="184"/>
      <c r="AN1134" s="184"/>
      <c r="AO1134" s="184" t="s">
        <v>3577</v>
      </c>
      <c r="AP1134" s="184" t="s">
        <v>14765</v>
      </c>
      <c r="AQ1134" s="184">
        <v>13544120995</v>
      </c>
      <c r="AR1134" s="184"/>
      <c r="AS1134" s="184"/>
      <c r="AT1134" s="184"/>
      <c r="AU1134" s="184" t="s">
        <v>14766</v>
      </c>
      <c r="AV1134" s="184" t="s">
        <v>14767</v>
      </c>
      <c r="AW1134" s="190"/>
      <c r="AX1134" s="185">
        <v>44349</v>
      </c>
      <c r="AY1134" s="185">
        <v>44349</v>
      </c>
      <c r="AZ1134" s="184" t="s">
        <v>3731</v>
      </c>
      <c r="BA1134" s="184" t="s">
        <v>14768</v>
      </c>
      <c r="BB1134" s="184"/>
      <c r="BC1134" s="184"/>
      <c r="BD1134" s="184"/>
      <c r="BE1134" s="184"/>
      <c r="BF1134" s="184"/>
      <c r="BG1134" s="184"/>
      <c r="BH1134" s="184"/>
      <c r="BI1134" s="184"/>
      <c r="BJ1134" s="184"/>
      <c r="BK1134" s="184"/>
      <c r="BL1134" s="184" t="s">
        <v>3493</v>
      </c>
      <c r="BM1134" s="184"/>
      <c r="BN1134" s="184" t="s">
        <v>3493</v>
      </c>
      <c r="BO1134" s="184"/>
      <c r="BP1134" s="184" t="s">
        <v>3493</v>
      </c>
      <c r="BQ1134" s="184" t="str">
        <f t="shared" si="48"/>
        <v>√</v>
      </c>
      <c r="BR1134" s="184"/>
      <c r="BS1134" s="184"/>
      <c r="BT1134" s="187" t="s">
        <v>3493</v>
      </c>
      <c r="BU1134" s="184"/>
      <c r="BV1134" s="190" t="e">
        <f>VLOOKUP(D:D,#REF!,2,0)</f>
        <v>#REF!</v>
      </c>
      <c r="BW1134" s="190" t="e">
        <f>VLOOKUP(D:D,#REF!,3,0)</f>
        <v>#REF!</v>
      </c>
      <c r="BX1134" s="190"/>
      <c r="BY1134" s="190"/>
      <c r="BZ1134" s="191" t="e">
        <f>VLOOKUP(D:D,#REF!,2,0)</f>
        <v>#REF!</v>
      </c>
      <c r="CA1134" s="192" t="s">
        <v>18928</v>
      </c>
      <c r="CB1134" s="192" t="s">
        <v>18928</v>
      </c>
      <c r="CC1134" s="192" t="s">
        <v>18928</v>
      </c>
      <c r="CD1134" s="190"/>
      <c r="CE1134" s="184">
        <v>7004504</v>
      </c>
    </row>
    <row r="1135" spans="1:83" ht="11.95" customHeight="1">
      <c r="A1135" s="184">
        <v>7004505</v>
      </c>
      <c r="B1135" s="184">
        <v>1134</v>
      </c>
      <c r="C1135" s="184" t="s">
        <v>22473</v>
      </c>
      <c r="D1135" s="184" t="s">
        <v>24</v>
      </c>
      <c r="E1135" s="184" t="s">
        <v>626</v>
      </c>
      <c r="F1135" s="184" t="s">
        <v>14769</v>
      </c>
      <c r="G1135" s="185">
        <v>42611</v>
      </c>
      <c r="H1135" s="186" t="s">
        <v>22715</v>
      </c>
      <c r="I1135" s="187">
        <v>21049</v>
      </c>
      <c r="J1135" s="184" t="s">
        <v>14691</v>
      </c>
      <c r="K1135" s="184">
        <v>7004505</v>
      </c>
      <c r="L1135" s="184" t="s">
        <v>14770</v>
      </c>
      <c r="M1135" s="184" t="s">
        <v>14771</v>
      </c>
      <c r="N1135" s="188" t="s">
        <v>14772</v>
      </c>
      <c r="O1135" s="189" t="s">
        <v>14773</v>
      </c>
      <c r="P1135" s="187" t="s">
        <v>14774</v>
      </c>
      <c r="Q1135" s="187" t="s">
        <v>14774</v>
      </c>
      <c r="R1135" s="184" t="s">
        <v>14775</v>
      </c>
      <c r="S1135" s="184" t="s">
        <v>24041</v>
      </c>
      <c r="T1135" s="184" t="s">
        <v>25375</v>
      </c>
      <c r="U1135" s="184" t="s">
        <v>3575</v>
      </c>
      <c r="V1135" s="184" t="s">
        <v>25375</v>
      </c>
      <c r="W1135" s="184" t="s">
        <v>14776</v>
      </c>
      <c r="X1135" s="187" t="s">
        <v>14777</v>
      </c>
      <c r="Y1135" s="187" t="s">
        <v>14778</v>
      </c>
      <c r="Z1135" s="188" t="s">
        <v>14779</v>
      </c>
      <c r="AA1135" s="184">
        <v>90</v>
      </c>
      <c r="AB1135" s="184" t="s">
        <v>3561</v>
      </c>
      <c r="AC1135" s="184" t="s">
        <v>25674</v>
      </c>
      <c r="AD1135" s="184"/>
      <c r="AE1135" s="184" t="s">
        <v>3562</v>
      </c>
      <c r="AF1135" s="184" t="s">
        <v>7055</v>
      </c>
      <c r="AG1135" s="184"/>
      <c r="AH1135" s="184"/>
      <c r="AI1135" s="184"/>
      <c r="AJ1135" s="184" t="s">
        <v>3563</v>
      </c>
      <c r="AK1135" s="184">
        <v>518000</v>
      </c>
      <c r="AL1135" s="184"/>
      <c r="AM1135" s="184"/>
      <c r="AN1135" s="184"/>
      <c r="AO1135" s="184" t="s">
        <v>3577</v>
      </c>
      <c r="AP1135" s="184" t="s">
        <v>14780</v>
      </c>
      <c r="AQ1135" s="184">
        <v>13530758744</v>
      </c>
      <c r="AR1135" s="184"/>
      <c r="AS1135" s="184"/>
      <c r="AT1135" s="184"/>
      <c r="AU1135" s="184" t="s">
        <v>14781</v>
      </c>
      <c r="AV1135" s="184" t="s">
        <v>14781</v>
      </c>
      <c r="AW1135" s="190"/>
      <c r="AX1135" s="185">
        <v>44462</v>
      </c>
      <c r="AY1135" s="185">
        <v>43626</v>
      </c>
      <c r="AZ1135" s="184" t="s">
        <v>3731</v>
      </c>
      <c r="BA1135" s="184" t="s">
        <v>14782</v>
      </c>
      <c r="BB1135" s="184"/>
      <c r="BC1135" s="184"/>
      <c r="BD1135" s="184"/>
      <c r="BE1135" s="184"/>
      <c r="BF1135" s="184"/>
      <c r="BG1135" s="184"/>
      <c r="BH1135" s="184"/>
      <c r="BI1135" s="184"/>
      <c r="BJ1135" s="184"/>
      <c r="BK1135" s="184"/>
      <c r="BL1135" s="184" t="s">
        <v>3493</v>
      </c>
      <c r="BM1135" s="184" t="s">
        <v>3493</v>
      </c>
      <c r="BN1135" s="184" t="s">
        <v>3493</v>
      </c>
      <c r="BO1135" s="184" t="s">
        <v>3493</v>
      </c>
      <c r="BP1135" s="184" t="s">
        <v>3493</v>
      </c>
      <c r="BQ1135" s="184" t="str">
        <f t="shared" si="48"/>
        <v>√</v>
      </c>
      <c r="BR1135" s="184"/>
      <c r="BS1135" s="184"/>
      <c r="BT1135" s="187" t="s">
        <v>3493</v>
      </c>
      <c r="BU1135" s="184" t="s">
        <v>14783</v>
      </c>
      <c r="BV1135" s="190" t="e">
        <f>VLOOKUP(D:D,#REF!,2,0)</f>
        <v>#REF!</v>
      </c>
      <c r="BW1135" s="190" t="e">
        <f>VLOOKUP(D:D,#REF!,3,0)</f>
        <v>#REF!</v>
      </c>
      <c r="BX1135" s="190"/>
      <c r="BY1135" s="190"/>
      <c r="BZ1135" s="191" t="e">
        <f>VLOOKUP(D:D,#REF!,2,0)</f>
        <v>#REF!</v>
      </c>
      <c r="CA1135" s="192" t="s">
        <v>18928</v>
      </c>
      <c r="CB1135" s="192" t="s">
        <v>18928</v>
      </c>
      <c r="CC1135" s="192" t="s">
        <v>18928</v>
      </c>
      <c r="CD1135" s="190"/>
      <c r="CE1135" s="184">
        <v>7004505</v>
      </c>
    </row>
    <row r="1136" spans="1:83" ht="11.95" customHeight="1">
      <c r="A1136" s="184">
        <v>7004506</v>
      </c>
      <c r="B1136" s="184">
        <v>1135</v>
      </c>
      <c r="C1136" s="184" t="s">
        <v>22473</v>
      </c>
      <c r="D1136" s="184" t="s">
        <v>24</v>
      </c>
      <c r="E1136" s="184" t="s">
        <v>626</v>
      </c>
      <c r="F1136" s="184" t="s">
        <v>14784</v>
      </c>
      <c r="G1136" s="185">
        <v>42611</v>
      </c>
      <c r="H1136" s="186" t="s">
        <v>22715</v>
      </c>
      <c r="I1136" s="187">
        <v>21049</v>
      </c>
      <c r="J1136" s="184" t="s">
        <v>14704</v>
      </c>
      <c r="K1136" s="184">
        <v>7004506</v>
      </c>
      <c r="L1136" s="184" t="s">
        <v>14785</v>
      </c>
      <c r="M1136" s="184" t="s">
        <v>14786</v>
      </c>
      <c r="N1136" s="188" t="s">
        <v>14787</v>
      </c>
      <c r="O1136" s="189" t="s">
        <v>14788</v>
      </c>
      <c r="P1136" s="187" t="s">
        <v>14789</v>
      </c>
      <c r="Q1136" s="187" t="s">
        <v>14789</v>
      </c>
      <c r="R1136" s="184" t="s">
        <v>14790</v>
      </c>
      <c r="S1136" s="184" t="s">
        <v>24041</v>
      </c>
      <c r="T1136" s="184" t="s">
        <v>25375</v>
      </c>
      <c r="U1136" s="184" t="s">
        <v>3575</v>
      </c>
      <c r="V1136" s="184" t="s">
        <v>25375</v>
      </c>
      <c r="W1136" s="184" t="s">
        <v>14791</v>
      </c>
      <c r="X1136" s="187" t="s">
        <v>14792</v>
      </c>
      <c r="Y1136" s="187" t="s">
        <v>14793</v>
      </c>
      <c r="Z1136" s="188" t="s">
        <v>14792</v>
      </c>
      <c r="AA1136" s="184">
        <v>90</v>
      </c>
      <c r="AB1136" s="184" t="s">
        <v>3561</v>
      </c>
      <c r="AC1136" s="184" t="s">
        <v>25674</v>
      </c>
      <c r="AD1136" s="184"/>
      <c r="AE1136" s="184" t="s">
        <v>3562</v>
      </c>
      <c r="AF1136" s="184" t="s">
        <v>4919</v>
      </c>
      <c r="AG1136" s="184"/>
      <c r="AH1136" s="184"/>
      <c r="AI1136" s="184"/>
      <c r="AJ1136" s="184" t="s">
        <v>3563</v>
      </c>
      <c r="AK1136" s="184">
        <v>518100</v>
      </c>
      <c r="AL1136" s="184"/>
      <c r="AM1136" s="184"/>
      <c r="AN1136" s="184"/>
      <c r="AO1136" s="184" t="s">
        <v>3577</v>
      </c>
      <c r="AP1136" s="184" t="s">
        <v>14794</v>
      </c>
      <c r="AQ1136" s="184">
        <v>13060639702</v>
      </c>
      <c r="AR1136" s="184"/>
      <c r="AS1136" s="184"/>
      <c r="AT1136" s="184"/>
      <c r="AU1136" s="184" t="s">
        <v>14795</v>
      </c>
      <c r="AV1136" s="184" t="s">
        <v>14796</v>
      </c>
      <c r="AW1136" s="190"/>
      <c r="AX1136" s="185">
        <v>44503</v>
      </c>
      <c r="AY1136" s="185">
        <v>43301</v>
      </c>
      <c r="AZ1136" s="184" t="s">
        <v>3731</v>
      </c>
      <c r="BA1136" s="184" t="s">
        <v>14797</v>
      </c>
      <c r="BB1136" s="184"/>
      <c r="BC1136" s="184"/>
      <c r="BD1136" s="184"/>
      <c r="BE1136" s="184"/>
      <c r="BF1136" s="184"/>
      <c r="BG1136" s="184"/>
      <c r="BH1136" s="184"/>
      <c r="BI1136" s="184"/>
      <c r="BJ1136" s="184"/>
      <c r="BK1136" s="184"/>
      <c r="BL1136" s="184" t="s">
        <v>3493</v>
      </c>
      <c r="BM1136" s="184" t="s">
        <v>3493</v>
      </c>
      <c r="BN1136" s="184" t="s">
        <v>3493</v>
      </c>
      <c r="BO1136" s="184" t="s">
        <v>3493</v>
      </c>
      <c r="BP1136" s="184" t="s">
        <v>3493</v>
      </c>
      <c r="BQ1136" s="184" t="str">
        <f t="shared" si="48"/>
        <v>√</v>
      </c>
      <c r="BR1136" s="184"/>
      <c r="BS1136" s="184"/>
      <c r="BT1136" s="187" t="s">
        <v>3493</v>
      </c>
      <c r="BU1136" s="184"/>
      <c r="BV1136" s="190" t="e">
        <f>VLOOKUP(D:D,#REF!,2,0)</f>
        <v>#REF!</v>
      </c>
      <c r="BW1136" s="190" t="e">
        <f>VLOOKUP(D:D,#REF!,3,0)</f>
        <v>#REF!</v>
      </c>
      <c r="BX1136" s="190"/>
      <c r="BY1136" s="190"/>
      <c r="BZ1136" s="191" t="e">
        <f>VLOOKUP(D:D,#REF!,2,0)</f>
        <v>#REF!</v>
      </c>
      <c r="CA1136" s="192" t="s">
        <v>18928</v>
      </c>
      <c r="CB1136" s="192" t="s">
        <v>18928</v>
      </c>
      <c r="CC1136" s="192" t="s">
        <v>18928</v>
      </c>
      <c r="CD1136" s="190"/>
      <c r="CE1136" s="184">
        <v>7004506</v>
      </c>
    </row>
    <row r="1137" spans="1:83" ht="11.95" customHeight="1">
      <c r="A1137" s="184">
        <v>7004507</v>
      </c>
      <c r="B1137" s="184">
        <v>1136</v>
      </c>
      <c r="C1137" s="184" t="s">
        <v>22473</v>
      </c>
      <c r="D1137" s="184" t="s">
        <v>24</v>
      </c>
      <c r="E1137" s="184" t="s">
        <v>630</v>
      </c>
      <c r="F1137" s="184" t="s">
        <v>14798</v>
      </c>
      <c r="G1137" s="185">
        <v>42616</v>
      </c>
      <c r="H1137" s="186" t="s">
        <v>22737</v>
      </c>
      <c r="I1137" s="187">
        <v>21142</v>
      </c>
      <c r="J1137" s="184" t="s">
        <v>12532</v>
      </c>
      <c r="K1137" s="184">
        <v>7004507</v>
      </c>
      <c r="L1137" s="184" t="s">
        <v>14799</v>
      </c>
      <c r="M1137" s="184" t="s">
        <v>14800</v>
      </c>
      <c r="N1137" s="188" t="s">
        <v>14801</v>
      </c>
      <c r="O1137" s="189" t="s">
        <v>14802</v>
      </c>
      <c r="P1137" s="187" t="s">
        <v>14803</v>
      </c>
      <c r="Q1137" s="187" t="s">
        <v>14803</v>
      </c>
      <c r="R1137" s="184" t="s">
        <v>14804</v>
      </c>
      <c r="S1137" s="184" t="s">
        <v>24041</v>
      </c>
      <c r="T1137" s="184" t="s">
        <v>25375</v>
      </c>
      <c r="U1137" s="184" t="s">
        <v>3575</v>
      </c>
      <c r="V1137" s="184" t="s">
        <v>25375</v>
      </c>
      <c r="W1137" s="184" t="s">
        <v>14805</v>
      </c>
      <c r="X1137" s="187" t="s">
        <v>14806</v>
      </c>
      <c r="Y1137" s="187" t="s">
        <v>14807</v>
      </c>
      <c r="Z1137" s="188" t="s">
        <v>14808</v>
      </c>
      <c r="AA1137" s="184">
        <v>90</v>
      </c>
      <c r="AB1137" s="184" t="s">
        <v>3561</v>
      </c>
      <c r="AC1137" s="184" t="s">
        <v>14809</v>
      </c>
      <c r="AD1137" s="184"/>
      <c r="AE1137" s="184" t="s">
        <v>3562</v>
      </c>
      <c r="AF1137" s="184" t="s">
        <v>11821</v>
      </c>
      <c r="AG1137" s="184"/>
      <c r="AH1137" s="184"/>
      <c r="AI1137" s="184"/>
      <c r="AJ1137" s="184" t="s">
        <v>3593</v>
      </c>
      <c r="AK1137" s="184">
        <v>519000</v>
      </c>
      <c r="AL1137" s="184" t="s">
        <v>13474</v>
      </c>
      <c r="AM1137" s="184" t="s">
        <v>13475</v>
      </c>
      <c r="AN1137" s="184">
        <v>13928002838</v>
      </c>
      <c r="AO1137" s="184" t="s">
        <v>3577</v>
      </c>
      <c r="AP1137" s="184" t="s">
        <v>14810</v>
      </c>
      <c r="AQ1137" s="184" t="s">
        <v>14811</v>
      </c>
      <c r="AR1137" s="184" t="s">
        <v>13474</v>
      </c>
      <c r="AS1137" s="184" t="s">
        <v>13475</v>
      </c>
      <c r="AT1137" s="184">
        <v>13928002838</v>
      </c>
      <c r="AU1137" s="184" t="s">
        <v>14812</v>
      </c>
      <c r="AV1137" s="184" t="s">
        <v>14813</v>
      </c>
      <c r="AW1137" s="190"/>
      <c r="AX1137" s="185">
        <v>44440</v>
      </c>
      <c r="AY1137" s="185">
        <v>43648</v>
      </c>
      <c r="AZ1137" s="184" t="s">
        <v>3731</v>
      </c>
      <c r="BA1137" s="184" t="s">
        <v>14814</v>
      </c>
      <c r="BB1137" s="184"/>
      <c r="BC1137" s="184"/>
      <c r="BD1137" s="184"/>
      <c r="BE1137" s="184"/>
      <c r="BF1137" s="184"/>
      <c r="BG1137" s="184"/>
      <c r="BH1137" s="184"/>
      <c r="BI1137" s="184"/>
      <c r="BJ1137" s="184"/>
      <c r="BK1137" s="184"/>
      <c r="BL1137" s="184" t="s">
        <v>3493</v>
      </c>
      <c r="BM1137" s="184" t="s">
        <v>3493</v>
      </c>
      <c r="BN1137" s="184" t="s">
        <v>3493</v>
      </c>
      <c r="BO1137" s="184" t="s">
        <v>3493</v>
      </c>
      <c r="BP1137" s="184" t="s">
        <v>3493</v>
      </c>
      <c r="BQ1137" s="184" t="str">
        <f t="shared" si="48"/>
        <v>√</v>
      </c>
      <c r="BR1137" s="184"/>
      <c r="BS1137" s="184"/>
      <c r="BT1137" s="187" t="s">
        <v>3493</v>
      </c>
      <c r="BU1137" s="184"/>
      <c r="BV1137" s="190" t="e">
        <f>VLOOKUP(D:D,#REF!,2,0)</f>
        <v>#REF!</v>
      </c>
      <c r="BW1137" s="190" t="e">
        <f>VLOOKUP(D:D,#REF!,3,0)</f>
        <v>#REF!</v>
      </c>
      <c r="BX1137" s="190"/>
      <c r="BY1137" s="190"/>
      <c r="BZ1137" s="191" t="e">
        <f>VLOOKUP(D:D,#REF!,2,0)</f>
        <v>#REF!</v>
      </c>
      <c r="CA1137" s="192" t="s">
        <v>18928</v>
      </c>
      <c r="CB1137" s="192" t="s">
        <v>18928</v>
      </c>
      <c r="CC1137" s="192" t="s">
        <v>18928</v>
      </c>
      <c r="CD1137" s="190"/>
      <c r="CE1137" s="184">
        <v>7004507</v>
      </c>
    </row>
    <row r="1138" spans="1:83" ht="11.95" customHeight="1">
      <c r="A1138" s="184">
        <v>7004508</v>
      </c>
      <c r="B1138" s="184">
        <v>1137</v>
      </c>
      <c r="C1138" s="184" t="s">
        <v>22473</v>
      </c>
      <c r="D1138" s="184" t="s">
        <v>24</v>
      </c>
      <c r="E1138" s="184" t="s">
        <v>624</v>
      </c>
      <c r="F1138" s="184" t="s">
        <v>14815</v>
      </c>
      <c r="G1138" s="185">
        <v>42606</v>
      </c>
      <c r="H1138" s="186" t="s">
        <v>22737</v>
      </c>
      <c r="I1138" s="187">
        <v>21142</v>
      </c>
      <c r="J1138" s="184" t="s">
        <v>12532</v>
      </c>
      <c r="K1138" s="184">
        <v>7004508</v>
      </c>
      <c r="L1138" s="184" t="s">
        <v>14816</v>
      </c>
      <c r="M1138" s="184" t="s">
        <v>14817</v>
      </c>
      <c r="N1138" s="188" t="s">
        <v>14818</v>
      </c>
      <c r="O1138" s="189" t="s">
        <v>14819</v>
      </c>
      <c r="P1138" s="187" t="s">
        <v>14820</v>
      </c>
      <c r="Q1138" s="187" t="s">
        <v>14820</v>
      </c>
      <c r="R1138" s="184" t="s">
        <v>14821</v>
      </c>
      <c r="S1138" s="184" t="s">
        <v>14822</v>
      </c>
      <c r="T1138" s="184" t="s">
        <v>14823</v>
      </c>
      <c r="U1138" s="184">
        <v>13528390839</v>
      </c>
      <c r="V1138" s="184" t="s">
        <v>14824</v>
      </c>
      <c r="W1138" s="184">
        <v>17099731686</v>
      </c>
      <c r="X1138" s="187" t="s">
        <v>14825</v>
      </c>
      <c r="Y1138" s="187"/>
      <c r="Z1138" s="188" t="s">
        <v>14826</v>
      </c>
      <c r="AA1138" s="184">
        <v>180</v>
      </c>
      <c r="AB1138" s="184" t="s">
        <v>3669</v>
      </c>
      <c r="AC1138" s="184" t="s">
        <v>22755</v>
      </c>
      <c r="AD1138" s="184"/>
      <c r="AE1138" s="184" t="s">
        <v>3562</v>
      </c>
      <c r="AF1138" s="184" t="s">
        <v>7055</v>
      </c>
      <c r="AG1138" s="184"/>
      <c r="AH1138" s="184"/>
      <c r="AI1138" s="184"/>
      <c r="AJ1138" s="184" t="s">
        <v>3563</v>
      </c>
      <c r="AK1138" s="184">
        <v>529400</v>
      </c>
      <c r="AL1138" s="184" t="s">
        <v>14827</v>
      </c>
      <c r="AM1138" s="184" t="s">
        <v>14828</v>
      </c>
      <c r="AN1138" s="184">
        <v>13725974886</v>
      </c>
      <c r="AO1138" s="184" t="s">
        <v>3577</v>
      </c>
      <c r="AP1138" s="184" t="s">
        <v>14827</v>
      </c>
      <c r="AQ1138" s="184">
        <v>13725974886</v>
      </c>
      <c r="AR1138" s="184" t="s">
        <v>14827</v>
      </c>
      <c r="AS1138" s="184" t="s">
        <v>14828</v>
      </c>
      <c r="AT1138" s="184">
        <v>13725974886</v>
      </c>
      <c r="AU1138" s="184" t="s">
        <v>25676</v>
      </c>
      <c r="AV1138" s="184" t="s">
        <v>25676</v>
      </c>
      <c r="AW1138" s="190"/>
      <c r="AX1138" s="185">
        <v>44362</v>
      </c>
      <c r="AY1138" s="185">
        <v>44362</v>
      </c>
      <c r="AZ1138" s="184" t="s">
        <v>3731</v>
      </c>
      <c r="BA1138" s="184" t="s">
        <v>25677</v>
      </c>
      <c r="BB1138" s="184"/>
      <c r="BC1138" s="184"/>
      <c r="BD1138" s="184"/>
      <c r="BE1138" s="184"/>
      <c r="BF1138" s="184"/>
      <c r="BG1138" s="184"/>
      <c r="BH1138" s="184"/>
      <c r="BI1138" s="184"/>
      <c r="BJ1138" s="184"/>
      <c r="BK1138" s="184"/>
      <c r="BL1138" s="184" t="s">
        <v>3493</v>
      </c>
      <c r="BM1138" s="184"/>
      <c r="BN1138" s="184" t="s">
        <v>3493</v>
      </c>
      <c r="BO1138" s="184"/>
      <c r="BP1138" s="184" t="s">
        <v>3493</v>
      </c>
      <c r="BQ1138" s="184" t="str">
        <f t="shared" si="48"/>
        <v>√</v>
      </c>
      <c r="BR1138" s="184"/>
      <c r="BS1138" s="184"/>
      <c r="BT1138" s="187" t="s">
        <v>3493</v>
      </c>
      <c r="BU1138" s="184"/>
      <c r="BV1138" s="190" t="e">
        <f>VLOOKUP(D:D,#REF!,2,0)</f>
        <v>#REF!</v>
      </c>
      <c r="BW1138" s="190" t="e">
        <f>VLOOKUP(D:D,#REF!,3,0)</f>
        <v>#REF!</v>
      </c>
      <c r="BX1138" s="190"/>
      <c r="BY1138" s="190"/>
      <c r="BZ1138" s="191" t="e">
        <f>VLOOKUP(D:D,#REF!,2,0)</f>
        <v>#REF!</v>
      </c>
      <c r="CA1138" s="192" t="s">
        <v>18928</v>
      </c>
      <c r="CB1138" s="192" t="s">
        <v>18928</v>
      </c>
      <c r="CC1138" s="192" t="s">
        <v>18928</v>
      </c>
      <c r="CD1138" s="190"/>
      <c r="CE1138" s="184">
        <v>7004508</v>
      </c>
    </row>
    <row r="1139" spans="1:83" ht="11.95" customHeight="1">
      <c r="A1139" s="184">
        <v>7004509</v>
      </c>
      <c r="B1139" s="184">
        <v>1138</v>
      </c>
      <c r="C1139" s="184" t="s">
        <v>22473</v>
      </c>
      <c r="D1139" s="184" t="s">
        <v>24</v>
      </c>
      <c r="E1139" s="184" t="s">
        <v>619</v>
      </c>
      <c r="F1139" s="184" t="s">
        <v>14829</v>
      </c>
      <c r="G1139" s="185">
        <v>42607</v>
      </c>
      <c r="H1139" s="186" t="s">
        <v>22715</v>
      </c>
      <c r="I1139" s="187">
        <v>21049</v>
      </c>
      <c r="J1139" s="184" t="s">
        <v>11164</v>
      </c>
      <c r="K1139" s="184">
        <v>7004509</v>
      </c>
      <c r="L1139" s="184" t="s">
        <v>14830</v>
      </c>
      <c r="M1139" s="184" t="s">
        <v>14831</v>
      </c>
      <c r="N1139" s="188" t="s">
        <v>14832</v>
      </c>
      <c r="O1139" s="189" t="s">
        <v>14833</v>
      </c>
      <c r="P1139" s="187" t="s">
        <v>14834</v>
      </c>
      <c r="Q1139" s="187" t="s">
        <v>14834</v>
      </c>
      <c r="R1139" s="184" t="s">
        <v>14835</v>
      </c>
      <c r="S1139" s="184" t="s">
        <v>24041</v>
      </c>
      <c r="T1139" s="184" t="s">
        <v>14836</v>
      </c>
      <c r="U1139" s="184">
        <v>15217561899</v>
      </c>
      <c r="V1139" s="184" t="s">
        <v>25375</v>
      </c>
      <c r="W1139" s="184" t="s">
        <v>14837</v>
      </c>
      <c r="X1139" s="187" t="s">
        <v>14838</v>
      </c>
      <c r="Y1139" s="187"/>
      <c r="Z1139" s="188" t="s">
        <v>14839</v>
      </c>
      <c r="AA1139" s="184">
        <v>120</v>
      </c>
      <c r="AB1139" s="184" t="s">
        <v>3561</v>
      </c>
      <c r="AC1139" s="184" t="s">
        <v>22755</v>
      </c>
      <c r="AD1139" s="184"/>
      <c r="AE1139" s="184" t="s">
        <v>3562</v>
      </c>
      <c r="AF1139" s="184" t="s">
        <v>4919</v>
      </c>
      <c r="AG1139" s="184" t="s">
        <v>3608</v>
      </c>
      <c r="AH1139" s="184"/>
      <c r="AI1139" s="184" t="s">
        <v>12079</v>
      </c>
      <c r="AJ1139" s="184" t="s">
        <v>3563</v>
      </c>
      <c r="AK1139" s="184">
        <v>516300</v>
      </c>
      <c r="AL1139" s="184" t="s">
        <v>14840</v>
      </c>
      <c r="AM1139" s="184" t="s">
        <v>14841</v>
      </c>
      <c r="AN1139" s="184"/>
      <c r="AO1139" s="184" t="s">
        <v>3577</v>
      </c>
      <c r="AP1139" s="184" t="s">
        <v>14836</v>
      </c>
      <c r="AQ1139" s="184">
        <v>15217561899</v>
      </c>
      <c r="AR1139" s="184"/>
      <c r="AS1139" s="184"/>
      <c r="AT1139" s="184"/>
      <c r="AU1139" s="184" t="s">
        <v>14842</v>
      </c>
      <c r="AV1139" s="184" t="s">
        <v>14842</v>
      </c>
      <c r="AW1139" s="190"/>
      <c r="AX1139" s="185">
        <v>44359</v>
      </c>
      <c r="AY1139" s="185">
        <v>44359</v>
      </c>
      <c r="AZ1139" s="184" t="s">
        <v>3731</v>
      </c>
      <c r="BA1139" s="184" t="s">
        <v>14843</v>
      </c>
      <c r="BB1139" s="184"/>
      <c r="BC1139" s="184"/>
      <c r="BD1139" s="184"/>
      <c r="BE1139" s="184"/>
      <c r="BF1139" s="184"/>
      <c r="BG1139" s="184"/>
      <c r="BH1139" s="184"/>
      <c r="BI1139" s="184"/>
      <c r="BJ1139" s="184"/>
      <c r="BK1139" s="184"/>
      <c r="BL1139" s="184" t="s">
        <v>3493</v>
      </c>
      <c r="BM1139" s="184"/>
      <c r="BN1139" s="184" t="s">
        <v>3493</v>
      </c>
      <c r="BO1139" s="184"/>
      <c r="BP1139" s="184" t="s">
        <v>3493</v>
      </c>
      <c r="BQ1139" s="184" t="str">
        <f t="shared" si="48"/>
        <v>√</v>
      </c>
      <c r="BR1139" s="184"/>
      <c r="BS1139" s="184"/>
      <c r="BT1139" s="187"/>
      <c r="BU1139" s="184" t="s">
        <v>3858</v>
      </c>
      <c r="BV1139" s="190" t="e">
        <f>VLOOKUP(D:D,#REF!,2,0)</f>
        <v>#REF!</v>
      </c>
      <c r="BW1139" s="190" t="e">
        <f>VLOOKUP(D:D,#REF!,3,0)</f>
        <v>#REF!</v>
      </c>
      <c r="BX1139" s="190"/>
      <c r="BY1139" s="190"/>
      <c r="BZ1139" s="191" t="e">
        <f>VLOOKUP(D:D,#REF!,2,0)</f>
        <v>#REF!</v>
      </c>
      <c r="CA1139" s="192" t="s">
        <v>18928</v>
      </c>
      <c r="CB1139" s="192" t="s">
        <v>18928</v>
      </c>
      <c r="CC1139" s="192" t="s">
        <v>18928</v>
      </c>
      <c r="CD1139" s="190"/>
      <c r="CE1139" s="184">
        <v>7004509</v>
      </c>
    </row>
    <row r="1140" spans="1:83" ht="11.95" customHeight="1">
      <c r="A1140" s="184">
        <v>7004510</v>
      </c>
      <c r="B1140" s="184">
        <v>1139</v>
      </c>
      <c r="C1140" s="184" t="s">
        <v>22473</v>
      </c>
      <c r="D1140" s="184" t="s">
        <v>24</v>
      </c>
      <c r="E1140" s="184" t="s">
        <v>621</v>
      </c>
      <c r="F1140" s="184" t="s">
        <v>14844</v>
      </c>
      <c r="G1140" s="185">
        <v>42597</v>
      </c>
      <c r="H1140" s="186" t="s">
        <v>22769</v>
      </c>
      <c r="I1140" s="187">
        <v>21143</v>
      </c>
      <c r="J1140" s="184" t="s">
        <v>22725</v>
      </c>
      <c r="K1140" s="184">
        <v>7004510</v>
      </c>
      <c r="L1140" s="184" t="s">
        <v>14845</v>
      </c>
      <c r="M1140" s="184" t="s">
        <v>14846</v>
      </c>
      <c r="N1140" s="188" t="s">
        <v>14847</v>
      </c>
      <c r="O1140" s="189" t="s">
        <v>14848</v>
      </c>
      <c r="P1140" s="187" t="s">
        <v>14849</v>
      </c>
      <c r="Q1140" s="187" t="s">
        <v>14849</v>
      </c>
      <c r="R1140" s="184" t="s">
        <v>14850</v>
      </c>
      <c r="S1140" s="184">
        <v>13502539836</v>
      </c>
      <c r="T1140" s="184" t="s">
        <v>14851</v>
      </c>
      <c r="U1140" s="184">
        <v>13826633038</v>
      </c>
      <c r="V1140" s="184" t="s">
        <v>14851</v>
      </c>
      <c r="W1140" s="184">
        <v>13826633038</v>
      </c>
      <c r="X1140" s="187" t="s">
        <v>14852</v>
      </c>
      <c r="Y1140" s="187"/>
      <c r="Z1140" s="188" t="s">
        <v>14853</v>
      </c>
      <c r="AA1140" s="184">
        <v>180</v>
      </c>
      <c r="AB1140" s="184" t="s">
        <v>3669</v>
      </c>
      <c r="AC1140" s="184" t="s">
        <v>22755</v>
      </c>
      <c r="AD1140" s="184"/>
      <c r="AE1140" s="184" t="s">
        <v>3562</v>
      </c>
      <c r="AF1140" s="184" t="s">
        <v>4919</v>
      </c>
      <c r="AG1140" s="184"/>
      <c r="AH1140" s="184"/>
      <c r="AI1140" s="184"/>
      <c r="AJ1140" s="184" t="s">
        <v>3563</v>
      </c>
      <c r="AK1140" s="184">
        <v>514400</v>
      </c>
      <c r="AL1140" s="184" t="s">
        <v>14854</v>
      </c>
      <c r="AM1140" s="184" t="s">
        <v>14855</v>
      </c>
      <c r="AN1140" s="184">
        <v>13826633038</v>
      </c>
      <c r="AO1140" s="184" t="s">
        <v>14856</v>
      </c>
      <c r="AP1140" s="184" t="s">
        <v>14857</v>
      </c>
      <c r="AQ1140" s="184">
        <v>13826633038</v>
      </c>
      <c r="AR1140" s="184" t="s">
        <v>14858</v>
      </c>
      <c r="AS1140" s="184" t="s">
        <v>14859</v>
      </c>
      <c r="AT1140" s="184">
        <v>13826633038</v>
      </c>
      <c r="AU1140" s="184" t="s">
        <v>14860</v>
      </c>
      <c r="AV1140" s="184" t="s">
        <v>14861</v>
      </c>
      <c r="AW1140" s="190"/>
      <c r="AX1140" s="185">
        <v>44387</v>
      </c>
      <c r="AY1140" s="185">
        <v>44387</v>
      </c>
      <c r="AZ1140" s="184" t="s">
        <v>3731</v>
      </c>
      <c r="BA1140" s="184" t="s">
        <v>14862</v>
      </c>
      <c r="BB1140" s="184"/>
      <c r="BC1140" s="184"/>
      <c r="BD1140" s="184"/>
      <c r="BE1140" s="184"/>
      <c r="BF1140" s="184"/>
      <c r="BG1140" s="184"/>
      <c r="BH1140" s="184"/>
      <c r="BI1140" s="184"/>
      <c r="BJ1140" s="184"/>
      <c r="BK1140" s="184"/>
      <c r="BL1140" s="184" t="s">
        <v>3493</v>
      </c>
      <c r="BM1140" s="184"/>
      <c r="BN1140" s="184" t="s">
        <v>3493</v>
      </c>
      <c r="BO1140" s="184"/>
      <c r="BP1140" s="184" t="s">
        <v>3493</v>
      </c>
      <c r="BQ1140" s="184" t="str">
        <f t="shared" si="48"/>
        <v>√</v>
      </c>
      <c r="BR1140" s="184"/>
      <c r="BS1140" s="184"/>
      <c r="BT1140" s="187" t="s">
        <v>3493</v>
      </c>
      <c r="BU1140" s="184"/>
      <c r="BV1140" s="190" t="e">
        <f>VLOOKUP(D:D,#REF!,2,0)</f>
        <v>#REF!</v>
      </c>
      <c r="BW1140" s="190" t="e">
        <f>VLOOKUP(D:D,#REF!,3,0)</f>
        <v>#REF!</v>
      </c>
      <c r="BX1140" s="190"/>
      <c r="BY1140" s="190"/>
      <c r="BZ1140" s="191" t="e">
        <f>VLOOKUP(D:D,#REF!,2,0)</f>
        <v>#REF!</v>
      </c>
      <c r="CA1140" s="192" t="s">
        <v>18928</v>
      </c>
      <c r="CB1140" s="192" t="s">
        <v>18928</v>
      </c>
      <c r="CC1140" s="192" t="s">
        <v>18928</v>
      </c>
      <c r="CD1140" s="190"/>
      <c r="CE1140" s="184">
        <v>7004510</v>
      </c>
    </row>
    <row r="1141" spans="1:83" ht="11.95" customHeight="1">
      <c r="A1141" s="184">
        <v>7004511</v>
      </c>
      <c r="B1141" s="184">
        <v>1140</v>
      </c>
      <c r="C1141" s="184" t="s">
        <v>22473</v>
      </c>
      <c r="D1141" s="184" t="s">
        <v>24</v>
      </c>
      <c r="E1141" s="184" t="s">
        <v>621</v>
      </c>
      <c r="F1141" s="184" t="s">
        <v>14863</v>
      </c>
      <c r="G1141" s="185">
        <v>42611</v>
      </c>
      <c r="H1141" s="186" t="s">
        <v>22769</v>
      </c>
      <c r="I1141" s="187">
        <v>21143</v>
      </c>
      <c r="J1141" s="184" t="s">
        <v>22725</v>
      </c>
      <c r="K1141" s="184">
        <v>7004511</v>
      </c>
      <c r="L1141" s="184" t="s">
        <v>14864</v>
      </c>
      <c r="M1141" s="184" t="s">
        <v>14865</v>
      </c>
      <c r="N1141" s="188" t="s">
        <v>14866</v>
      </c>
      <c r="O1141" s="189" t="s">
        <v>14867</v>
      </c>
      <c r="P1141" s="187" t="s">
        <v>14868</v>
      </c>
      <c r="Q1141" s="187" t="s">
        <v>14868</v>
      </c>
      <c r="R1141" s="184" t="s">
        <v>14869</v>
      </c>
      <c r="S1141" s="184" t="s">
        <v>24041</v>
      </c>
      <c r="T1141" s="184" t="s">
        <v>25375</v>
      </c>
      <c r="U1141" s="184" t="s">
        <v>3575</v>
      </c>
      <c r="V1141" s="184" t="s">
        <v>25375</v>
      </c>
      <c r="W1141" s="184" t="s">
        <v>3575</v>
      </c>
      <c r="X1141" s="187" t="s">
        <v>14870</v>
      </c>
      <c r="Y1141" s="187"/>
      <c r="Z1141" s="188" t="s">
        <v>14871</v>
      </c>
      <c r="AA1141" s="184" t="s">
        <v>3820</v>
      </c>
      <c r="AB1141" s="184" t="s">
        <v>3820</v>
      </c>
      <c r="AC1141" s="184"/>
      <c r="AD1141" s="184" t="s">
        <v>14872</v>
      </c>
      <c r="AE1141" s="184" t="s">
        <v>3562</v>
      </c>
      <c r="AF1141" s="184" t="s">
        <v>7055</v>
      </c>
      <c r="AG1141" s="184"/>
      <c r="AH1141" s="184"/>
      <c r="AI1141" s="184"/>
      <c r="AJ1141" s="184" t="s">
        <v>3563</v>
      </c>
      <c r="AK1141" s="184">
        <v>514500</v>
      </c>
      <c r="AL1141" s="184" t="s">
        <v>14873</v>
      </c>
      <c r="AM1141" s="184" t="s">
        <v>14874</v>
      </c>
      <c r="AN1141" s="184" t="s">
        <v>14875</v>
      </c>
      <c r="AO1141" s="184" t="s">
        <v>3577</v>
      </c>
      <c r="AP1141" s="184" t="s">
        <v>14873</v>
      </c>
      <c r="AQ1141" s="184" t="s">
        <v>14875</v>
      </c>
      <c r="AR1141" s="184" t="s">
        <v>14873</v>
      </c>
      <c r="AS1141" s="184" t="s">
        <v>14876</v>
      </c>
      <c r="AT1141" s="184" t="s">
        <v>14875</v>
      </c>
      <c r="AU1141" s="184" t="s">
        <v>1863</v>
      </c>
      <c r="AV1141" s="184" t="s">
        <v>14877</v>
      </c>
      <c r="AW1141" s="190">
        <v>9.2100000000000009</v>
      </c>
      <c r="AX1141" s="185">
        <v>44258</v>
      </c>
      <c r="AY1141" s="185"/>
      <c r="AZ1141" s="184" t="s">
        <v>3731</v>
      </c>
      <c r="BA1141" s="184" t="s">
        <v>14878</v>
      </c>
      <c r="BB1141" s="184"/>
      <c r="BC1141" s="184"/>
      <c r="BD1141" s="184"/>
      <c r="BE1141" s="184"/>
      <c r="BF1141" s="184"/>
      <c r="BG1141" s="184"/>
      <c r="BH1141" s="184"/>
      <c r="BI1141" s="184"/>
      <c r="BJ1141" s="184"/>
      <c r="BK1141" s="184"/>
      <c r="BL1141" s="184" t="s">
        <v>3493</v>
      </c>
      <c r="BM1141" s="184"/>
      <c r="BN1141" s="184" t="s">
        <v>3493</v>
      </c>
      <c r="BO1141" s="184"/>
      <c r="BP1141" s="184"/>
      <c r="BQ1141" s="184" t="str">
        <f t="shared" si="48"/>
        <v>√</v>
      </c>
      <c r="BR1141" s="184"/>
      <c r="BS1141" s="184"/>
      <c r="BT1141" s="187" t="s">
        <v>3493</v>
      </c>
      <c r="BU1141" s="184"/>
      <c r="BV1141" s="190" t="e">
        <f>VLOOKUP(D:D,#REF!,2,0)</f>
        <v>#REF!</v>
      </c>
      <c r="BW1141" s="190" t="e">
        <f>VLOOKUP(D:D,#REF!,3,0)</f>
        <v>#REF!</v>
      </c>
      <c r="BX1141" s="190"/>
      <c r="BY1141" s="190"/>
      <c r="BZ1141" s="191" t="e">
        <f>VLOOKUP(D:D,#REF!,2,0)</f>
        <v>#REF!</v>
      </c>
      <c r="CA1141" s="192" t="s">
        <v>18928</v>
      </c>
      <c r="CB1141" s="192" t="s">
        <v>18928</v>
      </c>
      <c r="CC1141" s="192" t="s">
        <v>18928</v>
      </c>
      <c r="CD1141" s="190"/>
      <c r="CE1141" s="184">
        <v>7004511</v>
      </c>
    </row>
    <row r="1142" spans="1:83" ht="11.95" customHeight="1">
      <c r="A1142" s="184">
        <v>7004512</v>
      </c>
      <c r="B1142" s="184">
        <v>1141</v>
      </c>
      <c r="C1142" s="184" t="s">
        <v>22473</v>
      </c>
      <c r="D1142" s="184" t="s">
        <v>24</v>
      </c>
      <c r="E1142" s="184" t="s">
        <v>623</v>
      </c>
      <c r="F1142" s="184" t="s">
        <v>25220</v>
      </c>
      <c r="G1142" s="185">
        <v>42607</v>
      </c>
      <c r="H1142" s="186" t="s">
        <v>22724</v>
      </c>
      <c r="I1142" s="187">
        <v>21141</v>
      </c>
      <c r="J1142" s="184" t="s">
        <v>22725</v>
      </c>
      <c r="K1142" s="184">
        <v>7004512</v>
      </c>
      <c r="L1142" s="184" t="s">
        <v>14879</v>
      </c>
      <c r="M1142" s="184" t="s">
        <v>14880</v>
      </c>
      <c r="N1142" s="188" t="s">
        <v>14881</v>
      </c>
      <c r="O1142" s="189"/>
      <c r="P1142" s="187" t="s">
        <v>14882</v>
      </c>
      <c r="Q1142" s="187" t="s">
        <v>14882</v>
      </c>
      <c r="R1142" s="184" t="s">
        <v>14883</v>
      </c>
      <c r="S1142" s="184">
        <v>13828919883</v>
      </c>
      <c r="T1142" s="184" t="s">
        <v>14884</v>
      </c>
      <c r="U1142" s="184">
        <v>13352757198</v>
      </c>
      <c r="V1142" s="184" t="s">
        <v>14884</v>
      </c>
      <c r="W1142" s="184">
        <v>13352757198</v>
      </c>
      <c r="X1142" s="187" t="s">
        <v>14885</v>
      </c>
      <c r="Y1142" s="187"/>
      <c r="Z1142" s="188" t="s">
        <v>14886</v>
      </c>
      <c r="AA1142" s="184">
        <v>180</v>
      </c>
      <c r="AB1142" s="184" t="s">
        <v>3561</v>
      </c>
      <c r="AC1142" s="184" t="s">
        <v>22755</v>
      </c>
      <c r="AD1142" s="184"/>
      <c r="AE1142" s="184" t="s">
        <v>3562</v>
      </c>
      <c r="AF1142" s="184" t="s">
        <v>7055</v>
      </c>
      <c r="AG1142" s="184"/>
      <c r="AH1142" s="184"/>
      <c r="AI1142" s="184"/>
      <c r="AJ1142" s="184" t="s">
        <v>3593</v>
      </c>
      <c r="AK1142" s="184" t="s">
        <v>7309</v>
      </c>
      <c r="AL1142" s="184"/>
      <c r="AM1142" s="184"/>
      <c r="AN1142" s="184"/>
      <c r="AO1142" s="184" t="s">
        <v>3577</v>
      </c>
      <c r="AP1142" s="184"/>
      <c r="AQ1142" s="184"/>
      <c r="AR1142" s="184"/>
      <c r="AS1142" s="184"/>
      <c r="AT1142" s="184"/>
      <c r="AU1142" s="184"/>
      <c r="AV1142" s="184"/>
      <c r="AW1142" s="190"/>
      <c r="AX1142" s="185">
        <v>44334</v>
      </c>
      <c r="AY1142" s="185">
        <v>44334</v>
      </c>
      <c r="AZ1142" s="184" t="s">
        <v>3731</v>
      </c>
      <c r="BA1142" s="184" t="s">
        <v>14887</v>
      </c>
      <c r="BB1142" s="184"/>
      <c r="BC1142" s="184"/>
      <c r="BD1142" s="184"/>
      <c r="BE1142" s="184"/>
      <c r="BF1142" s="184"/>
      <c r="BG1142" s="184"/>
      <c r="BH1142" s="184"/>
      <c r="BI1142" s="184"/>
      <c r="BJ1142" s="184"/>
      <c r="BK1142" s="184"/>
      <c r="BL1142" s="184" t="s">
        <v>3493</v>
      </c>
      <c r="BM1142" s="184"/>
      <c r="BN1142" s="184" t="s">
        <v>3493</v>
      </c>
      <c r="BO1142" s="184"/>
      <c r="BP1142" s="184"/>
      <c r="BQ1142" s="184" t="str">
        <f t="shared" si="48"/>
        <v>√</v>
      </c>
      <c r="BR1142" s="184"/>
      <c r="BS1142" s="184"/>
      <c r="BT1142" s="187"/>
      <c r="BU1142" s="184" t="s">
        <v>14888</v>
      </c>
      <c r="BV1142" s="190" t="e">
        <f>VLOOKUP(D:D,#REF!,2,0)</f>
        <v>#REF!</v>
      </c>
      <c r="BW1142" s="190" t="e">
        <f>VLOOKUP(D:D,#REF!,3,0)</f>
        <v>#REF!</v>
      </c>
      <c r="BX1142" s="190"/>
      <c r="BY1142" s="190"/>
      <c r="BZ1142" s="191" t="e">
        <f>VLOOKUP(D:D,#REF!,2,0)</f>
        <v>#REF!</v>
      </c>
      <c r="CA1142" s="192" t="s">
        <v>18928</v>
      </c>
      <c r="CB1142" s="192" t="s">
        <v>18928</v>
      </c>
      <c r="CC1142" s="192" t="s">
        <v>18928</v>
      </c>
      <c r="CD1142" s="190"/>
      <c r="CE1142" s="184">
        <v>7004512</v>
      </c>
    </row>
    <row r="1143" spans="1:83" ht="11.95" customHeight="1">
      <c r="A1143" s="184">
        <v>7004513</v>
      </c>
      <c r="B1143" s="184">
        <v>1142</v>
      </c>
      <c r="C1143" s="184" t="s">
        <v>22473</v>
      </c>
      <c r="D1143" s="184" t="s">
        <v>24</v>
      </c>
      <c r="E1143" s="184" t="s">
        <v>623</v>
      </c>
      <c r="F1143" s="184" t="s">
        <v>14889</v>
      </c>
      <c r="G1143" s="185">
        <v>42607</v>
      </c>
      <c r="H1143" s="186" t="s">
        <v>22724</v>
      </c>
      <c r="I1143" s="187">
        <v>21141</v>
      </c>
      <c r="J1143" s="184" t="s">
        <v>22725</v>
      </c>
      <c r="K1143" s="184">
        <v>7004513</v>
      </c>
      <c r="L1143" s="184" t="s">
        <v>14890</v>
      </c>
      <c r="M1143" s="184" t="s">
        <v>14891</v>
      </c>
      <c r="N1143" s="188" t="s">
        <v>14892</v>
      </c>
      <c r="O1143" s="189"/>
      <c r="P1143" s="187" t="s">
        <v>14893</v>
      </c>
      <c r="Q1143" s="187" t="s">
        <v>14893</v>
      </c>
      <c r="R1143" s="184" t="s">
        <v>14894</v>
      </c>
      <c r="S1143" s="184">
        <v>13809795361</v>
      </c>
      <c r="T1143" s="184" t="s">
        <v>14895</v>
      </c>
      <c r="U1143" s="184">
        <v>13719544258</v>
      </c>
      <c r="V1143" s="184" t="s">
        <v>14895</v>
      </c>
      <c r="W1143" s="184">
        <v>13719544258</v>
      </c>
      <c r="X1143" s="187" t="s">
        <v>14896</v>
      </c>
      <c r="Y1143" s="187"/>
      <c r="Z1143" s="188" t="s">
        <v>14897</v>
      </c>
      <c r="AA1143" s="184">
        <v>180</v>
      </c>
      <c r="AB1143" s="184" t="s">
        <v>3561</v>
      </c>
      <c r="AC1143" s="184"/>
      <c r="AD1143" s="184"/>
      <c r="AE1143" s="184" t="s">
        <v>3562</v>
      </c>
      <c r="AF1143" s="184" t="s">
        <v>7055</v>
      </c>
      <c r="AG1143" s="184"/>
      <c r="AH1143" s="184"/>
      <c r="AI1143" s="184"/>
      <c r="AJ1143" s="184" t="s">
        <v>3563</v>
      </c>
      <c r="AK1143" s="184">
        <v>516500</v>
      </c>
      <c r="AL1143" s="184"/>
      <c r="AM1143" s="184"/>
      <c r="AN1143" s="184"/>
      <c r="AO1143" s="184" t="s">
        <v>3577</v>
      </c>
      <c r="AP1143" s="184" t="s">
        <v>14895</v>
      </c>
      <c r="AQ1143" s="184">
        <v>13719544258</v>
      </c>
      <c r="AR1143" s="184"/>
      <c r="AS1143" s="184"/>
      <c r="AT1143" s="184"/>
      <c r="AU1143" s="184" t="s">
        <v>14898</v>
      </c>
      <c r="AV1143" s="184" t="s">
        <v>14898</v>
      </c>
      <c r="AW1143" s="190"/>
      <c r="AX1143" s="185">
        <v>44326</v>
      </c>
      <c r="AY1143" s="185">
        <v>44326</v>
      </c>
      <c r="AZ1143" s="184" t="s">
        <v>3731</v>
      </c>
      <c r="BA1143" s="184" t="s">
        <v>14899</v>
      </c>
      <c r="BB1143" s="184"/>
      <c r="BC1143" s="184"/>
      <c r="BD1143" s="184"/>
      <c r="BE1143" s="184"/>
      <c r="BF1143" s="184"/>
      <c r="BG1143" s="184"/>
      <c r="BH1143" s="184"/>
      <c r="BI1143" s="184"/>
      <c r="BJ1143" s="184"/>
      <c r="BK1143" s="184"/>
      <c r="BL1143" s="184" t="s">
        <v>3493</v>
      </c>
      <c r="BM1143" s="184"/>
      <c r="BN1143" s="184" t="s">
        <v>3493</v>
      </c>
      <c r="BO1143" s="184"/>
      <c r="BP1143" s="184" t="str">
        <f t="shared" si="48"/>
        <v>√</v>
      </c>
      <c r="BQ1143" s="184" t="str">
        <f t="shared" si="48"/>
        <v>√</v>
      </c>
      <c r="BR1143" s="184"/>
      <c r="BS1143" s="184"/>
      <c r="BT1143" s="187"/>
      <c r="BU1143" s="184" t="s">
        <v>3858</v>
      </c>
      <c r="BV1143" s="190" t="e">
        <f>VLOOKUP(D:D,#REF!,2,0)</f>
        <v>#REF!</v>
      </c>
      <c r="BW1143" s="190" t="e">
        <f>VLOOKUP(D:D,#REF!,3,0)</f>
        <v>#REF!</v>
      </c>
      <c r="BX1143" s="190"/>
      <c r="BY1143" s="190"/>
      <c r="BZ1143" s="191" t="e">
        <f>VLOOKUP(D:D,#REF!,2,0)</f>
        <v>#REF!</v>
      </c>
      <c r="CA1143" s="192" t="s">
        <v>18928</v>
      </c>
      <c r="CB1143" s="192" t="s">
        <v>18928</v>
      </c>
      <c r="CC1143" s="192" t="s">
        <v>18928</v>
      </c>
      <c r="CD1143" s="190"/>
      <c r="CE1143" s="184">
        <v>7004513</v>
      </c>
    </row>
    <row r="1144" spans="1:83" ht="11.95" customHeight="1">
      <c r="A1144" s="184">
        <v>7004514</v>
      </c>
      <c r="B1144" s="184">
        <v>1143</v>
      </c>
      <c r="C1144" s="184" t="s">
        <v>22473</v>
      </c>
      <c r="D1144" s="184" t="s">
        <v>24</v>
      </c>
      <c r="E1144" s="184" t="s">
        <v>620</v>
      </c>
      <c r="F1144" s="184" t="s">
        <v>14900</v>
      </c>
      <c r="G1144" s="185">
        <v>42600</v>
      </c>
      <c r="H1144" s="186" t="s">
        <v>22724</v>
      </c>
      <c r="I1144" s="187">
        <v>21141</v>
      </c>
      <c r="J1144" s="184" t="s">
        <v>22725</v>
      </c>
      <c r="K1144" s="184">
        <v>7004514</v>
      </c>
      <c r="L1144" s="184" t="s">
        <v>14901</v>
      </c>
      <c r="M1144" s="184" t="s">
        <v>14902</v>
      </c>
      <c r="N1144" s="188" t="s">
        <v>14903</v>
      </c>
      <c r="O1144" s="189"/>
      <c r="P1144" s="187" t="s">
        <v>25678</v>
      </c>
      <c r="Q1144" s="187" t="s">
        <v>25678</v>
      </c>
      <c r="R1144" s="184" t="s">
        <v>25679</v>
      </c>
      <c r="S1144" s="184">
        <v>13502687833</v>
      </c>
      <c r="T1144" s="184" t="s">
        <v>25680</v>
      </c>
      <c r="U1144" s="184">
        <v>13927010960</v>
      </c>
      <c r="V1144" s="184" t="s">
        <v>25680</v>
      </c>
      <c r="W1144" s="184">
        <v>13927010960</v>
      </c>
      <c r="X1144" s="187" t="s">
        <v>25681</v>
      </c>
      <c r="Y1144" s="187"/>
      <c r="Z1144" s="188" t="s">
        <v>14904</v>
      </c>
      <c r="AA1144" s="184">
        <v>120</v>
      </c>
      <c r="AB1144" s="184" t="s">
        <v>3669</v>
      </c>
      <c r="AC1144" s="184"/>
      <c r="AD1144" s="184"/>
      <c r="AE1144" s="184" t="s">
        <v>3562</v>
      </c>
      <c r="AF1144" s="184" t="s">
        <v>4919</v>
      </c>
      <c r="AG1144" s="184"/>
      <c r="AH1144" s="184"/>
      <c r="AI1144" s="184"/>
      <c r="AJ1144" s="184" t="s">
        <v>3593</v>
      </c>
      <c r="AK1144" s="184">
        <v>515500</v>
      </c>
      <c r="AL1144" s="184" t="s">
        <v>14905</v>
      </c>
      <c r="AM1144" s="184" t="s">
        <v>14906</v>
      </c>
      <c r="AN1144" s="184">
        <v>13927010960</v>
      </c>
      <c r="AO1144" s="184" t="s">
        <v>25682</v>
      </c>
      <c r="AP1144" s="184" t="s">
        <v>14907</v>
      </c>
      <c r="AQ1144" s="184">
        <v>13927010960</v>
      </c>
      <c r="AR1144" s="184" t="s">
        <v>25683</v>
      </c>
      <c r="AS1144" s="184" t="s">
        <v>14908</v>
      </c>
      <c r="AT1144" s="184">
        <v>13927010960</v>
      </c>
      <c r="AU1144" s="184" t="s">
        <v>14909</v>
      </c>
      <c r="AV1144" s="184" t="s">
        <v>14909</v>
      </c>
      <c r="AW1144" s="190"/>
      <c r="AX1144" s="185">
        <v>44389</v>
      </c>
      <c r="AY1144" s="185">
        <v>44389</v>
      </c>
      <c r="AZ1144" s="184" t="s">
        <v>3731</v>
      </c>
      <c r="BA1144" s="184" t="s">
        <v>25684</v>
      </c>
      <c r="BB1144" s="184"/>
      <c r="BC1144" s="184"/>
      <c r="BD1144" s="184"/>
      <c r="BE1144" s="184"/>
      <c r="BF1144" s="184"/>
      <c r="BG1144" s="184"/>
      <c r="BH1144" s="184"/>
      <c r="BI1144" s="184"/>
      <c r="BJ1144" s="184"/>
      <c r="BK1144" s="184"/>
      <c r="BL1144" s="184" t="s">
        <v>3493</v>
      </c>
      <c r="BM1144" s="184"/>
      <c r="BN1144" s="184" t="s">
        <v>3493</v>
      </c>
      <c r="BO1144" s="184"/>
      <c r="BP1144" s="184" t="s">
        <v>3493</v>
      </c>
      <c r="BQ1144" s="184" t="str">
        <f t="shared" si="48"/>
        <v>√</v>
      </c>
      <c r="BR1144" s="184"/>
      <c r="BS1144" s="184"/>
      <c r="BT1144" s="187" t="s">
        <v>3493</v>
      </c>
      <c r="BU1144" s="184"/>
      <c r="BV1144" s="190" t="e">
        <f>VLOOKUP(D:D,#REF!,2,0)</f>
        <v>#REF!</v>
      </c>
      <c r="BW1144" s="190" t="e">
        <f>VLOOKUP(D:D,#REF!,3,0)</f>
        <v>#REF!</v>
      </c>
      <c r="BX1144" s="190"/>
      <c r="BY1144" s="190"/>
      <c r="BZ1144" s="191" t="e">
        <f>VLOOKUP(D:D,#REF!,2,0)</f>
        <v>#REF!</v>
      </c>
      <c r="CA1144" s="192" t="s">
        <v>18928</v>
      </c>
      <c r="CB1144" s="192" t="s">
        <v>18928</v>
      </c>
      <c r="CC1144" s="192" t="s">
        <v>18928</v>
      </c>
      <c r="CD1144" s="190"/>
      <c r="CE1144" s="184">
        <v>7004514</v>
      </c>
    </row>
    <row r="1145" spans="1:83" ht="11.95" customHeight="1">
      <c r="A1145" s="184">
        <v>7004515</v>
      </c>
      <c r="B1145" s="184">
        <v>1144</v>
      </c>
      <c r="C1145" s="184" t="s">
        <v>22473</v>
      </c>
      <c r="D1145" s="184" t="s">
        <v>24</v>
      </c>
      <c r="E1145" s="184" t="s">
        <v>620</v>
      </c>
      <c r="F1145" s="184" t="s">
        <v>14910</v>
      </c>
      <c r="G1145" s="185">
        <v>42597</v>
      </c>
      <c r="H1145" s="186" t="s">
        <v>22724</v>
      </c>
      <c r="I1145" s="187">
        <v>21141</v>
      </c>
      <c r="J1145" s="184" t="s">
        <v>22725</v>
      </c>
      <c r="K1145" s="184">
        <v>7004515</v>
      </c>
      <c r="L1145" s="184" t="s">
        <v>25685</v>
      </c>
      <c r="M1145" s="184" t="s">
        <v>25686</v>
      </c>
      <c r="N1145" s="188" t="s">
        <v>14911</v>
      </c>
      <c r="O1145" s="189"/>
      <c r="P1145" s="187" t="s">
        <v>25687</v>
      </c>
      <c r="Q1145" s="187" t="s">
        <v>25687</v>
      </c>
      <c r="R1145" s="184" t="s">
        <v>14912</v>
      </c>
      <c r="S1145" s="184">
        <v>13925612883</v>
      </c>
      <c r="T1145" s="184" t="s">
        <v>25688</v>
      </c>
      <c r="U1145" s="184">
        <v>17722188268</v>
      </c>
      <c r="V1145" s="184" t="s">
        <v>25689</v>
      </c>
      <c r="W1145" s="184">
        <v>18218310789</v>
      </c>
      <c r="X1145" s="187" t="s">
        <v>25690</v>
      </c>
      <c r="Y1145" s="187" t="s">
        <v>25691</v>
      </c>
      <c r="Z1145" s="188" t="s">
        <v>3575</v>
      </c>
      <c r="AA1145" s="184">
        <v>180</v>
      </c>
      <c r="AB1145" s="184" t="s">
        <v>3561</v>
      </c>
      <c r="AC1145" s="184"/>
      <c r="AD1145" s="184"/>
      <c r="AE1145" s="184" t="s">
        <v>3562</v>
      </c>
      <c r="AF1145" s="184" t="s">
        <v>4919</v>
      </c>
      <c r="AG1145" s="184"/>
      <c r="AH1145" s="184"/>
      <c r="AI1145" s="184"/>
      <c r="AJ1145" s="184" t="s">
        <v>3593</v>
      </c>
      <c r="AK1145" s="184">
        <v>515300</v>
      </c>
      <c r="AL1145" s="184" t="s">
        <v>25692</v>
      </c>
      <c r="AM1145" s="184" t="s">
        <v>14913</v>
      </c>
      <c r="AN1145" s="184">
        <v>17722188268</v>
      </c>
      <c r="AO1145" s="184" t="s">
        <v>25693</v>
      </c>
      <c r="AP1145" s="184" t="s">
        <v>14914</v>
      </c>
      <c r="AQ1145" s="184">
        <v>17722188268</v>
      </c>
      <c r="AR1145" s="184" t="s">
        <v>25694</v>
      </c>
      <c r="AS1145" s="184" t="s">
        <v>25695</v>
      </c>
      <c r="AT1145" s="184">
        <v>17722188268</v>
      </c>
      <c r="AU1145" s="184" t="s">
        <v>1490</v>
      </c>
      <c r="AV1145" s="184" t="s">
        <v>25696</v>
      </c>
      <c r="AW1145" s="190"/>
      <c r="AX1145" s="185"/>
      <c r="AY1145" s="185">
        <v>43184</v>
      </c>
      <c r="AZ1145" s="184" t="s">
        <v>19415</v>
      </c>
      <c r="BA1145" s="184" t="s">
        <v>14915</v>
      </c>
      <c r="BB1145" s="184"/>
      <c r="BC1145" s="184"/>
      <c r="BD1145" s="184"/>
      <c r="BE1145" s="184"/>
      <c r="BF1145" s="184"/>
      <c r="BG1145" s="184"/>
      <c r="BH1145" s="184"/>
      <c r="BI1145" s="184"/>
      <c r="BJ1145" s="184"/>
      <c r="BK1145" s="184"/>
      <c r="BL1145" s="184" t="s">
        <v>3493</v>
      </c>
      <c r="BM1145" s="184"/>
      <c r="BN1145" s="184" t="s">
        <v>3493</v>
      </c>
      <c r="BO1145" s="184" t="s">
        <v>3493</v>
      </c>
      <c r="BP1145" s="184" t="s">
        <v>3493</v>
      </c>
      <c r="BQ1145" s="184" t="str">
        <f t="shared" si="48"/>
        <v>√</v>
      </c>
      <c r="BR1145" s="184"/>
      <c r="BS1145" s="184"/>
      <c r="BT1145" s="184" t="str">
        <f t="shared" ref="BT1145" si="50">IF(OR(P1145="",P1145="/")," ","√")</f>
        <v>√</v>
      </c>
      <c r="BU1145" s="184" t="s">
        <v>14916</v>
      </c>
      <c r="BV1145" s="190" t="e">
        <f>VLOOKUP(D:D,#REF!,2,0)</f>
        <v>#REF!</v>
      </c>
      <c r="BW1145" s="190" t="e">
        <f>VLOOKUP(D:D,#REF!,3,0)</f>
        <v>#REF!</v>
      </c>
      <c r="BX1145" s="203" t="s">
        <v>14917</v>
      </c>
      <c r="BY1145" s="190"/>
      <c r="BZ1145" s="191" t="e">
        <f>VLOOKUP(D:D,#REF!,2,0)</f>
        <v>#REF!</v>
      </c>
      <c r="CA1145" s="192" t="s">
        <v>18928</v>
      </c>
      <c r="CB1145" s="192" t="s">
        <v>18928</v>
      </c>
      <c r="CC1145" s="192" t="s">
        <v>18928</v>
      </c>
      <c r="CD1145" s="190"/>
      <c r="CE1145" s="184">
        <v>7004515</v>
      </c>
    </row>
    <row r="1146" spans="1:83" ht="11.95" customHeight="1">
      <c r="A1146" s="184">
        <v>7004516</v>
      </c>
      <c r="B1146" s="184">
        <v>1145</v>
      </c>
      <c r="C1146" s="184" t="s">
        <v>22473</v>
      </c>
      <c r="D1146" s="184" t="s">
        <v>24</v>
      </c>
      <c r="E1146" s="184" t="s">
        <v>633</v>
      </c>
      <c r="F1146" s="184" t="s">
        <v>25697</v>
      </c>
      <c r="G1146" s="185">
        <v>42607</v>
      </c>
      <c r="H1146" s="186" t="s">
        <v>22794</v>
      </c>
      <c r="I1146" s="187">
        <v>21144</v>
      </c>
      <c r="J1146" s="184" t="s">
        <v>22795</v>
      </c>
      <c r="K1146" s="184">
        <v>7004516</v>
      </c>
      <c r="L1146" s="184" t="s">
        <v>14918</v>
      </c>
      <c r="M1146" s="184" t="s">
        <v>25698</v>
      </c>
      <c r="N1146" s="188" t="s">
        <v>25699</v>
      </c>
      <c r="O1146" s="189" t="s">
        <v>14919</v>
      </c>
      <c r="P1146" s="187" t="s">
        <v>25700</v>
      </c>
      <c r="Q1146" s="187" t="s">
        <v>25700</v>
      </c>
      <c r="R1146" s="184" t="s">
        <v>25701</v>
      </c>
      <c r="S1146" s="184" t="s">
        <v>14920</v>
      </c>
      <c r="T1146" s="184" t="s">
        <v>25702</v>
      </c>
      <c r="U1146" s="184">
        <v>13926327007</v>
      </c>
      <c r="V1146" s="184" t="s">
        <v>25703</v>
      </c>
      <c r="W1146" s="184" t="s">
        <v>25704</v>
      </c>
      <c r="X1146" s="187" t="s">
        <v>25705</v>
      </c>
      <c r="Y1146" s="187" t="s">
        <v>25706</v>
      </c>
      <c r="Z1146" s="188" t="s">
        <v>14921</v>
      </c>
      <c r="AA1146" s="184">
        <v>90</v>
      </c>
      <c r="AB1146" s="184" t="s">
        <v>3669</v>
      </c>
      <c r="AC1146" s="184"/>
      <c r="AD1146" s="184"/>
      <c r="AE1146" s="184" t="s">
        <v>3562</v>
      </c>
      <c r="AF1146" s="184" t="s">
        <v>4919</v>
      </c>
      <c r="AG1146" s="184"/>
      <c r="AH1146" s="184"/>
      <c r="AI1146" s="184"/>
      <c r="AJ1146" s="184" t="s">
        <v>3563</v>
      </c>
      <c r="AK1146" s="184">
        <v>529500</v>
      </c>
      <c r="AL1146" s="184"/>
      <c r="AM1146" s="184"/>
      <c r="AN1146" s="184"/>
      <c r="AO1146" s="184" t="s">
        <v>3577</v>
      </c>
      <c r="AP1146" s="184" t="s">
        <v>14922</v>
      </c>
      <c r="AQ1146" s="184" t="s">
        <v>14923</v>
      </c>
      <c r="AR1146" s="184"/>
      <c r="AS1146" s="184"/>
      <c r="AT1146" s="184"/>
      <c r="AU1146" s="184" t="s">
        <v>25707</v>
      </c>
      <c r="AV1146" s="184" t="s">
        <v>25708</v>
      </c>
      <c r="AW1146" s="190"/>
      <c r="AX1146" s="185">
        <v>44456</v>
      </c>
      <c r="AY1146" s="185">
        <v>42581</v>
      </c>
      <c r="AZ1146" s="184" t="s">
        <v>3562</v>
      </c>
      <c r="BA1146" s="184" t="s">
        <v>14924</v>
      </c>
      <c r="BB1146" s="184"/>
      <c r="BC1146" s="184"/>
      <c r="BD1146" s="184"/>
      <c r="BE1146" s="184"/>
      <c r="BF1146" s="184"/>
      <c r="BG1146" s="184"/>
      <c r="BH1146" s="184"/>
      <c r="BI1146" s="184"/>
      <c r="BJ1146" s="184"/>
      <c r="BK1146" s="184"/>
      <c r="BL1146" s="184" t="s">
        <v>3493</v>
      </c>
      <c r="BM1146" s="184" t="s">
        <v>3493</v>
      </c>
      <c r="BN1146" s="184" t="s">
        <v>3493</v>
      </c>
      <c r="BO1146" s="184" t="s">
        <v>3493</v>
      </c>
      <c r="BP1146" s="184" t="s">
        <v>3493</v>
      </c>
      <c r="BQ1146" s="184" t="str">
        <f t="shared" si="48"/>
        <v>√</v>
      </c>
      <c r="BR1146" s="184"/>
      <c r="BS1146" s="184"/>
      <c r="BT1146" s="187" t="s">
        <v>3493</v>
      </c>
      <c r="BU1146" s="184"/>
      <c r="BV1146" s="190" t="e">
        <f>VLOOKUP(D:D,#REF!,2,0)</f>
        <v>#REF!</v>
      </c>
      <c r="BW1146" s="190" t="e">
        <f>VLOOKUP(D:D,#REF!,3,0)</f>
        <v>#REF!</v>
      </c>
      <c r="BX1146" s="190"/>
      <c r="BY1146" s="190"/>
      <c r="BZ1146" s="191" t="e">
        <f>VLOOKUP(D:D,#REF!,2,0)</f>
        <v>#REF!</v>
      </c>
      <c r="CA1146" s="192" t="s">
        <v>18928</v>
      </c>
      <c r="CB1146" s="192" t="s">
        <v>18928</v>
      </c>
      <c r="CC1146" s="192" t="s">
        <v>18928</v>
      </c>
      <c r="CD1146" s="190"/>
      <c r="CE1146" s="184">
        <v>7004516</v>
      </c>
    </row>
    <row r="1147" spans="1:83" ht="11.95" customHeight="1">
      <c r="A1147" s="184">
        <v>7004517</v>
      </c>
      <c r="B1147" s="184">
        <v>1146</v>
      </c>
      <c r="C1147" s="184" t="s">
        <v>22473</v>
      </c>
      <c r="D1147" s="184" t="s">
        <v>24</v>
      </c>
      <c r="E1147" s="184" t="s">
        <v>625</v>
      </c>
      <c r="F1147" s="184" t="s">
        <v>25709</v>
      </c>
      <c r="G1147" s="185">
        <v>42607</v>
      </c>
      <c r="H1147" s="186" t="s">
        <v>22769</v>
      </c>
      <c r="I1147" s="187">
        <v>21143</v>
      </c>
      <c r="J1147" s="184" t="s">
        <v>11164</v>
      </c>
      <c r="K1147" s="184">
        <v>7004517</v>
      </c>
      <c r="L1147" s="184" t="s">
        <v>25710</v>
      </c>
      <c r="M1147" s="184" t="s">
        <v>14925</v>
      </c>
      <c r="N1147" s="188" t="s">
        <v>25711</v>
      </c>
      <c r="O1147" s="189" t="s">
        <v>14926</v>
      </c>
      <c r="P1147" s="187" t="s">
        <v>25712</v>
      </c>
      <c r="Q1147" s="187" t="s">
        <v>25712</v>
      </c>
      <c r="R1147" s="184" t="s">
        <v>25713</v>
      </c>
      <c r="S1147" s="184" t="s">
        <v>24041</v>
      </c>
      <c r="T1147" s="184" t="s">
        <v>25375</v>
      </c>
      <c r="U1147" s="184" t="s">
        <v>3575</v>
      </c>
      <c r="V1147" s="184" t="s">
        <v>25375</v>
      </c>
      <c r="W1147" s="184" t="s">
        <v>25714</v>
      </c>
      <c r="X1147" s="187" t="s">
        <v>25715</v>
      </c>
      <c r="Y1147" s="187"/>
      <c r="Z1147" s="188" t="s">
        <v>14927</v>
      </c>
      <c r="AA1147" s="184">
        <v>180</v>
      </c>
      <c r="AB1147" s="184" t="s">
        <v>3561</v>
      </c>
      <c r="AC1147" s="184" t="s">
        <v>22755</v>
      </c>
      <c r="AD1147" s="184"/>
      <c r="AE1147" s="184" t="s">
        <v>3562</v>
      </c>
      <c r="AF1147" s="184" t="s">
        <v>3608</v>
      </c>
      <c r="AG1147" s="184" t="s">
        <v>3608</v>
      </c>
      <c r="AH1147" s="184"/>
      <c r="AI1147" s="184" t="s">
        <v>12079</v>
      </c>
      <c r="AJ1147" s="184" t="s">
        <v>3563</v>
      </c>
      <c r="AK1147" s="184">
        <v>517000</v>
      </c>
      <c r="AL1147" s="184"/>
      <c r="AM1147" s="184"/>
      <c r="AN1147" s="184"/>
      <c r="AO1147" s="184" t="s">
        <v>3577</v>
      </c>
      <c r="AP1147" s="184" t="s">
        <v>14928</v>
      </c>
      <c r="AQ1147" s="184">
        <v>13590993526</v>
      </c>
      <c r="AR1147" s="184"/>
      <c r="AS1147" s="184"/>
      <c r="AT1147" s="184"/>
      <c r="AU1147" s="184" t="s">
        <v>14929</v>
      </c>
      <c r="AV1147" s="184" t="s">
        <v>14930</v>
      </c>
      <c r="AW1147" s="190"/>
      <c r="AX1147" s="185">
        <v>44327</v>
      </c>
      <c r="AY1147" s="185">
        <v>44327</v>
      </c>
      <c r="AZ1147" s="184" t="s">
        <v>3731</v>
      </c>
      <c r="BA1147" s="184" t="s">
        <v>14931</v>
      </c>
      <c r="BB1147" s="184"/>
      <c r="BC1147" s="184"/>
      <c r="BD1147" s="184"/>
      <c r="BE1147" s="184"/>
      <c r="BF1147" s="184"/>
      <c r="BG1147" s="184"/>
      <c r="BH1147" s="184"/>
      <c r="BI1147" s="184"/>
      <c r="BJ1147" s="184"/>
      <c r="BK1147" s="184"/>
      <c r="BL1147" s="184" t="s">
        <v>3493</v>
      </c>
      <c r="BM1147" s="184"/>
      <c r="BN1147" s="184" t="s">
        <v>3493</v>
      </c>
      <c r="BO1147" s="184"/>
      <c r="BP1147" s="184" t="s">
        <v>3493</v>
      </c>
      <c r="BQ1147" s="184" t="str">
        <f t="shared" si="48"/>
        <v>√</v>
      </c>
      <c r="BR1147" s="184"/>
      <c r="BS1147" s="184"/>
      <c r="BT1147" s="187" t="s">
        <v>3493</v>
      </c>
      <c r="BU1147" s="184"/>
      <c r="BV1147" s="190" t="e">
        <f>VLOOKUP(D:D,#REF!,2,0)</f>
        <v>#REF!</v>
      </c>
      <c r="BW1147" s="190" t="e">
        <f>VLOOKUP(D:D,#REF!,3,0)</f>
        <v>#REF!</v>
      </c>
      <c r="BX1147" s="190"/>
      <c r="BY1147" s="190"/>
      <c r="BZ1147" s="191" t="e">
        <f>VLOOKUP(D:D,#REF!,2,0)</f>
        <v>#REF!</v>
      </c>
      <c r="CA1147" s="192" t="s">
        <v>18928</v>
      </c>
      <c r="CB1147" s="192" t="s">
        <v>18928</v>
      </c>
      <c r="CC1147" s="192" t="s">
        <v>18928</v>
      </c>
      <c r="CD1147" s="190"/>
      <c r="CE1147" s="184">
        <v>7004517</v>
      </c>
    </row>
    <row r="1148" spans="1:83" ht="11.95" customHeight="1">
      <c r="A1148" s="184">
        <v>7004518</v>
      </c>
      <c r="B1148" s="184">
        <v>1147</v>
      </c>
      <c r="C1148" s="184" t="s">
        <v>3672</v>
      </c>
      <c r="D1148" s="184" t="s">
        <v>33</v>
      </c>
      <c r="E1148" s="184" t="s">
        <v>713</v>
      </c>
      <c r="F1148" s="184" t="s">
        <v>14932</v>
      </c>
      <c r="G1148" s="185">
        <v>42624</v>
      </c>
      <c r="H1148" s="186" t="s">
        <v>3771</v>
      </c>
      <c r="I1148" s="187">
        <v>21086</v>
      </c>
      <c r="J1148" s="184" t="s">
        <v>3771</v>
      </c>
      <c r="K1148" s="184">
        <v>7004518</v>
      </c>
      <c r="L1148" s="184" t="s">
        <v>14933</v>
      </c>
      <c r="M1148" s="184" t="s">
        <v>14934</v>
      </c>
      <c r="N1148" s="188" t="s">
        <v>14935</v>
      </c>
      <c r="O1148" s="189" t="s">
        <v>14936</v>
      </c>
      <c r="P1148" s="187" t="s">
        <v>14937</v>
      </c>
      <c r="Q1148" s="187" t="s">
        <v>14937</v>
      </c>
      <c r="R1148" s="184" t="s">
        <v>14938</v>
      </c>
      <c r="S1148" s="184" t="s">
        <v>14939</v>
      </c>
      <c r="T1148" s="184" t="s">
        <v>14940</v>
      </c>
      <c r="U1148" s="184">
        <v>18872596080</v>
      </c>
      <c r="V1148" s="184" t="s">
        <v>14941</v>
      </c>
      <c r="W1148" s="184" t="s">
        <v>14942</v>
      </c>
      <c r="X1148" s="187" t="s">
        <v>14943</v>
      </c>
      <c r="Y1148" s="187" t="s">
        <v>14944</v>
      </c>
      <c r="Z1148" s="188" t="s">
        <v>3575</v>
      </c>
      <c r="AA1148" s="184">
        <v>180</v>
      </c>
      <c r="AB1148" s="184" t="s">
        <v>3561</v>
      </c>
      <c r="AC1148" s="184" t="s">
        <v>23803</v>
      </c>
      <c r="AD1148" s="184"/>
      <c r="AE1148" s="184" t="s">
        <v>3562</v>
      </c>
      <c r="AF1148" s="184" t="s">
        <v>3710</v>
      </c>
      <c r="AG1148" s="184" t="s">
        <v>3689</v>
      </c>
      <c r="AH1148" s="184"/>
      <c r="AI1148" s="184"/>
      <c r="AJ1148" s="184" t="s">
        <v>3563</v>
      </c>
      <c r="AK1148" s="184">
        <v>441800</v>
      </c>
      <c r="AL1148" s="184" t="s">
        <v>14945</v>
      </c>
      <c r="AM1148" s="184" t="s">
        <v>14946</v>
      </c>
      <c r="AN1148" s="184">
        <v>18872596080</v>
      </c>
      <c r="AO1148" s="184" t="s">
        <v>24767</v>
      </c>
      <c r="AP1148" s="184" t="s">
        <v>14947</v>
      </c>
      <c r="AQ1148" s="184">
        <v>13657109683</v>
      </c>
      <c r="AR1148" s="184" t="s">
        <v>13603</v>
      </c>
      <c r="AS1148" s="184" t="s">
        <v>13604</v>
      </c>
      <c r="AT1148" s="184">
        <v>13071279180</v>
      </c>
      <c r="AU1148" s="184" t="s">
        <v>14948</v>
      </c>
      <c r="AV1148" s="184" t="s">
        <v>14948</v>
      </c>
      <c r="AW1148" s="190"/>
      <c r="AX1148" s="185">
        <v>43836</v>
      </c>
      <c r="AY1148" s="185">
        <v>43506</v>
      </c>
      <c r="AZ1148" s="184" t="s">
        <v>19415</v>
      </c>
      <c r="BA1148" s="184" t="s">
        <v>14949</v>
      </c>
      <c r="BB1148" s="184"/>
      <c r="BC1148" s="184"/>
      <c r="BD1148" s="184"/>
      <c r="BE1148" s="184"/>
      <c r="BF1148" s="184"/>
      <c r="BG1148" s="184"/>
      <c r="BH1148" s="184"/>
      <c r="BI1148" s="184"/>
      <c r="BJ1148" s="184"/>
      <c r="BK1148" s="184"/>
      <c r="BL1148" s="184" t="s">
        <v>3493</v>
      </c>
      <c r="BM1148" s="184"/>
      <c r="BN1148" s="184"/>
      <c r="BO1148" s="184"/>
      <c r="BP1148" s="184" t="s">
        <v>3493</v>
      </c>
      <c r="BQ1148" s="184" t="str">
        <f t="shared" si="48"/>
        <v>√</v>
      </c>
      <c r="BR1148" s="184"/>
      <c r="BS1148" s="184"/>
      <c r="BT1148" s="187"/>
      <c r="BU1148" s="184" t="s">
        <v>3858</v>
      </c>
      <c r="BV1148" s="190" t="e">
        <f>VLOOKUP(D:D,#REF!,2,0)</f>
        <v>#REF!</v>
      </c>
      <c r="BW1148" s="190" t="e">
        <f>VLOOKUP(D:D,#REF!,3,0)</f>
        <v>#REF!</v>
      </c>
      <c r="BX1148" s="190"/>
      <c r="BY1148" s="190"/>
      <c r="BZ1148" s="191" t="e">
        <f>VLOOKUP(D:D,#REF!,2,0)</f>
        <v>#REF!</v>
      </c>
      <c r="CA1148" s="192" t="s">
        <v>18928</v>
      </c>
      <c r="CB1148" s="192" t="s">
        <v>18928</v>
      </c>
      <c r="CC1148" s="192" t="s">
        <v>18928</v>
      </c>
      <c r="CD1148" s="190"/>
      <c r="CE1148" s="184">
        <v>7004518</v>
      </c>
    </row>
    <row r="1149" spans="1:83" ht="11.95" customHeight="1">
      <c r="A1149" s="184">
        <v>7004519</v>
      </c>
      <c r="B1149" s="184">
        <v>1148</v>
      </c>
      <c r="C1149" s="184" t="s">
        <v>19398</v>
      </c>
      <c r="D1149" s="184" t="s">
        <v>29</v>
      </c>
      <c r="E1149" s="184" t="s">
        <v>607</v>
      </c>
      <c r="F1149" s="184" t="s">
        <v>14950</v>
      </c>
      <c r="G1149" s="185">
        <v>42618</v>
      </c>
      <c r="H1149" s="186" t="s">
        <v>11543</v>
      </c>
      <c r="I1149" s="187">
        <v>21149</v>
      </c>
      <c r="J1149" s="184" t="s">
        <v>22672</v>
      </c>
      <c r="K1149" s="184">
        <v>7004519</v>
      </c>
      <c r="L1149" s="184" t="s">
        <v>14951</v>
      </c>
      <c r="M1149" s="184" t="s">
        <v>14952</v>
      </c>
      <c r="N1149" s="188" t="s">
        <v>14953</v>
      </c>
      <c r="O1149" s="189">
        <v>7110106</v>
      </c>
      <c r="P1149" s="187" t="s">
        <v>14954</v>
      </c>
      <c r="Q1149" s="187" t="s">
        <v>14954</v>
      </c>
      <c r="R1149" s="184" t="s">
        <v>14955</v>
      </c>
      <c r="S1149" s="184" t="s">
        <v>14956</v>
      </c>
      <c r="T1149" s="184" t="s">
        <v>14957</v>
      </c>
      <c r="U1149" s="184">
        <v>13582852261</v>
      </c>
      <c r="V1149" s="184" t="s">
        <v>14958</v>
      </c>
      <c r="W1149" s="184" t="s">
        <v>14959</v>
      </c>
      <c r="X1149" s="187" t="s">
        <v>14960</v>
      </c>
      <c r="Y1149" s="187"/>
      <c r="Z1149" s="188" t="s">
        <v>3575</v>
      </c>
      <c r="AA1149" s="184">
        <v>180</v>
      </c>
      <c r="AB1149" s="184" t="s">
        <v>24193</v>
      </c>
      <c r="AC1149" s="184" t="s">
        <v>14961</v>
      </c>
      <c r="AD1149" s="184" t="s">
        <v>14962</v>
      </c>
      <c r="AE1149" s="184" t="s">
        <v>3562</v>
      </c>
      <c r="AF1149" s="184"/>
      <c r="AG1149" s="184"/>
      <c r="AH1149" s="184"/>
      <c r="AI1149" s="184"/>
      <c r="AJ1149" s="184" t="s">
        <v>3593</v>
      </c>
      <c r="AK1149" s="184" t="s">
        <v>14963</v>
      </c>
      <c r="AL1149" s="184" t="s">
        <v>1160</v>
      </c>
      <c r="AM1149" s="184" t="s">
        <v>6491</v>
      </c>
      <c r="AN1149" s="184">
        <v>15003151902</v>
      </c>
      <c r="AO1149" s="184" t="s">
        <v>6492</v>
      </c>
      <c r="AP1149" s="184" t="s">
        <v>14964</v>
      </c>
      <c r="AQ1149" s="184">
        <v>13582852261</v>
      </c>
      <c r="AR1149" s="184" t="s">
        <v>1160</v>
      </c>
      <c r="AS1149" s="184" t="s">
        <v>6491</v>
      </c>
      <c r="AT1149" s="184">
        <v>15003151902</v>
      </c>
      <c r="AU1149" s="184" t="s">
        <v>14965</v>
      </c>
      <c r="AV1149" s="184" t="s">
        <v>14965</v>
      </c>
      <c r="AW1149" s="190"/>
      <c r="AX1149" s="185">
        <v>43810</v>
      </c>
      <c r="AY1149" s="185" t="s">
        <v>24041</v>
      </c>
      <c r="AZ1149" s="184" t="s">
        <v>3731</v>
      </c>
      <c r="BA1149" s="184" t="s">
        <v>14966</v>
      </c>
      <c r="BB1149" s="184"/>
      <c r="BC1149" s="184"/>
      <c r="BD1149" s="184"/>
      <c r="BE1149" s="184"/>
      <c r="BF1149" s="184"/>
      <c r="BG1149" s="184"/>
      <c r="BH1149" s="184"/>
      <c r="BI1149" s="184"/>
      <c r="BJ1149" s="184"/>
      <c r="BK1149" s="184"/>
      <c r="BL1149" s="184" t="s">
        <v>3493</v>
      </c>
      <c r="BM1149" s="184"/>
      <c r="BN1149" s="184"/>
      <c r="BO1149" s="184"/>
      <c r="BP1149" s="184" t="s">
        <v>3493</v>
      </c>
      <c r="BQ1149" s="184" t="str">
        <f t="shared" si="48"/>
        <v>√</v>
      </c>
      <c r="BR1149" s="184"/>
      <c r="BS1149" s="184" t="s">
        <v>3493</v>
      </c>
      <c r="BT1149" s="187" t="s">
        <v>2819</v>
      </c>
      <c r="BU1149" s="184" t="s">
        <v>3823</v>
      </c>
      <c r="BV1149" s="190" t="e">
        <f>VLOOKUP(D:D,#REF!,2,0)</f>
        <v>#REF!</v>
      </c>
      <c r="BW1149" s="190" t="e">
        <f>VLOOKUP(D:D,#REF!,3,0)</f>
        <v>#REF!</v>
      </c>
      <c r="BX1149" s="190"/>
      <c r="BY1149" s="190"/>
      <c r="BZ1149" s="191" t="e">
        <f>VLOOKUP(D:D,#REF!,2,0)</f>
        <v>#REF!</v>
      </c>
      <c r="CA1149" s="192" t="s">
        <v>18928</v>
      </c>
      <c r="CB1149" s="192" t="s">
        <v>18928</v>
      </c>
      <c r="CC1149" s="192" t="s">
        <v>18928</v>
      </c>
      <c r="CD1149" s="190"/>
      <c r="CE1149" s="184">
        <v>7004519</v>
      </c>
    </row>
    <row r="1150" spans="1:83" ht="11.95" customHeight="1">
      <c r="A1150" s="184">
        <v>7004520</v>
      </c>
      <c r="B1150" s="184">
        <v>1149</v>
      </c>
      <c r="C1150" s="184" t="s">
        <v>19398</v>
      </c>
      <c r="D1150" s="184" t="s">
        <v>30</v>
      </c>
      <c r="E1150" s="184" t="s">
        <v>101</v>
      </c>
      <c r="F1150" s="184" t="s">
        <v>14967</v>
      </c>
      <c r="G1150" s="185">
        <v>42616</v>
      </c>
      <c r="H1150" s="186" t="s">
        <v>3467</v>
      </c>
      <c r="I1150" s="187">
        <v>21180</v>
      </c>
      <c r="J1150" s="184" t="s">
        <v>19691</v>
      </c>
      <c r="K1150" s="184">
        <v>7004520</v>
      </c>
      <c r="L1150" s="184" t="s">
        <v>14968</v>
      </c>
      <c r="M1150" s="184" t="s">
        <v>14969</v>
      </c>
      <c r="N1150" s="188" t="s">
        <v>14970</v>
      </c>
      <c r="O1150" s="189" t="s">
        <v>14971</v>
      </c>
      <c r="P1150" s="187" t="s">
        <v>14972</v>
      </c>
      <c r="Q1150" s="187" t="s">
        <v>14972</v>
      </c>
      <c r="R1150" s="184" t="s">
        <v>14973</v>
      </c>
      <c r="S1150" s="184">
        <v>13838341753</v>
      </c>
      <c r="T1150" s="184" t="s">
        <v>14974</v>
      </c>
      <c r="U1150" s="184">
        <v>13526867517</v>
      </c>
      <c r="V1150" s="184" t="s">
        <v>14975</v>
      </c>
      <c r="W1150" s="184" t="s">
        <v>14976</v>
      </c>
      <c r="X1150" s="187" t="s">
        <v>14977</v>
      </c>
      <c r="Y1150" s="187" t="s">
        <v>14978</v>
      </c>
      <c r="Z1150" s="188" t="s">
        <v>14979</v>
      </c>
      <c r="AA1150" s="184">
        <v>180</v>
      </c>
      <c r="AB1150" s="184" t="s">
        <v>3561</v>
      </c>
      <c r="AC1150" s="184"/>
      <c r="AD1150" s="184"/>
      <c r="AE1150" s="184" t="s">
        <v>3562</v>
      </c>
      <c r="AF1150" s="184"/>
      <c r="AG1150" s="184"/>
      <c r="AH1150" s="184"/>
      <c r="AI1150" s="184"/>
      <c r="AJ1150" s="184" t="s">
        <v>3593</v>
      </c>
      <c r="AK1150" s="184">
        <v>450000</v>
      </c>
      <c r="AL1150" s="184" t="s">
        <v>19691</v>
      </c>
      <c r="AM1150" s="184" t="s">
        <v>23373</v>
      </c>
      <c r="AN1150" s="184">
        <v>13733835127</v>
      </c>
      <c r="AO1150" s="184" t="s">
        <v>19699</v>
      </c>
      <c r="AP1150" s="184" t="s">
        <v>14980</v>
      </c>
      <c r="AQ1150" s="184" t="s">
        <v>14981</v>
      </c>
      <c r="AR1150" s="184" t="s">
        <v>19700</v>
      </c>
      <c r="AS1150" s="184" t="s">
        <v>19701</v>
      </c>
      <c r="AT1150" s="184">
        <v>13733835127</v>
      </c>
      <c r="AU1150" s="184" t="s">
        <v>14982</v>
      </c>
      <c r="AV1150" s="184" t="s">
        <v>14983</v>
      </c>
      <c r="AW1150" s="190"/>
      <c r="AX1150" s="185">
        <v>43916</v>
      </c>
      <c r="AY1150" s="185">
        <v>43634</v>
      </c>
      <c r="AZ1150" s="184" t="s">
        <v>3731</v>
      </c>
      <c r="BA1150" s="184" t="s">
        <v>14984</v>
      </c>
      <c r="BB1150" s="184"/>
      <c r="BC1150" s="184"/>
      <c r="BD1150" s="184"/>
      <c r="BE1150" s="184"/>
      <c r="BF1150" s="184"/>
      <c r="BG1150" s="184"/>
      <c r="BH1150" s="184"/>
      <c r="BI1150" s="184"/>
      <c r="BJ1150" s="184"/>
      <c r="BK1150" s="184"/>
      <c r="BL1150" s="184" t="s">
        <v>3493</v>
      </c>
      <c r="BM1150" s="184"/>
      <c r="BN1150" s="184"/>
      <c r="BO1150" s="184" t="s">
        <v>3493</v>
      </c>
      <c r="BP1150" s="184" t="s">
        <v>3493</v>
      </c>
      <c r="BQ1150" s="184" t="str">
        <f t="shared" si="48"/>
        <v>√</v>
      </c>
      <c r="BR1150" s="184"/>
      <c r="BS1150" s="184"/>
      <c r="BT1150" s="187" t="s">
        <v>3493</v>
      </c>
      <c r="BU1150" s="184"/>
      <c r="BV1150" s="190" t="e">
        <f>VLOOKUP(D:D,#REF!,2,0)</f>
        <v>#REF!</v>
      </c>
      <c r="BW1150" s="190" t="e">
        <f>VLOOKUP(D:D,#REF!,3,0)</f>
        <v>#REF!</v>
      </c>
      <c r="BX1150" s="190"/>
      <c r="BY1150" s="190"/>
      <c r="BZ1150" s="191" t="e">
        <f>VLOOKUP(D:D,#REF!,2,0)</f>
        <v>#REF!</v>
      </c>
      <c r="CA1150" s="192" t="s">
        <v>18928</v>
      </c>
      <c r="CB1150" s="192" t="s">
        <v>18928</v>
      </c>
      <c r="CC1150" s="192" t="s">
        <v>18928</v>
      </c>
      <c r="CD1150" s="190"/>
      <c r="CE1150" s="184">
        <v>7004520</v>
      </c>
    </row>
    <row r="1151" spans="1:83" ht="11.95" customHeight="1">
      <c r="A1151" s="184">
        <v>7004521</v>
      </c>
      <c r="B1151" s="184">
        <v>1150</v>
      </c>
      <c r="C1151" s="184" t="s">
        <v>19398</v>
      </c>
      <c r="D1151" s="184" t="s">
        <v>30</v>
      </c>
      <c r="E1151" s="184" t="s">
        <v>101</v>
      </c>
      <c r="F1151" s="184" t="s">
        <v>14985</v>
      </c>
      <c r="G1151" s="185">
        <v>42616</v>
      </c>
      <c r="H1151" s="186" t="s">
        <v>19703</v>
      </c>
      <c r="I1151" s="187">
        <v>21177</v>
      </c>
      <c r="J1151" s="184" t="s">
        <v>19704</v>
      </c>
      <c r="K1151" s="184">
        <v>7004521</v>
      </c>
      <c r="L1151" s="184" t="s">
        <v>14986</v>
      </c>
      <c r="M1151" s="184" t="s">
        <v>14987</v>
      </c>
      <c r="N1151" s="188" t="s">
        <v>14988</v>
      </c>
      <c r="O1151" s="189" t="s">
        <v>14989</v>
      </c>
      <c r="P1151" s="187" t="s">
        <v>14990</v>
      </c>
      <c r="Q1151" s="187" t="s">
        <v>14990</v>
      </c>
      <c r="R1151" s="184" t="s">
        <v>14991</v>
      </c>
      <c r="S1151" s="184">
        <v>15903605001</v>
      </c>
      <c r="T1151" s="184" t="s">
        <v>14992</v>
      </c>
      <c r="U1151" s="184">
        <v>13598855777</v>
      </c>
      <c r="V1151" s="184" t="s">
        <v>14993</v>
      </c>
      <c r="W1151" s="184">
        <v>18738148007</v>
      </c>
      <c r="X1151" s="187" t="s">
        <v>14994</v>
      </c>
      <c r="Y1151" s="187"/>
      <c r="Z1151" s="188" t="s">
        <v>14995</v>
      </c>
      <c r="AA1151" s="184">
        <v>180</v>
      </c>
      <c r="AB1151" s="184" t="s">
        <v>3561</v>
      </c>
      <c r="AC1151" s="184"/>
      <c r="AD1151" s="184"/>
      <c r="AE1151" s="184" t="s">
        <v>3562</v>
      </c>
      <c r="AF1151" s="184"/>
      <c r="AG1151" s="184"/>
      <c r="AH1151" s="184"/>
      <c r="AI1151" s="184"/>
      <c r="AJ1151" s="184" t="s">
        <v>3593</v>
      </c>
      <c r="AK1151" s="184">
        <v>450003</v>
      </c>
      <c r="AL1151" s="184" t="s">
        <v>19704</v>
      </c>
      <c r="AM1151" s="184" t="s">
        <v>23362</v>
      </c>
      <c r="AN1151" s="184">
        <v>13523713881</v>
      </c>
      <c r="AO1151" s="184" t="s">
        <v>19712</v>
      </c>
      <c r="AP1151" s="184" t="s">
        <v>14996</v>
      </c>
      <c r="AQ1151" s="184">
        <v>13598855777</v>
      </c>
      <c r="AR1151" s="184" t="s">
        <v>19713</v>
      </c>
      <c r="AS1151" s="184" t="s">
        <v>19714</v>
      </c>
      <c r="AT1151" s="184">
        <v>13523713881</v>
      </c>
      <c r="AU1151" s="184" t="s">
        <v>14997</v>
      </c>
      <c r="AV1151" s="184" t="s">
        <v>14998</v>
      </c>
      <c r="AW1151" s="190"/>
      <c r="AX1151" s="185">
        <v>44304</v>
      </c>
      <c r="AY1151" s="185">
        <v>44304</v>
      </c>
      <c r="AZ1151" s="184" t="s">
        <v>3731</v>
      </c>
      <c r="BA1151" s="184" t="s">
        <v>14999</v>
      </c>
      <c r="BB1151" s="184"/>
      <c r="BC1151" s="184"/>
      <c r="BD1151" s="184"/>
      <c r="BE1151" s="184"/>
      <c r="BF1151" s="184"/>
      <c r="BG1151" s="184"/>
      <c r="BH1151" s="184"/>
      <c r="BI1151" s="184"/>
      <c r="BJ1151" s="184"/>
      <c r="BK1151" s="184"/>
      <c r="BL1151" s="184" t="s">
        <v>3493</v>
      </c>
      <c r="BM1151" s="184"/>
      <c r="BN1151" s="184"/>
      <c r="BO1151" s="184"/>
      <c r="BP1151" s="184" t="s">
        <v>3493</v>
      </c>
      <c r="BQ1151" s="184" t="str">
        <f t="shared" si="48"/>
        <v>√</v>
      </c>
      <c r="BR1151" s="184"/>
      <c r="BS1151" s="184"/>
      <c r="BT1151" s="187" t="s">
        <v>3493</v>
      </c>
      <c r="BU1151" s="184"/>
      <c r="BV1151" s="190" t="e">
        <f>VLOOKUP(D:D,#REF!,2,0)</f>
        <v>#REF!</v>
      </c>
      <c r="BW1151" s="190" t="e">
        <f>VLOOKUP(D:D,#REF!,3,0)</f>
        <v>#REF!</v>
      </c>
      <c r="BX1151" s="190"/>
      <c r="BY1151" s="190"/>
      <c r="BZ1151" s="191" t="e">
        <f>VLOOKUP(D:D,#REF!,2,0)</f>
        <v>#REF!</v>
      </c>
      <c r="CA1151" s="192" t="s">
        <v>18928</v>
      </c>
      <c r="CB1151" s="192" t="s">
        <v>18928</v>
      </c>
      <c r="CC1151" s="192" t="s">
        <v>18928</v>
      </c>
      <c r="CD1151" s="190"/>
      <c r="CE1151" s="184">
        <v>7004521</v>
      </c>
    </row>
    <row r="1152" spans="1:83" ht="11.95" customHeight="1">
      <c r="A1152" s="184">
        <v>7004522</v>
      </c>
      <c r="B1152" s="184">
        <v>1151</v>
      </c>
      <c r="C1152" s="184" t="s">
        <v>19398</v>
      </c>
      <c r="D1152" s="184" t="s">
        <v>30</v>
      </c>
      <c r="E1152" s="184" t="s">
        <v>581</v>
      </c>
      <c r="F1152" s="184" t="s">
        <v>15000</v>
      </c>
      <c r="G1152" s="185">
        <v>42616</v>
      </c>
      <c r="H1152" s="186" t="s">
        <v>19703</v>
      </c>
      <c r="I1152" s="187">
        <v>21177</v>
      </c>
      <c r="J1152" s="184" t="s">
        <v>19703</v>
      </c>
      <c r="K1152" s="184">
        <v>7004522</v>
      </c>
      <c r="L1152" s="184" t="s">
        <v>15001</v>
      </c>
      <c r="M1152" s="184" t="s">
        <v>15002</v>
      </c>
      <c r="N1152" s="188" t="s">
        <v>15003</v>
      </c>
      <c r="O1152" s="189"/>
      <c r="P1152" s="187" t="s">
        <v>15004</v>
      </c>
      <c r="Q1152" s="187" t="s">
        <v>15004</v>
      </c>
      <c r="R1152" s="184" t="s">
        <v>15005</v>
      </c>
      <c r="S1152" s="184">
        <v>13849628868</v>
      </c>
      <c r="T1152" s="184" t="s">
        <v>15006</v>
      </c>
      <c r="U1152" s="184">
        <v>13507640891</v>
      </c>
      <c r="V1152" s="184" t="s">
        <v>15007</v>
      </c>
      <c r="W1152" s="184" t="s">
        <v>15008</v>
      </c>
      <c r="X1152" s="187" t="s">
        <v>15009</v>
      </c>
      <c r="Y1152" s="187"/>
      <c r="Z1152" s="188" t="s">
        <v>3575</v>
      </c>
      <c r="AA1152" s="184">
        <v>90</v>
      </c>
      <c r="AB1152" s="184" t="s">
        <v>3669</v>
      </c>
      <c r="AC1152" s="184"/>
      <c r="AD1152" s="184"/>
      <c r="AE1152" s="184" t="s">
        <v>3562</v>
      </c>
      <c r="AF1152" s="184"/>
      <c r="AG1152" s="184"/>
      <c r="AH1152" s="184"/>
      <c r="AI1152" s="184"/>
      <c r="AJ1152" s="184" t="s">
        <v>3563</v>
      </c>
      <c r="AK1152" s="184">
        <v>463300</v>
      </c>
      <c r="AL1152" s="184" t="s">
        <v>11601</v>
      </c>
      <c r="AM1152" s="184" t="s">
        <v>15010</v>
      </c>
      <c r="AN1152" s="184">
        <v>18339646272</v>
      </c>
      <c r="AO1152" s="184" t="s">
        <v>15011</v>
      </c>
      <c r="AP1152" s="184" t="s">
        <v>15012</v>
      </c>
      <c r="AQ1152" s="184">
        <v>13507640891</v>
      </c>
      <c r="AR1152" s="184" t="s">
        <v>11605</v>
      </c>
      <c r="AS1152" s="184" t="s">
        <v>15013</v>
      </c>
      <c r="AT1152" s="184">
        <v>18339646272</v>
      </c>
      <c r="AU1152" s="184" t="s">
        <v>15014</v>
      </c>
      <c r="AV1152" s="184" t="s">
        <v>15015</v>
      </c>
      <c r="AW1152" s="190"/>
      <c r="AX1152" s="185">
        <v>43906</v>
      </c>
      <c r="AY1152" s="185">
        <v>43906</v>
      </c>
      <c r="AZ1152" s="184" t="s">
        <v>3731</v>
      </c>
      <c r="BA1152" s="184" t="s">
        <v>15016</v>
      </c>
      <c r="BB1152" s="184"/>
      <c r="BC1152" s="184"/>
      <c r="BD1152" s="184"/>
      <c r="BE1152" s="184"/>
      <c r="BF1152" s="184"/>
      <c r="BG1152" s="184"/>
      <c r="BH1152" s="184"/>
      <c r="BI1152" s="184"/>
      <c r="BJ1152" s="184"/>
      <c r="BK1152" s="184"/>
      <c r="BL1152" s="184" t="s">
        <v>3493</v>
      </c>
      <c r="BM1152" s="184"/>
      <c r="BN1152" s="184"/>
      <c r="BO1152" s="184"/>
      <c r="BP1152" s="184" t="s">
        <v>3493</v>
      </c>
      <c r="BQ1152" s="184" t="str">
        <f t="shared" si="48"/>
        <v>√</v>
      </c>
      <c r="BR1152" s="184"/>
      <c r="BS1152" s="184"/>
      <c r="BT1152" s="187" t="s">
        <v>3493</v>
      </c>
      <c r="BU1152" s="184"/>
      <c r="BV1152" s="190" t="e">
        <f>VLOOKUP(D:D,#REF!,2,0)</f>
        <v>#REF!</v>
      </c>
      <c r="BW1152" s="190" t="e">
        <f>VLOOKUP(D:D,#REF!,3,0)</f>
        <v>#REF!</v>
      </c>
      <c r="BX1152" s="190"/>
      <c r="BY1152" s="190"/>
      <c r="BZ1152" s="191" t="e">
        <f>VLOOKUP(D:D,#REF!,2,0)</f>
        <v>#REF!</v>
      </c>
      <c r="CA1152" s="192" t="s">
        <v>18928</v>
      </c>
      <c r="CB1152" s="192" t="s">
        <v>18928</v>
      </c>
      <c r="CC1152" s="192" t="s">
        <v>18928</v>
      </c>
      <c r="CD1152" s="190"/>
      <c r="CE1152" s="184">
        <v>7004522</v>
      </c>
    </row>
    <row r="1153" spans="1:83" ht="11.95" customHeight="1">
      <c r="A1153" s="184">
        <v>7004523</v>
      </c>
      <c r="B1153" s="184">
        <v>1152</v>
      </c>
      <c r="C1153" s="184" t="s">
        <v>19398</v>
      </c>
      <c r="D1153" s="184" t="s">
        <v>22</v>
      </c>
      <c r="E1153" s="184" t="s">
        <v>560</v>
      </c>
      <c r="F1153" s="184" t="s">
        <v>15017</v>
      </c>
      <c r="G1153" s="185">
        <v>42614</v>
      </c>
      <c r="H1153" s="186" t="s">
        <v>20012</v>
      </c>
      <c r="I1153" s="187">
        <v>21162</v>
      </c>
      <c r="J1153" s="184" t="s">
        <v>5445</v>
      </c>
      <c r="K1153" s="184">
        <v>7004523</v>
      </c>
      <c r="L1153" s="184" t="s">
        <v>15018</v>
      </c>
      <c r="M1153" s="184" t="s">
        <v>15019</v>
      </c>
      <c r="N1153" s="188" t="s">
        <v>15020</v>
      </c>
      <c r="O1153" s="189" t="s">
        <v>15021</v>
      </c>
      <c r="P1153" s="187" t="s">
        <v>15022</v>
      </c>
      <c r="Q1153" s="187" t="s">
        <v>15022</v>
      </c>
      <c r="R1153" s="184" t="s">
        <v>15023</v>
      </c>
      <c r="S1153" s="184" t="s">
        <v>15021</v>
      </c>
      <c r="T1153" s="184" t="s">
        <v>15024</v>
      </c>
      <c r="U1153" s="184" t="s">
        <v>15025</v>
      </c>
      <c r="V1153" s="184" t="s">
        <v>15026</v>
      </c>
      <c r="W1153" s="184" t="s">
        <v>15027</v>
      </c>
      <c r="X1153" s="187" t="s">
        <v>15028</v>
      </c>
      <c r="Y1153" s="187" t="s">
        <v>15029</v>
      </c>
      <c r="Z1153" s="188" t="s">
        <v>15030</v>
      </c>
      <c r="AA1153" s="184">
        <v>90</v>
      </c>
      <c r="AB1153" s="184" t="s">
        <v>3561</v>
      </c>
      <c r="AC1153" s="184"/>
      <c r="AD1153" s="184"/>
      <c r="AE1153" s="184" t="s">
        <v>3562</v>
      </c>
      <c r="AF1153" s="184"/>
      <c r="AG1153" s="184"/>
      <c r="AH1153" s="184"/>
      <c r="AI1153" s="184"/>
      <c r="AJ1153" s="184" t="s">
        <v>3563</v>
      </c>
      <c r="AK1153" s="184">
        <v>262100</v>
      </c>
      <c r="AL1153" s="184" t="s">
        <v>15031</v>
      </c>
      <c r="AM1153" s="184" t="s">
        <v>15032</v>
      </c>
      <c r="AN1153" s="184" t="s">
        <v>15033</v>
      </c>
      <c r="AO1153" s="184" t="s">
        <v>3577</v>
      </c>
      <c r="AP1153" s="184" t="s">
        <v>15034</v>
      </c>
      <c r="AQ1153" s="184" t="s">
        <v>15035</v>
      </c>
      <c r="AR1153" s="184" t="s">
        <v>15036</v>
      </c>
      <c r="AS1153" s="184" t="s">
        <v>15037</v>
      </c>
      <c r="AT1153" s="184" t="s">
        <v>15038</v>
      </c>
      <c r="AU1153" s="184" t="s">
        <v>15039</v>
      </c>
      <c r="AV1153" s="184" t="s">
        <v>15040</v>
      </c>
      <c r="AW1153" s="190"/>
      <c r="AX1153" s="185">
        <v>44286</v>
      </c>
      <c r="AY1153" s="185">
        <v>43557</v>
      </c>
      <c r="AZ1153" s="184" t="s">
        <v>3731</v>
      </c>
      <c r="BA1153" s="184" t="s">
        <v>15041</v>
      </c>
      <c r="BB1153" s="184"/>
      <c r="BC1153" s="184"/>
      <c r="BD1153" s="184"/>
      <c r="BE1153" s="184"/>
      <c r="BF1153" s="184"/>
      <c r="BG1153" s="184"/>
      <c r="BH1153" s="184"/>
      <c r="BI1153" s="184"/>
      <c r="BJ1153" s="184"/>
      <c r="BK1153" s="184"/>
      <c r="BL1153" s="184" t="s">
        <v>3493</v>
      </c>
      <c r="BM1153" s="184"/>
      <c r="BN1153" s="184" t="s">
        <v>3493</v>
      </c>
      <c r="BO1153" s="184" t="s">
        <v>3493</v>
      </c>
      <c r="BP1153" s="184" t="s">
        <v>3493</v>
      </c>
      <c r="BQ1153" s="184" t="str">
        <f t="shared" si="48"/>
        <v>√</v>
      </c>
      <c r="BR1153" s="184"/>
      <c r="BS1153" s="184"/>
      <c r="BT1153" s="187" t="s">
        <v>3493</v>
      </c>
      <c r="BU1153" s="184"/>
      <c r="BV1153" s="190" t="e">
        <f>VLOOKUP(D:D,#REF!,2,0)</f>
        <v>#REF!</v>
      </c>
      <c r="BW1153" s="190" t="e">
        <f>VLOOKUP(D:D,#REF!,3,0)</f>
        <v>#REF!</v>
      </c>
      <c r="BX1153" s="190"/>
      <c r="BY1153" s="190"/>
      <c r="BZ1153" s="191" t="e">
        <f>VLOOKUP(D:D,#REF!,2,0)</f>
        <v>#REF!</v>
      </c>
      <c r="CA1153" s="192" t="s">
        <v>18928</v>
      </c>
      <c r="CB1153" s="192" t="s">
        <v>18928</v>
      </c>
      <c r="CC1153" s="192" t="s">
        <v>18928</v>
      </c>
      <c r="CD1153" s="190"/>
      <c r="CE1153" s="184">
        <v>7004523</v>
      </c>
    </row>
    <row r="1154" spans="1:83" ht="11.95" customHeight="1">
      <c r="A1154" s="184">
        <v>7004524</v>
      </c>
      <c r="B1154" s="184">
        <v>1153</v>
      </c>
      <c r="C1154" s="184" t="s">
        <v>9939</v>
      </c>
      <c r="D1154" s="184" t="s">
        <v>21</v>
      </c>
      <c r="E1154" s="184" t="s">
        <v>518</v>
      </c>
      <c r="F1154" s="184" t="s">
        <v>15042</v>
      </c>
      <c r="G1154" s="185">
        <v>42606</v>
      </c>
      <c r="H1154" s="186" t="s">
        <v>11188</v>
      </c>
      <c r="I1154" s="187">
        <v>21083</v>
      </c>
      <c r="J1154" s="184" t="s">
        <v>11285</v>
      </c>
      <c r="K1154" s="184">
        <v>7004524</v>
      </c>
      <c r="L1154" s="184" t="s">
        <v>15043</v>
      </c>
      <c r="M1154" s="184" t="s">
        <v>15044</v>
      </c>
      <c r="N1154" s="188" t="s">
        <v>15045</v>
      </c>
      <c r="O1154" s="189"/>
      <c r="P1154" s="187" t="s">
        <v>15046</v>
      </c>
      <c r="Q1154" s="187" t="s">
        <v>15046</v>
      </c>
      <c r="R1154" s="184" t="s">
        <v>15047</v>
      </c>
      <c r="S1154" s="184" t="s">
        <v>15048</v>
      </c>
      <c r="T1154" s="184" t="s">
        <v>15049</v>
      </c>
      <c r="U1154" s="184">
        <v>18955063369</v>
      </c>
      <c r="V1154" s="184" t="s">
        <v>15049</v>
      </c>
      <c r="W1154" s="184">
        <v>18955063369</v>
      </c>
      <c r="X1154" s="187" t="s">
        <v>15050</v>
      </c>
      <c r="Y1154" s="187"/>
      <c r="Z1154" s="188" t="s">
        <v>3575</v>
      </c>
      <c r="AA1154" s="184">
        <v>365</v>
      </c>
      <c r="AB1154" s="184" t="s">
        <v>3561</v>
      </c>
      <c r="AC1154" s="184"/>
      <c r="AD1154" s="184"/>
      <c r="AE1154" s="184" t="s">
        <v>3562</v>
      </c>
      <c r="AF1154" s="184"/>
      <c r="AG1154" s="184"/>
      <c r="AH1154" s="184"/>
      <c r="AI1154" s="184"/>
      <c r="AJ1154" s="184" t="s">
        <v>3563</v>
      </c>
      <c r="AK1154" s="184">
        <v>239000</v>
      </c>
      <c r="AL1154" s="184" t="s">
        <v>909</v>
      </c>
      <c r="AM1154" s="184" t="s">
        <v>11196</v>
      </c>
      <c r="AN1154" s="184" t="s">
        <v>11197</v>
      </c>
      <c r="AO1154" s="184" t="s">
        <v>11198</v>
      </c>
      <c r="AP1154" s="184" t="s">
        <v>2819</v>
      </c>
      <c r="AQ1154" s="184"/>
      <c r="AR1154" s="184" t="s">
        <v>909</v>
      </c>
      <c r="AS1154" s="184" t="s">
        <v>11196</v>
      </c>
      <c r="AT1154" s="184" t="s">
        <v>11197</v>
      </c>
      <c r="AU1154" s="184" t="s">
        <v>15051</v>
      </c>
      <c r="AV1154" s="184" t="s">
        <v>15051</v>
      </c>
      <c r="AW1154" s="190"/>
      <c r="AX1154" s="185">
        <v>44269</v>
      </c>
      <c r="AY1154" s="185"/>
      <c r="AZ1154" s="184" t="s">
        <v>3731</v>
      </c>
      <c r="BA1154" s="184" t="s">
        <v>15052</v>
      </c>
      <c r="BB1154" s="184"/>
      <c r="BC1154" s="184"/>
      <c r="BD1154" s="184"/>
      <c r="BE1154" s="184"/>
      <c r="BF1154" s="184"/>
      <c r="BG1154" s="184"/>
      <c r="BH1154" s="184"/>
      <c r="BI1154" s="184"/>
      <c r="BJ1154" s="184"/>
      <c r="BK1154" s="184"/>
      <c r="BL1154" s="184" t="s">
        <v>3493</v>
      </c>
      <c r="BM1154" s="184"/>
      <c r="BN1154" s="184"/>
      <c r="BO1154" s="184"/>
      <c r="BP1154" s="184" t="s">
        <v>3493</v>
      </c>
      <c r="BQ1154" s="184" t="str">
        <f t="shared" si="48"/>
        <v>√</v>
      </c>
      <c r="BR1154" s="184"/>
      <c r="BS1154" s="184"/>
      <c r="BT1154" s="187" t="s">
        <v>2819</v>
      </c>
      <c r="BU1154" s="184" t="s">
        <v>3823</v>
      </c>
      <c r="BV1154" s="190" t="e">
        <f>VLOOKUP(D:D,#REF!,2,0)</f>
        <v>#REF!</v>
      </c>
      <c r="BW1154" s="190" t="e">
        <f>VLOOKUP(D:D,#REF!,3,0)</f>
        <v>#REF!</v>
      </c>
      <c r="BX1154" s="190"/>
      <c r="BY1154" s="190"/>
      <c r="BZ1154" s="191" t="e">
        <f>VLOOKUP(D:D,#REF!,2,0)</f>
        <v>#REF!</v>
      </c>
      <c r="CA1154" s="192" t="s">
        <v>18928</v>
      </c>
      <c r="CB1154" s="192" t="s">
        <v>18928</v>
      </c>
      <c r="CC1154" s="192" t="s">
        <v>18928</v>
      </c>
      <c r="CD1154" s="190"/>
      <c r="CE1154" s="184">
        <v>7004524</v>
      </c>
    </row>
    <row r="1155" spans="1:83" ht="11.95" customHeight="1">
      <c r="A1155" s="184">
        <v>7004525</v>
      </c>
      <c r="B1155" s="184">
        <v>1154</v>
      </c>
      <c r="C1155" s="184" t="s">
        <v>9939</v>
      </c>
      <c r="D1155" s="184" t="s">
        <v>27</v>
      </c>
      <c r="E1155" s="184" t="s">
        <v>113</v>
      </c>
      <c r="F1155" s="184" t="s">
        <v>15053</v>
      </c>
      <c r="G1155" s="185">
        <v>42492</v>
      </c>
      <c r="H1155" s="186" t="s">
        <v>23411</v>
      </c>
      <c r="I1155" s="187">
        <v>21140</v>
      </c>
      <c r="J1155" s="184" t="s">
        <v>23412</v>
      </c>
      <c r="K1155" s="184">
        <v>7004525</v>
      </c>
      <c r="L1155" s="184" t="s">
        <v>15054</v>
      </c>
      <c r="M1155" s="184" t="s">
        <v>15055</v>
      </c>
      <c r="N1155" s="188" t="s">
        <v>15056</v>
      </c>
      <c r="O1155" s="189" t="s">
        <v>10385</v>
      </c>
      <c r="P1155" s="187" t="s">
        <v>15057</v>
      </c>
      <c r="Q1155" s="187" t="s">
        <v>15057</v>
      </c>
      <c r="R1155" s="184" t="s">
        <v>15058</v>
      </c>
      <c r="S1155" s="184" t="s">
        <v>15059</v>
      </c>
      <c r="T1155" s="184" t="s">
        <v>25375</v>
      </c>
      <c r="U1155" s="184" t="s">
        <v>3575</v>
      </c>
      <c r="V1155" s="184" t="s">
        <v>25375</v>
      </c>
      <c r="W1155" s="184" t="s">
        <v>3575</v>
      </c>
      <c r="X1155" s="187" t="s">
        <v>15060</v>
      </c>
      <c r="Y1155" s="187" t="s">
        <v>15061</v>
      </c>
      <c r="Z1155" s="188" t="s">
        <v>3575</v>
      </c>
      <c r="AA1155" s="184">
        <v>270</v>
      </c>
      <c r="AB1155" s="184" t="s">
        <v>3820</v>
      </c>
      <c r="AC1155" s="184"/>
      <c r="AD1155" s="184"/>
      <c r="AE1155" s="184" t="s">
        <v>3562</v>
      </c>
      <c r="AF1155" s="184"/>
      <c r="AG1155" s="184"/>
      <c r="AH1155" s="184"/>
      <c r="AI1155" s="184"/>
      <c r="AJ1155" s="184" t="s">
        <v>3563</v>
      </c>
      <c r="AK1155" s="184">
        <v>211500</v>
      </c>
      <c r="AL1155" s="184"/>
      <c r="AM1155" s="184"/>
      <c r="AN1155" s="184"/>
      <c r="AO1155" s="184" t="s">
        <v>3577</v>
      </c>
      <c r="AP1155" s="184" t="s">
        <v>15062</v>
      </c>
      <c r="AQ1155" s="184">
        <v>13951984004</v>
      </c>
      <c r="AR1155" s="184" t="s">
        <v>971</v>
      </c>
      <c r="AS1155" s="184" t="s">
        <v>6063</v>
      </c>
      <c r="AT1155" s="184">
        <v>18652993511</v>
      </c>
      <c r="AU1155" s="184" t="s">
        <v>15063</v>
      </c>
      <c r="AV1155" s="184" t="s">
        <v>15063</v>
      </c>
      <c r="AW1155" s="190"/>
      <c r="AX1155" s="185">
        <v>43921</v>
      </c>
      <c r="AY1155" s="185">
        <v>43571</v>
      </c>
      <c r="AZ1155" s="184" t="s">
        <v>3731</v>
      </c>
      <c r="BA1155" s="184" t="s">
        <v>15064</v>
      </c>
      <c r="BB1155" s="184"/>
      <c r="BC1155" s="184"/>
      <c r="BD1155" s="184"/>
      <c r="BE1155" s="184"/>
      <c r="BF1155" s="184"/>
      <c r="BG1155" s="184"/>
      <c r="BH1155" s="184"/>
      <c r="BI1155" s="184"/>
      <c r="BJ1155" s="184"/>
      <c r="BK1155" s="184"/>
      <c r="BL1155" s="184" t="s">
        <v>3493</v>
      </c>
      <c r="BM1155" s="184"/>
      <c r="BN1155" s="184"/>
      <c r="BO1155" s="184" t="s">
        <v>3493</v>
      </c>
      <c r="BP1155" s="184" t="s">
        <v>3493</v>
      </c>
      <c r="BQ1155" s="184" t="str">
        <f t="shared" ref="BQ1155:BQ1218" si="51">IF(OR(M1155="",M1155="/")," ","√")</f>
        <v>√</v>
      </c>
      <c r="BR1155" s="184"/>
      <c r="BS1155" s="184"/>
      <c r="BT1155" s="187" t="s">
        <v>3493</v>
      </c>
      <c r="BU1155" s="184"/>
      <c r="BV1155" s="190" t="e">
        <f>VLOOKUP(D:D,#REF!,2,0)</f>
        <v>#REF!</v>
      </c>
      <c r="BW1155" s="190" t="e">
        <f>VLOOKUP(D:D,#REF!,3,0)</f>
        <v>#REF!</v>
      </c>
      <c r="BX1155" s="190"/>
      <c r="BY1155" s="190"/>
      <c r="BZ1155" s="191" t="e">
        <f>VLOOKUP(D:D,#REF!,2,0)</f>
        <v>#REF!</v>
      </c>
      <c r="CA1155" s="192" t="s">
        <v>18928</v>
      </c>
      <c r="CB1155" s="192" t="s">
        <v>18928</v>
      </c>
      <c r="CC1155" s="192" t="s">
        <v>18928</v>
      </c>
      <c r="CD1155" s="190"/>
      <c r="CE1155" s="184">
        <v>7004525</v>
      </c>
    </row>
    <row r="1156" spans="1:83" ht="11.95" customHeight="1">
      <c r="A1156" s="184">
        <v>7004526</v>
      </c>
      <c r="B1156" s="184">
        <v>1155</v>
      </c>
      <c r="C1156" s="184" t="s">
        <v>19398</v>
      </c>
      <c r="D1156" s="184" t="s">
        <v>42</v>
      </c>
      <c r="E1156" s="184" t="s">
        <v>83</v>
      </c>
      <c r="F1156" s="184" t="s">
        <v>15065</v>
      </c>
      <c r="G1156" s="185">
        <v>42631</v>
      </c>
      <c r="H1156" s="186" t="s">
        <v>19580</v>
      </c>
      <c r="I1156" s="187">
        <v>21166</v>
      </c>
      <c r="J1156" s="184" t="s">
        <v>4707</v>
      </c>
      <c r="K1156" s="184">
        <v>7004526</v>
      </c>
      <c r="L1156" s="184" t="s">
        <v>15066</v>
      </c>
      <c r="M1156" s="184" t="s">
        <v>15067</v>
      </c>
      <c r="N1156" s="188" t="s">
        <v>15068</v>
      </c>
      <c r="O1156" s="189" t="s">
        <v>15069</v>
      </c>
      <c r="P1156" s="187" t="s">
        <v>15070</v>
      </c>
      <c r="Q1156" s="187" t="s">
        <v>15070</v>
      </c>
      <c r="R1156" s="184" t="s">
        <v>15071</v>
      </c>
      <c r="S1156" s="184">
        <v>13936633566</v>
      </c>
      <c r="T1156" s="184" t="s">
        <v>15072</v>
      </c>
      <c r="U1156" s="184">
        <v>13214603313</v>
      </c>
      <c r="V1156" s="184" t="s">
        <v>15072</v>
      </c>
      <c r="W1156" s="184">
        <v>13214603313</v>
      </c>
      <c r="X1156" s="187" t="s">
        <v>15073</v>
      </c>
      <c r="Y1156" s="187" t="s">
        <v>15074</v>
      </c>
      <c r="Z1156" s="188" t="s">
        <v>3575</v>
      </c>
      <c r="AA1156" s="184">
        <v>180</v>
      </c>
      <c r="AB1156" s="184" t="s">
        <v>3669</v>
      </c>
      <c r="AC1156" s="184"/>
      <c r="AD1156" s="184"/>
      <c r="AE1156" s="184" t="s">
        <v>3562</v>
      </c>
      <c r="AF1156" s="184"/>
      <c r="AG1156" s="184"/>
      <c r="AH1156" s="184"/>
      <c r="AI1156" s="184" t="s">
        <v>15075</v>
      </c>
      <c r="AJ1156" s="184" t="s">
        <v>3593</v>
      </c>
      <c r="AK1156" s="184">
        <v>150500</v>
      </c>
      <c r="AL1156" s="184" t="s">
        <v>4707</v>
      </c>
      <c r="AM1156" s="184" t="s">
        <v>10342</v>
      </c>
      <c r="AN1156" s="184">
        <v>13634312016</v>
      </c>
      <c r="AO1156" s="184" t="s">
        <v>19540</v>
      </c>
      <c r="AP1156" s="184" t="s">
        <v>15076</v>
      </c>
      <c r="AQ1156" s="184">
        <v>13214603313</v>
      </c>
      <c r="AR1156" s="184" t="s">
        <v>19541</v>
      </c>
      <c r="AS1156" s="184" t="s">
        <v>19542</v>
      </c>
      <c r="AT1156" s="184">
        <v>13634312016</v>
      </c>
      <c r="AU1156" s="184" t="s">
        <v>15077</v>
      </c>
      <c r="AV1156" s="184" t="s">
        <v>15077</v>
      </c>
      <c r="AW1156" s="190"/>
      <c r="AX1156" s="185">
        <v>44627</v>
      </c>
      <c r="AY1156" s="185">
        <v>43800</v>
      </c>
      <c r="AZ1156" s="184" t="s">
        <v>3731</v>
      </c>
      <c r="BA1156" s="184" t="s">
        <v>15078</v>
      </c>
      <c r="BB1156" s="184"/>
      <c r="BC1156" s="184"/>
      <c r="BD1156" s="184"/>
      <c r="BE1156" s="184"/>
      <c r="BF1156" s="184"/>
      <c r="BG1156" s="184"/>
      <c r="BH1156" s="184"/>
      <c r="BI1156" s="184"/>
      <c r="BJ1156" s="184"/>
      <c r="BK1156" s="184"/>
      <c r="BL1156" s="184" t="s">
        <v>3493</v>
      </c>
      <c r="BM1156" s="184"/>
      <c r="BN1156" s="184"/>
      <c r="BO1156" s="184" t="s">
        <v>3493</v>
      </c>
      <c r="BP1156" s="184" t="s">
        <v>3493</v>
      </c>
      <c r="BQ1156" s="184" t="str">
        <f t="shared" si="51"/>
        <v>√</v>
      </c>
      <c r="BR1156" s="184"/>
      <c r="BS1156" s="184"/>
      <c r="BT1156" s="187" t="s">
        <v>3493</v>
      </c>
      <c r="BU1156" s="184"/>
      <c r="BV1156" s="190" t="e">
        <f>VLOOKUP(D:D,#REF!,2,0)</f>
        <v>#REF!</v>
      </c>
      <c r="BW1156" s="190" t="e">
        <f>VLOOKUP(D:D,#REF!,3,0)</f>
        <v>#REF!</v>
      </c>
      <c r="BX1156" s="190"/>
      <c r="BY1156" s="190"/>
      <c r="BZ1156" s="191" t="e">
        <f>VLOOKUP(D:D,#REF!,2,0)</f>
        <v>#REF!</v>
      </c>
      <c r="CA1156" s="192" t="s">
        <v>18928</v>
      </c>
      <c r="CB1156" s="192" t="s">
        <v>18928</v>
      </c>
      <c r="CC1156" s="192" t="s">
        <v>18928</v>
      </c>
      <c r="CD1156" s="190"/>
      <c r="CE1156" s="184">
        <v>7004526</v>
      </c>
    </row>
    <row r="1157" spans="1:83" ht="11.95" customHeight="1">
      <c r="A1157" s="184">
        <v>7004537</v>
      </c>
      <c r="B1157" s="184">
        <v>1156</v>
      </c>
      <c r="C1157" s="184" t="s">
        <v>19398</v>
      </c>
      <c r="D1157" s="184" t="s">
        <v>42</v>
      </c>
      <c r="E1157" s="184" t="s">
        <v>83</v>
      </c>
      <c r="F1157" s="184" t="s">
        <v>15079</v>
      </c>
      <c r="G1157" s="185">
        <v>42625</v>
      </c>
      <c r="H1157" s="186" t="s">
        <v>19580</v>
      </c>
      <c r="I1157" s="187">
        <v>21166</v>
      </c>
      <c r="J1157" s="184" t="s">
        <v>4707</v>
      </c>
      <c r="K1157" s="184">
        <v>7004537</v>
      </c>
      <c r="L1157" s="184" t="s">
        <v>15080</v>
      </c>
      <c r="M1157" s="184" t="s">
        <v>15081</v>
      </c>
      <c r="N1157" s="188" t="s">
        <v>15082</v>
      </c>
      <c r="O1157" s="189" t="s">
        <v>15083</v>
      </c>
      <c r="P1157" s="187" t="s">
        <v>15084</v>
      </c>
      <c r="Q1157" s="187" t="s">
        <v>15084</v>
      </c>
      <c r="R1157" s="184" t="s">
        <v>15085</v>
      </c>
      <c r="S1157" s="184">
        <v>13803643275</v>
      </c>
      <c r="T1157" s="184" t="s">
        <v>15086</v>
      </c>
      <c r="U1157" s="184">
        <v>13845123870</v>
      </c>
      <c r="V1157" s="184" t="s">
        <v>15086</v>
      </c>
      <c r="W1157" s="184">
        <v>13845123870</v>
      </c>
      <c r="X1157" s="187" t="s">
        <v>15087</v>
      </c>
      <c r="Y1157" s="187" t="s">
        <v>15088</v>
      </c>
      <c r="Z1157" s="188" t="s">
        <v>3575</v>
      </c>
      <c r="AA1157" s="184">
        <v>180</v>
      </c>
      <c r="AB1157" s="184" t="s">
        <v>3669</v>
      </c>
      <c r="AC1157" s="184" t="s">
        <v>25104</v>
      </c>
      <c r="AD1157" s="184"/>
      <c r="AE1157" s="184" t="s">
        <v>3562</v>
      </c>
      <c r="AF1157" s="184"/>
      <c r="AG1157" s="184"/>
      <c r="AH1157" s="184"/>
      <c r="AI1157" s="184"/>
      <c r="AJ1157" s="184" t="s">
        <v>3563</v>
      </c>
      <c r="AK1157" s="184">
        <v>150010</v>
      </c>
      <c r="AL1157" s="184" t="s">
        <v>4707</v>
      </c>
      <c r="AM1157" s="184" t="s">
        <v>10342</v>
      </c>
      <c r="AN1157" s="184">
        <v>13634312016</v>
      </c>
      <c r="AO1157" s="184" t="s">
        <v>19540</v>
      </c>
      <c r="AP1157" s="184" t="s">
        <v>15089</v>
      </c>
      <c r="AQ1157" s="184">
        <v>13845123870</v>
      </c>
      <c r="AR1157" s="184" t="s">
        <v>19541</v>
      </c>
      <c r="AS1157" s="184" t="s">
        <v>19542</v>
      </c>
      <c r="AT1157" s="184">
        <v>13634312016</v>
      </c>
      <c r="AU1157" s="184" t="s">
        <v>15090</v>
      </c>
      <c r="AV1157" s="184" t="s">
        <v>15091</v>
      </c>
      <c r="AW1157" s="190"/>
      <c r="AX1157" s="185">
        <v>43922</v>
      </c>
      <c r="AY1157" s="185">
        <v>43556</v>
      </c>
      <c r="AZ1157" s="184" t="s">
        <v>19415</v>
      </c>
      <c r="BA1157" s="184" t="s">
        <v>15092</v>
      </c>
      <c r="BB1157" s="184"/>
      <c r="BC1157" s="184"/>
      <c r="BD1157" s="184"/>
      <c r="BE1157" s="184"/>
      <c r="BF1157" s="184"/>
      <c r="BG1157" s="184"/>
      <c r="BH1157" s="184"/>
      <c r="BI1157" s="184"/>
      <c r="BJ1157" s="184"/>
      <c r="BK1157" s="184"/>
      <c r="BL1157" s="184" t="s">
        <v>3493</v>
      </c>
      <c r="BM1157" s="184"/>
      <c r="BN1157" s="184" t="s">
        <v>3493</v>
      </c>
      <c r="BO1157" s="184" t="s">
        <v>3493</v>
      </c>
      <c r="BP1157" s="184" t="s">
        <v>3493</v>
      </c>
      <c r="BQ1157" s="184" t="str">
        <f t="shared" si="51"/>
        <v>√</v>
      </c>
      <c r="BR1157" s="184"/>
      <c r="BS1157" s="184"/>
      <c r="BT1157" s="187" t="s">
        <v>3493</v>
      </c>
      <c r="BU1157" s="184"/>
      <c r="BV1157" s="190" t="e">
        <f>VLOOKUP(D:D,#REF!,2,0)</f>
        <v>#REF!</v>
      </c>
      <c r="BW1157" s="190" t="e">
        <f>VLOOKUP(D:D,#REF!,3,0)</f>
        <v>#REF!</v>
      </c>
      <c r="BX1157" s="190"/>
      <c r="BY1157" s="190"/>
      <c r="BZ1157" s="191" t="e">
        <f>VLOOKUP(D:D,#REF!,2,0)</f>
        <v>#REF!</v>
      </c>
      <c r="CA1157" s="192" t="s">
        <v>18928</v>
      </c>
      <c r="CB1157" s="192" t="s">
        <v>18928</v>
      </c>
      <c r="CC1157" s="192" t="s">
        <v>18928</v>
      </c>
      <c r="CD1157" s="190"/>
      <c r="CE1157" s="184">
        <v>7004537</v>
      </c>
    </row>
    <row r="1158" spans="1:83" ht="11.95" customHeight="1">
      <c r="A1158" s="184">
        <v>7004538</v>
      </c>
      <c r="B1158" s="184">
        <v>1157</v>
      </c>
      <c r="C1158" s="184" t="s">
        <v>9939</v>
      </c>
      <c r="D1158" s="184" t="s">
        <v>21</v>
      </c>
      <c r="E1158" s="184" t="s">
        <v>110</v>
      </c>
      <c r="F1158" s="184" t="s">
        <v>15093</v>
      </c>
      <c r="G1158" s="185">
        <v>42625</v>
      </c>
      <c r="H1158" s="186" t="s">
        <v>11188</v>
      </c>
      <c r="I1158" s="187">
        <v>21083</v>
      </c>
      <c r="J1158" s="184" t="s">
        <v>23784</v>
      </c>
      <c r="K1158" s="184">
        <v>7004538</v>
      </c>
      <c r="L1158" s="184" t="s">
        <v>15094</v>
      </c>
      <c r="M1158" s="184" t="s">
        <v>15095</v>
      </c>
      <c r="N1158" s="188" t="s">
        <v>15096</v>
      </c>
      <c r="O1158" s="189" t="s">
        <v>15097</v>
      </c>
      <c r="P1158" s="187" t="s">
        <v>15098</v>
      </c>
      <c r="Q1158" s="187" t="s">
        <v>15098</v>
      </c>
      <c r="R1158" s="184" t="s">
        <v>15099</v>
      </c>
      <c r="S1158" s="184">
        <v>15955121476</v>
      </c>
      <c r="T1158" s="184" t="s">
        <v>15100</v>
      </c>
      <c r="U1158" s="184">
        <v>13865950378</v>
      </c>
      <c r="V1158" s="184" t="s">
        <v>15101</v>
      </c>
      <c r="W1158" s="184">
        <v>13695699727</v>
      </c>
      <c r="X1158" s="187" t="s">
        <v>15102</v>
      </c>
      <c r="Y1158" s="187"/>
      <c r="Z1158" s="188" t="s">
        <v>3575</v>
      </c>
      <c r="AA1158" s="184">
        <v>180</v>
      </c>
      <c r="AB1158" s="184" t="s">
        <v>3561</v>
      </c>
      <c r="AC1158" s="184"/>
      <c r="AD1158" s="184"/>
      <c r="AE1158" s="184" t="s">
        <v>3562</v>
      </c>
      <c r="AF1158" s="184"/>
      <c r="AG1158" s="184"/>
      <c r="AH1158" s="184"/>
      <c r="AI1158" s="184"/>
      <c r="AJ1158" s="184" t="s">
        <v>3593</v>
      </c>
      <c r="AK1158" s="184">
        <v>230061</v>
      </c>
      <c r="AL1158" s="184" t="s">
        <v>909</v>
      </c>
      <c r="AM1158" s="184" t="s">
        <v>11196</v>
      </c>
      <c r="AN1158" s="184" t="s">
        <v>11197</v>
      </c>
      <c r="AO1158" s="184" t="s">
        <v>11198</v>
      </c>
      <c r="AP1158" s="184" t="s">
        <v>15103</v>
      </c>
      <c r="AQ1158" s="184">
        <v>13865950378</v>
      </c>
      <c r="AR1158" s="184" t="s">
        <v>909</v>
      </c>
      <c r="AS1158" s="184" t="s">
        <v>11196</v>
      </c>
      <c r="AT1158" s="184" t="s">
        <v>11197</v>
      </c>
      <c r="AU1158" s="184" t="s">
        <v>15104</v>
      </c>
      <c r="AV1158" s="184" t="s">
        <v>15104</v>
      </c>
      <c r="AW1158" s="190"/>
      <c r="AX1158" s="185">
        <v>44118</v>
      </c>
      <c r="AY1158" s="185">
        <v>44118</v>
      </c>
      <c r="AZ1158" s="184" t="s">
        <v>3731</v>
      </c>
      <c r="BA1158" s="184" t="s">
        <v>15105</v>
      </c>
      <c r="BB1158" s="184"/>
      <c r="BC1158" s="184"/>
      <c r="BD1158" s="184"/>
      <c r="BE1158" s="184"/>
      <c r="BF1158" s="184"/>
      <c r="BG1158" s="184"/>
      <c r="BH1158" s="184"/>
      <c r="BI1158" s="184"/>
      <c r="BJ1158" s="184"/>
      <c r="BK1158" s="184"/>
      <c r="BL1158" s="184" t="s">
        <v>3493</v>
      </c>
      <c r="BM1158" s="184"/>
      <c r="BN1158" s="184"/>
      <c r="BO1158" s="184"/>
      <c r="BP1158" s="184" t="s">
        <v>3493</v>
      </c>
      <c r="BQ1158" s="184" t="str">
        <f t="shared" si="51"/>
        <v>√</v>
      </c>
      <c r="BR1158" s="184"/>
      <c r="BS1158" s="184"/>
      <c r="BT1158" s="187" t="s">
        <v>3493</v>
      </c>
      <c r="BU1158" s="184"/>
      <c r="BV1158" s="190" t="e">
        <f>VLOOKUP(D:D,#REF!,2,0)</f>
        <v>#REF!</v>
      </c>
      <c r="BW1158" s="190" t="e">
        <f>VLOOKUP(D:D,#REF!,3,0)</f>
        <v>#REF!</v>
      </c>
      <c r="BX1158" s="190"/>
      <c r="BY1158" s="190"/>
      <c r="BZ1158" s="191" t="e">
        <f>VLOOKUP(D:D,#REF!,2,0)</f>
        <v>#REF!</v>
      </c>
      <c r="CA1158" s="192" t="s">
        <v>18928</v>
      </c>
      <c r="CB1158" s="192" t="s">
        <v>18928</v>
      </c>
      <c r="CC1158" s="192" t="s">
        <v>18928</v>
      </c>
      <c r="CD1158" s="190"/>
      <c r="CE1158" s="184">
        <v>7004538</v>
      </c>
    </row>
    <row r="1159" spans="1:83" ht="11.95" customHeight="1">
      <c r="A1159" s="184">
        <v>7004539</v>
      </c>
      <c r="B1159" s="184">
        <v>1158</v>
      </c>
      <c r="C1159" s="184" t="s">
        <v>9939</v>
      </c>
      <c r="D1159" s="184" t="s">
        <v>21</v>
      </c>
      <c r="E1159" s="184" t="s">
        <v>110</v>
      </c>
      <c r="F1159" s="184" t="s">
        <v>15106</v>
      </c>
      <c r="G1159" s="185">
        <v>42625</v>
      </c>
      <c r="H1159" s="186" t="s">
        <v>11188</v>
      </c>
      <c r="I1159" s="187">
        <v>21083</v>
      </c>
      <c r="J1159" s="184" t="s">
        <v>23784</v>
      </c>
      <c r="K1159" s="184">
        <v>7004539</v>
      </c>
      <c r="L1159" s="184" t="s">
        <v>15107</v>
      </c>
      <c r="M1159" s="184" t="s">
        <v>15108</v>
      </c>
      <c r="N1159" s="188" t="s">
        <v>15109</v>
      </c>
      <c r="O1159" s="189" t="s">
        <v>15110</v>
      </c>
      <c r="P1159" s="187" t="s">
        <v>25716</v>
      </c>
      <c r="Q1159" s="187" t="s">
        <v>25716</v>
      </c>
      <c r="R1159" s="184" t="s">
        <v>15111</v>
      </c>
      <c r="S1159" s="184">
        <v>13956922243</v>
      </c>
      <c r="T1159" s="184" t="s">
        <v>25717</v>
      </c>
      <c r="U1159" s="184">
        <v>13856030836</v>
      </c>
      <c r="V1159" s="184" t="s">
        <v>25718</v>
      </c>
      <c r="W1159" s="184" t="s">
        <v>15112</v>
      </c>
      <c r="X1159" s="187" t="s">
        <v>15113</v>
      </c>
      <c r="Y1159" s="187"/>
      <c r="Z1159" s="188" t="s">
        <v>3575</v>
      </c>
      <c r="AA1159" s="184">
        <v>180</v>
      </c>
      <c r="AB1159" s="184" t="s">
        <v>3561</v>
      </c>
      <c r="AC1159" s="184"/>
      <c r="AD1159" s="184"/>
      <c r="AE1159" s="184" t="s">
        <v>3562</v>
      </c>
      <c r="AF1159" s="184"/>
      <c r="AG1159" s="184"/>
      <c r="AH1159" s="184"/>
      <c r="AI1159" s="184"/>
      <c r="AJ1159" s="184" t="s">
        <v>3593</v>
      </c>
      <c r="AK1159" s="184">
        <v>231600</v>
      </c>
      <c r="AL1159" s="184" t="s">
        <v>909</v>
      </c>
      <c r="AM1159" s="184" t="s">
        <v>11196</v>
      </c>
      <c r="AN1159" s="184" t="s">
        <v>11197</v>
      </c>
      <c r="AO1159" s="184" t="s">
        <v>11198</v>
      </c>
      <c r="AP1159" s="184" t="s">
        <v>3777</v>
      </c>
      <c r="AQ1159" s="184">
        <v>13856030836</v>
      </c>
      <c r="AR1159" s="184" t="s">
        <v>909</v>
      </c>
      <c r="AS1159" s="184" t="s">
        <v>11196</v>
      </c>
      <c r="AT1159" s="184" t="s">
        <v>11197</v>
      </c>
      <c r="AU1159" s="184" t="s">
        <v>25719</v>
      </c>
      <c r="AV1159" s="184" t="s">
        <v>25719</v>
      </c>
      <c r="AW1159" s="190"/>
      <c r="AX1159" s="185">
        <v>44256</v>
      </c>
      <c r="AY1159" s="185"/>
      <c r="AZ1159" s="184" t="s">
        <v>3731</v>
      </c>
      <c r="BA1159" s="184" t="s">
        <v>25720</v>
      </c>
      <c r="BB1159" s="184"/>
      <c r="BC1159" s="184"/>
      <c r="BD1159" s="184"/>
      <c r="BE1159" s="184"/>
      <c r="BF1159" s="184"/>
      <c r="BG1159" s="184"/>
      <c r="BH1159" s="184"/>
      <c r="BI1159" s="184"/>
      <c r="BJ1159" s="184"/>
      <c r="BK1159" s="184"/>
      <c r="BL1159" s="184" t="s">
        <v>3493</v>
      </c>
      <c r="BM1159" s="184"/>
      <c r="BN1159" s="184"/>
      <c r="BO1159" s="184"/>
      <c r="BP1159" s="184" t="s">
        <v>3493</v>
      </c>
      <c r="BQ1159" s="184" t="str">
        <f t="shared" si="51"/>
        <v>√</v>
      </c>
      <c r="BR1159" s="184"/>
      <c r="BS1159" s="184"/>
      <c r="BT1159" s="187" t="s">
        <v>3493</v>
      </c>
      <c r="BU1159" s="184"/>
      <c r="BV1159" s="190" t="e">
        <f>VLOOKUP(D:D,#REF!,2,0)</f>
        <v>#REF!</v>
      </c>
      <c r="BW1159" s="190" t="e">
        <f>VLOOKUP(D:D,#REF!,3,0)</f>
        <v>#REF!</v>
      </c>
      <c r="BX1159" s="190"/>
      <c r="BY1159" s="190"/>
      <c r="BZ1159" s="191" t="e">
        <f>VLOOKUP(D:D,#REF!,2,0)</f>
        <v>#REF!</v>
      </c>
      <c r="CA1159" s="192" t="s">
        <v>18928</v>
      </c>
      <c r="CB1159" s="192" t="s">
        <v>18928</v>
      </c>
      <c r="CC1159" s="192" t="s">
        <v>18928</v>
      </c>
      <c r="CD1159" s="190"/>
      <c r="CE1159" s="184">
        <v>7004539</v>
      </c>
    </row>
    <row r="1160" spans="1:83" ht="11.95" customHeight="1">
      <c r="A1160" s="184">
        <v>7004540</v>
      </c>
      <c r="B1160" s="184">
        <v>1159</v>
      </c>
      <c r="C1160" s="184" t="s">
        <v>9939</v>
      </c>
      <c r="D1160" s="184" t="s">
        <v>21</v>
      </c>
      <c r="E1160" s="184" t="s">
        <v>522</v>
      </c>
      <c r="F1160" s="184" t="s">
        <v>15114</v>
      </c>
      <c r="G1160" s="185">
        <v>42631</v>
      </c>
      <c r="H1160" s="186" t="s">
        <v>24410</v>
      </c>
      <c r="I1160" s="187">
        <v>21090</v>
      </c>
      <c r="J1160" s="184" t="s">
        <v>24411</v>
      </c>
      <c r="K1160" s="184">
        <v>7004540</v>
      </c>
      <c r="L1160" s="184" t="s">
        <v>15115</v>
      </c>
      <c r="M1160" s="184" t="s">
        <v>25721</v>
      </c>
      <c r="N1160" s="188" t="s">
        <v>25722</v>
      </c>
      <c r="O1160" s="189" t="s">
        <v>15116</v>
      </c>
      <c r="P1160" s="187" t="s">
        <v>25723</v>
      </c>
      <c r="Q1160" s="187" t="s">
        <v>25723</v>
      </c>
      <c r="R1160" s="184" t="s">
        <v>15117</v>
      </c>
      <c r="S1160" s="184">
        <v>13605673688</v>
      </c>
      <c r="T1160" s="184" t="s">
        <v>25724</v>
      </c>
      <c r="U1160" s="184">
        <v>13966596753</v>
      </c>
      <c r="V1160" s="184" t="s">
        <v>15118</v>
      </c>
      <c r="W1160" s="184" t="s">
        <v>15119</v>
      </c>
      <c r="X1160" s="187" t="s">
        <v>15120</v>
      </c>
      <c r="Y1160" s="187" t="s">
        <v>25725</v>
      </c>
      <c r="Z1160" s="188" t="s">
        <v>3575</v>
      </c>
      <c r="AA1160" s="184">
        <v>180</v>
      </c>
      <c r="AB1160" s="184" t="s">
        <v>3561</v>
      </c>
      <c r="AC1160" s="184"/>
      <c r="AD1160" s="184"/>
      <c r="AE1160" s="184" t="s">
        <v>3562</v>
      </c>
      <c r="AF1160" s="184"/>
      <c r="AG1160" s="184"/>
      <c r="AH1160" s="184"/>
      <c r="AI1160" s="184"/>
      <c r="AJ1160" s="184" t="s">
        <v>3563</v>
      </c>
      <c r="AK1160" s="184">
        <v>236600</v>
      </c>
      <c r="AL1160" s="184" t="s">
        <v>13323</v>
      </c>
      <c r="AM1160" s="184" t="s">
        <v>13324</v>
      </c>
      <c r="AN1160" s="184">
        <v>18119511166</v>
      </c>
      <c r="AO1160" s="184" t="s">
        <v>13325</v>
      </c>
      <c r="AP1160" s="184" t="s">
        <v>15121</v>
      </c>
      <c r="AQ1160" s="184">
        <v>13966596753</v>
      </c>
      <c r="AR1160" s="184" t="s">
        <v>13323</v>
      </c>
      <c r="AS1160" s="184" t="s">
        <v>13324</v>
      </c>
      <c r="AT1160" s="184">
        <v>18119511166</v>
      </c>
      <c r="AU1160" s="184" t="s">
        <v>25726</v>
      </c>
      <c r="AV1160" s="184" t="s">
        <v>25726</v>
      </c>
      <c r="AW1160" s="190"/>
      <c r="AX1160" s="185">
        <v>44265</v>
      </c>
      <c r="AY1160" s="185">
        <v>43561</v>
      </c>
      <c r="AZ1160" s="184" t="s">
        <v>3731</v>
      </c>
      <c r="BA1160" s="184" t="s">
        <v>25727</v>
      </c>
      <c r="BB1160" s="184"/>
      <c r="BC1160" s="184"/>
      <c r="BD1160" s="184"/>
      <c r="BE1160" s="184"/>
      <c r="BF1160" s="184"/>
      <c r="BG1160" s="184"/>
      <c r="BH1160" s="184"/>
      <c r="BI1160" s="184"/>
      <c r="BJ1160" s="184"/>
      <c r="BK1160" s="184"/>
      <c r="BL1160" s="184" t="s">
        <v>3493</v>
      </c>
      <c r="BM1160" s="184"/>
      <c r="BN1160" s="184"/>
      <c r="BO1160" s="184" t="s">
        <v>3493</v>
      </c>
      <c r="BP1160" s="184" t="s">
        <v>3493</v>
      </c>
      <c r="BQ1160" s="184" t="str">
        <f t="shared" si="51"/>
        <v>√</v>
      </c>
      <c r="BR1160" s="184"/>
      <c r="BS1160" s="184"/>
      <c r="BT1160" s="187" t="s">
        <v>3493</v>
      </c>
      <c r="BU1160" s="184" t="s">
        <v>4288</v>
      </c>
      <c r="BV1160" s="190" t="e">
        <f>VLOOKUP(D:D,#REF!,2,0)</f>
        <v>#REF!</v>
      </c>
      <c r="BW1160" s="190" t="e">
        <f>VLOOKUP(D:D,#REF!,3,0)</f>
        <v>#REF!</v>
      </c>
      <c r="BX1160" s="190" t="s">
        <v>25728</v>
      </c>
      <c r="BY1160" s="190"/>
      <c r="BZ1160" s="191" t="e">
        <f>VLOOKUP(D:D,#REF!,2,0)</f>
        <v>#REF!</v>
      </c>
      <c r="CA1160" s="192" t="s">
        <v>18928</v>
      </c>
      <c r="CB1160" s="192" t="s">
        <v>18928</v>
      </c>
      <c r="CC1160" s="192" t="s">
        <v>18928</v>
      </c>
      <c r="CD1160" s="190"/>
      <c r="CE1160" s="184">
        <v>7004540</v>
      </c>
    </row>
    <row r="1161" spans="1:83" ht="11.95" customHeight="1">
      <c r="A1161" s="184">
        <v>7004541</v>
      </c>
      <c r="B1161" s="184">
        <v>1160</v>
      </c>
      <c r="C1161" s="184" t="s">
        <v>9939</v>
      </c>
      <c r="D1161" s="184" t="s">
        <v>21</v>
      </c>
      <c r="E1161" s="184" t="s">
        <v>511</v>
      </c>
      <c r="F1161" s="184" t="s">
        <v>25729</v>
      </c>
      <c r="G1161" s="185">
        <v>42631</v>
      </c>
      <c r="H1161" s="186" t="s">
        <v>24410</v>
      </c>
      <c r="I1161" s="187">
        <v>21090</v>
      </c>
      <c r="J1161" s="184" t="s">
        <v>24411</v>
      </c>
      <c r="K1161" s="184">
        <v>7004541</v>
      </c>
      <c r="L1161" s="184" t="s">
        <v>25730</v>
      </c>
      <c r="M1161" s="184" t="s">
        <v>25731</v>
      </c>
      <c r="N1161" s="188" t="s">
        <v>25732</v>
      </c>
      <c r="O1161" s="189" t="s">
        <v>15122</v>
      </c>
      <c r="P1161" s="187" t="s">
        <v>25733</v>
      </c>
      <c r="Q1161" s="187" t="s">
        <v>25733</v>
      </c>
      <c r="R1161" s="184" t="s">
        <v>15123</v>
      </c>
      <c r="S1161" s="184">
        <v>18056832906</v>
      </c>
      <c r="T1161" s="184" t="s">
        <v>15124</v>
      </c>
      <c r="U1161" s="184">
        <v>13856701766</v>
      </c>
      <c r="V1161" s="184" t="s">
        <v>25734</v>
      </c>
      <c r="W1161" s="184">
        <v>13909670620</v>
      </c>
      <c r="X1161" s="187" t="s">
        <v>25735</v>
      </c>
      <c r="Y1161" s="187"/>
      <c r="Z1161" s="188" t="s">
        <v>3575</v>
      </c>
      <c r="AA1161" s="184">
        <v>180</v>
      </c>
      <c r="AB1161" s="184" t="s">
        <v>3561</v>
      </c>
      <c r="AC1161" s="184"/>
      <c r="AD1161" s="184"/>
      <c r="AE1161" s="184" t="s">
        <v>3562</v>
      </c>
      <c r="AF1161" s="184"/>
      <c r="AG1161" s="184"/>
      <c r="AH1161" s="184"/>
      <c r="AI1161" s="184"/>
      <c r="AJ1161" s="184" t="s">
        <v>3593</v>
      </c>
      <c r="AK1161" s="184">
        <v>233500</v>
      </c>
      <c r="AL1161" s="184" t="s">
        <v>11336</v>
      </c>
      <c r="AM1161" s="184" t="s">
        <v>23770</v>
      </c>
      <c r="AN1161" s="184">
        <v>13916557705</v>
      </c>
      <c r="AO1161" s="184" t="s">
        <v>11337</v>
      </c>
      <c r="AP1161" s="184" t="s">
        <v>4688</v>
      </c>
      <c r="AQ1161" s="184">
        <v>13856701766</v>
      </c>
      <c r="AR1161" s="184" t="s">
        <v>11340</v>
      </c>
      <c r="AS1161" s="184" t="s">
        <v>23771</v>
      </c>
      <c r="AT1161" s="184">
        <v>13916557705</v>
      </c>
      <c r="AU1161" s="184" t="s">
        <v>15125</v>
      </c>
      <c r="AV1161" s="184" t="s">
        <v>25736</v>
      </c>
      <c r="AW1161" s="190"/>
      <c r="AX1161" s="185">
        <v>44284</v>
      </c>
      <c r="AY1161" s="185"/>
      <c r="AZ1161" s="184" t="s">
        <v>3731</v>
      </c>
      <c r="BA1161" s="184" t="s">
        <v>25737</v>
      </c>
      <c r="BB1161" s="184"/>
      <c r="BC1161" s="184"/>
      <c r="BD1161" s="184"/>
      <c r="BE1161" s="184"/>
      <c r="BF1161" s="184"/>
      <c r="BG1161" s="184"/>
      <c r="BH1161" s="184"/>
      <c r="BI1161" s="184"/>
      <c r="BJ1161" s="184"/>
      <c r="BK1161" s="184"/>
      <c r="BL1161" s="184" t="s">
        <v>3493</v>
      </c>
      <c r="BM1161" s="184"/>
      <c r="BN1161" s="184"/>
      <c r="BO1161" s="184"/>
      <c r="BP1161" s="184" t="s">
        <v>3493</v>
      </c>
      <c r="BQ1161" s="184" t="str">
        <f t="shared" si="51"/>
        <v>√</v>
      </c>
      <c r="BR1161" s="184"/>
      <c r="BS1161" s="184"/>
      <c r="BT1161" s="187" t="s">
        <v>3493</v>
      </c>
      <c r="BU1161" s="184"/>
      <c r="BV1161" s="190" t="e">
        <f>VLOOKUP(D:D,#REF!,2,0)</f>
        <v>#REF!</v>
      </c>
      <c r="BW1161" s="190" t="e">
        <f>VLOOKUP(D:D,#REF!,3,0)</f>
        <v>#REF!</v>
      </c>
      <c r="BX1161" s="190"/>
      <c r="BY1161" s="190"/>
      <c r="BZ1161" s="191" t="e">
        <f>VLOOKUP(D:D,#REF!,2,0)</f>
        <v>#REF!</v>
      </c>
      <c r="CA1161" s="192" t="s">
        <v>18928</v>
      </c>
      <c r="CB1161" s="192" t="s">
        <v>18928</v>
      </c>
      <c r="CC1161" s="192" t="s">
        <v>18928</v>
      </c>
      <c r="CD1161" s="190"/>
      <c r="CE1161" s="184">
        <v>7004541</v>
      </c>
    </row>
    <row r="1162" spans="1:83" ht="11.95" customHeight="1">
      <c r="A1162" s="184">
        <v>7004542</v>
      </c>
      <c r="B1162" s="184">
        <v>1161</v>
      </c>
      <c r="C1162" s="184" t="s">
        <v>9939</v>
      </c>
      <c r="D1162" s="184" t="s">
        <v>13</v>
      </c>
      <c r="E1162" s="184" t="s">
        <v>13</v>
      </c>
      <c r="F1162" s="184" t="s">
        <v>15126</v>
      </c>
      <c r="G1162" s="185">
        <v>42625</v>
      </c>
      <c r="H1162" s="186" t="s">
        <v>23714</v>
      </c>
      <c r="I1162" s="187">
        <v>21091</v>
      </c>
      <c r="J1162" s="184" t="s">
        <v>24400</v>
      </c>
      <c r="K1162" s="184">
        <v>7004542</v>
      </c>
      <c r="L1162" s="184" t="s">
        <v>15127</v>
      </c>
      <c r="M1162" s="184" t="s">
        <v>25738</v>
      </c>
      <c r="N1162" s="188" t="s">
        <v>25739</v>
      </c>
      <c r="O1162" s="189"/>
      <c r="P1162" s="187" t="s">
        <v>25740</v>
      </c>
      <c r="Q1162" s="187" t="s">
        <v>23716</v>
      </c>
      <c r="R1162" s="184" t="s">
        <v>15128</v>
      </c>
      <c r="S1162" s="184" t="s">
        <v>15129</v>
      </c>
      <c r="T1162" s="184" t="s">
        <v>15130</v>
      </c>
      <c r="U1162" s="184" t="s">
        <v>3575</v>
      </c>
      <c r="V1162" s="184" t="s">
        <v>15131</v>
      </c>
      <c r="W1162" s="184" t="s">
        <v>25741</v>
      </c>
      <c r="X1162" s="187" t="s">
        <v>15132</v>
      </c>
      <c r="Y1162" s="187" t="s">
        <v>25742</v>
      </c>
      <c r="Z1162" s="188" t="s">
        <v>15133</v>
      </c>
      <c r="AA1162" s="184">
        <v>180</v>
      </c>
      <c r="AB1162" s="184" t="s">
        <v>3561</v>
      </c>
      <c r="AC1162" s="184"/>
      <c r="AD1162" s="184"/>
      <c r="AE1162" s="184" t="s">
        <v>3562</v>
      </c>
      <c r="AF1162" s="184"/>
      <c r="AG1162" s="184"/>
      <c r="AH1162" s="184"/>
      <c r="AI1162" s="184"/>
      <c r="AJ1162" s="184" t="s">
        <v>3563</v>
      </c>
      <c r="AK1162" s="184">
        <v>201100</v>
      </c>
      <c r="AL1162" s="184" t="s">
        <v>1013</v>
      </c>
      <c r="AM1162" s="184" t="s">
        <v>6012</v>
      </c>
      <c r="AN1162" s="184">
        <v>13917242900</v>
      </c>
      <c r="AO1162" s="184" t="s">
        <v>6013</v>
      </c>
      <c r="AP1162" s="184" t="s">
        <v>6014</v>
      </c>
      <c r="AQ1162" s="184" t="s">
        <v>6015</v>
      </c>
      <c r="AR1162" s="184" t="s">
        <v>1013</v>
      </c>
      <c r="AS1162" s="184" t="s">
        <v>6012</v>
      </c>
      <c r="AT1162" s="184">
        <v>13917242900</v>
      </c>
      <c r="AU1162" s="184" t="s">
        <v>1120</v>
      </c>
      <c r="AV1162" s="184" t="s">
        <v>6048</v>
      </c>
      <c r="AW1162" s="190"/>
      <c r="AX1162" s="185">
        <v>44346</v>
      </c>
      <c r="AY1162" s="185">
        <v>43659</v>
      </c>
      <c r="AZ1162" s="184" t="s">
        <v>3562</v>
      </c>
      <c r="BA1162" s="184" t="s">
        <v>15134</v>
      </c>
      <c r="BB1162" s="184"/>
      <c r="BC1162" s="184"/>
      <c r="BD1162" s="184"/>
      <c r="BE1162" s="184"/>
      <c r="BF1162" s="184"/>
      <c r="BG1162" s="184"/>
      <c r="BH1162" s="184"/>
      <c r="BI1162" s="184"/>
      <c r="BJ1162" s="184"/>
      <c r="BK1162" s="184"/>
      <c r="BL1162" s="184" t="s">
        <v>3493</v>
      </c>
      <c r="BM1162" s="184" t="s">
        <v>3493</v>
      </c>
      <c r="BN1162" s="184" t="s">
        <v>3493</v>
      </c>
      <c r="BO1162" s="184" t="s">
        <v>3493</v>
      </c>
      <c r="BP1162" s="184" t="s">
        <v>3493</v>
      </c>
      <c r="BQ1162" s="184" t="s">
        <v>3493</v>
      </c>
      <c r="BR1162" s="184"/>
      <c r="BS1162" s="184"/>
      <c r="BT1162" s="187" t="s">
        <v>3493</v>
      </c>
      <c r="BU1162" s="184"/>
      <c r="BV1162" s="190" t="e">
        <f>VLOOKUP(D:D,#REF!,2,0)</f>
        <v>#REF!</v>
      </c>
      <c r="BW1162" s="190" t="e">
        <f>VLOOKUP(D:D,#REF!,3,0)</f>
        <v>#REF!</v>
      </c>
      <c r="BX1162" s="190"/>
      <c r="BY1162" s="190"/>
      <c r="BZ1162" s="191" t="e">
        <f>VLOOKUP(D:D,#REF!,2,0)</f>
        <v>#REF!</v>
      </c>
      <c r="CA1162" s="192" t="s">
        <v>18928</v>
      </c>
      <c r="CB1162" s="192" t="s">
        <v>18928</v>
      </c>
      <c r="CC1162" s="192" t="s">
        <v>18928</v>
      </c>
      <c r="CD1162" s="190"/>
      <c r="CE1162" s="184">
        <v>7004542</v>
      </c>
    </row>
    <row r="1163" spans="1:83" ht="11.95" customHeight="1">
      <c r="A1163" s="184">
        <v>7004543</v>
      </c>
      <c r="B1163" s="184">
        <v>1162</v>
      </c>
      <c r="C1163" s="184" t="s">
        <v>19398</v>
      </c>
      <c r="D1163" s="184" t="s">
        <v>17</v>
      </c>
      <c r="E1163" s="184" t="s">
        <v>63</v>
      </c>
      <c r="F1163" s="184" t="s">
        <v>15135</v>
      </c>
      <c r="G1163" s="185">
        <v>42587</v>
      </c>
      <c r="H1163" s="186" t="s">
        <v>4562</v>
      </c>
      <c r="I1163" s="187">
        <v>21167</v>
      </c>
      <c r="J1163" s="184" t="s">
        <v>4707</v>
      </c>
      <c r="K1163" s="184">
        <v>7004543</v>
      </c>
      <c r="L1163" s="184" t="s">
        <v>15136</v>
      </c>
      <c r="M1163" s="184" t="s">
        <v>25743</v>
      </c>
      <c r="N1163" s="188" t="s">
        <v>25744</v>
      </c>
      <c r="O1163" s="189"/>
      <c r="P1163" s="187" t="s">
        <v>25745</v>
      </c>
      <c r="Q1163" s="187" t="s">
        <v>25746</v>
      </c>
      <c r="R1163" s="184" t="s">
        <v>15137</v>
      </c>
      <c r="S1163" s="184">
        <v>13069107265</v>
      </c>
      <c r="T1163" s="184" t="s">
        <v>15138</v>
      </c>
      <c r="U1163" s="184">
        <v>17767764798</v>
      </c>
      <c r="V1163" s="184" t="s">
        <v>15137</v>
      </c>
      <c r="W1163" s="184">
        <v>13069107265</v>
      </c>
      <c r="X1163" s="187" t="s">
        <v>15139</v>
      </c>
      <c r="Y1163" s="187" t="s">
        <v>25747</v>
      </c>
      <c r="Z1163" s="188" t="s">
        <v>2819</v>
      </c>
      <c r="AA1163" s="184">
        <v>90</v>
      </c>
      <c r="AB1163" s="184" t="s">
        <v>3669</v>
      </c>
      <c r="AC1163" s="184"/>
      <c r="AD1163" s="184"/>
      <c r="AE1163" s="184" t="s">
        <v>3562</v>
      </c>
      <c r="AF1163" s="184" t="s">
        <v>3710</v>
      </c>
      <c r="AG1163" s="184"/>
      <c r="AH1163" s="184"/>
      <c r="AI1163" s="184"/>
      <c r="AJ1163" s="184" t="s">
        <v>3593</v>
      </c>
      <c r="AK1163" s="184">
        <v>130022</v>
      </c>
      <c r="AL1163" s="184" t="s">
        <v>4717</v>
      </c>
      <c r="AM1163" s="184" t="s">
        <v>4718</v>
      </c>
      <c r="AN1163" s="184">
        <v>13634312016</v>
      </c>
      <c r="AO1163" s="184" t="s">
        <v>4719</v>
      </c>
      <c r="AP1163" s="184" t="s">
        <v>15138</v>
      </c>
      <c r="AQ1163" s="184">
        <v>17767764798</v>
      </c>
      <c r="AR1163" s="184" t="s">
        <v>4717</v>
      </c>
      <c r="AS1163" s="184" t="s">
        <v>4718</v>
      </c>
      <c r="AT1163" s="184">
        <v>13634312016</v>
      </c>
      <c r="AU1163" s="184" t="s">
        <v>25748</v>
      </c>
      <c r="AV1163" s="184" t="s">
        <v>15140</v>
      </c>
      <c r="AW1163" s="190"/>
      <c r="AX1163" s="185">
        <v>44241</v>
      </c>
      <c r="AY1163" s="185">
        <v>43547</v>
      </c>
      <c r="AZ1163" s="184" t="s">
        <v>3562</v>
      </c>
      <c r="BA1163" s="184" t="s">
        <v>15141</v>
      </c>
      <c r="BB1163" s="184"/>
      <c r="BC1163" s="184"/>
      <c r="BD1163" s="184"/>
      <c r="BE1163" s="184"/>
      <c r="BF1163" s="184"/>
      <c r="BG1163" s="184"/>
      <c r="BH1163" s="184"/>
      <c r="BI1163" s="184"/>
      <c r="BJ1163" s="184"/>
      <c r="BK1163" s="184"/>
      <c r="BL1163" s="184" t="s">
        <v>3493</v>
      </c>
      <c r="BM1163" s="184"/>
      <c r="BN1163" s="184"/>
      <c r="BO1163" s="184" t="s">
        <v>3493</v>
      </c>
      <c r="BP1163" s="184" t="s">
        <v>3493</v>
      </c>
      <c r="BQ1163" s="184" t="s">
        <v>3493</v>
      </c>
      <c r="BR1163" s="184"/>
      <c r="BS1163" s="184"/>
      <c r="BT1163" s="187" t="s">
        <v>3493</v>
      </c>
      <c r="BU1163" s="184"/>
      <c r="BV1163" s="190" t="e">
        <f>VLOOKUP(D:D,#REF!,2,0)</f>
        <v>#REF!</v>
      </c>
      <c r="BW1163" s="190" t="e">
        <f>VLOOKUP(D:D,#REF!,3,0)</f>
        <v>#REF!</v>
      </c>
      <c r="BX1163" s="190"/>
      <c r="BY1163" s="190"/>
      <c r="BZ1163" s="191" t="e">
        <f>VLOOKUP(D:D,#REF!,2,0)</f>
        <v>#REF!</v>
      </c>
      <c r="CA1163" s="192" t="s">
        <v>18928</v>
      </c>
      <c r="CB1163" s="192" t="s">
        <v>18928</v>
      </c>
      <c r="CC1163" s="192" t="s">
        <v>18928</v>
      </c>
      <c r="CD1163" s="190"/>
      <c r="CE1163" s="184">
        <v>7004543</v>
      </c>
    </row>
    <row r="1164" spans="1:83" ht="11.95" customHeight="1">
      <c r="A1164" s="184">
        <v>7004544</v>
      </c>
      <c r="B1164" s="184">
        <v>1163</v>
      </c>
      <c r="C1164" s="184" t="s">
        <v>18923</v>
      </c>
      <c r="D1164" s="184" t="s">
        <v>40</v>
      </c>
      <c r="E1164" s="184" t="s">
        <v>688</v>
      </c>
      <c r="F1164" s="184" t="s">
        <v>25749</v>
      </c>
      <c r="G1164" s="185">
        <v>42629</v>
      </c>
      <c r="H1164" s="186" t="s">
        <v>16459</v>
      </c>
      <c r="I1164" s="187">
        <v>21108</v>
      </c>
      <c r="J1164" s="184" t="s">
        <v>23725</v>
      </c>
      <c r="K1164" s="184">
        <v>7004544</v>
      </c>
      <c r="L1164" s="184" t="s">
        <v>15142</v>
      </c>
      <c r="M1164" s="184" t="s">
        <v>25750</v>
      </c>
      <c r="N1164" s="188" t="s">
        <v>25751</v>
      </c>
      <c r="O1164" s="189"/>
      <c r="P1164" s="187" t="s">
        <v>15143</v>
      </c>
      <c r="Q1164" s="187" t="s">
        <v>15143</v>
      </c>
      <c r="R1164" s="184" t="s">
        <v>15144</v>
      </c>
      <c r="S1164" s="184" t="s">
        <v>15145</v>
      </c>
      <c r="T1164" s="184" t="s">
        <v>15146</v>
      </c>
      <c r="U1164" s="184" t="s">
        <v>25752</v>
      </c>
      <c r="V1164" s="184" t="s">
        <v>15147</v>
      </c>
      <c r="W1164" s="184" t="s">
        <v>25753</v>
      </c>
      <c r="X1164" s="187" t="s">
        <v>15148</v>
      </c>
      <c r="Y1164" s="187" t="s">
        <v>25754</v>
      </c>
      <c r="Z1164" s="188" t="s">
        <v>3575</v>
      </c>
      <c r="AA1164" s="184">
        <v>180</v>
      </c>
      <c r="AB1164" s="184" t="s">
        <v>3561</v>
      </c>
      <c r="AC1164" s="184"/>
      <c r="AD1164" s="184"/>
      <c r="AE1164" s="184" t="s">
        <v>3562</v>
      </c>
      <c r="AF1164" s="184"/>
      <c r="AG1164" s="184"/>
      <c r="AH1164" s="184"/>
      <c r="AI1164" s="184"/>
      <c r="AJ1164" s="184" t="s">
        <v>3593</v>
      </c>
      <c r="AK1164" s="184">
        <v>712000</v>
      </c>
      <c r="AL1164" s="184" t="s">
        <v>1110</v>
      </c>
      <c r="AM1164" s="184" t="s">
        <v>11149</v>
      </c>
      <c r="AN1164" s="184">
        <v>18629291121</v>
      </c>
      <c r="AO1164" s="184" t="s">
        <v>11150</v>
      </c>
      <c r="AP1164" s="184" t="s">
        <v>15149</v>
      </c>
      <c r="AQ1164" s="184">
        <v>13891013910</v>
      </c>
      <c r="AR1164" s="184" t="s">
        <v>1110</v>
      </c>
      <c r="AS1164" s="184" t="s">
        <v>11149</v>
      </c>
      <c r="AT1164" s="184">
        <v>18629291121</v>
      </c>
      <c r="AU1164" s="184" t="s">
        <v>25755</v>
      </c>
      <c r="AV1164" s="184" t="s">
        <v>25756</v>
      </c>
      <c r="AW1164" s="190"/>
      <c r="AX1164" s="185">
        <v>44648</v>
      </c>
      <c r="AY1164" s="185">
        <v>42799</v>
      </c>
      <c r="AZ1164" s="184" t="s">
        <v>3562</v>
      </c>
      <c r="BA1164" s="184" t="s">
        <v>15150</v>
      </c>
      <c r="BB1164" s="184"/>
      <c r="BC1164" s="184"/>
      <c r="BD1164" s="184"/>
      <c r="BE1164" s="184"/>
      <c r="BF1164" s="184"/>
      <c r="BG1164" s="184"/>
      <c r="BH1164" s="184"/>
      <c r="BI1164" s="184"/>
      <c r="BJ1164" s="184"/>
      <c r="BK1164" s="184"/>
      <c r="BL1164" s="184" t="s">
        <v>3493</v>
      </c>
      <c r="BM1164" s="184"/>
      <c r="BN1164" s="184"/>
      <c r="BO1164" s="184" t="s">
        <v>3493</v>
      </c>
      <c r="BP1164" s="184" t="s">
        <v>3493</v>
      </c>
      <c r="BQ1164" s="184" t="str">
        <f t="shared" si="51"/>
        <v>√</v>
      </c>
      <c r="BR1164" s="184"/>
      <c r="BS1164" s="184"/>
      <c r="BT1164" s="187" t="s">
        <v>3493</v>
      </c>
      <c r="BU1164" s="184"/>
      <c r="BV1164" s="190" t="e">
        <f>VLOOKUP(D:D,#REF!,2,0)</f>
        <v>#REF!</v>
      </c>
      <c r="BW1164" s="190" t="e">
        <f>VLOOKUP(D:D,#REF!,3,0)</f>
        <v>#REF!</v>
      </c>
      <c r="BX1164" s="190"/>
      <c r="BY1164" s="190"/>
      <c r="BZ1164" s="191" t="e">
        <f>VLOOKUP(D:D,#REF!,2,0)</f>
        <v>#REF!</v>
      </c>
      <c r="CA1164" s="192" t="s">
        <v>18928</v>
      </c>
      <c r="CB1164" s="192" t="s">
        <v>18928</v>
      </c>
      <c r="CC1164" s="192" t="s">
        <v>18928</v>
      </c>
      <c r="CD1164" s="190"/>
      <c r="CE1164" s="184">
        <v>7004544</v>
      </c>
    </row>
    <row r="1165" spans="1:83" ht="11.95" customHeight="1">
      <c r="A1165" s="184">
        <v>7004545</v>
      </c>
      <c r="B1165" s="184">
        <v>1164</v>
      </c>
      <c r="C1165" s="184" t="s">
        <v>18923</v>
      </c>
      <c r="D1165" s="184" t="s">
        <v>40</v>
      </c>
      <c r="E1165" s="184" t="s">
        <v>688</v>
      </c>
      <c r="F1165" s="184" t="s">
        <v>15151</v>
      </c>
      <c r="G1165" s="185">
        <v>42629</v>
      </c>
      <c r="H1165" s="186" t="s">
        <v>16459</v>
      </c>
      <c r="I1165" s="187">
        <v>21108</v>
      </c>
      <c r="J1165" s="184" t="s">
        <v>23725</v>
      </c>
      <c r="K1165" s="184">
        <v>7004545</v>
      </c>
      <c r="L1165" s="184" t="s">
        <v>25757</v>
      </c>
      <c r="M1165" s="184" t="s">
        <v>15152</v>
      </c>
      <c r="N1165" s="188" t="s">
        <v>25758</v>
      </c>
      <c r="O1165" s="189" t="s">
        <v>15153</v>
      </c>
      <c r="P1165" s="187" t="s">
        <v>15154</v>
      </c>
      <c r="Q1165" s="187" t="s">
        <v>15154</v>
      </c>
      <c r="R1165" s="184" t="s">
        <v>15155</v>
      </c>
      <c r="S1165" s="184" t="s">
        <v>15156</v>
      </c>
      <c r="T1165" s="184" t="s">
        <v>15157</v>
      </c>
      <c r="U1165" s="184" t="s">
        <v>25759</v>
      </c>
      <c r="V1165" s="184" t="s">
        <v>25760</v>
      </c>
      <c r="W1165" s="184" t="s">
        <v>25761</v>
      </c>
      <c r="X1165" s="187" t="s">
        <v>25762</v>
      </c>
      <c r="Y1165" s="187" t="s">
        <v>15158</v>
      </c>
      <c r="Z1165" s="188" t="s">
        <v>3575</v>
      </c>
      <c r="AA1165" s="184">
        <v>180</v>
      </c>
      <c r="AB1165" s="184" t="s">
        <v>3561</v>
      </c>
      <c r="AC1165" s="184"/>
      <c r="AD1165" s="184"/>
      <c r="AE1165" s="184" t="s">
        <v>3562</v>
      </c>
      <c r="AF1165" s="184"/>
      <c r="AG1165" s="184"/>
      <c r="AH1165" s="184"/>
      <c r="AI1165" s="184"/>
      <c r="AJ1165" s="184" t="s">
        <v>3563</v>
      </c>
      <c r="AK1165" s="184">
        <v>712000</v>
      </c>
      <c r="AL1165" s="184" t="s">
        <v>1110</v>
      </c>
      <c r="AM1165" s="184" t="s">
        <v>11149</v>
      </c>
      <c r="AN1165" s="184">
        <v>18629291121</v>
      </c>
      <c r="AO1165" s="184" t="s">
        <v>11150</v>
      </c>
      <c r="AP1165" s="184" t="s">
        <v>15159</v>
      </c>
      <c r="AQ1165" s="184">
        <v>13709101034</v>
      </c>
      <c r="AR1165" s="184" t="s">
        <v>1110</v>
      </c>
      <c r="AS1165" s="184" t="s">
        <v>11149</v>
      </c>
      <c r="AT1165" s="184">
        <v>18629291121</v>
      </c>
      <c r="AU1165" s="184" t="s">
        <v>25763</v>
      </c>
      <c r="AV1165" s="184" t="s">
        <v>25763</v>
      </c>
      <c r="AW1165" s="190"/>
      <c r="AX1165" s="185">
        <v>44626</v>
      </c>
      <c r="AY1165" s="185">
        <v>42667</v>
      </c>
      <c r="AZ1165" s="184" t="s">
        <v>3562</v>
      </c>
      <c r="BA1165" s="184" t="s">
        <v>25764</v>
      </c>
      <c r="BB1165" s="184"/>
      <c r="BC1165" s="184"/>
      <c r="BD1165" s="184"/>
      <c r="BE1165" s="184"/>
      <c r="BF1165" s="184"/>
      <c r="BG1165" s="184"/>
      <c r="BH1165" s="184"/>
      <c r="BI1165" s="184"/>
      <c r="BJ1165" s="184"/>
      <c r="BK1165" s="184"/>
      <c r="BL1165" s="184" t="s">
        <v>3493</v>
      </c>
      <c r="BM1165" s="184"/>
      <c r="BN1165" s="184"/>
      <c r="BO1165" s="184" t="s">
        <v>3493</v>
      </c>
      <c r="BP1165" s="184" t="s">
        <v>3493</v>
      </c>
      <c r="BQ1165" s="184" t="str">
        <f t="shared" si="51"/>
        <v>√</v>
      </c>
      <c r="BR1165" s="184"/>
      <c r="BS1165" s="184"/>
      <c r="BT1165" s="187" t="s">
        <v>3493</v>
      </c>
      <c r="BU1165" s="184"/>
      <c r="BV1165" s="190" t="e">
        <f>VLOOKUP(D:D,#REF!,2,0)</f>
        <v>#REF!</v>
      </c>
      <c r="BW1165" s="190" t="e">
        <f>VLOOKUP(D:D,#REF!,3,0)</f>
        <v>#REF!</v>
      </c>
      <c r="BX1165" s="190"/>
      <c r="BY1165" s="190"/>
      <c r="BZ1165" s="191" t="e">
        <f>VLOOKUP(D:D,#REF!,2,0)</f>
        <v>#REF!</v>
      </c>
      <c r="CA1165" s="192" t="s">
        <v>18928</v>
      </c>
      <c r="CB1165" s="192" t="s">
        <v>18928</v>
      </c>
      <c r="CC1165" s="192" t="s">
        <v>18928</v>
      </c>
      <c r="CD1165" s="190"/>
      <c r="CE1165" s="184">
        <v>7004545</v>
      </c>
    </row>
    <row r="1166" spans="1:83" ht="11.95" customHeight="1">
      <c r="A1166" s="184">
        <v>7004546</v>
      </c>
      <c r="B1166" s="184">
        <v>1165</v>
      </c>
      <c r="C1166" s="184" t="s">
        <v>18923</v>
      </c>
      <c r="D1166" s="184" t="s">
        <v>40</v>
      </c>
      <c r="E1166" s="184" t="s">
        <v>689</v>
      </c>
      <c r="F1166" s="184" t="s">
        <v>15160</v>
      </c>
      <c r="G1166" s="185">
        <v>42629</v>
      </c>
      <c r="H1166" s="186" t="s">
        <v>16459</v>
      </c>
      <c r="I1166" s="187">
        <v>21108</v>
      </c>
      <c r="J1166" s="184" t="s">
        <v>23725</v>
      </c>
      <c r="K1166" s="184">
        <v>7004546</v>
      </c>
      <c r="L1166" s="184" t="s">
        <v>15161</v>
      </c>
      <c r="M1166" s="184" t="s">
        <v>25765</v>
      </c>
      <c r="N1166" s="188" t="s">
        <v>15162</v>
      </c>
      <c r="O1166" s="189"/>
      <c r="P1166" s="187" t="s">
        <v>25766</v>
      </c>
      <c r="Q1166" s="187" t="s">
        <v>25766</v>
      </c>
      <c r="R1166" s="184" t="s">
        <v>25767</v>
      </c>
      <c r="S1166" s="184" t="s">
        <v>24041</v>
      </c>
      <c r="T1166" s="184" t="s">
        <v>25375</v>
      </c>
      <c r="U1166" s="184" t="s">
        <v>3575</v>
      </c>
      <c r="V1166" s="184" t="s">
        <v>25375</v>
      </c>
      <c r="W1166" s="184" t="s">
        <v>3575</v>
      </c>
      <c r="X1166" s="187" t="s">
        <v>25768</v>
      </c>
      <c r="Y1166" s="187" t="s">
        <v>15163</v>
      </c>
      <c r="Z1166" s="188" t="s">
        <v>3575</v>
      </c>
      <c r="AA1166" s="184">
        <v>180</v>
      </c>
      <c r="AB1166" s="184" t="s">
        <v>3561</v>
      </c>
      <c r="AC1166" s="184"/>
      <c r="AD1166" s="184"/>
      <c r="AE1166" s="184" t="s">
        <v>3562</v>
      </c>
      <c r="AF1166" s="184"/>
      <c r="AG1166" s="184"/>
      <c r="AH1166" s="184"/>
      <c r="AI1166" s="184"/>
      <c r="AJ1166" s="184" t="s">
        <v>3563</v>
      </c>
      <c r="AK1166" s="184">
        <v>725000</v>
      </c>
      <c r="AL1166" s="184" t="s">
        <v>1110</v>
      </c>
      <c r="AM1166" s="184" t="s">
        <v>11149</v>
      </c>
      <c r="AN1166" s="184">
        <v>18629291121</v>
      </c>
      <c r="AO1166" s="184" t="s">
        <v>11150</v>
      </c>
      <c r="AP1166" s="184" t="s">
        <v>15164</v>
      </c>
      <c r="AQ1166" s="184">
        <v>15309151509</v>
      </c>
      <c r="AR1166" s="184" t="s">
        <v>1110</v>
      </c>
      <c r="AS1166" s="184" t="s">
        <v>11149</v>
      </c>
      <c r="AT1166" s="184">
        <v>18629291121</v>
      </c>
      <c r="AU1166" s="184" t="s">
        <v>25769</v>
      </c>
      <c r="AV1166" s="184" t="s">
        <v>25769</v>
      </c>
      <c r="AW1166" s="190"/>
      <c r="AX1166" s="185">
        <v>43921</v>
      </c>
      <c r="AY1166" s="185">
        <v>43591</v>
      </c>
      <c r="AZ1166" s="184" t="s">
        <v>19415</v>
      </c>
      <c r="BA1166" s="184" t="s">
        <v>15165</v>
      </c>
      <c r="BB1166" s="184"/>
      <c r="BC1166" s="184"/>
      <c r="BD1166" s="184"/>
      <c r="BE1166" s="184"/>
      <c r="BF1166" s="184"/>
      <c r="BG1166" s="184"/>
      <c r="BH1166" s="184"/>
      <c r="BI1166" s="184"/>
      <c r="BJ1166" s="184"/>
      <c r="BK1166" s="184"/>
      <c r="BL1166" s="184" t="s">
        <v>3493</v>
      </c>
      <c r="BM1166" s="184"/>
      <c r="BN1166" s="184"/>
      <c r="BO1166" s="184" t="s">
        <v>3493</v>
      </c>
      <c r="BP1166" s="184" t="s">
        <v>3493</v>
      </c>
      <c r="BQ1166" s="184" t="str">
        <f>IF(OR(N1166="",N1166="/")," ","√")</f>
        <v>√</v>
      </c>
      <c r="BR1166" s="184"/>
      <c r="BS1166" s="184"/>
      <c r="BT1166" s="187" t="s">
        <v>3493</v>
      </c>
      <c r="BU1166" s="184"/>
      <c r="BV1166" s="190" t="e">
        <f>VLOOKUP(D:D,#REF!,2,0)</f>
        <v>#REF!</v>
      </c>
      <c r="BW1166" s="190" t="e">
        <f>VLOOKUP(D:D,#REF!,3,0)</f>
        <v>#REF!</v>
      </c>
      <c r="BX1166" s="190"/>
      <c r="BY1166" s="190"/>
      <c r="BZ1166" s="191" t="e">
        <f>VLOOKUP(D:D,#REF!,2,0)</f>
        <v>#REF!</v>
      </c>
      <c r="CA1166" s="192" t="s">
        <v>18928</v>
      </c>
      <c r="CB1166" s="192" t="s">
        <v>18928</v>
      </c>
      <c r="CC1166" s="192" t="s">
        <v>18928</v>
      </c>
      <c r="CD1166" s="190"/>
      <c r="CE1166" s="184">
        <v>7004546</v>
      </c>
    </row>
    <row r="1167" spans="1:83" ht="11.95" customHeight="1">
      <c r="A1167" s="184">
        <v>7004552</v>
      </c>
      <c r="B1167" s="184">
        <v>1166</v>
      </c>
      <c r="C1167" s="184" t="s">
        <v>18923</v>
      </c>
      <c r="D1167" s="184" t="s">
        <v>35</v>
      </c>
      <c r="E1167" s="184" t="s">
        <v>680</v>
      </c>
      <c r="F1167" s="184" t="s">
        <v>25770</v>
      </c>
      <c r="G1167" s="185">
        <v>42629</v>
      </c>
      <c r="H1167" s="186" t="s">
        <v>9559</v>
      </c>
      <c r="I1167" s="187">
        <v>21121</v>
      </c>
      <c r="J1167" s="184" t="s">
        <v>22996</v>
      </c>
      <c r="K1167" s="184">
        <v>7004552</v>
      </c>
      <c r="L1167" s="184" t="s">
        <v>15166</v>
      </c>
      <c r="M1167" s="184" t="s">
        <v>25771</v>
      </c>
      <c r="N1167" s="188" t="s">
        <v>15167</v>
      </c>
      <c r="O1167" s="189">
        <v>6818226</v>
      </c>
      <c r="P1167" s="187" t="s">
        <v>25772</v>
      </c>
      <c r="Q1167" s="187" t="s">
        <v>25772</v>
      </c>
      <c r="R1167" s="184" t="s">
        <v>25773</v>
      </c>
      <c r="S1167" s="184" t="s">
        <v>24041</v>
      </c>
      <c r="T1167" s="184" t="s">
        <v>15168</v>
      </c>
      <c r="U1167" s="184">
        <v>13893802513</v>
      </c>
      <c r="V1167" s="184" t="s">
        <v>25375</v>
      </c>
      <c r="W1167" s="184" t="s">
        <v>3575</v>
      </c>
      <c r="X1167" s="187" t="s">
        <v>25774</v>
      </c>
      <c r="Y1167" s="187"/>
      <c r="Z1167" s="188" t="s">
        <v>15169</v>
      </c>
      <c r="AA1167" s="184">
        <v>180</v>
      </c>
      <c r="AB1167" s="184" t="s">
        <v>3669</v>
      </c>
      <c r="AC1167" s="184"/>
      <c r="AD1167" s="184"/>
      <c r="AE1167" s="184" t="s">
        <v>3562</v>
      </c>
      <c r="AF1167" s="184"/>
      <c r="AG1167" s="184"/>
      <c r="AH1167" s="184"/>
      <c r="AI1167" s="184"/>
      <c r="AJ1167" s="184" t="s">
        <v>3563</v>
      </c>
      <c r="AK1167" s="184">
        <v>741000</v>
      </c>
      <c r="AL1167" s="184" t="s">
        <v>1104</v>
      </c>
      <c r="AM1167" s="184" t="s">
        <v>9566</v>
      </c>
      <c r="AN1167" s="184">
        <v>13919170221</v>
      </c>
      <c r="AO1167" s="184" t="s">
        <v>9567</v>
      </c>
      <c r="AP1167" s="184" t="s">
        <v>7756</v>
      </c>
      <c r="AQ1167" s="184">
        <v>15293839765</v>
      </c>
      <c r="AR1167" s="184" t="s">
        <v>1104</v>
      </c>
      <c r="AS1167" s="184" t="s">
        <v>9566</v>
      </c>
      <c r="AT1167" s="184">
        <v>13919170221</v>
      </c>
      <c r="AU1167" s="184" t="s">
        <v>25775</v>
      </c>
      <c r="AV1167" s="184" t="s">
        <v>25775</v>
      </c>
      <c r="AW1167" s="190"/>
      <c r="AX1167" s="185">
        <v>44346</v>
      </c>
      <c r="AY1167" s="185"/>
      <c r="AZ1167" s="184" t="s">
        <v>3731</v>
      </c>
      <c r="BA1167" s="184" t="s">
        <v>25776</v>
      </c>
      <c r="BB1167" s="184"/>
      <c r="BC1167" s="184"/>
      <c r="BD1167" s="184"/>
      <c r="BE1167" s="184"/>
      <c r="BF1167" s="184"/>
      <c r="BG1167" s="184"/>
      <c r="BH1167" s="184"/>
      <c r="BI1167" s="184"/>
      <c r="BJ1167" s="184"/>
      <c r="BK1167" s="184"/>
      <c r="BL1167" s="184" t="s">
        <v>3493</v>
      </c>
      <c r="BM1167" s="184"/>
      <c r="BN1167" s="184"/>
      <c r="BO1167" s="184"/>
      <c r="BP1167" s="184" t="s">
        <v>3493</v>
      </c>
      <c r="BQ1167" s="184" t="str">
        <f t="shared" si="51"/>
        <v>√</v>
      </c>
      <c r="BR1167" s="184"/>
      <c r="BS1167" s="184"/>
      <c r="BT1167" s="187" t="s">
        <v>3493</v>
      </c>
      <c r="BU1167" s="184"/>
      <c r="BV1167" s="190" t="e">
        <f>VLOOKUP(D:D,#REF!,2,0)</f>
        <v>#REF!</v>
      </c>
      <c r="BW1167" s="190" t="e">
        <f>VLOOKUP(D:D,#REF!,3,0)</f>
        <v>#REF!</v>
      </c>
      <c r="BX1167" s="190"/>
      <c r="BY1167" s="190"/>
      <c r="BZ1167" s="191" t="e">
        <f>VLOOKUP(D:D,#REF!,2,0)</f>
        <v>#REF!</v>
      </c>
      <c r="CA1167" s="192" t="s">
        <v>18928</v>
      </c>
      <c r="CB1167" s="192" t="s">
        <v>18928</v>
      </c>
      <c r="CC1167" s="192" t="s">
        <v>18928</v>
      </c>
      <c r="CD1167" s="190"/>
      <c r="CE1167" s="184">
        <v>7004552</v>
      </c>
    </row>
    <row r="1168" spans="1:83" ht="11.95" customHeight="1">
      <c r="A1168" s="184">
        <v>7004553</v>
      </c>
      <c r="B1168" s="184">
        <v>1167</v>
      </c>
      <c r="C1168" s="184" t="s">
        <v>19398</v>
      </c>
      <c r="D1168" s="184" t="s">
        <v>29</v>
      </c>
      <c r="E1168" s="184" t="s">
        <v>89</v>
      </c>
      <c r="F1168" s="184" t="s">
        <v>12605</v>
      </c>
      <c r="G1168" s="185">
        <v>42631</v>
      </c>
      <c r="H1168" s="186" t="s">
        <v>22689</v>
      </c>
      <c r="I1168" s="187">
        <v>21054</v>
      </c>
      <c r="J1168" s="184" t="s">
        <v>25777</v>
      </c>
      <c r="K1168" s="184">
        <v>7004553</v>
      </c>
      <c r="L1168" s="184" t="s">
        <v>25778</v>
      </c>
      <c r="M1168" s="184" t="s">
        <v>3575</v>
      </c>
      <c r="N1168" s="188" t="s">
        <v>3575</v>
      </c>
      <c r="O1168" s="189" t="s">
        <v>15170</v>
      </c>
      <c r="P1168" s="187" t="s">
        <v>25779</v>
      </c>
      <c r="Q1168" s="187" t="s">
        <v>25779</v>
      </c>
      <c r="R1168" s="184" t="s">
        <v>15171</v>
      </c>
      <c r="S1168" s="184" t="s">
        <v>15170</v>
      </c>
      <c r="T1168" s="184" t="s">
        <v>15172</v>
      </c>
      <c r="U1168" s="184">
        <v>13933880679</v>
      </c>
      <c r="V1168" s="184" t="s">
        <v>15173</v>
      </c>
      <c r="W1168" s="184" t="s">
        <v>15174</v>
      </c>
      <c r="X1168" s="187" t="s">
        <v>25780</v>
      </c>
      <c r="Y1168" s="187"/>
      <c r="Z1168" s="188" t="s">
        <v>3575</v>
      </c>
      <c r="AA1168" s="184">
        <v>120</v>
      </c>
      <c r="AB1168" s="184" t="s">
        <v>3561</v>
      </c>
      <c r="AC1168" s="184" t="s">
        <v>15175</v>
      </c>
      <c r="AD1168" s="184" t="s">
        <v>4693</v>
      </c>
      <c r="AE1168" s="184" t="s">
        <v>3562</v>
      </c>
      <c r="AF1168" s="184"/>
      <c r="AG1168" s="184"/>
      <c r="AH1168" s="184"/>
      <c r="AI1168" s="184"/>
      <c r="AJ1168" s="184" t="s">
        <v>3593</v>
      </c>
      <c r="AK1168" s="184" t="s">
        <v>15176</v>
      </c>
      <c r="AL1168" s="184" t="s">
        <v>25781</v>
      </c>
      <c r="AM1168" s="184" t="s">
        <v>25779</v>
      </c>
      <c r="AN1168" s="184">
        <v>13933880679</v>
      </c>
      <c r="AO1168" s="184" t="s">
        <v>25782</v>
      </c>
      <c r="AP1168" s="184" t="s">
        <v>15177</v>
      </c>
      <c r="AQ1168" s="184">
        <v>13933880679</v>
      </c>
      <c r="AR1168" s="184" t="s">
        <v>25783</v>
      </c>
      <c r="AS1168" s="184" t="s">
        <v>15178</v>
      </c>
      <c r="AT1168" s="184">
        <v>13933880679</v>
      </c>
      <c r="AU1168" s="184" t="s">
        <v>15179</v>
      </c>
      <c r="AV1168" s="184" t="s">
        <v>15179</v>
      </c>
      <c r="AW1168" s="190"/>
      <c r="AX1168" s="185">
        <v>44332</v>
      </c>
      <c r="AY1168" s="185"/>
      <c r="AZ1168" s="184" t="s">
        <v>3731</v>
      </c>
      <c r="BA1168" s="184" t="s">
        <v>15180</v>
      </c>
      <c r="BB1168" s="184"/>
      <c r="BC1168" s="184"/>
      <c r="BD1168" s="184"/>
      <c r="BE1168" s="184"/>
      <c r="BF1168" s="184"/>
      <c r="BG1168" s="184"/>
      <c r="BH1168" s="184"/>
      <c r="BI1168" s="184"/>
      <c r="BJ1168" s="184"/>
      <c r="BK1168" s="184"/>
      <c r="BL1168" s="184" t="s">
        <v>3493</v>
      </c>
      <c r="BM1168" s="184"/>
      <c r="BN1168" s="184"/>
      <c r="BO1168" s="184"/>
      <c r="BP1168" s="184" t="s">
        <v>3493</v>
      </c>
      <c r="BQ1168" s="184" t="str">
        <f t="shared" si="51"/>
        <v xml:space="preserve"> </v>
      </c>
      <c r="BR1168" s="184"/>
      <c r="BS1168" s="184"/>
      <c r="BT1168" s="187" t="s">
        <v>3493</v>
      </c>
      <c r="BU1168" s="184"/>
      <c r="BV1168" s="190" t="e">
        <f>VLOOKUP(D:D,#REF!,2,0)</f>
        <v>#REF!</v>
      </c>
      <c r="BW1168" s="190" t="e">
        <f>VLOOKUP(D:D,#REF!,3,0)</f>
        <v>#REF!</v>
      </c>
      <c r="BX1168" s="190"/>
      <c r="BY1168" s="190"/>
      <c r="BZ1168" s="191" t="e">
        <f>VLOOKUP(D:D,#REF!,2,0)</f>
        <v>#REF!</v>
      </c>
      <c r="CA1168" s="192" t="s">
        <v>18928</v>
      </c>
      <c r="CB1168" s="192" t="s">
        <v>18928</v>
      </c>
      <c r="CC1168" s="192" t="s">
        <v>18928</v>
      </c>
      <c r="CD1168" s="190"/>
      <c r="CE1168" s="184">
        <v>7004553</v>
      </c>
    </row>
    <row r="1169" spans="1:83" ht="11.95" customHeight="1">
      <c r="A1169" s="184">
        <v>7004554</v>
      </c>
      <c r="B1169" s="184">
        <v>1168</v>
      </c>
      <c r="C1169" s="184" t="s">
        <v>19398</v>
      </c>
      <c r="D1169" s="184" t="s">
        <v>29</v>
      </c>
      <c r="E1169" s="184" t="s">
        <v>607</v>
      </c>
      <c r="F1169" s="184" t="s">
        <v>25784</v>
      </c>
      <c r="G1169" s="185">
        <v>42631</v>
      </c>
      <c r="H1169" s="186" t="s">
        <v>11543</v>
      </c>
      <c r="I1169" s="187">
        <v>21149</v>
      </c>
      <c r="J1169" s="184" t="s">
        <v>25785</v>
      </c>
      <c r="K1169" s="184">
        <v>7004554</v>
      </c>
      <c r="L1169" s="184" t="s">
        <v>25786</v>
      </c>
      <c r="M1169" s="184" t="s">
        <v>25787</v>
      </c>
      <c r="N1169" s="188" t="s">
        <v>15181</v>
      </c>
      <c r="O1169" s="189" t="s">
        <v>15182</v>
      </c>
      <c r="P1169" s="187" t="s">
        <v>25788</v>
      </c>
      <c r="Q1169" s="187" t="s">
        <v>25788</v>
      </c>
      <c r="R1169" s="184" t="s">
        <v>15183</v>
      </c>
      <c r="S1169" s="184" t="s">
        <v>15182</v>
      </c>
      <c r="T1169" s="184" t="s">
        <v>25789</v>
      </c>
      <c r="U1169" s="184">
        <v>15032413132</v>
      </c>
      <c r="V1169" s="184" t="s">
        <v>25790</v>
      </c>
      <c r="W1169" s="184" t="s">
        <v>15184</v>
      </c>
      <c r="X1169" s="187" t="s">
        <v>25791</v>
      </c>
      <c r="Y1169" s="187" t="s">
        <v>15185</v>
      </c>
      <c r="Z1169" s="188" t="s">
        <v>3575</v>
      </c>
      <c r="AA1169" s="184">
        <v>180</v>
      </c>
      <c r="AB1169" s="184" t="s">
        <v>3669</v>
      </c>
      <c r="AC1169" s="184" t="s">
        <v>15186</v>
      </c>
      <c r="AD1169" s="184"/>
      <c r="AE1169" s="184" t="s">
        <v>3562</v>
      </c>
      <c r="AF1169" s="184"/>
      <c r="AG1169" s="184"/>
      <c r="AH1169" s="184"/>
      <c r="AI1169" s="184"/>
      <c r="AJ1169" s="184" t="s">
        <v>3563</v>
      </c>
      <c r="AK1169" s="184" t="s">
        <v>14963</v>
      </c>
      <c r="AL1169" s="184" t="s">
        <v>1160</v>
      </c>
      <c r="AM1169" s="184" t="s">
        <v>6491</v>
      </c>
      <c r="AN1169" s="184">
        <v>15003151902</v>
      </c>
      <c r="AO1169" s="184" t="s">
        <v>6492</v>
      </c>
      <c r="AP1169" s="184" t="s">
        <v>15187</v>
      </c>
      <c r="AQ1169" s="184">
        <v>15032413132</v>
      </c>
      <c r="AR1169" s="184" t="s">
        <v>1160</v>
      </c>
      <c r="AS1169" s="184" t="s">
        <v>6491</v>
      </c>
      <c r="AT1169" s="184">
        <v>15003151902</v>
      </c>
      <c r="AU1169" s="184" t="s">
        <v>25792</v>
      </c>
      <c r="AV1169" s="184" t="s">
        <v>25793</v>
      </c>
      <c r="AW1169" s="190"/>
      <c r="AX1169" s="185">
        <v>44286</v>
      </c>
      <c r="AY1169" s="185">
        <v>43547</v>
      </c>
      <c r="AZ1169" s="184" t="s">
        <v>3731</v>
      </c>
      <c r="BA1169" s="184" t="s">
        <v>25794</v>
      </c>
      <c r="BB1169" s="184"/>
      <c r="BC1169" s="184"/>
      <c r="BD1169" s="184"/>
      <c r="BE1169" s="184"/>
      <c r="BF1169" s="184"/>
      <c r="BG1169" s="184"/>
      <c r="BH1169" s="184"/>
      <c r="BI1169" s="184"/>
      <c r="BJ1169" s="184"/>
      <c r="BK1169" s="184"/>
      <c r="BL1169" s="184" t="s">
        <v>3493</v>
      </c>
      <c r="BM1169" s="184"/>
      <c r="BN1169" s="184"/>
      <c r="BO1169" s="184" t="s">
        <v>3493</v>
      </c>
      <c r="BP1169" s="184" t="s">
        <v>3493</v>
      </c>
      <c r="BQ1169" s="184" t="str">
        <f t="shared" si="51"/>
        <v>√</v>
      </c>
      <c r="BR1169" s="184"/>
      <c r="BS1169" s="184"/>
      <c r="BT1169" s="187" t="s">
        <v>2819</v>
      </c>
      <c r="BU1169" s="204" t="s">
        <v>15188</v>
      </c>
      <c r="BV1169" s="190" t="e">
        <f>VLOOKUP(D:D,#REF!,2,0)</f>
        <v>#REF!</v>
      </c>
      <c r="BW1169" s="190" t="e">
        <f>VLOOKUP(D:D,#REF!,3,0)</f>
        <v>#REF!</v>
      </c>
      <c r="BX1169" s="190"/>
      <c r="BY1169" s="190"/>
      <c r="BZ1169" s="191" t="e">
        <f>VLOOKUP(D:D,#REF!,2,0)</f>
        <v>#REF!</v>
      </c>
      <c r="CA1169" s="192" t="s">
        <v>18928</v>
      </c>
      <c r="CB1169" s="192" t="s">
        <v>18928</v>
      </c>
      <c r="CC1169" s="192" t="s">
        <v>18928</v>
      </c>
      <c r="CD1169" s="190"/>
      <c r="CE1169" s="184">
        <v>7004554</v>
      </c>
    </row>
    <row r="1170" spans="1:83" ht="11.95" customHeight="1">
      <c r="A1170" s="184">
        <v>7004555</v>
      </c>
      <c r="B1170" s="184">
        <v>1169</v>
      </c>
      <c r="C1170" s="184" t="s">
        <v>9939</v>
      </c>
      <c r="D1170" s="184" t="s">
        <v>21</v>
      </c>
      <c r="E1170" s="184" t="s">
        <v>514</v>
      </c>
      <c r="F1170" s="184" t="s">
        <v>15189</v>
      </c>
      <c r="G1170" s="185">
        <v>42631</v>
      </c>
      <c r="H1170" s="186" t="s">
        <v>24410</v>
      </c>
      <c r="I1170" s="187">
        <v>21090</v>
      </c>
      <c r="J1170" s="184" t="s">
        <v>24411</v>
      </c>
      <c r="K1170" s="184">
        <v>7004555</v>
      </c>
      <c r="L1170" s="184" t="s">
        <v>15190</v>
      </c>
      <c r="M1170" s="184" t="s">
        <v>25795</v>
      </c>
      <c r="N1170" s="188" t="s">
        <v>25796</v>
      </c>
      <c r="O1170" s="189" t="s">
        <v>15191</v>
      </c>
      <c r="P1170" s="187" t="s">
        <v>15192</v>
      </c>
      <c r="Q1170" s="187" t="s">
        <v>15192</v>
      </c>
      <c r="R1170" s="184" t="s">
        <v>25797</v>
      </c>
      <c r="S1170" s="184">
        <v>13500580335</v>
      </c>
      <c r="T1170" s="184" t="s">
        <v>25798</v>
      </c>
      <c r="U1170" s="184">
        <v>18955727218</v>
      </c>
      <c r="V1170" s="184" t="s">
        <v>25375</v>
      </c>
      <c r="W1170" s="184" t="s">
        <v>15193</v>
      </c>
      <c r="X1170" s="187" t="s">
        <v>25799</v>
      </c>
      <c r="Y1170" s="187"/>
      <c r="Z1170" s="188" t="s">
        <v>3575</v>
      </c>
      <c r="AA1170" s="184">
        <v>180</v>
      </c>
      <c r="AB1170" s="184" t="s">
        <v>3561</v>
      </c>
      <c r="AC1170" s="184"/>
      <c r="AD1170" s="184"/>
      <c r="AE1170" s="184" t="s">
        <v>3562</v>
      </c>
      <c r="AF1170" s="184"/>
      <c r="AG1170" s="184"/>
      <c r="AH1170" s="184"/>
      <c r="AI1170" s="184"/>
      <c r="AJ1170" s="184" t="s">
        <v>3593</v>
      </c>
      <c r="AK1170" s="184">
        <v>234000</v>
      </c>
      <c r="AL1170" s="184"/>
      <c r="AM1170" s="184"/>
      <c r="AN1170" s="184"/>
      <c r="AO1170" s="184" t="s">
        <v>3577</v>
      </c>
      <c r="AP1170" s="184" t="s">
        <v>3577</v>
      </c>
      <c r="AQ1170" s="184" t="s">
        <v>3577</v>
      </c>
      <c r="AR1170" s="184"/>
      <c r="AS1170" s="184"/>
      <c r="AT1170" s="184"/>
      <c r="AU1170" s="184" t="s">
        <v>25800</v>
      </c>
      <c r="AV1170" s="184" t="s">
        <v>25801</v>
      </c>
      <c r="AW1170" s="190"/>
      <c r="AX1170" s="185">
        <v>44245</v>
      </c>
      <c r="AY1170" s="185"/>
      <c r="AZ1170" s="184" t="s">
        <v>3731</v>
      </c>
      <c r="BA1170" s="184" t="s">
        <v>15194</v>
      </c>
      <c r="BB1170" s="184"/>
      <c r="BC1170" s="184"/>
      <c r="BD1170" s="184"/>
      <c r="BE1170" s="184"/>
      <c r="BF1170" s="184"/>
      <c r="BG1170" s="184"/>
      <c r="BH1170" s="184"/>
      <c r="BI1170" s="184"/>
      <c r="BJ1170" s="184"/>
      <c r="BK1170" s="184"/>
      <c r="BL1170" s="184" t="s">
        <v>3493</v>
      </c>
      <c r="BM1170" s="184"/>
      <c r="BN1170" s="184"/>
      <c r="BO1170" s="184"/>
      <c r="BP1170" s="184" t="s">
        <v>3493</v>
      </c>
      <c r="BQ1170" s="184" t="str">
        <f t="shared" si="51"/>
        <v>√</v>
      </c>
      <c r="BR1170" s="184"/>
      <c r="BS1170" s="184"/>
      <c r="BT1170" s="187" t="s">
        <v>3577</v>
      </c>
      <c r="BU1170" s="184" t="s">
        <v>19517</v>
      </c>
      <c r="BV1170" s="190" t="e">
        <f>VLOOKUP(D:D,#REF!,2,0)</f>
        <v>#REF!</v>
      </c>
      <c r="BW1170" s="190" t="e">
        <f>VLOOKUP(D:D,#REF!,3,0)</f>
        <v>#REF!</v>
      </c>
      <c r="BX1170" s="190"/>
      <c r="BY1170" s="190"/>
      <c r="BZ1170" s="191" t="e">
        <f>VLOOKUP(D:D,#REF!,2,0)</f>
        <v>#REF!</v>
      </c>
      <c r="CA1170" s="192" t="s">
        <v>18928</v>
      </c>
      <c r="CB1170" s="192" t="s">
        <v>18928</v>
      </c>
      <c r="CC1170" s="192" t="s">
        <v>18928</v>
      </c>
      <c r="CD1170" s="190"/>
      <c r="CE1170" s="184">
        <v>7004555</v>
      </c>
    </row>
    <row r="1171" spans="1:83" ht="11.95" customHeight="1">
      <c r="A1171" s="184">
        <v>7004556</v>
      </c>
      <c r="B1171" s="184">
        <v>1170</v>
      </c>
      <c r="C1171" s="184" t="s">
        <v>3672</v>
      </c>
      <c r="D1171" s="184" t="s">
        <v>28</v>
      </c>
      <c r="E1171" s="184" t="s">
        <v>703</v>
      </c>
      <c r="F1171" s="184" t="s">
        <v>25802</v>
      </c>
      <c r="G1171" s="185">
        <v>42605</v>
      </c>
      <c r="H1171" s="186" t="s">
        <v>19254</v>
      </c>
      <c r="I1171" s="187">
        <v>21105</v>
      </c>
      <c r="J1171" s="184" t="s">
        <v>19255</v>
      </c>
      <c r="K1171" s="184">
        <v>7004556</v>
      </c>
      <c r="L1171" s="184" t="s">
        <v>25803</v>
      </c>
      <c r="M1171" s="184" t="s">
        <v>25804</v>
      </c>
      <c r="N1171" s="188" t="s">
        <v>25805</v>
      </c>
      <c r="O1171" s="189" t="s">
        <v>15195</v>
      </c>
      <c r="P1171" s="187" t="s">
        <v>15196</v>
      </c>
      <c r="Q1171" s="187" t="s">
        <v>15196</v>
      </c>
      <c r="R1171" s="184" t="s">
        <v>25806</v>
      </c>
      <c r="S1171" s="184">
        <v>13979767564</v>
      </c>
      <c r="T1171" s="184" t="s">
        <v>25807</v>
      </c>
      <c r="U1171" s="184">
        <v>13763908863</v>
      </c>
      <c r="V1171" s="184" t="s">
        <v>25807</v>
      </c>
      <c r="W1171" s="184">
        <v>13763908863</v>
      </c>
      <c r="X1171" s="187" t="s">
        <v>25808</v>
      </c>
      <c r="Y1171" s="187"/>
      <c r="Z1171" s="188" t="s">
        <v>3575</v>
      </c>
      <c r="AA1171" s="184">
        <v>90</v>
      </c>
      <c r="AB1171" s="184" t="s">
        <v>3561</v>
      </c>
      <c r="AC1171" s="184" t="s">
        <v>19357</v>
      </c>
      <c r="AD1171" s="184" t="s">
        <v>25809</v>
      </c>
      <c r="AE1171" s="184" t="s">
        <v>3562</v>
      </c>
      <c r="AF1171" s="184"/>
      <c r="AG1171" s="184"/>
      <c r="AH1171" s="184"/>
      <c r="AI1171" s="184"/>
      <c r="AJ1171" s="184" t="s">
        <v>3593</v>
      </c>
      <c r="AK1171" s="184">
        <v>341000</v>
      </c>
      <c r="AL1171" s="184" t="s">
        <v>867</v>
      </c>
      <c r="AM1171" s="184" t="s">
        <v>4236</v>
      </c>
      <c r="AN1171" s="184">
        <v>15979827330</v>
      </c>
      <c r="AO1171" s="184" t="s">
        <v>4234</v>
      </c>
      <c r="AP1171" s="184" t="s">
        <v>25810</v>
      </c>
      <c r="AQ1171" s="184">
        <v>13879779919</v>
      </c>
      <c r="AR1171" s="184" t="s">
        <v>867</v>
      </c>
      <c r="AS1171" s="184" t="s">
        <v>4236</v>
      </c>
      <c r="AT1171" s="184">
        <v>15979827330</v>
      </c>
      <c r="AU1171" s="184" t="s">
        <v>15197</v>
      </c>
      <c r="AV1171" s="184" t="s">
        <v>15197</v>
      </c>
      <c r="AW1171" s="190"/>
      <c r="AX1171" s="185">
        <v>44263</v>
      </c>
      <c r="AY1171" s="185"/>
      <c r="AZ1171" s="184" t="s">
        <v>3731</v>
      </c>
      <c r="BA1171" s="184" t="s">
        <v>25811</v>
      </c>
      <c r="BB1171" s="184"/>
      <c r="BC1171" s="184"/>
      <c r="BD1171" s="184"/>
      <c r="BE1171" s="184"/>
      <c r="BF1171" s="184"/>
      <c r="BG1171" s="184"/>
      <c r="BH1171" s="184"/>
      <c r="BI1171" s="184"/>
      <c r="BJ1171" s="184"/>
      <c r="BK1171" s="184"/>
      <c r="BL1171" s="184" t="s">
        <v>3493</v>
      </c>
      <c r="BM1171" s="184"/>
      <c r="BN1171" s="184"/>
      <c r="BO1171" s="184"/>
      <c r="BP1171" s="184" t="s">
        <v>3493</v>
      </c>
      <c r="BQ1171" s="184" t="str">
        <f t="shared" si="51"/>
        <v>√</v>
      </c>
      <c r="BR1171" s="184"/>
      <c r="BS1171" s="184"/>
      <c r="BT1171" s="187" t="s">
        <v>3493</v>
      </c>
      <c r="BU1171" s="184"/>
      <c r="BV1171" s="190" t="e">
        <f>VLOOKUP(D:D,#REF!,2,0)</f>
        <v>#REF!</v>
      </c>
      <c r="BW1171" s="190" t="e">
        <f>VLOOKUP(D:D,#REF!,3,0)</f>
        <v>#REF!</v>
      </c>
      <c r="BX1171" s="190"/>
      <c r="BY1171" s="190"/>
      <c r="BZ1171" s="191" t="e">
        <f>VLOOKUP(D:D,#REF!,2,0)</f>
        <v>#REF!</v>
      </c>
      <c r="CA1171" s="192" t="s">
        <v>18928</v>
      </c>
      <c r="CB1171" s="192" t="s">
        <v>18928</v>
      </c>
      <c r="CC1171" s="192" t="s">
        <v>18928</v>
      </c>
      <c r="CD1171" s="190"/>
      <c r="CE1171" s="184">
        <v>7004556</v>
      </c>
    </row>
    <row r="1172" spans="1:83" ht="11.95" customHeight="1">
      <c r="A1172" s="184">
        <v>7004557</v>
      </c>
      <c r="B1172" s="184">
        <v>1171</v>
      </c>
      <c r="C1172" s="184" t="s">
        <v>9939</v>
      </c>
      <c r="D1172" s="184" t="s">
        <v>31</v>
      </c>
      <c r="E1172" s="184" t="s">
        <v>542</v>
      </c>
      <c r="F1172" s="184" t="s">
        <v>15198</v>
      </c>
      <c r="G1172" s="185">
        <v>42691</v>
      </c>
      <c r="H1172" s="186" t="s">
        <v>25391</v>
      </c>
      <c r="I1172" s="187">
        <v>21135</v>
      </c>
      <c r="J1172" s="184" t="s">
        <v>25392</v>
      </c>
      <c r="K1172" s="184">
        <v>7004557</v>
      </c>
      <c r="L1172" s="184" t="s">
        <v>25812</v>
      </c>
      <c r="M1172" s="184" t="s">
        <v>25813</v>
      </c>
      <c r="N1172" s="188" t="s">
        <v>25814</v>
      </c>
      <c r="O1172" s="189"/>
      <c r="P1172" s="187" t="s">
        <v>25815</v>
      </c>
      <c r="Q1172" s="187" t="s">
        <v>25815</v>
      </c>
      <c r="R1172" s="184" t="s">
        <v>15199</v>
      </c>
      <c r="S1172" s="184" t="s">
        <v>24041</v>
      </c>
      <c r="T1172" s="184" t="s">
        <v>25375</v>
      </c>
      <c r="U1172" s="184" t="s">
        <v>3575</v>
      </c>
      <c r="V1172" s="184" t="s">
        <v>25375</v>
      </c>
      <c r="W1172" s="184" t="s">
        <v>3575</v>
      </c>
      <c r="X1172" s="187" t="s">
        <v>25816</v>
      </c>
      <c r="Y1172" s="187"/>
      <c r="Z1172" s="188" t="s">
        <v>25817</v>
      </c>
      <c r="AA1172" s="184" t="s">
        <v>3820</v>
      </c>
      <c r="AB1172" s="184" t="s">
        <v>3820</v>
      </c>
      <c r="AC1172" s="184"/>
      <c r="AD1172" s="184"/>
      <c r="AE1172" s="184" t="s">
        <v>3562</v>
      </c>
      <c r="AF1172" s="184" t="s">
        <v>3710</v>
      </c>
      <c r="AG1172" s="184"/>
      <c r="AH1172" s="184"/>
      <c r="AI1172" s="184"/>
      <c r="AJ1172" s="184" t="s">
        <v>3593</v>
      </c>
      <c r="AK1172" s="184">
        <v>313000</v>
      </c>
      <c r="AL1172" s="184"/>
      <c r="AM1172" s="184"/>
      <c r="AN1172" s="184"/>
      <c r="AO1172" s="184" t="s">
        <v>3577</v>
      </c>
      <c r="AP1172" s="184" t="s">
        <v>15200</v>
      </c>
      <c r="AQ1172" s="184">
        <v>13587932582</v>
      </c>
      <c r="AR1172" s="184"/>
      <c r="AS1172" s="184"/>
      <c r="AT1172" s="184"/>
      <c r="AU1172" s="184" t="s">
        <v>25818</v>
      </c>
      <c r="AV1172" s="184"/>
      <c r="AW1172" s="190"/>
      <c r="AX1172" s="185">
        <v>44286</v>
      </c>
      <c r="AY1172" s="185"/>
      <c r="AZ1172" s="184" t="s">
        <v>3731</v>
      </c>
      <c r="BA1172" s="184" t="s">
        <v>25819</v>
      </c>
      <c r="BB1172" s="184"/>
      <c r="BC1172" s="184"/>
      <c r="BD1172" s="184"/>
      <c r="BE1172" s="184"/>
      <c r="BF1172" s="184"/>
      <c r="BG1172" s="184"/>
      <c r="BH1172" s="184"/>
      <c r="BI1172" s="184"/>
      <c r="BJ1172" s="184"/>
      <c r="BK1172" s="184"/>
      <c r="BL1172" s="184" t="s">
        <v>3493</v>
      </c>
      <c r="BM1172" s="184" t="s">
        <v>3493</v>
      </c>
      <c r="BN1172" s="184"/>
      <c r="BO1172" s="184"/>
      <c r="BP1172" s="184" t="s">
        <v>3493</v>
      </c>
      <c r="BQ1172" s="184" t="str">
        <f t="shared" si="51"/>
        <v>√</v>
      </c>
      <c r="BR1172" s="184"/>
      <c r="BS1172" s="184"/>
      <c r="BT1172" s="187" t="s">
        <v>3493</v>
      </c>
      <c r="BU1172" s="184"/>
      <c r="BV1172" s="190" t="e">
        <f>VLOOKUP(D:D,#REF!,2,0)</f>
        <v>#REF!</v>
      </c>
      <c r="BW1172" s="190" t="e">
        <f>VLOOKUP(D:D,#REF!,3,0)</f>
        <v>#REF!</v>
      </c>
      <c r="BX1172" s="190"/>
      <c r="BY1172" s="190"/>
      <c r="BZ1172" s="191" t="e">
        <f>VLOOKUP(D:D,#REF!,2,0)</f>
        <v>#REF!</v>
      </c>
      <c r="CA1172" s="192" t="s">
        <v>18928</v>
      </c>
      <c r="CB1172" s="192" t="s">
        <v>18928</v>
      </c>
      <c r="CC1172" s="192" t="s">
        <v>18928</v>
      </c>
      <c r="CD1172" s="190"/>
      <c r="CE1172" s="184">
        <v>7004557</v>
      </c>
    </row>
    <row r="1173" spans="1:83" ht="11.95" customHeight="1">
      <c r="A1173" s="184">
        <v>7004558</v>
      </c>
      <c r="B1173" s="184">
        <v>1172</v>
      </c>
      <c r="C1173" s="184" t="s">
        <v>9939</v>
      </c>
      <c r="D1173" s="184" t="s">
        <v>31</v>
      </c>
      <c r="E1173" s="184" t="s">
        <v>538</v>
      </c>
      <c r="F1173" s="184" t="s">
        <v>25820</v>
      </c>
      <c r="G1173" s="185">
        <v>42461</v>
      </c>
      <c r="H1173" s="186" t="s">
        <v>23703</v>
      </c>
      <c r="I1173" s="187">
        <v>21134</v>
      </c>
      <c r="J1173" s="184" t="s">
        <v>25518</v>
      </c>
      <c r="K1173" s="184">
        <v>7004558</v>
      </c>
      <c r="L1173" s="184" t="s">
        <v>15201</v>
      </c>
      <c r="M1173" s="184" t="s">
        <v>25821</v>
      </c>
      <c r="N1173" s="188" t="s">
        <v>25822</v>
      </c>
      <c r="O1173" s="189" t="s">
        <v>15202</v>
      </c>
      <c r="P1173" s="187" t="s">
        <v>15203</v>
      </c>
      <c r="Q1173" s="187" t="s">
        <v>15203</v>
      </c>
      <c r="R1173" s="184" t="s">
        <v>25823</v>
      </c>
      <c r="S1173" s="184" t="s">
        <v>15204</v>
      </c>
      <c r="T1173" s="184" t="s">
        <v>5383</v>
      </c>
      <c r="U1173" s="184">
        <v>13362692982</v>
      </c>
      <c r="V1173" s="184" t="s">
        <v>25824</v>
      </c>
      <c r="W1173" s="184" t="s">
        <v>25825</v>
      </c>
      <c r="X1173" s="187" t="s">
        <v>25826</v>
      </c>
      <c r="Y1173" s="187"/>
      <c r="Z1173" s="188" t="s">
        <v>25826</v>
      </c>
      <c r="AA1173" s="184">
        <v>180</v>
      </c>
      <c r="AB1173" s="184" t="s">
        <v>3561</v>
      </c>
      <c r="AC1173" s="184"/>
      <c r="AD1173" s="184"/>
      <c r="AE1173" s="184" t="s">
        <v>3562</v>
      </c>
      <c r="AF1173" s="184" t="s">
        <v>3689</v>
      </c>
      <c r="AG1173" s="184"/>
      <c r="AH1173" s="184"/>
      <c r="AI1173" s="184"/>
      <c r="AJ1173" s="184" t="s">
        <v>3593</v>
      </c>
      <c r="AK1173" s="184">
        <v>318000</v>
      </c>
      <c r="AL1173" s="184"/>
      <c r="AM1173" s="184"/>
      <c r="AN1173" s="184"/>
      <c r="AO1173" s="184" t="s">
        <v>3577</v>
      </c>
      <c r="AP1173" s="184" t="s">
        <v>15205</v>
      </c>
      <c r="AQ1173" s="184" t="s">
        <v>15206</v>
      </c>
      <c r="AR1173" s="184"/>
      <c r="AS1173" s="184"/>
      <c r="AT1173" s="184"/>
      <c r="AU1173" s="184" t="s">
        <v>25827</v>
      </c>
      <c r="AV1173" s="184" t="s">
        <v>15207</v>
      </c>
      <c r="AW1173" s="190"/>
      <c r="AX1173" s="185">
        <v>44286</v>
      </c>
      <c r="AY1173" s="185">
        <v>43557</v>
      </c>
      <c r="AZ1173" s="184" t="s">
        <v>3731</v>
      </c>
      <c r="BA1173" s="184" t="s">
        <v>25828</v>
      </c>
      <c r="BB1173" s="184"/>
      <c r="BC1173" s="184"/>
      <c r="BD1173" s="184"/>
      <c r="BE1173" s="184"/>
      <c r="BF1173" s="184"/>
      <c r="BG1173" s="184"/>
      <c r="BH1173" s="184"/>
      <c r="BI1173" s="184"/>
      <c r="BJ1173" s="184"/>
      <c r="BK1173" s="184"/>
      <c r="BL1173" s="184" t="s">
        <v>3493</v>
      </c>
      <c r="BM1173" s="184"/>
      <c r="BN1173" s="184" t="s">
        <v>3493</v>
      </c>
      <c r="BO1173" s="184" t="s">
        <v>3493</v>
      </c>
      <c r="BP1173" s="184" t="s">
        <v>3493</v>
      </c>
      <c r="BQ1173" s="184" t="str">
        <f t="shared" si="51"/>
        <v>√</v>
      </c>
      <c r="BR1173" s="184"/>
      <c r="BS1173" s="184"/>
      <c r="BT1173" s="187" t="s">
        <v>3493</v>
      </c>
      <c r="BU1173" s="184" t="s">
        <v>15208</v>
      </c>
      <c r="BV1173" s="190" t="e">
        <f>VLOOKUP(D:D,#REF!,2,0)</f>
        <v>#REF!</v>
      </c>
      <c r="BW1173" s="190" t="e">
        <f>VLOOKUP(D:D,#REF!,3,0)</f>
        <v>#REF!</v>
      </c>
      <c r="BX1173" s="190"/>
      <c r="BY1173" s="190"/>
      <c r="BZ1173" s="191" t="e">
        <f>VLOOKUP(D:D,#REF!,2,0)</f>
        <v>#REF!</v>
      </c>
      <c r="CA1173" s="192" t="s">
        <v>18928</v>
      </c>
      <c r="CB1173" s="192" t="s">
        <v>18928</v>
      </c>
      <c r="CC1173" s="192" t="s">
        <v>18928</v>
      </c>
      <c r="CD1173" s="190"/>
      <c r="CE1173" s="184">
        <v>7004558</v>
      </c>
    </row>
    <row r="1174" spans="1:83" ht="11.95" customHeight="1">
      <c r="A1174" s="184">
        <v>7004559</v>
      </c>
      <c r="B1174" s="184">
        <v>1173</v>
      </c>
      <c r="C1174" s="184" t="s">
        <v>9939</v>
      </c>
      <c r="D1174" s="184" t="s">
        <v>27</v>
      </c>
      <c r="E1174" s="184" t="s">
        <v>528</v>
      </c>
      <c r="F1174" s="184" t="s">
        <v>15209</v>
      </c>
      <c r="G1174" s="185">
        <v>42511</v>
      </c>
      <c r="H1174" s="186" t="s">
        <v>25085</v>
      </c>
      <c r="I1174" s="187">
        <v>21096</v>
      </c>
      <c r="J1174" s="184" t="s">
        <v>25086</v>
      </c>
      <c r="K1174" s="184">
        <v>7004559</v>
      </c>
      <c r="L1174" s="184" t="s">
        <v>15210</v>
      </c>
      <c r="M1174" s="184" t="s">
        <v>25829</v>
      </c>
      <c r="N1174" s="188" t="s">
        <v>25830</v>
      </c>
      <c r="O1174" s="189" t="s">
        <v>15211</v>
      </c>
      <c r="P1174" s="187" t="s">
        <v>25831</v>
      </c>
      <c r="Q1174" s="187" t="s">
        <v>25831</v>
      </c>
      <c r="R1174" s="184" t="s">
        <v>25832</v>
      </c>
      <c r="S1174" s="184" t="s">
        <v>15212</v>
      </c>
      <c r="T1174" s="184" t="s">
        <v>15213</v>
      </c>
      <c r="U1174" s="184" t="s">
        <v>25833</v>
      </c>
      <c r="V1174" s="184" t="s">
        <v>25834</v>
      </c>
      <c r="W1174" s="184" t="s">
        <v>25833</v>
      </c>
      <c r="X1174" s="187" t="s">
        <v>15214</v>
      </c>
      <c r="Y1174" s="187"/>
      <c r="Z1174" s="188" t="s">
        <v>3575</v>
      </c>
      <c r="AA1174" s="184">
        <v>270</v>
      </c>
      <c r="AB1174" s="184" t="s">
        <v>3561</v>
      </c>
      <c r="AC1174" s="184"/>
      <c r="AD1174" s="184"/>
      <c r="AE1174" s="184" t="s">
        <v>3562</v>
      </c>
      <c r="AF1174" s="184"/>
      <c r="AG1174" s="184"/>
      <c r="AH1174" s="184"/>
      <c r="AI1174" s="184"/>
      <c r="AJ1174" s="184" t="s">
        <v>3593</v>
      </c>
      <c r="AK1174" s="184">
        <v>260200</v>
      </c>
      <c r="AL1174" s="184"/>
      <c r="AM1174" s="184"/>
      <c r="AN1174" s="184"/>
      <c r="AO1174" s="184" t="s">
        <v>3577</v>
      </c>
      <c r="AP1174" s="184" t="s">
        <v>15215</v>
      </c>
      <c r="AQ1174" s="184" t="s">
        <v>15216</v>
      </c>
      <c r="AR1174" s="184"/>
      <c r="AS1174" s="184"/>
      <c r="AT1174" s="184"/>
      <c r="AU1174" s="184" t="s">
        <v>15217</v>
      </c>
      <c r="AV1174" s="184" t="s">
        <v>15217</v>
      </c>
      <c r="AW1174" s="190"/>
      <c r="AX1174" s="185">
        <v>44273</v>
      </c>
      <c r="AY1174" s="185"/>
      <c r="AZ1174" s="184" t="s">
        <v>3731</v>
      </c>
      <c r="BA1174" s="184" t="s">
        <v>25835</v>
      </c>
      <c r="BB1174" s="184"/>
      <c r="BC1174" s="184"/>
      <c r="BD1174" s="184"/>
      <c r="BE1174" s="184"/>
      <c r="BF1174" s="184"/>
      <c r="BG1174" s="184"/>
      <c r="BH1174" s="184"/>
      <c r="BI1174" s="184"/>
      <c r="BJ1174" s="184"/>
      <c r="BK1174" s="184"/>
      <c r="BL1174" s="184" t="s">
        <v>3493</v>
      </c>
      <c r="BM1174" s="184"/>
      <c r="BN1174" s="184"/>
      <c r="BO1174" s="184"/>
      <c r="BP1174" s="184" t="s">
        <v>3493</v>
      </c>
      <c r="BQ1174" s="184" t="str">
        <f t="shared" si="51"/>
        <v>√</v>
      </c>
      <c r="BR1174" s="184"/>
      <c r="BS1174" s="184"/>
      <c r="BT1174" s="187" t="s">
        <v>3493</v>
      </c>
      <c r="BU1174" s="184"/>
      <c r="BV1174" s="190" t="e">
        <f>VLOOKUP(D:D,#REF!,2,0)</f>
        <v>#REF!</v>
      </c>
      <c r="BW1174" s="190" t="e">
        <f>VLOOKUP(D:D,#REF!,3,0)</f>
        <v>#REF!</v>
      </c>
      <c r="BX1174" s="190"/>
      <c r="BY1174" s="190"/>
      <c r="BZ1174" s="191" t="e">
        <f>VLOOKUP(D:D,#REF!,2,0)</f>
        <v>#REF!</v>
      </c>
      <c r="CA1174" s="192" t="s">
        <v>18928</v>
      </c>
      <c r="CB1174" s="192" t="s">
        <v>18928</v>
      </c>
      <c r="CC1174" s="192" t="s">
        <v>18928</v>
      </c>
      <c r="CD1174" s="190"/>
      <c r="CE1174" s="184">
        <v>7004559</v>
      </c>
    </row>
    <row r="1175" spans="1:83" ht="11.95" customHeight="1">
      <c r="A1175" s="184">
        <v>7004560</v>
      </c>
      <c r="B1175" s="184">
        <v>1174</v>
      </c>
      <c r="C1175" s="184" t="s">
        <v>19398</v>
      </c>
      <c r="D1175" s="184" t="s">
        <v>19</v>
      </c>
      <c r="E1175" s="184" t="s">
        <v>19</v>
      </c>
      <c r="F1175" s="184" t="s">
        <v>25836</v>
      </c>
      <c r="G1175" s="185">
        <v>42631</v>
      </c>
      <c r="H1175" s="186" t="s">
        <v>22973</v>
      </c>
      <c r="I1175" s="187">
        <v>21120</v>
      </c>
      <c r="J1175" s="184" t="s">
        <v>9541</v>
      </c>
      <c r="K1175" s="184">
        <v>7004560</v>
      </c>
      <c r="L1175" s="184" t="s">
        <v>15218</v>
      </c>
      <c r="M1175" s="184" t="s">
        <v>25837</v>
      </c>
      <c r="N1175" s="188" t="s">
        <v>25838</v>
      </c>
      <c r="O1175" s="189" t="s">
        <v>15219</v>
      </c>
      <c r="P1175" s="187" t="s">
        <v>15220</v>
      </c>
      <c r="Q1175" s="187" t="s">
        <v>22978</v>
      </c>
      <c r="R1175" s="184" t="s">
        <v>25839</v>
      </c>
      <c r="S1175" s="184" t="s">
        <v>15221</v>
      </c>
      <c r="T1175" s="184" t="s">
        <v>25840</v>
      </c>
      <c r="U1175" s="184">
        <v>15602130808</v>
      </c>
      <c r="V1175" s="184" t="s">
        <v>25840</v>
      </c>
      <c r="W1175" s="184" t="s">
        <v>15222</v>
      </c>
      <c r="X1175" s="187" t="s">
        <v>25841</v>
      </c>
      <c r="Y1175" s="187" t="s">
        <v>15223</v>
      </c>
      <c r="Z1175" s="188" t="s">
        <v>15224</v>
      </c>
      <c r="AA1175" s="184">
        <v>180</v>
      </c>
      <c r="AB1175" s="184" t="s">
        <v>3669</v>
      </c>
      <c r="AC1175" s="184"/>
      <c r="AD1175" s="184"/>
      <c r="AE1175" s="184" t="s">
        <v>3562</v>
      </c>
      <c r="AF1175" s="184"/>
      <c r="AG1175" s="184"/>
      <c r="AH1175" s="184"/>
      <c r="AI1175" s="184"/>
      <c r="AJ1175" s="184" t="s">
        <v>3563</v>
      </c>
      <c r="AK1175" s="184">
        <v>300000</v>
      </c>
      <c r="AL1175" s="184" t="s">
        <v>15225</v>
      </c>
      <c r="AM1175" s="184" t="s">
        <v>25842</v>
      </c>
      <c r="AN1175" s="184">
        <v>15602130808</v>
      </c>
      <c r="AO1175" s="184" t="s">
        <v>25843</v>
      </c>
      <c r="AP1175" s="184" t="s">
        <v>7136</v>
      </c>
      <c r="AQ1175" s="184">
        <v>13652011674</v>
      </c>
      <c r="AR1175" s="184" t="s">
        <v>25844</v>
      </c>
      <c r="AS1175" s="184" t="s">
        <v>15226</v>
      </c>
      <c r="AT1175" s="184">
        <v>15602130808</v>
      </c>
      <c r="AU1175" s="184" t="s">
        <v>25845</v>
      </c>
      <c r="AV1175" s="184" t="s">
        <v>15227</v>
      </c>
      <c r="AW1175" s="190"/>
      <c r="AX1175" s="185">
        <v>44314</v>
      </c>
      <c r="AY1175" s="185">
        <v>43695</v>
      </c>
      <c r="AZ1175" s="184" t="s">
        <v>3731</v>
      </c>
      <c r="BA1175" s="184" t="s">
        <v>25846</v>
      </c>
      <c r="BB1175" s="184"/>
      <c r="BC1175" s="184"/>
      <c r="BD1175" s="184"/>
      <c r="BE1175" s="184"/>
      <c r="BF1175" s="184"/>
      <c r="BG1175" s="184"/>
      <c r="BH1175" s="184"/>
      <c r="BI1175" s="184"/>
      <c r="BJ1175" s="184"/>
      <c r="BK1175" s="184"/>
      <c r="BL1175" s="184" t="s">
        <v>3493</v>
      </c>
      <c r="BM1175" s="184"/>
      <c r="BN1175" s="184" t="s">
        <v>3493</v>
      </c>
      <c r="BO1175" s="184" t="s">
        <v>3493</v>
      </c>
      <c r="BP1175" s="184" t="s">
        <v>3493</v>
      </c>
      <c r="BQ1175" s="184" t="str">
        <f t="shared" si="51"/>
        <v>√</v>
      </c>
      <c r="BR1175" s="184"/>
      <c r="BS1175" s="184"/>
      <c r="BT1175" s="187" t="s">
        <v>3493</v>
      </c>
      <c r="BU1175" s="184"/>
      <c r="BV1175" s="190" t="e">
        <f>VLOOKUP(D:D,#REF!,2,0)</f>
        <v>#REF!</v>
      </c>
      <c r="BW1175" s="190" t="e">
        <f>VLOOKUP(D:D,#REF!,3,0)</f>
        <v>#REF!</v>
      </c>
      <c r="BX1175" s="190"/>
      <c r="BY1175" s="190"/>
      <c r="BZ1175" s="191" t="e">
        <f>VLOOKUP(D:D,#REF!,2,0)</f>
        <v>#REF!</v>
      </c>
      <c r="CA1175" s="192" t="s">
        <v>18928</v>
      </c>
      <c r="CB1175" s="192" t="s">
        <v>18928</v>
      </c>
      <c r="CC1175" s="192" t="s">
        <v>18928</v>
      </c>
      <c r="CD1175" s="190"/>
      <c r="CE1175" s="184">
        <v>7004560</v>
      </c>
    </row>
    <row r="1176" spans="1:83" ht="11.95" customHeight="1">
      <c r="A1176" s="184">
        <v>7004567</v>
      </c>
      <c r="B1176" s="184">
        <v>1175</v>
      </c>
      <c r="C1176" s="184" t="s">
        <v>9939</v>
      </c>
      <c r="D1176" s="184" t="s">
        <v>21</v>
      </c>
      <c r="E1176" s="184" t="s">
        <v>522</v>
      </c>
      <c r="F1176" s="184" t="s">
        <v>25847</v>
      </c>
      <c r="G1176" s="185">
        <v>42635</v>
      </c>
      <c r="H1176" s="186" t="s">
        <v>24410</v>
      </c>
      <c r="I1176" s="187">
        <v>21090</v>
      </c>
      <c r="J1176" s="184" t="s">
        <v>24411</v>
      </c>
      <c r="K1176" s="184">
        <v>7004567</v>
      </c>
      <c r="L1176" s="184" t="s">
        <v>15228</v>
      </c>
      <c r="M1176" s="184" t="s">
        <v>15229</v>
      </c>
      <c r="N1176" s="188" t="s">
        <v>15230</v>
      </c>
      <c r="O1176" s="189" t="s">
        <v>15231</v>
      </c>
      <c r="P1176" s="187" t="s">
        <v>25848</v>
      </c>
      <c r="Q1176" s="187" t="s">
        <v>25848</v>
      </c>
      <c r="R1176" s="184" t="s">
        <v>15232</v>
      </c>
      <c r="S1176" s="184">
        <v>13305582049</v>
      </c>
      <c r="T1176" s="184" t="s">
        <v>15233</v>
      </c>
      <c r="U1176" s="184">
        <v>18909688210</v>
      </c>
      <c r="V1176" s="184" t="s">
        <v>15234</v>
      </c>
      <c r="W1176" s="184" t="s">
        <v>15235</v>
      </c>
      <c r="X1176" s="187" t="s">
        <v>15236</v>
      </c>
      <c r="Y1176" s="187"/>
      <c r="Z1176" s="188" t="s">
        <v>3575</v>
      </c>
      <c r="AA1176" s="184">
        <v>180</v>
      </c>
      <c r="AB1176" s="184" t="s">
        <v>3561</v>
      </c>
      <c r="AC1176" s="184"/>
      <c r="AD1176" s="184"/>
      <c r="AE1176" s="184" t="s">
        <v>3562</v>
      </c>
      <c r="AF1176" s="184"/>
      <c r="AG1176" s="184"/>
      <c r="AH1176" s="184"/>
      <c r="AI1176" s="184"/>
      <c r="AJ1176" s="184" t="s">
        <v>3593</v>
      </c>
      <c r="AK1176" s="184">
        <v>236000</v>
      </c>
      <c r="AL1176" s="184" t="s">
        <v>13323</v>
      </c>
      <c r="AM1176" s="184" t="s">
        <v>13324</v>
      </c>
      <c r="AN1176" s="184">
        <v>18119511166</v>
      </c>
      <c r="AO1176" s="184" t="s">
        <v>13325</v>
      </c>
      <c r="AP1176" s="184" t="s">
        <v>15237</v>
      </c>
      <c r="AQ1176" s="184">
        <v>18909688095</v>
      </c>
      <c r="AR1176" s="184" t="s">
        <v>13323</v>
      </c>
      <c r="AS1176" s="184" t="s">
        <v>13324</v>
      </c>
      <c r="AT1176" s="184">
        <v>18119511166</v>
      </c>
      <c r="AU1176" s="184" t="s">
        <v>15238</v>
      </c>
      <c r="AV1176" s="184" t="s">
        <v>15238</v>
      </c>
      <c r="AW1176" s="190"/>
      <c r="AX1176" s="185">
        <v>43906</v>
      </c>
      <c r="AY1176" s="185"/>
      <c r="AZ1176" s="184" t="s">
        <v>3731</v>
      </c>
      <c r="BA1176" s="184" t="s">
        <v>15239</v>
      </c>
      <c r="BB1176" s="184"/>
      <c r="BC1176" s="184"/>
      <c r="BD1176" s="184"/>
      <c r="BE1176" s="184"/>
      <c r="BF1176" s="184"/>
      <c r="BG1176" s="184"/>
      <c r="BH1176" s="184"/>
      <c r="BI1176" s="184"/>
      <c r="BJ1176" s="184"/>
      <c r="BK1176" s="184"/>
      <c r="BL1176" s="184" t="s">
        <v>3493</v>
      </c>
      <c r="BM1176" s="184"/>
      <c r="BN1176" s="184"/>
      <c r="BO1176" s="184"/>
      <c r="BP1176" s="184" t="s">
        <v>3493</v>
      </c>
      <c r="BQ1176" s="184" t="str">
        <f t="shared" si="51"/>
        <v>√</v>
      </c>
      <c r="BR1176" s="184"/>
      <c r="BS1176" s="184"/>
      <c r="BT1176" s="187" t="s">
        <v>3577</v>
      </c>
      <c r="BU1176" s="184" t="s">
        <v>19517</v>
      </c>
      <c r="BV1176" s="190" t="e">
        <f>VLOOKUP(D:D,#REF!,2,0)</f>
        <v>#REF!</v>
      </c>
      <c r="BW1176" s="190" t="e">
        <f>VLOOKUP(D:D,#REF!,3,0)</f>
        <v>#REF!</v>
      </c>
      <c r="BX1176" s="190"/>
      <c r="BY1176" s="190"/>
      <c r="BZ1176" s="191" t="e">
        <f>VLOOKUP(D:D,#REF!,2,0)</f>
        <v>#REF!</v>
      </c>
      <c r="CA1176" s="192" t="s">
        <v>18928</v>
      </c>
      <c r="CB1176" s="192" t="s">
        <v>18928</v>
      </c>
      <c r="CC1176" s="192" t="s">
        <v>18928</v>
      </c>
      <c r="CD1176" s="190"/>
      <c r="CE1176" s="184">
        <v>7004567</v>
      </c>
    </row>
    <row r="1177" spans="1:83" ht="11.95" customHeight="1">
      <c r="A1177" s="184">
        <v>7004568</v>
      </c>
      <c r="B1177" s="184">
        <v>1176</v>
      </c>
      <c r="C1177" s="184" t="s">
        <v>19398</v>
      </c>
      <c r="D1177" s="184" t="s">
        <v>29</v>
      </c>
      <c r="E1177" s="184" t="s">
        <v>89</v>
      </c>
      <c r="F1177" s="184" t="s">
        <v>15240</v>
      </c>
      <c r="G1177" s="185">
        <v>42635</v>
      </c>
      <c r="H1177" s="186" t="s">
        <v>22689</v>
      </c>
      <c r="I1177" s="187">
        <v>21054</v>
      </c>
      <c r="J1177" s="184" t="s">
        <v>14659</v>
      </c>
      <c r="K1177" s="184">
        <v>7004568</v>
      </c>
      <c r="L1177" s="184" t="s">
        <v>15241</v>
      </c>
      <c r="M1177" s="184" t="s">
        <v>25849</v>
      </c>
      <c r="N1177" s="188" t="s">
        <v>25850</v>
      </c>
      <c r="O1177" s="189" t="s">
        <v>15242</v>
      </c>
      <c r="P1177" s="187" t="s">
        <v>15243</v>
      </c>
      <c r="Q1177" s="187" t="s">
        <v>15243</v>
      </c>
      <c r="R1177" s="184" t="s">
        <v>25851</v>
      </c>
      <c r="S1177" s="184">
        <v>13582115156</v>
      </c>
      <c r="T1177" s="184" t="s">
        <v>15244</v>
      </c>
      <c r="U1177" s="184">
        <v>13582115156</v>
      </c>
      <c r="V1177" s="184" t="s">
        <v>15245</v>
      </c>
      <c r="W1177" s="184" t="s">
        <v>25852</v>
      </c>
      <c r="X1177" s="187" t="s">
        <v>25853</v>
      </c>
      <c r="Y1177" s="187" t="s">
        <v>25854</v>
      </c>
      <c r="Z1177" s="188" t="s">
        <v>3575</v>
      </c>
      <c r="AA1177" s="184">
        <v>180</v>
      </c>
      <c r="AB1177" s="184" t="s">
        <v>3561</v>
      </c>
      <c r="AC1177" s="184"/>
      <c r="AD1177" s="184"/>
      <c r="AE1177" s="184" t="s">
        <v>3562</v>
      </c>
      <c r="AF1177" s="184"/>
      <c r="AG1177" s="184"/>
      <c r="AH1177" s="184"/>
      <c r="AI1177" s="184"/>
      <c r="AJ1177" s="184" t="s">
        <v>3593</v>
      </c>
      <c r="AK1177" s="184" t="s">
        <v>25855</v>
      </c>
      <c r="AL1177" s="184" t="s">
        <v>14659</v>
      </c>
      <c r="AM1177" s="184" t="s">
        <v>14672</v>
      </c>
      <c r="AN1177" s="184">
        <v>13931165758</v>
      </c>
      <c r="AO1177" s="184" t="s">
        <v>14673</v>
      </c>
      <c r="AP1177" s="184" t="s">
        <v>15246</v>
      </c>
      <c r="AQ1177" s="184">
        <v>13513389322</v>
      </c>
      <c r="AR1177" s="184" t="s">
        <v>14675</v>
      </c>
      <c r="AS1177" s="184" t="s">
        <v>14676</v>
      </c>
      <c r="AT1177" s="184">
        <v>13931165758</v>
      </c>
      <c r="AU1177" s="184" t="s">
        <v>25856</v>
      </c>
      <c r="AV1177" s="184" t="s">
        <v>25856</v>
      </c>
      <c r="AW1177" s="190"/>
      <c r="AX1177" s="185">
        <v>44273</v>
      </c>
      <c r="AY1177" s="185">
        <v>43550</v>
      </c>
      <c r="AZ1177" s="184" t="s">
        <v>3731</v>
      </c>
      <c r="BA1177" s="184" t="s">
        <v>15247</v>
      </c>
      <c r="BB1177" s="184"/>
      <c r="BC1177" s="184"/>
      <c r="BD1177" s="184"/>
      <c r="BE1177" s="184"/>
      <c r="BF1177" s="184"/>
      <c r="BG1177" s="184"/>
      <c r="BH1177" s="184"/>
      <c r="BI1177" s="184"/>
      <c r="BJ1177" s="184"/>
      <c r="BK1177" s="184"/>
      <c r="BL1177" s="184" t="s">
        <v>3493</v>
      </c>
      <c r="BM1177" s="184"/>
      <c r="BN1177" s="184"/>
      <c r="BO1177" s="184" t="s">
        <v>3493</v>
      </c>
      <c r="BP1177" s="184" t="s">
        <v>3493</v>
      </c>
      <c r="BQ1177" s="184" t="str">
        <f t="shared" si="51"/>
        <v>√</v>
      </c>
      <c r="BR1177" s="184"/>
      <c r="BS1177" s="184"/>
      <c r="BT1177" s="187" t="s">
        <v>3493</v>
      </c>
      <c r="BU1177" s="184"/>
      <c r="BV1177" s="190" t="e">
        <f>VLOOKUP(D:D,#REF!,2,0)</f>
        <v>#REF!</v>
      </c>
      <c r="BW1177" s="190" t="e">
        <f>VLOOKUP(D:D,#REF!,3,0)</f>
        <v>#REF!</v>
      </c>
      <c r="BX1177" s="190"/>
      <c r="BY1177" s="190"/>
      <c r="BZ1177" s="191" t="e">
        <f>VLOOKUP(D:D,#REF!,2,0)</f>
        <v>#REF!</v>
      </c>
      <c r="CA1177" s="192" t="s">
        <v>18928</v>
      </c>
      <c r="CB1177" s="192" t="s">
        <v>18928</v>
      </c>
      <c r="CC1177" s="192" t="s">
        <v>18928</v>
      </c>
      <c r="CD1177" s="190"/>
      <c r="CE1177" s="184">
        <v>7004568</v>
      </c>
    </row>
    <row r="1178" spans="1:83" ht="11.95" customHeight="1">
      <c r="A1178" s="184">
        <v>7004569</v>
      </c>
      <c r="B1178" s="184">
        <v>1177</v>
      </c>
      <c r="C1178" s="184" t="s">
        <v>22473</v>
      </c>
      <c r="D1178" s="184" t="s">
        <v>24</v>
      </c>
      <c r="E1178" s="184" t="s">
        <v>54</v>
      </c>
      <c r="F1178" s="184" t="s">
        <v>25857</v>
      </c>
      <c r="G1178" s="185">
        <v>42634</v>
      </c>
      <c r="H1178" s="186" t="s">
        <v>22715</v>
      </c>
      <c r="I1178" s="187">
        <v>21049</v>
      </c>
      <c r="J1178" s="184" t="s">
        <v>22716</v>
      </c>
      <c r="K1178" s="184">
        <v>7004569</v>
      </c>
      <c r="L1178" s="184" t="s">
        <v>25858</v>
      </c>
      <c r="M1178" s="184" t="s">
        <v>25859</v>
      </c>
      <c r="N1178" s="188" t="s">
        <v>25860</v>
      </c>
      <c r="O1178" s="189"/>
      <c r="P1178" s="187" t="s">
        <v>25861</v>
      </c>
      <c r="Q1178" s="187" t="s">
        <v>25861</v>
      </c>
      <c r="R1178" s="184" t="s">
        <v>25862</v>
      </c>
      <c r="S1178" s="184">
        <v>13048035054</v>
      </c>
      <c r="T1178" s="184" t="s">
        <v>15248</v>
      </c>
      <c r="U1178" s="184" t="s">
        <v>3575</v>
      </c>
      <c r="V1178" s="184" t="s">
        <v>25863</v>
      </c>
      <c r="W1178" s="184">
        <v>13048035054</v>
      </c>
      <c r="X1178" s="187" t="s">
        <v>15249</v>
      </c>
      <c r="Y1178" s="187" t="s">
        <v>25864</v>
      </c>
      <c r="Z1178" s="188" t="s">
        <v>15250</v>
      </c>
      <c r="AA1178" s="184">
        <v>90</v>
      </c>
      <c r="AB1178" s="184" t="s">
        <v>3561</v>
      </c>
      <c r="AC1178" s="184"/>
      <c r="AD1178" s="184"/>
      <c r="AE1178" s="184" t="s">
        <v>3562</v>
      </c>
      <c r="AF1178" s="184" t="s">
        <v>7055</v>
      </c>
      <c r="AG1178" s="184"/>
      <c r="AH1178" s="184"/>
      <c r="AI1178" s="184"/>
      <c r="AJ1178" s="184" t="s">
        <v>3593</v>
      </c>
      <c r="AK1178" s="184">
        <v>511300</v>
      </c>
      <c r="AL1178" s="184" t="s">
        <v>25865</v>
      </c>
      <c r="AM1178" s="184" t="s">
        <v>15251</v>
      </c>
      <c r="AN1178" s="184"/>
      <c r="AO1178" s="184" t="s">
        <v>3577</v>
      </c>
      <c r="AP1178" s="184" t="s">
        <v>15252</v>
      </c>
      <c r="AQ1178" s="184">
        <v>13798175986</v>
      </c>
      <c r="AR1178" s="184" t="s">
        <v>15253</v>
      </c>
      <c r="AS1178" s="184" t="s">
        <v>25866</v>
      </c>
      <c r="AT1178" s="184">
        <v>13048035054</v>
      </c>
      <c r="AU1178" s="184" t="s">
        <v>15254</v>
      </c>
      <c r="AV1178" s="184" t="s">
        <v>15255</v>
      </c>
      <c r="AW1178" s="190"/>
      <c r="AX1178" s="185">
        <v>44410</v>
      </c>
      <c r="AY1178" s="185">
        <v>43732</v>
      </c>
      <c r="AZ1178" s="184" t="s">
        <v>3562</v>
      </c>
      <c r="BA1178" s="184" t="s">
        <v>15256</v>
      </c>
      <c r="BB1178" s="184"/>
      <c r="BC1178" s="184"/>
      <c r="BD1178" s="184"/>
      <c r="BE1178" s="184"/>
      <c r="BF1178" s="184"/>
      <c r="BG1178" s="184"/>
      <c r="BH1178" s="184"/>
      <c r="BI1178" s="184"/>
      <c r="BJ1178" s="184"/>
      <c r="BK1178" s="184"/>
      <c r="BL1178" s="184" t="s">
        <v>3493</v>
      </c>
      <c r="BM1178" s="184" t="s">
        <v>3493</v>
      </c>
      <c r="BN1178" s="184" t="s">
        <v>3493</v>
      </c>
      <c r="BO1178" s="184"/>
      <c r="BP1178" s="184" t="s">
        <v>3493</v>
      </c>
      <c r="BQ1178" s="184" t="str">
        <f t="shared" si="51"/>
        <v>√</v>
      </c>
      <c r="BR1178" s="184"/>
      <c r="BS1178" s="184"/>
      <c r="BT1178" s="187" t="s">
        <v>3493</v>
      </c>
      <c r="BU1178" s="184"/>
      <c r="BV1178" s="190" t="e">
        <f>VLOOKUP(D:D,#REF!,2,0)</f>
        <v>#REF!</v>
      </c>
      <c r="BW1178" s="190" t="e">
        <f>VLOOKUP(D:D,#REF!,3,0)</f>
        <v>#REF!</v>
      </c>
      <c r="BX1178" s="190"/>
      <c r="BY1178" s="190"/>
      <c r="BZ1178" s="191" t="e">
        <f>VLOOKUP(D:D,#REF!,2,0)</f>
        <v>#REF!</v>
      </c>
      <c r="CA1178" s="192" t="s">
        <v>18928</v>
      </c>
      <c r="CB1178" s="192" t="s">
        <v>18928</v>
      </c>
      <c r="CC1178" s="192" t="s">
        <v>18928</v>
      </c>
      <c r="CD1178" s="190"/>
      <c r="CE1178" s="184">
        <v>7004569</v>
      </c>
    </row>
    <row r="1179" spans="1:83" ht="11.95" customHeight="1">
      <c r="A1179" s="184">
        <v>7004570</v>
      </c>
      <c r="B1179" s="184">
        <v>1178</v>
      </c>
      <c r="C1179" s="184" t="s">
        <v>22473</v>
      </c>
      <c r="D1179" s="184" t="s">
        <v>24</v>
      </c>
      <c r="E1179" s="184" t="s">
        <v>632</v>
      </c>
      <c r="F1179" s="184" t="s">
        <v>25867</v>
      </c>
      <c r="G1179" s="185">
        <v>42614</v>
      </c>
      <c r="H1179" s="186" t="s">
        <v>22794</v>
      </c>
      <c r="I1179" s="187">
        <v>21144</v>
      </c>
      <c r="J1179" s="184" t="s">
        <v>22795</v>
      </c>
      <c r="K1179" s="184">
        <v>7004570</v>
      </c>
      <c r="L1179" s="184" t="s">
        <v>25868</v>
      </c>
      <c r="M1179" s="184" t="s">
        <v>15257</v>
      </c>
      <c r="N1179" s="188" t="s">
        <v>25869</v>
      </c>
      <c r="O1179" s="189" t="s">
        <v>15258</v>
      </c>
      <c r="P1179" s="187" t="s">
        <v>25870</v>
      </c>
      <c r="Q1179" s="187" t="s">
        <v>25870</v>
      </c>
      <c r="R1179" s="184" t="s">
        <v>25871</v>
      </c>
      <c r="S1179" s="184" t="s">
        <v>24041</v>
      </c>
      <c r="T1179" s="184" t="s">
        <v>25375</v>
      </c>
      <c r="U1179" s="184" t="s">
        <v>3575</v>
      </c>
      <c r="V1179" s="184" t="s">
        <v>25375</v>
      </c>
      <c r="W1179" s="184" t="s">
        <v>15259</v>
      </c>
      <c r="X1179" s="187" t="s">
        <v>15260</v>
      </c>
      <c r="Y1179" s="187"/>
      <c r="Z1179" s="188" t="s">
        <v>15260</v>
      </c>
      <c r="AA1179" s="184">
        <v>180</v>
      </c>
      <c r="AB1179" s="184" t="s">
        <v>3669</v>
      </c>
      <c r="AC1179" s="184" t="s">
        <v>22755</v>
      </c>
      <c r="AD1179" s="184"/>
      <c r="AE1179" s="184" t="s">
        <v>3562</v>
      </c>
      <c r="AF1179" s="184" t="s">
        <v>7055</v>
      </c>
      <c r="AG1179" s="184"/>
      <c r="AH1179" s="184"/>
      <c r="AI1179" s="184"/>
      <c r="AJ1179" s="184" t="s">
        <v>3593</v>
      </c>
      <c r="AK1179" s="184">
        <v>525100</v>
      </c>
      <c r="AL1179" s="184" t="s">
        <v>25872</v>
      </c>
      <c r="AM1179" s="184" t="s">
        <v>25873</v>
      </c>
      <c r="AN1179" s="184"/>
      <c r="AO1179" s="184" t="s">
        <v>3577</v>
      </c>
      <c r="AP1179" s="184" t="s">
        <v>25874</v>
      </c>
      <c r="AQ1179" s="184">
        <v>13432315739</v>
      </c>
      <c r="AR1179" s="184" t="s">
        <v>15261</v>
      </c>
      <c r="AS1179" s="184" t="s">
        <v>25875</v>
      </c>
      <c r="AT1179" s="184"/>
      <c r="AU1179" s="184" t="s">
        <v>25876</v>
      </c>
      <c r="AV1179" s="184" t="s">
        <v>15262</v>
      </c>
      <c r="AW1179" s="190"/>
      <c r="AX1179" s="185">
        <v>44311</v>
      </c>
      <c r="AY1179" s="185">
        <v>44311</v>
      </c>
      <c r="AZ1179" s="184" t="s">
        <v>3731</v>
      </c>
      <c r="BA1179" s="184" t="s">
        <v>15263</v>
      </c>
      <c r="BB1179" s="184"/>
      <c r="BC1179" s="184"/>
      <c r="BD1179" s="184"/>
      <c r="BE1179" s="184"/>
      <c r="BF1179" s="184"/>
      <c r="BG1179" s="184"/>
      <c r="BH1179" s="184"/>
      <c r="BI1179" s="184"/>
      <c r="BJ1179" s="184"/>
      <c r="BK1179" s="184"/>
      <c r="BL1179" s="184" t="s">
        <v>3493</v>
      </c>
      <c r="BM1179" s="184"/>
      <c r="BN1179" s="184" t="s">
        <v>3493</v>
      </c>
      <c r="BO1179" s="184"/>
      <c r="BP1179" s="184" t="s">
        <v>3493</v>
      </c>
      <c r="BQ1179" s="184" t="str">
        <f t="shared" si="51"/>
        <v>√</v>
      </c>
      <c r="BR1179" s="184"/>
      <c r="BS1179" s="184" t="s">
        <v>3493</v>
      </c>
      <c r="BT1179" s="187" t="s">
        <v>3493</v>
      </c>
      <c r="BU1179" s="184"/>
      <c r="BV1179" s="190" t="e">
        <f>VLOOKUP(D:D,#REF!,2,0)</f>
        <v>#REF!</v>
      </c>
      <c r="BW1179" s="190" t="e">
        <f>VLOOKUP(D:D,#REF!,3,0)</f>
        <v>#REF!</v>
      </c>
      <c r="BX1179" s="190"/>
      <c r="BY1179" s="190"/>
      <c r="BZ1179" s="191" t="e">
        <f>VLOOKUP(D:D,#REF!,2,0)</f>
        <v>#REF!</v>
      </c>
      <c r="CA1179" s="192" t="s">
        <v>18928</v>
      </c>
      <c r="CB1179" s="192" t="s">
        <v>18928</v>
      </c>
      <c r="CC1179" s="192" t="s">
        <v>18928</v>
      </c>
      <c r="CD1179" s="190"/>
      <c r="CE1179" s="184">
        <v>7004570</v>
      </c>
    </row>
    <row r="1180" spans="1:83" ht="11.95" customHeight="1">
      <c r="A1180" s="184">
        <v>7004571</v>
      </c>
      <c r="B1180" s="184">
        <v>1179</v>
      </c>
      <c r="C1180" s="184" t="s">
        <v>22473</v>
      </c>
      <c r="D1180" s="184" t="s">
        <v>24</v>
      </c>
      <c r="E1180" s="184" t="s">
        <v>627</v>
      </c>
      <c r="F1180" s="184" t="s">
        <v>15264</v>
      </c>
      <c r="G1180" s="185">
        <v>42636</v>
      </c>
      <c r="H1180" s="186" t="s">
        <v>22715</v>
      </c>
      <c r="I1180" s="187">
        <v>21049</v>
      </c>
      <c r="J1180" s="184" t="s">
        <v>11164</v>
      </c>
      <c r="K1180" s="184">
        <v>7004571</v>
      </c>
      <c r="L1180" s="184" t="s">
        <v>15265</v>
      </c>
      <c r="M1180" s="184" t="s">
        <v>15266</v>
      </c>
      <c r="N1180" s="188" t="s">
        <v>25877</v>
      </c>
      <c r="O1180" s="189"/>
      <c r="P1180" s="187" t="s">
        <v>25878</v>
      </c>
      <c r="Q1180" s="187" t="s">
        <v>25878</v>
      </c>
      <c r="R1180" s="184" t="s">
        <v>25879</v>
      </c>
      <c r="S1180" s="184" t="s">
        <v>24041</v>
      </c>
      <c r="T1180" s="184" t="s">
        <v>25375</v>
      </c>
      <c r="U1180" s="184" t="s">
        <v>3575</v>
      </c>
      <c r="V1180" s="184" t="s">
        <v>25375</v>
      </c>
      <c r="W1180" s="184" t="s">
        <v>3575</v>
      </c>
      <c r="X1180" s="187" t="s">
        <v>15267</v>
      </c>
      <c r="Y1180" s="187"/>
      <c r="Z1180" s="188" t="s">
        <v>15268</v>
      </c>
      <c r="AA1180" s="184">
        <v>180</v>
      </c>
      <c r="AB1180" s="184" t="s">
        <v>3820</v>
      </c>
      <c r="AC1180" s="184" t="s">
        <v>22755</v>
      </c>
      <c r="AD1180" s="184"/>
      <c r="AE1180" s="184" t="s">
        <v>3562</v>
      </c>
      <c r="AF1180" s="184" t="s">
        <v>4919</v>
      </c>
      <c r="AG1180" s="184" t="s">
        <v>3608</v>
      </c>
      <c r="AH1180" s="184"/>
      <c r="AI1180" s="184"/>
      <c r="AJ1180" s="184" t="s">
        <v>3563</v>
      </c>
      <c r="AK1180" s="184">
        <v>513100</v>
      </c>
      <c r="AL1180" s="184"/>
      <c r="AM1180" s="184"/>
      <c r="AN1180" s="184"/>
      <c r="AO1180" s="184" t="s">
        <v>3577</v>
      </c>
      <c r="AP1180" s="184" t="s">
        <v>15269</v>
      </c>
      <c r="AQ1180" s="184" t="s">
        <v>15270</v>
      </c>
      <c r="AR1180" s="184"/>
      <c r="AS1180" s="184"/>
      <c r="AT1180" s="184"/>
      <c r="AU1180" s="184" t="s">
        <v>1572</v>
      </c>
      <c r="AV1180" s="184" t="s">
        <v>1572</v>
      </c>
      <c r="AW1180" s="190">
        <v>9.2100000000000009</v>
      </c>
      <c r="AX1180" s="185">
        <v>44363</v>
      </c>
      <c r="AY1180" s="185">
        <v>44363</v>
      </c>
      <c r="AZ1180" s="184" t="s">
        <v>3731</v>
      </c>
      <c r="BA1180" s="184" t="s">
        <v>15271</v>
      </c>
      <c r="BB1180" s="184"/>
      <c r="BC1180" s="184"/>
      <c r="BD1180" s="184"/>
      <c r="BE1180" s="184"/>
      <c r="BF1180" s="184"/>
      <c r="BG1180" s="184"/>
      <c r="BH1180" s="184"/>
      <c r="BI1180" s="184"/>
      <c r="BJ1180" s="184"/>
      <c r="BK1180" s="184"/>
      <c r="BL1180" s="184" t="s">
        <v>3493</v>
      </c>
      <c r="BM1180" s="184"/>
      <c r="BN1180" s="184" t="s">
        <v>3493</v>
      </c>
      <c r="BO1180" s="184"/>
      <c r="BP1180" s="184"/>
      <c r="BQ1180" s="184" t="str">
        <f t="shared" si="51"/>
        <v>√</v>
      </c>
      <c r="BR1180" s="184"/>
      <c r="BS1180" s="184"/>
      <c r="BT1180" s="187" t="s">
        <v>3493</v>
      </c>
      <c r="BU1180" s="184"/>
      <c r="BV1180" s="190" t="e">
        <f>VLOOKUP(D:D,#REF!,2,0)</f>
        <v>#REF!</v>
      </c>
      <c r="BW1180" s="190" t="e">
        <f>VLOOKUP(D:D,#REF!,3,0)</f>
        <v>#REF!</v>
      </c>
      <c r="BX1180" s="190"/>
      <c r="BY1180" s="190"/>
      <c r="BZ1180" s="191" t="e">
        <f>VLOOKUP(D:D,#REF!,2,0)</f>
        <v>#REF!</v>
      </c>
      <c r="CA1180" s="192" t="s">
        <v>18928</v>
      </c>
      <c r="CB1180" s="192" t="s">
        <v>18928</v>
      </c>
      <c r="CC1180" s="192" t="s">
        <v>18928</v>
      </c>
      <c r="CD1180" s="190"/>
      <c r="CE1180" s="184">
        <v>7004571</v>
      </c>
    </row>
    <row r="1181" spans="1:83" ht="11.95" customHeight="1">
      <c r="A1181" s="184">
        <v>7004572</v>
      </c>
      <c r="B1181" s="184">
        <v>1180</v>
      </c>
      <c r="C1181" s="184" t="s">
        <v>22473</v>
      </c>
      <c r="D1181" s="184" t="s">
        <v>24</v>
      </c>
      <c r="E1181" s="184" t="s">
        <v>627</v>
      </c>
      <c r="F1181" s="184" t="s">
        <v>15272</v>
      </c>
      <c r="G1181" s="185">
        <v>42636</v>
      </c>
      <c r="H1181" s="186" t="s">
        <v>22715</v>
      </c>
      <c r="I1181" s="187">
        <v>21049</v>
      </c>
      <c r="J1181" s="184" t="s">
        <v>11164</v>
      </c>
      <c r="K1181" s="184">
        <v>7004572</v>
      </c>
      <c r="L1181" s="184" t="s">
        <v>15273</v>
      </c>
      <c r="M1181" s="184" t="s">
        <v>15274</v>
      </c>
      <c r="N1181" s="188" t="s">
        <v>25880</v>
      </c>
      <c r="O1181" s="189"/>
      <c r="P1181" s="187" t="s">
        <v>15275</v>
      </c>
      <c r="Q1181" s="187" t="s">
        <v>15275</v>
      </c>
      <c r="R1181" s="184" t="s">
        <v>25881</v>
      </c>
      <c r="S1181" s="184" t="s">
        <v>24041</v>
      </c>
      <c r="T1181" s="184" t="s">
        <v>25375</v>
      </c>
      <c r="U1181" s="184" t="s">
        <v>3575</v>
      </c>
      <c r="V1181" s="184" t="s">
        <v>25375</v>
      </c>
      <c r="W1181" s="184" t="s">
        <v>3575</v>
      </c>
      <c r="X1181" s="187" t="s">
        <v>15276</v>
      </c>
      <c r="Y1181" s="187"/>
      <c r="Z1181" s="188" t="s">
        <v>15277</v>
      </c>
      <c r="AA1181" s="184">
        <v>180</v>
      </c>
      <c r="AB1181" s="184" t="s">
        <v>3669</v>
      </c>
      <c r="AC1181" s="184" t="s">
        <v>22755</v>
      </c>
      <c r="AD1181" s="184"/>
      <c r="AE1181" s="184" t="s">
        <v>3562</v>
      </c>
      <c r="AF1181" s="184" t="s">
        <v>4919</v>
      </c>
      <c r="AG1181" s="184" t="s">
        <v>3608</v>
      </c>
      <c r="AH1181" s="184"/>
      <c r="AI1181" s="184"/>
      <c r="AJ1181" s="184" t="s">
        <v>3593</v>
      </c>
      <c r="AK1181" s="184">
        <v>511500</v>
      </c>
      <c r="AL1181" s="184"/>
      <c r="AM1181" s="184"/>
      <c r="AN1181" s="184"/>
      <c r="AO1181" s="184" t="s">
        <v>3577</v>
      </c>
      <c r="AP1181" s="184" t="s">
        <v>9181</v>
      </c>
      <c r="AQ1181" s="184" t="s">
        <v>12146</v>
      </c>
      <c r="AR1181" s="184"/>
      <c r="AS1181" s="184"/>
      <c r="AT1181" s="184"/>
      <c r="AU1181" s="184" t="s">
        <v>25882</v>
      </c>
      <c r="AV1181" s="184" t="s">
        <v>25883</v>
      </c>
      <c r="AW1181" s="190"/>
      <c r="AX1181" s="185">
        <v>44265</v>
      </c>
      <c r="AY1181" s="185">
        <v>44265</v>
      </c>
      <c r="AZ1181" s="184" t="s">
        <v>3731</v>
      </c>
      <c r="BA1181" s="184" t="s">
        <v>15278</v>
      </c>
      <c r="BB1181" s="184"/>
      <c r="BC1181" s="184"/>
      <c r="BD1181" s="184"/>
      <c r="BE1181" s="184"/>
      <c r="BF1181" s="184"/>
      <c r="BG1181" s="184"/>
      <c r="BH1181" s="184"/>
      <c r="BI1181" s="184"/>
      <c r="BJ1181" s="184"/>
      <c r="BK1181" s="184"/>
      <c r="BL1181" s="184" t="s">
        <v>3493</v>
      </c>
      <c r="BM1181" s="184"/>
      <c r="BN1181" s="184" t="s">
        <v>3493</v>
      </c>
      <c r="BO1181" s="184"/>
      <c r="BP1181" s="184" t="s">
        <v>3493</v>
      </c>
      <c r="BQ1181" s="184" t="str">
        <f t="shared" si="51"/>
        <v>√</v>
      </c>
      <c r="BR1181" s="184"/>
      <c r="BS1181" s="184"/>
      <c r="BT1181" s="187" t="s">
        <v>2819</v>
      </c>
      <c r="BU1181" s="184" t="s">
        <v>3823</v>
      </c>
      <c r="BV1181" s="190" t="e">
        <f>VLOOKUP(D:D,#REF!,2,0)</f>
        <v>#REF!</v>
      </c>
      <c r="BW1181" s="190" t="e">
        <f>VLOOKUP(D:D,#REF!,3,0)</f>
        <v>#REF!</v>
      </c>
      <c r="BX1181" s="190"/>
      <c r="BY1181" s="190"/>
      <c r="BZ1181" s="191" t="e">
        <f>VLOOKUP(D:D,#REF!,2,0)</f>
        <v>#REF!</v>
      </c>
      <c r="CA1181" s="192" t="s">
        <v>18928</v>
      </c>
      <c r="CB1181" s="192" t="s">
        <v>18928</v>
      </c>
      <c r="CC1181" s="192" t="s">
        <v>18928</v>
      </c>
      <c r="CD1181" s="190"/>
      <c r="CE1181" s="184">
        <v>7004572</v>
      </c>
    </row>
    <row r="1182" spans="1:83" ht="11.95" customHeight="1">
      <c r="A1182" s="184">
        <v>7004573</v>
      </c>
      <c r="B1182" s="184">
        <v>1181</v>
      </c>
      <c r="C1182" s="184" t="s">
        <v>3672</v>
      </c>
      <c r="D1182" s="184" t="s">
        <v>36</v>
      </c>
      <c r="E1182" s="184" t="s">
        <v>128</v>
      </c>
      <c r="F1182" s="184" t="s">
        <v>15279</v>
      </c>
      <c r="G1182" s="185">
        <v>42589</v>
      </c>
      <c r="H1182" s="186" t="s">
        <v>22405</v>
      </c>
      <c r="I1182" s="187">
        <v>21172</v>
      </c>
      <c r="J1182" s="184" t="s">
        <v>8446</v>
      </c>
      <c r="K1182" s="184">
        <v>7004573</v>
      </c>
      <c r="L1182" s="184" t="s">
        <v>15280</v>
      </c>
      <c r="M1182" s="184" t="s">
        <v>25884</v>
      </c>
      <c r="N1182" s="188" t="s">
        <v>25885</v>
      </c>
      <c r="O1182" s="189" t="s">
        <v>25886</v>
      </c>
      <c r="P1182" s="187" t="s">
        <v>15281</v>
      </c>
      <c r="Q1182" s="187" t="s">
        <v>15281</v>
      </c>
      <c r="R1182" s="184" t="s">
        <v>25887</v>
      </c>
      <c r="S1182" s="184">
        <v>13705993321</v>
      </c>
      <c r="T1182" s="184" t="s">
        <v>25888</v>
      </c>
      <c r="U1182" s="184">
        <v>13809553666</v>
      </c>
      <c r="V1182" s="184" t="s">
        <v>25375</v>
      </c>
      <c r="W1182" s="184" t="s">
        <v>3575</v>
      </c>
      <c r="X1182" s="187" t="s">
        <v>15282</v>
      </c>
      <c r="Y1182" s="187"/>
      <c r="Z1182" s="188" t="s">
        <v>15283</v>
      </c>
      <c r="AA1182" s="184">
        <v>180</v>
      </c>
      <c r="AB1182" s="184" t="s">
        <v>3561</v>
      </c>
      <c r="AC1182" s="184"/>
      <c r="AD1182" s="184"/>
      <c r="AE1182" s="184" t="s">
        <v>3562</v>
      </c>
      <c r="AF1182" s="184" t="s">
        <v>7055</v>
      </c>
      <c r="AG1182" s="184"/>
      <c r="AH1182" s="184"/>
      <c r="AI1182" s="184"/>
      <c r="AJ1182" s="184" t="s">
        <v>3593</v>
      </c>
      <c r="AK1182" s="184">
        <v>350500</v>
      </c>
      <c r="AL1182" s="184" t="s">
        <v>15284</v>
      </c>
      <c r="AM1182" s="184" t="s">
        <v>25889</v>
      </c>
      <c r="AN1182" s="184">
        <v>13509385327</v>
      </c>
      <c r="AO1182" s="184" t="s">
        <v>22311</v>
      </c>
      <c r="AP1182" s="184" t="s">
        <v>15285</v>
      </c>
      <c r="AQ1182" s="184">
        <v>13960968869</v>
      </c>
      <c r="AR1182" s="184" t="s">
        <v>8064</v>
      </c>
      <c r="AS1182" s="184" t="s">
        <v>8065</v>
      </c>
      <c r="AT1182" s="184">
        <v>13600928695</v>
      </c>
      <c r="AU1182" s="184" t="s">
        <v>25890</v>
      </c>
      <c r="AV1182" s="184" t="s">
        <v>25890</v>
      </c>
      <c r="AW1182" s="190"/>
      <c r="AX1182" s="185">
        <v>43921</v>
      </c>
      <c r="AY1182" s="185"/>
      <c r="AZ1182" s="184" t="s">
        <v>3731</v>
      </c>
      <c r="BA1182" s="184" t="s">
        <v>25891</v>
      </c>
      <c r="BB1182" s="184"/>
      <c r="BC1182" s="184"/>
      <c r="BD1182" s="184"/>
      <c r="BE1182" s="184"/>
      <c r="BF1182" s="184"/>
      <c r="BG1182" s="184"/>
      <c r="BH1182" s="184"/>
      <c r="BI1182" s="184"/>
      <c r="BJ1182" s="184"/>
      <c r="BK1182" s="184"/>
      <c r="BL1182" s="184" t="s">
        <v>3493</v>
      </c>
      <c r="BM1182" s="184"/>
      <c r="BN1182" s="184"/>
      <c r="BO1182" s="184"/>
      <c r="BP1182" s="184" t="s">
        <v>3493</v>
      </c>
      <c r="BQ1182" s="184" t="str">
        <f t="shared" si="51"/>
        <v>√</v>
      </c>
      <c r="BR1182" s="184"/>
      <c r="BS1182" s="184"/>
      <c r="BT1182" s="187" t="s">
        <v>3493</v>
      </c>
      <c r="BU1182" s="184"/>
      <c r="BV1182" s="190" t="e">
        <f>VLOOKUP(D:D,#REF!,2,0)</f>
        <v>#REF!</v>
      </c>
      <c r="BW1182" s="190" t="e">
        <f>VLOOKUP(D:D,#REF!,3,0)</f>
        <v>#REF!</v>
      </c>
      <c r="BX1182" s="190"/>
      <c r="BY1182" s="190"/>
      <c r="BZ1182" s="191" t="e">
        <f>VLOOKUP(D:D,#REF!,2,0)</f>
        <v>#REF!</v>
      </c>
      <c r="CA1182" s="192" t="s">
        <v>18928</v>
      </c>
      <c r="CB1182" s="192" t="s">
        <v>18928</v>
      </c>
      <c r="CC1182" s="192" t="s">
        <v>18928</v>
      </c>
      <c r="CD1182" s="190"/>
      <c r="CE1182" s="184">
        <v>7004573</v>
      </c>
    </row>
    <row r="1183" spans="1:83" ht="11.95" customHeight="1">
      <c r="A1183" s="184">
        <v>7004575</v>
      </c>
      <c r="B1183" s="184">
        <v>1182</v>
      </c>
      <c r="C1183" s="184" t="s">
        <v>22473</v>
      </c>
      <c r="D1183" s="184" t="s">
        <v>24</v>
      </c>
      <c r="E1183" s="184" t="s">
        <v>621</v>
      </c>
      <c r="F1183" s="184" t="s">
        <v>25892</v>
      </c>
      <c r="G1183" s="185">
        <v>42632</v>
      </c>
      <c r="H1183" s="186" t="s">
        <v>22769</v>
      </c>
      <c r="I1183" s="187">
        <v>21143</v>
      </c>
      <c r="J1183" s="184" t="s">
        <v>22725</v>
      </c>
      <c r="K1183" s="184">
        <v>7004575</v>
      </c>
      <c r="L1183" s="184" t="s">
        <v>15286</v>
      </c>
      <c r="M1183" s="184" t="s">
        <v>25893</v>
      </c>
      <c r="N1183" s="188" t="s">
        <v>25894</v>
      </c>
      <c r="O1183" s="189" t="s">
        <v>15287</v>
      </c>
      <c r="P1183" s="187" t="s">
        <v>25895</v>
      </c>
      <c r="Q1183" s="187" t="s">
        <v>25895</v>
      </c>
      <c r="R1183" s="184" t="s">
        <v>25896</v>
      </c>
      <c r="S1183" s="184">
        <v>13823859638</v>
      </c>
      <c r="T1183" s="184" t="s">
        <v>25897</v>
      </c>
      <c r="U1183" s="184">
        <v>13823831210</v>
      </c>
      <c r="V1183" s="184" t="s">
        <v>25897</v>
      </c>
      <c r="W1183" s="184">
        <v>13823831210</v>
      </c>
      <c r="X1183" s="187" t="s">
        <v>25898</v>
      </c>
      <c r="Y1183" s="187"/>
      <c r="Z1183" s="188" t="s">
        <v>15288</v>
      </c>
      <c r="AA1183" s="184">
        <v>180</v>
      </c>
      <c r="AB1183" s="184" t="s">
        <v>3669</v>
      </c>
      <c r="AC1183" s="184"/>
      <c r="AD1183" s="184"/>
      <c r="AE1183" s="184" t="s">
        <v>3562</v>
      </c>
      <c r="AF1183" s="184" t="s">
        <v>7055</v>
      </c>
      <c r="AG1183" s="184"/>
      <c r="AH1183" s="184"/>
      <c r="AI1183" s="184"/>
      <c r="AJ1183" s="184" t="s">
        <v>3563</v>
      </c>
      <c r="AK1183" s="184">
        <v>514787</v>
      </c>
      <c r="AL1183" s="184" t="s">
        <v>15289</v>
      </c>
      <c r="AM1183" s="184" t="s">
        <v>25895</v>
      </c>
      <c r="AN1183" s="184">
        <v>13823831210</v>
      </c>
      <c r="AO1183" s="184" t="s">
        <v>15290</v>
      </c>
      <c r="AP1183" s="184" t="s">
        <v>15291</v>
      </c>
      <c r="AQ1183" s="184">
        <v>13823831210</v>
      </c>
      <c r="AR1183" s="184" t="s">
        <v>25899</v>
      </c>
      <c r="AS1183" s="184" t="s">
        <v>25900</v>
      </c>
      <c r="AT1183" s="184">
        <v>13823831210</v>
      </c>
      <c r="AU1183" s="184" t="s">
        <v>25901</v>
      </c>
      <c r="AV1183" s="184" t="s">
        <v>25902</v>
      </c>
      <c r="AW1183" s="190"/>
      <c r="AX1183" s="185">
        <v>44310</v>
      </c>
      <c r="AY1183" s="185">
        <v>44310</v>
      </c>
      <c r="AZ1183" s="184" t="s">
        <v>3731</v>
      </c>
      <c r="BA1183" s="184" t="s">
        <v>15292</v>
      </c>
      <c r="BB1183" s="184"/>
      <c r="BC1183" s="184"/>
      <c r="BD1183" s="184"/>
      <c r="BE1183" s="184"/>
      <c r="BF1183" s="184"/>
      <c r="BG1183" s="184"/>
      <c r="BH1183" s="184"/>
      <c r="BI1183" s="184"/>
      <c r="BJ1183" s="184"/>
      <c r="BK1183" s="184"/>
      <c r="BL1183" s="184" t="s">
        <v>3493</v>
      </c>
      <c r="BM1183" s="184"/>
      <c r="BN1183" s="184" t="s">
        <v>3493</v>
      </c>
      <c r="BO1183" s="184"/>
      <c r="BP1183" s="184" t="s">
        <v>3493</v>
      </c>
      <c r="BQ1183" s="184" t="str">
        <f t="shared" si="51"/>
        <v>√</v>
      </c>
      <c r="BR1183" s="184"/>
      <c r="BS1183" s="184"/>
      <c r="BT1183" s="187" t="s">
        <v>3493</v>
      </c>
      <c r="BU1183" s="184"/>
      <c r="BV1183" s="190" t="e">
        <f>VLOOKUP(D:D,#REF!,2,0)</f>
        <v>#REF!</v>
      </c>
      <c r="BW1183" s="190" t="e">
        <f>VLOOKUP(D:D,#REF!,3,0)</f>
        <v>#REF!</v>
      </c>
      <c r="BX1183" s="190"/>
      <c r="BY1183" s="190"/>
      <c r="BZ1183" s="191" t="e">
        <f>VLOOKUP(D:D,#REF!,2,0)</f>
        <v>#REF!</v>
      </c>
      <c r="CA1183" s="192" t="s">
        <v>18928</v>
      </c>
      <c r="CB1183" s="192" t="s">
        <v>18928</v>
      </c>
      <c r="CC1183" s="192" t="s">
        <v>18928</v>
      </c>
      <c r="CD1183" s="190"/>
      <c r="CE1183" s="184">
        <v>7004575</v>
      </c>
    </row>
    <row r="1184" spans="1:83" ht="11.95" customHeight="1">
      <c r="A1184" s="184">
        <v>7004576</v>
      </c>
      <c r="B1184" s="184">
        <v>1183</v>
      </c>
      <c r="C1184" s="184" t="s">
        <v>22473</v>
      </c>
      <c r="D1184" s="184" t="s">
        <v>24</v>
      </c>
      <c r="E1184" s="184" t="s">
        <v>617</v>
      </c>
      <c r="F1184" s="184" t="s">
        <v>15293</v>
      </c>
      <c r="G1184" s="185">
        <v>42635</v>
      </c>
      <c r="H1184" s="186" t="s">
        <v>22737</v>
      </c>
      <c r="I1184" s="187">
        <v>21142</v>
      </c>
      <c r="J1184" s="184" t="s">
        <v>12532</v>
      </c>
      <c r="K1184" s="184">
        <v>7004576</v>
      </c>
      <c r="L1184" s="184" t="s">
        <v>25903</v>
      </c>
      <c r="M1184" s="184" t="s">
        <v>25904</v>
      </c>
      <c r="N1184" s="188" t="s">
        <v>25905</v>
      </c>
      <c r="O1184" s="189"/>
      <c r="P1184" s="187" t="s">
        <v>25906</v>
      </c>
      <c r="Q1184" s="187" t="s">
        <v>25906</v>
      </c>
      <c r="R1184" s="184" t="s">
        <v>25907</v>
      </c>
      <c r="S1184" s="184" t="s">
        <v>15294</v>
      </c>
      <c r="T1184" s="184" t="s">
        <v>25908</v>
      </c>
      <c r="U1184" s="184" t="s">
        <v>25909</v>
      </c>
      <c r="V1184" s="184" t="s">
        <v>25910</v>
      </c>
      <c r="W1184" s="184">
        <v>13924920166</v>
      </c>
      <c r="X1184" s="187" t="s">
        <v>25911</v>
      </c>
      <c r="Y1184" s="187"/>
      <c r="Z1184" s="188" t="s">
        <v>15295</v>
      </c>
      <c r="AA1184" s="184">
        <v>180</v>
      </c>
      <c r="AB1184" s="184" t="s">
        <v>3561</v>
      </c>
      <c r="AC1184" s="184" t="s">
        <v>22755</v>
      </c>
      <c r="AD1184" s="184"/>
      <c r="AE1184" s="184" t="s">
        <v>3562</v>
      </c>
      <c r="AF1184" s="184" t="s">
        <v>4919</v>
      </c>
      <c r="AG1184" s="184"/>
      <c r="AH1184" s="184"/>
      <c r="AI1184" s="184"/>
      <c r="AJ1184" s="184" t="s">
        <v>3593</v>
      </c>
      <c r="AK1184" s="184">
        <v>528403</v>
      </c>
      <c r="AL1184" s="184" t="s">
        <v>15296</v>
      </c>
      <c r="AM1184" s="184" t="s">
        <v>15297</v>
      </c>
      <c r="AN1184" s="184" t="s">
        <v>15298</v>
      </c>
      <c r="AO1184" s="184" t="s">
        <v>3577</v>
      </c>
      <c r="AP1184" s="184" t="s">
        <v>15299</v>
      </c>
      <c r="AQ1184" s="184" t="s">
        <v>15300</v>
      </c>
      <c r="AR1184" s="184" t="s">
        <v>15299</v>
      </c>
      <c r="AS1184" s="184" t="s">
        <v>15297</v>
      </c>
      <c r="AT1184" s="184" t="s">
        <v>15300</v>
      </c>
      <c r="AU1184" s="184" t="s">
        <v>25912</v>
      </c>
      <c r="AV1184" s="184" t="s">
        <v>15301</v>
      </c>
      <c r="AW1184" s="190"/>
      <c r="AX1184" s="185">
        <v>44293</v>
      </c>
      <c r="AY1184" s="185">
        <v>44293</v>
      </c>
      <c r="AZ1184" s="184" t="s">
        <v>3731</v>
      </c>
      <c r="BA1184" s="184" t="s">
        <v>25913</v>
      </c>
      <c r="BB1184" s="184"/>
      <c r="BC1184" s="184"/>
      <c r="BD1184" s="184"/>
      <c r="BE1184" s="184"/>
      <c r="BF1184" s="184"/>
      <c r="BG1184" s="184"/>
      <c r="BH1184" s="184"/>
      <c r="BI1184" s="184"/>
      <c r="BJ1184" s="184"/>
      <c r="BK1184" s="184"/>
      <c r="BL1184" s="184" t="s">
        <v>3493</v>
      </c>
      <c r="BM1184" s="184"/>
      <c r="BN1184" s="184"/>
      <c r="BO1184" s="184"/>
      <c r="BP1184" s="184" t="s">
        <v>3493</v>
      </c>
      <c r="BQ1184" s="184" t="str">
        <f t="shared" si="51"/>
        <v>√</v>
      </c>
      <c r="BR1184" s="184"/>
      <c r="BS1184" s="184"/>
      <c r="BT1184" s="187" t="s">
        <v>3493</v>
      </c>
      <c r="BU1184" s="184"/>
      <c r="BV1184" s="190" t="e">
        <f>VLOOKUP(D:D,#REF!,2,0)</f>
        <v>#REF!</v>
      </c>
      <c r="BW1184" s="190" t="e">
        <f>VLOOKUP(D:D,#REF!,3,0)</f>
        <v>#REF!</v>
      </c>
      <c r="BX1184" s="190"/>
      <c r="BY1184" s="190"/>
      <c r="BZ1184" s="191" t="e">
        <f>VLOOKUP(D:D,#REF!,2,0)</f>
        <v>#REF!</v>
      </c>
      <c r="CA1184" s="192" t="s">
        <v>18928</v>
      </c>
      <c r="CB1184" s="192" t="s">
        <v>18928</v>
      </c>
      <c r="CC1184" s="192" t="s">
        <v>18928</v>
      </c>
      <c r="CD1184" s="190"/>
      <c r="CE1184" s="184">
        <v>7004576</v>
      </c>
    </row>
    <row r="1185" spans="1:83" ht="11.95" customHeight="1">
      <c r="A1185" s="184">
        <v>7004577</v>
      </c>
      <c r="B1185" s="184">
        <v>1184</v>
      </c>
      <c r="C1185" s="184" t="s">
        <v>22473</v>
      </c>
      <c r="D1185" s="184" t="s">
        <v>24</v>
      </c>
      <c r="E1185" s="184" t="s">
        <v>629</v>
      </c>
      <c r="F1185" s="184" t="s">
        <v>25914</v>
      </c>
      <c r="G1185" s="185">
        <v>42610</v>
      </c>
      <c r="H1185" s="186" t="s">
        <v>22724</v>
      </c>
      <c r="I1185" s="187">
        <v>21141</v>
      </c>
      <c r="J1185" s="184" t="s">
        <v>22725</v>
      </c>
      <c r="K1185" s="184">
        <v>7004577</v>
      </c>
      <c r="L1185" s="184" t="s">
        <v>25915</v>
      </c>
      <c r="M1185" s="184" t="s">
        <v>25916</v>
      </c>
      <c r="N1185" s="188" t="s">
        <v>15302</v>
      </c>
      <c r="O1185" s="189"/>
      <c r="P1185" s="187" t="s">
        <v>25917</v>
      </c>
      <c r="Q1185" s="187" t="s">
        <v>25917</v>
      </c>
      <c r="R1185" s="184" t="s">
        <v>25918</v>
      </c>
      <c r="S1185" s="184">
        <v>13902793470</v>
      </c>
      <c r="T1185" s="184" t="s">
        <v>25919</v>
      </c>
      <c r="U1185" s="184">
        <v>13435578366</v>
      </c>
      <c r="V1185" s="184" t="s">
        <v>25919</v>
      </c>
      <c r="W1185" s="184">
        <v>13435578366</v>
      </c>
      <c r="X1185" s="187" t="s">
        <v>15303</v>
      </c>
      <c r="Y1185" s="187"/>
      <c r="Z1185" s="188" t="s">
        <v>15304</v>
      </c>
      <c r="AA1185" s="184">
        <v>180</v>
      </c>
      <c r="AB1185" s="184" t="s">
        <v>3561</v>
      </c>
      <c r="AC1185" s="184" t="s">
        <v>25920</v>
      </c>
      <c r="AD1185" s="184"/>
      <c r="AE1185" s="184" t="s">
        <v>3562</v>
      </c>
      <c r="AF1185" s="184" t="s">
        <v>7055</v>
      </c>
      <c r="AG1185" s="184"/>
      <c r="AH1185" s="184"/>
      <c r="AI1185" s="184"/>
      <c r="AJ1185" s="184" t="s">
        <v>3593</v>
      </c>
      <c r="AK1185" s="184">
        <v>521000</v>
      </c>
      <c r="AL1185" s="184" t="s">
        <v>25921</v>
      </c>
      <c r="AM1185" s="184" t="s">
        <v>25922</v>
      </c>
      <c r="AN1185" s="184" t="s">
        <v>25923</v>
      </c>
      <c r="AO1185" s="184" t="s">
        <v>15305</v>
      </c>
      <c r="AP1185" s="184" t="s">
        <v>15306</v>
      </c>
      <c r="AQ1185" s="184" t="s">
        <v>15307</v>
      </c>
      <c r="AR1185" s="184" t="s">
        <v>25924</v>
      </c>
      <c r="AS1185" s="184" t="s">
        <v>15308</v>
      </c>
      <c r="AT1185" s="184">
        <v>13435578366</v>
      </c>
      <c r="AU1185" s="184" t="s">
        <v>25925</v>
      </c>
      <c r="AV1185" s="184" t="s">
        <v>25926</v>
      </c>
      <c r="AW1185" s="190"/>
      <c r="AX1185" s="185">
        <v>44380</v>
      </c>
      <c r="AY1185" s="185">
        <v>44380</v>
      </c>
      <c r="AZ1185" s="184" t="s">
        <v>3731</v>
      </c>
      <c r="BA1185" s="184" t="s">
        <v>25927</v>
      </c>
      <c r="BB1185" s="184"/>
      <c r="BC1185" s="184"/>
      <c r="BD1185" s="184"/>
      <c r="BE1185" s="184"/>
      <c r="BF1185" s="184"/>
      <c r="BG1185" s="184"/>
      <c r="BH1185" s="184"/>
      <c r="BI1185" s="184"/>
      <c r="BJ1185" s="184"/>
      <c r="BK1185" s="184"/>
      <c r="BL1185" s="184" t="s">
        <v>3493</v>
      </c>
      <c r="BM1185" s="184"/>
      <c r="BN1185" s="184" t="s">
        <v>3493</v>
      </c>
      <c r="BO1185" s="184"/>
      <c r="BP1185" s="184" t="s">
        <v>3493</v>
      </c>
      <c r="BQ1185" s="184" t="str">
        <f t="shared" si="51"/>
        <v>√</v>
      </c>
      <c r="BR1185" s="184"/>
      <c r="BS1185" s="184"/>
      <c r="BT1185" s="187" t="s">
        <v>3493</v>
      </c>
      <c r="BU1185" s="184"/>
      <c r="BV1185" s="190" t="e">
        <f>VLOOKUP(D:D,#REF!,2,0)</f>
        <v>#REF!</v>
      </c>
      <c r="BW1185" s="190" t="e">
        <f>VLOOKUP(D:D,#REF!,3,0)</f>
        <v>#REF!</v>
      </c>
      <c r="BX1185" s="190"/>
      <c r="BY1185" s="190"/>
      <c r="BZ1185" s="191" t="e">
        <f>VLOOKUP(D:D,#REF!,2,0)</f>
        <v>#REF!</v>
      </c>
      <c r="CA1185" s="192" t="s">
        <v>18928</v>
      </c>
      <c r="CB1185" s="192" t="s">
        <v>18928</v>
      </c>
      <c r="CC1185" s="192" t="s">
        <v>18928</v>
      </c>
      <c r="CD1185" s="190"/>
      <c r="CE1185" s="184">
        <v>7004577</v>
      </c>
    </row>
    <row r="1186" spans="1:83" ht="11.95" customHeight="1">
      <c r="A1186" s="184">
        <v>7004578</v>
      </c>
      <c r="B1186" s="184">
        <v>1185</v>
      </c>
      <c r="C1186" s="184" t="s">
        <v>22473</v>
      </c>
      <c r="D1186" s="184" t="s">
        <v>24</v>
      </c>
      <c r="E1186" s="184" t="s">
        <v>620</v>
      </c>
      <c r="F1186" s="184" t="s">
        <v>25928</v>
      </c>
      <c r="G1186" s="185">
        <v>42632</v>
      </c>
      <c r="H1186" s="186" t="s">
        <v>22724</v>
      </c>
      <c r="I1186" s="187">
        <v>21141</v>
      </c>
      <c r="J1186" s="184" t="s">
        <v>22725</v>
      </c>
      <c r="K1186" s="184">
        <v>7004578</v>
      </c>
      <c r="L1186" s="184" t="s">
        <v>25929</v>
      </c>
      <c r="M1186" s="184" t="s">
        <v>15309</v>
      </c>
      <c r="N1186" s="188" t="s">
        <v>25930</v>
      </c>
      <c r="O1186" s="189" t="s">
        <v>15310</v>
      </c>
      <c r="P1186" s="187" t="s">
        <v>25931</v>
      </c>
      <c r="Q1186" s="187" t="s">
        <v>25931</v>
      </c>
      <c r="R1186" s="184" t="s">
        <v>25932</v>
      </c>
      <c r="S1186" s="184">
        <v>13902761761</v>
      </c>
      <c r="T1186" s="184" t="s">
        <v>25933</v>
      </c>
      <c r="U1186" s="184">
        <v>13924447648</v>
      </c>
      <c r="V1186" s="184" t="s">
        <v>25933</v>
      </c>
      <c r="W1186" s="184">
        <v>13924447648</v>
      </c>
      <c r="X1186" s="187" t="s">
        <v>15311</v>
      </c>
      <c r="Y1186" s="187"/>
      <c r="Z1186" s="188" t="s">
        <v>15312</v>
      </c>
      <c r="AA1186" s="184">
        <v>180</v>
      </c>
      <c r="AB1186" s="184" t="s">
        <v>3561</v>
      </c>
      <c r="AC1186" s="184" t="s">
        <v>25934</v>
      </c>
      <c r="AD1186" s="184"/>
      <c r="AE1186" s="184" t="s">
        <v>3562</v>
      </c>
      <c r="AF1186" s="184" t="s">
        <v>7055</v>
      </c>
      <c r="AG1186" s="184"/>
      <c r="AH1186" s="184"/>
      <c r="AI1186" s="184"/>
      <c r="AJ1186" s="184" t="s">
        <v>3593</v>
      </c>
      <c r="AK1186" s="184">
        <v>522095</v>
      </c>
      <c r="AL1186" s="184" t="s">
        <v>15313</v>
      </c>
      <c r="AM1186" s="184" t="s">
        <v>15314</v>
      </c>
      <c r="AN1186" s="184">
        <v>13924447648</v>
      </c>
      <c r="AO1186" s="184" t="s">
        <v>15315</v>
      </c>
      <c r="AP1186" s="184" t="s">
        <v>15316</v>
      </c>
      <c r="AQ1186" s="184">
        <v>13924447648</v>
      </c>
      <c r="AR1186" s="184" t="s">
        <v>25935</v>
      </c>
      <c r="AS1186" s="184" t="s">
        <v>25936</v>
      </c>
      <c r="AT1186" s="184">
        <v>13924447648</v>
      </c>
      <c r="AU1186" s="184" t="s">
        <v>15317</v>
      </c>
      <c r="AV1186" s="184" t="s">
        <v>15317</v>
      </c>
      <c r="AW1186" s="190"/>
      <c r="AX1186" s="185">
        <v>44358</v>
      </c>
      <c r="AY1186" s="185">
        <v>44358</v>
      </c>
      <c r="AZ1186" s="184" t="s">
        <v>3731</v>
      </c>
      <c r="BA1186" s="184" t="s">
        <v>25937</v>
      </c>
      <c r="BB1186" s="184"/>
      <c r="BC1186" s="184"/>
      <c r="BD1186" s="184"/>
      <c r="BE1186" s="184"/>
      <c r="BF1186" s="184"/>
      <c r="BG1186" s="184"/>
      <c r="BH1186" s="184"/>
      <c r="BI1186" s="184"/>
      <c r="BJ1186" s="184"/>
      <c r="BK1186" s="184"/>
      <c r="BL1186" s="184" t="s">
        <v>3493</v>
      </c>
      <c r="BM1186" s="184"/>
      <c r="BN1186" s="184" t="s">
        <v>3493</v>
      </c>
      <c r="BO1186" s="184"/>
      <c r="BP1186" s="184" t="s">
        <v>3493</v>
      </c>
      <c r="BQ1186" s="184" t="str">
        <f t="shared" si="51"/>
        <v>√</v>
      </c>
      <c r="BR1186" s="184"/>
      <c r="BS1186" s="184"/>
      <c r="BT1186" s="187" t="s">
        <v>3493</v>
      </c>
      <c r="BU1186" s="184"/>
      <c r="BV1186" s="190" t="e">
        <f>VLOOKUP(D:D,#REF!,2,0)</f>
        <v>#REF!</v>
      </c>
      <c r="BW1186" s="190" t="e">
        <f>VLOOKUP(D:D,#REF!,3,0)</f>
        <v>#REF!</v>
      </c>
      <c r="BX1186" s="190"/>
      <c r="BY1186" s="190"/>
      <c r="BZ1186" s="191" t="e">
        <f>VLOOKUP(D:D,#REF!,2,0)</f>
        <v>#REF!</v>
      </c>
      <c r="CA1186" s="192" t="s">
        <v>18928</v>
      </c>
      <c r="CB1186" s="192" t="s">
        <v>18928</v>
      </c>
      <c r="CC1186" s="192" t="s">
        <v>18928</v>
      </c>
      <c r="CD1186" s="190"/>
      <c r="CE1186" s="184">
        <v>7004578</v>
      </c>
    </row>
    <row r="1187" spans="1:83" ht="11.95" customHeight="1">
      <c r="A1187" s="184">
        <v>7004579</v>
      </c>
      <c r="B1187" s="184">
        <v>1186</v>
      </c>
      <c r="C1187" s="184" t="s">
        <v>19398</v>
      </c>
      <c r="D1187" s="184" t="s">
        <v>29</v>
      </c>
      <c r="E1187" s="184" t="s">
        <v>89</v>
      </c>
      <c r="F1187" s="184" t="s">
        <v>25938</v>
      </c>
      <c r="G1187" s="185">
        <v>42625</v>
      </c>
      <c r="H1187" s="186" t="s">
        <v>22689</v>
      </c>
      <c r="I1187" s="187">
        <v>21054</v>
      </c>
      <c r="J1187" s="184" t="s">
        <v>14615</v>
      </c>
      <c r="K1187" s="184">
        <v>7004579</v>
      </c>
      <c r="L1187" s="184" t="s">
        <v>15318</v>
      </c>
      <c r="M1187" s="184" t="s">
        <v>25939</v>
      </c>
      <c r="N1187" s="188" t="s">
        <v>15319</v>
      </c>
      <c r="O1187" s="189" t="s">
        <v>15320</v>
      </c>
      <c r="P1187" s="187" t="s">
        <v>15321</v>
      </c>
      <c r="Q1187" s="187" t="s">
        <v>15321</v>
      </c>
      <c r="R1187" s="184" t="s">
        <v>15322</v>
      </c>
      <c r="S1187" s="184" t="s">
        <v>15323</v>
      </c>
      <c r="T1187" s="184" t="s">
        <v>15324</v>
      </c>
      <c r="U1187" s="184" t="s">
        <v>25940</v>
      </c>
      <c r="V1187" s="184" t="s">
        <v>15325</v>
      </c>
      <c r="W1187" s="184" t="s">
        <v>15326</v>
      </c>
      <c r="X1187" s="187" t="s">
        <v>15327</v>
      </c>
      <c r="Y1187" s="187"/>
      <c r="Z1187" s="188" t="s">
        <v>3575</v>
      </c>
      <c r="AA1187" s="184">
        <v>180</v>
      </c>
      <c r="AB1187" s="184" t="s">
        <v>3561</v>
      </c>
      <c r="AC1187" s="184"/>
      <c r="AD1187" s="184"/>
      <c r="AE1187" s="184" t="s">
        <v>3562</v>
      </c>
      <c r="AF1187" s="184"/>
      <c r="AG1187" s="184"/>
      <c r="AH1187" s="184"/>
      <c r="AI1187" s="184"/>
      <c r="AJ1187" s="184" t="s">
        <v>3593</v>
      </c>
      <c r="AK1187" s="184" t="s">
        <v>15328</v>
      </c>
      <c r="AL1187" s="184" t="s">
        <v>25941</v>
      </c>
      <c r="AM1187" s="184" t="s">
        <v>15329</v>
      </c>
      <c r="AN1187" s="184">
        <v>13613309073</v>
      </c>
      <c r="AO1187" s="184" t="s">
        <v>25942</v>
      </c>
      <c r="AP1187" s="184" t="s">
        <v>15330</v>
      </c>
      <c r="AQ1187" s="184" t="s">
        <v>15331</v>
      </c>
      <c r="AR1187" s="184" t="s">
        <v>25943</v>
      </c>
      <c r="AS1187" s="184" t="s">
        <v>25944</v>
      </c>
      <c r="AT1187" s="184" t="s">
        <v>25945</v>
      </c>
      <c r="AU1187" s="184" t="s">
        <v>25946</v>
      </c>
      <c r="AV1187" s="184" t="s">
        <v>25946</v>
      </c>
      <c r="AW1187" s="190"/>
      <c r="AX1187" s="185">
        <v>44759</v>
      </c>
      <c r="AY1187" s="185"/>
      <c r="AZ1187" s="184" t="s">
        <v>3731</v>
      </c>
      <c r="BA1187" s="184" t="s">
        <v>15332</v>
      </c>
      <c r="BB1187" s="184"/>
      <c r="BC1187" s="184"/>
      <c r="BD1187" s="184"/>
      <c r="BE1187" s="184"/>
      <c r="BF1187" s="184"/>
      <c r="BG1187" s="184"/>
      <c r="BH1187" s="184"/>
      <c r="BI1187" s="184"/>
      <c r="BJ1187" s="184"/>
      <c r="BK1187" s="184"/>
      <c r="BL1187" s="184" t="s">
        <v>3493</v>
      </c>
      <c r="BM1187" s="184"/>
      <c r="BN1187" s="184"/>
      <c r="BO1187" s="184"/>
      <c r="BP1187" s="184" t="s">
        <v>3493</v>
      </c>
      <c r="BQ1187" s="184" t="str">
        <f t="shared" si="51"/>
        <v>√</v>
      </c>
      <c r="BR1187" s="184"/>
      <c r="BS1187" s="184"/>
      <c r="BT1187" s="187" t="s">
        <v>3493</v>
      </c>
      <c r="BU1187" s="184"/>
      <c r="BV1187" s="190" t="e">
        <f>VLOOKUP(D:D,#REF!,2,0)</f>
        <v>#REF!</v>
      </c>
      <c r="BW1187" s="190" t="e">
        <f>VLOOKUP(D:D,#REF!,3,0)</f>
        <v>#REF!</v>
      </c>
      <c r="BX1187" s="190"/>
      <c r="BY1187" s="190"/>
      <c r="BZ1187" s="191" t="e">
        <f>VLOOKUP(D:D,#REF!,2,0)</f>
        <v>#REF!</v>
      </c>
      <c r="CA1187" s="192" t="s">
        <v>18928</v>
      </c>
      <c r="CB1187" s="192" t="s">
        <v>18928</v>
      </c>
      <c r="CC1187" s="192" t="s">
        <v>18928</v>
      </c>
      <c r="CD1187" s="190"/>
      <c r="CE1187" s="184">
        <v>7004579</v>
      </c>
    </row>
    <row r="1188" spans="1:83" ht="11.95" customHeight="1">
      <c r="A1188" s="184">
        <v>7004587</v>
      </c>
      <c r="B1188" s="184">
        <v>1187</v>
      </c>
      <c r="C1188" s="184" t="s">
        <v>18923</v>
      </c>
      <c r="D1188" s="184" t="s">
        <v>40</v>
      </c>
      <c r="E1188" s="184" t="s">
        <v>691</v>
      </c>
      <c r="F1188" s="184" t="s">
        <v>15333</v>
      </c>
      <c r="G1188" s="185">
        <v>42636</v>
      </c>
      <c r="H1188" s="186" t="s">
        <v>16459</v>
      </c>
      <c r="I1188" s="187">
        <v>21108</v>
      </c>
      <c r="J1188" s="184" t="s">
        <v>23725</v>
      </c>
      <c r="K1188" s="184">
        <v>7004587</v>
      </c>
      <c r="L1188" s="184" t="s">
        <v>15334</v>
      </c>
      <c r="M1188" s="184" t="s">
        <v>15335</v>
      </c>
      <c r="N1188" s="188" t="s">
        <v>25947</v>
      </c>
      <c r="O1188" s="189" t="s">
        <v>15336</v>
      </c>
      <c r="P1188" s="187" t="s">
        <v>25948</v>
      </c>
      <c r="Q1188" s="187" t="s">
        <v>25948</v>
      </c>
      <c r="R1188" s="184" t="s">
        <v>15337</v>
      </c>
      <c r="S1188" s="184" t="s">
        <v>2819</v>
      </c>
      <c r="T1188" s="184" t="s">
        <v>25375</v>
      </c>
      <c r="U1188" s="184" t="s">
        <v>3575</v>
      </c>
      <c r="V1188" s="184" t="s">
        <v>25375</v>
      </c>
      <c r="W1188" s="184" t="s">
        <v>3575</v>
      </c>
      <c r="X1188" s="187" t="s">
        <v>25949</v>
      </c>
      <c r="Y1188" s="187" t="s">
        <v>25950</v>
      </c>
      <c r="Z1188" s="188" t="s">
        <v>3575</v>
      </c>
      <c r="AA1188" s="184" t="s">
        <v>3820</v>
      </c>
      <c r="AB1188" s="184" t="s">
        <v>3820</v>
      </c>
      <c r="AC1188" s="184"/>
      <c r="AD1188" s="184"/>
      <c r="AE1188" s="184" t="s">
        <v>3562</v>
      </c>
      <c r="AF1188" s="184"/>
      <c r="AG1188" s="184"/>
      <c r="AH1188" s="184"/>
      <c r="AI1188" s="184"/>
      <c r="AJ1188" s="184" t="s">
        <v>3593</v>
      </c>
      <c r="AK1188" s="184">
        <v>716000</v>
      </c>
      <c r="AL1188" s="184" t="s">
        <v>1110</v>
      </c>
      <c r="AM1188" s="184" t="s">
        <v>11149</v>
      </c>
      <c r="AN1188" s="184">
        <v>18629291121</v>
      </c>
      <c r="AO1188" s="184" t="s">
        <v>11150</v>
      </c>
      <c r="AP1188" s="184" t="s">
        <v>15338</v>
      </c>
      <c r="AQ1188" s="184">
        <v>18609296062</v>
      </c>
      <c r="AR1188" s="184" t="s">
        <v>1110</v>
      </c>
      <c r="AS1188" s="184" t="s">
        <v>11149</v>
      </c>
      <c r="AT1188" s="184">
        <v>18629291121</v>
      </c>
      <c r="AU1188" s="184" t="s">
        <v>25951</v>
      </c>
      <c r="AV1188" s="184" t="s">
        <v>25951</v>
      </c>
      <c r="AW1188" s="190"/>
      <c r="AX1188" s="185">
        <v>43921</v>
      </c>
      <c r="AY1188" s="185">
        <v>42441</v>
      </c>
      <c r="AZ1188" s="184" t="s">
        <v>19415</v>
      </c>
      <c r="BA1188" s="184" t="s">
        <v>25952</v>
      </c>
      <c r="BB1188" s="184"/>
      <c r="BC1188" s="184"/>
      <c r="BD1188" s="184"/>
      <c r="BE1188" s="184"/>
      <c r="BF1188" s="184"/>
      <c r="BG1188" s="184"/>
      <c r="BH1188" s="184"/>
      <c r="BI1188" s="184"/>
      <c r="BJ1188" s="184"/>
      <c r="BK1188" s="184"/>
      <c r="BL1188" s="184" t="s">
        <v>3493</v>
      </c>
      <c r="BM1188" s="184"/>
      <c r="BN1188" s="184"/>
      <c r="BO1188" s="184" t="s">
        <v>3493</v>
      </c>
      <c r="BP1188" s="184" t="s">
        <v>3493</v>
      </c>
      <c r="BQ1188" s="184" t="str">
        <f t="shared" si="51"/>
        <v>√</v>
      </c>
      <c r="BR1188" s="184"/>
      <c r="BS1188" s="184"/>
      <c r="BT1188" s="187" t="s">
        <v>8842</v>
      </c>
      <c r="BU1188" s="184" t="s">
        <v>15339</v>
      </c>
      <c r="BV1188" s="190" t="e">
        <f>VLOOKUP(D:D,#REF!,2,0)</f>
        <v>#REF!</v>
      </c>
      <c r="BW1188" s="190" t="e">
        <f>VLOOKUP(D:D,#REF!,3,0)</f>
        <v>#REF!</v>
      </c>
      <c r="BX1188" s="190"/>
      <c r="BY1188" s="190"/>
      <c r="BZ1188" s="191" t="e">
        <f>VLOOKUP(D:D,#REF!,2,0)</f>
        <v>#REF!</v>
      </c>
      <c r="CA1188" s="192" t="s">
        <v>18928</v>
      </c>
      <c r="CB1188" s="192" t="s">
        <v>18928</v>
      </c>
      <c r="CC1188" s="192" t="s">
        <v>18928</v>
      </c>
      <c r="CD1188" s="190"/>
      <c r="CE1188" s="184">
        <v>7004587</v>
      </c>
    </row>
    <row r="1189" spans="1:83" ht="11.95" customHeight="1">
      <c r="A1189" s="184">
        <v>7004588</v>
      </c>
      <c r="B1189" s="184">
        <v>1188</v>
      </c>
      <c r="C1189" s="184" t="s">
        <v>19398</v>
      </c>
      <c r="D1189" s="184" t="s">
        <v>29</v>
      </c>
      <c r="E1189" s="184" t="s">
        <v>611</v>
      </c>
      <c r="F1189" s="184" t="s">
        <v>15340</v>
      </c>
      <c r="G1189" s="185">
        <v>42642</v>
      </c>
      <c r="H1189" s="186" t="s">
        <v>22638</v>
      </c>
      <c r="I1189" s="187">
        <v>21151</v>
      </c>
      <c r="J1189" s="184" t="s">
        <v>22639</v>
      </c>
      <c r="K1189" s="184">
        <v>7004588</v>
      </c>
      <c r="L1189" s="184" t="s">
        <v>25953</v>
      </c>
      <c r="M1189" s="184" t="s">
        <v>25954</v>
      </c>
      <c r="N1189" s="188" t="s">
        <v>25955</v>
      </c>
      <c r="O1189" s="189">
        <v>3563150</v>
      </c>
      <c r="P1189" s="187" t="s">
        <v>15341</v>
      </c>
      <c r="Q1189" s="187" t="s">
        <v>15341</v>
      </c>
      <c r="R1189" s="184" t="s">
        <v>25956</v>
      </c>
      <c r="S1189" s="184" t="s">
        <v>15342</v>
      </c>
      <c r="T1189" s="184" t="s">
        <v>25956</v>
      </c>
      <c r="U1189" s="184" t="s">
        <v>15343</v>
      </c>
      <c r="V1189" s="184" t="s">
        <v>25957</v>
      </c>
      <c r="W1189" s="184">
        <v>13513177056</v>
      </c>
      <c r="X1189" s="187" t="s">
        <v>15344</v>
      </c>
      <c r="Y1189" s="187" t="s">
        <v>25958</v>
      </c>
      <c r="Z1189" s="188" t="s">
        <v>3575</v>
      </c>
      <c r="AA1189" s="184">
        <v>90</v>
      </c>
      <c r="AB1189" s="184" t="s">
        <v>3561</v>
      </c>
      <c r="AC1189" s="184"/>
      <c r="AD1189" s="184"/>
      <c r="AE1189" s="184" t="s">
        <v>3562</v>
      </c>
      <c r="AF1189" s="184"/>
      <c r="AG1189" s="184"/>
      <c r="AH1189" s="184"/>
      <c r="AI1189" s="184"/>
      <c r="AJ1189" s="184" t="s">
        <v>3563</v>
      </c>
      <c r="AK1189" s="184" t="s">
        <v>15345</v>
      </c>
      <c r="AL1189" s="184" t="s">
        <v>15346</v>
      </c>
      <c r="AM1189" s="184" t="s">
        <v>15341</v>
      </c>
      <c r="AN1189" s="184">
        <v>13513177056</v>
      </c>
      <c r="AO1189" s="184" t="s">
        <v>3820</v>
      </c>
      <c r="AP1189" s="184" t="s">
        <v>15347</v>
      </c>
      <c r="AQ1189" s="184">
        <v>13513177056</v>
      </c>
      <c r="AR1189" s="184" t="s">
        <v>15348</v>
      </c>
      <c r="AS1189" s="184" t="s">
        <v>25959</v>
      </c>
      <c r="AT1189" s="184">
        <v>13930794299</v>
      </c>
      <c r="AU1189" s="184" t="s">
        <v>25960</v>
      </c>
      <c r="AV1189" s="184" t="s">
        <v>15349</v>
      </c>
      <c r="AW1189" s="190"/>
      <c r="AX1189" s="185">
        <v>44264</v>
      </c>
      <c r="AY1189" s="185">
        <v>43562</v>
      </c>
      <c r="AZ1189" s="184" t="s">
        <v>3731</v>
      </c>
      <c r="BA1189" s="184" t="s">
        <v>15350</v>
      </c>
      <c r="BB1189" s="184"/>
      <c r="BC1189" s="184"/>
      <c r="BD1189" s="184"/>
      <c r="BE1189" s="184"/>
      <c r="BF1189" s="184"/>
      <c r="BG1189" s="184"/>
      <c r="BH1189" s="184"/>
      <c r="BI1189" s="184"/>
      <c r="BJ1189" s="184"/>
      <c r="BK1189" s="184"/>
      <c r="BL1189" s="184" t="s">
        <v>3493</v>
      </c>
      <c r="BM1189" s="184"/>
      <c r="BN1189" s="184"/>
      <c r="BO1189" s="184" t="s">
        <v>3493</v>
      </c>
      <c r="BP1189" s="184" t="s">
        <v>3493</v>
      </c>
      <c r="BQ1189" s="184" t="str">
        <f t="shared" si="51"/>
        <v>√</v>
      </c>
      <c r="BR1189" s="184"/>
      <c r="BS1189" s="184"/>
      <c r="BT1189" s="187" t="s">
        <v>3577</v>
      </c>
      <c r="BU1189" s="184" t="s">
        <v>3823</v>
      </c>
      <c r="BV1189" s="190" t="e">
        <f>VLOOKUP(D:D,#REF!,2,0)</f>
        <v>#REF!</v>
      </c>
      <c r="BW1189" s="190" t="e">
        <f>VLOOKUP(D:D,#REF!,3,0)</f>
        <v>#REF!</v>
      </c>
      <c r="BX1189" s="190"/>
      <c r="BY1189" s="190"/>
      <c r="BZ1189" s="191" t="e">
        <f>VLOOKUP(D:D,#REF!,2,0)</f>
        <v>#REF!</v>
      </c>
      <c r="CA1189" s="192" t="s">
        <v>18928</v>
      </c>
      <c r="CB1189" s="192" t="s">
        <v>18928</v>
      </c>
      <c r="CC1189" s="192" t="s">
        <v>18928</v>
      </c>
      <c r="CD1189" s="190"/>
      <c r="CE1189" s="184">
        <v>7004588</v>
      </c>
    </row>
    <row r="1190" spans="1:83" ht="11.95" customHeight="1">
      <c r="A1190" s="184">
        <v>7004597</v>
      </c>
      <c r="B1190" s="184">
        <v>1189</v>
      </c>
      <c r="C1190" s="184" t="s">
        <v>19398</v>
      </c>
      <c r="D1190" s="184" t="s">
        <v>29</v>
      </c>
      <c r="E1190" s="184" t="s">
        <v>89</v>
      </c>
      <c r="F1190" s="184" t="s">
        <v>25961</v>
      </c>
      <c r="G1190" s="185">
        <v>42641</v>
      </c>
      <c r="H1190" s="186" t="s">
        <v>22689</v>
      </c>
      <c r="I1190" s="187">
        <v>21054</v>
      </c>
      <c r="J1190" s="184" t="s">
        <v>14615</v>
      </c>
      <c r="K1190" s="184">
        <v>7004597</v>
      </c>
      <c r="L1190" s="184" t="s">
        <v>25962</v>
      </c>
      <c r="M1190" s="184" t="s">
        <v>15351</v>
      </c>
      <c r="N1190" s="188" t="s">
        <v>25963</v>
      </c>
      <c r="O1190" s="189" t="s">
        <v>15352</v>
      </c>
      <c r="P1190" s="187" t="s">
        <v>15353</v>
      </c>
      <c r="Q1190" s="187" t="s">
        <v>15353</v>
      </c>
      <c r="R1190" s="184" t="s">
        <v>25964</v>
      </c>
      <c r="S1190" s="184" t="s">
        <v>15354</v>
      </c>
      <c r="T1190" s="184" t="s">
        <v>25965</v>
      </c>
      <c r="U1190" s="184" t="s">
        <v>25966</v>
      </c>
      <c r="V1190" s="184" t="s">
        <v>15355</v>
      </c>
      <c r="W1190" s="184" t="s">
        <v>25967</v>
      </c>
      <c r="X1190" s="187" t="s">
        <v>15356</v>
      </c>
      <c r="Y1190" s="187" t="s">
        <v>25968</v>
      </c>
      <c r="Z1190" s="188" t="s">
        <v>3575</v>
      </c>
      <c r="AA1190" s="184">
        <v>180</v>
      </c>
      <c r="AB1190" s="184" t="s">
        <v>3561</v>
      </c>
      <c r="AC1190" s="184"/>
      <c r="AD1190" s="184"/>
      <c r="AE1190" s="184" t="s">
        <v>3562</v>
      </c>
      <c r="AF1190" s="184"/>
      <c r="AG1190" s="184"/>
      <c r="AH1190" s="184"/>
      <c r="AI1190" s="184"/>
      <c r="AJ1190" s="184" t="s">
        <v>3563</v>
      </c>
      <c r="AK1190" s="184" t="s">
        <v>25969</v>
      </c>
      <c r="AL1190" s="184" t="s">
        <v>15357</v>
      </c>
      <c r="AM1190" s="184" t="s">
        <v>15358</v>
      </c>
      <c r="AN1190" s="184" t="s">
        <v>15359</v>
      </c>
      <c r="AO1190" s="184" t="s">
        <v>25970</v>
      </c>
      <c r="AP1190" s="184" t="s">
        <v>15360</v>
      </c>
      <c r="AQ1190" s="184" t="s">
        <v>15361</v>
      </c>
      <c r="AR1190" s="184" t="s">
        <v>15362</v>
      </c>
      <c r="AS1190" s="184" t="s">
        <v>25971</v>
      </c>
      <c r="AT1190" s="184" t="s">
        <v>15359</v>
      </c>
      <c r="AU1190" s="184" t="s">
        <v>25972</v>
      </c>
      <c r="AV1190" s="184" t="s">
        <v>25972</v>
      </c>
      <c r="AW1190" s="190"/>
      <c r="AX1190" s="185">
        <v>43998</v>
      </c>
      <c r="AY1190" s="185">
        <v>43641</v>
      </c>
      <c r="AZ1190" s="184" t="s">
        <v>3731</v>
      </c>
      <c r="BA1190" s="184" t="s">
        <v>25973</v>
      </c>
      <c r="BB1190" s="184"/>
      <c r="BC1190" s="184"/>
      <c r="BD1190" s="184"/>
      <c r="BE1190" s="184"/>
      <c r="BF1190" s="184"/>
      <c r="BG1190" s="184"/>
      <c r="BH1190" s="184"/>
      <c r="BI1190" s="184"/>
      <c r="BJ1190" s="184"/>
      <c r="BK1190" s="184"/>
      <c r="BL1190" s="184" t="s">
        <v>3493</v>
      </c>
      <c r="BM1190" s="184"/>
      <c r="BN1190" s="184"/>
      <c r="BO1190" s="184" t="s">
        <v>3493</v>
      </c>
      <c r="BP1190" s="184" t="s">
        <v>3493</v>
      </c>
      <c r="BQ1190" s="184" t="str">
        <f t="shared" si="51"/>
        <v>√</v>
      </c>
      <c r="BR1190" s="184"/>
      <c r="BS1190" s="184"/>
      <c r="BT1190" s="187" t="s">
        <v>3493</v>
      </c>
      <c r="BU1190" s="184"/>
      <c r="BV1190" s="190" t="e">
        <f>VLOOKUP(D:D,#REF!,2,0)</f>
        <v>#REF!</v>
      </c>
      <c r="BW1190" s="190" t="e">
        <f>VLOOKUP(D:D,#REF!,3,0)</f>
        <v>#REF!</v>
      </c>
      <c r="BX1190" s="190"/>
      <c r="BY1190" s="190"/>
      <c r="BZ1190" s="191" t="e">
        <f>VLOOKUP(D:D,#REF!,2,0)</f>
        <v>#REF!</v>
      </c>
      <c r="CA1190" s="192" t="s">
        <v>18928</v>
      </c>
      <c r="CB1190" s="192" t="s">
        <v>18928</v>
      </c>
      <c r="CC1190" s="192" t="s">
        <v>18928</v>
      </c>
      <c r="CD1190" s="190"/>
      <c r="CE1190" s="184">
        <v>7004597</v>
      </c>
    </row>
    <row r="1191" spans="1:83" ht="11.95" customHeight="1">
      <c r="A1191" s="184">
        <v>7004598</v>
      </c>
      <c r="B1191" s="184">
        <v>1190</v>
      </c>
      <c r="C1191" s="184" t="s">
        <v>19398</v>
      </c>
      <c r="D1191" s="184" t="s">
        <v>15</v>
      </c>
      <c r="E1191" s="184" t="s">
        <v>596</v>
      </c>
      <c r="F1191" s="184" t="s">
        <v>25974</v>
      </c>
      <c r="G1191" s="185">
        <v>42601</v>
      </c>
      <c r="H1191" s="186" t="s">
        <v>22853</v>
      </c>
      <c r="I1191" s="187">
        <v>21130</v>
      </c>
      <c r="J1191" s="184" t="s">
        <v>22854</v>
      </c>
      <c r="K1191" s="184">
        <v>7004598</v>
      </c>
      <c r="L1191" s="184" t="s">
        <v>15363</v>
      </c>
      <c r="M1191" s="184" t="s">
        <v>15364</v>
      </c>
      <c r="N1191" s="188" t="s">
        <v>15365</v>
      </c>
      <c r="O1191" s="189"/>
      <c r="P1191" s="187" t="s">
        <v>25975</v>
      </c>
      <c r="Q1191" s="187" t="s">
        <v>25975</v>
      </c>
      <c r="R1191" s="184" t="s">
        <v>15366</v>
      </c>
      <c r="S1191" s="184">
        <v>13848215529</v>
      </c>
      <c r="T1191" s="184" t="s">
        <v>15367</v>
      </c>
      <c r="U1191" s="184">
        <v>13754020080</v>
      </c>
      <c r="V1191" s="184" t="s">
        <v>25976</v>
      </c>
      <c r="W1191" s="184">
        <v>13474726775</v>
      </c>
      <c r="X1191" s="187" t="s">
        <v>15368</v>
      </c>
      <c r="Y1191" s="187" t="s">
        <v>25977</v>
      </c>
      <c r="Z1191" s="188" t="s">
        <v>3575</v>
      </c>
      <c r="AA1191" s="184">
        <v>180</v>
      </c>
      <c r="AB1191" s="184" t="s">
        <v>3561</v>
      </c>
      <c r="AC1191" s="184"/>
      <c r="AD1191" s="184"/>
      <c r="AE1191" s="184" t="s">
        <v>3562</v>
      </c>
      <c r="AF1191" s="184"/>
      <c r="AG1191" s="184"/>
      <c r="AH1191" s="184"/>
      <c r="AI1191" s="184"/>
      <c r="AJ1191" s="184" t="s">
        <v>3563</v>
      </c>
      <c r="AK1191" s="184" t="s">
        <v>15369</v>
      </c>
      <c r="AL1191" s="184" t="s">
        <v>15370</v>
      </c>
      <c r="AM1191" s="184" t="s">
        <v>25978</v>
      </c>
      <c r="AN1191" s="184">
        <v>13754020080</v>
      </c>
      <c r="AO1191" s="184" t="s">
        <v>25979</v>
      </c>
      <c r="AP1191" s="184" t="s">
        <v>15371</v>
      </c>
      <c r="AQ1191" s="184">
        <v>13754020080</v>
      </c>
      <c r="AR1191" s="184" t="s">
        <v>15372</v>
      </c>
      <c r="AS1191" s="184" t="s">
        <v>25980</v>
      </c>
      <c r="AT1191" s="184">
        <v>13754020080</v>
      </c>
      <c r="AU1191" s="184" t="s">
        <v>25981</v>
      </c>
      <c r="AV1191" s="184" t="s">
        <v>25982</v>
      </c>
      <c r="AW1191" s="190"/>
      <c r="AX1191" s="185">
        <v>44262</v>
      </c>
      <c r="AY1191" s="185">
        <v>43550</v>
      </c>
      <c r="AZ1191" s="184" t="s">
        <v>3731</v>
      </c>
      <c r="BA1191" s="184" t="s">
        <v>15373</v>
      </c>
      <c r="BB1191" s="184"/>
      <c r="BC1191" s="184"/>
      <c r="BD1191" s="184"/>
      <c r="BE1191" s="184"/>
      <c r="BF1191" s="184"/>
      <c r="BG1191" s="184"/>
      <c r="BH1191" s="184"/>
      <c r="BI1191" s="184"/>
      <c r="BJ1191" s="184"/>
      <c r="BK1191" s="184"/>
      <c r="BL1191" s="184" t="s">
        <v>3493</v>
      </c>
      <c r="BM1191" s="184"/>
      <c r="BN1191" s="184"/>
      <c r="BO1191" s="184" t="s">
        <v>3493</v>
      </c>
      <c r="BP1191" s="184" t="s">
        <v>3493</v>
      </c>
      <c r="BQ1191" s="184" t="str">
        <f t="shared" si="51"/>
        <v>√</v>
      </c>
      <c r="BR1191" s="184"/>
      <c r="BS1191" s="184"/>
      <c r="BT1191" s="187" t="s">
        <v>3493</v>
      </c>
      <c r="BU1191" s="184"/>
      <c r="BV1191" s="190" t="e">
        <f>VLOOKUP(D:D,#REF!,2,0)</f>
        <v>#REF!</v>
      </c>
      <c r="BW1191" s="190" t="e">
        <f>VLOOKUP(D:D,#REF!,3,0)</f>
        <v>#REF!</v>
      </c>
      <c r="BX1191" s="190"/>
      <c r="BY1191" s="190"/>
      <c r="BZ1191" s="191" t="e">
        <f>VLOOKUP(D:D,#REF!,2,0)</f>
        <v>#REF!</v>
      </c>
      <c r="CA1191" s="192" t="s">
        <v>18928</v>
      </c>
      <c r="CB1191" s="192" t="s">
        <v>18928</v>
      </c>
      <c r="CC1191" s="192" t="s">
        <v>18928</v>
      </c>
      <c r="CD1191" s="190"/>
      <c r="CE1191" s="184">
        <v>7004598</v>
      </c>
    </row>
    <row r="1192" spans="1:83" ht="11.95" customHeight="1">
      <c r="A1192" s="184">
        <v>7004599</v>
      </c>
      <c r="B1192" s="184">
        <v>1191</v>
      </c>
      <c r="C1192" s="184" t="s">
        <v>9939</v>
      </c>
      <c r="D1192" s="184" t="s">
        <v>31</v>
      </c>
      <c r="E1192" s="184" t="s">
        <v>537</v>
      </c>
      <c r="F1192" s="184" t="s">
        <v>25983</v>
      </c>
      <c r="G1192" s="185">
        <v>42642</v>
      </c>
      <c r="H1192" s="186" t="s">
        <v>25541</v>
      </c>
      <c r="I1192" s="187">
        <v>21095</v>
      </c>
      <c r="J1192" s="184" t="s">
        <v>25498</v>
      </c>
      <c r="K1192" s="184">
        <v>7004599</v>
      </c>
      <c r="L1192" s="184" t="s">
        <v>15374</v>
      </c>
      <c r="M1192" s="184" t="s">
        <v>25984</v>
      </c>
      <c r="N1192" s="188" t="s">
        <v>25985</v>
      </c>
      <c r="O1192" s="189"/>
      <c r="P1192" s="187" t="s">
        <v>25986</v>
      </c>
      <c r="Q1192" s="187" t="s">
        <v>25986</v>
      </c>
      <c r="R1192" s="184" t="s">
        <v>25987</v>
      </c>
      <c r="S1192" s="184" t="s">
        <v>15375</v>
      </c>
      <c r="T1192" s="184" t="s">
        <v>15376</v>
      </c>
      <c r="U1192" s="184" t="s">
        <v>25988</v>
      </c>
      <c r="V1192" s="184" t="s">
        <v>25989</v>
      </c>
      <c r="W1192" s="184" t="s">
        <v>15377</v>
      </c>
      <c r="X1192" s="187" t="s">
        <v>15378</v>
      </c>
      <c r="Y1192" s="187" t="s">
        <v>15379</v>
      </c>
      <c r="Z1192" s="188" t="s">
        <v>3575</v>
      </c>
      <c r="AA1192" s="184">
        <v>120</v>
      </c>
      <c r="AB1192" s="184" t="s">
        <v>3561</v>
      </c>
      <c r="AC1192" s="184" t="s">
        <v>15380</v>
      </c>
      <c r="AD1192" s="184"/>
      <c r="AE1192" s="184" t="s">
        <v>3562</v>
      </c>
      <c r="AF1192" s="184"/>
      <c r="AG1192" s="184"/>
      <c r="AH1192" s="184"/>
      <c r="AI1192" s="184"/>
      <c r="AJ1192" s="184" t="s">
        <v>3593</v>
      </c>
      <c r="AK1192" s="184">
        <v>323700</v>
      </c>
      <c r="AL1192" s="184"/>
      <c r="AM1192" s="184"/>
      <c r="AN1192" s="184"/>
      <c r="AO1192" s="184" t="s">
        <v>15381</v>
      </c>
      <c r="AP1192" s="184" t="s">
        <v>15382</v>
      </c>
      <c r="AQ1192" s="184">
        <v>13732543678</v>
      </c>
      <c r="AR1192" s="184"/>
      <c r="AS1192" s="184"/>
      <c r="AT1192" s="184"/>
      <c r="AU1192" s="184" t="s">
        <v>25990</v>
      </c>
      <c r="AV1192" s="184" t="s">
        <v>25991</v>
      </c>
      <c r="AW1192" s="190"/>
      <c r="AX1192" s="185">
        <v>43902</v>
      </c>
      <c r="AY1192" s="185">
        <v>43535</v>
      </c>
      <c r="AZ1192" s="184" t="s">
        <v>3731</v>
      </c>
      <c r="BA1192" s="184" t="s">
        <v>25992</v>
      </c>
      <c r="BB1192" s="184"/>
      <c r="BC1192" s="184"/>
      <c r="BD1192" s="184"/>
      <c r="BE1192" s="184"/>
      <c r="BF1192" s="184"/>
      <c r="BG1192" s="184"/>
      <c r="BH1192" s="184"/>
      <c r="BI1192" s="184"/>
      <c r="BJ1192" s="184"/>
      <c r="BK1192" s="184"/>
      <c r="BL1192" s="184" t="s">
        <v>3493</v>
      </c>
      <c r="BM1192" s="184"/>
      <c r="BN1192" s="184" t="s">
        <v>3493</v>
      </c>
      <c r="BO1192" s="184" t="s">
        <v>3493</v>
      </c>
      <c r="BP1192" s="184" t="s">
        <v>3493</v>
      </c>
      <c r="BQ1192" s="184" t="str">
        <f t="shared" si="51"/>
        <v>√</v>
      </c>
      <c r="BR1192" s="184"/>
      <c r="BS1192" s="184"/>
      <c r="BT1192" s="187" t="s">
        <v>3493</v>
      </c>
      <c r="BU1192" s="184"/>
      <c r="BV1192" s="190" t="e">
        <f>VLOOKUP(D:D,#REF!,2,0)</f>
        <v>#REF!</v>
      </c>
      <c r="BW1192" s="190" t="e">
        <f>VLOOKUP(D:D,#REF!,3,0)</f>
        <v>#REF!</v>
      </c>
      <c r="BX1192" s="190"/>
      <c r="BY1192" s="190"/>
      <c r="BZ1192" s="191" t="e">
        <f>VLOOKUP(D:D,#REF!,2,0)</f>
        <v>#REF!</v>
      </c>
      <c r="CA1192" s="192" t="s">
        <v>18928</v>
      </c>
      <c r="CB1192" s="192" t="s">
        <v>18928</v>
      </c>
      <c r="CC1192" s="192" t="s">
        <v>18928</v>
      </c>
      <c r="CD1192" s="190"/>
      <c r="CE1192" s="184">
        <v>7004599</v>
      </c>
    </row>
    <row r="1193" spans="1:83" ht="11.95" customHeight="1">
      <c r="A1193" s="184">
        <v>7004600</v>
      </c>
      <c r="B1193" s="184">
        <v>1192</v>
      </c>
      <c r="C1193" s="184" t="s">
        <v>9939</v>
      </c>
      <c r="D1193" s="184" t="s">
        <v>31</v>
      </c>
      <c r="E1193" s="184" t="s">
        <v>541</v>
      </c>
      <c r="F1193" s="184" t="s">
        <v>25993</v>
      </c>
      <c r="G1193" s="185">
        <v>42642</v>
      </c>
      <c r="H1193" s="186" t="s">
        <v>25541</v>
      </c>
      <c r="I1193" s="187">
        <v>21095</v>
      </c>
      <c r="J1193" s="184" t="s">
        <v>25563</v>
      </c>
      <c r="K1193" s="184">
        <v>7004600</v>
      </c>
      <c r="L1193" s="184" t="s">
        <v>15383</v>
      </c>
      <c r="M1193" s="184" t="s">
        <v>25994</v>
      </c>
      <c r="N1193" s="188" t="s">
        <v>25995</v>
      </c>
      <c r="O1193" s="189"/>
      <c r="P1193" s="187" t="s">
        <v>15384</v>
      </c>
      <c r="Q1193" s="187" t="s">
        <v>15384</v>
      </c>
      <c r="R1193" s="184" t="s">
        <v>25996</v>
      </c>
      <c r="S1193" s="184" t="s">
        <v>15385</v>
      </c>
      <c r="T1193" s="184" t="s">
        <v>25375</v>
      </c>
      <c r="U1193" s="184" t="s">
        <v>3575</v>
      </c>
      <c r="V1193" s="184" t="s">
        <v>25375</v>
      </c>
      <c r="W1193" s="184" t="s">
        <v>3575</v>
      </c>
      <c r="X1193" s="187" t="s">
        <v>25997</v>
      </c>
      <c r="Y1193" s="187" t="s">
        <v>25998</v>
      </c>
      <c r="Z1193" s="188" t="s">
        <v>25999</v>
      </c>
      <c r="AA1193" s="184">
        <v>180</v>
      </c>
      <c r="AB1193" s="184" t="s">
        <v>3561</v>
      </c>
      <c r="AC1193" s="184" t="s">
        <v>15386</v>
      </c>
      <c r="AD1193" s="184" t="s">
        <v>15387</v>
      </c>
      <c r="AE1193" s="184" t="s">
        <v>3562</v>
      </c>
      <c r="AF1193" s="184"/>
      <c r="AG1193" s="184"/>
      <c r="AH1193" s="184"/>
      <c r="AI1193" s="184"/>
      <c r="AJ1193" s="184" t="s">
        <v>3563</v>
      </c>
      <c r="AK1193" s="184">
        <v>325000</v>
      </c>
      <c r="AL1193" s="184"/>
      <c r="AM1193" s="184"/>
      <c r="AN1193" s="184"/>
      <c r="AO1193" s="184" t="s">
        <v>15381</v>
      </c>
      <c r="AP1193" s="184" t="s">
        <v>15388</v>
      </c>
      <c r="AQ1193" s="184">
        <v>13587648222</v>
      </c>
      <c r="AR1193" s="184"/>
      <c r="AS1193" s="184"/>
      <c r="AT1193" s="184"/>
      <c r="AU1193" s="184" t="s">
        <v>26000</v>
      </c>
      <c r="AV1193" s="184" t="s">
        <v>26001</v>
      </c>
      <c r="AW1193" s="190"/>
      <c r="AX1193" s="185">
        <v>44264</v>
      </c>
      <c r="AY1193" s="185">
        <v>43826</v>
      </c>
      <c r="AZ1193" s="184" t="s">
        <v>3731</v>
      </c>
      <c r="BA1193" s="184" t="s">
        <v>26002</v>
      </c>
      <c r="BB1193" s="184"/>
      <c r="BC1193" s="184"/>
      <c r="BD1193" s="184"/>
      <c r="BE1193" s="184"/>
      <c r="BF1193" s="184"/>
      <c r="BG1193" s="184"/>
      <c r="BH1193" s="184"/>
      <c r="BI1193" s="184"/>
      <c r="BJ1193" s="184"/>
      <c r="BK1193" s="184"/>
      <c r="BL1193" s="184" t="s">
        <v>3493</v>
      </c>
      <c r="BM1193" s="184" t="s">
        <v>3493</v>
      </c>
      <c r="BN1193" s="184" t="s">
        <v>3493</v>
      </c>
      <c r="BO1193" s="184" t="s">
        <v>3493</v>
      </c>
      <c r="BP1193" s="184" t="s">
        <v>3493</v>
      </c>
      <c r="BQ1193" s="184" t="str">
        <f t="shared" si="51"/>
        <v>√</v>
      </c>
      <c r="BR1193" s="184"/>
      <c r="BS1193" s="184"/>
      <c r="BT1193" s="187" t="s">
        <v>3493</v>
      </c>
      <c r="BU1193" s="184"/>
      <c r="BV1193" s="190" t="e">
        <f>VLOOKUP(D:D,#REF!,2,0)</f>
        <v>#REF!</v>
      </c>
      <c r="BW1193" s="190" t="e">
        <f>VLOOKUP(D:D,#REF!,3,0)</f>
        <v>#REF!</v>
      </c>
      <c r="BX1193" s="190"/>
      <c r="BY1193" s="190"/>
      <c r="BZ1193" s="191" t="e">
        <f>VLOOKUP(D:D,#REF!,2,0)</f>
        <v>#REF!</v>
      </c>
      <c r="CA1193" s="192" t="s">
        <v>18928</v>
      </c>
      <c r="CB1193" s="192" t="s">
        <v>18928</v>
      </c>
      <c r="CC1193" s="192" t="s">
        <v>18928</v>
      </c>
      <c r="CD1193" s="190"/>
      <c r="CE1193" s="184">
        <v>7004600</v>
      </c>
    </row>
    <row r="1194" spans="1:83" ht="11.95" customHeight="1">
      <c r="A1194" s="184">
        <v>7004601</v>
      </c>
      <c r="B1194" s="184">
        <v>1193</v>
      </c>
      <c r="C1194" s="184" t="s">
        <v>19398</v>
      </c>
      <c r="D1194" s="184" t="s">
        <v>29</v>
      </c>
      <c r="E1194" s="184" t="s">
        <v>615</v>
      </c>
      <c r="F1194" s="184" t="s">
        <v>26003</v>
      </c>
      <c r="G1194" s="185">
        <v>42642</v>
      </c>
      <c r="H1194" s="186" t="s">
        <v>22647</v>
      </c>
      <c r="I1194" s="187">
        <v>21109</v>
      </c>
      <c r="J1194" s="184" t="s">
        <v>22648</v>
      </c>
      <c r="K1194" s="184">
        <v>7004601</v>
      </c>
      <c r="L1194" s="184" t="s">
        <v>15389</v>
      </c>
      <c r="M1194" s="184" t="s">
        <v>15390</v>
      </c>
      <c r="N1194" s="188" t="s">
        <v>26004</v>
      </c>
      <c r="O1194" s="189" t="s">
        <v>15391</v>
      </c>
      <c r="P1194" s="187" t="s">
        <v>15392</v>
      </c>
      <c r="Q1194" s="187" t="s">
        <v>15392</v>
      </c>
      <c r="R1194" s="184" t="s">
        <v>15393</v>
      </c>
      <c r="S1194" s="184">
        <v>13315036099</v>
      </c>
      <c r="T1194" s="184" t="s">
        <v>15394</v>
      </c>
      <c r="U1194" s="184">
        <v>13932000124</v>
      </c>
      <c r="V1194" s="184" t="s">
        <v>26005</v>
      </c>
      <c r="W1194" s="184">
        <v>13703100686</v>
      </c>
      <c r="X1194" s="187" t="s">
        <v>15395</v>
      </c>
      <c r="Y1194" s="187" t="s">
        <v>15396</v>
      </c>
      <c r="Z1194" s="188" t="s">
        <v>3575</v>
      </c>
      <c r="AA1194" s="184">
        <v>90</v>
      </c>
      <c r="AB1194" s="184" t="s">
        <v>3669</v>
      </c>
      <c r="AC1194" s="184"/>
      <c r="AD1194" s="184"/>
      <c r="AE1194" s="184" t="s">
        <v>3562</v>
      </c>
      <c r="AF1194" s="184"/>
      <c r="AG1194" s="184"/>
      <c r="AH1194" s="184"/>
      <c r="AI1194" s="184"/>
      <c r="AJ1194" s="184" t="s">
        <v>3563</v>
      </c>
      <c r="AK1194" s="184" t="s">
        <v>15397</v>
      </c>
      <c r="AL1194" s="184" t="s">
        <v>931</v>
      </c>
      <c r="AM1194" s="184" t="s">
        <v>6804</v>
      </c>
      <c r="AN1194" s="184">
        <v>18303003185</v>
      </c>
      <c r="AO1194" s="184" t="s">
        <v>6805</v>
      </c>
      <c r="AP1194" s="184" t="s">
        <v>15398</v>
      </c>
      <c r="AQ1194" s="184">
        <v>13932000124</v>
      </c>
      <c r="AR1194" s="184" t="s">
        <v>931</v>
      </c>
      <c r="AS1194" s="184" t="s">
        <v>6804</v>
      </c>
      <c r="AT1194" s="184">
        <v>18303003185</v>
      </c>
      <c r="AU1194" s="184" t="s">
        <v>26006</v>
      </c>
      <c r="AV1194" s="184" t="s">
        <v>26006</v>
      </c>
      <c r="AW1194" s="190"/>
      <c r="AX1194" s="185">
        <v>43921</v>
      </c>
      <c r="AY1194" s="185">
        <v>43550</v>
      </c>
      <c r="AZ1194" s="184" t="s">
        <v>3731</v>
      </c>
      <c r="BA1194" s="184" t="s">
        <v>15399</v>
      </c>
      <c r="BB1194" s="184"/>
      <c r="BC1194" s="184"/>
      <c r="BD1194" s="184"/>
      <c r="BE1194" s="184"/>
      <c r="BF1194" s="184"/>
      <c r="BG1194" s="184"/>
      <c r="BH1194" s="184"/>
      <c r="BI1194" s="184"/>
      <c r="BJ1194" s="184"/>
      <c r="BK1194" s="184"/>
      <c r="BL1194" s="184" t="s">
        <v>3493</v>
      </c>
      <c r="BM1194" s="184"/>
      <c r="BN1194" s="184"/>
      <c r="BO1194" s="184" t="s">
        <v>3493</v>
      </c>
      <c r="BP1194" s="184" t="s">
        <v>3493</v>
      </c>
      <c r="BQ1194" s="184" t="str">
        <f t="shared" si="51"/>
        <v>√</v>
      </c>
      <c r="BR1194" s="184"/>
      <c r="BS1194" s="184" t="s">
        <v>3493</v>
      </c>
      <c r="BT1194" s="187" t="s">
        <v>3493</v>
      </c>
      <c r="BU1194" s="184"/>
      <c r="BV1194" s="190" t="e">
        <f>VLOOKUP(D:D,#REF!,2,0)</f>
        <v>#REF!</v>
      </c>
      <c r="BW1194" s="190" t="e">
        <f>VLOOKUP(D:D,#REF!,3,0)</f>
        <v>#REF!</v>
      </c>
      <c r="BX1194" s="190"/>
      <c r="BY1194" s="190"/>
      <c r="BZ1194" s="191" t="e">
        <f>VLOOKUP(D:D,#REF!,2,0)</f>
        <v>#REF!</v>
      </c>
      <c r="CA1194" s="192" t="s">
        <v>18928</v>
      </c>
      <c r="CB1194" s="192" t="s">
        <v>18928</v>
      </c>
      <c r="CC1194" s="192" t="s">
        <v>18928</v>
      </c>
      <c r="CD1194" s="190"/>
      <c r="CE1194" s="184">
        <v>7004601</v>
      </c>
    </row>
    <row r="1195" spans="1:83" ht="11.95" customHeight="1">
      <c r="A1195" s="184">
        <v>7004602</v>
      </c>
      <c r="B1195" s="184">
        <v>1194</v>
      </c>
      <c r="C1195" s="184" t="s">
        <v>19398</v>
      </c>
      <c r="D1195" s="184" t="s">
        <v>42</v>
      </c>
      <c r="E1195" s="184" t="s">
        <v>594</v>
      </c>
      <c r="F1195" s="184" t="s">
        <v>15400</v>
      </c>
      <c r="G1195" s="185">
        <v>42370</v>
      </c>
      <c r="H1195" s="186" t="s">
        <v>19580</v>
      </c>
      <c r="I1195" s="187">
        <v>21166</v>
      </c>
      <c r="J1195" s="184" t="s">
        <v>4707</v>
      </c>
      <c r="K1195" s="184">
        <v>7004602</v>
      </c>
      <c r="L1195" s="184" t="s">
        <v>26007</v>
      </c>
      <c r="M1195" s="184" t="s">
        <v>26008</v>
      </c>
      <c r="N1195" s="188" t="s">
        <v>15401</v>
      </c>
      <c r="O1195" s="189" t="s">
        <v>15402</v>
      </c>
      <c r="P1195" s="187" t="s">
        <v>26009</v>
      </c>
      <c r="Q1195" s="187" t="s">
        <v>26009</v>
      </c>
      <c r="R1195" s="184" t="s">
        <v>15403</v>
      </c>
      <c r="S1195" s="184">
        <v>13836242898</v>
      </c>
      <c r="T1195" s="184" t="s">
        <v>26010</v>
      </c>
      <c r="U1195" s="184" t="s">
        <v>26011</v>
      </c>
      <c r="V1195" s="184" t="s">
        <v>26012</v>
      </c>
      <c r="W1195" s="184">
        <v>13945237737</v>
      </c>
      <c r="X1195" s="187" t="s">
        <v>26013</v>
      </c>
      <c r="Y1195" s="187" t="s">
        <v>15404</v>
      </c>
      <c r="Z1195" s="188" t="s">
        <v>3575</v>
      </c>
      <c r="AA1195" s="184">
        <v>180</v>
      </c>
      <c r="AB1195" s="184" t="s">
        <v>3669</v>
      </c>
      <c r="AC1195" s="184"/>
      <c r="AD1195" s="184"/>
      <c r="AE1195" s="184" t="s">
        <v>3562</v>
      </c>
      <c r="AF1195" s="184"/>
      <c r="AG1195" s="184"/>
      <c r="AH1195" s="184"/>
      <c r="AI1195" s="184"/>
      <c r="AJ1195" s="184" t="s">
        <v>3563</v>
      </c>
      <c r="AK1195" s="184">
        <v>161000</v>
      </c>
      <c r="AL1195" s="184" t="s">
        <v>4707</v>
      </c>
      <c r="AM1195" s="184" t="s">
        <v>10342</v>
      </c>
      <c r="AN1195" s="184">
        <v>13634312016</v>
      </c>
      <c r="AO1195" s="184" t="s">
        <v>19540</v>
      </c>
      <c r="AP1195" s="184" t="s">
        <v>15405</v>
      </c>
      <c r="AQ1195" s="184">
        <v>13836293940</v>
      </c>
      <c r="AR1195" s="184" t="s">
        <v>19541</v>
      </c>
      <c r="AS1195" s="184" t="s">
        <v>19542</v>
      </c>
      <c r="AT1195" s="184">
        <v>13634312016</v>
      </c>
      <c r="AU1195" s="184" t="s">
        <v>26014</v>
      </c>
      <c r="AV1195" s="184" t="s">
        <v>15406</v>
      </c>
      <c r="AW1195" s="190"/>
      <c r="AX1195" s="185">
        <v>44271</v>
      </c>
      <c r="AY1195" s="185">
        <v>43553</v>
      </c>
      <c r="AZ1195" s="184" t="s">
        <v>3731</v>
      </c>
      <c r="BA1195" s="184" t="s">
        <v>26015</v>
      </c>
      <c r="BB1195" s="184"/>
      <c r="BC1195" s="184"/>
      <c r="BD1195" s="184"/>
      <c r="BE1195" s="184"/>
      <c r="BF1195" s="184"/>
      <c r="BG1195" s="184"/>
      <c r="BH1195" s="184"/>
      <c r="BI1195" s="184"/>
      <c r="BJ1195" s="184"/>
      <c r="BK1195" s="184"/>
      <c r="BL1195" s="184" t="s">
        <v>3493</v>
      </c>
      <c r="BM1195" s="184"/>
      <c r="BN1195" s="184"/>
      <c r="BO1195" s="184" t="s">
        <v>3493</v>
      </c>
      <c r="BP1195" s="184" t="s">
        <v>3493</v>
      </c>
      <c r="BQ1195" s="184" t="str">
        <f t="shared" si="51"/>
        <v>√</v>
      </c>
      <c r="BR1195" s="184"/>
      <c r="BS1195" s="184"/>
      <c r="BT1195" s="187" t="s">
        <v>3493</v>
      </c>
      <c r="BU1195" s="184"/>
      <c r="BV1195" s="190" t="e">
        <f>VLOOKUP(D:D,#REF!,2,0)</f>
        <v>#REF!</v>
      </c>
      <c r="BW1195" s="190" t="e">
        <f>VLOOKUP(D:D,#REF!,3,0)</f>
        <v>#REF!</v>
      </c>
      <c r="BX1195" s="190"/>
      <c r="BY1195" s="190"/>
      <c r="BZ1195" s="191" t="e">
        <f>VLOOKUP(D:D,#REF!,2,0)</f>
        <v>#REF!</v>
      </c>
      <c r="CA1195" s="192" t="s">
        <v>18928</v>
      </c>
      <c r="CB1195" s="192" t="s">
        <v>18928</v>
      </c>
      <c r="CC1195" s="192" t="s">
        <v>18928</v>
      </c>
      <c r="CD1195" s="190"/>
      <c r="CE1195" s="184">
        <v>7004602</v>
      </c>
    </row>
    <row r="1196" spans="1:83" ht="11.95" customHeight="1">
      <c r="A1196" s="184">
        <v>7004603</v>
      </c>
      <c r="B1196" s="184">
        <v>1195</v>
      </c>
      <c r="C1196" s="184" t="s">
        <v>3672</v>
      </c>
      <c r="D1196" s="184" t="s">
        <v>28</v>
      </c>
      <c r="E1196" s="184" t="s">
        <v>698</v>
      </c>
      <c r="F1196" s="184" t="s">
        <v>15407</v>
      </c>
      <c r="G1196" s="185">
        <v>42635</v>
      </c>
      <c r="H1196" s="186" t="s">
        <v>923</v>
      </c>
      <c r="I1196" s="187">
        <v>21097</v>
      </c>
      <c r="J1196" s="184" t="s">
        <v>19255</v>
      </c>
      <c r="K1196" s="184">
        <v>7004603</v>
      </c>
      <c r="L1196" s="184" t="s">
        <v>26016</v>
      </c>
      <c r="M1196" s="184" t="s">
        <v>3575</v>
      </c>
      <c r="N1196" s="188" t="s">
        <v>3575</v>
      </c>
      <c r="O1196" s="189"/>
      <c r="P1196" s="187" t="s">
        <v>15408</v>
      </c>
      <c r="Q1196" s="187" t="s">
        <v>15408</v>
      </c>
      <c r="R1196" s="184" t="s">
        <v>26017</v>
      </c>
      <c r="S1196" s="184">
        <v>13507956739</v>
      </c>
      <c r="T1196" s="184" t="s">
        <v>15409</v>
      </c>
      <c r="U1196" s="184">
        <v>13707050051</v>
      </c>
      <c r="V1196" s="184" t="s">
        <v>26018</v>
      </c>
      <c r="W1196" s="184">
        <v>15279889869</v>
      </c>
      <c r="X1196" s="187" t="s">
        <v>26019</v>
      </c>
      <c r="Y1196" s="187"/>
      <c r="Z1196" s="188" t="s">
        <v>3575</v>
      </c>
      <c r="AA1196" s="184">
        <v>120</v>
      </c>
      <c r="AB1196" s="184" t="s">
        <v>3561</v>
      </c>
      <c r="AC1196" s="184"/>
      <c r="AD1196" s="184"/>
      <c r="AE1196" s="184" t="s">
        <v>3562</v>
      </c>
      <c r="AF1196" s="184"/>
      <c r="AG1196" s="184"/>
      <c r="AH1196" s="184"/>
      <c r="AI1196" s="184"/>
      <c r="AJ1196" s="184" t="s">
        <v>3563</v>
      </c>
      <c r="AK1196" s="184">
        <v>336000</v>
      </c>
      <c r="AL1196" s="184"/>
      <c r="AM1196" s="184"/>
      <c r="AN1196" s="184"/>
      <c r="AO1196" s="184" t="s">
        <v>3577</v>
      </c>
      <c r="AP1196" s="184" t="s">
        <v>4856</v>
      </c>
      <c r="AQ1196" s="184">
        <v>13707050051</v>
      </c>
      <c r="AR1196" s="184"/>
      <c r="AS1196" s="184"/>
      <c r="AT1196" s="184"/>
      <c r="AU1196" s="184" t="s">
        <v>26020</v>
      </c>
      <c r="AV1196" s="184" t="s">
        <v>26020</v>
      </c>
      <c r="AW1196" s="190"/>
      <c r="AX1196" s="185">
        <v>44272</v>
      </c>
      <c r="AY1196" s="185"/>
      <c r="AZ1196" s="184" t="s">
        <v>3731</v>
      </c>
      <c r="BA1196" s="184" t="s">
        <v>15410</v>
      </c>
      <c r="BB1196" s="184"/>
      <c r="BC1196" s="184"/>
      <c r="BD1196" s="184"/>
      <c r="BE1196" s="184"/>
      <c r="BF1196" s="184"/>
      <c r="BG1196" s="184"/>
      <c r="BH1196" s="184"/>
      <c r="BI1196" s="184"/>
      <c r="BJ1196" s="184"/>
      <c r="BK1196" s="184"/>
      <c r="BL1196" s="184" t="s">
        <v>3493</v>
      </c>
      <c r="BM1196" s="184"/>
      <c r="BN1196" s="184"/>
      <c r="BO1196" s="184"/>
      <c r="BP1196" s="184" t="s">
        <v>3493</v>
      </c>
      <c r="BQ1196" s="184" t="str">
        <f t="shared" si="51"/>
        <v xml:space="preserve"> </v>
      </c>
      <c r="BR1196" s="184"/>
      <c r="BS1196" s="184"/>
      <c r="BT1196" s="187"/>
      <c r="BU1196" s="184" t="s">
        <v>26021</v>
      </c>
      <c r="BV1196" s="190" t="e">
        <f>VLOOKUP(D:D,#REF!,2,0)</f>
        <v>#REF!</v>
      </c>
      <c r="BW1196" s="190" t="e">
        <f>VLOOKUP(D:D,#REF!,3,0)</f>
        <v>#REF!</v>
      </c>
      <c r="BX1196" s="190"/>
      <c r="BY1196" s="190"/>
      <c r="BZ1196" s="191" t="e">
        <f>VLOOKUP(D:D,#REF!,2,0)</f>
        <v>#REF!</v>
      </c>
      <c r="CA1196" s="192" t="s">
        <v>18928</v>
      </c>
      <c r="CB1196" s="192" t="s">
        <v>18928</v>
      </c>
      <c r="CC1196" s="192" t="s">
        <v>18928</v>
      </c>
      <c r="CD1196" s="190"/>
      <c r="CE1196" s="184">
        <v>7004603</v>
      </c>
    </row>
    <row r="1197" spans="1:83" ht="11.95" customHeight="1">
      <c r="A1197" s="184">
        <v>7004604</v>
      </c>
      <c r="B1197" s="184">
        <v>1196</v>
      </c>
      <c r="C1197" s="184" t="s">
        <v>3672</v>
      </c>
      <c r="D1197" s="184" t="s">
        <v>28</v>
      </c>
      <c r="E1197" s="184" t="s">
        <v>125</v>
      </c>
      <c r="F1197" s="184" t="s">
        <v>15411</v>
      </c>
      <c r="G1197" s="185">
        <v>42639</v>
      </c>
      <c r="H1197" s="186" t="s">
        <v>923</v>
      </c>
      <c r="I1197" s="187">
        <v>21097</v>
      </c>
      <c r="J1197" s="184" t="s">
        <v>19358</v>
      </c>
      <c r="K1197" s="184">
        <v>7004604</v>
      </c>
      <c r="L1197" s="184" t="s">
        <v>26022</v>
      </c>
      <c r="M1197" s="184" t="s">
        <v>26023</v>
      </c>
      <c r="N1197" s="188" t="s">
        <v>26024</v>
      </c>
      <c r="O1197" s="189" t="s">
        <v>15412</v>
      </c>
      <c r="P1197" s="187" t="s">
        <v>15413</v>
      </c>
      <c r="Q1197" s="187" t="s">
        <v>15413</v>
      </c>
      <c r="R1197" s="184" t="s">
        <v>26025</v>
      </c>
      <c r="S1197" s="184">
        <v>18179107811</v>
      </c>
      <c r="T1197" s="184" t="s">
        <v>26026</v>
      </c>
      <c r="U1197" s="184">
        <v>15879156661</v>
      </c>
      <c r="V1197" s="184" t="s">
        <v>26027</v>
      </c>
      <c r="W1197" s="184" t="s">
        <v>15415</v>
      </c>
      <c r="X1197" s="187" t="s">
        <v>15416</v>
      </c>
      <c r="Y1197" s="187" t="s">
        <v>15417</v>
      </c>
      <c r="Z1197" s="188" t="s">
        <v>3575</v>
      </c>
      <c r="AA1197" s="184">
        <v>180</v>
      </c>
      <c r="AB1197" s="184" t="s">
        <v>3561</v>
      </c>
      <c r="AC1197" s="184"/>
      <c r="AD1197" s="184"/>
      <c r="AE1197" s="184" t="s">
        <v>3562</v>
      </c>
      <c r="AF1197" s="184"/>
      <c r="AG1197" s="184"/>
      <c r="AH1197" s="184"/>
      <c r="AI1197" s="184"/>
      <c r="AJ1197" s="184" t="s">
        <v>3563</v>
      </c>
      <c r="AK1197" s="184">
        <v>330004</v>
      </c>
      <c r="AL1197" s="184"/>
      <c r="AM1197" s="184"/>
      <c r="AN1197" s="184"/>
      <c r="AO1197" s="184" t="s">
        <v>3577</v>
      </c>
      <c r="AP1197" s="184" t="s">
        <v>15418</v>
      </c>
      <c r="AQ1197" s="184">
        <v>15879156661</v>
      </c>
      <c r="AR1197" s="184"/>
      <c r="AS1197" s="184"/>
      <c r="AT1197" s="184"/>
      <c r="AU1197" s="184" t="s">
        <v>15419</v>
      </c>
      <c r="AV1197" s="184" t="s">
        <v>26028</v>
      </c>
      <c r="AW1197" s="190"/>
      <c r="AX1197" s="185">
        <v>44580</v>
      </c>
      <c r="AY1197" s="185">
        <v>43718</v>
      </c>
      <c r="AZ1197" s="184" t="s">
        <v>3731</v>
      </c>
      <c r="BA1197" s="184" t="s">
        <v>26029</v>
      </c>
      <c r="BB1197" s="184"/>
      <c r="BC1197" s="184"/>
      <c r="BD1197" s="184"/>
      <c r="BE1197" s="184"/>
      <c r="BF1197" s="184"/>
      <c r="BG1197" s="184"/>
      <c r="BH1197" s="184"/>
      <c r="BI1197" s="184"/>
      <c r="BJ1197" s="184"/>
      <c r="BK1197" s="184"/>
      <c r="BL1197" s="184" t="s">
        <v>3493</v>
      </c>
      <c r="BM1197" s="184"/>
      <c r="BN1197" s="184"/>
      <c r="BO1197" s="184" t="s">
        <v>3493</v>
      </c>
      <c r="BP1197" s="184" t="s">
        <v>3493</v>
      </c>
      <c r="BQ1197" s="184" t="str">
        <f t="shared" si="51"/>
        <v>√</v>
      </c>
      <c r="BR1197" s="184"/>
      <c r="BS1197" s="184"/>
      <c r="BT1197" s="187" t="s">
        <v>3493</v>
      </c>
      <c r="BU1197" s="184"/>
      <c r="BV1197" s="190" t="e">
        <f>VLOOKUP(D:D,#REF!,2,0)</f>
        <v>#REF!</v>
      </c>
      <c r="BW1197" s="190" t="e">
        <f>VLOOKUP(D:D,#REF!,3,0)</f>
        <v>#REF!</v>
      </c>
      <c r="BX1197" s="190"/>
      <c r="BY1197" s="190"/>
      <c r="BZ1197" s="191" t="e">
        <f>VLOOKUP(D:D,#REF!,2,0)</f>
        <v>#REF!</v>
      </c>
      <c r="CA1197" s="192" t="s">
        <v>18928</v>
      </c>
      <c r="CB1197" s="192" t="s">
        <v>18928</v>
      </c>
      <c r="CC1197" s="192" t="s">
        <v>18928</v>
      </c>
      <c r="CD1197" s="190"/>
      <c r="CE1197" s="184">
        <v>7004604</v>
      </c>
    </row>
    <row r="1198" spans="1:83" ht="11.95" customHeight="1">
      <c r="A1198" s="184">
        <v>7004605</v>
      </c>
      <c r="B1198" s="184">
        <v>1197</v>
      </c>
      <c r="C1198" s="184" t="s">
        <v>18923</v>
      </c>
      <c r="D1198" s="184" t="s">
        <v>35</v>
      </c>
      <c r="E1198" s="184" t="s">
        <v>682</v>
      </c>
      <c r="F1198" s="184" t="s">
        <v>26030</v>
      </c>
      <c r="G1198" s="185">
        <v>42640</v>
      </c>
      <c r="H1198" s="186" t="s">
        <v>9559</v>
      </c>
      <c r="I1198" s="187">
        <v>21121</v>
      </c>
      <c r="J1198" s="184" t="s">
        <v>22996</v>
      </c>
      <c r="K1198" s="184">
        <v>7004605</v>
      </c>
      <c r="L1198" s="184" t="s">
        <v>15420</v>
      </c>
      <c r="M1198" s="184" t="s">
        <v>26031</v>
      </c>
      <c r="N1198" s="188" t="s">
        <v>26032</v>
      </c>
      <c r="O1198" s="189" t="s">
        <v>15421</v>
      </c>
      <c r="P1198" s="187" t="s">
        <v>26033</v>
      </c>
      <c r="Q1198" s="187" t="s">
        <v>26033</v>
      </c>
      <c r="R1198" s="184" t="s">
        <v>26034</v>
      </c>
      <c r="S1198" s="184" t="s">
        <v>25375</v>
      </c>
      <c r="T1198" s="184" t="s">
        <v>26035</v>
      </c>
      <c r="U1198" s="184">
        <v>13993360514</v>
      </c>
      <c r="V1198" s="184" t="s">
        <v>25375</v>
      </c>
      <c r="W1198" s="184" t="s">
        <v>3575</v>
      </c>
      <c r="X1198" s="187" t="s">
        <v>15422</v>
      </c>
      <c r="Y1198" s="187"/>
      <c r="Z1198" s="188" t="s">
        <v>15422</v>
      </c>
      <c r="AA1198" s="184">
        <v>180</v>
      </c>
      <c r="AB1198" s="184" t="s">
        <v>3561</v>
      </c>
      <c r="AC1198" s="184"/>
      <c r="AD1198" s="184"/>
      <c r="AE1198" s="184" t="s">
        <v>3562</v>
      </c>
      <c r="AF1198" s="184"/>
      <c r="AG1198" s="184"/>
      <c r="AH1198" s="184"/>
      <c r="AI1198" s="184"/>
      <c r="AJ1198" s="184" t="s">
        <v>3563</v>
      </c>
      <c r="AK1198" s="184">
        <v>744000</v>
      </c>
      <c r="AL1198" s="184" t="s">
        <v>1104</v>
      </c>
      <c r="AM1198" s="184" t="s">
        <v>9566</v>
      </c>
      <c r="AN1198" s="184">
        <v>13919170221</v>
      </c>
      <c r="AO1198" s="184" t="s">
        <v>9567</v>
      </c>
      <c r="AP1198" s="184" t="s">
        <v>15423</v>
      </c>
      <c r="AQ1198" s="184">
        <v>13993360514</v>
      </c>
      <c r="AR1198" s="184" t="s">
        <v>1104</v>
      </c>
      <c r="AS1198" s="184" t="s">
        <v>9566</v>
      </c>
      <c r="AT1198" s="184">
        <v>13919170221</v>
      </c>
      <c r="AU1198" s="184" t="s">
        <v>15424</v>
      </c>
      <c r="AV1198" s="184" t="s">
        <v>15424</v>
      </c>
      <c r="AW1198" s="190"/>
      <c r="AX1198" s="185">
        <v>44284</v>
      </c>
      <c r="AY1198" s="185"/>
      <c r="AZ1198" s="184" t="s">
        <v>3731</v>
      </c>
      <c r="BA1198" s="184" t="s">
        <v>26036</v>
      </c>
      <c r="BB1198" s="184"/>
      <c r="BC1198" s="184"/>
      <c r="BD1198" s="184"/>
      <c r="BE1198" s="184"/>
      <c r="BF1198" s="184"/>
      <c r="BG1198" s="184"/>
      <c r="BH1198" s="184"/>
      <c r="BI1198" s="184"/>
      <c r="BJ1198" s="184"/>
      <c r="BK1198" s="184"/>
      <c r="BL1198" s="184" t="s">
        <v>3493</v>
      </c>
      <c r="BM1198" s="184"/>
      <c r="BN1198" s="184" t="s">
        <v>3493</v>
      </c>
      <c r="BO1198" s="184"/>
      <c r="BP1198" s="184" t="s">
        <v>3493</v>
      </c>
      <c r="BQ1198" s="184" t="str">
        <f t="shared" si="51"/>
        <v>√</v>
      </c>
      <c r="BR1198" s="184"/>
      <c r="BS1198" s="184"/>
      <c r="BT1198" s="187" t="str">
        <f t="shared" ref="BT1198" si="52">IF(OR(P1198="",P1198="/")," ","√")</f>
        <v>√</v>
      </c>
      <c r="BU1198" s="184"/>
      <c r="BV1198" s="190" t="e">
        <f>VLOOKUP(D:D,#REF!,2,0)</f>
        <v>#REF!</v>
      </c>
      <c r="BW1198" s="190" t="e">
        <f>VLOOKUP(D:D,#REF!,3,0)</f>
        <v>#REF!</v>
      </c>
      <c r="BX1198" s="190"/>
      <c r="BY1198" s="190"/>
      <c r="BZ1198" s="191" t="e">
        <f>VLOOKUP(D:D,#REF!,2,0)</f>
        <v>#REF!</v>
      </c>
      <c r="CA1198" s="192" t="s">
        <v>18928</v>
      </c>
      <c r="CB1198" s="192" t="s">
        <v>18928</v>
      </c>
      <c r="CC1198" s="192" t="s">
        <v>18928</v>
      </c>
      <c r="CD1198" s="190"/>
      <c r="CE1198" s="184">
        <v>7004605</v>
      </c>
    </row>
    <row r="1199" spans="1:83" ht="11.95" customHeight="1">
      <c r="A1199" s="184">
        <v>7004606</v>
      </c>
      <c r="B1199" s="184">
        <v>1198</v>
      </c>
      <c r="C1199" s="184" t="s">
        <v>18923</v>
      </c>
      <c r="D1199" s="184" t="s">
        <v>35</v>
      </c>
      <c r="E1199" s="184" t="s">
        <v>684</v>
      </c>
      <c r="F1199" s="184" t="s">
        <v>26037</v>
      </c>
      <c r="G1199" s="185">
        <v>42640</v>
      </c>
      <c r="H1199" s="186" t="s">
        <v>9559</v>
      </c>
      <c r="I1199" s="187">
        <v>21121</v>
      </c>
      <c r="J1199" s="184" t="s">
        <v>22996</v>
      </c>
      <c r="K1199" s="184">
        <v>7004606</v>
      </c>
      <c r="L1199" s="184" t="s">
        <v>15425</v>
      </c>
      <c r="M1199" s="184" t="s">
        <v>15426</v>
      </c>
      <c r="N1199" s="188" t="s">
        <v>15427</v>
      </c>
      <c r="O1199" s="189" t="s">
        <v>15428</v>
      </c>
      <c r="P1199" s="187" t="s">
        <v>26038</v>
      </c>
      <c r="Q1199" s="187" t="s">
        <v>26038</v>
      </c>
      <c r="R1199" s="184" t="s">
        <v>26039</v>
      </c>
      <c r="S1199" s="184" t="s">
        <v>25375</v>
      </c>
      <c r="T1199" s="184" t="s">
        <v>26040</v>
      </c>
      <c r="U1199" s="184">
        <v>18109433290</v>
      </c>
      <c r="V1199" s="184" t="s">
        <v>25375</v>
      </c>
      <c r="W1199" s="184" t="s">
        <v>3575</v>
      </c>
      <c r="X1199" s="187" t="s">
        <v>15429</v>
      </c>
      <c r="Y1199" s="187" t="s">
        <v>26041</v>
      </c>
      <c r="Z1199" s="188" t="s">
        <v>15430</v>
      </c>
      <c r="AA1199" s="184">
        <v>180</v>
      </c>
      <c r="AB1199" s="184" t="s">
        <v>3561</v>
      </c>
      <c r="AC1199" s="184"/>
      <c r="AD1199" s="184"/>
      <c r="AE1199" s="184" t="s">
        <v>3562</v>
      </c>
      <c r="AF1199" s="184"/>
      <c r="AG1199" s="184"/>
      <c r="AH1199" s="184"/>
      <c r="AI1199" s="184"/>
      <c r="AJ1199" s="184" t="s">
        <v>3563</v>
      </c>
      <c r="AK1199" s="184">
        <v>730913</v>
      </c>
      <c r="AL1199" s="184" t="s">
        <v>1104</v>
      </c>
      <c r="AM1199" s="184" t="s">
        <v>9566</v>
      </c>
      <c r="AN1199" s="184">
        <v>13919170221</v>
      </c>
      <c r="AO1199" s="184" t="s">
        <v>9567</v>
      </c>
      <c r="AP1199" s="184" t="s">
        <v>15431</v>
      </c>
      <c r="AQ1199" s="184">
        <v>18109433290</v>
      </c>
      <c r="AR1199" s="184" t="s">
        <v>1104</v>
      </c>
      <c r="AS1199" s="184" t="s">
        <v>9566</v>
      </c>
      <c r="AT1199" s="184">
        <v>13919170221</v>
      </c>
      <c r="AU1199" s="184" t="s">
        <v>26042</v>
      </c>
      <c r="AV1199" s="184" t="s">
        <v>26042</v>
      </c>
      <c r="AW1199" s="190"/>
      <c r="AX1199" s="185">
        <v>44264</v>
      </c>
      <c r="AY1199" s="185">
        <v>42391</v>
      </c>
      <c r="AZ1199" s="184" t="s">
        <v>3731</v>
      </c>
      <c r="BA1199" s="184" t="s">
        <v>26043</v>
      </c>
      <c r="BB1199" s="184"/>
      <c r="BC1199" s="184"/>
      <c r="BD1199" s="184"/>
      <c r="BE1199" s="184"/>
      <c r="BF1199" s="184"/>
      <c r="BG1199" s="184"/>
      <c r="BH1199" s="184"/>
      <c r="BI1199" s="184"/>
      <c r="BJ1199" s="184"/>
      <c r="BK1199" s="184"/>
      <c r="BL1199" s="184" t="s">
        <v>3493</v>
      </c>
      <c r="BM1199" s="184"/>
      <c r="BN1199" s="184" t="s">
        <v>3493</v>
      </c>
      <c r="BO1199" s="184" t="s">
        <v>3493</v>
      </c>
      <c r="BP1199" s="184" t="s">
        <v>3493</v>
      </c>
      <c r="BQ1199" s="184" t="str">
        <f t="shared" si="51"/>
        <v>√</v>
      </c>
      <c r="BR1199" s="184"/>
      <c r="BS1199" s="184"/>
      <c r="BT1199" s="187" t="s">
        <v>3493</v>
      </c>
      <c r="BU1199" s="184"/>
      <c r="BV1199" s="190" t="e">
        <f>VLOOKUP(D:D,#REF!,2,0)</f>
        <v>#REF!</v>
      </c>
      <c r="BW1199" s="190" t="e">
        <f>VLOOKUP(D:D,#REF!,3,0)</f>
        <v>#REF!</v>
      </c>
      <c r="BX1199" s="190"/>
      <c r="BY1199" s="190"/>
      <c r="BZ1199" s="191" t="e">
        <f>VLOOKUP(D:D,#REF!,2,0)</f>
        <v>#REF!</v>
      </c>
      <c r="CA1199" s="192" t="s">
        <v>18928</v>
      </c>
      <c r="CB1199" s="192" t="s">
        <v>18928</v>
      </c>
      <c r="CC1199" s="192" t="s">
        <v>18928</v>
      </c>
      <c r="CD1199" s="190"/>
      <c r="CE1199" s="184">
        <v>7004606</v>
      </c>
    </row>
    <row r="1200" spans="1:83" ht="11.95" customHeight="1">
      <c r="A1200" s="184">
        <v>7004607</v>
      </c>
      <c r="B1200" s="184">
        <v>1199</v>
      </c>
      <c r="C1200" s="184" t="s">
        <v>18923</v>
      </c>
      <c r="D1200" s="184" t="s">
        <v>35</v>
      </c>
      <c r="E1200" s="184" t="s">
        <v>684</v>
      </c>
      <c r="F1200" s="184" t="s">
        <v>26044</v>
      </c>
      <c r="G1200" s="185">
        <v>42640</v>
      </c>
      <c r="H1200" s="186" t="s">
        <v>9559</v>
      </c>
      <c r="I1200" s="187">
        <v>21121</v>
      </c>
      <c r="J1200" s="184" t="s">
        <v>22996</v>
      </c>
      <c r="K1200" s="184">
        <v>7004607</v>
      </c>
      <c r="L1200" s="184" t="s">
        <v>15432</v>
      </c>
      <c r="M1200" s="184" t="s">
        <v>15433</v>
      </c>
      <c r="N1200" s="188" t="s">
        <v>26045</v>
      </c>
      <c r="O1200" s="189" t="s">
        <v>15434</v>
      </c>
      <c r="P1200" s="187" t="s">
        <v>26046</v>
      </c>
      <c r="Q1200" s="187" t="s">
        <v>26046</v>
      </c>
      <c r="R1200" s="184" t="s">
        <v>26047</v>
      </c>
      <c r="S1200" s="184" t="s">
        <v>25375</v>
      </c>
      <c r="T1200" s="184" t="s">
        <v>26048</v>
      </c>
      <c r="U1200" s="184">
        <v>15109433509</v>
      </c>
      <c r="V1200" s="184" t="s">
        <v>25375</v>
      </c>
      <c r="W1200" s="184" t="s">
        <v>3575</v>
      </c>
      <c r="X1200" s="187" t="s">
        <v>15435</v>
      </c>
      <c r="Y1200" s="187" t="s">
        <v>26049</v>
      </c>
      <c r="Z1200" s="188" t="s">
        <v>3575</v>
      </c>
      <c r="AA1200" s="184">
        <v>180</v>
      </c>
      <c r="AB1200" s="184" t="s">
        <v>3561</v>
      </c>
      <c r="AC1200" s="184"/>
      <c r="AD1200" s="184"/>
      <c r="AE1200" s="184" t="s">
        <v>3562</v>
      </c>
      <c r="AF1200" s="184"/>
      <c r="AG1200" s="184"/>
      <c r="AH1200" s="184"/>
      <c r="AI1200" s="184"/>
      <c r="AJ1200" s="184" t="s">
        <v>3563</v>
      </c>
      <c r="AK1200" s="184">
        <v>730700</v>
      </c>
      <c r="AL1200" s="184" t="s">
        <v>1104</v>
      </c>
      <c r="AM1200" s="184" t="s">
        <v>9566</v>
      </c>
      <c r="AN1200" s="184">
        <v>13919170221</v>
      </c>
      <c r="AO1200" s="184" t="s">
        <v>9567</v>
      </c>
      <c r="AP1200" s="184" t="s">
        <v>15436</v>
      </c>
      <c r="AQ1200" s="184">
        <v>15109433509</v>
      </c>
      <c r="AR1200" s="184" t="s">
        <v>1104</v>
      </c>
      <c r="AS1200" s="184" t="s">
        <v>9566</v>
      </c>
      <c r="AT1200" s="184">
        <v>13919170221</v>
      </c>
      <c r="AU1200" s="184" t="s">
        <v>15437</v>
      </c>
      <c r="AV1200" s="184" t="s">
        <v>15437</v>
      </c>
      <c r="AW1200" s="190"/>
      <c r="AX1200" s="185">
        <v>44292</v>
      </c>
      <c r="AY1200" s="185">
        <v>42786</v>
      </c>
      <c r="AZ1200" s="184" t="s">
        <v>3562</v>
      </c>
      <c r="BA1200" s="184" t="s">
        <v>15438</v>
      </c>
      <c r="BB1200" s="184"/>
      <c r="BC1200" s="184"/>
      <c r="BD1200" s="184"/>
      <c r="BE1200" s="184"/>
      <c r="BF1200" s="184"/>
      <c r="BG1200" s="184"/>
      <c r="BH1200" s="184"/>
      <c r="BI1200" s="184"/>
      <c r="BJ1200" s="184"/>
      <c r="BK1200" s="184"/>
      <c r="BL1200" s="184" t="s">
        <v>3493</v>
      </c>
      <c r="BM1200" s="184"/>
      <c r="BN1200" s="184"/>
      <c r="BO1200" s="184" t="s">
        <v>3493</v>
      </c>
      <c r="BP1200" s="184" t="s">
        <v>3493</v>
      </c>
      <c r="BQ1200" s="184" t="str">
        <f t="shared" si="51"/>
        <v>√</v>
      </c>
      <c r="BR1200" s="184"/>
      <c r="BS1200" s="184"/>
      <c r="BT1200" s="187" t="s">
        <v>3493</v>
      </c>
      <c r="BU1200" s="184"/>
      <c r="BV1200" s="190" t="e">
        <f>VLOOKUP(D:D,#REF!,2,0)</f>
        <v>#REF!</v>
      </c>
      <c r="BW1200" s="190" t="e">
        <f>VLOOKUP(D:D,#REF!,3,0)</f>
        <v>#REF!</v>
      </c>
      <c r="BX1200" s="190"/>
      <c r="BY1200" s="190"/>
      <c r="BZ1200" s="191" t="e">
        <f>VLOOKUP(D:D,#REF!,2,0)</f>
        <v>#REF!</v>
      </c>
      <c r="CA1200" s="192" t="s">
        <v>18928</v>
      </c>
      <c r="CB1200" s="192" t="s">
        <v>18928</v>
      </c>
      <c r="CC1200" s="192" t="s">
        <v>18928</v>
      </c>
      <c r="CD1200" s="190"/>
      <c r="CE1200" s="184">
        <v>7004607</v>
      </c>
    </row>
    <row r="1201" spans="1:83" ht="11.95" customHeight="1">
      <c r="A1201" s="184">
        <v>7004608</v>
      </c>
      <c r="B1201" s="184">
        <v>1200</v>
      </c>
      <c r="C1201" s="184" t="s">
        <v>18923</v>
      </c>
      <c r="D1201" s="184" t="s">
        <v>35</v>
      </c>
      <c r="E1201" s="184" t="s">
        <v>680</v>
      </c>
      <c r="F1201" s="184" t="s">
        <v>26050</v>
      </c>
      <c r="G1201" s="185">
        <v>42640</v>
      </c>
      <c r="H1201" s="186" t="s">
        <v>9559</v>
      </c>
      <c r="I1201" s="187">
        <v>21121</v>
      </c>
      <c r="J1201" s="184" t="s">
        <v>22996</v>
      </c>
      <c r="K1201" s="184">
        <v>7004608</v>
      </c>
      <c r="L1201" s="184" t="s">
        <v>26051</v>
      </c>
      <c r="M1201" s="184" t="s">
        <v>26052</v>
      </c>
      <c r="N1201" s="188" t="s">
        <v>26053</v>
      </c>
      <c r="O1201" s="189" t="s">
        <v>15439</v>
      </c>
      <c r="P1201" s="187" t="s">
        <v>15440</v>
      </c>
      <c r="Q1201" s="187" t="s">
        <v>15440</v>
      </c>
      <c r="R1201" s="184" t="s">
        <v>26054</v>
      </c>
      <c r="S1201" s="184" t="s">
        <v>25375</v>
      </c>
      <c r="T1201" s="184" t="s">
        <v>25375</v>
      </c>
      <c r="U1201" s="184" t="s">
        <v>3575</v>
      </c>
      <c r="V1201" s="184" t="s">
        <v>25375</v>
      </c>
      <c r="W1201" s="184" t="s">
        <v>3575</v>
      </c>
      <c r="X1201" s="187" t="s">
        <v>15441</v>
      </c>
      <c r="Y1201" s="187" t="s">
        <v>26055</v>
      </c>
      <c r="Z1201" s="188" t="s">
        <v>15441</v>
      </c>
      <c r="AA1201" s="184">
        <v>180</v>
      </c>
      <c r="AB1201" s="184" t="s">
        <v>3669</v>
      </c>
      <c r="AC1201" s="184"/>
      <c r="AD1201" s="184"/>
      <c r="AE1201" s="184" t="s">
        <v>3562</v>
      </c>
      <c r="AF1201" s="184"/>
      <c r="AG1201" s="184"/>
      <c r="AH1201" s="184"/>
      <c r="AI1201" s="184"/>
      <c r="AJ1201" s="184" t="s">
        <v>3563</v>
      </c>
      <c r="AK1201" s="184">
        <v>741020</v>
      </c>
      <c r="AL1201" s="184" t="s">
        <v>1104</v>
      </c>
      <c r="AM1201" s="184" t="s">
        <v>9566</v>
      </c>
      <c r="AN1201" s="184">
        <v>13919170221</v>
      </c>
      <c r="AO1201" s="184" t="s">
        <v>9567</v>
      </c>
      <c r="AP1201" s="184" t="s">
        <v>15442</v>
      </c>
      <c r="AQ1201" s="184" t="s">
        <v>15443</v>
      </c>
      <c r="AR1201" s="184" t="s">
        <v>1104</v>
      </c>
      <c r="AS1201" s="184" t="s">
        <v>9566</v>
      </c>
      <c r="AT1201" s="184">
        <v>13919170221</v>
      </c>
      <c r="AU1201" s="184" t="s">
        <v>26056</v>
      </c>
      <c r="AV1201" s="184" t="s">
        <v>26056</v>
      </c>
      <c r="AW1201" s="190"/>
      <c r="AX1201" s="185">
        <v>43920</v>
      </c>
      <c r="AY1201" s="185">
        <v>43646</v>
      </c>
      <c r="AZ1201" s="184" t="s">
        <v>3731</v>
      </c>
      <c r="BA1201" s="184" t="s">
        <v>26057</v>
      </c>
      <c r="BB1201" s="184"/>
      <c r="BC1201" s="184"/>
      <c r="BD1201" s="184"/>
      <c r="BE1201" s="184"/>
      <c r="BF1201" s="184"/>
      <c r="BG1201" s="184"/>
      <c r="BH1201" s="184"/>
      <c r="BI1201" s="184"/>
      <c r="BJ1201" s="184"/>
      <c r="BK1201" s="184"/>
      <c r="BL1201" s="184" t="s">
        <v>3493</v>
      </c>
      <c r="BM1201" s="184"/>
      <c r="BN1201" s="184"/>
      <c r="BO1201" s="184" t="s">
        <v>3493</v>
      </c>
      <c r="BP1201" s="184" t="s">
        <v>3493</v>
      </c>
      <c r="BQ1201" s="184" t="str">
        <f t="shared" si="51"/>
        <v>√</v>
      </c>
      <c r="BR1201" s="184"/>
      <c r="BS1201" s="184"/>
      <c r="BT1201" s="187" t="str">
        <f t="shared" ref="BT1201:BT1202" si="53">IF(OR(P1201="",P1201="/")," ","√")</f>
        <v>√</v>
      </c>
      <c r="BU1201" s="184"/>
      <c r="BV1201" s="190" t="e">
        <f>VLOOKUP(D:D,#REF!,2,0)</f>
        <v>#REF!</v>
      </c>
      <c r="BW1201" s="190" t="e">
        <f>VLOOKUP(D:D,#REF!,3,0)</f>
        <v>#REF!</v>
      </c>
      <c r="BX1201" s="190"/>
      <c r="BY1201" s="190"/>
      <c r="BZ1201" s="191" t="e">
        <f>VLOOKUP(D:D,#REF!,2,0)</f>
        <v>#REF!</v>
      </c>
      <c r="CA1201" s="192" t="s">
        <v>18928</v>
      </c>
      <c r="CB1201" s="192" t="s">
        <v>18928</v>
      </c>
      <c r="CC1201" s="192" t="s">
        <v>18928</v>
      </c>
      <c r="CD1201" s="190"/>
      <c r="CE1201" s="184">
        <v>7004608</v>
      </c>
    </row>
    <row r="1202" spans="1:83" ht="11.95" customHeight="1">
      <c r="A1202" s="184">
        <v>7004609</v>
      </c>
      <c r="B1202" s="184">
        <v>1201</v>
      </c>
      <c r="C1202" s="184" t="s">
        <v>18923</v>
      </c>
      <c r="D1202" s="184" t="s">
        <v>35</v>
      </c>
      <c r="E1202" s="184" t="s">
        <v>15444</v>
      </c>
      <c r="F1202" s="184" t="s">
        <v>26058</v>
      </c>
      <c r="G1202" s="185">
        <v>42640</v>
      </c>
      <c r="H1202" s="186" t="s">
        <v>9559</v>
      </c>
      <c r="I1202" s="187">
        <v>21121</v>
      </c>
      <c r="J1202" s="184" t="s">
        <v>22996</v>
      </c>
      <c r="K1202" s="184">
        <v>7004609</v>
      </c>
      <c r="L1202" s="184" t="s">
        <v>26059</v>
      </c>
      <c r="M1202" s="184" t="s">
        <v>15445</v>
      </c>
      <c r="N1202" s="188" t="s">
        <v>15446</v>
      </c>
      <c r="O1202" s="189" t="s">
        <v>15447</v>
      </c>
      <c r="P1202" s="187" t="s">
        <v>15448</v>
      </c>
      <c r="Q1202" s="187" t="s">
        <v>15448</v>
      </c>
      <c r="R1202" s="184" t="s">
        <v>26060</v>
      </c>
      <c r="S1202" s="184" t="s">
        <v>25375</v>
      </c>
      <c r="T1202" s="184" t="s">
        <v>25375</v>
      </c>
      <c r="U1202" s="184" t="s">
        <v>3575</v>
      </c>
      <c r="V1202" s="184" t="s">
        <v>25375</v>
      </c>
      <c r="W1202" s="184" t="s">
        <v>3575</v>
      </c>
      <c r="X1202" s="187" t="s">
        <v>26061</v>
      </c>
      <c r="Y1202" s="187" t="s">
        <v>15449</v>
      </c>
      <c r="Z1202" s="188" t="s">
        <v>26061</v>
      </c>
      <c r="AA1202" s="184">
        <v>180</v>
      </c>
      <c r="AB1202" s="184" t="s">
        <v>3669</v>
      </c>
      <c r="AC1202" s="184"/>
      <c r="AD1202" s="184"/>
      <c r="AE1202" s="184" t="s">
        <v>3562</v>
      </c>
      <c r="AF1202" s="184"/>
      <c r="AG1202" s="184"/>
      <c r="AH1202" s="184"/>
      <c r="AI1202" s="184"/>
      <c r="AJ1202" s="184" t="s">
        <v>3563</v>
      </c>
      <c r="AK1202" s="184">
        <v>731600</v>
      </c>
      <c r="AL1202" s="184" t="s">
        <v>1104</v>
      </c>
      <c r="AM1202" s="184" t="s">
        <v>9566</v>
      </c>
      <c r="AN1202" s="184">
        <v>13919170221</v>
      </c>
      <c r="AO1202" s="184" t="s">
        <v>9567</v>
      </c>
      <c r="AP1202" s="184" t="s">
        <v>15450</v>
      </c>
      <c r="AQ1202" s="184">
        <v>13909309616</v>
      </c>
      <c r="AR1202" s="184" t="s">
        <v>1104</v>
      </c>
      <c r="AS1202" s="184" t="s">
        <v>9566</v>
      </c>
      <c r="AT1202" s="184">
        <v>13919170221</v>
      </c>
      <c r="AU1202" s="184" t="s">
        <v>26062</v>
      </c>
      <c r="AV1202" s="184" t="s">
        <v>26062</v>
      </c>
      <c r="AW1202" s="190"/>
      <c r="AX1202" s="185">
        <v>44014</v>
      </c>
      <c r="AY1202" s="185">
        <v>43708</v>
      </c>
      <c r="AZ1202" s="184" t="s">
        <v>3731</v>
      </c>
      <c r="BA1202" s="184" t="s">
        <v>26063</v>
      </c>
      <c r="BB1202" s="184"/>
      <c r="BC1202" s="184"/>
      <c r="BD1202" s="184"/>
      <c r="BE1202" s="184"/>
      <c r="BF1202" s="184"/>
      <c r="BG1202" s="184"/>
      <c r="BH1202" s="184"/>
      <c r="BI1202" s="184"/>
      <c r="BJ1202" s="184"/>
      <c r="BK1202" s="184"/>
      <c r="BL1202" s="184" t="s">
        <v>3493</v>
      </c>
      <c r="BM1202" s="184"/>
      <c r="BN1202" s="184" t="s">
        <v>3493</v>
      </c>
      <c r="BO1202" s="184" t="s">
        <v>3493</v>
      </c>
      <c r="BP1202" s="184" t="s">
        <v>3493</v>
      </c>
      <c r="BQ1202" s="184" t="str">
        <f t="shared" si="51"/>
        <v>√</v>
      </c>
      <c r="BR1202" s="184"/>
      <c r="BS1202" s="184"/>
      <c r="BT1202" s="187" t="str">
        <f t="shared" si="53"/>
        <v>√</v>
      </c>
      <c r="BU1202" s="184"/>
      <c r="BV1202" s="190" t="e">
        <f>VLOOKUP(D:D,#REF!,2,0)</f>
        <v>#REF!</v>
      </c>
      <c r="BW1202" s="190" t="e">
        <f>VLOOKUP(D:D,#REF!,3,0)</f>
        <v>#REF!</v>
      </c>
      <c r="BX1202" s="190"/>
      <c r="BY1202" s="190"/>
      <c r="BZ1202" s="191" t="e">
        <f>VLOOKUP(D:D,#REF!,2,0)</f>
        <v>#REF!</v>
      </c>
      <c r="CA1202" s="192" t="s">
        <v>18928</v>
      </c>
      <c r="CB1202" s="192" t="s">
        <v>18928</v>
      </c>
      <c r="CC1202" s="192" t="s">
        <v>18928</v>
      </c>
      <c r="CD1202" s="190"/>
      <c r="CE1202" s="184">
        <v>7004609</v>
      </c>
    </row>
    <row r="1203" spans="1:83" ht="11.95" customHeight="1">
      <c r="A1203" s="184">
        <v>7004610</v>
      </c>
      <c r="B1203" s="184">
        <v>1202</v>
      </c>
      <c r="C1203" s="184" t="s">
        <v>18923</v>
      </c>
      <c r="D1203" s="184" t="s">
        <v>15451</v>
      </c>
      <c r="E1203" s="184" t="s">
        <v>98</v>
      </c>
      <c r="F1203" s="184" t="s">
        <v>15452</v>
      </c>
      <c r="G1203" s="185">
        <v>42640</v>
      </c>
      <c r="H1203" s="186" t="s">
        <v>9559</v>
      </c>
      <c r="I1203" s="187">
        <v>21122</v>
      </c>
      <c r="J1203" s="184" t="s">
        <v>22996</v>
      </c>
      <c r="K1203" s="184">
        <v>7004610</v>
      </c>
      <c r="L1203" s="184" t="s">
        <v>26064</v>
      </c>
      <c r="M1203" s="184" t="s">
        <v>26065</v>
      </c>
      <c r="N1203" s="188" t="s">
        <v>15453</v>
      </c>
      <c r="O1203" s="189" t="s">
        <v>15454</v>
      </c>
      <c r="P1203" s="187" t="s">
        <v>15455</v>
      </c>
      <c r="Q1203" s="187" t="s">
        <v>15455</v>
      </c>
      <c r="R1203" s="184" t="s">
        <v>26066</v>
      </c>
      <c r="S1203" s="184">
        <v>13639512698</v>
      </c>
      <c r="T1203" s="184" t="s">
        <v>26067</v>
      </c>
      <c r="U1203" s="184">
        <v>13895072360</v>
      </c>
      <c r="V1203" s="184" t="s">
        <v>26067</v>
      </c>
      <c r="W1203" s="184">
        <v>13895072360</v>
      </c>
      <c r="X1203" s="187" t="s">
        <v>15456</v>
      </c>
      <c r="Y1203" s="187"/>
      <c r="Z1203" s="188" t="s">
        <v>15457</v>
      </c>
      <c r="AA1203" s="184">
        <v>180</v>
      </c>
      <c r="AB1203" s="184" t="s">
        <v>3669</v>
      </c>
      <c r="AC1203" s="184"/>
      <c r="AD1203" s="184"/>
      <c r="AE1203" s="184" t="s">
        <v>3562</v>
      </c>
      <c r="AF1203" s="184"/>
      <c r="AG1203" s="184"/>
      <c r="AH1203" s="184"/>
      <c r="AI1203" s="184"/>
      <c r="AJ1203" s="184" t="s">
        <v>3593</v>
      </c>
      <c r="AK1203" s="184">
        <v>750001</v>
      </c>
      <c r="AL1203" s="184" t="s">
        <v>1104</v>
      </c>
      <c r="AM1203" s="184" t="s">
        <v>9566</v>
      </c>
      <c r="AN1203" s="184">
        <v>13919170221</v>
      </c>
      <c r="AO1203" s="184" t="s">
        <v>9567</v>
      </c>
      <c r="AP1203" s="184" t="s">
        <v>15458</v>
      </c>
      <c r="AQ1203" s="184">
        <v>13895072360</v>
      </c>
      <c r="AR1203" s="184" t="s">
        <v>1104</v>
      </c>
      <c r="AS1203" s="184" t="s">
        <v>9566</v>
      </c>
      <c r="AT1203" s="184">
        <v>13919170221</v>
      </c>
      <c r="AU1203" s="184" t="s">
        <v>26068</v>
      </c>
      <c r="AV1203" s="184" t="s">
        <v>26068</v>
      </c>
      <c r="AW1203" s="190"/>
      <c r="AX1203" s="185">
        <v>44672</v>
      </c>
      <c r="AY1203" s="185"/>
      <c r="AZ1203" s="184" t="s">
        <v>3731</v>
      </c>
      <c r="BA1203" s="184" t="s">
        <v>15459</v>
      </c>
      <c r="BB1203" s="184"/>
      <c r="BC1203" s="184"/>
      <c r="BD1203" s="184"/>
      <c r="BE1203" s="184"/>
      <c r="BF1203" s="184"/>
      <c r="BG1203" s="184"/>
      <c r="BH1203" s="184"/>
      <c r="BI1203" s="184"/>
      <c r="BJ1203" s="184"/>
      <c r="BK1203" s="184"/>
      <c r="BL1203" s="184" t="s">
        <v>3493</v>
      </c>
      <c r="BM1203" s="184"/>
      <c r="BN1203" s="184"/>
      <c r="BO1203" s="184"/>
      <c r="BP1203" s="184" t="s">
        <v>3493</v>
      </c>
      <c r="BQ1203" s="184" t="str">
        <f t="shared" si="51"/>
        <v>√</v>
      </c>
      <c r="BR1203" s="184"/>
      <c r="BS1203" s="184"/>
      <c r="BT1203" s="187" t="s">
        <v>3493</v>
      </c>
      <c r="BU1203" s="184"/>
      <c r="BV1203" s="190" t="e">
        <f>VLOOKUP(D:D,#REF!,2,0)</f>
        <v>#REF!</v>
      </c>
      <c r="BW1203" s="190" t="e">
        <f>VLOOKUP(D:D,#REF!,3,0)</f>
        <v>#REF!</v>
      </c>
      <c r="BX1203" s="190"/>
      <c r="BY1203" s="190"/>
      <c r="BZ1203" s="191" t="e">
        <f>VLOOKUP(D:D,#REF!,2,0)</f>
        <v>#REF!</v>
      </c>
      <c r="CA1203" s="192" t="s">
        <v>18928</v>
      </c>
      <c r="CB1203" s="192" t="s">
        <v>18928</v>
      </c>
      <c r="CC1203" s="192" t="s">
        <v>18928</v>
      </c>
      <c r="CD1203" s="190"/>
      <c r="CE1203" s="184">
        <v>7004610</v>
      </c>
    </row>
    <row r="1204" spans="1:83" ht="11.95" customHeight="1">
      <c r="A1204" s="184">
        <v>7004611</v>
      </c>
      <c r="B1204" s="184">
        <v>1203</v>
      </c>
      <c r="C1204" s="184" t="s">
        <v>18923</v>
      </c>
      <c r="D1204" s="184" t="s">
        <v>15451</v>
      </c>
      <c r="E1204" s="184" t="s">
        <v>98</v>
      </c>
      <c r="F1204" s="184" t="s">
        <v>15460</v>
      </c>
      <c r="G1204" s="185">
        <v>42640</v>
      </c>
      <c r="H1204" s="186" t="s">
        <v>9559</v>
      </c>
      <c r="I1204" s="187">
        <v>21122</v>
      </c>
      <c r="J1204" s="184" t="s">
        <v>22996</v>
      </c>
      <c r="K1204" s="184">
        <v>7004611</v>
      </c>
      <c r="L1204" s="184" t="s">
        <v>15461</v>
      </c>
      <c r="M1204" s="184" t="s">
        <v>26069</v>
      </c>
      <c r="N1204" s="188" t="s">
        <v>26070</v>
      </c>
      <c r="O1204" s="189" t="s">
        <v>15462</v>
      </c>
      <c r="P1204" s="187" t="s">
        <v>26071</v>
      </c>
      <c r="Q1204" s="187" t="s">
        <v>26071</v>
      </c>
      <c r="R1204" s="184" t="s">
        <v>26072</v>
      </c>
      <c r="S1204" s="184" t="s">
        <v>25375</v>
      </c>
      <c r="T1204" s="184" t="s">
        <v>15463</v>
      </c>
      <c r="U1204" s="184">
        <v>13909591123</v>
      </c>
      <c r="V1204" s="184" t="s">
        <v>15463</v>
      </c>
      <c r="W1204" s="184">
        <v>13909591123</v>
      </c>
      <c r="X1204" s="187" t="s">
        <v>26073</v>
      </c>
      <c r="Y1204" s="187" t="s">
        <v>15464</v>
      </c>
      <c r="Z1204" s="188" t="s">
        <v>15465</v>
      </c>
      <c r="AA1204" s="184">
        <v>180</v>
      </c>
      <c r="AB1204" s="184" t="s">
        <v>3669</v>
      </c>
      <c r="AC1204" s="184"/>
      <c r="AD1204" s="184"/>
      <c r="AE1204" s="184" t="s">
        <v>3562</v>
      </c>
      <c r="AF1204" s="184"/>
      <c r="AG1204" s="184"/>
      <c r="AH1204" s="184"/>
      <c r="AI1204" s="184"/>
      <c r="AJ1204" s="184" t="s">
        <v>3563</v>
      </c>
      <c r="AK1204" s="184">
        <v>750027</v>
      </c>
      <c r="AL1204" s="184" t="s">
        <v>1104</v>
      </c>
      <c r="AM1204" s="184" t="s">
        <v>9566</v>
      </c>
      <c r="AN1204" s="184">
        <v>13919170221</v>
      </c>
      <c r="AO1204" s="184" t="s">
        <v>9567</v>
      </c>
      <c r="AP1204" s="184" t="s">
        <v>12868</v>
      </c>
      <c r="AQ1204" s="184">
        <v>13895178062</v>
      </c>
      <c r="AR1204" s="184" t="s">
        <v>1104</v>
      </c>
      <c r="AS1204" s="184" t="s">
        <v>9566</v>
      </c>
      <c r="AT1204" s="184">
        <v>13919170221</v>
      </c>
      <c r="AU1204" s="184" t="s">
        <v>15466</v>
      </c>
      <c r="AV1204" s="184" t="s">
        <v>15466</v>
      </c>
      <c r="AW1204" s="190"/>
      <c r="AX1204" s="185">
        <v>44642</v>
      </c>
      <c r="AY1204" s="185">
        <v>43569</v>
      </c>
      <c r="AZ1204" s="184" t="s">
        <v>3731</v>
      </c>
      <c r="BA1204" s="184" t="s">
        <v>15467</v>
      </c>
      <c r="BB1204" s="184"/>
      <c r="BC1204" s="184"/>
      <c r="BD1204" s="184"/>
      <c r="BE1204" s="184"/>
      <c r="BF1204" s="184"/>
      <c r="BG1204" s="184"/>
      <c r="BH1204" s="184"/>
      <c r="BI1204" s="184"/>
      <c r="BJ1204" s="184"/>
      <c r="BK1204" s="184"/>
      <c r="BL1204" s="184" t="s">
        <v>3493</v>
      </c>
      <c r="BM1204" s="184"/>
      <c r="BN1204" s="184"/>
      <c r="BO1204" s="184" t="s">
        <v>3493</v>
      </c>
      <c r="BP1204" s="184" t="s">
        <v>3493</v>
      </c>
      <c r="BQ1204" s="184" t="str">
        <f t="shared" si="51"/>
        <v>√</v>
      </c>
      <c r="BR1204" s="184"/>
      <c r="BS1204" s="184"/>
      <c r="BT1204" s="187" t="s">
        <v>3493</v>
      </c>
      <c r="BU1204" s="184"/>
      <c r="BV1204" s="190" t="e">
        <f>VLOOKUP(D:D,#REF!,2,0)</f>
        <v>#REF!</v>
      </c>
      <c r="BW1204" s="190" t="e">
        <f>VLOOKUP(D:D,#REF!,3,0)</f>
        <v>#REF!</v>
      </c>
      <c r="BX1204" s="190"/>
      <c r="BY1204" s="190"/>
      <c r="BZ1204" s="191" t="e">
        <f>VLOOKUP(D:D,#REF!,2,0)</f>
        <v>#REF!</v>
      </c>
      <c r="CA1204" s="192" t="s">
        <v>18928</v>
      </c>
      <c r="CB1204" s="192" t="s">
        <v>18928</v>
      </c>
      <c r="CC1204" s="192" t="s">
        <v>18928</v>
      </c>
      <c r="CD1204" s="190"/>
      <c r="CE1204" s="184">
        <v>7004611</v>
      </c>
    </row>
    <row r="1205" spans="1:83" ht="11.95" customHeight="1">
      <c r="A1205" s="184">
        <v>7004612</v>
      </c>
      <c r="B1205" s="184">
        <v>1204</v>
      </c>
      <c r="C1205" s="184" t="s">
        <v>18923</v>
      </c>
      <c r="D1205" s="184" t="s">
        <v>15451</v>
      </c>
      <c r="E1205" s="184" t="s">
        <v>98</v>
      </c>
      <c r="F1205" s="184" t="s">
        <v>15468</v>
      </c>
      <c r="G1205" s="185">
        <v>42640</v>
      </c>
      <c r="H1205" s="186" t="s">
        <v>9559</v>
      </c>
      <c r="I1205" s="187">
        <v>21122</v>
      </c>
      <c r="J1205" s="184" t="s">
        <v>22996</v>
      </c>
      <c r="K1205" s="184">
        <v>7004612</v>
      </c>
      <c r="L1205" s="184" t="s">
        <v>26074</v>
      </c>
      <c r="M1205" s="184" t="s">
        <v>15469</v>
      </c>
      <c r="N1205" s="188" t="s">
        <v>26075</v>
      </c>
      <c r="O1205" s="189" t="s">
        <v>15470</v>
      </c>
      <c r="P1205" s="187" t="s">
        <v>26076</v>
      </c>
      <c r="Q1205" s="187" t="s">
        <v>15471</v>
      </c>
      <c r="R1205" s="184" t="s">
        <v>15472</v>
      </c>
      <c r="S1205" s="184" t="s">
        <v>25375</v>
      </c>
      <c r="T1205" s="184" t="s">
        <v>15473</v>
      </c>
      <c r="U1205" s="184">
        <v>13995075126</v>
      </c>
      <c r="V1205" s="184" t="s">
        <v>15473</v>
      </c>
      <c r="W1205" s="184">
        <v>13995075126</v>
      </c>
      <c r="X1205" s="187" t="s">
        <v>26077</v>
      </c>
      <c r="Y1205" s="187" t="s">
        <v>15474</v>
      </c>
      <c r="Z1205" s="188" t="s">
        <v>15475</v>
      </c>
      <c r="AA1205" s="184">
        <v>180</v>
      </c>
      <c r="AB1205" s="184" t="s">
        <v>3669</v>
      </c>
      <c r="AC1205" s="184"/>
      <c r="AD1205" s="184"/>
      <c r="AE1205" s="184" t="s">
        <v>3562</v>
      </c>
      <c r="AF1205" s="184"/>
      <c r="AG1205" s="184"/>
      <c r="AH1205" s="184"/>
      <c r="AI1205" s="184"/>
      <c r="AJ1205" s="184" t="s">
        <v>3563</v>
      </c>
      <c r="AK1205" s="184">
        <v>750011</v>
      </c>
      <c r="AL1205" s="184" t="s">
        <v>1104</v>
      </c>
      <c r="AM1205" s="184" t="s">
        <v>9566</v>
      </c>
      <c r="AN1205" s="184">
        <v>13919170221</v>
      </c>
      <c r="AO1205" s="184" t="s">
        <v>9567</v>
      </c>
      <c r="AP1205" s="184" t="s">
        <v>4057</v>
      </c>
      <c r="AQ1205" s="184">
        <v>18795099777</v>
      </c>
      <c r="AR1205" s="184" t="s">
        <v>1104</v>
      </c>
      <c r="AS1205" s="184" t="s">
        <v>9566</v>
      </c>
      <c r="AT1205" s="184">
        <v>13919170221</v>
      </c>
      <c r="AU1205" s="184" t="s">
        <v>26078</v>
      </c>
      <c r="AV1205" s="184" t="s">
        <v>1295</v>
      </c>
      <c r="AW1205" s="190"/>
      <c r="AX1205" s="185">
        <v>43915</v>
      </c>
      <c r="AY1205" s="185">
        <v>43554</v>
      </c>
      <c r="AZ1205" s="184" t="s">
        <v>3731</v>
      </c>
      <c r="BA1205" s="184" t="s">
        <v>26079</v>
      </c>
      <c r="BB1205" s="184"/>
      <c r="BC1205" s="184"/>
      <c r="BD1205" s="184"/>
      <c r="BE1205" s="184"/>
      <c r="BF1205" s="184"/>
      <c r="BG1205" s="184"/>
      <c r="BH1205" s="184"/>
      <c r="BI1205" s="184"/>
      <c r="BJ1205" s="184"/>
      <c r="BK1205" s="184"/>
      <c r="BL1205" s="184" t="s">
        <v>3493</v>
      </c>
      <c r="BM1205" s="184"/>
      <c r="BN1205" s="184"/>
      <c r="BO1205" s="184" t="s">
        <v>3493</v>
      </c>
      <c r="BP1205" s="184" t="s">
        <v>3493</v>
      </c>
      <c r="BQ1205" s="184" t="str">
        <f t="shared" si="51"/>
        <v>√</v>
      </c>
      <c r="BR1205" s="184"/>
      <c r="BS1205" s="184"/>
      <c r="BT1205" s="187" t="s">
        <v>3493</v>
      </c>
      <c r="BU1205" s="184" t="s">
        <v>4288</v>
      </c>
      <c r="BV1205" s="190" t="e">
        <f>VLOOKUP(D:D,#REF!,2,0)</f>
        <v>#REF!</v>
      </c>
      <c r="BW1205" s="190" t="e">
        <f>VLOOKUP(D:D,#REF!,3,0)</f>
        <v>#REF!</v>
      </c>
      <c r="BX1205" s="190"/>
      <c r="BY1205" s="190"/>
      <c r="BZ1205" s="191" t="e">
        <f>VLOOKUP(D:D,#REF!,2,0)</f>
        <v>#REF!</v>
      </c>
      <c r="CA1205" s="192" t="s">
        <v>18928</v>
      </c>
      <c r="CB1205" s="192" t="s">
        <v>18928</v>
      </c>
      <c r="CC1205" s="192" t="s">
        <v>18928</v>
      </c>
      <c r="CD1205" s="190"/>
      <c r="CE1205" s="184">
        <v>7004612</v>
      </c>
    </row>
    <row r="1206" spans="1:83" ht="11.95" customHeight="1">
      <c r="A1206" s="184">
        <v>7004613</v>
      </c>
      <c r="B1206" s="184">
        <v>1205</v>
      </c>
      <c r="C1206" s="184" t="s">
        <v>18923</v>
      </c>
      <c r="D1206" s="184" t="s">
        <v>39</v>
      </c>
      <c r="E1206" s="184" t="s">
        <v>39</v>
      </c>
      <c r="F1206" s="184" t="s">
        <v>26080</v>
      </c>
      <c r="G1206" s="185">
        <v>42377</v>
      </c>
      <c r="H1206" s="186" t="s">
        <v>22264</v>
      </c>
      <c r="I1206" s="187">
        <v>21064</v>
      </c>
      <c r="J1206" s="184" t="s">
        <v>22265</v>
      </c>
      <c r="K1206" s="184">
        <v>7004613</v>
      </c>
      <c r="L1206" s="184" t="s">
        <v>26081</v>
      </c>
      <c r="M1206" s="184" t="s">
        <v>15476</v>
      </c>
      <c r="N1206" s="188" t="s">
        <v>26082</v>
      </c>
      <c r="O1206" s="189"/>
      <c r="P1206" s="187" t="s">
        <v>26083</v>
      </c>
      <c r="Q1206" s="187" t="s">
        <v>26083</v>
      </c>
      <c r="R1206" s="184" t="s">
        <v>15477</v>
      </c>
      <c r="S1206" s="184" t="s">
        <v>15478</v>
      </c>
      <c r="T1206" s="184" t="s">
        <v>25717</v>
      </c>
      <c r="U1206" s="184">
        <v>18996023069</v>
      </c>
      <c r="V1206" s="184" t="s">
        <v>26084</v>
      </c>
      <c r="W1206" s="184">
        <v>13608355503</v>
      </c>
      <c r="X1206" s="187" t="s">
        <v>15479</v>
      </c>
      <c r="Y1206" s="187" t="s">
        <v>15480</v>
      </c>
      <c r="Z1206" s="188" t="s">
        <v>3575</v>
      </c>
      <c r="AA1206" s="184">
        <v>180</v>
      </c>
      <c r="AB1206" s="184" t="s">
        <v>3561</v>
      </c>
      <c r="AC1206" s="184" t="s">
        <v>26085</v>
      </c>
      <c r="AD1206" s="184"/>
      <c r="AE1206" s="184" t="s">
        <v>3562</v>
      </c>
      <c r="AF1206" s="184" t="s">
        <v>3608</v>
      </c>
      <c r="AG1206" s="184"/>
      <c r="AH1206" s="184"/>
      <c r="AI1206" s="184" t="s">
        <v>15481</v>
      </c>
      <c r="AJ1206" s="184" t="s">
        <v>3563</v>
      </c>
      <c r="AK1206" s="184">
        <v>402660</v>
      </c>
      <c r="AL1206" s="184" t="s">
        <v>15482</v>
      </c>
      <c r="AM1206" s="184" t="s">
        <v>26083</v>
      </c>
      <c r="AN1206" s="184">
        <v>18996022210</v>
      </c>
      <c r="AO1206" s="184" t="s">
        <v>15483</v>
      </c>
      <c r="AP1206" s="184" t="s">
        <v>15484</v>
      </c>
      <c r="AQ1206" s="184">
        <v>18996023069</v>
      </c>
      <c r="AR1206" s="184" t="s">
        <v>26086</v>
      </c>
      <c r="AS1206" s="184" t="s">
        <v>26087</v>
      </c>
      <c r="AT1206" s="184">
        <v>18996022210</v>
      </c>
      <c r="AU1206" s="184" t="s">
        <v>26088</v>
      </c>
      <c r="AV1206" s="184" t="s">
        <v>26088</v>
      </c>
      <c r="AW1206" s="190"/>
      <c r="AX1206" s="185">
        <v>44061</v>
      </c>
      <c r="AY1206" s="185">
        <v>43709</v>
      </c>
      <c r="AZ1206" s="184" t="s">
        <v>19415</v>
      </c>
      <c r="BA1206" s="184" t="s">
        <v>15485</v>
      </c>
      <c r="BB1206" s="184"/>
      <c r="BC1206" s="184"/>
      <c r="BD1206" s="184"/>
      <c r="BE1206" s="184"/>
      <c r="BF1206" s="184"/>
      <c r="BG1206" s="184"/>
      <c r="BH1206" s="184"/>
      <c r="BI1206" s="184"/>
      <c r="BJ1206" s="184"/>
      <c r="BK1206" s="184"/>
      <c r="BL1206" s="184" t="s">
        <v>3493</v>
      </c>
      <c r="BM1206" s="184"/>
      <c r="BN1206" s="184"/>
      <c r="BO1206" s="184" t="s">
        <v>3493</v>
      </c>
      <c r="BP1206" s="184" t="s">
        <v>3493</v>
      </c>
      <c r="BQ1206" s="184" t="str">
        <f t="shared" si="51"/>
        <v>√</v>
      </c>
      <c r="BR1206" s="184"/>
      <c r="BS1206" s="184"/>
      <c r="BT1206" s="187" t="s">
        <v>3493</v>
      </c>
      <c r="BU1206" s="184" t="s">
        <v>4288</v>
      </c>
      <c r="BV1206" s="190" t="e">
        <f>VLOOKUP(D:D,#REF!,2,0)</f>
        <v>#REF!</v>
      </c>
      <c r="BW1206" s="190" t="e">
        <f>VLOOKUP(D:D,#REF!,3,0)</f>
        <v>#REF!</v>
      </c>
      <c r="BX1206" s="190" t="s">
        <v>26089</v>
      </c>
      <c r="BY1206" s="190"/>
      <c r="BZ1206" s="191" t="e">
        <f>VLOOKUP(D:D,#REF!,2,0)</f>
        <v>#REF!</v>
      </c>
      <c r="CA1206" s="192" t="s">
        <v>18928</v>
      </c>
      <c r="CB1206" s="192" t="s">
        <v>18928</v>
      </c>
      <c r="CC1206" s="192" t="s">
        <v>18928</v>
      </c>
      <c r="CD1206" s="190"/>
      <c r="CE1206" s="184">
        <v>7004613</v>
      </c>
    </row>
    <row r="1207" spans="1:83" ht="11.95" customHeight="1">
      <c r="A1207" s="184">
        <v>7004614</v>
      </c>
      <c r="B1207" s="184">
        <v>1206</v>
      </c>
      <c r="C1207" s="184" t="s">
        <v>18923</v>
      </c>
      <c r="D1207" s="184" t="s">
        <v>18</v>
      </c>
      <c r="E1207" s="184" t="s">
        <v>15486</v>
      </c>
      <c r="F1207" s="184" t="s">
        <v>26090</v>
      </c>
      <c r="G1207" s="185">
        <v>42380</v>
      </c>
      <c r="H1207" s="186" t="s">
        <v>9814</v>
      </c>
      <c r="I1207" s="187">
        <v>21045</v>
      </c>
      <c r="J1207" s="184" t="s">
        <v>3575</v>
      </c>
      <c r="K1207" s="184">
        <v>7004614</v>
      </c>
      <c r="L1207" s="184" t="s">
        <v>26091</v>
      </c>
      <c r="M1207" s="184" t="s">
        <v>15487</v>
      </c>
      <c r="N1207" s="188" t="s">
        <v>26092</v>
      </c>
      <c r="O1207" s="189" t="s">
        <v>15488</v>
      </c>
      <c r="P1207" s="187" t="s">
        <v>26093</v>
      </c>
      <c r="Q1207" s="187" t="s">
        <v>26093</v>
      </c>
      <c r="R1207" s="184" t="s">
        <v>26094</v>
      </c>
      <c r="S1207" s="184">
        <v>13778474258</v>
      </c>
      <c r="T1207" s="184" t="s">
        <v>26095</v>
      </c>
      <c r="U1207" s="184">
        <v>18909048851</v>
      </c>
      <c r="V1207" s="184" t="s">
        <v>26095</v>
      </c>
      <c r="W1207" s="184">
        <v>18909048851</v>
      </c>
      <c r="X1207" s="187" t="s">
        <v>26096</v>
      </c>
      <c r="Y1207" s="187" t="s">
        <v>26097</v>
      </c>
      <c r="Z1207" s="188" t="s">
        <v>3575</v>
      </c>
      <c r="AA1207" s="184">
        <v>90</v>
      </c>
      <c r="AB1207" s="184" t="s">
        <v>3669</v>
      </c>
      <c r="AC1207" s="184"/>
      <c r="AD1207" s="184"/>
      <c r="AE1207" s="184" t="s">
        <v>26098</v>
      </c>
      <c r="AF1207" s="184"/>
      <c r="AG1207" s="184"/>
      <c r="AH1207" s="184"/>
      <c r="AI1207" s="184"/>
      <c r="AJ1207" s="184" t="s">
        <v>3563</v>
      </c>
      <c r="AK1207" s="184">
        <v>624200</v>
      </c>
      <c r="AL1207" s="184" t="s">
        <v>26099</v>
      </c>
      <c r="AM1207" s="184" t="s">
        <v>26093</v>
      </c>
      <c r="AN1207" s="184">
        <v>18909048851</v>
      </c>
      <c r="AO1207" s="184" t="s">
        <v>14436</v>
      </c>
      <c r="AP1207" s="184" t="s">
        <v>15489</v>
      </c>
      <c r="AQ1207" s="184">
        <v>18909048851</v>
      </c>
      <c r="AR1207" s="184" t="s">
        <v>26100</v>
      </c>
      <c r="AS1207" s="184" t="s">
        <v>15490</v>
      </c>
      <c r="AT1207" s="184">
        <v>18909048851</v>
      </c>
      <c r="AU1207" s="184" t="s">
        <v>26101</v>
      </c>
      <c r="AV1207" s="184" t="s">
        <v>26101</v>
      </c>
      <c r="AW1207" s="190"/>
      <c r="AX1207" s="185">
        <v>43907</v>
      </c>
      <c r="AY1207" s="185">
        <v>43245</v>
      </c>
      <c r="AZ1207" s="184" t="s">
        <v>19415</v>
      </c>
      <c r="BA1207" s="184" t="s">
        <v>26102</v>
      </c>
      <c r="BB1207" s="184"/>
      <c r="BC1207" s="184"/>
      <c r="BD1207" s="184"/>
      <c r="BE1207" s="184"/>
      <c r="BF1207" s="184"/>
      <c r="BG1207" s="184"/>
      <c r="BH1207" s="184"/>
      <c r="BI1207" s="184"/>
      <c r="BJ1207" s="184"/>
      <c r="BK1207" s="184"/>
      <c r="BL1207" s="184" t="s">
        <v>3493</v>
      </c>
      <c r="BM1207" s="184"/>
      <c r="BN1207" s="184"/>
      <c r="BO1207" s="184" t="s">
        <v>3493</v>
      </c>
      <c r="BP1207" s="184" t="s">
        <v>3493</v>
      </c>
      <c r="BQ1207" s="184" t="str">
        <f t="shared" si="51"/>
        <v>√</v>
      </c>
      <c r="BR1207" s="184"/>
      <c r="BS1207" s="184"/>
      <c r="BT1207" s="187" t="s">
        <v>2819</v>
      </c>
      <c r="BU1207" s="184" t="s">
        <v>3823</v>
      </c>
      <c r="BV1207" s="190" t="e">
        <f>VLOOKUP(D:D,#REF!,2,0)</f>
        <v>#REF!</v>
      </c>
      <c r="BW1207" s="190" t="e">
        <f>VLOOKUP(D:D,#REF!,3,0)</f>
        <v>#REF!</v>
      </c>
      <c r="BX1207" s="190"/>
      <c r="BY1207" s="190"/>
      <c r="BZ1207" s="191" t="e">
        <f>VLOOKUP(D:D,#REF!,2,0)</f>
        <v>#REF!</v>
      </c>
      <c r="CA1207" s="192" t="s">
        <v>18928</v>
      </c>
      <c r="CB1207" s="192" t="s">
        <v>18928</v>
      </c>
      <c r="CC1207" s="192" t="s">
        <v>18928</v>
      </c>
      <c r="CD1207" s="190"/>
      <c r="CE1207" s="184">
        <v>7004614</v>
      </c>
    </row>
    <row r="1208" spans="1:83" ht="11.95" customHeight="1">
      <c r="A1208" s="184">
        <v>7004615</v>
      </c>
      <c r="B1208" s="184">
        <v>1207</v>
      </c>
      <c r="C1208" s="184" t="s">
        <v>18923</v>
      </c>
      <c r="D1208" s="184" t="s">
        <v>18</v>
      </c>
      <c r="E1208" s="184" t="s">
        <v>15486</v>
      </c>
      <c r="F1208" s="184" t="s">
        <v>15491</v>
      </c>
      <c r="G1208" s="185">
        <v>42370</v>
      </c>
      <c r="H1208" s="186" t="s">
        <v>9814</v>
      </c>
      <c r="I1208" s="187">
        <v>21045</v>
      </c>
      <c r="J1208" s="184" t="s">
        <v>3575</v>
      </c>
      <c r="K1208" s="184">
        <v>7004615</v>
      </c>
      <c r="L1208" s="184" t="s">
        <v>15492</v>
      </c>
      <c r="M1208" s="184" t="s">
        <v>8154</v>
      </c>
      <c r="N1208" s="188" t="s">
        <v>26103</v>
      </c>
      <c r="O1208" s="189" t="s">
        <v>15493</v>
      </c>
      <c r="P1208" s="187" t="s">
        <v>26104</v>
      </c>
      <c r="Q1208" s="187" t="s">
        <v>26104</v>
      </c>
      <c r="R1208" s="184" t="s">
        <v>26105</v>
      </c>
      <c r="S1208" s="184">
        <v>18783777878</v>
      </c>
      <c r="T1208" s="184" t="s">
        <v>15494</v>
      </c>
      <c r="U1208" s="184" t="s">
        <v>26106</v>
      </c>
      <c r="V1208" s="184" t="s">
        <v>15494</v>
      </c>
      <c r="W1208" s="184" t="s">
        <v>26106</v>
      </c>
      <c r="X1208" s="187" t="s">
        <v>26107</v>
      </c>
      <c r="Y1208" s="187" t="s">
        <v>26108</v>
      </c>
      <c r="Z1208" s="188" t="s">
        <v>3575</v>
      </c>
      <c r="AA1208" s="184">
        <v>90</v>
      </c>
      <c r="AB1208" s="184" t="s">
        <v>3669</v>
      </c>
      <c r="AC1208" s="184"/>
      <c r="AD1208" s="184"/>
      <c r="AE1208" s="184" t="s">
        <v>26098</v>
      </c>
      <c r="AF1208" s="184"/>
      <c r="AG1208" s="184"/>
      <c r="AH1208" s="184"/>
      <c r="AI1208" s="184"/>
      <c r="AJ1208" s="184" t="s">
        <v>3563</v>
      </c>
      <c r="AK1208" s="184">
        <v>624000</v>
      </c>
      <c r="AL1208" s="184" t="s">
        <v>15495</v>
      </c>
      <c r="AM1208" s="184" t="s">
        <v>26104</v>
      </c>
      <c r="AN1208" s="184" t="s">
        <v>26109</v>
      </c>
      <c r="AO1208" s="184" t="s">
        <v>26110</v>
      </c>
      <c r="AP1208" s="184" t="s">
        <v>15496</v>
      </c>
      <c r="AQ1208" s="184" t="s">
        <v>15497</v>
      </c>
      <c r="AR1208" s="184" t="s">
        <v>15498</v>
      </c>
      <c r="AS1208" s="184" t="s">
        <v>15499</v>
      </c>
      <c r="AT1208" s="184" t="s">
        <v>15500</v>
      </c>
      <c r="AU1208" s="184" t="s">
        <v>15501</v>
      </c>
      <c r="AV1208" s="184" t="s">
        <v>15501</v>
      </c>
      <c r="AW1208" s="190"/>
      <c r="AX1208" s="185">
        <v>44301</v>
      </c>
      <c r="AY1208" s="185">
        <v>42680</v>
      </c>
      <c r="AZ1208" s="184" t="s">
        <v>3731</v>
      </c>
      <c r="BA1208" s="184" t="s">
        <v>26111</v>
      </c>
      <c r="BB1208" s="184"/>
      <c r="BC1208" s="184"/>
      <c r="BD1208" s="184"/>
      <c r="BE1208" s="184"/>
      <c r="BF1208" s="184"/>
      <c r="BG1208" s="184"/>
      <c r="BH1208" s="184"/>
      <c r="BI1208" s="184"/>
      <c r="BJ1208" s="184"/>
      <c r="BK1208" s="184"/>
      <c r="BL1208" s="184" t="s">
        <v>3493</v>
      </c>
      <c r="BM1208" s="184"/>
      <c r="BN1208" s="184"/>
      <c r="BO1208" s="184" t="s">
        <v>3493</v>
      </c>
      <c r="BP1208" s="184" t="s">
        <v>3493</v>
      </c>
      <c r="BQ1208" s="184" t="str">
        <f t="shared" si="51"/>
        <v>√</v>
      </c>
      <c r="BR1208" s="184"/>
      <c r="BS1208" s="184"/>
      <c r="BT1208" s="187" t="s">
        <v>2819</v>
      </c>
      <c r="BU1208" s="184" t="s">
        <v>3823</v>
      </c>
      <c r="BV1208" s="190" t="e">
        <f>VLOOKUP(D:D,#REF!,2,0)</f>
        <v>#REF!</v>
      </c>
      <c r="BW1208" s="190" t="e">
        <f>VLOOKUP(D:D,#REF!,3,0)</f>
        <v>#REF!</v>
      </c>
      <c r="BX1208" s="190"/>
      <c r="BY1208" s="190"/>
      <c r="BZ1208" s="191" t="e">
        <f>VLOOKUP(D:D,#REF!,2,0)</f>
        <v>#REF!</v>
      </c>
      <c r="CA1208" s="192" t="s">
        <v>18928</v>
      </c>
      <c r="CB1208" s="192" t="s">
        <v>18928</v>
      </c>
      <c r="CC1208" s="192" t="s">
        <v>18928</v>
      </c>
      <c r="CD1208" s="190"/>
      <c r="CE1208" s="184">
        <v>7004615</v>
      </c>
    </row>
    <row r="1209" spans="1:83" ht="11.95" customHeight="1">
      <c r="A1209" s="184">
        <v>7004616</v>
      </c>
      <c r="B1209" s="184">
        <v>1208</v>
      </c>
      <c r="C1209" s="184" t="s">
        <v>19398</v>
      </c>
      <c r="D1209" s="184" t="s">
        <v>29</v>
      </c>
      <c r="E1209" s="184" t="s">
        <v>606</v>
      </c>
      <c r="F1209" s="184" t="s">
        <v>26112</v>
      </c>
      <c r="G1209" s="185">
        <v>42600</v>
      </c>
      <c r="H1209" s="186" t="s">
        <v>23312</v>
      </c>
      <c r="I1209" s="187">
        <v>21148</v>
      </c>
      <c r="J1209" s="184" t="s">
        <v>10131</v>
      </c>
      <c r="K1209" s="184">
        <v>7004616</v>
      </c>
      <c r="L1209" s="184" t="s">
        <v>26113</v>
      </c>
      <c r="M1209" s="184" t="s">
        <v>15502</v>
      </c>
      <c r="N1209" s="188" t="s">
        <v>26114</v>
      </c>
      <c r="O1209" s="189" t="s">
        <v>15503</v>
      </c>
      <c r="P1209" s="187" t="s">
        <v>15504</v>
      </c>
      <c r="Q1209" s="187" t="s">
        <v>15504</v>
      </c>
      <c r="R1209" s="184" t="s">
        <v>26115</v>
      </c>
      <c r="S1209" s="184">
        <v>18931695878</v>
      </c>
      <c r="T1209" s="184" t="s">
        <v>26116</v>
      </c>
      <c r="U1209" s="184">
        <v>13603321663</v>
      </c>
      <c r="V1209" s="184" t="s">
        <v>26116</v>
      </c>
      <c r="W1209" s="184">
        <v>13603321663</v>
      </c>
      <c r="X1209" s="187" t="s">
        <v>15505</v>
      </c>
      <c r="Y1209" s="187" t="s">
        <v>26117</v>
      </c>
      <c r="Z1209" s="188" t="s">
        <v>3575</v>
      </c>
      <c r="AA1209" s="184">
        <v>120</v>
      </c>
      <c r="AB1209" s="184" t="s">
        <v>3561</v>
      </c>
      <c r="AC1209" s="184" t="s">
        <v>26118</v>
      </c>
      <c r="AD1209" s="184" t="s">
        <v>26119</v>
      </c>
      <c r="AE1209" s="184" t="s">
        <v>3562</v>
      </c>
      <c r="AF1209" s="184"/>
      <c r="AG1209" s="184"/>
      <c r="AH1209" s="184"/>
      <c r="AI1209" s="184"/>
      <c r="AJ1209" s="184" t="s">
        <v>3563</v>
      </c>
      <c r="AK1209" s="184" t="s">
        <v>15506</v>
      </c>
      <c r="AL1209" s="184" t="s">
        <v>15507</v>
      </c>
      <c r="AM1209" s="184" t="s">
        <v>15504</v>
      </c>
      <c r="AN1209" s="184">
        <v>13603321663</v>
      </c>
      <c r="AO1209" s="184" t="s">
        <v>3577</v>
      </c>
      <c r="AP1209" s="184" t="s">
        <v>15508</v>
      </c>
      <c r="AQ1209" s="184">
        <v>13603321663</v>
      </c>
      <c r="AR1209" s="184" t="s">
        <v>15509</v>
      </c>
      <c r="AS1209" s="184" t="s">
        <v>26120</v>
      </c>
      <c r="AT1209" s="184">
        <v>13603321663</v>
      </c>
      <c r="AU1209" s="184" t="s">
        <v>15510</v>
      </c>
      <c r="AV1209" s="184" t="s">
        <v>15510</v>
      </c>
      <c r="AW1209" s="190"/>
      <c r="AX1209" s="185">
        <v>43850</v>
      </c>
      <c r="AY1209" s="185">
        <v>43571</v>
      </c>
      <c r="AZ1209" s="184" t="s">
        <v>19415</v>
      </c>
      <c r="BA1209" s="184" t="s">
        <v>26121</v>
      </c>
      <c r="BB1209" s="184"/>
      <c r="BC1209" s="184"/>
      <c r="BD1209" s="184"/>
      <c r="BE1209" s="184"/>
      <c r="BF1209" s="184"/>
      <c r="BG1209" s="184"/>
      <c r="BH1209" s="184"/>
      <c r="BI1209" s="184"/>
      <c r="BJ1209" s="184"/>
      <c r="BK1209" s="184"/>
      <c r="BL1209" s="184" t="s">
        <v>3493</v>
      </c>
      <c r="BM1209" s="184"/>
      <c r="BN1209" s="184"/>
      <c r="BO1209" s="184" t="s">
        <v>3493</v>
      </c>
      <c r="BP1209" s="184" t="s">
        <v>3493</v>
      </c>
      <c r="BQ1209" s="184" t="str">
        <f t="shared" si="51"/>
        <v>√</v>
      </c>
      <c r="BR1209" s="184"/>
      <c r="BS1209" s="184"/>
      <c r="BT1209" s="187" t="s">
        <v>2819</v>
      </c>
      <c r="BU1209" s="184" t="s">
        <v>3823</v>
      </c>
      <c r="BV1209" s="190" t="e">
        <f>VLOOKUP(D:D,#REF!,2,0)</f>
        <v>#REF!</v>
      </c>
      <c r="BW1209" s="190" t="e">
        <f>VLOOKUP(D:D,#REF!,3,0)</f>
        <v>#REF!</v>
      </c>
      <c r="BX1209" s="190"/>
      <c r="BY1209" s="190"/>
      <c r="BZ1209" s="191" t="e">
        <f>VLOOKUP(D:D,#REF!,2,0)</f>
        <v>#REF!</v>
      </c>
      <c r="CA1209" s="192" t="s">
        <v>18928</v>
      </c>
      <c r="CB1209" s="192" t="s">
        <v>18928</v>
      </c>
      <c r="CC1209" s="192" t="s">
        <v>18928</v>
      </c>
      <c r="CD1209" s="190"/>
      <c r="CE1209" s="184">
        <v>7004616</v>
      </c>
    </row>
    <row r="1210" spans="1:83" ht="11.95" customHeight="1">
      <c r="A1210" s="184">
        <v>7004617</v>
      </c>
      <c r="B1210" s="184">
        <v>1209</v>
      </c>
      <c r="C1210" s="184" t="s">
        <v>18923</v>
      </c>
      <c r="D1210" s="184" t="s">
        <v>35</v>
      </c>
      <c r="E1210" s="184" t="s">
        <v>679</v>
      </c>
      <c r="F1210" s="184" t="s">
        <v>15511</v>
      </c>
      <c r="G1210" s="185">
        <v>42640</v>
      </c>
      <c r="H1210" s="186" t="s">
        <v>9559</v>
      </c>
      <c r="I1210" s="187">
        <v>21121</v>
      </c>
      <c r="J1210" s="184" t="s">
        <v>22996</v>
      </c>
      <c r="K1210" s="184">
        <v>7004617</v>
      </c>
      <c r="L1210" s="184" t="s">
        <v>15512</v>
      </c>
      <c r="M1210" s="184" t="s">
        <v>26122</v>
      </c>
      <c r="N1210" s="188" t="s">
        <v>26123</v>
      </c>
      <c r="O1210" s="189" t="s">
        <v>15513</v>
      </c>
      <c r="P1210" s="187" t="s">
        <v>15514</v>
      </c>
      <c r="Q1210" s="187" t="s">
        <v>15514</v>
      </c>
      <c r="R1210" s="184" t="s">
        <v>26124</v>
      </c>
      <c r="S1210" s="184" t="s">
        <v>25375</v>
      </c>
      <c r="T1210" s="184" t="s">
        <v>26125</v>
      </c>
      <c r="U1210" s="184" t="s">
        <v>26126</v>
      </c>
      <c r="V1210" s="184" t="s">
        <v>25375</v>
      </c>
      <c r="W1210" s="184" t="s">
        <v>3575</v>
      </c>
      <c r="X1210" s="187" t="s">
        <v>15515</v>
      </c>
      <c r="Y1210" s="187" t="s">
        <v>26127</v>
      </c>
      <c r="Z1210" s="188" t="s">
        <v>15516</v>
      </c>
      <c r="AA1210" s="184">
        <v>180</v>
      </c>
      <c r="AB1210" s="184" t="s">
        <v>3561</v>
      </c>
      <c r="AC1210" s="184"/>
      <c r="AD1210" s="184"/>
      <c r="AE1210" s="184" t="s">
        <v>26098</v>
      </c>
      <c r="AF1210" s="184"/>
      <c r="AG1210" s="184"/>
      <c r="AH1210" s="184"/>
      <c r="AI1210" s="184"/>
      <c r="AJ1210" s="184" t="s">
        <v>3563</v>
      </c>
      <c r="AK1210" s="184">
        <v>731100</v>
      </c>
      <c r="AL1210" s="184" t="s">
        <v>1104</v>
      </c>
      <c r="AM1210" s="184" t="s">
        <v>9566</v>
      </c>
      <c r="AN1210" s="184">
        <v>13919170221</v>
      </c>
      <c r="AO1210" s="184" t="s">
        <v>9567</v>
      </c>
      <c r="AP1210" s="184" t="s">
        <v>15517</v>
      </c>
      <c r="AQ1210" s="184" t="s">
        <v>15518</v>
      </c>
      <c r="AR1210" s="184" t="s">
        <v>1104</v>
      </c>
      <c r="AS1210" s="184" t="s">
        <v>9566</v>
      </c>
      <c r="AT1210" s="184">
        <v>13919170221</v>
      </c>
      <c r="AU1210" s="184" t="s">
        <v>26128</v>
      </c>
      <c r="AV1210" s="184" t="s">
        <v>26128</v>
      </c>
      <c r="AW1210" s="190"/>
      <c r="AX1210" s="185">
        <v>43903</v>
      </c>
      <c r="AY1210" s="185">
        <v>43367</v>
      </c>
      <c r="AZ1210" s="184" t="s">
        <v>19415</v>
      </c>
      <c r="BA1210" s="184" t="s">
        <v>15519</v>
      </c>
      <c r="BB1210" s="184"/>
      <c r="BC1210" s="184"/>
      <c r="BD1210" s="184"/>
      <c r="BE1210" s="184"/>
      <c r="BF1210" s="184"/>
      <c r="BG1210" s="184"/>
      <c r="BH1210" s="184"/>
      <c r="BI1210" s="184"/>
      <c r="BJ1210" s="184"/>
      <c r="BK1210" s="184"/>
      <c r="BL1210" s="184" t="s">
        <v>3493</v>
      </c>
      <c r="BM1210" s="184"/>
      <c r="BN1210" s="184" t="s">
        <v>3493</v>
      </c>
      <c r="BO1210" s="184" t="s">
        <v>3493</v>
      </c>
      <c r="BP1210" s="184" t="s">
        <v>3493</v>
      </c>
      <c r="BQ1210" s="184" t="str">
        <f t="shared" si="51"/>
        <v>√</v>
      </c>
      <c r="BR1210" s="184"/>
      <c r="BS1210" s="184"/>
      <c r="BT1210" s="187" t="s">
        <v>3493</v>
      </c>
      <c r="BU1210" s="184"/>
      <c r="BV1210" s="190" t="e">
        <f>VLOOKUP(D:D,#REF!,2,0)</f>
        <v>#REF!</v>
      </c>
      <c r="BW1210" s="190" t="e">
        <f>VLOOKUP(D:D,#REF!,3,0)</f>
        <v>#REF!</v>
      </c>
      <c r="BX1210" s="190" t="s">
        <v>15516</v>
      </c>
      <c r="BY1210" s="190"/>
      <c r="BZ1210" s="191" t="e">
        <f>VLOOKUP(D:D,#REF!,2,0)</f>
        <v>#REF!</v>
      </c>
      <c r="CA1210" s="192" t="s">
        <v>18928</v>
      </c>
      <c r="CB1210" s="192" t="s">
        <v>18928</v>
      </c>
      <c r="CC1210" s="192" t="s">
        <v>18928</v>
      </c>
      <c r="CD1210" s="190"/>
      <c r="CE1210" s="184">
        <v>7004617</v>
      </c>
    </row>
    <row r="1211" spans="1:83" ht="11.95" customHeight="1">
      <c r="A1211" s="184">
        <v>7004618</v>
      </c>
      <c r="B1211" s="184">
        <v>1210</v>
      </c>
      <c r="C1211" s="184" t="s">
        <v>18923</v>
      </c>
      <c r="D1211" s="184" t="s">
        <v>35</v>
      </c>
      <c r="E1211" s="184" t="s">
        <v>15520</v>
      </c>
      <c r="F1211" s="184" t="s">
        <v>26129</v>
      </c>
      <c r="G1211" s="185">
        <v>42640</v>
      </c>
      <c r="H1211" s="186" t="s">
        <v>9559</v>
      </c>
      <c r="I1211" s="187">
        <v>21121</v>
      </c>
      <c r="J1211" s="184" t="s">
        <v>22996</v>
      </c>
      <c r="K1211" s="184">
        <v>7004618</v>
      </c>
      <c r="L1211" s="184" t="s">
        <v>26130</v>
      </c>
      <c r="M1211" s="184" t="s">
        <v>15521</v>
      </c>
      <c r="N1211" s="188" t="s">
        <v>26131</v>
      </c>
      <c r="O1211" s="189" t="s">
        <v>15522</v>
      </c>
      <c r="P1211" s="187" t="s">
        <v>26132</v>
      </c>
      <c r="Q1211" s="187" t="s">
        <v>26132</v>
      </c>
      <c r="R1211" s="184" t="s">
        <v>26133</v>
      </c>
      <c r="S1211" s="184" t="s">
        <v>25375</v>
      </c>
      <c r="T1211" s="184" t="s">
        <v>26134</v>
      </c>
      <c r="U1211" s="184" t="s">
        <v>26135</v>
      </c>
      <c r="V1211" s="184" t="s">
        <v>25375</v>
      </c>
      <c r="W1211" s="184" t="s">
        <v>3575</v>
      </c>
      <c r="X1211" s="187" t="s">
        <v>26136</v>
      </c>
      <c r="Y1211" s="187" t="s">
        <v>26137</v>
      </c>
      <c r="Z1211" s="188" t="s">
        <v>3575</v>
      </c>
      <c r="AA1211" s="184">
        <v>180</v>
      </c>
      <c r="AB1211" s="184" t="s">
        <v>3561</v>
      </c>
      <c r="AC1211" s="184"/>
      <c r="AD1211" s="184"/>
      <c r="AE1211" s="184" t="s">
        <v>26098</v>
      </c>
      <c r="AF1211" s="184"/>
      <c r="AG1211" s="184"/>
      <c r="AH1211" s="184"/>
      <c r="AI1211" s="184"/>
      <c r="AJ1211" s="184" t="s">
        <v>3563</v>
      </c>
      <c r="AK1211" s="184">
        <v>748500</v>
      </c>
      <c r="AL1211" s="184" t="s">
        <v>1104</v>
      </c>
      <c r="AM1211" s="184" t="s">
        <v>9566</v>
      </c>
      <c r="AN1211" s="184">
        <v>13919170221</v>
      </c>
      <c r="AO1211" s="184" t="s">
        <v>9567</v>
      </c>
      <c r="AP1211" s="184" t="s">
        <v>15523</v>
      </c>
      <c r="AQ1211" s="184" t="s">
        <v>15524</v>
      </c>
      <c r="AR1211" s="184" t="s">
        <v>1104</v>
      </c>
      <c r="AS1211" s="184" t="s">
        <v>9566</v>
      </c>
      <c r="AT1211" s="184">
        <v>13919170221</v>
      </c>
      <c r="AU1211" s="184" t="s">
        <v>15525</v>
      </c>
      <c r="AV1211" s="184" t="s">
        <v>15525</v>
      </c>
      <c r="AW1211" s="190"/>
      <c r="AX1211" s="185">
        <v>44256</v>
      </c>
      <c r="AY1211" s="185">
        <v>42517</v>
      </c>
      <c r="AZ1211" s="184" t="s">
        <v>3731</v>
      </c>
      <c r="BA1211" s="184" t="s">
        <v>15526</v>
      </c>
      <c r="BB1211" s="184"/>
      <c r="BC1211" s="184"/>
      <c r="BD1211" s="184"/>
      <c r="BE1211" s="184"/>
      <c r="BF1211" s="184"/>
      <c r="BG1211" s="184"/>
      <c r="BH1211" s="184"/>
      <c r="BI1211" s="184"/>
      <c r="BJ1211" s="184"/>
      <c r="BK1211" s="184"/>
      <c r="BL1211" s="184" t="s">
        <v>3493</v>
      </c>
      <c r="BM1211" s="184"/>
      <c r="BN1211" s="184" t="s">
        <v>3493</v>
      </c>
      <c r="BO1211" s="184" t="s">
        <v>3493</v>
      </c>
      <c r="BP1211" s="184" t="s">
        <v>3493</v>
      </c>
      <c r="BQ1211" s="184" t="str">
        <f t="shared" si="51"/>
        <v>√</v>
      </c>
      <c r="BR1211" s="184"/>
      <c r="BS1211" s="184"/>
      <c r="BT1211" s="187"/>
      <c r="BU1211" s="184" t="s">
        <v>3858</v>
      </c>
      <c r="BV1211" s="190" t="e">
        <f>VLOOKUP(D:D,#REF!,2,0)</f>
        <v>#REF!</v>
      </c>
      <c r="BW1211" s="190" t="e">
        <f>VLOOKUP(D:D,#REF!,3,0)</f>
        <v>#REF!</v>
      </c>
      <c r="BX1211" s="190"/>
      <c r="BY1211" s="190"/>
      <c r="BZ1211" s="191" t="e">
        <f>VLOOKUP(D:D,#REF!,2,0)</f>
        <v>#REF!</v>
      </c>
      <c r="CA1211" s="192" t="s">
        <v>18928</v>
      </c>
      <c r="CB1211" s="192" t="s">
        <v>18928</v>
      </c>
      <c r="CC1211" s="192" t="s">
        <v>18928</v>
      </c>
      <c r="CD1211" s="190"/>
      <c r="CE1211" s="184">
        <v>7004618</v>
      </c>
    </row>
    <row r="1212" spans="1:83" ht="11.95" customHeight="1">
      <c r="A1212" s="184">
        <v>7004619</v>
      </c>
      <c r="B1212" s="184">
        <v>1211</v>
      </c>
      <c r="C1212" s="184" t="s">
        <v>18923</v>
      </c>
      <c r="D1212" s="184" t="s">
        <v>35</v>
      </c>
      <c r="E1212" s="184" t="s">
        <v>1112</v>
      </c>
      <c r="F1212" s="184" t="s">
        <v>15527</v>
      </c>
      <c r="G1212" s="185">
        <v>42640</v>
      </c>
      <c r="H1212" s="186" t="s">
        <v>9559</v>
      </c>
      <c r="I1212" s="187">
        <v>21121</v>
      </c>
      <c r="J1212" s="184" t="s">
        <v>22996</v>
      </c>
      <c r="K1212" s="184">
        <v>7004619</v>
      </c>
      <c r="L1212" s="184" t="s">
        <v>26138</v>
      </c>
      <c r="M1212" s="184" t="s">
        <v>26139</v>
      </c>
      <c r="N1212" s="188" t="s">
        <v>26140</v>
      </c>
      <c r="O1212" s="189" t="s">
        <v>26141</v>
      </c>
      <c r="P1212" s="187" t="s">
        <v>15528</v>
      </c>
      <c r="Q1212" s="187" t="s">
        <v>15528</v>
      </c>
      <c r="R1212" s="184" t="s">
        <v>26142</v>
      </c>
      <c r="S1212" s="184" t="s">
        <v>25375</v>
      </c>
      <c r="T1212" s="184" t="s">
        <v>26143</v>
      </c>
      <c r="U1212" s="184">
        <v>13993599072</v>
      </c>
      <c r="V1212" s="184" t="s">
        <v>25375</v>
      </c>
      <c r="W1212" s="184" t="s">
        <v>3575</v>
      </c>
      <c r="X1212" s="187" t="s">
        <v>15529</v>
      </c>
      <c r="Y1212" s="187" t="s">
        <v>26144</v>
      </c>
      <c r="Z1212" s="188" t="s">
        <v>26145</v>
      </c>
      <c r="AA1212" s="184">
        <v>180</v>
      </c>
      <c r="AB1212" s="184" t="s">
        <v>3561</v>
      </c>
      <c r="AC1212" s="184"/>
      <c r="AD1212" s="184"/>
      <c r="AE1212" s="184" t="s">
        <v>26098</v>
      </c>
      <c r="AF1212" s="184"/>
      <c r="AG1212" s="184"/>
      <c r="AH1212" s="184"/>
      <c r="AI1212" s="184"/>
      <c r="AJ1212" s="184" t="s">
        <v>3563</v>
      </c>
      <c r="AK1212" s="184">
        <v>737100</v>
      </c>
      <c r="AL1212" s="184" t="s">
        <v>1104</v>
      </c>
      <c r="AM1212" s="184" t="s">
        <v>9566</v>
      </c>
      <c r="AN1212" s="184">
        <v>13919170221</v>
      </c>
      <c r="AO1212" s="184" t="s">
        <v>9567</v>
      </c>
      <c r="AP1212" s="184" t="s">
        <v>15530</v>
      </c>
      <c r="AQ1212" s="184" t="s">
        <v>15531</v>
      </c>
      <c r="AR1212" s="184" t="s">
        <v>1104</v>
      </c>
      <c r="AS1212" s="184" t="s">
        <v>9566</v>
      </c>
      <c r="AT1212" s="184">
        <v>13919170221</v>
      </c>
      <c r="AU1212" s="184" t="s">
        <v>26146</v>
      </c>
      <c r="AV1212" s="184" t="s">
        <v>26146</v>
      </c>
      <c r="AW1212" s="190"/>
      <c r="AX1212" s="185">
        <v>44647</v>
      </c>
      <c r="AY1212" s="185">
        <v>43654</v>
      </c>
      <c r="AZ1212" s="184" t="s">
        <v>3562</v>
      </c>
      <c r="BA1212" s="184" t="s">
        <v>26147</v>
      </c>
      <c r="BB1212" s="184"/>
      <c r="BC1212" s="184"/>
      <c r="BD1212" s="184"/>
      <c r="BE1212" s="184"/>
      <c r="BF1212" s="184"/>
      <c r="BG1212" s="184"/>
      <c r="BH1212" s="184"/>
      <c r="BI1212" s="184"/>
      <c r="BJ1212" s="184"/>
      <c r="BK1212" s="184"/>
      <c r="BL1212" s="184" t="s">
        <v>3493</v>
      </c>
      <c r="BM1212" s="184"/>
      <c r="BN1212" s="184" t="s">
        <v>3493</v>
      </c>
      <c r="BO1212" s="184" t="s">
        <v>3493</v>
      </c>
      <c r="BP1212" s="184" t="s">
        <v>3493</v>
      </c>
      <c r="BQ1212" s="184" t="str">
        <f t="shared" si="51"/>
        <v>√</v>
      </c>
      <c r="BR1212" s="184"/>
      <c r="BS1212" s="184"/>
      <c r="BT1212" s="187" t="s">
        <v>3493</v>
      </c>
      <c r="BU1212" s="184"/>
      <c r="BV1212" s="190" t="e">
        <f>VLOOKUP(D:D,#REF!,2,0)</f>
        <v>#REF!</v>
      </c>
      <c r="BW1212" s="190" t="e">
        <f>VLOOKUP(D:D,#REF!,3,0)</f>
        <v>#REF!</v>
      </c>
      <c r="BX1212" s="190"/>
      <c r="BY1212" s="190"/>
      <c r="BZ1212" s="191" t="e">
        <f>VLOOKUP(D:D,#REF!,2,0)</f>
        <v>#REF!</v>
      </c>
      <c r="CA1212" s="192" t="s">
        <v>18928</v>
      </c>
      <c r="CB1212" s="192" t="s">
        <v>18928</v>
      </c>
      <c r="CC1212" s="192" t="s">
        <v>18928</v>
      </c>
      <c r="CD1212" s="190"/>
      <c r="CE1212" s="184">
        <v>7004619</v>
      </c>
    </row>
    <row r="1213" spans="1:83" ht="11.95" customHeight="1">
      <c r="A1213" s="184">
        <v>7004620</v>
      </c>
      <c r="B1213" s="184">
        <v>1212</v>
      </c>
      <c r="C1213" s="184" t="s">
        <v>18923</v>
      </c>
      <c r="D1213" s="184" t="s">
        <v>35</v>
      </c>
      <c r="E1213" s="184" t="s">
        <v>681</v>
      </c>
      <c r="F1213" s="184" t="s">
        <v>26148</v>
      </c>
      <c r="G1213" s="185">
        <v>42640</v>
      </c>
      <c r="H1213" s="186" t="s">
        <v>9559</v>
      </c>
      <c r="I1213" s="187">
        <v>21121</v>
      </c>
      <c r="J1213" s="184" t="s">
        <v>22996</v>
      </c>
      <c r="K1213" s="184">
        <v>7004620</v>
      </c>
      <c r="L1213" s="184" t="s">
        <v>26149</v>
      </c>
      <c r="M1213" s="184" t="s">
        <v>15532</v>
      </c>
      <c r="N1213" s="188" t="s">
        <v>26150</v>
      </c>
      <c r="O1213" s="189" t="s">
        <v>15533</v>
      </c>
      <c r="P1213" s="187" t="s">
        <v>15534</v>
      </c>
      <c r="Q1213" s="187" t="s">
        <v>15534</v>
      </c>
      <c r="R1213" s="184" t="s">
        <v>15535</v>
      </c>
      <c r="S1213" s="184" t="s">
        <v>25375</v>
      </c>
      <c r="T1213" s="184" t="s">
        <v>26151</v>
      </c>
      <c r="U1213" s="184" t="s">
        <v>26152</v>
      </c>
      <c r="V1213" s="184" t="s">
        <v>25375</v>
      </c>
      <c r="W1213" s="184" t="s">
        <v>3575</v>
      </c>
      <c r="X1213" s="187" t="s">
        <v>26153</v>
      </c>
      <c r="Y1213" s="187"/>
      <c r="Z1213" s="188" t="s">
        <v>15536</v>
      </c>
      <c r="AA1213" s="184">
        <v>180</v>
      </c>
      <c r="AB1213" s="184" t="s">
        <v>3561</v>
      </c>
      <c r="AC1213" s="184"/>
      <c r="AD1213" s="184"/>
      <c r="AE1213" s="184" t="s">
        <v>26098</v>
      </c>
      <c r="AF1213" s="184"/>
      <c r="AG1213" s="184"/>
      <c r="AH1213" s="184"/>
      <c r="AI1213" s="184"/>
      <c r="AJ1213" s="184" t="s">
        <v>3563</v>
      </c>
      <c r="AK1213" s="184">
        <v>744300</v>
      </c>
      <c r="AL1213" s="184" t="s">
        <v>1104</v>
      </c>
      <c r="AM1213" s="184" t="s">
        <v>9566</v>
      </c>
      <c r="AN1213" s="184">
        <v>13919170221</v>
      </c>
      <c r="AO1213" s="184" t="s">
        <v>9567</v>
      </c>
      <c r="AP1213" s="184" t="s">
        <v>15537</v>
      </c>
      <c r="AQ1213" s="184" t="s">
        <v>15538</v>
      </c>
      <c r="AR1213" s="184" t="s">
        <v>1104</v>
      </c>
      <c r="AS1213" s="184" t="s">
        <v>9566</v>
      </c>
      <c r="AT1213" s="184">
        <v>13919170221</v>
      </c>
      <c r="AU1213" s="184" t="s">
        <v>15539</v>
      </c>
      <c r="AV1213" s="184" t="s">
        <v>15539</v>
      </c>
      <c r="AW1213" s="190"/>
      <c r="AX1213" s="185">
        <v>44208</v>
      </c>
      <c r="AY1213" s="185"/>
      <c r="AZ1213" s="184" t="s">
        <v>3731</v>
      </c>
      <c r="BA1213" s="184" t="s">
        <v>15540</v>
      </c>
      <c r="BB1213" s="184"/>
      <c r="BC1213" s="184"/>
      <c r="BD1213" s="184"/>
      <c r="BE1213" s="184"/>
      <c r="BF1213" s="184"/>
      <c r="BG1213" s="184"/>
      <c r="BH1213" s="184"/>
      <c r="BI1213" s="184"/>
      <c r="BJ1213" s="184"/>
      <c r="BK1213" s="184"/>
      <c r="BL1213" s="184" t="s">
        <v>3493</v>
      </c>
      <c r="BM1213" s="184"/>
      <c r="BN1213" s="184" t="s">
        <v>3493</v>
      </c>
      <c r="BO1213" s="184"/>
      <c r="BP1213" s="184" t="s">
        <v>3493</v>
      </c>
      <c r="BQ1213" s="184" t="str">
        <f t="shared" si="51"/>
        <v>√</v>
      </c>
      <c r="BR1213" s="184"/>
      <c r="BS1213" s="184"/>
      <c r="BT1213" s="187" t="str">
        <f t="shared" ref="BT1213:BT1214" si="54">IF(OR(P1213="",P1213="/")," ","√")</f>
        <v>√</v>
      </c>
      <c r="BU1213" s="184"/>
      <c r="BV1213" s="190" t="e">
        <f>VLOOKUP(D:D,#REF!,2,0)</f>
        <v>#REF!</v>
      </c>
      <c r="BW1213" s="190" t="e">
        <f>VLOOKUP(D:D,#REF!,3,0)</f>
        <v>#REF!</v>
      </c>
      <c r="BX1213" s="190"/>
      <c r="BY1213" s="190"/>
      <c r="BZ1213" s="191" t="e">
        <f>VLOOKUP(D:D,#REF!,2,0)</f>
        <v>#REF!</v>
      </c>
      <c r="CA1213" s="192" t="s">
        <v>18928</v>
      </c>
      <c r="CB1213" s="192" t="s">
        <v>18928</v>
      </c>
      <c r="CC1213" s="192" t="s">
        <v>18928</v>
      </c>
      <c r="CD1213" s="190"/>
      <c r="CE1213" s="184">
        <v>7004620</v>
      </c>
    </row>
    <row r="1214" spans="1:83" ht="11.95" customHeight="1">
      <c r="A1214" s="184">
        <v>7004621</v>
      </c>
      <c r="B1214" s="184">
        <v>1213</v>
      </c>
      <c r="C1214" s="184" t="s">
        <v>18923</v>
      </c>
      <c r="D1214" s="184" t="s">
        <v>35</v>
      </c>
      <c r="E1214" s="184" t="s">
        <v>680</v>
      </c>
      <c r="F1214" s="184" t="s">
        <v>26154</v>
      </c>
      <c r="G1214" s="185">
        <v>42640</v>
      </c>
      <c r="H1214" s="186" t="s">
        <v>9559</v>
      </c>
      <c r="I1214" s="187">
        <v>21121</v>
      </c>
      <c r="J1214" s="184" t="s">
        <v>22996</v>
      </c>
      <c r="K1214" s="184">
        <v>7004621</v>
      </c>
      <c r="L1214" s="184" t="s">
        <v>26155</v>
      </c>
      <c r="M1214" s="184" t="s">
        <v>26156</v>
      </c>
      <c r="N1214" s="188" t="s">
        <v>15541</v>
      </c>
      <c r="O1214" s="189" t="s">
        <v>15542</v>
      </c>
      <c r="P1214" s="187" t="s">
        <v>15543</v>
      </c>
      <c r="Q1214" s="187" t="s">
        <v>15543</v>
      </c>
      <c r="R1214" s="184" t="s">
        <v>15544</v>
      </c>
      <c r="S1214" s="184" t="s">
        <v>25375</v>
      </c>
      <c r="T1214" s="184" t="s">
        <v>15545</v>
      </c>
      <c r="U1214" s="184" t="s">
        <v>26157</v>
      </c>
      <c r="V1214" s="184" t="s">
        <v>25375</v>
      </c>
      <c r="W1214" s="184" t="s">
        <v>3575</v>
      </c>
      <c r="X1214" s="187" t="s">
        <v>26158</v>
      </c>
      <c r="Y1214" s="187" t="s">
        <v>26159</v>
      </c>
      <c r="Z1214" s="188" t="s">
        <v>15546</v>
      </c>
      <c r="AA1214" s="184">
        <v>180</v>
      </c>
      <c r="AB1214" s="184" t="s">
        <v>3669</v>
      </c>
      <c r="AC1214" s="184"/>
      <c r="AD1214" s="184"/>
      <c r="AE1214" s="184" t="s">
        <v>26098</v>
      </c>
      <c r="AF1214" s="184"/>
      <c r="AG1214" s="184"/>
      <c r="AH1214" s="184"/>
      <c r="AI1214" s="184"/>
      <c r="AJ1214" s="184" t="s">
        <v>3563</v>
      </c>
      <c r="AK1214" s="184">
        <v>741600</v>
      </c>
      <c r="AL1214" s="184" t="s">
        <v>1104</v>
      </c>
      <c r="AM1214" s="184" t="s">
        <v>9566</v>
      </c>
      <c r="AN1214" s="184">
        <v>13919170221</v>
      </c>
      <c r="AO1214" s="184" t="s">
        <v>9567</v>
      </c>
      <c r="AP1214" s="184" t="s">
        <v>15547</v>
      </c>
      <c r="AQ1214" s="184" t="s">
        <v>15542</v>
      </c>
      <c r="AR1214" s="184" t="s">
        <v>1104</v>
      </c>
      <c r="AS1214" s="184" t="s">
        <v>9566</v>
      </c>
      <c r="AT1214" s="184">
        <v>13919170221</v>
      </c>
      <c r="AU1214" s="184" t="s">
        <v>26160</v>
      </c>
      <c r="AV1214" s="184" t="s">
        <v>26160</v>
      </c>
      <c r="AW1214" s="190"/>
      <c r="AX1214" s="185">
        <v>43914</v>
      </c>
      <c r="AY1214" s="185">
        <v>43071</v>
      </c>
      <c r="AZ1214" s="184" t="s">
        <v>3731</v>
      </c>
      <c r="BA1214" s="184" t="s">
        <v>26161</v>
      </c>
      <c r="BB1214" s="184"/>
      <c r="BC1214" s="184"/>
      <c r="BD1214" s="184"/>
      <c r="BE1214" s="184"/>
      <c r="BF1214" s="184"/>
      <c r="BG1214" s="184"/>
      <c r="BH1214" s="184"/>
      <c r="BI1214" s="184"/>
      <c r="BJ1214" s="184"/>
      <c r="BK1214" s="184"/>
      <c r="BL1214" s="184" t="s">
        <v>3493</v>
      </c>
      <c r="BM1214" s="184"/>
      <c r="BN1214" s="184"/>
      <c r="BO1214" s="184" t="s">
        <v>3493</v>
      </c>
      <c r="BP1214" s="184" t="s">
        <v>3493</v>
      </c>
      <c r="BQ1214" s="184" t="str">
        <f t="shared" si="51"/>
        <v>√</v>
      </c>
      <c r="BR1214" s="184"/>
      <c r="BS1214" s="184"/>
      <c r="BT1214" s="187" t="str">
        <f t="shared" si="54"/>
        <v>√</v>
      </c>
      <c r="BU1214" s="184" t="s">
        <v>15548</v>
      </c>
      <c r="BV1214" s="190" t="e">
        <f>VLOOKUP(D:D,#REF!,2,0)</f>
        <v>#REF!</v>
      </c>
      <c r="BW1214" s="190" t="e">
        <f>VLOOKUP(D:D,#REF!,3,0)</f>
        <v>#REF!</v>
      </c>
      <c r="BX1214" s="190"/>
      <c r="BY1214" s="190"/>
      <c r="BZ1214" s="191" t="e">
        <f>VLOOKUP(D:D,#REF!,2,0)</f>
        <v>#REF!</v>
      </c>
      <c r="CA1214" s="192" t="s">
        <v>18928</v>
      </c>
      <c r="CB1214" s="192" t="s">
        <v>18928</v>
      </c>
      <c r="CC1214" s="192" t="s">
        <v>18928</v>
      </c>
      <c r="CD1214" s="190"/>
      <c r="CE1214" s="184">
        <v>7004621</v>
      </c>
    </row>
    <row r="1215" spans="1:83" ht="11.95" customHeight="1">
      <c r="A1215" s="184">
        <v>7004622</v>
      </c>
      <c r="B1215" s="184">
        <v>1214</v>
      </c>
      <c r="C1215" s="184" t="s">
        <v>19398</v>
      </c>
      <c r="D1215" s="184" t="s">
        <v>22</v>
      </c>
      <c r="E1215" s="184" t="s">
        <v>561</v>
      </c>
      <c r="F1215" s="184" t="s">
        <v>15549</v>
      </c>
      <c r="G1215" s="185">
        <v>42381</v>
      </c>
      <c r="H1215" s="186" t="s">
        <v>22451</v>
      </c>
      <c r="I1215" s="187">
        <v>21184</v>
      </c>
      <c r="J1215" s="184" t="s">
        <v>26162</v>
      </c>
      <c r="K1215" s="184">
        <v>7004622</v>
      </c>
      <c r="L1215" s="184" t="s">
        <v>26163</v>
      </c>
      <c r="M1215" s="184" t="s">
        <v>15550</v>
      </c>
      <c r="N1215" s="188" t="s">
        <v>26164</v>
      </c>
      <c r="O1215" s="189" t="s">
        <v>15551</v>
      </c>
      <c r="P1215" s="187" t="s">
        <v>26165</v>
      </c>
      <c r="Q1215" s="187" t="s">
        <v>26165</v>
      </c>
      <c r="R1215" s="184" t="s">
        <v>15552</v>
      </c>
      <c r="S1215" s="184" t="s">
        <v>15553</v>
      </c>
      <c r="T1215" s="184" t="s">
        <v>15554</v>
      </c>
      <c r="U1215" s="184">
        <v>13963870816</v>
      </c>
      <c r="V1215" s="184" t="s">
        <v>26166</v>
      </c>
      <c r="W1215" s="184">
        <v>13625357378</v>
      </c>
      <c r="X1215" s="187" t="s">
        <v>15555</v>
      </c>
      <c r="Y1215" s="187" t="s">
        <v>15556</v>
      </c>
      <c r="Z1215" s="188" t="s">
        <v>3575</v>
      </c>
      <c r="AA1215" s="184">
        <v>90</v>
      </c>
      <c r="AB1215" s="184" t="s">
        <v>3669</v>
      </c>
      <c r="AC1215" s="184"/>
      <c r="AD1215" s="184"/>
      <c r="AE1215" s="184" t="s">
        <v>3562</v>
      </c>
      <c r="AF1215" s="184"/>
      <c r="AG1215" s="184"/>
      <c r="AH1215" s="184"/>
      <c r="AI1215" s="184"/>
      <c r="AJ1215" s="184" t="s">
        <v>3593</v>
      </c>
      <c r="AK1215" s="184">
        <v>264200</v>
      </c>
      <c r="AL1215" s="184" t="s">
        <v>26167</v>
      </c>
      <c r="AM1215" s="184" t="s">
        <v>26165</v>
      </c>
      <c r="AN1215" s="184">
        <v>13963870816</v>
      </c>
      <c r="AO1215" s="184" t="s">
        <v>3820</v>
      </c>
      <c r="AP1215" s="184" t="s">
        <v>15557</v>
      </c>
      <c r="AQ1215" s="184">
        <v>13963870816</v>
      </c>
      <c r="AR1215" s="184" t="s">
        <v>26168</v>
      </c>
      <c r="AS1215" s="184" t="s">
        <v>26169</v>
      </c>
      <c r="AT1215" s="184">
        <v>13963870816</v>
      </c>
      <c r="AU1215" s="184" t="s">
        <v>26170</v>
      </c>
      <c r="AV1215" s="184" t="s">
        <v>26171</v>
      </c>
      <c r="AW1215" s="190"/>
      <c r="AX1215" s="185">
        <v>44286</v>
      </c>
      <c r="AY1215" s="185">
        <v>43536</v>
      </c>
      <c r="AZ1215" s="184" t="s">
        <v>3731</v>
      </c>
      <c r="BA1215" s="184" t="s">
        <v>26172</v>
      </c>
      <c r="BB1215" s="184"/>
      <c r="BC1215" s="184"/>
      <c r="BD1215" s="184"/>
      <c r="BE1215" s="184"/>
      <c r="BF1215" s="184"/>
      <c r="BG1215" s="184"/>
      <c r="BH1215" s="184"/>
      <c r="BI1215" s="184"/>
      <c r="BJ1215" s="184"/>
      <c r="BK1215" s="184"/>
      <c r="BL1215" s="184" t="s">
        <v>3493</v>
      </c>
      <c r="BM1215" s="184"/>
      <c r="BN1215" s="184" t="s">
        <v>3493</v>
      </c>
      <c r="BO1215" s="184" t="s">
        <v>3493</v>
      </c>
      <c r="BP1215" s="184" t="s">
        <v>3493</v>
      </c>
      <c r="BQ1215" s="184" t="str">
        <f t="shared" si="51"/>
        <v>√</v>
      </c>
      <c r="BR1215" s="184"/>
      <c r="BS1215" s="184"/>
      <c r="BT1215" s="187" t="s">
        <v>2819</v>
      </c>
      <c r="BU1215" s="184" t="s">
        <v>3823</v>
      </c>
      <c r="BV1215" s="190" t="e">
        <f>VLOOKUP(D:D,#REF!,2,0)</f>
        <v>#REF!</v>
      </c>
      <c r="BW1215" s="190" t="e">
        <f>VLOOKUP(D:D,#REF!,3,0)</f>
        <v>#REF!</v>
      </c>
      <c r="BX1215" s="190"/>
      <c r="BY1215" s="190"/>
      <c r="BZ1215" s="191" t="e">
        <f>VLOOKUP(D:D,#REF!,2,0)</f>
        <v>#REF!</v>
      </c>
      <c r="CA1215" s="192" t="s">
        <v>18928</v>
      </c>
      <c r="CB1215" s="192" t="s">
        <v>18928</v>
      </c>
      <c r="CC1215" s="192" t="s">
        <v>18928</v>
      </c>
      <c r="CD1215" s="190"/>
      <c r="CE1215" s="184">
        <v>7004622</v>
      </c>
    </row>
    <row r="1216" spans="1:83" ht="11.95" customHeight="1">
      <c r="A1216" s="184">
        <v>7004623</v>
      </c>
      <c r="B1216" s="184">
        <v>1215</v>
      </c>
      <c r="C1216" s="184" t="s">
        <v>22473</v>
      </c>
      <c r="D1216" s="184" t="s">
        <v>24</v>
      </c>
      <c r="E1216" s="184" t="s">
        <v>621</v>
      </c>
      <c r="F1216" s="184" t="s">
        <v>26173</v>
      </c>
      <c r="G1216" s="185">
        <v>42597</v>
      </c>
      <c r="H1216" s="186" t="s">
        <v>22769</v>
      </c>
      <c r="I1216" s="187">
        <v>21143</v>
      </c>
      <c r="J1216" s="184" t="s">
        <v>22725</v>
      </c>
      <c r="K1216" s="184">
        <v>7004623</v>
      </c>
      <c r="L1216" s="184" t="s">
        <v>26174</v>
      </c>
      <c r="M1216" s="184" t="s">
        <v>26175</v>
      </c>
      <c r="N1216" s="188" t="s">
        <v>26176</v>
      </c>
      <c r="O1216" s="189" t="s">
        <v>15558</v>
      </c>
      <c r="P1216" s="187" t="s">
        <v>26177</v>
      </c>
      <c r="Q1216" s="187" t="s">
        <v>26177</v>
      </c>
      <c r="R1216" s="184" t="s">
        <v>26178</v>
      </c>
      <c r="S1216" s="184">
        <v>13502357348</v>
      </c>
      <c r="T1216" s="184" t="s">
        <v>26179</v>
      </c>
      <c r="U1216" s="184">
        <v>13622944109</v>
      </c>
      <c r="V1216" s="184" t="s">
        <v>26180</v>
      </c>
      <c r="W1216" s="184">
        <v>13802369412</v>
      </c>
      <c r="X1216" s="187" t="s">
        <v>26181</v>
      </c>
      <c r="Y1216" s="187"/>
      <c r="Z1216" s="188" t="s">
        <v>26182</v>
      </c>
      <c r="AA1216" s="184">
        <v>180</v>
      </c>
      <c r="AB1216" s="184" t="s">
        <v>3669</v>
      </c>
      <c r="AC1216" s="184" t="s">
        <v>22755</v>
      </c>
      <c r="AD1216" s="184"/>
      <c r="AE1216" s="184" t="s">
        <v>3562</v>
      </c>
      <c r="AF1216" s="184" t="s">
        <v>4919</v>
      </c>
      <c r="AG1216" s="184"/>
      <c r="AH1216" s="184"/>
      <c r="AI1216" s="184"/>
      <c r="AJ1216" s="184" t="s">
        <v>3563</v>
      </c>
      <c r="AK1216" s="184">
        <v>514200</v>
      </c>
      <c r="AL1216" s="184" t="s">
        <v>15559</v>
      </c>
      <c r="AM1216" s="184" t="s">
        <v>26183</v>
      </c>
      <c r="AN1216" s="184">
        <v>13622944109</v>
      </c>
      <c r="AO1216" s="184" t="s">
        <v>26184</v>
      </c>
      <c r="AP1216" s="184" t="s">
        <v>15560</v>
      </c>
      <c r="AQ1216" s="184">
        <v>13622944109</v>
      </c>
      <c r="AR1216" s="184" t="s">
        <v>15561</v>
      </c>
      <c r="AS1216" s="184" t="s">
        <v>15562</v>
      </c>
      <c r="AT1216" s="184">
        <v>13622944109</v>
      </c>
      <c r="AU1216" s="184" t="s">
        <v>15563</v>
      </c>
      <c r="AV1216" s="184" t="s">
        <v>26185</v>
      </c>
      <c r="AW1216" s="190"/>
      <c r="AX1216" s="185">
        <v>44380</v>
      </c>
      <c r="AY1216" s="185">
        <v>44380</v>
      </c>
      <c r="AZ1216" s="184" t="s">
        <v>3731</v>
      </c>
      <c r="BA1216" s="184" t="s">
        <v>26186</v>
      </c>
      <c r="BB1216" s="184"/>
      <c r="BC1216" s="184"/>
      <c r="BD1216" s="184"/>
      <c r="BE1216" s="184"/>
      <c r="BF1216" s="184"/>
      <c r="BG1216" s="184"/>
      <c r="BH1216" s="184"/>
      <c r="BI1216" s="184"/>
      <c r="BJ1216" s="184"/>
      <c r="BK1216" s="184"/>
      <c r="BL1216" s="184" t="s">
        <v>3493</v>
      </c>
      <c r="BM1216" s="184"/>
      <c r="BN1216" s="184" t="s">
        <v>3493</v>
      </c>
      <c r="BO1216" s="184"/>
      <c r="BP1216" s="184" t="s">
        <v>3493</v>
      </c>
      <c r="BQ1216" s="184" t="str">
        <f t="shared" si="51"/>
        <v>√</v>
      </c>
      <c r="BR1216" s="184"/>
      <c r="BS1216" s="184"/>
      <c r="BT1216" s="187" t="s">
        <v>3493</v>
      </c>
      <c r="BU1216" s="184"/>
      <c r="BV1216" s="190" t="e">
        <f>VLOOKUP(D:D,#REF!,2,0)</f>
        <v>#REF!</v>
      </c>
      <c r="BW1216" s="190" t="e">
        <f>VLOOKUP(D:D,#REF!,3,0)</f>
        <v>#REF!</v>
      </c>
      <c r="BX1216" s="190"/>
      <c r="BY1216" s="190"/>
      <c r="BZ1216" s="191" t="e">
        <f>VLOOKUP(D:D,#REF!,2,0)</f>
        <v>#REF!</v>
      </c>
      <c r="CA1216" s="192" t="s">
        <v>18928</v>
      </c>
      <c r="CB1216" s="192" t="s">
        <v>18928</v>
      </c>
      <c r="CC1216" s="192" t="s">
        <v>18928</v>
      </c>
      <c r="CD1216" s="190"/>
      <c r="CE1216" s="184">
        <v>7004623</v>
      </c>
    </row>
    <row r="1217" spans="1:83" ht="11.95" customHeight="1">
      <c r="A1217" s="184">
        <v>7004624</v>
      </c>
      <c r="B1217" s="184">
        <v>1216</v>
      </c>
      <c r="C1217" s="184" t="s">
        <v>18923</v>
      </c>
      <c r="D1217" s="184" t="s">
        <v>35</v>
      </c>
      <c r="E1217" s="184" t="s">
        <v>1114</v>
      </c>
      <c r="F1217" s="184" t="s">
        <v>26187</v>
      </c>
      <c r="G1217" s="185">
        <v>42640</v>
      </c>
      <c r="H1217" s="186" t="s">
        <v>9559</v>
      </c>
      <c r="I1217" s="187">
        <v>21121</v>
      </c>
      <c r="J1217" s="184" t="s">
        <v>22996</v>
      </c>
      <c r="K1217" s="184">
        <v>7004624</v>
      </c>
      <c r="L1217" s="184" t="s">
        <v>26188</v>
      </c>
      <c r="M1217" s="184" t="s">
        <v>26189</v>
      </c>
      <c r="N1217" s="188" t="s">
        <v>15564</v>
      </c>
      <c r="O1217" s="189" t="s">
        <v>15565</v>
      </c>
      <c r="P1217" s="187" t="s">
        <v>15566</v>
      </c>
      <c r="Q1217" s="187" t="s">
        <v>15566</v>
      </c>
      <c r="R1217" s="184" t="s">
        <v>15567</v>
      </c>
      <c r="S1217" s="184" t="s">
        <v>25375</v>
      </c>
      <c r="T1217" s="184" t="s">
        <v>15568</v>
      </c>
      <c r="U1217" s="184" t="s">
        <v>26190</v>
      </c>
      <c r="V1217" s="184" t="s">
        <v>25375</v>
      </c>
      <c r="W1217" s="184" t="s">
        <v>3575</v>
      </c>
      <c r="X1217" s="187" t="s">
        <v>15569</v>
      </c>
      <c r="Y1217" s="187"/>
      <c r="Z1217" s="188" t="s">
        <v>15570</v>
      </c>
      <c r="AA1217" s="184">
        <v>180</v>
      </c>
      <c r="AB1217" s="184" t="s">
        <v>3561</v>
      </c>
      <c r="AC1217" s="184" t="s">
        <v>26191</v>
      </c>
      <c r="AD1217" s="184"/>
      <c r="AE1217" s="184" t="s">
        <v>26098</v>
      </c>
      <c r="AF1217" s="184"/>
      <c r="AG1217" s="184"/>
      <c r="AH1217" s="184"/>
      <c r="AI1217" s="184"/>
      <c r="AJ1217" s="184" t="s">
        <v>3563</v>
      </c>
      <c r="AK1217" s="184">
        <v>735000</v>
      </c>
      <c r="AL1217" s="184" t="s">
        <v>1104</v>
      </c>
      <c r="AM1217" s="184" t="s">
        <v>9566</v>
      </c>
      <c r="AN1217" s="184">
        <v>13919170221</v>
      </c>
      <c r="AO1217" s="184" t="s">
        <v>9567</v>
      </c>
      <c r="AP1217" s="184" t="s">
        <v>15571</v>
      </c>
      <c r="AQ1217" s="184" t="s">
        <v>15572</v>
      </c>
      <c r="AR1217" s="184" t="s">
        <v>1104</v>
      </c>
      <c r="AS1217" s="184" t="s">
        <v>9566</v>
      </c>
      <c r="AT1217" s="184">
        <v>13919170221</v>
      </c>
      <c r="AU1217" s="184" t="s">
        <v>26192</v>
      </c>
      <c r="AV1217" s="184" t="s">
        <v>26192</v>
      </c>
      <c r="AW1217" s="190"/>
      <c r="AX1217" s="185">
        <v>43921</v>
      </c>
      <c r="AY1217" s="185"/>
      <c r="AZ1217" s="184" t="s">
        <v>3731</v>
      </c>
      <c r="BA1217" s="184" t="s">
        <v>26193</v>
      </c>
      <c r="BB1217" s="184"/>
      <c r="BC1217" s="184"/>
      <c r="BD1217" s="184"/>
      <c r="BE1217" s="184"/>
      <c r="BF1217" s="184"/>
      <c r="BG1217" s="184"/>
      <c r="BH1217" s="184"/>
      <c r="BI1217" s="184"/>
      <c r="BJ1217" s="184"/>
      <c r="BK1217" s="184"/>
      <c r="BL1217" s="184" t="s">
        <v>3493</v>
      </c>
      <c r="BM1217" s="184"/>
      <c r="BN1217" s="184"/>
      <c r="BO1217" s="184"/>
      <c r="BP1217" s="184" t="s">
        <v>3493</v>
      </c>
      <c r="BQ1217" s="184" t="str">
        <f t="shared" si="51"/>
        <v>√</v>
      </c>
      <c r="BR1217" s="184"/>
      <c r="BS1217" s="184"/>
      <c r="BT1217" s="187" t="s">
        <v>3493</v>
      </c>
      <c r="BU1217" s="184"/>
      <c r="BV1217" s="190" t="e">
        <f>VLOOKUP(D:D,#REF!,2,0)</f>
        <v>#REF!</v>
      </c>
      <c r="BW1217" s="190" t="e">
        <f>VLOOKUP(D:D,#REF!,3,0)</f>
        <v>#REF!</v>
      </c>
      <c r="BX1217" s="190"/>
      <c r="BY1217" s="190"/>
      <c r="BZ1217" s="191" t="e">
        <f>VLOOKUP(D:D,#REF!,2,0)</f>
        <v>#REF!</v>
      </c>
      <c r="CA1217" s="192" t="s">
        <v>18928</v>
      </c>
      <c r="CB1217" s="192" t="s">
        <v>18928</v>
      </c>
      <c r="CC1217" s="192" t="s">
        <v>18928</v>
      </c>
      <c r="CD1217" s="190"/>
      <c r="CE1217" s="184">
        <v>7004624</v>
      </c>
    </row>
    <row r="1218" spans="1:83" ht="11.95" customHeight="1">
      <c r="A1218" s="184">
        <v>7004625</v>
      </c>
      <c r="B1218" s="184">
        <v>1217</v>
      </c>
      <c r="C1218" s="184" t="s">
        <v>22473</v>
      </c>
      <c r="D1218" s="184" t="s">
        <v>24</v>
      </c>
      <c r="E1218" s="184" t="s">
        <v>632</v>
      </c>
      <c r="F1218" s="184" t="s">
        <v>26194</v>
      </c>
      <c r="G1218" s="185">
        <v>42616</v>
      </c>
      <c r="H1218" s="186" t="s">
        <v>22794</v>
      </c>
      <c r="I1218" s="187">
        <v>21144</v>
      </c>
      <c r="J1218" s="184" t="s">
        <v>22795</v>
      </c>
      <c r="K1218" s="184">
        <v>7004625</v>
      </c>
      <c r="L1218" s="184" t="s">
        <v>26195</v>
      </c>
      <c r="M1218" s="184" t="s">
        <v>26196</v>
      </c>
      <c r="N1218" s="188" t="s">
        <v>26197</v>
      </c>
      <c r="O1218" s="189" t="s">
        <v>15573</v>
      </c>
      <c r="P1218" s="187" t="s">
        <v>15574</v>
      </c>
      <c r="Q1218" s="187" t="s">
        <v>15574</v>
      </c>
      <c r="R1218" s="184" t="s">
        <v>15575</v>
      </c>
      <c r="S1218" s="184" t="s">
        <v>25375</v>
      </c>
      <c r="T1218" s="184" t="s">
        <v>25375</v>
      </c>
      <c r="U1218" s="184" t="s">
        <v>3575</v>
      </c>
      <c r="V1218" s="184" t="s">
        <v>25375</v>
      </c>
      <c r="W1218" s="184" t="s">
        <v>3575</v>
      </c>
      <c r="X1218" s="187" t="s">
        <v>26198</v>
      </c>
      <c r="Y1218" s="187"/>
      <c r="Z1218" s="188" t="s">
        <v>26198</v>
      </c>
      <c r="AA1218" s="184">
        <v>90</v>
      </c>
      <c r="AB1218" s="184" t="s">
        <v>3561</v>
      </c>
      <c r="AC1218" s="184" t="s">
        <v>22755</v>
      </c>
      <c r="AD1218" s="184"/>
      <c r="AE1218" s="184" t="s">
        <v>3562</v>
      </c>
      <c r="AF1218" s="184" t="s">
        <v>4919</v>
      </c>
      <c r="AG1218" s="184"/>
      <c r="AH1218" s="184"/>
      <c r="AI1218" s="184"/>
      <c r="AJ1218" s="184" t="s">
        <v>3563</v>
      </c>
      <c r="AK1218" s="184">
        <v>524002</v>
      </c>
      <c r="AL1218" s="184"/>
      <c r="AM1218" s="184"/>
      <c r="AN1218" s="184" t="s">
        <v>1585</v>
      </c>
      <c r="AO1218" s="184" t="s">
        <v>3577</v>
      </c>
      <c r="AP1218" s="184" t="s">
        <v>15576</v>
      </c>
      <c r="AQ1218" s="184">
        <v>13727785151</v>
      </c>
      <c r="AR1218" s="184"/>
      <c r="AS1218" s="184"/>
      <c r="AT1218" s="184"/>
      <c r="AU1218" s="184" t="s">
        <v>15577</v>
      </c>
      <c r="AV1218" s="184" t="s">
        <v>15578</v>
      </c>
      <c r="AW1218" s="190"/>
      <c r="AX1218" s="185">
        <v>44320</v>
      </c>
      <c r="AY1218" s="185">
        <v>44320</v>
      </c>
      <c r="AZ1218" s="184" t="s">
        <v>3731</v>
      </c>
      <c r="BA1218" s="184" t="s">
        <v>26199</v>
      </c>
      <c r="BB1218" s="184"/>
      <c r="BC1218" s="184"/>
      <c r="BD1218" s="184"/>
      <c r="BE1218" s="184"/>
      <c r="BF1218" s="184"/>
      <c r="BG1218" s="184"/>
      <c r="BH1218" s="184"/>
      <c r="BI1218" s="184"/>
      <c r="BJ1218" s="184"/>
      <c r="BK1218" s="184"/>
      <c r="BL1218" s="184" t="s">
        <v>3493</v>
      </c>
      <c r="BM1218" s="184"/>
      <c r="BN1218" s="184"/>
      <c r="BO1218" s="184"/>
      <c r="BP1218" s="184" t="s">
        <v>3493</v>
      </c>
      <c r="BQ1218" s="184" t="str">
        <f t="shared" si="51"/>
        <v>√</v>
      </c>
      <c r="BR1218" s="184"/>
      <c r="BS1218" s="184" t="s">
        <v>3493</v>
      </c>
      <c r="BT1218" s="187" t="s">
        <v>8842</v>
      </c>
      <c r="BU1218" s="184" t="s">
        <v>19517</v>
      </c>
      <c r="BV1218" s="190" t="e">
        <f>VLOOKUP(D:D,#REF!,2,0)</f>
        <v>#REF!</v>
      </c>
      <c r="BW1218" s="190" t="e">
        <f>VLOOKUP(D:D,#REF!,3,0)</f>
        <v>#REF!</v>
      </c>
      <c r="BX1218" s="190"/>
      <c r="BY1218" s="190"/>
      <c r="BZ1218" s="191" t="e">
        <f>VLOOKUP(D:D,#REF!,2,0)</f>
        <v>#REF!</v>
      </c>
      <c r="CA1218" s="192" t="s">
        <v>18928</v>
      </c>
      <c r="CB1218" s="192" t="s">
        <v>18928</v>
      </c>
      <c r="CC1218" s="192" t="s">
        <v>18928</v>
      </c>
      <c r="CD1218" s="190"/>
      <c r="CE1218" s="184">
        <v>7004625</v>
      </c>
    </row>
    <row r="1219" spans="1:83" ht="11.95" customHeight="1">
      <c r="A1219" s="184">
        <v>7004626</v>
      </c>
      <c r="B1219" s="184">
        <v>1218</v>
      </c>
      <c r="C1219" s="184" t="s">
        <v>22473</v>
      </c>
      <c r="D1219" s="184" t="s">
        <v>24</v>
      </c>
      <c r="E1219" s="184" t="s">
        <v>619</v>
      </c>
      <c r="F1219" s="184" t="s">
        <v>26200</v>
      </c>
      <c r="G1219" s="185">
        <v>42585</v>
      </c>
      <c r="H1219" s="186" t="s">
        <v>22715</v>
      </c>
      <c r="I1219" s="187">
        <v>21049</v>
      </c>
      <c r="J1219" s="184" t="s">
        <v>11164</v>
      </c>
      <c r="K1219" s="184">
        <v>7004626</v>
      </c>
      <c r="L1219" s="184" t="s">
        <v>26201</v>
      </c>
      <c r="M1219" s="184" t="s">
        <v>26202</v>
      </c>
      <c r="N1219" s="188" t="s">
        <v>15579</v>
      </c>
      <c r="O1219" s="189" t="s">
        <v>15580</v>
      </c>
      <c r="P1219" s="187" t="s">
        <v>26203</v>
      </c>
      <c r="Q1219" s="187" t="s">
        <v>26203</v>
      </c>
      <c r="R1219" s="184" t="s">
        <v>15581</v>
      </c>
      <c r="S1219" s="184" t="s">
        <v>25375</v>
      </c>
      <c r="T1219" s="184" t="s">
        <v>25375</v>
      </c>
      <c r="U1219" s="184" t="s">
        <v>3575</v>
      </c>
      <c r="V1219" s="184" t="s">
        <v>25375</v>
      </c>
      <c r="W1219" s="184" t="s">
        <v>26204</v>
      </c>
      <c r="X1219" s="187" t="s">
        <v>26205</v>
      </c>
      <c r="Y1219" s="187"/>
      <c r="Z1219" s="188" t="s">
        <v>26205</v>
      </c>
      <c r="AA1219" s="184">
        <v>90</v>
      </c>
      <c r="AB1219" s="184" t="s">
        <v>3561</v>
      </c>
      <c r="AC1219" s="184"/>
      <c r="AD1219" s="184"/>
      <c r="AE1219" s="184" t="s">
        <v>3562</v>
      </c>
      <c r="AF1219" s="184"/>
      <c r="AG1219" s="184"/>
      <c r="AH1219" s="184"/>
      <c r="AI1219" s="184"/>
      <c r="AJ1219" s="184" t="s">
        <v>3563</v>
      </c>
      <c r="AK1219" s="184">
        <v>516100</v>
      </c>
      <c r="AL1219" s="184"/>
      <c r="AM1219" s="184"/>
      <c r="AN1219" s="184"/>
      <c r="AO1219" s="184" t="s">
        <v>3577</v>
      </c>
      <c r="AP1219" s="184" t="s">
        <v>15582</v>
      </c>
      <c r="AQ1219" s="184">
        <v>13422914995</v>
      </c>
      <c r="AR1219" s="184"/>
      <c r="AS1219" s="184"/>
      <c r="AT1219" s="184"/>
      <c r="AU1219" s="184" t="s">
        <v>15583</v>
      </c>
      <c r="AV1219" s="184" t="s">
        <v>15584</v>
      </c>
      <c r="AW1219" s="190"/>
      <c r="AX1219" s="185">
        <v>44334</v>
      </c>
      <c r="AY1219" s="185"/>
      <c r="AZ1219" s="184" t="s">
        <v>3731</v>
      </c>
      <c r="BA1219" s="184" t="s">
        <v>26206</v>
      </c>
      <c r="BB1219" s="184"/>
      <c r="BC1219" s="184"/>
      <c r="BD1219" s="184"/>
      <c r="BE1219" s="184"/>
      <c r="BF1219" s="184"/>
      <c r="BG1219" s="184"/>
      <c r="BH1219" s="184"/>
      <c r="BI1219" s="184"/>
      <c r="BJ1219" s="184"/>
      <c r="BK1219" s="184"/>
      <c r="BL1219" s="184" t="s">
        <v>3493</v>
      </c>
      <c r="BM1219" s="184"/>
      <c r="BN1219" s="184" t="s">
        <v>3493</v>
      </c>
      <c r="BO1219" s="184"/>
      <c r="BP1219" s="184" t="s">
        <v>3493</v>
      </c>
      <c r="BQ1219" s="184" t="str">
        <f t="shared" ref="BQ1219:BQ1282" si="55">IF(OR(M1219="",M1219="/")," ","√")</f>
        <v>√</v>
      </c>
      <c r="BR1219" s="184"/>
      <c r="BS1219" s="184"/>
      <c r="BT1219" s="187"/>
      <c r="BU1219" s="184" t="s">
        <v>11067</v>
      </c>
      <c r="BV1219" s="190" t="e">
        <f>VLOOKUP(D:D,#REF!,2,0)</f>
        <v>#REF!</v>
      </c>
      <c r="BW1219" s="190" t="e">
        <f>VLOOKUP(D:D,#REF!,3,0)</f>
        <v>#REF!</v>
      </c>
      <c r="BX1219" s="190"/>
      <c r="BY1219" s="190"/>
      <c r="BZ1219" s="191" t="e">
        <f>VLOOKUP(D:D,#REF!,2,0)</f>
        <v>#REF!</v>
      </c>
      <c r="CA1219" s="192" t="s">
        <v>18928</v>
      </c>
      <c r="CB1219" s="192" t="s">
        <v>18928</v>
      </c>
      <c r="CC1219" s="192" t="s">
        <v>18928</v>
      </c>
      <c r="CD1219" s="190"/>
      <c r="CE1219" s="184">
        <v>7004626</v>
      </c>
    </row>
    <row r="1220" spans="1:83" ht="11.95" customHeight="1">
      <c r="A1220" s="184">
        <v>7004627</v>
      </c>
      <c r="B1220" s="184">
        <v>1219</v>
      </c>
      <c r="C1220" s="184" t="s">
        <v>22473</v>
      </c>
      <c r="D1220" s="184" t="s">
        <v>24</v>
      </c>
      <c r="E1220" s="184" t="s">
        <v>626</v>
      </c>
      <c r="F1220" s="184" t="s">
        <v>15585</v>
      </c>
      <c r="G1220" s="185">
        <v>42611</v>
      </c>
      <c r="H1220" s="186" t="s">
        <v>22715</v>
      </c>
      <c r="I1220" s="187">
        <v>21049</v>
      </c>
      <c r="J1220" s="184" t="s">
        <v>14704</v>
      </c>
      <c r="K1220" s="184">
        <v>7004627</v>
      </c>
      <c r="L1220" s="184" t="s">
        <v>26207</v>
      </c>
      <c r="M1220" s="184" t="s">
        <v>26208</v>
      </c>
      <c r="N1220" s="188" t="s">
        <v>26209</v>
      </c>
      <c r="O1220" s="189" t="s">
        <v>15586</v>
      </c>
      <c r="P1220" s="187" t="s">
        <v>26210</v>
      </c>
      <c r="Q1220" s="187" t="s">
        <v>26210</v>
      </c>
      <c r="R1220" s="184" t="s">
        <v>26211</v>
      </c>
      <c r="S1220" s="184" t="s">
        <v>25375</v>
      </c>
      <c r="T1220" s="184" t="s">
        <v>25375</v>
      </c>
      <c r="U1220" s="184" t="s">
        <v>3575</v>
      </c>
      <c r="V1220" s="184" t="s">
        <v>25375</v>
      </c>
      <c r="W1220" s="184" t="s">
        <v>3575</v>
      </c>
      <c r="X1220" s="187" t="s">
        <v>26212</v>
      </c>
      <c r="Y1220" s="187" t="s">
        <v>26213</v>
      </c>
      <c r="Z1220" s="188" t="s">
        <v>26212</v>
      </c>
      <c r="AA1220" s="184">
        <v>90</v>
      </c>
      <c r="AB1220" s="184" t="s">
        <v>3561</v>
      </c>
      <c r="AC1220" s="184"/>
      <c r="AD1220" s="184"/>
      <c r="AE1220" s="184" t="s">
        <v>3562</v>
      </c>
      <c r="AF1220" s="184" t="s">
        <v>3608</v>
      </c>
      <c r="AG1220" s="184"/>
      <c r="AH1220" s="184"/>
      <c r="AI1220" s="184" t="s">
        <v>14726</v>
      </c>
      <c r="AJ1220" s="184" t="s">
        <v>3593</v>
      </c>
      <c r="AK1220" s="184">
        <v>518000</v>
      </c>
      <c r="AL1220" s="184"/>
      <c r="AM1220" s="184"/>
      <c r="AN1220" s="184" t="s">
        <v>1585</v>
      </c>
      <c r="AO1220" s="184" t="s">
        <v>3577</v>
      </c>
      <c r="AP1220" s="184" t="s">
        <v>15587</v>
      </c>
      <c r="AQ1220" s="184" t="s">
        <v>15588</v>
      </c>
      <c r="AR1220" s="184"/>
      <c r="AS1220" s="184"/>
      <c r="AT1220" s="184"/>
      <c r="AU1220" s="184" t="s">
        <v>26214</v>
      </c>
      <c r="AV1220" s="184" t="s">
        <v>26215</v>
      </c>
      <c r="AW1220" s="190"/>
      <c r="AX1220" s="185">
        <v>44501</v>
      </c>
      <c r="AY1220" s="185">
        <v>42988</v>
      </c>
      <c r="AZ1220" s="184" t="s">
        <v>3731</v>
      </c>
      <c r="BA1220" s="184" t="s">
        <v>15589</v>
      </c>
      <c r="BB1220" s="184"/>
      <c r="BC1220" s="184"/>
      <c r="BD1220" s="184"/>
      <c r="BE1220" s="184"/>
      <c r="BF1220" s="184"/>
      <c r="BG1220" s="184"/>
      <c r="BH1220" s="184"/>
      <c r="BI1220" s="184"/>
      <c r="BJ1220" s="184"/>
      <c r="BK1220" s="184"/>
      <c r="BL1220" s="184" t="s">
        <v>3493</v>
      </c>
      <c r="BM1220" s="184" t="s">
        <v>3493</v>
      </c>
      <c r="BN1220" s="184" t="s">
        <v>3493</v>
      </c>
      <c r="BO1220" s="184" t="s">
        <v>3493</v>
      </c>
      <c r="BP1220" s="184" t="s">
        <v>3493</v>
      </c>
      <c r="BQ1220" s="184" t="str">
        <f t="shared" si="55"/>
        <v>√</v>
      </c>
      <c r="BR1220" s="184"/>
      <c r="BS1220" s="184"/>
      <c r="BT1220" s="187" t="s">
        <v>3493</v>
      </c>
      <c r="BU1220" s="184"/>
      <c r="BV1220" s="190" t="e">
        <f>VLOOKUP(D:D,#REF!,2,0)</f>
        <v>#REF!</v>
      </c>
      <c r="BW1220" s="190" t="e">
        <f>VLOOKUP(D:D,#REF!,3,0)</f>
        <v>#REF!</v>
      </c>
      <c r="BX1220" s="190"/>
      <c r="BY1220" s="190"/>
      <c r="BZ1220" s="191" t="e">
        <f>VLOOKUP(D:D,#REF!,2,0)</f>
        <v>#REF!</v>
      </c>
      <c r="CA1220" s="192" t="s">
        <v>18928</v>
      </c>
      <c r="CB1220" s="192" t="s">
        <v>18928</v>
      </c>
      <c r="CC1220" s="192" t="s">
        <v>18928</v>
      </c>
      <c r="CD1220" s="190"/>
      <c r="CE1220" s="184">
        <v>7004627</v>
      </c>
    </row>
    <row r="1221" spans="1:83" ht="11.95" customHeight="1">
      <c r="A1221" s="184">
        <v>7004628</v>
      </c>
      <c r="B1221" s="184">
        <v>1220</v>
      </c>
      <c r="C1221" s="184" t="s">
        <v>22473</v>
      </c>
      <c r="D1221" s="184" t="s">
        <v>24</v>
      </c>
      <c r="E1221" s="184" t="s">
        <v>626</v>
      </c>
      <c r="F1221" s="184" t="s">
        <v>15590</v>
      </c>
      <c r="G1221" s="185">
        <v>42381</v>
      </c>
      <c r="H1221" s="186" t="s">
        <v>22715</v>
      </c>
      <c r="I1221" s="187">
        <v>21049</v>
      </c>
      <c r="J1221" s="184" t="s">
        <v>14691</v>
      </c>
      <c r="K1221" s="184">
        <v>7004628</v>
      </c>
      <c r="L1221" s="184" t="s">
        <v>26216</v>
      </c>
      <c r="M1221" s="184" t="s">
        <v>15591</v>
      </c>
      <c r="N1221" s="188" t="s">
        <v>26217</v>
      </c>
      <c r="O1221" s="189" t="s">
        <v>15592</v>
      </c>
      <c r="P1221" s="187" t="s">
        <v>26218</v>
      </c>
      <c r="Q1221" s="187" t="s">
        <v>26218</v>
      </c>
      <c r="R1221" s="184" t="s">
        <v>15593</v>
      </c>
      <c r="S1221" s="184" t="s">
        <v>25375</v>
      </c>
      <c r="T1221" s="184" t="s">
        <v>26219</v>
      </c>
      <c r="U1221" s="184">
        <v>18818571688</v>
      </c>
      <c r="V1221" s="184" t="s">
        <v>25375</v>
      </c>
      <c r="W1221" s="184" t="s">
        <v>26220</v>
      </c>
      <c r="X1221" s="187" t="s">
        <v>26221</v>
      </c>
      <c r="Y1221" s="187" t="s">
        <v>26222</v>
      </c>
      <c r="Z1221" s="188" t="s">
        <v>15594</v>
      </c>
      <c r="AA1221" s="184">
        <v>90</v>
      </c>
      <c r="AB1221" s="184" t="s">
        <v>3561</v>
      </c>
      <c r="AC1221" s="184"/>
      <c r="AD1221" s="184"/>
      <c r="AE1221" s="184" t="s">
        <v>3562</v>
      </c>
      <c r="AF1221" s="184" t="s">
        <v>7055</v>
      </c>
      <c r="AG1221" s="184"/>
      <c r="AH1221" s="184"/>
      <c r="AI1221" s="184"/>
      <c r="AJ1221" s="184" t="s">
        <v>3593</v>
      </c>
      <c r="AK1221" s="184">
        <v>518116</v>
      </c>
      <c r="AL1221" s="184"/>
      <c r="AM1221" s="184"/>
      <c r="AN1221" s="184" t="s">
        <v>1585</v>
      </c>
      <c r="AO1221" s="184" t="s">
        <v>3577</v>
      </c>
      <c r="AP1221" s="184" t="s">
        <v>15595</v>
      </c>
      <c r="AQ1221" s="184">
        <v>13714498447</v>
      </c>
      <c r="AR1221" s="184" t="s">
        <v>26223</v>
      </c>
      <c r="AS1221" s="184" t="s">
        <v>26224</v>
      </c>
      <c r="AT1221" s="184">
        <v>18818571688</v>
      </c>
      <c r="AU1221" s="184" t="s">
        <v>15596</v>
      </c>
      <c r="AV1221" s="184" t="s">
        <v>26225</v>
      </c>
      <c r="AW1221" s="190"/>
      <c r="AX1221" s="185">
        <v>44535</v>
      </c>
      <c r="AY1221" s="185">
        <v>43427</v>
      </c>
      <c r="AZ1221" s="184" t="s">
        <v>3562</v>
      </c>
      <c r="BA1221" s="184" t="s">
        <v>26226</v>
      </c>
      <c r="BB1221" s="184"/>
      <c r="BC1221" s="184"/>
      <c r="BD1221" s="184"/>
      <c r="BE1221" s="184"/>
      <c r="BF1221" s="184"/>
      <c r="BG1221" s="184"/>
      <c r="BH1221" s="184"/>
      <c r="BI1221" s="184"/>
      <c r="BJ1221" s="184"/>
      <c r="BK1221" s="184"/>
      <c r="BL1221" s="184" t="s">
        <v>3493</v>
      </c>
      <c r="BM1221" s="184" t="s">
        <v>3493</v>
      </c>
      <c r="BN1221" s="184" t="s">
        <v>3493</v>
      </c>
      <c r="BO1221" s="184" t="s">
        <v>3493</v>
      </c>
      <c r="BP1221" s="184" t="s">
        <v>3493</v>
      </c>
      <c r="BQ1221" s="184" t="str">
        <f t="shared" si="55"/>
        <v>√</v>
      </c>
      <c r="BR1221" s="184"/>
      <c r="BS1221" s="184"/>
      <c r="BT1221" s="187" t="s">
        <v>3493</v>
      </c>
      <c r="BU1221" s="184" t="s">
        <v>15597</v>
      </c>
      <c r="BV1221" s="190" t="e">
        <f>VLOOKUP(D:D,#REF!,2,0)</f>
        <v>#REF!</v>
      </c>
      <c r="BW1221" s="190" t="e">
        <f>VLOOKUP(D:D,#REF!,3,0)</f>
        <v>#REF!</v>
      </c>
      <c r="BX1221" s="190"/>
      <c r="BY1221" s="190"/>
      <c r="BZ1221" s="191" t="e">
        <f>VLOOKUP(D:D,#REF!,2,0)</f>
        <v>#REF!</v>
      </c>
      <c r="CA1221" s="192" t="s">
        <v>18928</v>
      </c>
      <c r="CB1221" s="192" t="s">
        <v>18928</v>
      </c>
      <c r="CC1221" s="192" t="s">
        <v>18928</v>
      </c>
      <c r="CD1221" s="190"/>
      <c r="CE1221" s="184">
        <v>7004628</v>
      </c>
    </row>
    <row r="1222" spans="1:83" ht="11.95" customHeight="1">
      <c r="A1222" s="184">
        <v>7004629</v>
      </c>
      <c r="B1222" s="184">
        <v>1221</v>
      </c>
      <c r="C1222" s="184" t="s">
        <v>22473</v>
      </c>
      <c r="D1222" s="184" t="s">
        <v>24</v>
      </c>
      <c r="E1222" s="184" t="s">
        <v>618</v>
      </c>
      <c r="F1222" s="184" t="s">
        <v>15598</v>
      </c>
      <c r="G1222" s="185">
        <v>42378</v>
      </c>
      <c r="H1222" s="186" t="s">
        <v>22737</v>
      </c>
      <c r="I1222" s="187">
        <v>21142</v>
      </c>
      <c r="J1222" s="184" t="s">
        <v>22738</v>
      </c>
      <c r="K1222" s="184">
        <v>7004629</v>
      </c>
      <c r="L1222" s="184" t="s">
        <v>26227</v>
      </c>
      <c r="M1222" s="184" t="s">
        <v>15599</v>
      </c>
      <c r="N1222" s="188" t="s">
        <v>15600</v>
      </c>
      <c r="O1222" s="189"/>
      <c r="P1222" s="187" t="s">
        <v>26228</v>
      </c>
      <c r="Q1222" s="187" t="s">
        <v>26228</v>
      </c>
      <c r="R1222" s="184" t="s">
        <v>26229</v>
      </c>
      <c r="S1222" s="184">
        <v>13809225868</v>
      </c>
      <c r="T1222" s="184" t="s">
        <v>15601</v>
      </c>
      <c r="U1222" s="184" t="s">
        <v>26230</v>
      </c>
      <c r="V1222" s="184" t="s">
        <v>15602</v>
      </c>
      <c r="W1222" s="184" t="s">
        <v>26231</v>
      </c>
      <c r="X1222" s="187" t="s">
        <v>26232</v>
      </c>
      <c r="Y1222" s="187" t="s">
        <v>26233</v>
      </c>
      <c r="Z1222" s="188" t="s">
        <v>15603</v>
      </c>
      <c r="AA1222" s="184">
        <v>90</v>
      </c>
      <c r="AB1222" s="184" t="s">
        <v>3561</v>
      </c>
      <c r="AC1222" s="184"/>
      <c r="AD1222" s="184"/>
      <c r="AE1222" s="184" t="s">
        <v>3562</v>
      </c>
      <c r="AF1222" s="184" t="s">
        <v>4919</v>
      </c>
      <c r="AG1222" s="184"/>
      <c r="AH1222" s="184"/>
      <c r="AI1222" s="184"/>
      <c r="AJ1222" s="184" t="s">
        <v>3593</v>
      </c>
      <c r="AK1222" s="184">
        <v>520160</v>
      </c>
      <c r="AL1222" s="184" t="s">
        <v>15604</v>
      </c>
      <c r="AM1222" s="184" t="s">
        <v>15605</v>
      </c>
      <c r="AN1222" s="184" t="s">
        <v>15606</v>
      </c>
      <c r="AO1222" s="184" t="s">
        <v>3577</v>
      </c>
      <c r="AP1222" s="184" t="s">
        <v>15604</v>
      </c>
      <c r="AQ1222" s="184" t="s">
        <v>15606</v>
      </c>
      <c r="AR1222" s="184" t="s">
        <v>15604</v>
      </c>
      <c r="AS1222" s="184" t="s">
        <v>15605</v>
      </c>
      <c r="AT1222" s="184" t="s">
        <v>15606</v>
      </c>
      <c r="AU1222" s="184" t="s">
        <v>15607</v>
      </c>
      <c r="AV1222" s="184" t="s">
        <v>26234</v>
      </c>
      <c r="AW1222" s="190"/>
      <c r="AX1222" s="185">
        <v>44426</v>
      </c>
      <c r="AY1222" s="185">
        <v>42798</v>
      </c>
      <c r="AZ1222" s="184" t="s">
        <v>3562</v>
      </c>
      <c r="BA1222" s="184" t="s">
        <v>15608</v>
      </c>
      <c r="BB1222" s="184"/>
      <c r="BC1222" s="184"/>
      <c r="BD1222" s="184"/>
      <c r="BE1222" s="184"/>
      <c r="BF1222" s="184"/>
      <c r="BG1222" s="184"/>
      <c r="BH1222" s="184"/>
      <c r="BI1222" s="184"/>
      <c r="BJ1222" s="184"/>
      <c r="BK1222" s="184"/>
      <c r="BL1222" s="184" t="s">
        <v>3493</v>
      </c>
      <c r="BM1222" s="184"/>
      <c r="BN1222" s="184" t="s">
        <v>3493</v>
      </c>
      <c r="BO1222" s="184" t="s">
        <v>3493</v>
      </c>
      <c r="BP1222" s="184" t="s">
        <v>3493</v>
      </c>
      <c r="BQ1222" s="184" t="str">
        <f t="shared" si="55"/>
        <v>√</v>
      </c>
      <c r="BR1222" s="184"/>
      <c r="BS1222" s="184"/>
      <c r="BT1222" s="187" t="str">
        <f t="shared" ref="BT1222" si="56">IF(OR(P1222="",P1222="/")," ","√")</f>
        <v>√</v>
      </c>
      <c r="BU1222" s="184"/>
      <c r="BV1222" s="190" t="e">
        <f>VLOOKUP(D:D,#REF!,2,0)</f>
        <v>#REF!</v>
      </c>
      <c r="BW1222" s="190" t="e">
        <f>VLOOKUP(D:D,#REF!,3,0)</f>
        <v>#REF!</v>
      </c>
      <c r="BX1222" s="190"/>
      <c r="BY1222" s="190"/>
      <c r="BZ1222" s="191" t="e">
        <f>VLOOKUP(D:D,#REF!,2,0)</f>
        <v>#REF!</v>
      </c>
      <c r="CA1222" s="192" t="s">
        <v>18928</v>
      </c>
      <c r="CB1222" s="192" t="s">
        <v>18928</v>
      </c>
      <c r="CC1222" s="192" t="s">
        <v>18928</v>
      </c>
      <c r="CD1222" s="190"/>
      <c r="CE1222" s="184">
        <v>7004629</v>
      </c>
    </row>
    <row r="1223" spans="1:83" ht="11.95" customHeight="1">
      <c r="A1223" s="184">
        <v>7004630</v>
      </c>
      <c r="B1223" s="184">
        <v>1222</v>
      </c>
      <c r="C1223" s="184" t="s">
        <v>22473</v>
      </c>
      <c r="D1223" s="184" t="s">
        <v>24</v>
      </c>
      <c r="E1223" s="184" t="s">
        <v>627</v>
      </c>
      <c r="F1223" s="184" t="s">
        <v>26235</v>
      </c>
      <c r="G1223" s="185">
        <v>42580</v>
      </c>
      <c r="H1223" s="186" t="s">
        <v>22715</v>
      </c>
      <c r="I1223" s="187">
        <v>21049</v>
      </c>
      <c r="J1223" s="184" t="s">
        <v>11164</v>
      </c>
      <c r="K1223" s="184">
        <v>7004630</v>
      </c>
      <c r="L1223" s="184" t="s">
        <v>26236</v>
      </c>
      <c r="M1223" s="184" t="s">
        <v>15609</v>
      </c>
      <c r="N1223" s="188" t="s">
        <v>15610</v>
      </c>
      <c r="O1223" s="189"/>
      <c r="P1223" s="187" t="s">
        <v>15611</v>
      </c>
      <c r="Q1223" s="187" t="s">
        <v>15611</v>
      </c>
      <c r="R1223" s="184" t="s">
        <v>26237</v>
      </c>
      <c r="S1223" s="184">
        <v>13501469539</v>
      </c>
      <c r="T1223" s="184" t="s">
        <v>15612</v>
      </c>
      <c r="U1223" s="184">
        <v>13828568009</v>
      </c>
      <c r="V1223" s="184" t="s">
        <v>15612</v>
      </c>
      <c r="W1223" s="184">
        <v>13828568009</v>
      </c>
      <c r="X1223" s="187" t="s">
        <v>26238</v>
      </c>
      <c r="Y1223" s="187"/>
      <c r="Z1223" s="188" t="s">
        <v>15613</v>
      </c>
      <c r="AA1223" s="184">
        <v>180</v>
      </c>
      <c r="AB1223" s="184" t="s">
        <v>3669</v>
      </c>
      <c r="AC1223" s="184" t="s">
        <v>22755</v>
      </c>
      <c r="AD1223" s="184"/>
      <c r="AE1223" s="184" t="s">
        <v>3562</v>
      </c>
      <c r="AF1223" s="184" t="s">
        <v>4919</v>
      </c>
      <c r="AG1223" s="184" t="s">
        <v>3608</v>
      </c>
      <c r="AH1223" s="184"/>
      <c r="AI1223" s="184"/>
      <c r="AJ1223" s="184" t="s">
        <v>3563</v>
      </c>
      <c r="AK1223" s="184">
        <v>511800</v>
      </c>
      <c r="AL1223" s="184" t="s">
        <v>26239</v>
      </c>
      <c r="AM1223" s="184" t="s">
        <v>26240</v>
      </c>
      <c r="AN1223" s="184">
        <v>13828568009</v>
      </c>
      <c r="AO1223" s="184" t="s">
        <v>26241</v>
      </c>
      <c r="AP1223" s="184" t="s">
        <v>15614</v>
      </c>
      <c r="AQ1223" s="184">
        <v>13828568009</v>
      </c>
      <c r="AR1223" s="184" t="s">
        <v>26242</v>
      </c>
      <c r="AS1223" s="184" t="s">
        <v>15615</v>
      </c>
      <c r="AT1223" s="184">
        <v>13828568009</v>
      </c>
      <c r="AU1223" s="184" t="s">
        <v>15616</v>
      </c>
      <c r="AV1223" s="184" t="s">
        <v>26243</v>
      </c>
      <c r="AW1223" s="190"/>
      <c r="AX1223" s="185">
        <v>44319</v>
      </c>
      <c r="AY1223" s="185">
        <v>44319</v>
      </c>
      <c r="AZ1223" s="184" t="s">
        <v>3731</v>
      </c>
      <c r="BA1223" s="184" t="s">
        <v>15617</v>
      </c>
      <c r="BB1223" s="184"/>
      <c r="BC1223" s="184"/>
      <c r="BD1223" s="184"/>
      <c r="BE1223" s="184"/>
      <c r="BF1223" s="184"/>
      <c r="BG1223" s="184"/>
      <c r="BH1223" s="184"/>
      <c r="BI1223" s="184"/>
      <c r="BJ1223" s="184"/>
      <c r="BK1223" s="184"/>
      <c r="BL1223" s="184" t="s">
        <v>3493</v>
      </c>
      <c r="BM1223" s="184"/>
      <c r="BN1223" s="184" t="s">
        <v>3493</v>
      </c>
      <c r="BO1223" s="184"/>
      <c r="BP1223" s="184" t="s">
        <v>3493</v>
      </c>
      <c r="BQ1223" s="184" t="str">
        <f t="shared" si="55"/>
        <v>√</v>
      </c>
      <c r="BR1223" s="184"/>
      <c r="BS1223" s="184"/>
      <c r="BT1223" s="187" t="s">
        <v>3493</v>
      </c>
      <c r="BU1223" s="184"/>
      <c r="BV1223" s="190" t="e">
        <f>VLOOKUP(D:D,#REF!,2,0)</f>
        <v>#REF!</v>
      </c>
      <c r="BW1223" s="190" t="e">
        <f>VLOOKUP(D:D,#REF!,3,0)</f>
        <v>#REF!</v>
      </c>
      <c r="BX1223" s="190"/>
      <c r="BY1223" s="190"/>
      <c r="BZ1223" s="191" t="e">
        <f>VLOOKUP(D:D,#REF!,2,0)</f>
        <v>#REF!</v>
      </c>
      <c r="CA1223" s="192" t="s">
        <v>18928</v>
      </c>
      <c r="CB1223" s="192" t="s">
        <v>18928</v>
      </c>
      <c r="CC1223" s="192" t="s">
        <v>18928</v>
      </c>
      <c r="CD1223" s="190"/>
      <c r="CE1223" s="184">
        <v>7004630</v>
      </c>
    </row>
    <row r="1224" spans="1:83" ht="11.95" customHeight="1">
      <c r="A1224" s="184">
        <v>7004631</v>
      </c>
      <c r="B1224" s="184">
        <v>1223</v>
      </c>
      <c r="C1224" s="184" t="s">
        <v>22473</v>
      </c>
      <c r="D1224" s="184" t="s">
        <v>24</v>
      </c>
      <c r="E1224" s="184" t="s">
        <v>620</v>
      </c>
      <c r="F1224" s="184" t="s">
        <v>26244</v>
      </c>
      <c r="G1224" s="185">
        <v>42376</v>
      </c>
      <c r="H1224" s="186" t="s">
        <v>22724</v>
      </c>
      <c r="I1224" s="187">
        <v>21141</v>
      </c>
      <c r="J1224" s="184" t="s">
        <v>22725</v>
      </c>
      <c r="K1224" s="184">
        <v>7004631</v>
      </c>
      <c r="L1224" s="184" t="s">
        <v>15618</v>
      </c>
      <c r="M1224" s="184" t="s">
        <v>15619</v>
      </c>
      <c r="N1224" s="188" t="s">
        <v>26245</v>
      </c>
      <c r="O1224" s="189"/>
      <c r="P1224" s="187" t="s">
        <v>15620</v>
      </c>
      <c r="Q1224" s="187" t="s">
        <v>15620</v>
      </c>
      <c r="R1224" s="184" t="s">
        <v>26246</v>
      </c>
      <c r="S1224" s="184">
        <v>13502682895</v>
      </c>
      <c r="T1224" s="184" t="s">
        <v>15621</v>
      </c>
      <c r="U1224" s="184">
        <v>13695114519</v>
      </c>
      <c r="V1224" s="184" t="s">
        <v>15621</v>
      </c>
      <c r="W1224" s="184">
        <v>13695114519</v>
      </c>
      <c r="X1224" s="187" t="s">
        <v>26247</v>
      </c>
      <c r="Y1224" s="187"/>
      <c r="Z1224" s="188" t="s">
        <v>15622</v>
      </c>
      <c r="AA1224" s="184">
        <v>180</v>
      </c>
      <c r="AB1224" s="184" t="s">
        <v>3669</v>
      </c>
      <c r="AC1224" s="184"/>
      <c r="AD1224" s="184"/>
      <c r="AE1224" s="184" t="s">
        <v>3562</v>
      </c>
      <c r="AF1224" s="184" t="s">
        <v>7055</v>
      </c>
      <c r="AG1224" s="184"/>
      <c r="AH1224" s="184"/>
      <c r="AI1224" s="184"/>
      <c r="AJ1224" s="184" t="s">
        <v>3563</v>
      </c>
      <c r="AK1224" s="184">
        <v>515200</v>
      </c>
      <c r="AL1224" s="184" t="s">
        <v>26248</v>
      </c>
      <c r="AM1224" s="184" t="s">
        <v>15623</v>
      </c>
      <c r="AN1224" s="184">
        <v>13822006683</v>
      </c>
      <c r="AO1224" s="184" t="s">
        <v>26249</v>
      </c>
      <c r="AP1224" s="184" t="s">
        <v>15621</v>
      </c>
      <c r="AQ1224" s="184">
        <v>13695114519</v>
      </c>
      <c r="AR1224" s="184" t="s">
        <v>26250</v>
      </c>
      <c r="AS1224" s="184" t="s">
        <v>26251</v>
      </c>
      <c r="AT1224" s="184">
        <v>13822006683</v>
      </c>
      <c r="AU1224" s="184" t="s">
        <v>26252</v>
      </c>
      <c r="AV1224" s="184" t="s">
        <v>26253</v>
      </c>
      <c r="AW1224" s="190"/>
      <c r="AX1224" s="185">
        <v>44432</v>
      </c>
      <c r="AY1224" s="185">
        <v>44432</v>
      </c>
      <c r="AZ1224" s="184" t="s">
        <v>3731</v>
      </c>
      <c r="BA1224" s="184" t="s">
        <v>26254</v>
      </c>
      <c r="BB1224" s="184"/>
      <c r="BC1224" s="184"/>
      <c r="BD1224" s="184"/>
      <c r="BE1224" s="184"/>
      <c r="BF1224" s="184"/>
      <c r="BG1224" s="184"/>
      <c r="BH1224" s="184"/>
      <c r="BI1224" s="184"/>
      <c r="BJ1224" s="184"/>
      <c r="BK1224" s="184"/>
      <c r="BL1224" s="184" t="s">
        <v>3493</v>
      </c>
      <c r="BM1224" s="184"/>
      <c r="BN1224" s="184" t="s">
        <v>3493</v>
      </c>
      <c r="BO1224" s="184"/>
      <c r="BP1224" s="184" t="s">
        <v>3493</v>
      </c>
      <c r="BQ1224" s="184" t="str">
        <f t="shared" si="55"/>
        <v>√</v>
      </c>
      <c r="BR1224" s="184"/>
      <c r="BS1224" s="184"/>
      <c r="BT1224" s="187"/>
      <c r="BU1224" s="184" t="s">
        <v>3858</v>
      </c>
      <c r="BV1224" s="190" t="e">
        <f>VLOOKUP(D:D,#REF!,2,0)</f>
        <v>#REF!</v>
      </c>
      <c r="BW1224" s="190" t="e">
        <f>VLOOKUP(D:D,#REF!,3,0)</f>
        <v>#REF!</v>
      </c>
      <c r="BX1224" s="190"/>
      <c r="BY1224" s="190"/>
      <c r="BZ1224" s="191" t="e">
        <f>VLOOKUP(D:D,#REF!,2,0)</f>
        <v>#REF!</v>
      </c>
      <c r="CA1224" s="192" t="s">
        <v>18928</v>
      </c>
      <c r="CB1224" s="192" t="s">
        <v>18928</v>
      </c>
      <c r="CC1224" s="192" t="s">
        <v>18928</v>
      </c>
      <c r="CD1224" s="190"/>
      <c r="CE1224" s="184">
        <v>7004631</v>
      </c>
    </row>
    <row r="1225" spans="1:83" ht="11.95" customHeight="1">
      <c r="A1225" s="184">
        <v>7004632</v>
      </c>
      <c r="B1225" s="184">
        <v>1224</v>
      </c>
      <c r="C1225" s="184" t="s">
        <v>22473</v>
      </c>
      <c r="D1225" s="184" t="s">
        <v>24</v>
      </c>
      <c r="E1225" s="184" t="s">
        <v>626</v>
      </c>
      <c r="F1225" s="184" t="s">
        <v>15624</v>
      </c>
      <c r="G1225" s="185">
        <v>42383</v>
      </c>
      <c r="H1225" s="186" t="s">
        <v>22715</v>
      </c>
      <c r="I1225" s="187">
        <v>21049</v>
      </c>
      <c r="J1225" s="184" t="s">
        <v>26255</v>
      </c>
      <c r="K1225" s="184">
        <v>7004632</v>
      </c>
      <c r="L1225" s="184" t="s">
        <v>26256</v>
      </c>
      <c r="M1225" s="184" t="s">
        <v>26257</v>
      </c>
      <c r="N1225" s="188" t="s">
        <v>26258</v>
      </c>
      <c r="O1225" s="189" t="s">
        <v>15625</v>
      </c>
      <c r="P1225" s="187" t="s">
        <v>26259</v>
      </c>
      <c r="Q1225" s="187" t="s">
        <v>26259</v>
      </c>
      <c r="R1225" s="184" t="s">
        <v>26260</v>
      </c>
      <c r="S1225" s="184" t="s">
        <v>15626</v>
      </c>
      <c r="T1225" s="184" t="s">
        <v>25375</v>
      </c>
      <c r="U1225" s="184" t="s">
        <v>3575</v>
      </c>
      <c r="V1225" s="184" t="s">
        <v>25375</v>
      </c>
      <c r="W1225" s="184" t="s">
        <v>26261</v>
      </c>
      <c r="X1225" s="187" t="s">
        <v>26262</v>
      </c>
      <c r="Y1225" s="187"/>
      <c r="Z1225" s="188" t="s">
        <v>3575</v>
      </c>
      <c r="AA1225" s="184">
        <v>90</v>
      </c>
      <c r="AB1225" s="184" t="s">
        <v>3561</v>
      </c>
      <c r="AC1225" s="184" t="s">
        <v>26263</v>
      </c>
      <c r="AD1225" s="184"/>
      <c r="AE1225" s="184" t="s">
        <v>3562</v>
      </c>
      <c r="AF1225" s="184" t="s">
        <v>7055</v>
      </c>
      <c r="AG1225" s="184"/>
      <c r="AH1225" s="184"/>
      <c r="AI1225" s="184"/>
      <c r="AJ1225" s="184" t="s">
        <v>3593</v>
      </c>
      <c r="AK1225" s="184">
        <v>518000</v>
      </c>
      <c r="AL1225" s="184"/>
      <c r="AM1225" s="184"/>
      <c r="AN1225" s="184" t="s">
        <v>1585</v>
      </c>
      <c r="AO1225" s="184" t="s">
        <v>3577</v>
      </c>
      <c r="AP1225" s="184" t="s">
        <v>15627</v>
      </c>
      <c r="AQ1225" s="184">
        <v>13828824395</v>
      </c>
      <c r="AR1225" s="184"/>
      <c r="AS1225" s="184"/>
      <c r="AT1225" s="184"/>
      <c r="AU1225" s="184" t="s">
        <v>26264</v>
      </c>
      <c r="AV1225" s="184" t="s">
        <v>15628</v>
      </c>
      <c r="AW1225" s="190"/>
      <c r="AX1225" s="185">
        <v>44348</v>
      </c>
      <c r="AY1225" s="185">
        <v>44348</v>
      </c>
      <c r="AZ1225" s="184" t="s">
        <v>3731</v>
      </c>
      <c r="BA1225" s="184" t="s">
        <v>15629</v>
      </c>
      <c r="BB1225" s="184"/>
      <c r="BC1225" s="184"/>
      <c r="BD1225" s="184"/>
      <c r="BE1225" s="184"/>
      <c r="BF1225" s="184"/>
      <c r="BG1225" s="184"/>
      <c r="BH1225" s="184"/>
      <c r="BI1225" s="184"/>
      <c r="BJ1225" s="184"/>
      <c r="BK1225" s="184"/>
      <c r="BL1225" s="184" t="s">
        <v>3493</v>
      </c>
      <c r="BM1225" s="184"/>
      <c r="BN1225" s="184" t="s">
        <v>3493</v>
      </c>
      <c r="BO1225" s="184"/>
      <c r="BP1225" s="184" t="s">
        <v>3493</v>
      </c>
      <c r="BQ1225" s="184" t="str">
        <f t="shared" si="55"/>
        <v>√</v>
      </c>
      <c r="BR1225" s="184"/>
      <c r="BS1225" s="184"/>
      <c r="BT1225" s="187"/>
      <c r="BU1225" s="184" t="s">
        <v>3858</v>
      </c>
      <c r="BV1225" s="190" t="e">
        <f>VLOOKUP(D:D,#REF!,2,0)</f>
        <v>#REF!</v>
      </c>
      <c r="BW1225" s="190" t="e">
        <f>VLOOKUP(D:D,#REF!,3,0)</f>
        <v>#REF!</v>
      </c>
      <c r="BX1225" s="190"/>
      <c r="BY1225" s="190"/>
      <c r="BZ1225" s="191" t="e">
        <f>VLOOKUP(D:D,#REF!,2,0)</f>
        <v>#REF!</v>
      </c>
      <c r="CA1225" s="192" t="s">
        <v>18928</v>
      </c>
      <c r="CB1225" s="192" t="s">
        <v>18928</v>
      </c>
      <c r="CC1225" s="192" t="s">
        <v>18928</v>
      </c>
      <c r="CD1225" s="190"/>
      <c r="CE1225" s="184">
        <v>7004632</v>
      </c>
    </row>
    <row r="1226" spans="1:83" ht="11.95" customHeight="1">
      <c r="A1226" s="184">
        <v>7004633</v>
      </c>
      <c r="B1226" s="184">
        <v>1225</v>
      </c>
      <c r="C1226" s="184" t="s">
        <v>22473</v>
      </c>
      <c r="D1226" s="184" t="s">
        <v>24</v>
      </c>
      <c r="E1226" s="184" t="s">
        <v>634</v>
      </c>
      <c r="F1226" s="184" t="s">
        <v>15630</v>
      </c>
      <c r="G1226" s="185">
        <v>42585</v>
      </c>
      <c r="H1226" s="186" t="s">
        <v>22769</v>
      </c>
      <c r="I1226" s="187">
        <v>21143</v>
      </c>
      <c r="J1226" s="184" t="s">
        <v>11164</v>
      </c>
      <c r="K1226" s="184">
        <v>7004633</v>
      </c>
      <c r="L1226" s="184" t="s">
        <v>26265</v>
      </c>
      <c r="M1226" s="184" t="s">
        <v>26266</v>
      </c>
      <c r="N1226" s="188" t="s">
        <v>15631</v>
      </c>
      <c r="O1226" s="189" t="s">
        <v>15632</v>
      </c>
      <c r="P1226" s="187" t="s">
        <v>15633</v>
      </c>
      <c r="Q1226" s="187" t="s">
        <v>15633</v>
      </c>
      <c r="R1226" s="184" t="s">
        <v>15634</v>
      </c>
      <c r="S1226" s="184" t="s">
        <v>25375</v>
      </c>
      <c r="T1226" s="184" t="s">
        <v>25375</v>
      </c>
      <c r="U1226" s="184" t="s">
        <v>3575</v>
      </c>
      <c r="V1226" s="184" t="s">
        <v>25375</v>
      </c>
      <c r="W1226" s="184" t="s">
        <v>26267</v>
      </c>
      <c r="X1226" s="187" t="s">
        <v>26268</v>
      </c>
      <c r="Y1226" s="187"/>
      <c r="Z1226" s="188" t="s">
        <v>15635</v>
      </c>
      <c r="AA1226" s="184">
        <v>120</v>
      </c>
      <c r="AB1226" s="184" t="s">
        <v>3561</v>
      </c>
      <c r="AC1226" s="184"/>
      <c r="AD1226" s="184"/>
      <c r="AE1226" s="184" t="s">
        <v>3562</v>
      </c>
      <c r="AF1226" s="184"/>
      <c r="AG1226" s="184"/>
      <c r="AH1226" s="184"/>
      <c r="AI1226" s="184"/>
      <c r="AJ1226" s="184" t="s">
        <v>3563</v>
      </c>
      <c r="AK1226" s="184">
        <v>512000</v>
      </c>
      <c r="AL1226" s="184"/>
      <c r="AM1226" s="184"/>
      <c r="AN1226" s="184"/>
      <c r="AO1226" s="184" t="s">
        <v>3577</v>
      </c>
      <c r="AP1226" s="184" t="s">
        <v>15636</v>
      </c>
      <c r="AQ1226" s="184" t="s">
        <v>15632</v>
      </c>
      <c r="AR1226" s="184"/>
      <c r="AS1226" s="184"/>
      <c r="AT1226" s="184"/>
      <c r="AU1226" s="184" t="s">
        <v>15637</v>
      </c>
      <c r="AV1226" s="184" t="s">
        <v>26269</v>
      </c>
      <c r="AW1226" s="190"/>
      <c r="AX1226" s="185">
        <v>44328</v>
      </c>
      <c r="AY1226" s="185"/>
      <c r="AZ1226" s="184" t="s">
        <v>3731</v>
      </c>
      <c r="BA1226" s="184" t="s">
        <v>26270</v>
      </c>
      <c r="BB1226" s="184"/>
      <c r="BC1226" s="184"/>
      <c r="BD1226" s="184"/>
      <c r="BE1226" s="184"/>
      <c r="BF1226" s="184"/>
      <c r="BG1226" s="184"/>
      <c r="BH1226" s="184"/>
      <c r="BI1226" s="184"/>
      <c r="BJ1226" s="184"/>
      <c r="BK1226" s="184"/>
      <c r="BL1226" s="184" t="s">
        <v>3493</v>
      </c>
      <c r="BM1226" s="184"/>
      <c r="BN1226" s="184" t="s">
        <v>3493</v>
      </c>
      <c r="BO1226" s="184"/>
      <c r="BP1226" s="184" t="s">
        <v>3493</v>
      </c>
      <c r="BQ1226" s="184" t="str">
        <f t="shared" si="55"/>
        <v>√</v>
      </c>
      <c r="BR1226" s="184"/>
      <c r="BS1226" s="184"/>
      <c r="BT1226" s="187" t="s">
        <v>3493</v>
      </c>
      <c r="BU1226" s="184"/>
      <c r="BV1226" s="190" t="e">
        <f>VLOOKUP(D:D,#REF!,2,0)</f>
        <v>#REF!</v>
      </c>
      <c r="BW1226" s="190" t="e">
        <f>VLOOKUP(D:D,#REF!,3,0)</f>
        <v>#REF!</v>
      </c>
      <c r="BX1226" s="190"/>
      <c r="BY1226" s="190"/>
      <c r="BZ1226" s="191" t="e">
        <f>VLOOKUP(D:D,#REF!,2,0)</f>
        <v>#REF!</v>
      </c>
      <c r="CA1226" s="192" t="s">
        <v>18928</v>
      </c>
      <c r="CB1226" s="192" t="s">
        <v>18928</v>
      </c>
      <c r="CC1226" s="192" t="s">
        <v>18928</v>
      </c>
      <c r="CD1226" s="190"/>
      <c r="CE1226" s="184">
        <v>7004633</v>
      </c>
    </row>
    <row r="1227" spans="1:83" ht="11.95" customHeight="1">
      <c r="A1227" s="184">
        <v>7004634</v>
      </c>
      <c r="B1227" s="184">
        <v>1226</v>
      </c>
      <c r="C1227" s="184" t="s">
        <v>22473</v>
      </c>
      <c r="D1227" s="184" t="s">
        <v>24</v>
      </c>
      <c r="E1227" s="184" t="s">
        <v>632</v>
      </c>
      <c r="F1227" s="184" t="s">
        <v>15638</v>
      </c>
      <c r="G1227" s="185">
        <v>42616</v>
      </c>
      <c r="H1227" s="186" t="s">
        <v>22794</v>
      </c>
      <c r="I1227" s="187">
        <v>21144</v>
      </c>
      <c r="J1227" s="184" t="s">
        <v>22795</v>
      </c>
      <c r="K1227" s="184">
        <v>7004634</v>
      </c>
      <c r="L1227" s="184" t="s">
        <v>26271</v>
      </c>
      <c r="M1227" s="184" t="s">
        <v>15639</v>
      </c>
      <c r="N1227" s="188" t="s">
        <v>15640</v>
      </c>
      <c r="O1227" s="189" t="s">
        <v>15641</v>
      </c>
      <c r="P1227" s="187" t="s">
        <v>26272</v>
      </c>
      <c r="Q1227" s="187" t="s">
        <v>26272</v>
      </c>
      <c r="R1227" s="184" t="s">
        <v>26273</v>
      </c>
      <c r="S1227" s="184" t="s">
        <v>25375</v>
      </c>
      <c r="T1227" s="184" t="s">
        <v>15642</v>
      </c>
      <c r="U1227" s="184">
        <v>13929731329</v>
      </c>
      <c r="V1227" s="184" t="s">
        <v>25375</v>
      </c>
      <c r="W1227" s="184" t="s">
        <v>3575</v>
      </c>
      <c r="X1227" s="187" t="s">
        <v>26274</v>
      </c>
      <c r="Y1227" s="187">
        <v>456374596</v>
      </c>
      <c r="Z1227" s="188" t="s">
        <v>15643</v>
      </c>
      <c r="AA1227" s="184">
        <v>180</v>
      </c>
      <c r="AB1227" s="184" t="s">
        <v>3669</v>
      </c>
      <c r="AC1227" s="184"/>
      <c r="AD1227" s="184"/>
      <c r="AE1227" s="184" t="s">
        <v>3562</v>
      </c>
      <c r="AF1227" s="184"/>
      <c r="AG1227" s="184"/>
      <c r="AH1227" s="184"/>
      <c r="AI1227" s="184"/>
      <c r="AJ1227" s="184" t="s">
        <v>3593</v>
      </c>
      <c r="AK1227" s="184">
        <v>525200</v>
      </c>
      <c r="AL1227" s="184" t="s">
        <v>15644</v>
      </c>
      <c r="AM1227" s="184" t="s">
        <v>26275</v>
      </c>
      <c r="AN1227" s="184"/>
      <c r="AO1227" s="184" t="s">
        <v>3577</v>
      </c>
      <c r="AP1227" s="184" t="s">
        <v>15645</v>
      </c>
      <c r="AQ1227" s="184" t="s">
        <v>15646</v>
      </c>
      <c r="AR1227" s="184" t="s">
        <v>26276</v>
      </c>
      <c r="AS1227" s="184" t="s">
        <v>15647</v>
      </c>
      <c r="AT1227" s="184">
        <v>13929731329</v>
      </c>
      <c r="AU1227" s="184" t="s">
        <v>15648</v>
      </c>
      <c r="AV1227" s="184" t="s">
        <v>26277</v>
      </c>
      <c r="AW1227" s="190"/>
      <c r="AX1227" s="185">
        <v>44496</v>
      </c>
      <c r="AY1227" s="185">
        <v>42869</v>
      </c>
      <c r="AZ1227" s="184" t="s">
        <v>3562</v>
      </c>
      <c r="BA1227" s="184" t="s">
        <v>15649</v>
      </c>
      <c r="BB1227" s="184"/>
      <c r="BC1227" s="184"/>
      <c r="BD1227" s="184"/>
      <c r="BE1227" s="184"/>
      <c r="BF1227" s="184"/>
      <c r="BG1227" s="184"/>
      <c r="BH1227" s="184"/>
      <c r="BI1227" s="184"/>
      <c r="BJ1227" s="184"/>
      <c r="BK1227" s="184"/>
      <c r="BL1227" s="184" t="s">
        <v>3493</v>
      </c>
      <c r="BM1227" s="184" t="s">
        <v>3493</v>
      </c>
      <c r="BN1227" s="184" t="s">
        <v>3493</v>
      </c>
      <c r="BO1227" s="184"/>
      <c r="BP1227" s="184" t="s">
        <v>3493</v>
      </c>
      <c r="BQ1227" s="184" t="str">
        <f t="shared" si="55"/>
        <v>√</v>
      </c>
      <c r="BR1227" s="184"/>
      <c r="BS1227" s="184"/>
      <c r="BT1227" s="187" t="s">
        <v>3493</v>
      </c>
      <c r="BU1227" s="184"/>
      <c r="BV1227" s="190" t="e">
        <f>VLOOKUP(D:D,#REF!,2,0)</f>
        <v>#REF!</v>
      </c>
      <c r="BW1227" s="190" t="e">
        <f>VLOOKUP(D:D,#REF!,3,0)</f>
        <v>#REF!</v>
      </c>
      <c r="BX1227" s="190"/>
      <c r="BY1227" s="190"/>
      <c r="BZ1227" s="191" t="e">
        <f>VLOOKUP(D:D,#REF!,2,0)</f>
        <v>#REF!</v>
      </c>
      <c r="CA1227" s="192" t="s">
        <v>18928</v>
      </c>
      <c r="CB1227" s="192" t="s">
        <v>18928</v>
      </c>
      <c r="CC1227" s="192" t="s">
        <v>18928</v>
      </c>
      <c r="CD1227" s="190"/>
      <c r="CE1227" s="184">
        <v>7004634</v>
      </c>
    </row>
    <row r="1228" spans="1:83" ht="11.95" customHeight="1">
      <c r="A1228" s="184">
        <v>7004637</v>
      </c>
      <c r="B1228" s="184">
        <v>1227</v>
      </c>
      <c r="C1228" s="184" t="s">
        <v>9939</v>
      </c>
      <c r="D1228" s="184" t="s">
        <v>27</v>
      </c>
      <c r="E1228" s="184" t="s">
        <v>531</v>
      </c>
      <c r="F1228" s="184" t="s">
        <v>26278</v>
      </c>
      <c r="G1228" s="185">
        <v>42667</v>
      </c>
      <c r="H1228" s="186" t="s">
        <v>7585</v>
      </c>
      <c r="I1228" s="187">
        <v>21160</v>
      </c>
      <c r="J1228" s="184" t="s">
        <v>7586</v>
      </c>
      <c r="K1228" s="184">
        <v>7004637</v>
      </c>
      <c r="L1228" s="184" t="s">
        <v>26279</v>
      </c>
      <c r="M1228" s="184" t="s">
        <v>15650</v>
      </c>
      <c r="N1228" s="188" t="s">
        <v>26280</v>
      </c>
      <c r="O1228" s="189"/>
      <c r="P1228" s="187" t="s">
        <v>15651</v>
      </c>
      <c r="Q1228" s="187" t="s">
        <v>15651</v>
      </c>
      <c r="R1228" s="184" t="s">
        <v>26281</v>
      </c>
      <c r="S1228" s="184" t="s">
        <v>15652</v>
      </c>
      <c r="T1228" s="184" t="s">
        <v>26282</v>
      </c>
      <c r="U1228" s="184">
        <v>13196955511</v>
      </c>
      <c r="V1228" s="184" t="s">
        <v>26283</v>
      </c>
      <c r="W1228" s="184" t="s">
        <v>15653</v>
      </c>
      <c r="X1228" s="187" t="s">
        <v>26284</v>
      </c>
      <c r="Y1228" s="187"/>
      <c r="Z1228" s="188" t="s">
        <v>3575</v>
      </c>
      <c r="AA1228" s="184">
        <v>180</v>
      </c>
      <c r="AB1228" s="184" t="s">
        <v>3561</v>
      </c>
      <c r="AC1228" s="184" t="s">
        <v>26285</v>
      </c>
      <c r="AD1228" s="184"/>
      <c r="AE1228" s="184" t="s">
        <v>3562</v>
      </c>
      <c r="AF1228" s="184"/>
      <c r="AG1228" s="184"/>
      <c r="AH1228" s="184"/>
      <c r="AI1228" s="184"/>
      <c r="AJ1228" s="184" t="s">
        <v>3563</v>
      </c>
      <c r="AK1228" s="184">
        <v>214500</v>
      </c>
      <c r="AL1228" s="184" t="s">
        <v>15654</v>
      </c>
      <c r="AM1228" s="184" t="s">
        <v>15655</v>
      </c>
      <c r="AN1228" s="184">
        <v>13196955511</v>
      </c>
      <c r="AO1228" s="184" t="s">
        <v>24137</v>
      </c>
      <c r="AP1228" s="184" t="s">
        <v>15656</v>
      </c>
      <c r="AQ1228" s="184">
        <v>13196955511</v>
      </c>
      <c r="AR1228" s="184" t="s">
        <v>15657</v>
      </c>
      <c r="AS1228" s="184" t="s">
        <v>15658</v>
      </c>
      <c r="AT1228" s="184">
        <v>13196955511</v>
      </c>
      <c r="AU1228" s="184" t="s">
        <v>15659</v>
      </c>
      <c r="AV1228" s="184" t="s">
        <v>15659</v>
      </c>
      <c r="AW1228" s="190"/>
      <c r="AX1228" s="185">
        <v>44258</v>
      </c>
      <c r="AY1228" s="185"/>
      <c r="AZ1228" s="184" t="s">
        <v>3731</v>
      </c>
      <c r="BA1228" s="184" t="s">
        <v>15660</v>
      </c>
      <c r="BB1228" s="184"/>
      <c r="BC1228" s="184"/>
      <c r="BD1228" s="184"/>
      <c r="BE1228" s="184"/>
      <c r="BF1228" s="184"/>
      <c r="BG1228" s="184"/>
      <c r="BH1228" s="184"/>
      <c r="BI1228" s="184"/>
      <c r="BJ1228" s="184"/>
      <c r="BK1228" s="184"/>
      <c r="BL1228" s="184" t="s">
        <v>3493</v>
      </c>
      <c r="BM1228" s="184"/>
      <c r="BN1228" s="184"/>
      <c r="BO1228" s="184"/>
      <c r="BP1228" s="184" t="s">
        <v>3493</v>
      </c>
      <c r="BQ1228" s="184" t="str">
        <f t="shared" si="55"/>
        <v>√</v>
      </c>
      <c r="BR1228" s="184"/>
      <c r="BS1228" s="184"/>
      <c r="BT1228" s="187" t="s">
        <v>3493</v>
      </c>
      <c r="BU1228" s="184"/>
      <c r="BV1228" s="190" t="e">
        <f>VLOOKUP(D:D,#REF!,2,0)</f>
        <v>#REF!</v>
      </c>
      <c r="BW1228" s="190" t="e">
        <f>VLOOKUP(D:D,#REF!,3,0)</f>
        <v>#REF!</v>
      </c>
      <c r="BX1228" s="190"/>
      <c r="BY1228" s="190"/>
      <c r="BZ1228" s="191" t="e">
        <f>VLOOKUP(D:D,#REF!,2,0)</f>
        <v>#REF!</v>
      </c>
      <c r="CA1228" s="192" t="s">
        <v>18928</v>
      </c>
      <c r="CB1228" s="192" t="s">
        <v>18928</v>
      </c>
      <c r="CC1228" s="192" t="s">
        <v>18928</v>
      </c>
      <c r="CD1228" s="190"/>
      <c r="CE1228" s="184">
        <v>7004637</v>
      </c>
    </row>
    <row r="1229" spans="1:83" ht="11.95" customHeight="1">
      <c r="A1229" s="184">
        <v>7004638</v>
      </c>
      <c r="B1229" s="184">
        <v>1228</v>
      </c>
      <c r="C1229" s="184" t="s">
        <v>3672</v>
      </c>
      <c r="D1229" s="184" t="s">
        <v>36</v>
      </c>
      <c r="E1229" s="184" t="s">
        <v>732</v>
      </c>
      <c r="F1229" s="184" t="s">
        <v>15661</v>
      </c>
      <c r="G1229" s="185">
        <v>42589</v>
      </c>
      <c r="H1229" s="186" t="s">
        <v>3464</v>
      </c>
      <c r="I1229" s="187">
        <v>21171</v>
      </c>
      <c r="J1229" s="184" t="s">
        <v>8446</v>
      </c>
      <c r="K1229" s="184">
        <v>7004638</v>
      </c>
      <c r="L1229" s="184" t="s">
        <v>15662</v>
      </c>
      <c r="M1229" s="184" t="s">
        <v>3575</v>
      </c>
      <c r="N1229" s="188" t="s">
        <v>3575</v>
      </c>
      <c r="O1229" s="189"/>
      <c r="P1229" s="187" t="s">
        <v>26286</v>
      </c>
      <c r="Q1229" s="187" t="s">
        <v>26286</v>
      </c>
      <c r="R1229" s="184" t="s">
        <v>26287</v>
      </c>
      <c r="S1229" s="184">
        <v>13860092166</v>
      </c>
      <c r="T1229" s="184" t="s">
        <v>25375</v>
      </c>
      <c r="U1229" s="184" t="s">
        <v>3575</v>
      </c>
      <c r="V1229" s="184" t="s">
        <v>25375</v>
      </c>
      <c r="W1229" s="184" t="s">
        <v>3575</v>
      </c>
      <c r="X1229" s="187" t="s">
        <v>15663</v>
      </c>
      <c r="Y1229" s="187"/>
      <c r="Z1229" s="188" t="s">
        <v>3575</v>
      </c>
      <c r="AA1229" s="184" t="s">
        <v>3820</v>
      </c>
      <c r="AB1229" s="184" t="s">
        <v>3820</v>
      </c>
      <c r="AC1229" s="184"/>
      <c r="AD1229" s="184"/>
      <c r="AE1229" s="184" t="s">
        <v>3562</v>
      </c>
      <c r="AF1229" s="184" t="s">
        <v>7055</v>
      </c>
      <c r="AG1229" s="184"/>
      <c r="AH1229" s="184"/>
      <c r="AI1229" s="184"/>
      <c r="AJ1229" s="184" t="s">
        <v>3563</v>
      </c>
      <c r="AK1229" s="184">
        <v>353400</v>
      </c>
      <c r="AL1229" s="184"/>
      <c r="AM1229" s="184"/>
      <c r="AN1229" s="184"/>
      <c r="AO1229" s="184" t="s">
        <v>3577</v>
      </c>
      <c r="AP1229" s="184" t="s">
        <v>15664</v>
      </c>
      <c r="AQ1229" s="184">
        <v>18960669229</v>
      </c>
      <c r="AR1229" s="184"/>
      <c r="AS1229" s="184"/>
      <c r="AT1229" s="184"/>
      <c r="AU1229" s="184" t="s">
        <v>26288</v>
      </c>
      <c r="AV1229" s="184" t="s">
        <v>26288</v>
      </c>
      <c r="AW1229" s="190"/>
      <c r="AX1229" s="185">
        <v>44221</v>
      </c>
      <c r="AY1229" s="185"/>
      <c r="AZ1229" s="184" t="s">
        <v>3731</v>
      </c>
      <c r="BA1229" s="184" t="s">
        <v>26289</v>
      </c>
      <c r="BB1229" s="184"/>
      <c r="BC1229" s="184"/>
      <c r="BD1229" s="184"/>
      <c r="BE1229" s="184"/>
      <c r="BF1229" s="184"/>
      <c r="BG1229" s="184"/>
      <c r="BH1229" s="184"/>
      <c r="BI1229" s="184"/>
      <c r="BJ1229" s="184"/>
      <c r="BK1229" s="184"/>
      <c r="BL1229" s="184" t="s">
        <v>3493</v>
      </c>
      <c r="BM1229" s="184"/>
      <c r="BN1229" s="184"/>
      <c r="BO1229" s="184"/>
      <c r="BP1229" s="184" t="s">
        <v>3493</v>
      </c>
      <c r="BQ1229" s="184" t="str">
        <f t="shared" si="55"/>
        <v xml:space="preserve"> </v>
      </c>
      <c r="BR1229" s="184"/>
      <c r="BS1229" s="184"/>
      <c r="BT1229" s="187" t="s">
        <v>3493</v>
      </c>
      <c r="BU1229" s="184"/>
      <c r="BV1229" s="190" t="e">
        <f>VLOOKUP(D:D,#REF!,2,0)</f>
        <v>#REF!</v>
      </c>
      <c r="BW1229" s="190" t="e">
        <f>VLOOKUP(D:D,#REF!,3,0)</f>
        <v>#REF!</v>
      </c>
      <c r="BX1229" s="190"/>
      <c r="BY1229" s="190"/>
      <c r="BZ1229" s="191" t="e">
        <f>VLOOKUP(D:D,#REF!,2,0)</f>
        <v>#REF!</v>
      </c>
      <c r="CA1229" s="192" t="s">
        <v>18928</v>
      </c>
      <c r="CB1229" s="192" t="s">
        <v>18928</v>
      </c>
      <c r="CC1229" s="192" t="s">
        <v>18928</v>
      </c>
      <c r="CD1229" s="190"/>
      <c r="CE1229" s="184">
        <v>7004638</v>
      </c>
    </row>
    <row r="1230" spans="1:83" ht="11.95" customHeight="1">
      <c r="A1230" s="184">
        <v>7004639</v>
      </c>
      <c r="B1230" s="184">
        <v>1229</v>
      </c>
      <c r="C1230" s="184" t="s">
        <v>3672</v>
      </c>
      <c r="D1230" s="184" t="s">
        <v>36</v>
      </c>
      <c r="E1230" s="184" t="s">
        <v>732</v>
      </c>
      <c r="F1230" s="184" t="s">
        <v>26290</v>
      </c>
      <c r="G1230" s="185">
        <v>42589</v>
      </c>
      <c r="H1230" s="186" t="s">
        <v>3464</v>
      </c>
      <c r="I1230" s="187">
        <v>21171</v>
      </c>
      <c r="J1230" s="184" t="s">
        <v>8446</v>
      </c>
      <c r="K1230" s="184">
        <v>7004639</v>
      </c>
      <c r="L1230" s="184" t="s">
        <v>26291</v>
      </c>
      <c r="M1230" s="184" t="s">
        <v>26292</v>
      </c>
      <c r="N1230" s="188" t="s">
        <v>26293</v>
      </c>
      <c r="O1230" s="189"/>
      <c r="P1230" s="187" t="s">
        <v>15665</v>
      </c>
      <c r="Q1230" s="187" t="s">
        <v>15665</v>
      </c>
      <c r="R1230" s="184" t="s">
        <v>15666</v>
      </c>
      <c r="S1230" s="184" t="s">
        <v>25375</v>
      </c>
      <c r="T1230" s="184" t="s">
        <v>15667</v>
      </c>
      <c r="U1230" s="184">
        <v>18960608115</v>
      </c>
      <c r="V1230" s="184" t="s">
        <v>25375</v>
      </c>
      <c r="W1230" s="184" t="s">
        <v>3575</v>
      </c>
      <c r="X1230" s="187" t="s">
        <v>26294</v>
      </c>
      <c r="Y1230" s="187"/>
      <c r="Z1230" s="188" t="s">
        <v>15668</v>
      </c>
      <c r="AA1230" s="184">
        <v>30</v>
      </c>
      <c r="AB1230" s="184" t="s">
        <v>3669</v>
      </c>
      <c r="AC1230" s="184"/>
      <c r="AD1230" s="184"/>
      <c r="AE1230" s="184" t="s">
        <v>3562</v>
      </c>
      <c r="AF1230" s="184" t="s">
        <v>3689</v>
      </c>
      <c r="AG1230" s="184" t="s">
        <v>3710</v>
      </c>
      <c r="AH1230" s="184"/>
      <c r="AI1230" s="184"/>
      <c r="AJ1230" s="184" t="s">
        <v>3563</v>
      </c>
      <c r="AK1230" s="184">
        <v>354000</v>
      </c>
      <c r="AL1230" s="184" t="s">
        <v>26295</v>
      </c>
      <c r="AM1230" s="184" t="s">
        <v>26296</v>
      </c>
      <c r="AN1230" s="184" t="s">
        <v>15669</v>
      </c>
      <c r="AO1230" s="184" t="s">
        <v>22311</v>
      </c>
      <c r="AP1230" s="184" t="s">
        <v>15670</v>
      </c>
      <c r="AQ1230" s="184">
        <v>18259337510</v>
      </c>
      <c r="AR1230" s="184" t="s">
        <v>8064</v>
      </c>
      <c r="AS1230" s="184" t="s">
        <v>8065</v>
      </c>
      <c r="AT1230" s="184">
        <v>13600928695</v>
      </c>
      <c r="AU1230" s="184" t="s">
        <v>15671</v>
      </c>
      <c r="AV1230" s="184" t="s">
        <v>15671</v>
      </c>
      <c r="AW1230" s="190"/>
      <c r="AX1230" s="185">
        <v>44641</v>
      </c>
      <c r="AY1230" s="185"/>
      <c r="AZ1230" s="184" t="s">
        <v>3731</v>
      </c>
      <c r="BA1230" s="184" t="s">
        <v>26297</v>
      </c>
      <c r="BB1230" s="184"/>
      <c r="BC1230" s="184"/>
      <c r="BD1230" s="184"/>
      <c r="BE1230" s="184"/>
      <c r="BF1230" s="184"/>
      <c r="BG1230" s="184"/>
      <c r="BH1230" s="184"/>
      <c r="BI1230" s="184"/>
      <c r="BJ1230" s="184"/>
      <c r="BK1230" s="184"/>
      <c r="BL1230" s="184" t="s">
        <v>3493</v>
      </c>
      <c r="BM1230" s="184"/>
      <c r="BN1230" s="184"/>
      <c r="BO1230" s="184"/>
      <c r="BP1230" s="184" t="s">
        <v>3493</v>
      </c>
      <c r="BQ1230" s="184" t="str">
        <f t="shared" si="55"/>
        <v>√</v>
      </c>
      <c r="BR1230" s="184"/>
      <c r="BS1230" s="184"/>
      <c r="BT1230" s="187" t="s">
        <v>3493</v>
      </c>
      <c r="BU1230" s="184"/>
      <c r="BV1230" s="190" t="e">
        <f>VLOOKUP(D:D,#REF!,2,0)</f>
        <v>#REF!</v>
      </c>
      <c r="BW1230" s="190" t="e">
        <f>VLOOKUP(D:D,#REF!,3,0)</f>
        <v>#REF!</v>
      </c>
      <c r="BX1230" s="190"/>
      <c r="BY1230" s="190"/>
      <c r="BZ1230" s="191" t="e">
        <f>VLOOKUP(D:D,#REF!,2,0)</f>
        <v>#REF!</v>
      </c>
      <c r="CA1230" s="192" t="s">
        <v>18928</v>
      </c>
      <c r="CB1230" s="192" t="s">
        <v>18928</v>
      </c>
      <c r="CC1230" s="192" t="s">
        <v>18928</v>
      </c>
      <c r="CD1230" s="190"/>
      <c r="CE1230" s="184">
        <v>7004639</v>
      </c>
    </row>
    <row r="1231" spans="1:83" ht="11.95" customHeight="1">
      <c r="A1231" s="184">
        <v>7004640</v>
      </c>
      <c r="B1231" s="184">
        <v>1230</v>
      </c>
      <c r="C1231" s="184" t="s">
        <v>3672</v>
      </c>
      <c r="D1231" s="184" t="s">
        <v>36</v>
      </c>
      <c r="E1231" s="184" t="s">
        <v>732</v>
      </c>
      <c r="F1231" s="184" t="s">
        <v>26298</v>
      </c>
      <c r="G1231" s="185">
        <v>42589</v>
      </c>
      <c r="H1231" s="186" t="s">
        <v>3464</v>
      </c>
      <c r="I1231" s="187">
        <v>21171</v>
      </c>
      <c r="J1231" s="184" t="s">
        <v>8446</v>
      </c>
      <c r="K1231" s="184">
        <v>7004640</v>
      </c>
      <c r="L1231" s="184" t="s">
        <v>26299</v>
      </c>
      <c r="M1231" s="184" t="s">
        <v>3575</v>
      </c>
      <c r="N1231" s="188" t="s">
        <v>3575</v>
      </c>
      <c r="O1231" s="189" t="s">
        <v>15672</v>
      </c>
      <c r="P1231" s="187" t="s">
        <v>26300</v>
      </c>
      <c r="Q1231" s="187" t="s">
        <v>26300</v>
      </c>
      <c r="R1231" s="184" t="s">
        <v>15673</v>
      </c>
      <c r="S1231" s="184" t="s">
        <v>25375</v>
      </c>
      <c r="T1231" s="184" t="s">
        <v>26301</v>
      </c>
      <c r="U1231" s="184">
        <v>15659912083</v>
      </c>
      <c r="V1231" s="184" t="s">
        <v>25375</v>
      </c>
      <c r="W1231" s="184" t="s">
        <v>3575</v>
      </c>
      <c r="X1231" s="187" t="s">
        <v>26302</v>
      </c>
      <c r="Y1231" s="187"/>
      <c r="Z1231" s="188" t="s">
        <v>15674</v>
      </c>
      <c r="AA1231" s="184">
        <v>60</v>
      </c>
      <c r="AB1231" s="184" t="s">
        <v>3561</v>
      </c>
      <c r="AC1231" s="184"/>
      <c r="AD1231" s="184"/>
      <c r="AE1231" s="184" t="s">
        <v>3562</v>
      </c>
      <c r="AF1231" s="184" t="s">
        <v>3689</v>
      </c>
      <c r="AG1231" s="184" t="s">
        <v>3710</v>
      </c>
      <c r="AH1231" s="184"/>
      <c r="AI1231" s="184"/>
      <c r="AJ1231" s="184" t="s">
        <v>3563</v>
      </c>
      <c r="AK1231" s="184">
        <v>354300</v>
      </c>
      <c r="AL1231" s="184" t="s">
        <v>26303</v>
      </c>
      <c r="AM1231" s="184" t="s">
        <v>26304</v>
      </c>
      <c r="AN1231" s="184" t="s">
        <v>15675</v>
      </c>
      <c r="AO1231" s="184" t="s">
        <v>22311</v>
      </c>
      <c r="AP1231" s="184" t="s">
        <v>15676</v>
      </c>
      <c r="AQ1231" s="184" t="s">
        <v>15675</v>
      </c>
      <c r="AR1231" s="184" t="s">
        <v>8064</v>
      </c>
      <c r="AS1231" s="184" t="s">
        <v>8065</v>
      </c>
      <c r="AT1231" s="184">
        <v>13600928695</v>
      </c>
      <c r="AU1231" s="184" t="s">
        <v>26305</v>
      </c>
      <c r="AV1231" s="184" t="s">
        <v>26305</v>
      </c>
      <c r="AW1231" s="190"/>
      <c r="AX1231" s="185">
        <v>44698</v>
      </c>
      <c r="AY1231" s="185"/>
      <c r="AZ1231" s="184" t="s">
        <v>3731</v>
      </c>
      <c r="BA1231" s="184" t="s">
        <v>26306</v>
      </c>
      <c r="BB1231" s="184"/>
      <c r="BC1231" s="184"/>
      <c r="BD1231" s="184"/>
      <c r="BE1231" s="184"/>
      <c r="BF1231" s="184"/>
      <c r="BG1231" s="184"/>
      <c r="BH1231" s="184"/>
      <c r="BI1231" s="184"/>
      <c r="BJ1231" s="184"/>
      <c r="BK1231" s="184"/>
      <c r="BL1231" s="184" t="s">
        <v>3493</v>
      </c>
      <c r="BM1231" s="184"/>
      <c r="BN1231" s="184"/>
      <c r="BO1231" s="184"/>
      <c r="BP1231" s="184" t="s">
        <v>3493</v>
      </c>
      <c r="BQ1231" s="184" t="str">
        <f t="shared" si="55"/>
        <v xml:space="preserve"> </v>
      </c>
      <c r="BR1231" s="184"/>
      <c r="BS1231" s="184"/>
      <c r="BT1231" s="187" t="s">
        <v>3493</v>
      </c>
      <c r="BU1231" s="184"/>
      <c r="BV1231" s="190" t="e">
        <f>VLOOKUP(D:D,#REF!,2,0)</f>
        <v>#REF!</v>
      </c>
      <c r="BW1231" s="190" t="e">
        <f>VLOOKUP(D:D,#REF!,3,0)</f>
        <v>#REF!</v>
      </c>
      <c r="BX1231" s="190"/>
      <c r="BY1231" s="190"/>
      <c r="BZ1231" s="191" t="e">
        <f>VLOOKUP(D:D,#REF!,2,0)</f>
        <v>#REF!</v>
      </c>
      <c r="CA1231" s="192" t="s">
        <v>18928</v>
      </c>
      <c r="CB1231" s="192" t="s">
        <v>18928</v>
      </c>
      <c r="CC1231" s="192" t="s">
        <v>18928</v>
      </c>
      <c r="CD1231" s="190"/>
      <c r="CE1231" s="184">
        <v>7004640</v>
      </c>
    </row>
    <row r="1232" spans="1:83" ht="11.95" customHeight="1">
      <c r="A1232" s="184">
        <v>7004641</v>
      </c>
      <c r="B1232" s="184">
        <v>1231</v>
      </c>
      <c r="C1232" s="184" t="s">
        <v>3672</v>
      </c>
      <c r="D1232" s="184" t="s">
        <v>36</v>
      </c>
      <c r="E1232" s="184" t="s">
        <v>732</v>
      </c>
      <c r="F1232" s="184" t="s">
        <v>26307</v>
      </c>
      <c r="G1232" s="185">
        <v>42589</v>
      </c>
      <c r="H1232" s="186" t="s">
        <v>3464</v>
      </c>
      <c r="I1232" s="187">
        <v>21171</v>
      </c>
      <c r="J1232" s="184" t="s">
        <v>8446</v>
      </c>
      <c r="K1232" s="184">
        <v>7004641</v>
      </c>
      <c r="L1232" s="184" t="s">
        <v>26308</v>
      </c>
      <c r="M1232" s="184" t="s">
        <v>26309</v>
      </c>
      <c r="N1232" s="188" t="s">
        <v>15677</v>
      </c>
      <c r="O1232" s="189" t="s">
        <v>15678</v>
      </c>
      <c r="P1232" s="187" t="s">
        <v>26310</v>
      </c>
      <c r="Q1232" s="187" t="s">
        <v>26310</v>
      </c>
      <c r="R1232" s="184" t="s">
        <v>15679</v>
      </c>
      <c r="S1232" s="184" t="s">
        <v>25375</v>
      </c>
      <c r="T1232" s="184" t="s">
        <v>26311</v>
      </c>
      <c r="U1232" s="184">
        <v>15105034656</v>
      </c>
      <c r="V1232" s="184" t="s">
        <v>25375</v>
      </c>
      <c r="W1232" s="184" t="s">
        <v>3575</v>
      </c>
      <c r="X1232" s="187" t="s">
        <v>26312</v>
      </c>
      <c r="Y1232" s="187"/>
      <c r="Z1232" s="188" t="s">
        <v>3575</v>
      </c>
      <c r="AA1232" s="184">
        <v>60</v>
      </c>
      <c r="AB1232" s="184" t="s">
        <v>3669</v>
      </c>
      <c r="AC1232" s="184"/>
      <c r="AD1232" s="184"/>
      <c r="AE1232" s="184" t="s">
        <v>3562</v>
      </c>
      <c r="AF1232" s="184" t="s">
        <v>3689</v>
      </c>
      <c r="AG1232" s="184" t="s">
        <v>3710</v>
      </c>
      <c r="AH1232" s="184"/>
      <c r="AI1232" s="184"/>
      <c r="AJ1232" s="184" t="s">
        <v>3563</v>
      </c>
      <c r="AK1232" s="184">
        <v>354100</v>
      </c>
      <c r="AL1232" s="184" t="s">
        <v>15680</v>
      </c>
      <c r="AM1232" s="184" t="s">
        <v>26313</v>
      </c>
      <c r="AN1232" s="184" t="s">
        <v>15678</v>
      </c>
      <c r="AO1232" s="184" t="s">
        <v>22311</v>
      </c>
      <c r="AP1232" s="184" t="s">
        <v>15681</v>
      </c>
      <c r="AQ1232" s="184" t="s">
        <v>15678</v>
      </c>
      <c r="AR1232" s="184" t="s">
        <v>8064</v>
      </c>
      <c r="AS1232" s="184" t="s">
        <v>8065</v>
      </c>
      <c r="AT1232" s="184">
        <v>13600928695</v>
      </c>
      <c r="AU1232" s="184" t="s">
        <v>26314</v>
      </c>
      <c r="AV1232" s="184" t="s">
        <v>26314</v>
      </c>
      <c r="AW1232" s="190"/>
      <c r="AX1232" s="185">
        <v>44370</v>
      </c>
      <c r="AY1232" s="185"/>
      <c r="AZ1232" s="184" t="s">
        <v>3731</v>
      </c>
      <c r="BA1232" s="184" t="s">
        <v>26315</v>
      </c>
      <c r="BB1232" s="184"/>
      <c r="BC1232" s="184"/>
      <c r="BD1232" s="184"/>
      <c r="BE1232" s="184"/>
      <c r="BF1232" s="184"/>
      <c r="BG1232" s="184"/>
      <c r="BH1232" s="184"/>
      <c r="BI1232" s="184"/>
      <c r="BJ1232" s="184"/>
      <c r="BK1232" s="184"/>
      <c r="BL1232" s="184" t="s">
        <v>3493</v>
      </c>
      <c r="BM1232" s="184"/>
      <c r="BN1232" s="184"/>
      <c r="BO1232" s="184"/>
      <c r="BP1232" s="184" t="s">
        <v>3493</v>
      </c>
      <c r="BQ1232" s="184" t="str">
        <f t="shared" si="55"/>
        <v>√</v>
      </c>
      <c r="BR1232" s="184"/>
      <c r="BS1232" s="184"/>
      <c r="BT1232" s="187" t="s">
        <v>2819</v>
      </c>
      <c r="BU1232" s="184" t="s">
        <v>3823</v>
      </c>
      <c r="BV1232" s="190" t="e">
        <f>VLOOKUP(D:D,#REF!,2,0)</f>
        <v>#REF!</v>
      </c>
      <c r="BW1232" s="190" t="e">
        <f>VLOOKUP(D:D,#REF!,3,0)</f>
        <v>#REF!</v>
      </c>
      <c r="BX1232" s="190"/>
      <c r="BY1232" s="190"/>
      <c r="BZ1232" s="191" t="e">
        <f>VLOOKUP(D:D,#REF!,2,0)</f>
        <v>#REF!</v>
      </c>
      <c r="CA1232" s="192" t="s">
        <v>18928</v>
      </c>
      <c r="CB1232" s="192" t="s">
        <v>18928</v>
      </c>
      <c r="CC1232" s="192" t="s">
        <v>18928</v>
      </c>
      <c r="CD1232" s="190"/>
      <c r="CE1232" s="184">
        <v>7004641</v>
      </c>
    </row>
    <row r="1233" spans="1:83" ht="11.95" customHeight="1">
      <c r="A1233" s="184">
        <v>7004642</v>
      </c>
      <c r="B1233" s="184">
        <v>1232</v>
      </c>
      <c r="C1233" s="184" t="s">
        <v>19398</v>
      </c>
      <c r="D1233" s="184" t="s">
        <v>22</v>
      </c>
      <c r="E1233" s="184" t="s">
        <v>552</v>
      </c>
      <c r="F1233" s="184" t="s">
        <v>26316</v>
      </c>
      <c r="G1233" s="185">
        <v>42665</v>
      </c>
      <c r="H1233" s="186" t="s">
        <v>22451</v>
      </c>
      <c r="I1233" s="187">
        <v>21184</v>
      </c>
      <c r="J1233" s="184" t="s">
        <v>15682</v>
      </c>
      <c r="K1233" s="184">
        <v>7004642</v>
      </c>
      <c r="L1233" s="184" t="s">
        <v>26317</v>
      </c>
      <c r="M1233" s="184" t="s">
        <v>15683</v>
      </c>
      <c r="N1233" s="188" t="s">
        <v>15684</v>
      </c>
      <c r="O1233" s="189" t="s">
        <v>15685</v>
      </c>
      <c r="P1233" s="187" t="s">
        <v>26318</v>
      </c>
      <c r="Q1233" s="187" t="s">
        <v>26318</v>
      </c>
      <c r="R1233" s="184" t="s">
        <v>15686</v>
      </c>
      <c r="S1233" s="184" t="s">
        <v>15687</v>
      </c>
      <c r="T1233" s="184" t="s">
        <v>26319</v>
      </c>
      <c r="U1233" s="184">
        <v>13287808565</v>
      </c>
      <c r="V1233" s="184" t="s">
        <v>25375</v>
      </c>
      <c r="W1233" s="184" t="s">
        <v>15688</v>
      </c>
      <c r="X1233" s="187" t="s">
        <v>26320</v>
      </c>
      <c r="Y1233" s="187" t="s">
        <v>15689</v>
      </c>
      <c r="Z1233" s="188" t="s">
        <v>3575</v>
      </c>
      <c r="AA1233" s="184">
        <v>180</v>
      </c>
      <c r="AB1233" s="184" t="s">
        <v>3669</v>
      </c>
      <c r="AC1233" s="184" t="s">
        <v>26321</v>
      </c>
      <c r="AD1233" s="184"/>
      <c r="AE1233" s="184" t="s">
        <v>3562</v>
      </c>
      <c r="AF1233" s="184"/>
      <c r="AG1233" s="184"/>
      <c r="AH1233" s="184"/>
      <c r="AI1233" s="184"/>
      <c r="AJ1233" s="184" t="s">
        <v>3563</v>
      </c>
      <c r="AK1233" s="184">
        <v>264200</v>
      </c>
      <c r="AL1233" s="184" t="s">
        <v>26322</v>
      </c>
      <c r="AM1233" s="184" t="s">
        <v>26318</v>
      </c>
      <c r="AN1233" s="184">
        <v>13287808565</v>
      </c>
      <c r="AO1233" s="184" t="s">
        <v>3577</v>
      </c>
      <c r="AP1233" s="184" t="s">
        <v>15690</v>
      </c>
      <c r="AQ1233" s="184">
        <v>13287808565</v>
      </c>
      <c r="AR1233" s="184" t="s">
        <v>26323</v>
      </c>
      <c r="AS1233" s="184" t="s">
        <v>15691</v>
      </c>
      <c r="AT1233" s="184">
        <v>13287808565</v>
      </c>
      <c r="AU1233" s="184" t="s">
        <v>26324</v>
      </c>
      <c r="AV1233" s="184" t="s">
        <v>26325</v>
      </c>
      <c r="AW1233" s="190"/>
      <c r="AX1233" s="185">
        <v>44286</v>
      </c>
      <c r="AY1233" s="185">
        <v>43784</v>
      </c>
      <c r="AZ1233" s="184" t="s">
        <v>3731</v>
      </c>
      <c r="BA1233" s="184" t="s">
        <v>15692</v>
      </c>
      <c r="BB1233" s="184"/>
      <c r="BC1233" s="184"/>
      <c r="BD1233" s="184"/>
      <c r="BE1233" s="184"/>
      <c r="BF1233" s="184"/>
      <c r="BG1233" s="184"/>
      <c r="BH1233" s="184"/>
      <c r="BI1233" s="184"/>
      <c r="BJ1233" s="184"/>
      <c r="BK1233" s="184"/>
      <c r="BL1233" s="184" t="s">
        <v>3493</v>
      </c>
      <c r="BM1233" s="184"/>
      <c r="BN1233" s="184" t="s">
        <v>3493</v>
      </c>
      <c r="BO1233" s="184" t="s">
        <v>3493</v>
      </c>
      <c r="BP1233" s="184" t="s">
        <v>3493</v>
      </c>
      <c r="BQ1233" s="184" t="str">
        <f t="shared" si="55"/>
        <v>√</v>
      </c>
      <c r="BR1233" s="184"/>
      <c r="BS1233" s="184"/>
      <c r="BT1233" s="187" t="s">
        <v>3493</v>
      </c>
      <c r="BU1233" s="184"/>
      <c r="BV1233" s="190" t="e">
        <f>VLOOKUP(D:D,#REF!,2,0)</f>
        <v>#REF!</v>
      </c>
      <c r="BW1233" s="190" t="e">
        <f>VLOOKUP(D:D,#REF!,3,0)</f>
        <v>#REF!</v>
      </c>
      <c r="BX1233" s="190"/>
      <c r="BY1233" s="190"/>
      <c r="BZ1233" s="191" t="e">
        <f>VLOOKUP(D:D,#REF!,2,0)</f>
        <v>#REF!</v>
      </c>
      <c r="CA1233" s="192" t="s">
        <v>18928</v>
      </c>
      <c r="CB1233" s="192" t="s">
        <v>18928</v>
      </c>
      <c r="CC1233" s="192" t="s">
        <v>18928</v>
      </c>
      <c r="CD1233" s="190"/>
      <c r="CE1233" s="184">
        <v>7004642</v>
      </c>
    </row>
    <row r="1234" spans="1:83" ht="11.95" customHeight="1">
      <c r="A1234" s="184">
        <v>7004643</v>
      </c>
      <c r="B1234" s="184">
        <v>1233</v>
      </c>
      <c r="C1234" s="184" t="s">
        <v>9939</v>
      </c>
      <c r="D1234" s="184" t="s">
        <v>27</v>
      </c>
      <c r="E1234" s="184" t="s">
        <v>531</v>
      </c>
      <c r="F1234" s="184" t="s">
        <v>15693</v>
      </c>
      <c r="G1234" s="185">
        <v>42658</v>
      </c>
      <c r="H1234" s="186" t="s">
        <v>7585</v>
      </c>
      <c r="I1234" s="187">
        <v>21160</v>
      </c>
      <c r="J1234" s="184" t="s">
        <v>7586</v>
      </c>
      <c r="K1234" s="184">
        <v>7004643</v>
      </c>
      <c r="L1234" s="184" t="s">
        <v>26326</v>
      </c>
      <c r="M1234" s="184" t="s">
        <v>15694</v>
      </c>
      <c r="N1234" s="188" t="s">
        <v>15695</v>
      </c>
      <c r="O1234" s="189" t="s">
        <v>15696</v>
      </c>
      <c r="P1234" s="187" t="s">
        <v>26327</v>
      </c>
      <c r="Q1234" s="187" t="s">
        <v>26327</v>
      </c>
      <c r="R1234" s="184" t="s">
        <v>15697</v>
      </c>
      <c r="S1234" s="184" t="s">
        <v>15696</v>
      </c>
      <c r="T1234" s="184" t="s">
        <v>26328</v>
      </c>
      <c r="U1234" s="184" t="s">
        <v>26329</v>
      </c>
      <c r="V1234" s="184" t="s">
        <v>25375</v>
      </c>
      <c r="W1234" s="184" t="s">
        <v>3575</v>
      </c>
      <c r="X1234" s="187" t="s">
        <v>26330</v>
      </c>
      <c r="Y1234" s="187"/>
      <c r="Z1234" s="188" t="s">
        <v>3575</v>
      </c>
      <c r="AA1234" s="184">
        <v>180</v>
      </c>
      <c r="AB1234" s="184" t="s">
        <v>3561</v>
      </c>
      <c r="AC1234" s="184" t="s">
        <v>26285</v>
      </c>
      <c r="AD1234" s="184"/>
      <c r="AE1234" s="184" t="s">
        <v>3562</v>
      </c>
      <c r="AF1234" s="184"/>
      <c r="AG1234" s="184"/>
      <c r="AH1234" s="184"/>
      <c r="AI1234" s="184"/>
      <c r="AJ1234" s="184" t="s">
        <v>3563</v>
      </c>
      <c r="AK1234" s="184">
        <v>225321</v>
      </c>
      <c r="AL1234" s="184" t="s">
        <v>26331</v>
      </c>
      <c r="AM1234" s="184" t="s">
        <v>26332</v>
      </c>
      <c r="AN1234" s="184" t="s">
        <v>15696</v>
      </c>
      <c r="AO1234" s="184" t="s">
        <v>24137</v>
      </c>
      <c r="AP1234" s="184" t="s">
        <v>15698</v>
      </c>
      <c r="AQ1234" s="184" t="s">
        <v>15696</v>
      </c>
      <c r="AR1234" s="184" t="s">
        <v>15699</v>
      </c>
      <c r="AS1234" s="184" t="s">
        <v>26333</v>
      </c>
      <c r="AT1234" s="184" t="s">
        <v>15696</v>
      </c>
      <c r="AU1234" s="184" t="s">
        <v>26334</v>
      </c>
      <c r="AV1234" s="184" t="s">
        <v>26334</v>
      </c>
      <c r="AW1234" s="190"/>
      <c r="AX1234" s="185">
        <v>44027</v>
      </c>
      <c r="AY1234" s="185"/>
      <c r="AZ1234" s="184" t="s">
        <v>3731</v>
      </c>
      <c r="BA1234" s="184" t="s">
        <v>26335</v>
      </c>
      <c r="BB1234" s="184"/>
      <c r="BC1234" s="184"/>
      <c r="BD1234" s="184"/>
      <c r="BE1234" s="184"/>
      <c r="BF1234" s="184"/>
      <c r="BG1234" s="184"/>
      <c r="BH1234" s="184"/>
      <c r="BI1234" s="184"/>
      <c r="BJ1234" s="184"/>
      <c r="BK1234" s="184"/>
      <c r="BL1234" s="184" t="s">
        <v>3493</v>
      </c>
      <c r="BM1234" s="184"/>
      <c r="BN1234" s="184"/>
      <c r="BO1234" s="184"/>
      <c r="BP1234" s="184" t="s">
        <v>3493</v>
      </c>
      <c r="BQ1234" s="184" t="str">
        <f t="shared" si="55"/>
        <v>√</v>
      </c>
      <c r="BR1234" s="184"/>
      <c r="BS1234" s="184"/>
      <c r="BT1234" s="187" t="s">
        <v>3493</v>
      </c>
      <c r="BU1234" s="184"/>
      <c r="BV1234" s="190" t="e">
        <f>VLOOKUP(D:D,#REF!,2,0)</f>
        <v>#REF!</v>
      </c>
      <c r="BW1234" s="190" t="e">
        <f>VLOOKUP(D:D,#REF!,3,0)</f>
        <v>#REF!</v>
      </c>
      <c r="BX1234" s="190"/>
      <c r="BY1234" s="190"/>
      <c r="BZ1234" s="191" t="e">
        <f>VLOOKUP(D:D,#REF!,2,0)</f>
        <v>#REF!</v>
      </c>
      <c r="CA1234" s="192" t="s">
        <v>18928</v>
      </c>
      <c r="CB1234" s="192" t="s">
        <v>18928</v>
      </c>
      <c r="CC1234" s="192" t="s">
        <v>18928</v>
      </c>
      <c r="CD1234" s="190"/>
      <c r="CE1234" s="184">
        <v>7004643</v>
      </c>
    </row>
    <row r="1235" spans="1:83" ht="11.95" customHeight="1">
      <c r="A1235" s="184">
        <v>7004644</v>
      </c>
      <c r="B1235" s="184">
        <v>1234</v>
      </c>
      <c r="C1235" s="184" t="s">
        <v>18923</v>
      </c>
      <c r="D1235" s="184" t="s">
        <v>40</v>
      </c>
      <c r="E1235" s="184" t="s">
        <v>688</v>
      </c>
      <c r="F1235" s="184" t="s">
        <v>26336</v>
      </c>
      <c r="G1235" s="185">
        <v>42671</v>
      </c>
      <c r="H1235" s="186" t="s">
        <v>16459</v>
      </c>
      <c r="I1235" s="187">
        <v>21108</v>
      </c>
      <c r="J1235" s="184" t="s">
        <v>23725</v>
      </c>
      <c r="K1235" s="184">
        <v>7004644</v>
      </c>
      <c r="L1235" s="184" t="s">
        <v>26337</v>
      </c>
      <c r="M1235" s="184" t="s">
        <v>26338</v>
      </c>
      <c r="N1235" s="188" t="s">
        <v>15700</v>
      </c>
      <c r="O1235" s="189" t="s">
        <v>15701</v>
      </c>
      <c r="P1235" s="187" t="s">
        <v>26339</v>
      </c>
      <c r="Q1235" s="187" t="s">
        <v>26339</v>
      </c>
      <c r="R1235" s="184" t="s">
        <v>26340</v>
      </c>
      <c r="S1235" s="184" t="s">
        <v>15701</v>
      </c>
      <c r="T1235" s="184" t="s">
        <v>25375</v>
      </c>
      <c r="U1235" s="184" t="s">
        <v>3575</v>
      </c>
      <c r="V1235" s="184" t="s">
        <v>25375</v>
      </c>
      <c r="W1235" s="184" t="s">
        <v>3575</v>
      </c>
      <c r="X1235" s="187" t="s">
        <v>15702</v>
      </c>
      <c r="Y1235" s="187" t="s">
        <v>26341</v>
      </c>
      <c r="Z1235" s="188" t="s">
        <v>3575</v>
      </c>
      <c r="AA1235" s="184">
        <v>180</v>
      </c>
      <c r="AB1235" s="184" t="s">
        <v>3561</v>
      </c>
      <c r="AC1235" s="184"/>
      <c r="AD1235" s="184"/>
      <c r="AE1235" s="184" t="s">
        <v>3562</v>
      </c>
      <c r="AF1235" s="184"/>
      <c r="AG1235" s="184"/>
      <c r="AH1235" s="184"/>
      <c r="AI1235" s="184"/>
      <c r="AJ1235" s="184" t="s">
        <v>3563</v>
      </c>
      <c r="AK1235" s="184">
        <v>713200</v>
      </c>
      <c r="AL1235" s="184" t="s">
        <v>1110</v>
      </c>
      <c r="AM1235" s="184" t="s">
        <v>11149</v>
      </c>
      <c r="AN1235" s="184">
        <v>18629291121</v>
      </c>
      <c r="AO1235" s="184" t="s">
        <v>11150</v>
      </c>
      <c r="AP1235" s="184" t="s">
        <v>15703</v>
      </c>
      <c r="AQ1235" s="184">
        <v>17382571061</v>
      </c>
      <c r="AR1235" s="184" t="s">
        <v>1110</v>
      </c>
      <c r="AS1235" s="184" t="s">
        <v>11149</v>
      </c>
      <c r="AT1235" s="184">
        <v>18629291121</v>
      </c>
      <c r="AU1235" s="184" t="s">
        <v>26342</v>
      </c>
      <c r="AV1235" s="184" t="s">
        <v>26342</v>
      </c>
      <c r="AW1235" s="190"/>
      <c r="AX1235" s="185">
        <v>43923</v>
      </c>
      <c r="AY1235" s="185">
        <v>43583</v>
      </c>
      <c r="AZ1235" s="184" t="s">
        <v>19415</v>
      </c>
      <c r="BA1235" s="184" t="s">
        <v>26343</v>
      </c>
      <c r="BB1235" s="184"/>
      <c r="BC1235" s="184"/>
      <c r="BD1235" s="184"/>
      <c r="BE1235" s="184"/>
      <c r="BF1235" s="184"/>
      <c r="BG1235" s="184"/>
      <c r="BH1235" s="184"/>
      <c r="BI1235" s="184"/>
      <c r="BJ1235" s="184"/>
      <c r="BK1235" s="184"/>
      <c r="BL1235" s="184" t="s">
        <v>3493</v>
      </c>
      <c r="BM1235" s="184"/>
      <c r="BN1235" s="184" t="s">
        <v>3493</v>
      </c>
      <c r="BO1235" s="184" t="s">
        <v>3493</v>
      </c>
      <c r="BP1235" s="184" t="s">
        <v>3493</v>
      </c>
      <c r="BQ1235" s="184" t="str">
        <f t="shared" si="55"/>
        <v>√</v>
      </c>
      <c r="BR1235" s="184"/>
      <c r="BS1235" s="184"/>
      <c r="BT1235" s="187" t="s">
        <v>8842</v>
      </c>
      <c r="BU1235" s="184" t="s">
        <v>3823</v>
      </c>
      <c r="BV1235" s="190" t="e">
        <f>VLOOKUP(D:D,#REF!,2,0)</f>
        <v>#REF!</v>
      </c>
      <c r="BW1235" s="190" t="e">
        <f>VLOOKUP(D:D,#REF!,3,0)</f>
        <v>#REF!</v>
      </c>
      <c r="BX1235" s="190"/>
      <c r="BY1235" s="190"/>
      <c r="BZ1235" s="191" t="e">
        <f>VLOOKUP(D:D,#REF!,2,0)</f>
        <v>#REF!</v>
      </c>
      <c r="CA1235" s="192" t="s">
        <v>18928</v>
      </c>
      <c r="CB1235" s="192" t="s">
        <v>18928</v>
      </c>
      <c r="CC1235" s="192" t="s">
        <v>18928</v>
      </c>
      <c r="CD1235" s="190"/>
      <c r="CE1235" s="184">
        <v>7004644</v>
      </c>
    </row>
    <row r="1236" spans="1:83" ht="11.95" customHeight="1">
      <c r="A1236" s="184">
        <v>7004645</v>
      </c>
      <c r="B1236" s="184">
        <v>1235</v>
      </c>
      <c r="C1236" s="184" t="s">
        <v>19398</v>
      </c>
      <c r="D1236" s="184" t="s">
        <v>29</v>
      </c>
      <c r="E1236" s="184" t="s">
        <v>606</v>
      </c>
      <c r="F1236" s="184" t="s">
        <v>26344</v>
      </c>
      <c r="G1236" s="185">
        <v>42670</v>
      </c>
      <c r="H1236" s="186" t="s">
        <v>23312</v>
      </c>
      <c r="I1236" s="187">
        <v>21148</v>
      </c>
      <c r="J1236" s="184" t="s">
        <v>10131</v>
      </c>
      <c r="K1236" s="184">
        <v>7004645</v>
      </c>
      <c r="L1236" s="184" t="s">
        <v>15704</v>
      </c>
      <c r="M1236" s="184" t="s">
        <v>15705</v>
      </c>
      <c r="N1236" s="188" t="s">
        <v>15706</v>
      </c>
      <c r="O1236" s="189">
        <v>2816842</v>
      </c>
      <c r="P1236" s="187" t="s">
        <v>15707</v>
      </c>
      <c r="Q1236" s="187" t="s">
        <v>15707</v>
      </c>
      <c r="R1236" s="184" t="s">
        <v>26345</v>
      </c>
      <c r="S1236" s="184" t="s">
        <v>15708</v>
      </c>
      <c r="T1236" s="184" t="s">
        <v>26346</v>
      </c>
      <c r="U1236" s="184">
        <v>15933446231</v>
      </c>
      <c r="V1236" s="184" t="s">
        <v>26346</v>
      </c>
      <c r="W1236" s="184">
        <v>15933446231</v>
      </c>
      <c r="X1236" s="187" t="s">
        <v>15709</v>
      </c>
      <c r="Y1236" s="187"/>
      <c r="Z1236" s="188" t="s">
        <v>3575</v>
      </c>
      <c r="AA1236" s="184">
        <v>180</v>
      </c>
      <c r="AB1236" s="184" t="s">
        <v>3561</v>
      </c>
      <c r="AC1236" s="184"/>
      <c r="AD1236" s="184"/>
      <c r="AE1236" s="184" t="s">
        <v>3562</v>
      </c>
      <c r="AF1236" s="184"/>
      <c r="AG1236" s="184"/>
      <c r="AH1236" s="184"/>
      <c r="AI1236" s="184"/>
      <c r="AJ1236" s="184" t="s">
        <v>3593</v>
      </c>
      <c r="AK1236" s="184" t="s">
        <v>26347</v>
      </c>
      <c r="AL1236" s="184" t="s">
        <v>26348</v>
      </c>
      <c r="AM1236" s="184" t="s">
        <v>15707</v>
      </c>
      <c r="AN1236" s="184">
        <v>15933446231</v>
      </c>
      <c r="AO1236" s="184" t="s">
        <v>3577</v>
      </c>
      <c r="AP1236" s="184" t="s">
        <v>15710</v>
      </c>
      <c r="AQ1236" s="184">
        <v>15933446231</v>
      </c>
      <c r="AR1236" s="184" t="s">
        <v>15711</v>
      </c>
      <c r="AS1236" s="184" t="s">
        <v>26349</v>
      </c>
      <c r="AT1236" s="184">
        <v>15933446231</v>
      </c>
      <c r="AU1236" s="184" t="s">
        <v>26350</v>
      </c>
      <c r="AV1236" s="184" t="s">
        <v>26350</v>
      </c>
      <c r="AW1236" s="190"/>
      <c r="AX1236" s="185">
        <v>44256</v>
      </c>
      <c r="AY1236" s="185"/>
      <c r="AZ1236" s="184" t="s">
        <v>3731</v>
      </c>
      <c r="BA1236" s="184" t="s">
        <v>26351</v>
      </c>
      <c r="BB1236" s="184"/>
      <c r="BC1236" s="184"/>
      <c r="BD1236" s="184"/>
      <c r="BE1236" s="184"/>
      <c r="BF1236" s="184"/>
      <c r="BG1236" s="184"/>
      <c r="BH1236" s="184"/>
      <c r="BI1236" s="184"/>
      <c r="BJ1236" s="184"/>
      <c r="BK1236" s="184"/>
      <c r="BL1236" s="184" t="s">
        <v>3493</v>
      </c>
      <c r="BM1236" s="184"/>
      <c r="BN1236" s="184"/>
      <c r="BO1236" s="184"/>
      <c r="BP1236" s="184" t="s">
        <v>3493</v>
      </c>
      <c r="BQ1236" s="184" t="str">
        <f t="shared" si="55"/>
        <v>√</v>
      </c>
      <c r="BR1236" s="184"/>
      <c r="BS1236" s="184"/>
      <c r="BT1236" s="187" t="s">
        <v>3493</v>
      </c>
      <c r="BU1236" s="184"/>
      <c r="BV1236" s="190" t="e">
        <f>VLOOKUP(D:D,#REF!,2,0)</f>
        <v>#REF!</v>
      </c>
      <c r="BW1236" s="190" t="e">
        <f>VLOOKUP(D:D,#REF!,3,0)</f>
        <v>#REF!</v>
      </c>
      <c r="BX1236" s="190"/>
      <c r="BY1236" s="190"/>
      <c r="BZ1236" s="191" t="e">
        <f>VLOOKUP(D:D,#REF!,2,0)</f>
        <v>#REF!</v>
      </c>
      <c r="CA1236" s="192" t="s">
        <v>18928</v>
      </c>
      <c r="CB1236" s="192" t="s">
        <v>18928</v>
      </c>
      <c r="CC1236" s="192" t="s">
        <v>18928</v>
      </c>
      <c r="CD1236" s="190"/>
      <c r="CE1236" s="184">
        <v>7004645</v>
      </c>
    </row>
    <row r="1237" spans="1:83" ht="11.95" customHeight="1">
      <c r="A1237" s="184">
        <v>7004646</v>
      </c>
      <c r="B1237" s="184">
        <v>1236</v>
      </c>
      <c r="C1237" s="184" t="s">
        <v>22473</v>
      </c>
      <c r="D1237" s="184" t="s">
        <v>24</v>
      </c>
      <c r="E1237" s="184" t="s">
        <v>622</v>
      </c>
      <c r="F1237" s="184" t="s">
        <v>26352</v>
      </c>
      <c r="G1237" s="185">
        <v>42667</v>
      </c>
      <c r="H1237" s="186" t="s">
        <v>22724</v>
      </c>
      <c r="I1237" s="187">
        <v>21141</v>
      </c>
      <c r="J1237" s="184" t="s">
        <v>22725</v>
      </c>
      <c r="K1237" s="184">
        <v>7004646</v>
      </c>
      <c r="L1237" s="184" t="s">
        <v>26353</v>
      </c>
      <c r="M1237" s="184" t="s">
        <v>26354</v>
      </c>
      <c r="N1237" s="188" t="s">
        <v>26355</v>
      </c>
      <c r="O1237" s="189"/>
      <c r="P1237" s="187" t="s">
        <v>15712</v>
      </c>
      <c r="Q1237" s="187" t="s">
        <v>15712</v>
      </c>
      <c r="R1237" s="184" t="s">
        <v>15713</v>
      </c>
      <c r="S1237" s="184">
        <v>13085794644</v>
      </c>
      <c r="T1237" s="184" t="s">
        <v>15714</v>
      </c>
      <c r="U1237" s="184">
        <v>13829658659</v>
      </c>
      <c r="V1237" s="184" t="s">
        <v>15714</v>
      </c>
      <c r="W1237" s="184">
        <v>13829658659</v>
      </c>
      <c r="X1237" s="187" t="s">
        <v>26356</v>
      </c>
      <c r="Y1237" s="187"/>
      <c r="Z1237" s="188" t="s">
        <v>15715</v>
      </c>
      <c r="AA1237" s="184">
        <v>180</v>
      </c>
      <c r="AB1237" s="184" t="s">
        <v>3561</v>
      </c>
      <c r="AC1237" s="184"/>
      <c r="AD1237" s="184"/>
      <c r="AE1237" s="184" t="s">
        <v>3562</v>
      </c>
      <c r="AF1237" s="184" t="s">
        <v>7055</v>
      </c>
      <c r="AG1237" s="184"/>
      <c r="AH1237" s="184"/>
      <c r="AI1237" s="184"/>
      <c r="AJ1237" s="184" t="s">
        <v>3563</v>
      </c>
      <c r="AK1237" s="184">
        <v>515041</v>
      </c>
      <c r="AL1237" s="184" t="s">
        <v>26357</v>
      </c>
      <c r="AM1237" s="184" t="s">
        <v>26358</v>
      </c>
      <c r="AN1237" s="184"/>
      <c r="AO1237" s="184" t="s">
        <v>3577</v>
      </c>
      <c r="AP1237" s="184" t="s">
        <v>15714</v>
      </c>
      <c r="AQ1237" s="184">
        <v>13829658659</v>
      </c>
      <c r="AR1237" s="184" t="s">
        <v>26359</v>
      </c>
      <c r="AS1237" s="184" t="s">
        <v>26360</v>
      </c>
      <c r="AT1237" s="184"/>
      <c r="AU1237" s="184"/>
      <c r="AV1237" s="184" t="s">
        <v>26361</v>
      </c>
      <c r="AW1237" s="190"/>
      <c r="AX1237" s="185">
        <v>44268</v>
      </c>
      <c r="AY1237" s="185">
        <v>44268</v>
      </c>
      <c r="AZ1237" s="184" t="s">
        <v>3731</v>
      </c>
      <c r="BA1237" s="184" t="s">
        <v>26362</v>
      </c>
      <c r="BB1237" s="184"/>
      <c r="BC1237" s="184"/>
      <c r="BD1237" s="184"/>
      <c r="BE1237" s="184"/>
      <c r="BF1237" s="184"/>
      <c r="BG1237" s="184"/>
      <c r="BH1237" s="184"/>
      <c r="BI1237" s="184"/>
      <c r="BJ1237" s="184"/>
      <c r="BK1237" s="184"/>
      <c r="BL1237" s="184" t="s">
        <v>3493</v>
      </c>
      <c r="BM1237" s="184"/>
      <c r="BN1237" s="184" t="s">
        <v>3493</v>
      </c>
      <c r="BO1237" s="184"/>
      <c r="BP1237" s="184" t="s">
        <v>3493</v>
      </c>
      <c r="BQ1237" s="184" t="str">
        <f t="shared" si="55"/>
        <v>√</v>
      </c>
      <c r="BR1237" s="184"/>
      <c r="BS1237" s="184"/>
      <c r="BT1237" s="187"/>
      <c r="BU1237" s="184" t="s">
        <v>3858</v>
      </c>
      <c r="BV1237" s="190" t="e">
        <f>VLOOKUP(D:D,#REF!,2,0)</f>
        <v>#REF!</v>
      </c>
      <c r="BW1237" s="190" t="e">
        <f>VLOOKUP(D:D,#REF!,3,0)</f>
        <v>#REF!</v>
      </c>
      <c r="BX1237" s="190"/>
      <c r="BY1237" s="190"/>
      <c r="BZ1237" s="191" t="e">
        <f>VLOOKUP(D:D,#REF!,2,0)</f>
        <v>#REF!</v>
      </c>
      <c r="CA1237" s="192" t="s">
        <v>18928</v>
      </c>
      <c r="CB1237" s="192" t="s">
        <v>18928</v>
      </c>
      <c r="CC1237" s="192" t="s">
        <v>18928</v>
      </c>
      <c r="CD1237" s="190"/>
      <c r="CE1237" s="184">
        <v>7004646</v>
      </c>
    </row>
    <row r="1238" spans="1:83" ht="11.95" customHeight="1">
      <c r="A1238" s="184">
        <v>7004647</v>
      </c>
      <c r="B1238" s="184">
        <v>1237</v>
      </c>
      <c r="C1238" s="184" t="s">
        <v>22473</v>
      </c>
      <c r="D1238" s="184" t="s">
        <v>24</v>
      </c>
      <c r="E1238" s="184" t="s">
        <v>625</v>
      </c>
      <c r="F1238" s="184" t="s">
        <v>26363</v>
      </c>
      <c r="G1238" s="185">
        <v>42662</v>
      </c>
      <c r="H1238" s="186" t="s">
        <v>22769</v>
      </c>
      <c r="I1238" s="187">
        <v>21143</v>
      </c>
      <c r="J1238" s="184" t="s">
        <v>11164</v>
      </c>
      <c r="K1238" s="184">
        <v>7004647</v>
      </c>
      <c r="L1238" s="184" t="s">
        <v>26364</v>
      </c>
      <c r="M1238" s="184" t="s">
        <v>26365</v>
      </c>
      <c r="N1238" s="188" t="s">
        <v>26366</v>
      </c>
      <c r="O1238" s="189"/>
      <c r="P1238" s="187" t="s">
        <v>26367</v>
      </c>
      <c r="Q1238" s="187" t="s">
        <v>26367</v>
      </c>
      <c r="R1238" s="184" t="s">
        <v>26368</v>
      </c>
      <c r="S1238" s="184" t="s">
        <v>25375</v>
      </c>
      <c r="T1238" s="184" t="s">
        <v>25375</v>
      </c>
      <c r="U1238" s="184" t="s">
        <v>3575</v>
      </c>
      <c r="V1238" s="184" t="s">
        <v>25375</v>
      </c>
      <c r="W1238" s="184" t="s">
        <v>3575</v>
      </c>
      <c r="X1238" s="187" t="s">
        <v>26369</v>
      </c>
      <c r="Y1238" s="187"/>
      <c r="Z1238" s="188" t="s">
        <v>3575</v>
      </c>
      <c r="AA1238" s="184">
        <v>180</v>
      </c>
      <c r="AB1238" s="184" t="s">
        <v>3561</v>
      </c>
      <c r="AC1238" s="184" t="s">
        <v>22755</v>
      </c>
      <c r="AD1238" s="184"/>
      <c r="AE1238" s="184" t="s">
        <v>3562</v>
      </c>
      <c r="AF1238" s="184" t="s">
        <v>3608</v>
      </c>
      <c r="AG1238" s="184" t="s">
        <v>3608</v>
      </c>
      <c r="AH1238" s="184"/>
      <c r="AI1238" s="184"/>
      <c r="AJ1238" s="184" t="s">
        <v>3563</v>
      </c>
      <c r="AK1238" s="184">
        <v>517500</v>
      </c>
      <c r="AL1238" s="184"/>
      <c r="AM1238" s="184"/>
      <c r="AN1238" s="184"/>
      <c r="AO1238" s="184" t="s">
        <v>3577</v>
      </c>
      <c r="AP1238" s="184"/>
      <c r="AQ1238" s="184"/>
      <c r="AR1238" s="184"/>
      <c r="AS1238" s="184"/>
      <c r="AT1238" s="184"/>
      <c r="AU1238" s="184" t="s">
        <v>26370</v>
      </c>
      <c r="AV1238" s="184" t="s">
        <v>26371</v>
      </c>
      <c r="AW1238" s="190"/>
      <c r="AX1238" s="185">
        <v>44450</v>
      </c>
      <c r="AY1238" s="185">
        <v>44450</v>
      </c>
      <c r="AZ1238" s="184" t="s">
        <v>3731</v>
      </c>
      <c r="BA1238" s="184" t="s">
        <v>26372</v>
      </c>
      <c r="BB1238" s="184"/>
      <c r="BC1238" s="184"/>
      <c r="BD1238" s="184"/>
      <c r="BE1238" s="184"/>
      <c r="BF1238" s="184"/>
      <c r="BG1238" s="184"/>
      <c r="BH1238" s="184"/>
      <c r="BI1238" s="184"/>
      <c r="BJ1238" s="184"/>
      <c r="BK1238" s="184"/>
      <c r="BL1238" s="184" t="s">
        <v>3493</v>
      </c>
      <c r="BM1238" s="184"/>
      <c r="BN1238" s="184"/>
      <c r="BO1238" s="184"/>
      <c r="BP1238" s="184" t="s">
        <v>3493</v>
      </c>
      <c r="BQ1238" s="184" t="str">
        <f t="shared" si="55"/>
        <v>√</v>
      </c>
      <c r="BR1238" s="184"/>
      <c r="BS1238" s="184"/>
      <c r="BT1238" s="187"/>
      <c r="BU1238" s="184" t="s">
        <v>3858</v>
      </c>
      <c r="BV1238" s="190" t="e">
        <f>VLOOKUP(D:D,#REF!,2,0)</f>
        <v>#REF!</v>
      </c>
      <c r="BW1238" s="190" t="e">
        <f>VLOOKUP(D:D,#REF!,3,0)</f>
        <v>#REF!</v>
      </c>
      <c r="BX1238" s="190"/>
      <c r="BY1238" s="190"/>
      <c r="BZ1238" s="191" t="e">
        <f>VLOOKUP(D:D,#REF!,2,0)</f>
        <v>#REF!</v>
      </c>
      <c r="CA1238" s="192" t="s">
        <v>18928</v>
      </c>
      <c r="CB1238" s="192" t="s">
        <v>18928</v>
      </c>
      <c r="CC1238" s="192" t="s">
        <v>18928</v>
      </c>
      <c r="CD1238" s="190"/>
      <c r="CE1238" s="184">
        <v>7004647</v>
      </c>
    </row>
    <row r="1239" spans="1:83" ht="11.95" customHeight="1">
      <c r="A1239" s="184">
        <v>7004648</v>
      </c>
      <c r="B1239" s="184">
        <v>1238</v>
      </c>
      <c r="C1239" s="184" t="s">
        <v>22473</v>
      </c>
      <c r="D1239" s="184" t="s">
        <v>24</v>
      </c>
      <c r="E1239" s="184" t="s">
        <v>627</v>
      </c>
      <c r="F1239" s="184" t="s">
        <v>26373</v>
      </c>
      <c r="G1239" s="185">
        <v>42663</v>
      </c>
      <c r="H1239" s="186" t="s">
        <v>22715</v>
      </c>
      <c r="I1239" s="187">
        <v>21049</v>
      </c>
      <c r="J1239" s="184" t="s">
        <v>11164</v>
      </c>
      <c r="K1239" s="184">
        <v>7004648</v>
      </c>
      <c r="L1239" s="184" t="s">
        <v>26374</v>
      </c>
      <c r="M1239" s="184" t="s">
        <v>26375</v>
      </c>
      <c r="N1239" s="188" t="s">
        <v>26376</v>
      </c>
      <c r="O1239" s="189"/>
      <c r="P1239" s="187" t="s">
        <v>26377</v>
      </c>
      <c r="Q1239" s="187" t="s">
        <v>26377</v>
      </c>
      <c r="R1239" s="184" t="s">
        <v>26378</v>
      </c>
      <c r="S1239" s="184" t="s">
        <v>25375</v>
      </c>
      <c r="T1239" s="184" t="s">
        <v>25375</v>
      </c>
      <c r="U1239" s="184" t="s">
        <v>3575</v>
      </c>
      <c r="V1239" s="184" t="s">
        <v>25375</v>
      </c>
      <c r="W1239" s="184" t="s">
        <v>3575</v>
      </c>
      <c r="X1239" s="187" t="s">
        <v>26379</v>
      </c>
      <c r="Y1239" s="187"/>
      <c r="Z1239" s="188" t="s">
        <v>15716</v>
      </c>
      <c r="AA1239" s="184">
        <v>180</v>
      </c>
      <c r="AB1239" s="184" t="s">
        <v>3561</v>
      </c>
      <c r="AC1239" s="184" t="s">
        <v>22755</v>
      </c>
      <c r="AD1239" s="184" t="s">
        <v>26380</v>
      </c>
      <c r="AE1239" s="184" t="s">
        <v>3562</v>
      </c>
      <c r="AF1239" s="184" t="s">
        <v>4919</v>
      </c>
      <c r="AG1239" s="184" t="s">
        <v>3608</v>
      </c>
      <c r="AH1239" s="184"/>
      <c r="AI1239" s="184"/>
      <c r="AJ1239" s="184" t="s">
        <v>3563</v>
      </c>
      <c r="AK1239" s="184">
        <v>513300</v>
      </c>
      <c r="AL1239" s="184"/>
      <c r="AM1239" s="184"/>
      <c r="AN1239" s="184"/>
      <c r="AO1239" s="184" t="s">
        <v>3577</v>
      </c>
      <c r="AP1239" s="184" t="s">
        <v>15717</v>
      </c>
      <c r="AQ1239" s="184">
        <v>13922613355</v>
      </c>
      <c r="AR1239" s="184"/>
      <c r="AS1239" s="184"/>
      <c r="AT1239" s="184"/>
      <c r="AU1239" s="184" t="s">
        <v>26381</v>
      </c>
      <c r="AV1239" s="184" t="s">
        <v>26382</v>
      </c>
      <c r="AW1239" s="190"/>
      <c r="AX1239" s="185">
        <v>44374</v>
      </c>
      <c r="AY1239" s="185"/>
      <c r="AZ1239" s="184" t="s">
        <v>3731</v>
      </c>
      <c r="BA1239" s="184" t="s">
        <v>26383</v>
      </c>
      <c r="BB1239" s="184"/>
      <c r="BC1239" s="184"/>
      <c r="BD1239" s="184"/>
      <c r="BE1239" s="184"/>
      <c r="BF1239" s="184"/>
      <c r="BG1239" s="184"/>
      <c r="BH1239" s="184"/>
      <c r="BI1239" s="184"/>
      <c r="BJ1239" s="184"/>
      <c r="BK1239" s="184"/>
      <c r="BL1239" s="184" t="s">
        <v>3493</v>
      </c>
      <c r="BM1239" s="184"/>
      <c r="BN1239" s="184" t="s">
        <v>3493</v>
      </c>
      <c r="BO1239" s="184"/>
      <c r="BP1239" s="184" t="s">
        <v>3493</v>
      </c>
      <c r="BQ1239" s="184" t="str">
        <f t="shared" si="55"/>
        <v>√</v>
      </c>
      <c r="BR1239" s="184"/>
      <c r="BS1239" s="184"/>
      <c r="BT1239" s="187" t="s">
        <v>3493</v>
      </c>
      <c r="BU1239" s="184"/>
      <c r="BV1239" s="190" t="e">
        <f>VLOOKUP(D:D,#REF!,2,0)</f>
        <v>#REF!</v>
      </c>
      <c r="BW1239" s="190" t="e">
        <f>VLOOKUP(D:D,#REF!,3,0)</f>
        <v>#REF!</v>
      </c>
      <c r="BX1239" s="190"/>
      <c r="BY1239" s="190"/>
      <c r="BZ1239" s="191" t="e">
        <f>VLOOKUP(D:D,#REF!,2,0)</f>
        <v>#REF!</v>
      </c>
      <c r="CA1239" s="192" t="s">
        <v>18928</v>
      </c>
      <c r="CB1239" s="192" t="s">
        <v>18928</v>
      </c>
      <c r="CC1239" s="192" t="s">
        <v>18928</v>
      </c>
      <c r="CD1239" s="190"/>
      <c r="CE1239" s="184">
        <v>7004648</v>
      </c>
    </row>
    <row r="1240" spans="1:83" ht="11.95" customHeight="1">
      <c r="A1240" s="184">
        <v>7004649</v>
      </c>
      <c r="B1240" s="184">
        <v>1239</v>
      </c>
      <c r="C1240" s="184" t="s">
        <v>18923</v>
      </c>
      <c r="D1240" s="184" t="s">
        <v>35</v>
      </c>
      <c r="E1240" s="184" t="s">
        <v>683</v>
      </c>
      <c r="F1240" s="184" t="s">
        <v>26384</v>
      </c>
      <c r="G1240" s="185">
        <v>42671</v>
      </c>
      <c r="H1240" s="186" t="s">
        <v>9559</v>
      </c>
      <c r="I1240" s="187">
        <v>21121</v>
      </c>
      <c r="J1240" s="184" t="s">
        <v>22996</v>
      </c>
      <c r="K1240" s="184">
        <v>7004649</v>
      </c>
      <c r="L1240" s="184" t="s">
        <v>26385</v>
      </c>
      <c r="M1240" s="184" t="s">
        <v>26386</v>
      </c>
      <c r="N1240" s="188" t="s">
        <v>26387</v>
      </c>
      <c r="O1240" s="189" t="s">
        <v>15718</v>
      </c>
      <c r="P1240" s="187" t="s">
        <v>26388</v>
      </c>
      <c r="Q1240" s="187" t="s">
        <v>26389</v>
      </c>
      <c r="R1240" s="184" t="s">
        <v>26390</v>
      </c>
      <c r="S1240" s="184" t="s">
        <v>25375</v>
      </c>
      <c r="T1240" s="184" t="s">
        <v>26391</v>
      </c>
      <c r="U1240" s="184" t="s">
        <v>26392</v>
      </c>
      <c r="V1240" s="184" t="s">
        <v>25375</v>
      </c>
      <c r="W1240" s="184" t="s">
        <v>3575</v>
      </c>
      <c r="X1240" s="187" t="s">
        <v>26393</v>
      </c>
      <c r="Y1240" s="187" t="s">
        <v>26394</v>
      </c>
      <c r="Z1240" s="188" t="s">
        <v>15719</v>
      </c>
      <c r="AA1240" s="184">
        <v>180</v>
      </c>
      <c r="AB1240" s="184" t="s">
        <v>3669</v>
      </c>
      <c r="AC1240" s="184"/>
      <c r="AD1240" s="184"/>
      <c r="AE1240" s="184" t="s">
        <v>3562</v>
      </c>
      <c r="AF1240" s="184"/>
      <c r="AG1240" s="184"/>
      <c r="AH1240" s="184"/>
      <c r="AI1240" s="184"/>
      <c r="AJ1240" s="184" t="s">
        <v>3563</v>
      </c>
      <c r="AK1240" s="184">
        <v>745000</v>
      </c>
      <c r="AL1240" s="184" t="s">
        <v>1104</v>
      </c>
      <c r="AM1240" s="184" t="s">
        <v>9566</v>
      </c>
      <c r="AN1240" s="184">
        <v>13919170221</v>
      </c>
      <c r="AO1240" s="184" t="s">
        <v>9567</v>
      </c>
      <c r="AP1240" s="184" t="s">
        <v>15720</v>
      </c>
      <c r="AQ1240" s="184" t="s">
        <v>15721</v>
      </c>
      <c r="AR1240" s="184" t="s">
        <v>1104</v>
      </c>
      <c r="AS1240" s="184" t="s">
        <v>9566</v>
      </c>
      <c r="AT1240" s="184">
        <v>13919170221</v>
      </c>
      <c r="AU1240" s="184" t="s">
        <v>26395</v>
      </c>
      <c r="AV1240" s="184" t="s">
        <v>26395</v>
      </c>
      <c r="AW1240" s="190"/>
      <c r="AX1240" s="185">
        <v>44601</v>
      </c>
      <c r="AY1240" s="185">
        <v>42709</v>
      </c>
      <c r="AZ1240" s="184" t="s">
        <v>3731</v>
      </c>
      <c r="BA1240" s="184" t="s">
        <v>26396</v>
      </c>
      <c r="BB1240" s="184"/>
      <c r="BC1240" s="184"/>
      <c r="BD1240" s="184"/>
      <c r="BE1240" s="184"/>
      <c r="BF1240" s="184"/>
      <c r="BG1240" s="184"/>
      <c r="BH1240" s="184"/>
      <c r="BI1240" s="184"/>
      <c r="BJ1240" s="184"/>
      <c r="BK1240" s="184"/>
      <c r="BL1240" s="184" t="s">
        <v>3493</v>
      </c>
      <c r="BM1240" s="184"/>
      <c r="BN1240" s="184"/>
      <c r="BO1240" s="184" t="s">
        <v>3493</v>
      </c>
      <c r="BP1240" s="184" t="s">
        <v>3493</v>
      </c>
      <c r="BQ1240" s="184" t="str">
        <f t="shared" si="55"/>
        <v>√</v>
      </c>
      <c r="BR1240" s="184"/>
      <c r="BS1240" s="184"/>
      <c r="BT1240" s="187" t="str">
        <f t="shared" ref="BT1240" si="57">IF(OR(P1240="",P1240="/")," ","√")</f>
        <v>√</v>
      </c>
      <c r="BU1240" s="184"/>
      <c r="BV1240" s="190" t="e">
        <f>VLOOKUP(D:D,#REF!,2,0)</f>
        <v>#REF!</v>
      </c>
      <c r="BW1240" s="190" t="e">
        <f>VLOOKUP(D:D,#REF!,3,0)</f>
        <v>#REF!</v>
      </c>
      <c r="BX1240" s="190"/>
      <c r="BY1240" s="190"/>
      <c r="BZ1240" s="191" t="e">
        <f>VLOOKUP(D:D,#REF!,2,0)</f>
        <v>#REF!</v>
      </c>
      <c r="CA1240" s="192" t="s">
        <v>18928</v>
      </c>
      <c r="CB1240" s="192" t="s">
        <v>18928</v>
      </c>
      <c r="CC1240" s="192" t="s">
        <v>18928</v>
      </c>
      <c r="CD1240" s="190"/>
      <c r="CE1240" s="184">
        <v>7004649</v>
      </c>
    </row>
    <row r="1241" spans="1:83" ht="11.95" customHeight="1">
      <c r="A1241" s="184">
        <v>7004650</v>
      </c>
      <c r="B1241" s="184">
        <v>1240</v>
      </c>
      <c r="C1241" s="184" t="s">
        <v>3672</v>
      </c>
      <c r="D1241" s="184" t="s">
        <v>28</v>
      </c>
      <c r="E1241" s="184" t="s">
        <v>125</v>
      </c>
      <c r="F1241" s="184" t="s">
        <v>26397</v>
      </c>
      <c r="G1241" s="185">
        <v>42668</v>
      </c>
      <c r="H1241" s="186" t="s">
        <v>923</v>
      </c>
      <c r="I1241" s="187">
        <v>21097</v>
      </c>
      <c r="J1241" s="184" t="s">
        <v>19358</v>
      </c>
      <c r="K1241" s="184">
        <v>7004650</v>
      </c>
      <c r="L1241" s="184" t="s">
        <v>26398</v>
      </c>
      <c r="M1241" s="184" t="s">
        <v>26399</v>
      </c>
      <c r="N1241" s="188" t="s">
        <v>26400</v>
      </c>
      <c r="O1241" s="189"/>
      <c r="P1241" s="187" t="s">
        <v>26401</v>
      </c>
      <c r="Q1241" s="187" t="s">
        <v>26401</v>
      </c>
      <c r="R1241" s="184" t="s">
        <v>26402</v>
      </c>
      <c r="S1241" s="184">
        <v>13979111311</v>
      </c>
      <c r="T1241" s="184" t="s">
        <v>26403</v>
      </c>
      <c r="U1241" s="184">
        <v>13807088134</v>
      </c>
      <c r="V1241" s="184" t="s">
        <v>26404</v>
      </c>
      <c r="W1241" s="184">
        <v>18079167801</v>
      </c>
      <c r="X1241" s="187" t="s">
        <v>26405</v>
      </c>
      <c r="Y1241" s="187" t="s">
        <v>26406</v>
      </c>
      <c r="Z1241" s="188" t="s">
        <v>3575</v>
      </c>
      <c r="AA1241" s="184">
        <v>90</v>
      </c>
      <c r="AB1241" s="184" t="s">
        <v>3561</v>
      </c>
      <c r="AC1241" s="184"/>
      <c r="AD1241" s="184"/>
      <c r="AE1241" s="184" t="s">
        <v>3562</v>
      </c>
      <c r="AF1241" s="184"/>
      <c r="AG1241" s="184"/>
      <c r="AH1241" s="184"/>
      <c r="AI1241" s="184"/>
      <c r="AJ1241" s="184" t="s">
        <v>3593</v>
      </c>
      <c r="AK1241" s="184">
        <v>330000</v>
      </c>
      <c r="AL1241" s="184"/>
      <c r="AM1241" s="184"/>
      <c r="AN1241" s="184"/>
      <c r="AO1241" s="184" t="s">
        <v>3577</v>
      </c>
      <c r="AP1241" s="184" t="s">
        <v>12336</v>
      </c>
      <c r="AQ1241" s="184">
        <v>18079167812</v>
      </c>
      <c r="AR1241" s="184"/>
      <c r="AS1241" s="184"/>
      <c r="AT1241" s="184"/>
      <c r="AU1241" s="184" t="s">
        <v>26407</v>
      </c>
      <c r="AV1241" s="184" t="s">
        <v>26407</v>
      </c>
      <c r="AW1241" s="190"/>
      <c r="AX1241" s="185">
        <v>44255</v>
      </c>
      <c r="AY1241" s="185">
        <v>43267</v>
      </c>
      <c r="AZ1241" s="184" t="s">
        <v>3731</v>
      </c>
      <c r="BA1241" s="184" t="s">
        <v>26408</v>
      </c>
      <c r="BB1241" s="184"/>
      <c r="BC1241" s="184"/>
      <c r="BD1241" s="184"/>
      <c r="BE1241" s="184"/>
      <c r="BF1241" s="184"/>
      <c r="BG1241" s="184"/>
      <c r="BH1241" s="184"/>
      <c r="BI1241" s="184"/>
      <c r="BJ1241" s="184"/>
      <c r="BK1241" s="184"/>
      <c r="BL1241" s="184" t="s">
        <v>3493</v>
      </c>
      <c r="BM1241" s="184"/>
      <c r="BN1241" s="184"/>
      <c r="BO1241" s="184" t="s">
        <v>3493</v>
      </c>
      <c r="BP1241" s="184" t="s">
        <v>3493</v>
      </c>
      <c r="BQ1241" s="184" t="str">
        <f t="shared" si="55"/>
        <v>√</v>
      </c>
      <c r="BR1241" s="184"/>
      <c r="BS1241" s="184"/>
      <c r="BT1241" s="187" t="s">
        <v>3493</v>
      </c>
      <c r="BU1241" s="184"/>
      <c r="BV1241" s="190" t="e">
        <f>VLOOKUP(D:D,#REF!,2,0)</f>
        <v>#REF!</v>
      </c>
      <c r="BW1241" s="190" t="e">
        <f>VLOOKUP(D:D,#REF!,3,0)</f>
        <v>#REF!</v>
      </c>
      <c r="BX1241" s="190"/>
      <c r="BY1241" s="190"/>
      <c r="BZ1241" s="191" t="e">
        <f>VLOOKUP(D:D,#REF!,2,0)</f>
        <v>#REF!</v>
      </c>
      <c r="CA1241" s="192" t="s">
        <v>18928</v>
      </c>
      <c r="CB1241" s="192" t="s">
        <v>18928</v>
      </c>
      <c r="CC1241" s="192" t="s">
        <v>18928</v>
      </c>
      <c r="CD1241" s="190"/>
      <c r="CE1241" s="184">
        <v>7004650</v>
      </c>
    </row>
    <row r="1242" spans="1:83" ht="11.95" customHeight="1">
      <c r="A1242" s="184">
        <v>7004651</v>
      </c>
      <c r="B1242" s="184">
        <v>1241</v>
      </c>
      <c r="C1242" s="184" t="s">
        <v>3672</v>
      </c>
      <c r="D1242" s="184" t="s">
        <v>28</v>
      </c>
      <c r="E1242" s="184" t="s">
        <v>125</v>
      </c>
      <c r="F1242" s="184" t="s">
        <v>26409</v>
      </c>
      <c r="G1242" s="185">
        <v>42667</v>
      </c>
      <c r="H1242" s="186" t="s">
        <v>923</v>
      </c>
      <c r="I1242" s="187">
        <v>21097</v>
      </c>
      <c r="J1242" s="184" t="s">
        <v>19358</v>
      </c>
      <c r="K1242" s="184">
        <v>7004651</v>
      </c>
      <c r="L1242" s="184" t="s">
        <v>26410</v>
      </c>
      <c r="M1242" s="184" t="s">
        <v>26411</v>
      </c>
      <c r="N1242" s="188" t="s">
        <v>26412</v>
      </c>
      <c r="O1242" s="189" t="s">
        <v>15722</v>
      </c>
      <c r="P1242" s="187" t="s">
        <v>26413</v>
      </c>
      <c r="Q1242" s="187" t="s">
        <v>26413</v>
      </c>
      <c r="R1242" s="184" t="s">
        <v>26414</v>
      </c>
      <c r="S1242" s="184">
        <v>13807004560</v>
      </c>
      <c r="T1242" s="184" t="s">
        <v>26414</v>
      </c>
      <c r="U1242" s="184">
        <v>13807004560</v>
      </c>
      <c r="V1242" s="184" t="s">
        <v>26415</v>
      </c>
      <c r="W1242" s="184" t="s">
        <v>26416</v>
      </c>
      <c r="X1242" s="187" t="s">
        <v>26417</v>
      </c>
      <c r="Y1242" s="187"/>
      <c r="Z1242" s="188" t="s">
        <v>3575</v>
      </c>
      <c r="AA1242" s="184">
        <v>180</v>
      </c>
      <c r="AB1242" s="184" t="s">
        <v>3561</v>
      </c>
      <c r="AC1242" s="184"/>
      <c r="AD1242" s="184"/>
      <c r="AE1242" s="184" t="s">
        <v>3562</v>
      </c>
      <c r="AF1242" s="184"/>
      <c r="AG1242" s="184"/>
      <c r="AH1242" s="184"/>
      <c r="AI1242" s="184"/>
      <c r="AJ1242" s="184" t="s">
        <v>3593</v>
      </c>
      <c r="AK1242" s="184">
        <v>330000</v>
      </c>
      <c r="AL1242" s="184"/>
      <c r="AM1242" s="184"/>
      <c r="AN1242" s="184"/>
      <c r="AO1242" s="184" t="s">
        <v>3577</v>
      </c>
      <c r="AP1242" s="184" t="s">
        <v>15723</v>
      </c>
      <c r="AQ1242" s="184">
        <v>18079163083</v>
      </c>
      <c r="AR1242" s="184"/>
      <c r="AS1242" s="184"/>
      <c r="AT1242" s="184"/>
      <c r="AU1242" s="184" t="s">
        <v>26418</v>
      </c>
      <c r="AV1242" s="184" t="s">
        <v>26419</v>
      </c>
      <c r="AW1242" s="190"/>
      <c r="AX1242" s="185">
        <v>44286</v>
      </c>
      <c r="AY1242" s="185"/>
      <c r="AZ1242" s="184" t="s">
        <v>3731</v>
      </c>
      <c r="BA1242" s="184" t="s">
        <v>26420</v>
      </c>
      <c r="BB1242" s="184"/>
      <c r="BC1242" s="184"/>
      <c r="BD1242" s="184"/>
      <c r="BE1242" s="184"/>
      <c r="BF1242" s="184"/>
      <c r="BG1242" s="184"/>
      <c r="BH1242" s="184"/>
      <c r="BI1242" s="184"/>
      <c r="BJ1242" s="184"/>
      <c r="BK1242" s="184"/>
      <c r="BL1242" s="184" t="s">
        <v>3493</v>
      </c>
      <c r="BM1242" s="184"/>
      <c r="BN1242" s="184"/>
      <c r="BO1242" s="184"/>
      <c r="BP1242" s="184" t="s">
        <v>3493</v>
      </c>
      <c r="BQ1242" s="184" t="str">
        <f t="shared" si="55"/>
        <v>√</v>
      </c>
      <c r="BR1242" s="184"/>
      <c r="BS1242" s="184"/>
      <c r="BT1242" s="187"/>
      <c r="BU1242" s="184" t="s">
        <v>3858</v>
      </c>
      <c r="BV1242" s="190" t="e">
        <f>VLOOKUP(D:D,#REF!,2,0)</f>
        <v>#REF!</v>
      </c>
      <c r="BW1242" s="190" t="e">
        <f>VLOOKUP(D:D,#REF!,3,0)</f>
        <v>#REF!</v>
      </c>
      <c r="BX1242" s="190"/>
      <c r="BY1242" s="190"/>
      <c r="BZ1242" s="191" t="e">
        <f>VLOOKUP(D:D,#REF!,2,0)</f>
        <v>#REF!</v>
      </c>
      <c r="CA1242" s="192" t="s">
        <v>18928</v>
      </c>
      <c r="CB1242" s="192" t="s">
        <v>18928</v>
      </c>
      <c r="CC1242" s="192" t="s">
        <v>18928</v>
      </c>
      <c r="CD1242" s="190"/>
      <c r="CE1242" s="184">
        <v>7004651</v>
      </c>
    </row>
    <row r="1243" spans="1:83" ht="11.95" customHeight="1">
      <c r="A1243" s="184">
        <v>7004652</v>
      </c>
      <c r="B1243" s="184">
        <v>1242</v>
      </c>
      <c r="C1243" s="184" t="s">
        <v>3672</v>
      </c>
      <c r="D1243" s="184" t="s">
        <v>34</v>
      </c>
      <c r="E1243" s="184" t="s">
        <v>131</v>
      </c>
      <c r="F1243" s="184" t="s">
        <v>26421</v>
      </c>
      <c r="G1243" s="185">
        <v>42673</v>
      </c>
      <c r="H1243" s="186" t="s">
        <v>26422</v>
      </c>
      <c r="I1243" s="187">
        <v>21159</v>
      </c>
      <c r="J1243" s="184" t="s">
        <v>26423</v>
      </c>
      <c r="K1243" s="184">
        <v>7004652</v>
      </c>
      <c r="L1243" s="184" t="s">
        <v>15724</v>
      </c>
      <c r="M1243" s="184" t="s">
        <v>15725</v>
      </c>
      <c r="N1243" s="188" t="s">
        <v>15726</v>
      </c>
      <c r="O1243" s="189" t="s">
        <v>15727</v>
      </c>
      <c r="P1243" s="187" t="s">
        <v>15728</v>
      </c>
      <c r="Q1243" s="187" t="s">
        <v>15729</v>
      </c>
      <c r="R1243" s="184" t="s">
        <v>15730</v>
      </c>
      <c r="S1243" s="184" t="s">
        <v>15731</v>
      </c>
      <c r="T1243" s="184" t="s">
        <v>15732</v>
      </c>
      <c r="U1243" s="184" t="s">
        <v>15733</v>
      </c>
      <c r="V1243" s="184" t="s">
        <v>15734</v>
      </c>
      <c r="W1243" s="184">
        <v>13873191265</v>
      </c>
      <c r="X1243" s="187" t="s">
        <v>15735</v>
      </c>
      <c r="Y1243" s="187" t="s">
        <v>15736</v>
      </c>
      <c r="Z1243" s="188" t="s">
        <v>3575</v>
      </c>
      <c r="AA1243" s="184">
        <v>120</v>
      </c>
      <c r="AB1243" s="184" t="s">
        <v>3561</v>
      </c>
      <c r="AC1243" s="184"/>
      <c r="AD1243" s="184"/>
      <c r="AE1243" s="184" t="s">
        <v>3562</v>
      </c>
      <c r="AF1243" s="184"/>
      <c r="AG1243" s="184"/>
      <c r="AH1243" s="184"/>
      <c r="AI1243" s="184"/>
      <c r="AJ1243" s="184" t="s">
        <v>3593</v>
      </c>
      <c r="AK1243" s="184">
        <v>410000</v>
      </c>
      <c r="AL1243" s="184" t="s">
        <v>15737</v>
      </c>
      <c r="AM1243" s="184" t="s">
        <v>15738</v>
      </c>
      <c r="AN1243" s="184">
        <v>18684886995</v>
      </c>
      <c r="AO1243" s="184" t="s">
        <v>15739</v>
      </c>
      <c r="AP1243" s="184" t="s">
        <v>15740</v>
      </c>
      <c r="AQ1243" s="184" t="s">
        <v>15741</v>
      </c>
      <c r="AR1243" s="184" t="s">
        <v>15737</v>
      </c>
      <c r="AS1243" s="184" t="s">
        <v>15738</v>
      </c>
      <c r="AT1243" s="184">
        <v>18684886995</v>
      </c>
      <c r="AU1243" s="184" t="s">
        <v>15742</v>
      </c>
      <c r="AV1243" s="184" t="s">
        <v>15743</v>
      </c>
      <c r="AW1243" s="190"/>
      <c r="AX1243" s="185">
        <v>44635</v>
      </c>
      <c r="AY1243" s="185">
        <v>43214</v>
      </c>
      <c r="AZ1243" s="184" t="s">
        <v>3731</v>
      </c>
      <c r="BA1243" s="184" t="s">
        <v>15744</v>
      </c>
      <c r="BB1243" s="184"/>
      <c r="BC1243" s="184"/>
      <c r="BD1243" s="184"/>
      <c r="BE1243" s="184"/>
      <c r="BF1243" s="184"/>
      <c r="BG1243" s="184"/>
      <c r="BH1243" s="184"/>
      <c r="BI1243" s="184"/>
      <c r="BJ1243" s="184"/>
      <c r="BK1243" s="184"/>
      <c r="BL1243" s="184" t="s">
        <v>3493</v>
      </c>
      <c r="BM1243" s="184"/>
      <c r="BN1243" s="184" t="s">
        <v>3493</v>
      </c>
      <c r="BO1243" s="184" t="s">
        <v>3493</v>
      </c>
      <c r="BP1243" s="184" t="s">
        <v>3493</v>
      </c>
      <c r="BQ1243" s="184" t="str">
        <f t="shared" si="55"/>
        <v>√</v>
      </c>
      <c r="BR1243" s="184"/>
      <c r="BS1243" s="184"/>
      <c r="BT1243" s="187" t="s">
        <v>3493</v>
      </c>
      <c r="BU1243" s="184"/>
      <c r="BV1243" s="190" t="e">
        <f>VLOOKUP(D:D,#REF!,2,0)</f>
        <v>#REF!</v>
      </c>
      <c r="BW1243" s="190" t="e">
        <f>VLOOKUP(D:D,#REF!,3,0)</f>
        <v>#REF!</v>
      </c>
      <c r="BX1243" s="190"/>
      <c r="BY1243" s="190"/>
      <c r="BZ1243" s="191" t="e">
        <f>VLOOKUP(D:D,#REF!,2,0)</f>
        <v>#REF!</v>
      </c>
      <c r="CA1243" s="192" t="s">
        <v>18928</v>
      </c>
      <c r="CB1243" s="192" t="s">
        <v>18928</v>
      </c>
      <c r="CC1243" s="192" t="s">
        <v>18928</v>
      </c>
      <c r="CD1243" s="190"/>
      <c r="CE1243" s="184">
        <v>7004652</v>
      </c>
    </row>
    <row r="1244" spans="1:83" ht="11.95" customHeight="1">
      <c r="A1244" s="184">
        <v>7004653</v>
      </c>
      <c r="B1244" s="184">
        <v>1243</v>
      </c>
      <c r="C1244" s="184" t="s">
        <v>3672</v>
      </c>
      <c r="D1244" s="184" t="s">
        <v>34</v>
      </c>
      <c r="E1244" s="184" t="s">
        <v>131</v>
      </c>
      <c r="F1244" s="184" t="s">
        <v>15745</v>
      </c>
      <c r="G1244" s="185">
        <v>42673</v>
      </c>
      <c r="H1244" s="186" t="s">
        <v>26422</v>
      </c>
      <c r="I1244" s="187">
        <v>21159</v>
      </c>
      <c r="J1244" s="184" t="s">
        <v>26423</v>
      </c>
      <c r="K1244" s="184">
        <v>7004653</v>
      </c>
      <c r="L1244" s="184" t="s">
        <v>15746</v>
      </c>
      <c r="M1244" s="184" t="s">
        <v>15747</v>
      </c>
      <c r="N1244" s="188" t="s">
        <v>15748</v>
      </c>
      <c r="O1244" s="189" t="s">
        <v>15749</v>
      </c>
      <c r="P1244" s="187" t="s">
        <v>15750</v>
      </c>
      <c r="Q1244" s="187" t="s">
        <v>15729</v>
      </c>
      <c r="R1244" s="184" t="s">
        <v>15751</v>
      </c>
      <c r="S1244" s="184" t="s">
        <v>15752</v>
      </c>
      <c r="T1244" s="184" t="s">
        <v>15753</v>
      </c>
      <c r="U1244" s="184" t="s">
        <v>15754</v>
      </c>
      <c r="V1244" s="184" t="s">
        <v>15755</v>
      </c>
      <c r="W1244" s="184">
        <v>15116459067</v>
      </c>
      <c r="X1244" s="187" t="s">
        <v>15756</v>
      </c>
      <c r="Y1244" s="187"/>
      <c r="Z1244" s="188" t="s">
        <v>3575</v>
      </c>
      <c r="AA1244" s="184">
        <v>120</v>
      </c>
      <c r="AB1244" s="184" t="s">
        <v>3561</v>
      </c>
      <c r="AC1244" s="184"/>
      <c r="AD1244" s="184"/>
      <c r="AE1244" s="184" t="s">
        <v>3562</v>
      </c>
      <c r="AF1244" s="184"/>
      <c r="AG1244" s="184"/>
      <c r="AH1244" s="184"/>
      <c r="AI1244" s="184"/>
      <c r="AJ1244" s="184" t="s">
        <v>3593</v>
      </c>
      <c r="AK1244" s="184">
        <v>410000</v>
      </c>
      <c r="AL1244" s="184" t="s">
        <v>15737</v>
      </c>
      <c r="AM1244" s="184" t="s">
        <v>15738</v>
      </c>
      <c r="AN1244" s="184">
        <v>18684886995</v>
      </c>
      <c r="AO1244" s="184" t="s">
        <v>15739</v>
      </c>
      <c r="AP1244" s="184" t="s">
        <v>15740</v>
      </c>
      <c r="AQ1244" s="184" t="s">
        <v>15741</v>
      </c>
      <c r="AR1244" s="184" t="s">
        <v>15737</v>
      </c>
      <c r="AS1244" s="184" t="s">
        <v>15738</v>
      </c>
      <c r="AT1244" s="184">
        <v>18684886995</v>
      </c>
      <c r="AU1244" s="184" t="s">
        <v>15757</v>
      </c>
      <c r="AV1244" s="184" t="s">
        <v>15743</v>
      </c>
      <c r="AW1244" s="190"/>
      <c r="AX1244" s="185">
        <v>44265</v>
      </c>
      <c r="AY1244" s="185"/>
      <c r="AZ1244" s="184" t="s">
        <v>3731</v>
      </c>
      <c r="BA1244" s="184" t="s">
        <v>15758</v>
      </c>
      <c r="BB1244" s="184"/>
      <c r="BC1244" s="184"/>
      <c r="BD1244" s="184"/>
      <c r="BE1244" s="184"/>
      <c r="BF1244" s="184"/>
      <c r="BG1244" s="184"/>
      <c r="BH1244" s="184"/>
      <c r="BI1244" s="184"/>
      <c r="BJ1244" s="184"/>
      <c r="BK1244" s="184"/>
      <c r="BL1244" s="184" t="s">
        <v>3493</v>
      </c>
      <c r="BM1244" s="184"/>
      <c r="BN1244" s="184" t="s">
        <v>3493</v>
      </c>
      <c r="BO1244" s="184"/>
      <c r="BP1244" s="184" t="s">
        <v>3493</v>
      </c>
      <c r="BQ1244" s="184" t="str">
        <f t="shared" si="55"/>
        <v>√</v>
      </c>
      <c r="BR1244" s="184"/>
      <c r="BS1244" s="184"/>
      <c r="BT1244" s="187" t="s">
        <v>3493</v>
      </c>
      <c r="BU1244" s="184"/>
      <c r="BV1244" s="190" t="e">
        <f>VLOOKUP(D:D,#REF!,2,0)</f>
        <v>#REF!</v>
      </c>
      <c r="BW1244" s="190" t="e">
        <f>VLOOKUP(D:D,#REF!,3,0)</f>
        <v>#REF!</v>
      </c>
      <c r="BX1244" s="190"/>
      <c r="BY1244" s="190"/>
      <c r="BZ1244" s="191" t="e">
        <f>VLOOKUP(D:D,#REF!,2,0)</f>
        <v>#REF!</v>
      </c>
      <c r="CA1244" s="192" t="s">
        <v>18928</v>
      </c>
      <c r="CB1244" s="192" t="s">
        <v>18928</v>
      </c>
      <c r="CC1244" s="192" t="s">
        <v>18928</v>
      </c>
      <c r="CD1244" s="190"/>
      <c r="CE1244" s="184">
        <v>7004653</v>
      </c>
    </row>
    <row r="1245" spans="1:83" ht="11.95" customHeight="1">
      <c r="A1245" s="184">
        <v>7004654</v>
      </c>
      <c r="B1245" s="184">
        <v>1244</v>
      </c>
      <c r="C1245" s="184" t="s">
        <v>3672</v>
      </c>
      <c r="D1245" s="184" t="s">
        <v>34</v>
      </c>
      <c r="E1245" s="184" t="s">
        <v>131</v>
      </c>
      <c r="F1245" s="184" t="s">
        <v>15759</v>
      </c>
      <c r="G1245" s="185">
        <v>42673</v>
      </c>
      <c r="H1245" s="186" t="s">
        <v>26422</v>
      </c>
      <c r="I1245" s="187">
        <v>21159</v>
      </c>
      <c r="J1245" s="184" t="s">
        <v>26423</v>
      </c>
      <c r="K1245" s="184">
        <v>7004654</v>
      </c>
      <c r="L1245" s="184" t="s">
        <v>15760</v>
      </c>
      <c r="M1245" s="184" t="s">
        <v>15761</v>
      </c>
      <c r="N1245" s="188" t="s">
        <v>15762</v>
      </c>
      <c r="O1245" s="189" t="s">
        <v>15763</v>
      </c>
      <c r="P1245" s="187" t="s">
        <v>15764</v>
      </c>
      <c r="Q1245" s="187" t="s">
        <v>15764</v>
      </c>
      <c r="R1245" s="184" t="s">
        <v>15765</v>
      </c>
      <c r="S1245" s="184">
        <v>18627556669</v>
      </c>
      <c r="T1245" s="184" t="s">
        <v>15766</v>
      </c>
      <c r="U1245" s="184">
        <v>13469082888</v>
      </c>
      <c r="V1245" s="184" t="s">
        <v>15767</v>
      </c>
      <c r="W1245" s="184">
        <v>18973134537</v>
      </c>
      <c r="X1245" s="187" t="s">
        <v>15768</v>
      </c>
      <c r="Y1245" s="187"/>
      <c r="Z1245" s="188" t="s">
        <v>15769</v>
      </c>
      <c r="AA1245" s="184">
        <v>120</v>
      </c>
      <c r="AB1245" s="184" t="s">
        <v>3561</v>
      </c>
      <c r="AC1245" s="184"/>
      <c r="AD1245" s="184"/>
      <c r="AE1245" s="184" t="s">
        <v>3562</v>
      </c>
      <c r="AF1245" s="184"/>
      <c r="AG1245" s="184"/>
      <c r="AH1245" s="184"/>
      <c r="AI1245" s="184"/>
      <c r="AJ1245" s="184" t="s">
        <v>3593</v>
      </c>
      <c r="AK1245" s="184">
        <v>410005</v>
      </c>
      <c r="AL1245" s="184" t="s">
        <v>15737</v>
      </c>
      <c r="AM1245" s="184" t="s">
        <v>15738</v>
      </c>
      <c r="AN1245" s="184">
        <v>18684886995</v>
      </c>
      <c r="AO1245" s="184" t="s">
        <v>15739</v>
      </c>
      <c r="AP1245" s="184" t="s">
        <v>3683</v>
      </c>
      <c r="AQ1245" s="184">
        <v>13677375494</v>
      </c>
      <c r="AR1245" s="184" t="s">
        <v>15737</v>
      </c>
      <c r="AS1245" s="184" t="s">
        <v>15738</v>
      </c>
      <c r="AT1245" s="184">
        <v>18684886995</v>
      </c>
      <c r="AU1245" s="184" t="s">
        <v>15770</v>
      </c>
      <c r="AV1245" s="184" t="s">
        <v>15771</v>
      </c>
      <c r="AW1245" s="190"/>
      <c r="AX1245" s="185">
        <v>44257</v>
      </c>
      <c r="AY1245" s="185"/>
      <c r="AZ1245" s="184" t="s">
        <v>3731</v>
      </c>
      <c r="BA1245" s="184" t="s">
        <v>15772</v>
      </c>
      <c r="BB1245" s="184"/>
      <c r="BC1245" s="184"/>
      <c r="BD1245" s="184"/>
      <c r="BE1245" s="184"/>
      <c r="BF1245" s="184"/>
      <c r="BG1245" s="184"/>
      <c r="BH1245" s="184"/>
      <c r="BI1245" s="184"/>
      <c r="BJ1245" s="184"/>
      <c r="BK1245" s="184"/>
      <c r="BL1245" s="184" t="s">
        <v>3493</v>
      </c>
      <c r="BM1245" s="184" t="s">
        <v>3493</v>
      </c>
      <c r="BN1245" s="184" t="s">
        <v>3493</v>
      </c>
      <c r="BO1245" s="184"/>
      <c r="BP1245" s="184" t="s">
        <v>3493</v>
      </c>
      <c r="BQ1245" s="184" t="str">
        <f t="shared" si="55"/>
        <v>√</v>
      </c>
      <c r="BR1245" s="184"/>
      <c r="BS1245" s="184"/>
      <c r="BT1245" s="187" t="s">
        <v>3493</v>
      </c>
      <c r="BU1245" s="184"/>
      <c r="BV1245" s="190" t="e">
        <f>VLOOKUP(D:D,#REF!,2,0)</f>
        <v>#REF!</v>
      </c>
      <c r="BW1245" s="190" t="e">
        <f>VLOOKUP(D:D,#REF!,3,0)</f>
        <v>#REF!</v>
      </c>
      <c r="BX1245" s="190"/>
      <c r="BY1245" s="190"/>
      <c r="BZ1245" s="191" t="e">
        <f>VLOOKUP(D:D,#REF!,2,0)</f>
        <v>#REF!</v>
      </c>
      <c r="CA1245" s="192" t="s">
        <v>18928</v>
      </c>
      <c r="CB1245" s="192" t="s">
        <v>18928</v>
      </c>
      <c r="CC1245" s="192" t="s">
        <v>18928</v>
      </c>
      <c r="CD1245" s="190"/>
      <c r="CE1245" s="184">
        <v>7004654</v>
      </c>
    </row>
    <row r="1246" spans="1:83" ht="11.95" customHeight="1">
      <c r="A1246" s="184">
        <v>7004655</v>
      </c>
      <c r="B1246" s="184">
        <v>1245</v>
      </c>
      <c r="C1246" s="184" t="s">
        <v>3672</v>
      </c>
      <c r="D1246" s="184" t="s">
        <v>34</v>
      </c>
      <c r="E1246" s="184" t="s">
        <v>131</v>
      </c>
      <c r="F1246" s="184" t="s">
        <v>15773</v>
      </c>
      <c r="G1246" s="185">
        <v>42673</v>
      </c>
      <c r="H1246" s="186" t="s">
        <v>26422</v>
      </c>
      <c r="I1246" s="187">
        <v>21159</v>
      </c>
      <c r="J1246" s="184" t="s">
        <v>26423</v>
      </c>
      <c r="K1246" s="184">
        <v>7004655</v>
      </c>
      <c r="L1246" s="184" t="s">
        <v>15774</v>
      </c>
      <c r="M1246" s="184" t="s">
        <v>15775</v>
      </c>
      <c r="N1246" s="188" t="s">
        <v>15776</v>
      </c>
      <c r="O1246" s="189" t="s">
        <v>15777</v>
      </c>
      <c r="P1246" s="187" t="s">
        <v>15778</v>
      </c>
      <c r="Q1246" s="187" t="s">
        <v>15778</v>
      </c>
      <c r="R1246" s="184" t="s">
        <v>15779</v>
      </c>
      <c r="S1246" s="184">
        <v>13975826098</v>
      </c>
      <c r="T1246" s="184" t="s">
        <v>15780</v>
      </c>
      <c r="U1246" s="184">
        <v>13677325839</v>
      </c>
      <c r="V1246" s="184" t="s">
        <v>15780</v>
      </c>
      <c r="W1246" s="184">
        <v>13677325839</v>
      </c>
      <c r="X1246" s="187" t="s">
        <v>15781</v>
      </c>
      <c r="Y1246" s="187"/>
      <c r="Z1246" s="188" t="s">
        <v>3575</v>
      </c>
      <c r="AA1246" s="184">
        <v>120</v>
      </c>
      <c r="AB1246" s="184" t="s">
        <v>3561</v>
      </c>
      <c r="AC1246" s="184"/>
      <c r="AD1246" s="184"/>
      <c r="AE1246" s="184" t="s">
        <v>3562</v>
      </c>
      <c r="AF1246" s="184"/>
      <c r="AG1246" s="184"/>
      <c r="AH1246" s="184"/>
      <c r="AI1246" s="184"/>
      <c r="AJ1246" s="184" t="s">
        <v>3593</v>
      </c>
      <c r="AK1246" s="184">
        <v>410200</v>
      </c>
      <c r="AL1246" s="184" t="s">
        <v>15737</v>
      </c>
      <c r="AM1246" s="184" t="s">
        <v>15738</v>
      </c>
      <c r="AN1246" s="184">
        <v>18684886995</v>
      </c>
      <c r="AO1246" s="184" t="s">
        <v>15739</v>
      </c>
      <c r="AP1246" s="184" t="s">
        <v>15782</v>
      </c>
      <c r="AQ1246" s="184" t="s">
        <v>15783</v>
      </c>
      <c r="AR1246" s="184" t="s">
        <v>15737</v>
      </c>
      <c r="AS1246" s="184" t="s">
        <v>15738</v>
      </c>
      <c r="AT1246" s="184">
        <v>18684886995</v>
      </c>
      <c r="AU1246" s="184" t="s">
        <v>15784</v>
      </c>
      <c r="AV1246" s="184" t="s">
        <v>15785</v>
      </c>
      <c r="AW1246" s="190"/>
      <c r="AX1246" s="185">
        <v>44335</v>
      </c>
      <c r="AY1246" s="185"/>
      <c r="AZ1246" s="184" t="s">
        <v>3731</v>
      </c>
      <c r="BA1246" s="184" t="s">
        <v>15786</v>
      </c>
      <c r="BB1246" s="184"/>
      <c r="BC1246" s="184"/>
      <c r="BD1246" s="184"/>
      <c r="BE1246" s="184"/>
      <c r="BF1246" s="184"/>
      <c r="BG1246" s="184"/>
      <c r="BH1246" s="184"/>
      <c r="BI1246" s="184"/>
      <c r="BJ1246" s="184"/>
      <c r="BK1246" s="184"/>
      <c r="BL1246" s="184" t="s">
        <v>3493</v>
      </c>
      <c r="BM1246" s="184"/>
      <c r="BN1246" s="184" t="s">
        <v>3493</v>
      </c>
      <c r="BO1246" s="184"/>
      <c r="BP1246" s="184" t="s">
        <v>3493</v>
      </c>
      <c r="BQ1246" s="184" t="str">
        <f t="shared" si="55"/>
        <v>√</v>
      </c>
      <c r="BR1246" s="184"/>
      <c r="BS1246" s="184" t="s">
        <v>3493</v>
      </c>
      <c r="BT1246" s="187" t="s">
        <v>3493</v>
      </c>
      <c r="BU1246" s="184"/>
      <c r="BV1246" s="190" t="e">
        <f>VLOOKUP(D:D,#REF!,2,0)</f>
        <v>#REF!</v>
      </c>
      <c r="BW1246" s="190" t="e">
        <f>VLOOKUP(D:D,#REF!,3,0)</f>
        <v>#REF!</v>
      </c>
      <c r="BX1246" s="190"/>
      <c r="BY1246" s="190"/>
      <c r="BZ1246" s="191" t="e">
        <f>VLOOKUP(D:D,#REF!,2,0)</f>
        <v>#REF!</v>
      </c>
      <c r="CA1246" s="192" t="s">
        <v>18928</v>
      </c>
      <c r="CB1246" s="192" t="s">
        <v>18928</v>
      </c>
      <c r="CC1246" s="192" t="s">
        <v>18928</v>
      </c>
      <c r="CD1246" s="190"/>
      <c r="CE1246" s="184">
        <v>7004655</v>
      </c>
    </row>
    <row r="1247" spans="1:83" ht="11.95" customHeight="1">
      <c r="A1247" s="184">
        <v>7004656</v>
      </c>
      <c r="B1247" s="184">
        <v>1246</v>
      </c>
      <c r="C1247" s="184" t="s">
        <v>3672</v>
      </c>
      <c r="D1247" s="184" t="s">
        <v>34</v>
      </c>
      <c r="E1247" s="184" t="s">
        <v>131</v>
      </c>
      <c r="F1247" s="184" t="s">
        <v>15787</v>
      </c>
      <c r="G1247" s="185">
        <v>42673</v>
      </c>
      <c r="H1247" s="186" t="s">
        <v>26422</v>
      </c>
      <c r="I1247" s="187">
        <v>21159</v>
      </c>
      <c r="J1247" s="184" t="s">
        <v>26423</v>
      </c>
      <c r="K1247" s="184">
        <v>7004656</v>
      </c>
      <c r="L1247" s="184" t="s">
        <v>15788</v>
      </c>
      <c r="M1247" s="184" t="s">
        <v>15789</v>
      </c>
      <c r="N1247" s="188" t="s">
        <v>15790</v>
      </c>
      <c r="O1247" s="189" t="s">
        <v>15791</v>
      </c>
      <c r="P1247" s="187" t="s">
        <v>15792</v>
      </c>
      <c r="Q1247" s="187" t="s">
        <v>15792</v>
      </c>
      <c r="R1247" s="184" t="s">
        <v>15793</v>
      </c>
      <c r="S1247" s="184" t="s">
        <v>15794</v>
      </c>
      <c r="T1247" s="184" t="s">
        <v>15795</v>
      </c>
      <c r="U1247" s="184">
        <v>13973156517</v>
      </c>
      <c r="V1247" s="184" t="s">
        <v>15796</v>
      </c>
      <c r="W1247" s="184">
        <v>13787030168</v>
      </c>
      <c r="X1247" s="187" t="s">
        <v>15797</v>
      </c>
      <c r="Y1247" s="187" t="s">
        <v>15798</v>
      </c>
      <c r="Z1247" s="188" t="s">
        <v>3575</v>
      </c>
      <c r="AA1247" s="184">
        <v>120</v>
      </c>
      <c r="AB1247" s="184" t="s">
        <v>3561</v>
      </c>
      <c r="AC1247" s="184"/>
      <c r="AD1247" s="184"/>
      <c r="AE1247" s="184" t="s">
        <v>3562</v>
      </c>
      <c r="AF1247" s="184"/>
      <c r="AG1247" s="184"/>
      <c r="AH1247" s="184"/>
      <c r="AI1247" s="184"/>
      <c r="AJ1247" s="184" t="s">
        <v>3593</v>
      </c>
      <c r="AK1247" s="184">
        <v>410600</v>
      </c>
      <c r="AL1247" s="184" t="s">
        <v>15737</v>
      </c>
      <c r="AM1247" s="184" t="s">
        <v>15738</v>
      </c>
      <c r="AN1247" s="184">
        <v>18684886995</v>
      </c>
      <c r="AO1247" s="184" t="s">
        <v>15739</v>
      </c>
      <c r="AP1247" s="184" t="s">
        <v>15799</v>
      </c>
      <c r="AQ1247" s="184" t="s">
        <v>15800</v>
      </c>
      <c r="AR1247" s="184" t="s">
        <v>15737</v>
      </c>
      <c r="AS1247" s="184" t="s">
        <v>15738</v>
      </c>
      <c r="AT1247" s="184">
        <v>18684886995</v>
      </c>
      <c r="AU1247" s="184" t="s">
        <v>26424</v>
      </c>
      <c r="AV1247" s="184" t="s">
        <v>26425</v>
      </c>
      <c r="AW1247" s="190"/>
      <c r="AX1247" s="185">
        <v>43190</v>
      </c>
      <c r="AY1247" s="185">
        <v>42848</v>
      </c>
      <c r="AZ1247" s="184" t="s">
        <v>19415</v>
      </c>
      <c r="BA1247" s="184" t="s">
        <v>26426</v>
      </c>
      <c r="BB1247" s="184"/>
      <c r="BC1247" s="184"/>
      <c r="BD1247" s="184"/>
      <c r="BE1247" s="184"/>
      <c r="BF1247" s="184"/>
      <c r="BG1247" s="184"/>
      <c r="BH1247" s="184"/>
      <c r="BI1247" s="184"/>
      <c r="BJ1247" s="184"/>
      <c r="BK1247" s="184"/>
      <c r="BL1247" s="184" t="s">
        <v>3493</v>
      </c>
      <c r="BM1247" s="184"/>
      <c r="BN1247" s="184"/>
      <c r="BO1247" s="184" t="s">
        <v>3493</v>
      </c>
      <c r="BP1247" s="184" t="s">
        <v>3493</v>
      </c>
      <c r="BQ1247" s="184" t="str">
        <f t="shared" si="55"/>
        <v>√</v>
      </c>
      <c r="BR1247" s="184"/>
      <c r="BS1247" s="184"/>
      <c r="BT1247" s="187" t="s">
        <v>3493</v>
      </c>
      <c r="BU1247" s="184" t="s">
        <v>26427</v>
      </c>
      <c r="BV1247" s="190" t="e">
        <f>VLOOKUP(D:D,#REF!,2,0)</f>
        <v>#REF!</v>
      </c>
      <c r="BW1247" s="190" t="e">
        <f>VLOOKUP(D:D,#REF!,3,0)</f>
        <v>#REF!</v>
      </c>
      <c r="BX1247" s="190"/>
      <c r="BY1247" s="190"/>
      <c r="BZ1247" s="191" t="e">
        <f>VLOOKUP(D:D,#REF!,2,0)</f>
        <v>#REF!</v>
      </c>
      <c r="CA1247" s="192" t="s">
        <v>18928</v>
      </c>
      <c r="CB1247" s="192" t="s">
        <v>18928</v>
      </c>
      <c r="CC1247" s="192" t="s">
        <v>18928</v>
      </c>
      <c r="CD1247" s="190"/>
      <c r="CE1247" s="184">
        <v>7004656</v>
      </c>
    </row>
    <row r="1248" spans="1:83" ht="11.95" customHeight="1">
      <c r="A1248" s="184">
        <v>7004657</v>
      </c>
      <c r="B1248" s="184">
        <v>1247</v>
      </c>
      <c r="C1248" s="184" t="s">
        <v>18923</v>
      </c>
      <c r="D1248" s="184" t="s">
        <v>37</v>
      </c>
      <c r="E1248" s="184" t="s">
        <v>116</v>
      </c>
      <c r="F1248" s="184" t="s">
        <v>26428</v>
      </c>
      <c r="G1248" s="185">
        <v>42606</v>
      </c>
      <c r="H1248" s="186" t="s">
        <v>3472</v>
      </c>
      <c r="I1248" s="187">
        <v>21186</v>
      </c>
      <c r="J1248" s="184" t="s">
        <v>22846</v>
      </c>
      <c r="K1248" s="184">
        <v>7004657</v>
      </c>
      <c r="L1248" s="184" t="s">
        <v>26429</v>
      </c>
      <c r="M1248" s="184" t="s">
        <v>3575</v>
      </c>
      <c r="N1248" s="188" t="s">
        <v>3575</v>
      </c>
      <c r="O1248" s="189"/>
      <c r="P1248" s="187" t="s">
        <v>26430</v>
      </c>
      <c r="Q1248" s="187" t="s">
        <v>26431</v>
      </c>
      <c r="R1248" s="184" t="s">
        <v>26432</v>
      </c>
      <c r="S1248" s="184" t="s">
        <v>25375</v>
      </c>
      <c r="T1248" s="184" t="s">
        <v>25375</v>
      </c>
      <c r="U1248" s="184" t="s">
        <v>3575</v>
      </c>
      <c r="V1248" s="184" t="s">
        <v>25375</v>
      </c>
      <c r="W1248" s="184" t="s">
        <v>3575</v>
      </c>
      <c r="X1248" s="187" t="s">
        <v>15801</v>
      </c>
      <c r="Y1248" s="187"/>
      <c r="Z1248" s="188" t="s">
        <v>3575</v>
      </c>
      <c r="AA1248" s="184" t="s">
        <v>3820</v>
      </c>
      <c r="AB1248" s="184" t="s">
        <v>3820</v>
      </c>
      <c r="AC1248" s="184"/>
      <c r="AD1248" s="184"/>
      <c r="AE1248" s="184" t="s">
        <v>3562</v>
      </c>
      <c r="AF1248" s="184"/>
      <c r="AG1248" s="184"/>
      <c r="AH1248" s="184"/>
      <c r="AI1248" s="184"/>
      <c r="AJ1248" s="184" t="s">
        <v>3563</v>
      </c>
      <c r="AK1248" s="184">
        <v>550000</v>
      </c>
      <c r="AL1248" s="184"/>
      <c r="AM1248" s="184"/>
      <c r="AN1248" s="184"/>
      <c r="AO1248" s="184" t="s">
        <v>3577</v>
      </c>
      <c r="AP1248" s="184" t="s">
        <v>15802</v>
      </c>
      <c r="AQ1248" s="184" t="s">
        <v>15803</v>
      </c>
      <c r="AR1248" s="184"/>
      <c r="AS1248" s="184"/>
      <c r="AT1248" s="184"/>
      <c r="AU1248" s="184"/>
      <c r="AV1248" s="184"/>
      <c r="AW1248" s="190"/>
      <c r="AX1248" s="185"/>
      <c r="AY1248" s="185"/>
      <c r="AZ1248" s="184" t="s">
        <v>3731</v>
      </c>
      <c r="BA1248" s="184"/>
      <c r="BB1248" s="184"/>
      <c r="BC1248" s="184"/>
      <c r="BD1248" s="184"/>
      <c r="BE1248" s="184"/>
      <c r="BF1248" s="184"/>
      <c r="BG1248" s="184"/>
      <c r="BH1248" s="184"/>
      <c r="BI1248" s="184"/>
      <c r="BJ1248" s="184"/>
      <c r="BK1248" s="184"/>
      <c r="BL1248" s="184" t="s">
        <v>3493</v>
      </c>
      <c r="BM1248" s="184"/>
      <c r="BN1248" s="184"/>
      <c r="BO1248" s="184"/>
      <c r="BP1248" s="184"/>
      <c r="BQ1248" s="184" t="str">
        <f t="shared" si="55"/>
        <v xml:space="preserve"> </v>
      </c>
      <c r="BR1248" s="184"/>
      <c r="BS1248" s="184"/>
      <c r="BT1248" s="187" t="s">
        <v>3577</v>
      </c>
      <c r="BU1248" s="184" t="s">
        <v>15804</v>
      </c>
      <c r="BV1248" s="190" t="e">
        <f>VLOOKUP(D:D,#REF!,2,0)</f>
        <v>#REF!</v>
      </c>
      <c r="BW1248" s="190" t="e">
        <f>VLOOKUP(K:K,#REF!,4,0)</f>
        <v>#REF!</v>
      </c>
      <c r="BX1248" s="190"/>
      <c r="BY1248" s="190"/>
      <c r="BZ1248" s="191" t="e">
        <f>VLOOKUP(D:D,#REF!,2,0)</f>
        <v>#REF!</v>
      </c>
      <c r="CA1248" s="192" t="s">
        <v>18928</v>
      </c>
      <c r="CB1248" s="192" t="s">
        <v>18928</v>
      </c>
      <c r="CC1248" s="192" t="s">
        <v>18928</v>
      </c>
      <c r="CD1248" s="190"/>
      <c r="CE1248" s="184">
        <v>7004657</v>
      </c>
    </row>
    <row r="1249" spans="1:83" ht="11.95" customHeight="1">
      <c r="A1249" s="184">
        <v>7004658</v>
      </c>
      <c r="B1249" s="184">
        <v>1248</v>
      </c>
      <c r="C1249" s="184" t="s">
        <v>19398</v>
      </c>
      <c r="D1249" s="184" t="s">
        <v>30</v>
      </c>
      <c r="E1249" s="184" t="s">
        <v>581</v>
      </c>
      <c r="F1249" s="184" t="s">
        <v>15805</v>
      </c>
      <c r="G1249" s="185">
        <v>42677</v>
      </c>
      <c r="H1249" s="186" t="s">
        <v>19703</v>
      </c>
      <c r="I1249" s="187">
        <v>21177</v>
      </c>
      <c r="J1249" s="184" t="s">
        <v>19703</v>
      </c>
      <c r="K1249" s="184">
        <v>7004658</v>
      </c>
      <c r="L1249" s="184" t="s">
        <v>15806</v>
      </c>
      <c r="M1249" s="184" t="s">
        <v>15807</v>
      </c>
      <c r="N1249" s="188" t="s">
        <v>15808</v>
      </c>
      <c r="O1249" s="189"/>
      <c r="P1249" s="187" t="s">
        <v>15809</v>
      </c>
      <c r="Q1249" s="187" t="s">
        <v>15810</v>
      </c>
      <c r="R1249" s="184" t="s">
        <v>15811</v>
      </c>
      <c r="S1249" s="184" t="s">
        <v>15812</v>
      </c>
      <c r="T1249" s="184" t="s">
        <v>15813</v>
      </c>
      <c r="U1249" s="184">
        <v>18272957002</v>
      </c>
      <c r="V1249" s="184" t="s">
        <v>15813</v>
      </c>
      <c r="W1249" s="184">
        <v>18272957002</v>
      </c>
      <c r="X1249" s="187" t="s">
        <v>15814</v>
      </c>
      <c r="Y1249" s="187"/>
      <c r="Z1249" s="188" t="s">
        <v>3575</v>
      </c>
      <c r="AA1249" s="184">
        <v>90</v>
      </c>
      <c r="AB1249" s="184" t="s">
        <v>3561</v>
      </c>
      <c r="AC1249" s="184"/>
      <c r="AD1249" s="184"/>
      <c r="AE1249" s="184" t="s">
        <v>3562</v>
      </c>
      <c r="AF1249" s="184" t="s">
        <v>4919</v>
      </c>
      <c r="AG1249" s="184"/>
      <c r="AH1249" s="184"/>
      <c r="AI1249" s="184"/>
      <c r="AJ1249" s="184" t="s">
        <v>3593</v>
      </c>
      <c r="AK1249" s="184">
        <v>463000</v>
      </c>
      <c r="AL1249" s="184" t="s">
        <v>11601</v>
      </c>
      <c r="AM1249" s="184" t="s">
        <v>15010</v>
      </c>
      <c r="AN1249" s="184">
        <v>18339646272</v>
      </c>
      <c r="AO1249" s="184" t="s">
        <v>15011</v>
      </c>
      <c r="AP1249" s="184" t="s">
        <v>15815</v>
      </c>
      <c r="AQ1249" s="184">
        <v>18272957002</v>
      </c>
      <c r="AR1249" s="184" t="s">
        <v>11605</v>
      </c>
      <c r="AS1249" s="184" t="s">
        <v>15013</v>
      </c>
      <c r="AT1249" s="184">
        <v>18339646272</v>
      </c>
      <c r="AU1249" s="184" t="s">
        <v>15816</v>
      </c>
      <c r="AV1249" s="184" t="s">
        <v>15817</v>
      </c>
      <c r="AW1249" s="190"/>
      <c r="AX1249" s="185">
        <v>44350</v>
      </c>
      <c r="AY1249" s="185">
        <v>44350</v>
      </c>
      <c r="AZ1249" s="184" t="s">
        <v>3731</v>
      </c>
      <c r="BA1249" s="184" t="s">
        <v>15818</v>
      </c>
      <c r="BB1249" s="184"/>
      <c r="BC1249" s="184"/>
      <c r="BD1249" s="184"/>
      <c r="BE1249" s="184"/>
      <c r="BF1249" s="184"/>
      <c r="BG1249" s="184"/>
      <c r="BH1249" s="184"/>
      <c r="BI1249" s="184"/>
      <c r="BJ1249" s="184"/>
      <c r="BK1249" s="184"/>
      <c r="BL1249" s="184" t="s">
        <v>3493</v>
      </c>
      <c r="BM1249" s="184"/>
      <c r="BN1249" s="184"/>
      <c r="BO1249" s="184"/>
      <c r="BP1249" s="184" t="s">
        <v>3493</v>
      </c>
      <c r="BQ1249" s="184" t="str">
        <f t="shared" si="55"/>
        <v>√</v>
      </c>
      <c r="BR1249" s="184"/>
      <c r="BS1249" s="184"/>
      <c r="BT1249" s="187" t="s">
        <v>3493</v>
      </c>
      <c r="BU1249" s="184"/>
      <c r="BV1249" s="190" t="e">
        <f>VLOOKUP(D:D,#REF!,2,0)</f>
        <v>#REF!</v>
      </c>
      <c r="BW1249" s="190" t="e">
        <f>VLOOKUP(D:D,#REF!,3,0)</f>
        <v>#REF!</v>
      </c>
      <c r="BX1249" s="190"/>
      <c r="BY1249" s="190"/>
      <c r="BZ1249" s="191" t="e">
        <f>VLOOKUP(D:D,#REF!,2,0)</f>
        <v>#REF!</v>
      </c>
      <c r="CA1249" s="192" t="s">
        <v>18928</v>
      </c>
      <c r="CB1249" s="192" t="s">
        <v>18928</v>
      </c>
      <c r="CC1249" s="192" t="s">
        <v>18928</v>
      </c>
      <c r="CD1249" s="190"/>
      <c r="CE1249" s="184">
        <v>7004658</v>
      </c>
    </row>
    <row r="1250" spans="1:83" ht="11.95" customHeight="1">
      <c r="A1250" s="184">
        <v>7004659</v>
      </c>
      <c r="B1250" s="184">
        <v>1249</v>
      </c>
      <c r="C1250" s="184" t="s">
        <v>3672</v>
      </c>
      <c r="D1250" s="184" t="s">
        <v>33</v>
      </c>
      <c r="E1250" s="184" t="s">
        <v>708</v>
      </c>
      <c r="F1250" s="184" t="s">
        <v>15819</v>
      </c>
      <c r="G1250" s="185">
        <v>42676</v>
      </c>
      <c r="H1250" s="186" t="s">
        <v>19025</v>
      </c>
      <c r="I1250" s="187">
        <v>21152</v>
      </c>
      <c r="J1250" s="184" t="s">
        <v>19026</v>
      </c>
      <c r="K1250" s="184">
        <v>7004659</v>
      </c>
      <c r="L1250" s="184" t="s">
        <v>15820</v>
      </c>
      <c r="M1250" s="184" t="s">
        <v>15821</v>
      </c>
      <c r="N1250" s="188" t="s">
        <v>15822</v>
      </c>
      <c r="O1250" s="189" t="s">
        <v>15823</v>
      </c>
      <c r="P1250" s="187" t="s">
        <v>15824</v>
      </c>
      <c r="Q1250" s="187" t="s">
        <v>15824</v>
      </c>
      <c r="R1250" s="184" t="s">
        <v>15825</v>
      </c>
      <c r="S1250" s="184" t="s">
        <v>15826</v>
      </c>
      <c r="T1250" s="184" t="s">
        <v>15827</v>
      </c>
      <c r="U1250" s="184" t="s">
        <v>15828</v>
      </c>
      <c r="V1250" s="184" t="s">
        <v>15829</v>
      </c>
      <c r="W1250" s="184" t="s">
        <v>15830</v>
      </c>
      <c r="X1250" s="187" t="s">
        <v>15831</v>
      </c>
      <c r="Y1250" s="187" t="s">
        <v>15832</v>
      </c>
      <c r="Z1250" s="188" t="s">
        <v>15831</v>
      </c>
      <c r="AA1250" s="184">
        <v>180</v>
      </c>
      <c r="AB1250" s="184" t="s">
        <v>3561</v>
      </c>
      <c r="AC1250" s="184"/>
      <c r="AD1250" s="184"/>
      <c r="AE1250" s="184" t="s">
        <v>3562</v>
      </c>
      <c r="AF1250" s="184"/>
      <c r="AG1250" s="184"/>
      <c r="AH1250" s="184"/>
      <c r="AI1250" s="184"/>
      <c r="AJ1250" s="184" t="s">
        <v>3563</v>
      </c>
      <c r="AK1250" s="184">
        <v>443100</v>
      </c>
      <c r="AL1250" s="184" t="s">
        <v>19025</v>
      </c>
      <c r="AM1250" s="184" t="s">
        <v>15833</v>
      </c>
      <c r="AN1250" s="184">
        <v>15071437237</v>
      </c>
      <c r="AO1250" s="184" t="s">
        <v>15834</v>
      </c>
      <c r="AP1250" s="184" t="s">
        <v>15835</v>
      </c>
      <c r="AQ1250" s="184" t="s">
        <v>15836</v>
      </c>
      <c r="AR1250" s="184" t="s">
        <v>15837</v>
      </c>
      <c r="AS1250" s="184" t="s">
        <v>15838</v>
      </c>
      <c r="AT1250" s="184">
        <v>15071437237</v>
      </c>
      <c r="AU1250" s="184" t="s">
        <v>15839</v>
      </c>
      <c r="AV1250" s="184" t="s">
        <v>15840</v>
      </c>
      <c r="AW1250" s="190"/>
      <c r="AX1250" s="185">
        <v>44266</v>
      </c>
      <c r="AY1250" s="185">
        <v>43554</v>
      </c>
      <c r="AZ1250" s="184" t="s">
        <v>3731</v>
      </c>
      <c r="BA1250" s="184" t="s">
        <v>15841</v>
      </c>
      <c r="BB1250" s="184"/>
      <c r="BC1250" s="184"/>
      <c r="BD1250" s="184"/>
      <c r="BE1250" s="184"/>
      <c r="BF1250" s="184"/>
      <c r="BG1250" s="184"/>
      <c r="BH1250" s="184"/>
      <c r="BI1250" s="184"/>
      <c r="BJ1250" s="184"/>
      <c r="BK1250" s="184"/>
      <c r="BL1250" s="184" t="s">
        <v>3493</v>
      </c>
      <c r="BM1250" s="184"/>
      <c r="BN1250" s="184"/>
      <c r="BO1250" s="184" t="s">
        <v>3493</v>
      </c>
      <c r="BP1250" s="184" t="s">
        <v>3493</v>
      </c>
      <c r="BQ1250" s="184" t="str">
        <f t="shared" si="55"/>
        <v>√</v>
      </c>
      <c r="BR1250" s="184"/>
      <c r="BS1250" s="184" t="s">
        <v>3493</v>
      </c>
      <c r="BT1250" s="187" t="s">
        <v>3493</v>
      </c>
      <c r="BU1250" s="184"/>
      <c r="BV1250" s="190" t="e">
        <f>VLOOKUP(D:D,#REF!,2,0)</f>
        <v>#REF!</v>
      </c>
      <c r="BW1250" s="190" t="e">
        <f>VLOOKUP(D:D,#REF!,3,0)</f>
        <v>#REF!</v>
      </c>
      <c r="BX1250" s="190"/>
      <c r="BY1250" s="190"/>
      <c r="BZ1250" s="191" t="e">
        <f>VLOOKUP(D:D,#REF!,2,0)</f>
        <v>#REF!</v>
      </c>
      <c r="CA1250" s="192" t="s">
        <v>18928</v>
      </c>
      <c r="CB1250" s="192" t="s">
        <v>18928</v>
      </c>
      <c r="CC1250" s="192" t="s">
        <v>18928</v>
      </c>
      <c r="CD1250" s="190"/>
      <c r="CE1250" s="184">
        <v>7004659</v>
      </c>
    </row>
    <row r="1251" spans="1:83" ht="11.95" customHeight="1">
      <c r="A1251" s="184">
        <v>7004660</v>
      </c>
      <c r="B1251" s="184">
        <v>1250</v>
      </c>
      <c r="C1251" s="184" t="s">
        <v>3672</v>
      </c>
      <c r="D1251" s="184" t="s">
        <v>33</v>
      </c>
      <c r="E1251" s="184" t="s">
        <v>708</v>
      </c>
      <c r="F1251" s="184" t="s">
        <v>15842</v>
      </c>
      <c r="G1251" s="185">
        <v>42676</v>
      </c>
      <c r="H1251" s="186" t="s">
        <v>19025</v>
      </c>
      <c r="I1251" s="187">
        <v>21152</v>
      </c>
      <c r="J1251" s="184" t="s">
        <v>19026</v>
      </c>
      <c r="K1251" s="184">
        <v>7004660</v>
      </c>
      <c r="L1251" s="184" t="s">
        <v>15843</v>
      </c>
      <c r="M1251" s="184" t="s">
        <v>15844</v>
      </c>
      <c r="N1251" s="188" t="s">
        <v>15845</v>
      </c>
      <c r="O1251" s="189" t="s">
        <v>15846</v>
      </c>
      <c r="P1251" s="187" t="s">
        <v>15847</v>
      </c>
      <c r="Q1251" s="187" t="s">
        <v>15847</v>
      </c>
      <c r="R1251" s="184" t="s">
        <v>15848</v>
      </c>
      <c r="S1251" s="184">
        <v>18972536500</v>
      </c>
      <c r="T1251" s="184" t="s">
        <v>15849</v>
      </c>
      <c r="U1251" s="184" t="s">
        <v>15850</v>
      </c>
      <c r="V1251" s="184" t="s">
        <v>15851</v>
      </c>
      <c r="W1251" s="184">
        <v>18972536551</v>
      </c>
      <c r="X1251" s="187" t="s">
        <v>15852</v>
      </c>
      <c r="Y1251" s="187" t="s">
        <v>15853</v>
      </c>
      <c r="Z1251" s="188" t="s">
        <v>15852</v>
      </c>
      <c r="AA1251" s="184">
        <v>180</v>
      </c>
      <c r="AB1251" s="184" t="s">
        <v>3669</v>
      </c>
      <c r="AC1251" s="184"/>
      <c r="AD1251" s="184"/>
      <c r="AE1251" s="184" t="s">
        <v>3562</v>
      </c>
      <c r="AF1251" s="184"/>
      <c r="AG1251" s="184"/>
      <c r="AH1251" s="184"/>
      <c r="AI1251" s="184"/>
      <c r="AJ1251" s="184" t="s">
        <v>3593</v>
      </c>
      <c r="AK1251" s="184">
        <v>443300</v>
      </c>
      <c r="AL1251" s="184" t="s">
        <v>19025</v>
      </c>
      <c r="AM1251" s="184" t="s">
        <v>15833</v>
      </c>
      <c r="AN1251" s="184">
        <v>15071437237</v>
      </c>
      <c r="AO1251" s="184" t="s">
        <v>15834</v>
      </c>
      <c r="AP1251" s="184" t="s">
        <v>15854</v>
      </c>
      <c r="AQ1251" s="184" t="s">
        <v>15855</v>
      </c>
      <c r="AR1251" s="184" t="s">
        <v>15837</v>
      </c>
      <c r="AS1251" s="184" t="s">
        <v>15838</v>
      </c>
      <c r="AT1251" s="184">
        <v>15071437237</v>
      </c>
      <c r="AU1251" s="184" t="s">
        <v>15856</v>
      </c>
      <c r="AV1251" s="184" t="s">
        <v>15857</v>
      </c>
      <c r="AW1251" s="190"/>
      <c r="AX1251" s="185">
        <v>44286</v>
      </c>
      <c r="AY1251" s="185">
        <v>43275</v>
      </c>
      <c r="AZ1251" s="184" t="s">
        <v>3731</v>
      </c>
      <c r="BA1251" s="184" t="s">
        <v>15858</v>
      </c>
      <c r="BB1251" s="184"/>
      <c r="BC1251" s="184"/>
      <c r="BD1251" s="184"/>
      <c r="BE1251" s="184"/>
      <c r="BF1251" s="184"/>
      <c r="BG1251" s="184"/>
      <c r="BH1251" s="184"/>
      <c r="BI1251" s="184"/>
      <c r="BJ1251" s="184"/>
      <c r="BK1251" s="184"/>
      <c r="BL1251" s="184" t="s">
        <v>3493</v>
      </c>
      <c r="BM1251" s="184"/>
      <c r="BN1251" s="184"/>
      <c r="BO1251" s="184" t="s">
        <v>3493</v>
      </c>
      <c r="BP1251" s="184" t="s">
        <v>3493</v>
      </c>
      <c r="BQ1251" s="184" t="str">
        <f t="shared" si="55"/>
        <v>√</v>
      </c>
      <c r="BR1251" s="184"/>
      <c r="BS1251" s="184" t="s">
        <v>3493</v>
      </c>
      <c r="BT1251" s="187" t="s">
        <v>3493</v>
      </c>
      <c r="BU1251" s="184"/>
      <c r="BV1251" s="190" t="e">
        <f>VLOOKUP(D:D,#REF!,2,0)</f>
        <v>#REF!</v>
      </c>
      <c r="BW1251" s="190" t="e">
        <f>VLOOKUP(D:D,#REF!,3,0)</f>
        <v>#REF!</v>
      </c>
      <c r="BX1251" s="190"/>
      <c r="BY1251" s="190"/>
      <c r="BZ1251" s="191" t="e">
        <f>VLOOKUP(D:D,#REF!,2,0)</f>
        <v>#REF!</v>
      </c>
      <c r="CA1251" s="192" t="s">
        <v>18928</v>
      </c>
      <c r="CB1251" s="192" t="s">
        <v>18928</v>
      </c>
      <c r="CC1251" s="192" t="s">
        <v>18928</v>
      </c>
      <c r="CD1251" s="190"/>
      <c r="CE1251" s="184">
        <v>7004660</v>
      </c>
    </row>
    <row r="1252" spans="1:83" ht="11.95" customHeight="1">
      <c r="A1252" s="184">
        <v>7004661</v>
      </c>
      <c r="B1252" s="184">
        <v>1251</v>
      </c>
      <c r="C1252" s="184" t="s">
        <v>3672</v>
      </c>
      <c r="D1252" s="184" t="s">
        <v>33</v>
      </c>
      <c r="E1252" s="184" t="s">
        <v>711</v>
      </c>
      <c r="F1252" s="184" t="s">
        <v>15859</v>
      </c>
      <c r="G1252" s="185">
        <v>42676</v>
      </c>
      <c r="H1252" s="186" t="s">
        <v>19037</v>
      </c>
      <c r="I1252" s="187">
        <v>21154</v>
      </c>
      <c r="J1252" s="184" t="s">
        <v>19026</v>
      </c>
      <c r="K1252" s="184">
        <v>7004661</v>
      </c>
      <c r="L1252" s="184" t="s">
        <v>15860</v>
      </c>
      <c r="M1252" s="184" t="s">
        <v>15861</v>
      </c>
      <c r="N1252" s="188" t="s">
        <v>15862</v>
      </c>
      <c r="O1252" s="189" t="s">
        <v>15863</v>
      </c>
      <c r="P1252" s="187" t="s">
        <v>15864</v>
      </c>
      <c r="Q1252" s="187" t="s">
        <v>15864</v>
      </c>
      <c r="R1252" s="184" t="s">
        <v>15865</v>
      </c>
      <c r="S1252" s="184">
        <v>15671396955</v>
      </c>
      <c r="T1252" s="184" t="s">
        <v>15866</v>
      </c>
      <c r="U1252" s="184" t="s">
        <v>15867</v>
      </c>
      <c r="V1252" s="184" t="s">
        <v>15868</v>
      </c>
      <c r="W1252" s="184">
        <v>15272309009</v>
      </c>
      <c r="X1252" s="187" t="s">
        <v>15869</v>
      </c>
      <c r="Y1252" s="187"/>
      <c r="Z1252" s="188" t="s">
        <v>3575</v>
      </c>
      <c r="AA1252" s="184">
        <v>180</v>
      </c>
      <c r="AB1252" s="184" t="s">
        <v>3669</v>
      </c>
      <c r="AC1252" s="184"/>
      <c r="AD1252" s="184"/>
      <c r="AE1252" s="184" t="s">
        <v>3562</v>
      </c>
      <c r="AF1252" s="184"/>
      <c r="AG1252" s="184"/>
      <c r="AH1252" s="184"/>
      <c r="AI1252" s="184"/>
      <c r="AJ1252" s="184" t="s">
        <v>3593</v>
      </c>
      <c r="AK1252" s="184">
        <v>433300</v>
      </c>
      <c r="AL1252" s="184" t="s">
        <v>19037</v>
      </c>
      <c r="AM1252" s="184" t="s">
        <v>15870</v>
      </c>
      <c r="AN1252" s="184">
        <v>18602731796</v>
      </c>
      <c r="AO1252" s="184" t="s">
        <v>24767</v>
      </c>
      <c r="AP1252" s="184" t="s">
        <v>15871</v>
      </c>
      <c r="AQ1252" s="184">
        <v>15927804909</v>
      </c>
      <c r="AR1252" s="184" t="s">
        <v>26433</v>
      </c>
      <c r="AS1252" s="184" t="s">
        <v>26434</v>
      </c>
      <c r="AT1252" s="184">
        <v>18602731796</v>
      </c>
      <c r="AU1252" s="184" t="s">
        <v>26435</v>
      </c>
      <c r="AV1252" s="184" t="s">
        <v>26436</v>
      </c>
      <c r="AW1252" s="190"/>
      <c r="AX1252" s="185">
        <v>44286</v>
      </c>
      <c r="AY1252" s="185">
        <v>44286</v>
      </c>
      <c r="AZ1252" s="184" t="s">
        <v>3731</v>
      </c>
      <c r="BA1252" s="184" t="s">
        <v>26437</v>
      </c>
      <c r="BB1252" s="184"/>
      <c r="BC1252" s="184"/>
      <c r="BD1252" s="184"/>
      <c r="BE1252" s="184"/>
      <c r="BF1252" s="184"/>
      <c r="BG1252" s="184"/>
      <c r="BH1252" s="184"/>
      <c r="BI1252" s="184"/>
      <c r="BJ1252" s="184"/>
      <c r="BK1252" s="184"/>
      <c r="BL1252" s="184" t="s">
        <v>3493</v>
      </c>
      <c r="BM1252" s="184"/>
      <c r="BN1252" s="184"/>
      <c r="BO1252" s="184"/>
      <c r="BP1252" s="184" t="s">
        <v>3493</v>
      </c>
      <c r="BQ1252" s="184" t="str">
        <f t="shared" si="55"/>
        <v>√</v>
      </c>
      <c r="BR1252" s="184"/>
      <c r="BS1252" s="184"/>
      <c r="BT1252" s="187" t="s">
        <v>3493</v>
      </c>
      <c r="BU1252" s="184"/>
      <c r="BV1252" s="190" t="e">
        <f>VLOOKUP(D:D,#REF!,2,0)</f>
        <v>#REF!</v>
      </c>
      <c r="BW1252" s="190" t="e">
        <f>VLOOKUP(D:D,#REF!,3,0)</f>
        <v>#REF!</v>
      </c>
      <c r="BX1252" s="190"/>
      <c r="BY1252" s="190"/>
      <c r="BZ1252" s="191" t="e">
        <f>VLOOKUP(D:D,#REF!,2,0)</f>
        <v>#REF!</v>
      </c>
      <c r="CA1252" s="192" t="s">
        <v>18928</v>
      </c>
      <c r="CB1252" s="192" t="s">
        <v>18928</v>
      </c>
      <c r="CC1252" s="192" t="s">
        <v>18928</v>
      </c>
      <c r="CD1252" s="190"/>
      <c r="CE1252" s="184">
        <v>7004661</v>
      </c>
    </row>
    <row r="1253" spans="1:83" ht="11.95" customHeight="1">
      <c r="A1253" s="184">
        <v>7004662</v>
      </c>
      <c r="B1253" s="184">
        <v>1252</v>
      </c>
      <c r="C1253" s="184" t="s">
        <v>19398</v>
      </c>
      <c r="D1253" s="184" t="s">
        <v>22</v>
      </c>
      <c r="E1253" s="184" t="s">
        <v>562</v>
      </c>
      <c r="F1253" s="184" t="s">
        <v>26438</v>
      </c>
      <c r="G1253" s="185">
        <v>42677</v>
      </c>
      <c r="H1253" s="186" t="s">
        <v>5772</v>
      </c>
      <c r="I1253" s="187">
        <v>21161</v>
      </c>
      <c r="J1253" s="184" t="s">
        <v>26439</v>
      </c>
      <c r="K1253" s="184">
        <v>7004662</v>
      </c>
      <c r="L1253" s="184" t="s">
        <v>26440</v>
      </c>
      <c r="M1253" s="184" t="s">
        <v>26441</v>
      </c>
      <c r="N1253" s="188" t="s">
        <v>26442</v>
      </c>
      <c r="O1253" s="189" t="s">
        <v>15872</v>
      </c>
      <c r="P1253" s="187" t="s">
        <v>15873</v>
      </c>
      <c r="Q1253" s="187" t="s">
        <v>15873</v>
      </c>
      <c r="R1253" s="184" t="s">
        <v>26443</v>
      </c>
      <c r="S1253" s="184" t="s">
        <v>15874</v>
      </c>
      <c r="T1253" s="184" t="s">
        <v>26444</v>
      </c>
      <c r="U1253" s="184">
        <v>18506359325</v>
      </c>
      <c r="V1253" s="184" t="s">
        <v>26444</v>
      </c>
      <c r="W1253" s="184">
        <v>18506359325</v>
      </c>
      <c r="X1253" s="187" t="s">
        <v>26445</v>
      </c>
      <c r="Y1253" s="187" t="s">
        <v>26446</v>
      </c>
      <c r="Z1253" s="187" t="s">
        <v>26445</v>
      </c>
      <c r="AA1253" s="184">
        <v>180</v>
      </c>
      <c r="AB1253" s="184" t="s">
        <v>3561</v>
      </c>
      <c r="AC1253" s="184"/>
      <c r="AD1253" s="184"/>
      <c r="AE1253" s="184" t="s">
        <v>3562</v>
      </c>
      <c r="AF1253" s="184"/>
      <c r="AG1253" s="184"/>
      <c r="AH1253" s="184"/>
      <c r="AI1253" s="184"/>
      <c r="AJ1253" s="184" t="s">
        <v>3593</v>
      </c>
      <c r="AK1253" s="184">
        <v>252000</v>
      </c>
      <c r="AL1253" s="184" t="s">
        <v>26447</v>
      </c>
      <c r="AM1253" s="184" t="s">
        <v>26448</v>
      </c>
      <c r="AN1253" s="184">
        <v>18506359325</v>
      </c>
      <c r="AO1253" s="184" t="s">
        <v>3820</v>
      </c>
      <c r="AP1253" s="184" t="s">
        <v>4877</v>
      </c>
      <c r="AQ1253" s="184">
        <v>18506359325</v>
      </c>
      <c r="AR1253" s="184" t="s">
        <v>26449</v>
      </c>
      <c r="AS1253" s="184" t="s">
        <v>26450</v>
      </c>
      <c r="AT1253" s="184">
        <v>18506359325</v>
      </c>
      <c r="AU1253" s="184" t="s">
        <v>15875</v>
      </c>
      <c r="AV1253" s="184" t="s">
        <v>15876</v>
      </c>
      <c r="AW1253" s="190">
        <v>10.23</v>
      </c>
      <c r="AX1253" s="185">
        <v>44286</v>
      </c>
      <c r="AY1253" s="185">
        <v>43553</v>
      </c>
      <c r="AZ1253" s="184" t="s">
        <v>3731</v>
      </c>
      <c r="BA1253" s="184" t="s">
        <v>26451</v>
      </c>
      <c r="BB1253" s="184"/>
      <c r="BC1253" s="184"/>
      <c r="BD1253" s="184"/>
      <c r="BE1253" s="184"/>
      <c r="BF1253" s="184"/>
      <c r="BG1253" s="184"/>
      <c r="BH1253" s="184"/>
      <c r="BI1253" s="184"/>
      <c r="BJ1253" s="184"/>
      <c r="BK1253" s="184"/>
      <c r="BL1253" s="184" t="s">
        <v>3493</v>
      </c>
      <c r="BM1253" s="184"/>
      <c r="BN1253" s="184" t="s">
        <v>3493</v>
      </c>
      <c r="BO1253" s="184" t="s">
        <v>3493</v>
      </c>
      <c r="BP1253" s="184" t="s">
        <v>3493</v>
      </c>
      <c r="BQ1253" s="184" t="str">
        <f t="shared" si="55"/>
        <v>√</v>
      </c>
      <c r="BR1253" s="184"/>
      <c r="BS1253" s="184"/>
      <c r="BT1253" s="187" t="s">
        <v>3493</v>
      </c>
      <c r="BU1253" s="184"/>
      <c r="BV1253" s="190" t="e">
        <f>VLOOKUP(D:D,#REF!,2,0)</f>
        <v>#REF!</v>
      </c>
      <c r="BW1253" s="190" t="e">
        <f>VLOOKUP(D:D,#REF!,3,0)</f>
        <v>#REF!</v>
      </c>
      <c r="BX1253" s="190"/>
      <c r="BY1253" s="190"/>
      <c r="BZ1253" s="191" t="e">
        <f>VLOOKUP(D:D,#REF!,2,0)</f>
        <v>#REF!</v>
      </c>
      <c r="CA1253" s="192" t="s">
        <v>18928</v>
      </c>
      <c r="CB1253" s="192" t="s">
        <v>18928</v>
      </c>
      <c r="CC1253" s="192" t="s">
        <v>18928</v>
      </c>
      <c r="CD1253" s="190"/>
      <c r="CE1253" s="184">
        <v>7004662</v>
      </c>
    </row>
    <row r="1254" spans="1:83" ht="11.95" customHeight="1">
      <c r="A1254" s="184">
        <v>7004663</v>
      </c>
      <c r="B1254" s="184">
        <v>1253</v>
      </c>
      <c r="C1254" s="184" t="s">
        <v>9939</v>
      </c>
      <c r="D1254" s="184" t="s">
        <v>31</v>
      </c>
      <c r="E1254" s="184" t="s">
        <v>541</v>
      </c>
      <c r="F1254" s="184" t="s">
        <v>26452</v>
      </c>
      <c r="G1254" s="185">
        <v>42684</v>
      </c>
      <c r="H1254" s="186" t="s">
        <v>25541</v>
      </c>
      <c r="I1254" s="187">
        <v>21095</v>
      </c>
      <c r="J1254" s="184" t="s">
        <v>25563</v>
      </c>
      <c r="K1254" s="184">
        <v>7004663</v>
      </c>
      <c r="L1254" s="184" t="s">
        <v>26453</v>
      </c>
      <c r="M1254" s="184" t="s">
        <v>26454</v>
      </c>
      <c r="N1254" s="188" t="s">
        <v>26455</v>
      </c>
      <c r="O1254" s="189"/>
      <c r="P1254" s="187" t="s">
        <v>26456</v>
      </c>
      <c r="Q1254" s="187" t="s">
        <v>26456</v>
      </c>
      <c r="R1254" s="184" t="s">
        <v>26457</v>
      </c>
      <c r="S1254" s="184" t="s">
        <v>15877</v>
      </c>
      <c r="T1254" s="184" t="s">
        <v>26458</v>
      </c>
      <c r="U1254" s="184">
        <v>13777707350</v>
      </c>
      <c r="V1254" s="184" t="s">
        <v>26459</v>
      </c>
      <c r="W1254" s="184" t="s">
        <v>26460</v>
      </c>
      <c r="X1254" s="187" t="s">
        <v>26461</v>
      </c>
      <c r="Y1254" s="187" t="s">
        <v>26462</v>
      </c>
      <c r="Z1254" s="188" t="s">
        <v>15878</v>
      </c>
      <c r="AA1254" s="184">
        <v>180</v>
      </c>
      <c r="AB1254" s="184" t="s">
        <v>3561</v>
      </c>
      <c r="AC1254" s="184"/>
      <c r="AD1254" s="184"/>
      <c r="AE1254" s="184" t="s">
        <v>3562</v>
      </c>
      <c r="AF1254" s="184"/>
      <c r="AG1254" s="184"/>
      <c r="AH1254" s="184"/>
      <c r="AI1254" s="184"/>
      <c r="AJ1254" s="184" t="s">
        <v>3593</v>
      </c>
      <c r="AK1254" s="184">
        <v>325100</v>
      </c>
      <c r="AL1254" s="184" t="s">
        <v>15879</v>
      </c>
      <c r="AM1254" s="184" t="s">
        <v>15880</v>
      </c>
      <c r="AN1254" s="184">
        <v>13777707350</v>
      </c>
      <c r="AO1254" s="184" t="s">
        <v>15381</v>
      </c>
      <c r="AP1254" s="184" t="s">
        <v>15881</v>
      </c>
      <c r="AQ1254" s="184">
        <v>13777707350</v>
      </c>
      <c r="AR1254" s="184" t="s">
        <v>15882</v>
      </c>
      <c r="AS1254" s="184" t="s">
        <v>15883</v>
      </c>
      <c r="AT1254" s="184">
        <v>13777707350</v>
      </c>
      <c r="AU1254" s="184" t="s">
        <v>15884</v>
      </c>
      <c r="AV1254" s="184" t="s">
        <v>15884</v>
      </c>
      <c r="AW1254" s="190"/>
      <c r="AX1254" s="185">
        <v>44272</v>
      </c>
      <c r="AY1254" s="185">
        <v>43535</v>
      </c>
      <c r="AZ1254" s="184" t="s">
        <v>3731</v>
      </c>
      <c r="BA1254" s="184" t="s">
        <v>15885</v>
      </c>
      <c r="BB1254" s="184"/>
      <c r="BC1254" s="184"/>
      <c r="BD1254" s="184"/>
      <c r="BE1254" s="184"/>
      <c r="BF1254" s="184"/>
      <c r="BG1254" s="184"/>
      <c r="BH1254" s="184"/>
      <c r="BI1254" s="184"/>
      <c r="BJ1254" s="184"/>
      <c r="BK1254" s="184"/>
      <c r="BL1254" s="184" t="s">
        <v>3493</v>
      </c>
      <c r="BM1254" s="184" t="s">
        <v>3493</v>
      </c>
      <c r="BN1254" s="184" t="s">
        <v>3493</v>
      </c>
      <c r="BO1254" s="184" t="s">
        <v>3493</v>
      </c>
      <c r="BP1254" s="184" t="s">
        <v>3493</v>
      </c>
      <c r="BQ1254" s="184" t="str">
        <f t="shared" si="55"/>
        <v>√</v>
      </c>
      <c r="BR1254" s="184"/>
      <c r="BS1254" s="184"/>
      <c r="BT1254" s="187" t="s">
        <v>3493</v>
      </c>
      <c r="BU1254" s="184"/>
      <c r="BV1254" s="190" t="e">
        <f>VLOOKUP(D:D,#REF!,2,0)</f>
        <v>#REF!</v>
      </c>
      <c r="BW1254" s="190" t="e">
        <f>VLOOKUP(D:D,#REF!,3,0)</f>
        <v>#REF!</v>
      </c>
      <c r="BX1254" s="190"/>
      <c r="BY1254" s="190"/>
      <c r="BZ1254" s="191" t="e">
        <f>VLOOKUP(D:D,#REF!,2,0)</f>
        <v>#REF!</v>
      </c>
      <c r="CA1254" s="192" t="s">
        <v>18928</v>
      </c>
      <c r="CB1254" s="192" t="s">
        <v>18928</v>
      </c>
      <c r="CC1254" s="192" t="s">
        <v>18928</v>
      </c>
      <c r="CD1254" s="190"/>
      <c r="CE1254" s="184">
        <v>7004663</v>
      </c>
    </row>
    <row r="1255" spans="1:83" ht="11.95" customHeight="1">
      <c r="A1255" s="184">
        <v>7004664</v>
      </c>
      <c r="B1255" s="184">
        <v>1254</v>
      </c>
      <c r="C1255" s="184" t="s">
        <v>9939</v>
      </c>
      <c r="D1255" s="184" t="s">
        <v>21</v>
      </c>
      <c r="E1255" s="184" t="s">
        <v>110</v>
      </c>
      <c r="F1255" s="184" t="s">
        <v>15886</v>
      </c>
      <c r="G1255" s="185">
        <v>42668</v>
      </c>
      <c r="H1255" s="186" t="s">
        <v>11188</v>
      </c>
      <c r="I1255" s="187">
        <v>21083</v>
      </c>
      <c r="J1255" s="184" t="s">
        <v>23784</v>
      </c>
      <c r="K1255" s="184">
        <v>7004664</v>
      </c>
      <c r="L1255" s="184" t="s">
        <v>15887</v>
      </c>
      <c r="M1255" s="184" t="s">
        <v>15888</v>
      </c>
      <c r="N1255" s="188" t="s">
        <v>15889</v>
      </c>
      <c r="O1255" s="189" t="s">
        <v>15890</v>
      </c>
      <c r="P1255" s="187" t="s">
        <v>15891</v>
      </c>
      <c r="Q1255" s="187" t="s">
        <v>15891</v>
      </c>
      <c r="R1255" s="184" t="s">
        <v>15892</v>
      </c>
      <c r="S1255" s="184" t="s">
        <v>15893</v>
      </c>
      <c r="T1255" s="184" t="s">
        <v>15894</v>
      </c>
      <c r="U1255" s="184" t="s">
        <v>15895</v>
      </c>
      <c r="V1255" s="184" t="s">
        <v>15896</v>
      </c>
      <c r="W1255" s="184" t="s">
        <v>15897</v>
      </c>
      <c r="X1255" s="187" t="s">
        <v>15898</v>
      </c>
      <c r="Y1255" s="187" t="s">
        <v>15899</v>
      </c>
      <c r="Z1255" s="188" t="s">
        <v>3575</v>
      </c>
      <c r="AA1255" s="184">
        <v>180</v>
      </c>
      <c r="AB1255" s="184" t="s">
        <v>3561</v>
      </c>
      <c r="AC1255" s="184"/>
      <c r="AD1255" s="184"/>
      <c r="AE1255" s="184" t="s">
        <v>3562</v>
      </c>
      <c r="AF1255" s="184"/>
      <c r="AG1255" s="184"/>
      <c r="AH1255" s="184"/>
      <c r="AI1255" s="184"/>
      <c r="AJ1255" s="184" t="s">
        <v>3593</v>
      </c>
      <c r="AK1255" s="184">
        <v>230011</v>
      </c>
      <c r="AL1255" s="184" t="s">
        <v>11188</v>
      </c>
      <c r="AM1255" s="184" t="s">
        <v>11419</v>
      </c>
      <c r="AN1255" s="184" t="s">
        <v>11197</v>
      </c>
      <c r="AO1255" s="184" t="s">
        <v>15900</v>
      </c>
      <c r="AP1255" s="184" t="s">
        <v>15901</v>
      </c>
      <c r="AQ1255" s="184" t="s">
        <v>15902</v>
      </c>
      <c r="AR1255" s="184" t="s">
        <v>15903</v>
      </c>
      <c r="AS1255" s="184" t="s">
        <v>15904</v>
      </c>
      <c r="AT1255" s="184" t="s">
        <v>11197</v>
      </c>
      <c r="AU1255" s="184" t="s">
        <v>15905</v>
      </c>
      <c r="AV1255" s="184" t="s">
        <v>15906</v>
      </c>
      <c r="AW1255" s="190"/>
      <c r="AX1255" s="185">
        <v>44291</v>
      </c>
      <c r="AY1255" s="185">
        <v>43568</v>
      </c>
      <c r="AZ1255" s="184" t="s">
        <v>3731</v>
      </c>
      <c r="BA1255" s="184" t="s">
        <v>15907</v>
      </c>
      <c r="BB1255" s="184"/>
      <c r="BC1255" s="184"/>
      <c r="BD1255" s="184"/>
      <c r="BE1255" s="184"/>
      <c r="BF1255" s="184"/>
      <c r="BG1255" s="184"/>
      <c r="BH1255" s="184"/>
      <c r="BI1255" s="184"/>
      <c r="BJ1255" s="184"/>
      <c r="BK1255" s="184"/>
      <c r="BL1255" s="184" t="s">
        <v>3493</v>
      </c>
      <c r="BM1255" s="184"/>
      <c r="BN1255" s="184"/>
      <c r="BO1255" s="184" t="s">
        <v>3493</v>
      </c>
      <c r="BP1255" s="184" t="s">
        <v>3493</v>
      </c>
      <c r="BQ1255" s="184" t="str">
        <f t="shared" si="55"/>
        <v>√</v>
      </c>
      <c r="BR1255" s="184"/>
      <c r="BS1255" s="184"/>
      <c r="BT1255" s="187" t="s">
        <v>3493</v>
      </c>
      <c r="BU1255" s="184"/>
      <c r="BV1255" s="190" t="e">
        <f>VLOOKUP(D:D,#REF!,2,0)</f>
        <v>#REF!</v>
      </c>
      <c r="BW1255" s="190" t="e">
        <f>VLOOKUP(D:D,#REF!,3,0)</f>
        <v>#REF!</v>
      </c>
      <c r="BX1255" s="190"/>
      <c r="BY1255" s="190"/>
      <c r="BZ1255" s="191" t="e">
        <f>VLOOKUP(D:D,#REF!,2,0)</f>
        <v>#REF!</v>
      </c>
      <c r="CA1255" s="192" t="s">
        <v>18928</v>
      </c>
      <c r="CB1255" s="192" t="s">
        <v>18928</v>
      </c>
      <c r="CC1255" s="192" t="s">
        <v>18928</v>
      </c>
      <c r="CD1255" s="190"/>
      <c r="CE1255" s="184">
        <v>7004664</v>
      </c>
    </row>
    <row r="1256" spans="1:83" ht="11.95" customHeight="1">
      <c r="A1256" s="184">
        <v>7004665</v>
      </c>
      <c r="B1256" s="184">
        <v>1255</v>
      </c>
      <c r="C1256" s="184" t="s">
        <v>9939</v>
      </c>
      <c r="D1256" s="184" t="s">
        <v>21</v>
      </c>
      <c r="E1256" s="184" t="s">
        <v>512</v>
      </c>
      <c r="F1256" s="184" t="s">
        <v>15908</v>
      </c>
      <c r="G1256" s="185">
        <v>42678</v>
      </c>
      <c r="H1256" s="186" t="s">
        <v>11188</v>
      </c>
      <c r="I1256" s="187">
        <v>21083</v>
      </c>
      <c r="J1256" s="184" t="s">
        <v>15909</v>
      </c>
      <c r="K1256" s="184">
        <v>7004665</v>
      </c>
      <c r="L1256" s="184" t="s">
        <v>15910</v>
      </c>
      <c r="M1256" s="184" t="s">
        <v>15911</v>
      </c>
      <c r="N1256" s="188" t="s">
        <v>15912</v>
      </c>
      <c r="O1256" s="189" t="s">
        <v>15913</v>
      </c>
      <c r="P1256" s="187" t="s">
        <v>15914</v>
      </c>
      <c r="Q1256" s="187" t="s">
        <v>15914</v>
      </c>
      <c r="R1256" s="184" t="s">
        <v>15915</v>
      </c>
      <c r="S1256" s="184">
        <v>13505643834</v>
      </c>
      <c r="T1256" s="184" t="s">
        <v>15916</v>
      </c>
      <c r="U1256" s="184">
        <v>13956116668</v>
      </c>
      <c r="V1256" s="184" t="s">
        <v>15917</v>
      </c>
      <c r="W1256" s="184" t="s">
        <v>15918</v>
      </c>
      <c r="X1256" s="187" t="s">
        <v>15919</v>
      </c>
      <c r="Y1256" s="187" t="s">
        <v>15920</v>
      </c>
      <c r="Z1256" s="188" t="s">
        <v>3575</v>
      </c>
      <c r="AA1256" s="184">
        <v>180</v>
      </c>
      <c r="AB1256" s="184" t="s">
        <v>3561</v>
      </c>
      <c r="AC1256" s="184"/>
      <c r="AD1256" s="184"/>
      <c r="AE1256" s="184" t="s">
        <v>3562</v>
      </c>
      <c r="AF1256" s="184"/>
      <c r="AG1256" s="184"/>
      <c r="AH1256" s="184"/>
      <c r="AI1256" s="184"/>
      <c r="AJ1256" s="184" t="s">
        <v>3563</v>
      </c>
      <c r="AK1256" s="184">
        <v>237400</v>
      </c>
      <c r="AL1256" s="184" t="s">
        <v>909</v>
      </c>
      <c r="AM1256" s="184" t="s">
        <v>11196</v>
      </c>
      <c r="AN1256" s="184" t="s">
        <v>11197</v>
      </c>
      <c r="AO1256" s="184" t="s">
        <v>11198</v>
      </c>
      <c r="AP1256" s="184" t="s">
        <v>2819</v>
      </c>
      <c r="AQ1256" s="184"/>
      <c r="AR1256" s="184" t="s">
        <v>909</v>
      </c>
      <c r="AS1256" s="184" t="s">
        <v>11196</v>
      </c>
      <c r="AT1256" s="184" t="s">
        <v>11197</v>
      </c>
      <c r="AU1256" s="184" t="s">
        <v>15921</v>
      </c>
      <c r="AV1256" s="184" t="s">
        <v>15921</v>
      </c>
      <c r="AW1256" s="190"/>
      <c r="AX1256" s="185">
        <v>43906</v>
      </c>
      <c r="AY1256" s="185">
        <v>43540</v>
      </c>
      <c r="AZ1256" s="184" t="s">
        <v>19415</v>
      </c>
      <c r="BA1256" s="184" t="s">
        <v>15922</v>
      </c>
      <c r="BB1256" s="184"/>
      <c r="BC1256" s="184"/>
      <c r="BD1256" s="184"/>
      <c r="BE1256" s="184"/>
      <c r="BF1256" s="184"/>
      <c r="BG1256" s="184"/>
      <c r="BH1256" s="184"/>
      <c r="BI1256" s="184"/>
      <c r="BJ1256" s="184"/>
      <c r="BK1256" s="184"/>
      <c r="BL1256" s="184" t="s">
        <v>3493</v>
      </c>
      <c r="BM1256" s="184"/>
      <c r="BN1256" s="184"/>
      <c r="BO1256" s="184" t="s">
        <v>3493</v>
      </c>
      <c r="BP1256" s="184" t="s">
        <v>3493</v>
      </c>
      <c r="BQ1256" s="184" t="str">
        <f t="shared" si="55"/>
        <v>√</v>
      </c>
      <c r="BR1256" s="184"/>
      <c r="BS1256" s="184"/>
      <c r="BT1256" s="187" t="s">
        <v>2819</v>
      </c>
      <c r="BU1256" s="184" t="s">
        <v>3823</v>
      </c>
      <c r="BV1256" s="190" t="e">
        <f>VLOOKUP(D:D,#REF!,2,0)</f>
        <v>#REF!</v>
      </c>
      <c r="BW1256" s="190" t="e">
        <f>VLOOKUP(D:D,#REF!,3,0)</f>
        <v>#REF!</v>
      </c>
      <c r="BX1256" s="190"/>
      <c r="BY1256" s="190"/>
      <c r="BZ1256" s="191" t="e">
        <f>VLOOKUP(D:D,#REF!,2,0)</f>
        <v>#REF!</v>
      </c>
      <c r="CA1256" s="192" t="s">
        <v>18928</v>
      </c>
      <c r="CB1256" s="192" t="s">
        <v>18928</v>
      </c>
      <c r="CC1256" s="192" t="s">
        <v>18928</v>
      </c>
      <c r="CD1256" s="190"/>
      <c r="CE1256" s="184">
        <v>7004665</v>
      </c>
    </row>
    <row r="1257" spans="1:83" ht="11.95" customHeight="1">
      <c r="A1257" s="184">
        <v>7004666</v>
      </c>
      <c r="B1257" s="184">
        <v>1256</v>
      </c>
      <c r="C1257" s="184" t="s">
        <v>9939</v>
      </c>
      <c r="D1257" s="184" t="s">
        <v>21</v>
      </c>
      <c r="E1257" s="184" t="s">
        <v>110</v>
      </c>
      <c r="F1257" s="184" t="s">
        <v>15923</v>
      </c>
      <c r="G1257" s="185">
        <v>42668</v>
      </c>
      <c r="H1257" s="186" t="s">
        <v>11188</v>
      </c>
      <c r="I1257" s="187">
        <v>21083</v>
      </c>
      <c r="J1257" s="184" t="s">
        <v>23784</v>
      </c>
      <c r="K1257" s="184">
        <v>7004666</v>
      </c>
      <c r="L1257" s="184" t="s">
        <v>15924</v>
      </c>
      <c r="M1257" s="184" t="s">
        <v>26463</v>
      </c>
      <c r="N1257" s="188" t="s">
        <v>26464</v>
      </c>
      <c r="O1257" s="189" t="s">
        <v>15925</v>
      </c>
      <c r="P1257" s="187" t="s">
        <v>26465</v>
      </c>
      <c r="Q1257" s="187" t="s">
        <v>26465</v>
      </c>
      <c r="R1257" s="184" t="s">
        <v>26466</v>
      </c>
      <c r="S1257" s="184" t="s">
        <v>26467</v>
      </c>
      <c r="T1257" s="184" t="s">
        <v>26468</v>
      </c>
      <c r="U1257" s="184" t="s">
        <v>26469</v>
      </c>
      <c r="V1257" s="184" t="s">
        <v>25375</v>
      </c>
      <c r="W1257" s="184" t="s">
        <v>3575</v>
      </c>
      <c r="X1257" s="187" t="s">
        <v>26470</v>
      </c>
      <c r="Y1257" s="187" t="s">
        <v>26471</v>
      </c>
      <c r="Z1257" s="188" t="s">
        <v>15926</v>
      </c>
      <c r="AA1257" s="184">
        <v>180</v>
      </c>
      <c r="AB1257" s="184" t="s">
        <v>3561</v>
      </c>
      <c r="AC1257" s="184"/>
      <c r="AD1257" s="184"/>
      <c r="AE1257" s="184" t="s">
        <v>3562</v>
      </c>
      <c r="AF1257" s="184"/>
      <c r="AG1257" s="184"/>
      <c r="AH1257" s="184"/>
      <c r="AI1257" s="184"/>
      <c r="AJ1257" s="184" t="s">
        <v>3593</v>
      </c>
      <c r="AK1257" s="184">
        <v>230000</v>
      </c>
      <c r="AL1257" s="184" t="s">
        <v>909</v>
      </c>
      <c r="AM1257" s="184" t="s">
        <v>11196</v>
      </c>
      <c r="AN1257" s="184" t="s">
        <v>11197</v>
      </c>
      <c r="AO1257" s="184" t="s">
        <v>11198</v>
      </c>
      <c r="AP1257" s="184" t="s">
        <v>15927</v>
      </c>
      <c r="AQ1257" s="184">
        <v>13855145925</v>
      </c>
      <c r="AR1257" s="184" t="s">
        <v>909</v>
      </c>
      <c r="AS1257" s="184" t="s">
        <v>11196</v>
      </c>
      <c r="AT1257" s="184" t="s">
        <v>11197</v>
      </c>
      <c r="AU1257" s="184" t="s">
        <v>26472</v>
      </c>
      <c r="AV1257" s="184" t="s">
        <v>26473</v>
      </c>
      <c r="AW1257" s="190"/>
      <c r="AX1257" s="185">
        <v>44300</v>
      </c>
      <c r="AY1257" s="185">
        <v>43543</v>
      </c>
      <c r="AZ1257" s="184" t="s">
        <v>3731</v>
      </c>
      <c r="BA1257" s="184" t="s">
        <v>26474</v>
      </c>
      <c r="BB1257" s="184"/>
      <c r="BC1257" s="184"/>
      <c r="BD1257" s="184"/>
      <c r="BE1257" s="184"/>
      <c r="BF1257" s="184"/>
      <c r="BG1257" s="184"/>
      <c r="BH1257" s="184"/>
      <c r="BI1257" s="184"/>
      <c r="BJ1257" s="184"/>
      <c r="BK1257" s="184"/>
      <c r="BL1257" s="184" t="s">
        <v>3493</v>
      </c>
      <c r="BM1257" s="184"/>
      <c r="BN1257" s="184" t="s">
        <v>3493</v>
      </c>
      <c r="BO1257" s="184" t="s">
        <v>3493</v>
      </c>
      <c r="BP1257" s="184" t="s">
        <v>3493</v>
      </c>
      <c r="BQ1257" s="184" t="str">
        <f t="shared" si="55"/>
        <v>√</v>
      </c>
      <c r="BR1257" s="184"/>
      <c r="BS1257" s="184"/>
      <c r="BT1257" s="187"/>
      <c r="BU1257" s="184" t="s">
        <v>3858</v>
      </c>
      <c r="BV1257" s="190" t="e">
        <f>VLOOKUP(D:D,#REF!,2,0)</f>
        <v>#REF!</v>
      </c>
      <c r="BW1257" s="190" t="e">
        <f>VLOOKUP(D:D,#REF!,3,0)</f>
        <v>#REF!</v>
      </c>
      <c r="BX1257" s="190"/>
      <c r="BY1257" s="190"/>
      <c r="BZ1257" s="191" t="e">
        <f>VLOOKUP(D:D,#REF!,2,0)</f>
        <v>#REF!</v>
      </c>
      <c r="CA1257" s="192" t="s">
        <v>18928</v>
      </c>
      <c r="CB1257" s="192" t="s">
        <v>18928</v>
      </c>
      <c r="CC1257" s="192" t="s">
        <v>18928</v>
      </c>
      <c r="CD1257" s="190"/>
      <c r="CE1257" s="184">
        <v>7004666</v>
      </c>
    </row>
    <row r="1258" spans="1:83" ht="11.95" customHeight="1">
      <c r="A1258" s="184">
        <v>7004667</v>
      </c>
      <c r="B1258" s="184">
        <v>1257</v>
      </c>
      <c r="C1258" s="184" t="s">
        <v>9939</v>
      </c>
      <c r="D1258" s="184" t="s">
        <v>21</v>
      </c>
      <c r="E1258" s="184" t="s">
        <v>521</v>
      </c>
      <c r="F1258" s="184" t="s">
        <v>26475</v>
      </c>
      <c r="G1258" s="185">
        <v>42668</v>
      </c>
      <c r="H1258" s="186" t="s">
        <v>23768</v>
      </c>
      <c r="I1258" s="187">
        <v>21092</v>
      </c>
      <c r="J1258" s="184" t="s">
        <v>23784</v>
      </c>
      <c r="K1258" s="184">
        <v>7004667</v>
      </c>
      <c r="L1258" s="184" t="s">
        <v>26476</v>
      </c>
      <c r="M1258" s="184" t="s">
        <v>26477</v>
      </c>
      <c r="N1258" s="188" t="s">
        <v>26478</v>
      </c>
      <c r="O1258" s="189" t="s">
        <v>15928</v>
      </c>
      <c r="P1258" s="187" t="s">
        <v>26479</v>
      </c>
      <c r="Q1258" s="187" t="s">
        <v>26479</v>
      </c>
      <c r="R1258" s="184" t="s">
        <v>15123</v>
      </c>
      <c r="S1258" s="184" t="s">
        <v>26480</v>
      </c>
      <c r="T1258" s="184" t="s">
        <v>26481</v>
      </c>
      <c r="U1258" s="184" t="s">
        <v>26482</v>
      </c>
      <c r="V1258" s="184" t="s">
        <v>26481</v>
      </c>
      <c r="W1258" s="184" t="s">
        <v>26482</v>
      </c>
      <c r="X1258" s="187" t="s">
        <v>26483</v>
      </c>
      <c r="Y1258" s="187"/>
      <c r="Z1258" s="188" t="s">
        <v>3575</v>
      </c>
      <c r="AA1258" s="184">
        <v>180</v>
      </c>
      <c r="AB1258" s="184" t="s">
        <v>3561</v>
      </c>
      <c r="AC1258" s="184"/>
      <c r="AD1258" s="184"/>
      <c r="AE1258" s="184" t="s">
        <v>3562</v>
      </c>
      <c r="AF1258" s="184"/>
      <c r="AG1258" s="184"/>
      <c r="AH1258" s="184"/>
      <c r="AI1258" s="184"/>
      <c r="AJ1258" s="184" t="s">
        <v>3593</v>
      </c>
      <c r="AK1258" s="184">
        <v>244000</v>
      </c>
      <c r="AL1258" s="184" t="s">
        <v>919</v>
      </c>
      <c r="AM1258" s="184" t="s">
        <v>12574</v>
      </c>
      <c r="AN1258" s="184">
        <v>18656000077</v>
      </c>
      <c r="AO1258" s="184" t="s">
        <v>12575</v>
      </c>
      <c r="AP1258" s="184" t="s">
        <v>4720</v>
      </c>
      <c r="AQ1258" s="184" t="s">
        <v>15928</v>
      </c>
      <c r="AR1258" s="184" t="s">
        <v>919</v>
      </c>
      <c r="AS1258" s="184" t="s">
        <v>12574</v>
      </c>
      <c r="AT1258" s="184">
        <v>18656000077</v>
      </c>
      <c r="AU1258" s="184" t="s">
        <v>26484</v>
      </c>
      <c r="AV1258" s="184" t="s">
        <v>26484</v>
      </c>
      <c r="AW1258" s="190"/>
      <c r="AX1258" s="185">
        <v>44246</v>
      </c>
      <c r="AY1258" s="185"/>
      <c r="AZ1258" s="184" t="s">
        <v>3731</v>
      </c>
      <c r="BA1258" s="184" t="s">
        <v>26485</v>
      </c>
      <c r="BB1258" s="184"/>
      <c r="BC1258" s="184"/>
      <c r="BD1258" s="184"/>
      <c r="BE1258" s="184"/>
      <c r="BF1258" s="184"/>
      <c r="BG1258" s="184"/>
      <c r="BH1258" s="184"/>
      <c r="BI1258" s="184"/>
      <c r="BJ1258" s="184"/>
      <c r="BK1258" s="184"/>
      <c r="BL1258" s="184" t="s">
        <v>3493</v>
      </c>
      <c r="BM1258" s="184"/>
      <c r="BN1258" s="184"/>
      <c r="BO1258" s="184"/>
      <c r="BP1258" s="184" t="s">
        <v>3493</v>
      </c>
      <c r="BQ1258" s="184" t="str">
        <f t="shared" si="55"/>
        <v>√</v>
      </c>
      <c r="BR1258" s="184"/>
      <c r="BS1258" s="184"/>
      <c r="BT1258" s="187" t="s">
        <v>3493</v>
      </c>
      <c r="BU1258" s="184"/>
      <c r="BV1258" s="190" t="e">
        <f>VLOOKUP(D:D,#REF!,2,0)</f>
        <v>#REF!</v>
      </c>
      <c r="BW1258" s="190" t="e">
        <f>VLOOKUP(D:D,#REF!,3,0)</f>
        <v>#REF!</v>
      </c>
      <c r="BX1258" s="190"/>
      <c r="BY1258" s="190"/>
      <c r="BZ1258" s="191" t="e">
        <f>VLOOKUP(D:D,#REF!,2,0)</f>
        <v>#REF!</v>
      </c>
      <c r="CA1258" s="192" t="s">
        <v>18928</v>
      </c>
      <c r="CB1258" s="192" t="s">
        <v>18928</v>
      </c>
      <c r="CC1258" s="192" t="s">
        <v>18928</v>
      </c>
      <c r="CD1258" s="190"/>
      <c r="CE1258" s="184">
        <v>7004667</v>
      </c>
    </row>
    <row r="1259" spans="1:83" ht="11.95" customHeight="1">
      <c r="A1259" s="184">
        <v>7004668</v>
      </c>
      <c r="B1259" s="184">
        <v>1258</v>
      </c>
      <c r="C1259" s="184" t="s">
        <v>9939</v>
      </c>
      <c r="D1259" s="184" t="s">
        <v>21</v>
      </c>
      <c r="E1259" s="184" t="s">
        <v>514</v>
      </c>
      <c r="F1259" s="184" t="s">
        <v>26486</v>
      </c>
      <c r="G1259" s="185">
        <v>42606</v>
      </c>
      <c r="H1259" s="186" t="s">
        <v>24410</v>
      </c>
      <c r="I1259" s="187">
        <v>21090</v>
      </c>
      <c r="J1259" s="184" t="s">
        <v>24411</v>
      </c>
      <c r="K1259" s="184">
        <v>7004668</v>
      </c>
      <c r="L1259" s="184" t="s">
        <v>26487</v>
      </c>
      <c r="M1259" s="184" t="s">
        <v>26488</v>
      </c>
      <c r="N1259" s="188" t="s">
        <v>26489</v>
      </c>
      <c r="O1259" s="189" t="s">
        <v>15929</v>
      </c>
      <c r="P1259" s="187" t="s">
        <v>26490</v>
      </c>
      <c r="Q1259" s="187" t="s">
        <v>26491</v>
      </c>
      <c r="R1259" s="184" t="s">
        <v>26492</v>
      </c>
      <c r="S1259" s="184">
        <v>17755731199</v>
      </c>
      <c r="T1259" s="184" t="s">
        <v>26493</v>
      </c>
      <c r="U1259" s="184">
        <v>18133736677</v>
      </c>
      <c r="V1259" s="184" t="s">
        <v>25375</v>
      </c>
      <c r="W1259" s="184" t="s">
        <v>15930</v>
      </c>
      <c r="X1259" s="187" t="s">
        <v>15931</v>
      </c>
      <c r="Y1259" s="187" t="s">
        <v>15932</v>
      </c>
      <c r="Z1259" s="188" t="s">
        <v>3575</v>
      </c>
      <c r="AA1259" s="184">
        <v>180</v>
      </c>
      <c r="AB1259" s="184" t="s">
        <v>3561</v>
      </c>
      <c r="AC1259" s="184"/>
      <c r="AD1259" s="184"/>
      <c r="AE1259" s="184" t="s">
        <v>3562</v>
      </c>
      <c r="AF1259" s="184"/>
      <c r="AG1259" s="184"/>
      <c r="AH1259" s="184"/>
      <c r="AI1259" s="184"/>
      <c r="AJ1259" s="184" t="s">
        <v>3593</v>
      </c>
      <c r="AK1259" s="184">
        <v>234000</v>
      </c>
      <c r="AL1259" s="184" t="s">
        <v>11336</v>
      </c>
      <c r="AM1259" s="184" t="s">
        <v>23770</v>
      </c>
      <c r="AN1259" s="184">
        <v>13916557705</v>
      </c>
      <c r="AO1259" s="184" t="s">
        <v>11337</v>
      </c>
      <c r="AP1259" s="184" t="s">
        <v>15933</v>
      </c>
      <c r="AQ1259" s="184">
        <v>17755776767</v>
      </c>
      <c r="AR1259" s="184" t="s">
        <v>11340</v>
      </c>
      <c r="AS1259" s="184" t="s">
        <v>23771</v>
      </c>
      <c r="AT1259" s="184">
        <v>13916557705</v>
      </c>
      <c r="AU1259" s="184" t="s">
        <v>15934</v>
      </c>
      <c r="AV1259" s="184" t="s">
        <v>15935</v>
      </c>
      <c r="AW1259" s="190"/>
      <c r="AX1259" s="185">
        <v>44252</v>
      </c>
      <c r="AY1259" s="185">
        <v>43548</v>
      </c>
      <c r="AZ1259" s="184" t="s">
        <v>3731</v>
      </c>
      <c r="BA1259" s="184" t="s">
        <v>15936</v>
      </c>
      <c r="BB1259" s="184"/>
      <c r="BC1259" s="184"/>
      <c r="BD1259" s="184"/>
      <c r="BE1259" s="184"/>
      <c r="BF1259" s="184"/>
      <c r="BG1259" s="184"/>
      <c r="BH1259" s="184"/>
      <c r="BI1259" s="184"/>
      <c r="BJ1259" s="184"/>
      <c r="BK1259" s="184"/>
      <c r="BL1259" s="184" t="s">
        <v>3493</v>
      </c>
      <c r="BM1259" s="184"/>
      <c r="BN1259" s="184"/>
      <c r="BO1259" s="184" t="s">
        <v>3493</v>
      </c>
      <c r="BP1259" s="184" t="s">
        <v>3493</v>
      </c>
      <c r="BQ1259" s="184" t="str">
        <f t="shared" si="55"/>
        <v>√</v>
      </c>
      <c r="BR1259" s="184"/>
      <c r="BS1259" s="184"/>
      <c r="BT1259" s="187" t="s">
        <v>3493</v>
      </c>
      <c r="BU1259" s="184"/>
      <c r="BV1259" s="190" t="e">
        <f>VLOOKUP(D:D,#REF!,2,0)</f>
        <v>#REF!</v>
      </c>
      <c r="BW1259" s="190" t="e">
        <f>VLOOKUP(D:D,#REF!,3,0)</f>
        <v>#REF!</v>
      </c>
      <c r="BX1259" s="190"/>
      <c r="BY1259" s="190"/>
      <c r="BZ1259" s="191" t="e">
        <f>VLOOKUP(D:D,#REF!,2,0)</f>
        <v>#REF!</v>
      </c>
      <c r="CA1259" s="192" t="s">
        <v>18928</v>
      </c>
      <c r="CB1259" s="192" t="s">
        <v>18928</v>
      </c>
      <c r="CC1259" s="192" t="s">
        <v>18928</v>
      </c>
      <c r="CD1259" s="190"/>
      <c r="CE1259" s="184">
        <v>7004668</v>
      </c>
    </row>
    <row r="1260" spans="1:83" ht="11.95" customHeight="1">
      <c r="A1260" s="184">
        <v>7004677</v>
      </c>
      <c r="B1260" s="184">
        <v>1259</v>
      </c>
      <c r="C1260" s="184" t="s">
        <v>18923</v>
      </c>
      <c r="D1260" s="184" t="s">
        <v>39</v>
      </c>
      <c r="E1260" s="184" t="s">
        <v>39</v>
      </c>
      <c r="F1260" s="184" t="s">
        <v>15937</v>
      </c>
      <c r="G1260" s="185">
        <v>42671</v>
      </c>
      <c r="H1260" s="186" t="s">
        <v>8023</v>
      </c>
      <c r="I1260" s="187">
        <v>21136</v>
      </c>
      <c r="J1260" s="184" t="s">
        <v>22265</v>
      </c>
      <c r="K1260" s="184">
        <v>7004677</v>
      </c>
      <c r="L1260" s="184" t="s">
        <v>15938</v>
      </c>
      <c r="M1260" s="184" t="s">
        <v>15939</v>
      </c>
      <c r="N1260" s="188" t="s">
        <v>15940</v>
      </c>
      <c r="O1260" s="189"/>
      <c r="P1260" s="187" t="s">
        <v>15941</v>
      </c>
      <c r="Q1260" s="187" t="s">
        <v>15941</v>
      </c>
      <c r="R1260" s="184" t="s">
        <v>15942</v>
      </c>
      <c r="S1260" s="184" t="s">
        <v>15943</v>
      </c>
      <c r="T1260" s="184" t="s">
        <v>15944</v>
      </c>
      <c r="U1260" s="184" t="s">
        <v>15945</v>
      </c>
      <c r="V1260" s="184" t="s">
        <v>15946</v>
      </c>
      <c r="W1260" s="184" t="s">
        <v>15947</v>
      </c>
      <c r="X1260" s="187" t="s">
        <v>15948</v>
      </c>
      <c r="Y1260" s="187"/>
      <c r="Z1260" s="188" t="s">
        <v>3575</v>
      </c>
      <c r="AA1260" s="184">
        <v>150</v>
      </c>
      <c r="AB1260" s="184" t="s">
        <v>3669</v>
      </c>
      <c r="AC1260" s="184"/>
      <c r="AD1260" s="184"/>
      <c r="AE1260" s="184" t="s">
        <v>3562</v>
      </c>
      <c r="AF1260" s="184" t="s">
        <v>3608</v>
      </c>
      <c r="AG1260" s="184"/>
      <c r="AH1260" s="184"/>
      <c r="AI1260" s="184"/>
      <c r="AJ1260" s="184" t="s">
        <v>3563</v>
      </c>
      <c r="AK1260" s="184">
        <v>404700</v>
      </c>
      <c r="AL1260" s="184" t="s">
        <v>15949</v>
      </c>
      <c r="AM1260" s="184" t="s">
        <v>15950</v>
      </c>
      <c r="AN1260" s="184" t="s">
        <v>15951</v>
      </c>
      <c r="AO1260" s="184" t="s">
        <v>15952</v>
      </c>
      <c r="AP1260" s="184" t="s">
        <v>15953</v>
      </c>
      <c r="AQ1260" s="184" t="s">
        <v>15954</v>
      </c>
      <c r="AR1260" s="184" t="s">
        <v>15955</v>
      </c>
      <c r="AS1260" s="184" t="s">
        <v>15956</v>
      </c>
      <c r="AT1260" s="184" t="s">
        <v>15957</v>
      </c>
      <c r="AU1260" s="184" t="s">
        <v>2684</v>
      </c>
      <c r="AV1260" s="184" t="s">
        <v>15958</v>
      </c>
      <c r="AW1260" s="190"/>
      <c r="AX1260" s="185">
        <v>44293</v>
      </c>
      <c r="AY1260" s="185">
        <v>44293</v>
      </c>
      <c r="AZ1260" s="184" t="s">
        <v>3731</v>
      </c>
      <c r="BA1260" s="184" t="s">
        <v>15959</v>
      </c>
      <c r="BB1260" s="184"/>
      <c r="BC1260" s="184"/>
      <c r="BD1260" s="184"/>
      <c r="BE1260" s="184"/>
      <c r="BF1260" s="184"/>
      <c r="BG1260" s="184"/>
      <c r="BH1260" s="184"/>
      <c r="BI1260" s="184"/>
      <c r="BJ1260" s="184"/>
      <c r="BK1260" s="184"/>
      <c r="BL1260" s="184" t="s">
        <v>3493</v>
      </c>
      <c r="BM1260" s="184"/>
      <c r="BN1260" s="184"/>
      <c r="BO1260" s="184"/>
      <c r="BP1260" s="184" t="s">
        <v>3493</v>
      </c>
      <c r="BQ1260" s="184" t="str">
        <f t="shared" si="55"/>
        <v>√</v>
      </c>
      <c r="BR1260" s="184"/>
      <c r="BS1260" s="184"/>
      <c r="BT1260" s="187" t="s">
        <v>3493</v>
      </c>
      <c r="BU1260" s="184"/>
      <c r="BV1260" s="190" t="e">
        <f>VLOOKUP(D:D,#REF!,2,0)</f>
        <v>#REF!</v>
      </c>
      <c r="BW1260" s="190" t="e">
        <f>VLOOKUP(D:D,#REF!,3,0)</f>
        <v>#REF!</v>
      </c>
      <c r="BX1260" s="190"/>
      <c r="BY1260" s="190"/>
      <c r="BZ1260" s="191" t="e">
        <f>VLOOKUP(D:D,#REF!,2,0)</f>
        <v>#REF!</v>
      </c>
      <c r="CA1260" s="192" t="s">
        <v>18928</v>
      </c>
      <c r="CB1260" s="192" t="s">
        <v>18928</v>
      </c>
      <c r="CC1260" s="192" t="s">
        <v>18928</v>
      </c>
      <c r="CD1260" s="190"/>
      <c r="CE1260" s="184">
        <v>7004677</v>
      </c>
    </row>
    <row r="1261" spans="1:83" ht="11.95" customHeight="1">
      <c r="A1261" s="184">
        <v>7004692</v>
      </c>
      <c r="B1261" s="184">
        <v>1260</v>
      </c>
      <c r="C1261" s="184" t="s">
        <v>3672</v>
      </c>
      <c r="D1261" s="184" t="s">
        <v>28</v>
      </c>
      <c r="E1261" s="184" t="s">
        <v>125</v>
      </c>
      <c r="F1261" s="184" t="s">
        <v>15960</v>
      </c>
      <c r="G1261" s="185">
        <v>42703</v>
      </c>
      <c r="H1261" s="186" t="s">
        <v>923</v>
      </c>
      <c r="I1261" s="187">
        <v>21097</v>
      </c>
      <c r="J1261" s="184" t="s">
        <v>19358</v>
      </c>
      <c r="K1261" s="184">
        <v>7004692</v>
      </c>
      <c r="L1261" s="184" t="s">
        <v>15961</v>
      </c>
      <c r="M1261" s="184" t="s">
        <v>15962</v>
      </c>
      <c r="N1261" s="188" t="s">
        <v>15963</v>
      </c>
      <c r="O1261" s="189" t="s">
        <v>15964</v>
      </c>
      <c r="P1261" s="187" t="s">
        <v>15965</v>
      </c>
      <c r="Q1261" s="187" t="s">
        <v>15965</v>
      </c>
      <c r="R1261" s="184" t="s">
        <v>15233</v>
      </c>
      <c r="S1261" s="184">
        <v>13576285181</v>
      </c>
      <c r="T1261" s="184" t="s">
        <v>15966</v>
      </c>
      <c r="U1261" s="184">
        <v>15979087873</v>
      </c>
      <c r="V1261" s="184" t="s">
        <v>15966</v>
      </c>
      <c r="W1261" s="184" t="s">
        <v>15967</v>
      </c>
      <c r="X1261" s="187" t="s">
        <v>15968</v>
      </c>
      <c r="Y1261" s="187"/>
      <c r="Z1261" s="188" t="s">
        <v>3575</v>
      </c>
      <c r="AA1261" s="184">
        <v>180</v>
      </c>
      <c r="AB1261" s="184" t="s">
        <v>3561</v>
      </c>
      <c r="AC1261" s="184" t="s">
        <v>15969</v>
      </c>
      <c r="AD1261" s="184"/>
      <c r="AE1261" s="184" t="s">
        <v>3562</v>
      </c>
      <c r="AF1261" s="184"/>
      <c r="AG1261" s="184"/>
      <c r="AH1261" s="184"/>
      <c r="AI1261" s="184"/>
      <c r="AJ1261" s="184" t="s">
        <v>3563</v>
      </c>
      <c r="AK1261" s="184">
        <v>330009</v>
      </c>
      <c r="AL1261" s="184"/>
      <c r="AM1261" s="184"/>
      <c r="AN1261" s="184"/>
      <c r="AO1261" s="184" t="s">
        <v>3577</v>
      </c>
      <c r="AP1261" s="184" t="s">
        <v>15970</v>
      </c>
      <c r="AQ1261" s="184">
        <v>15979087873</v>
      </c>
      <c r="AR1261" s="184"/>
      <c r="AS1261" s="184"/>
      <c r="AT1261" s="184"/>
      <c r="AU1261" s="184" t="s">
        <v>15971</v>
      </c>
      <c r="AV1261" s="184" t="s">
        <v>15971</v>
      </c>
      <c r="AW1261" s="190"/>
      <c r="AX1261" s="185">
        <v>44253</v>
      </c>
      <c r="AY1261" s="185"/>
      <c r="AZ1261" s="184" t="s">
        <v>3731</v>
      </c>
      <c r="BA1261" s="184" t="s">
        <v>15972</v>
      </c>
      <c r="BB1261" s="184"/>
      <c r="BC1261" s="184"/>
      <c r="BD1261" s="184"/>
      <c r="BE1261" s="184"/>
      <c r="BF1261" s="184"/>
      <c r="BG1261" s="184"/>
      <c r="BH1261" s="184"/>
      <c r="BI1261" s="184"/>
      <c r="BJ1261" s="184"/>
      <c r="BK1261" s="184"/>
      <c r="BL1261" s="184" t="s">
        <v>3493</v>
      </c>
      <c r="BM1261" s="184"/>
      <c r="BN1261" s="184"/>
      <c r="BO1261" s="184"/>
      <c r="BP1261" s="184" t="s">
        <v>3493</v>
      </c>
      <c r="BQ1261" s="184" t="str">
        <f t="shared" si="55"/>
        <v>√</v>
      </c>
      <c r="BR1261" s="184"/>
      <c r="BS1261" s="184"/>
      <c r="BT1261" s="187"/>
      <c r="BU1261" s="184" t="s">
        <v>3858</v>
      </c>
      <c r="BV1261" s="190" t="e">
        <f>VLOOKUP(D:D,#REF!,2,0)</f>
        <v>#REF!</v>
      </c>
      <c r="BW1261" s="190" t="e">
        <f>VLOOKUP(D:D,#REF!,3,0)</f>
        <v>#REF!</v>
      </c>
      <c r="BX1261" s="190"/>
      <c r="BY1261" s="190"/>
      <c r="BZ1261" s="191" t="e">
        <f>VLOOKUP(D:D,#REF!,2,0)</f>
        <v>#REF!</v>
      </c>
      <c r="CA1261" s="192" t="s">
        <v>18928</v>
      </c>
      <c r="CB1261" s="192" t="s">
        <v>18928</v>
      </c>
      <c r="CC1261" s="192" t="s">
        <v>18928</v>
      </c>
      <c r="CD1261" s="190"/>
      <c r="CE1261" s="184">
        <v>7004692</v>
      </c>
    </row>
    <row r="1262" spans="1:83" ht="11.95" customHeight="1">
      <c r="A1262" s="184">
        <v>7004693</v>
      </c>
      <c r="B1262" s="184">
        <v>1261</v>
      </c>
      <c r="C1262" s="184" t="s">
        <v>3672</v>
      </c>
      <c r="D1262" s="184" t="s">
        <v>34</v>
      </c>
      <c r="E1262" s="184" t="s">
        <v>719</v>
      </c>
      <c r="F1262" s="184" t="s">
        <v>15973</v>
      </c>
      <c r="G1262" s="185">
        <v>42703</v>
      </c>
      <c r="H1262" s="186" t="s">
        <v>15974</v>
      </c>
      <c r="I1262" s="187">
        <v>21158</v>
      </c>
      <c r="J1262" s="184" t="s">
        <v>15975</v>
      </c>
      <c r="K1262" s="184">
        <v>7004693</v>
      </c>
      <c r="L1262" s="184" t="s">
        <v>15976</v>
      </c>
      <c r="M1262" s="184" t="s">
        <v>15977</v>
      </c>
      <c r="N1262" s="188" t="s">
        <v>15978</v>
      </c>
      <c r="O1262" s="189" t="s">
        <v>15979</v>
      </c>
      <c r="P1262" s="187" t="s">
        <v>15980</v>
      </c>
      <c r="Q1262" s="187" t="s">
        <v>15981</v>
      </c>
      <c r="R1262" s="184" t="s">
        <v>15982</v>
      </c>
      <c r="S1262" s="184">
        <v>13507301302</v>
      </c>
      <c r="T1262" s="184" t="s">
        <v>15983</v>
      </c>
      <c r="U1262" s="184">
        <v>15173099819</v>
      </c>
      <c r="V1262" s="184" t="s">
        <v>15984</v>
      </c>
      <c r="W1262" s="184" t="s">
        <v>15985</v>
      </c>
      <c r="X1262" s="187" t="s">
        <v>15986</v>
      </c>
      <c r="Y1262" s="187" t="s">
        <v>15987</v>
      </c>
      <c r="Z1262" s="188" t="s">
        <v>3575</v>
      </c>
      <c r="AA1262" s="184">
        <v>90</v>
      </c>
      <c r="AB1262" s="184" t="s">
        <v>3669</v>
      </c>
      <c r="AC1262" s="184"/>
      <c r="AD1262" s="184"/>
      <c r="AE1262" s="184" t="s">
        <v>3562</v>
      </c>
      <c r="AF1262" s="184"/>
      <c r="AG1262" s="184"/>
      <c r="AH1262" s="184"/>
      <c r="AI1262" s="184"/>
      <c r="AJ1262" s="184" t="s">
        <v>3593</v>
      </c>
      <c r="AK1262" s="184">
        <v>414000</v>
      </c>
      <c r="AL1262" s="184" t="s">
        <v>15988</v>
      </c>
      <c r="AM1262" s="184" t="s">
        <v>15989</v>
      </c>
      <c r="AN1262" s="184">
        <v>15173099819</v>
      </c>
      <c r="AO1262" s="184" t="s">
        <v>3577</v>
      </c>
      <c r="AP1262" s="184" t="s">
        <v>15990</v>
      </c>
      <c r="AQ1262" s="184">
        <v>13017306281</v>
      </c>
      <c r="AR1262" s="184" t="s">
        <v>15991</v>
      </c>
      <c r="AS1262" s="184" t="s">
        <v>15992</v>
      </c>
      <c r="AT1262" s="184">
        <v>15173099819</v>
      </c>
      <c r="AU1262" s="184" t="s">
        <v>15993</v>
      </c>
      <c r="AV1262" s="184" t="s">
        <v>15994</v>
      </c>
      <c r="AW1262" s="190"/>
      <c r="AX1262" s="185">
        <v>44342</v>
      </c>
      <c r="AY1262" s="185">
        <v>44342</v>
      </c>
      <c r="AZ1262" s="184" t="s">
        <v>3731</v>
      </c>
      <c r="BA1262" s="184" t="s">
        <v>15995</v>
      </c>
      <c r="BB1262" s="184"/>
      <c r="BC1262" s="184"/>
      <c r="BD1262" s="184"/>
      <c r="BE1262" s="184"/>
      <c r="BF1262" s="184"/>
      <c r="BG1262" s="184"/>
      <c r="BH1262" s="184"/>
      <c r="BI1262" s="184"/>
      <c r="BJ1262" s="184"/>
      <c r="BK1262" s="184"/>
      <c r="BL1262" s="184" t="s">
        <v>3493</v>
      </c>
      <c r="BM1262" s="184"/>
      <c r="BN1262" s="184" t="s">
        <v>3493</v>
      </c>
      <c r="BO1262" s="184"/>
      <c r="BP1262" s="184" t="s">
        <v>3493</v>
      </c>
      <c r="BQ1262" s="184" t="str">
        <f t="shared" si="55"/>
        <v>√</v>
      </c>
      <c r="BR1262" s="184"/>
      <c r="BS1262" s="184"/>
      <c r="BT1262" s="187" t="s">
        <v>3493</v>
      </c>
      <c r="BU1262" s="184"/>
      <c r="BV1262" s="190" t="e">
        <f>VLOOKUP(D:D,#REF!,2,0)</f>
        <v>#REF!</v>
      </c>
      <c r="BW1262" s="190" t="e">
        <f>VLOOKUP(D:D,#REF!,3,0)</f>
        <v>#REF!</v>
      </c>
      <c r="BX1262" s="190"/>
      <c r="BY1262" s="190"/>
      <c r="BZ1262" s="191" t="e">
        <f>VLOOKUP(D:D,#REF!,2,0)</f>
        <v>#REF!</v>
      </c>
      <c r="CA1262" s="192" t="s">
        <v>18928</v>
      </c>
      <c r="CB1262" s="192" t="s">
        <v>18928</v>
      </c>
      <c r="CC1262" s="192" t="s">
        <v>18928</v>
      </c>
      <c r="CD1262" s="190"/>
      <c r="CE1262" s="184">
        <v>7004693</v>
      </c>
    </row>
    <row r="1263" spans="1:83" ht="11.95" customHeight="1">
      <c r="A1263" s="184">
        <v>7004694</v>
      </c>
      <c r="B1263" s="184">
        <v>1262</v>
      </c>
      <c r="C1263" s="184" t="s">
        <v>9939</v>
      </c>
      <c r="D1263" s="184" t="s">
        <v>31</v>
      </c>
      <c r="E1263" s="184" t="s">
        <v>48</v>
      </c>
      <c r="F1263" s="184" t="s">
        <v>15996</v>
      </c>
      <c r="G1263" s="185">
        <v>42690</v>
      </c>
      <c r="H1263" s="186" t="s">
        <v>23197</v>
      </c>
      <c r="I1263" s="187">
        <v>21056</v>
      </c>
      <c r="J1263" s="184" t="s">
        <v>15997</v>
      </c>
      <c r="K1263" s="184">
        <v>7004694</v>
      </c>
      <c r="L1263" s="184" t="s">
        <v>15998</v>
      </c>
      <c r="M1263" s="184" t="s">
        <v>15999</v>
      </c>
      <c r="N1263" s="188" t="s">
        <v>16000</v>
      </c>
      <c r="O1263" s="189"/>
      <c r="P1263" s="187" t="s">
        <v>16001</v>
      </c>
      <c r="Q1263" s="187" t="s">
        <v>16001</v>
      </c>
      <c r="R1263" s="184" t="s">
        <v>16002</v>
      </c>
      <c r="S1263" s="184" t="s">
        <v>16003</v>
      </c>
      <c r="T1263" s="184" t="s">
        <v>16004</v>
      </c>
      <c r="U1263" s="184">
        <v>13588213144</v>
      </c>
      <c r="V1263" s="184" t="s">
        <v>25375</v>
      </c>
      <c r="W1263" s="184" t="s">
        <v>3575</v>
      </c>
      <c r="X1263" s="187" t="s">
        <v>16005</v>
      </c>
      <c r="Y1263" s="187" t="s">
        <v>16006</v>
      </c>
      <c r="Z1263" s="188" t="s">
        <v>3575</v>
      </c>
      <c r="AA1263" s="184">
        <v>180</v>
      </c>
      <c r="AB1263" s="184" t="s">
        <v>3561</v>
      </c>
      <c r="AC1263" s="184"/>
      <c r="AD1263" s="184"/>
      <c r="AE1263" s="184" t="s">
        <v>3562</v>
      </c>
      <c r="AF1263" s="184"/>
      <c r="AG1263" s="184"/>
      <c r="AH1263" s="184"/>
      <c r="AI1263" s="184"/>
      <c r="AJ1263" s="184" t="s">
        <v>3593</v>
      </c>
      <c r="AK1263" s="184">
        <v>311500</v>
      </c>
      <c r="AL1263" s="184" t="s">
        <v>16007</v>
      </c>
      <c r="AM1263" s="184" t="s">
        <v>16001</v>
      </c>
      <c r="AN1263" s="184">
        <v>13588213144</v>
      </c>
      <c r="AO1263" s="184" t="s">
        <v>15381</v>
      </c>
      <c r="AP1263" s="184" t="s">
        <v>16008</v>
      </c>
      <c r="AQ1263" s="184">
        <v>13588213144</v>
      </c>
      <c r="AR1263" s="184" t="s">
        <v>16009</v>
      </c>
      <c r="AS1263" s="184" t="s">
        <v>16010</v>
      </c>
      <c r="AT1263" s="184">
        <v>13588213144</v>
      </c>
      <c r="AU1263" s="184" t="s">
        <v>16011</v>
      </c>
      <c r="AV1263" s="184" t="s">
        <v>16012</v>
      </c>
      <c r="AW1263" s="190"/>
      <c r="AX1263" s="185">
        <v>44099</v>
      </c>
      <c r="AY1263" s="185">
        <v>43757</v>
      </c>
      <c r="AZ1263" s="184" t="s">
        <v>3731</v>
      </c>
      <c r="BA1263" s="184" t="s">
        <v>16013</v>
      </c>
      <c r="BB1263" s="184"/>
      <c r="BC1263" s="184"/>
      <c r="BD1263" s="184"/>
      <c r="BE1263" s="184"/>
      <c r="BF1263" s="184"/>
      <c r="BG1263" s="184"/>
      <c r="BH1263" s="184"/>
      <c r="BI1263" s="184"/>
      <c r="BJ1263" s="184"/>
      <c r="BK1263" s="184"/>
      <c r="BL1263" s="184" t="s">
        <v>3493</v>
      </c>
      <c r="BM1263" s="184"/>
      <c r="BN1263" s="184" t="s">
        <v>3493</v>
      </c>
      <c r="BO1263" s="184" t="s">
        <v>3493</v>
      </c>
      <c r="BP1263" s="184" t="s">
        <v>3493</v>
      </c>
      <c r="BQ1263" s="184" t="str">
        <f t="shared" si="55"/>
        <v>√</v>
      </c>
      <c r="BR1263" s="184"/>
      <c r="BS1263" s="184"/>
      <c r="BT1263" s="187" t="s">
        <v>3493</v>
      </c>
      <c r="BU1263" s="184"/>
      <c r="BV1263" s="190" t="e">
        <f>VLOOKUP(D:D,#REF!,2,0)</f>
        <v>#REF!</v>
      </c>
      <c r="BW1263" s="190" t="e">
        <f>VLOOKUP(D:D,#REF!,3,0)</f>
        <v>#REF!</v>
      </c>
      <c r="BX1263" s="190"/>
      <c r="BY1263" s="190"/>
      <c r="BZ1263" s="191" t="e">
        <f>VLOOKUP(D:D,#REF!,2,0)</f>
        <v>#REF!</v>
      </c>
      <c r="CA1263" s="192" t="s">
        <v>18928</v>
      </c>
      <c r="CB1263" s="192" t="s">
        <v>18928</v>
      </c>
      <c r="CC1263" s="192" t="s">
        <v>18928</v>
      </c>
      <c r="CD1263" s="190"/>
      <c r="CE1263" s="184">
        <v>7004694</v>
      </c>
    </row>
    <row r="1264" spans="1:83" ht="11.95" customHeight="1">
      <c r="A1264" s="184">
        <v>7004695</v>
      </c>
      <c r="B1264" s="184">
        <v>1263</v>
      </c>
      <c r="C1264" s="184" t="s">
        <v>9939</v>
      </c>
      <c r="D1264" s="184" t="s">
        <v>31</v>
      </c>
      <c r="E1264" s="184" t="s">
        <v>48</v>
      </c>
      <c r="F1264" s="184" t="s">
        <v>16014</v>
      </c>
      <c r="G1264" s="185">
        <v>42690</v>
      </c>
      <c r="H1264" s="186" t="s">
        <v>23197</v>
      </c>
      <c r="I1264" s="187">
        <v>21056</v>
      </c>
      <c r="J1264" s="184" t="s">
        <v>15997</v>
      </c>
      <c r="K1264" s="184">
        <v>7004695</v>
      </c>
      <c r="L1264" s="184" t="s">
        <v>16015</v>
      </c>
      <c r="M1264" s="184" t="s">
        <v>16016</v>
      </c>
      <c r="N1264" s="188" t="s">
        <v>16017</v>
      </c>
      <c r="O1264" s="189"/>
      <c r="P1264" s="187" t="s">
        <v>16018</v>
      </c>
      <c r="Q1264" s="187" t="s">
        <v>16018</v>
      </c>
      <c r="R1264" s="184" t="s">
        <v>16019</v>
      </c>
      <c r="S1264" s="184" t="s">
        <v>16020</v>
      </c>
      <c r="T1264" s="184" t="s">
        <v>16021</v>
      </c>
      <c r="U1264" s="184">
        <v>13777898636</v>
      </c>
      <c r="V1264" s="184" t="s">
        <v>25375</v>
      </c>
      <c r="W1264" s="184" t="s">
        <v>3575</v>
      </c>
      <c r="X1264" s="187" t="s">
        <v>16022</v>
      </c>
      <c r="Y1264" s="187" t="s">
        <v>16023</v>
      </c>
      <c r="Z1264" s="188" t="s">
        <v>16024</v>
      </c>
      <c r="AA1264" s="184">
        <v>180</v>
      </c>
      <c r="AB1264" s="184" t="s">
        <v>3561</v>
      </c>
      <c r="AC1264" s="184"/>
      <c r="AD1264" s="184"/>
      <c r="AE1264" s="184" t="s">
        <v>3562</v>
      </c>
      <c r="AF1264" s="184"/>
      <c r="AG1264" s="184"/>
      <c r="AH1264" s="184"/>
      <c r="AI1264" s="184"/>
      <c r="AJ1264" s="184" t="s">
        <v>3593</v>
      </c>
      <c r="AK1264" s="184">
        <v>311400</v>
      </c>
      <c r="AL1264" s="184" t="s">
        <v>16025</v>
      </c>
      <c r="AM1264" s="184" t="s">
        <v>16015</v>
      </c>
      <c r="AN1264" s="184">
        <v>13777898636</v>
      </c>
      <c r="AO1264" s="184" t="s">
        <v>15381</v>
      </c>
      <c r="AP1264" s="184" t="s">
        <v>16026</v>
      </c>
      <c r="AQ1264" s="184" t="s">
        <v>16027</v>
      </c>
      <c r="AR1264" s="184" t="s">
        <v>16028</v>
      </c>
      <c r="AS1264" s="184" t="s">
        <v>16029</v>
      </c>
      <c r="AT1264" s="184">
        <v>13777898636</v>
      </c>
      <c r="AU1264" s="184" t="s">
        <v>16030</v>
      </c>
      <c r="AV1264" s="184" t="s">
        <v>16031</v>
      </c>
      <c r="AW1264" s="190"/>
      <c r="AX1264" s="185">
        <v>44256</v>
      </c>
      <c r="AY1264" s="185">
        <v>43549</v>
      </c>
      <c r="AZ1264" s="184" t="s">
        <v>3731</v>
      </c>
      <c r="BA1264" s="184" t="s">
        <v>16032</v>
      </c>
      <c r="BB1264" s="184"/>
      <c r="BC1264" s="184"/>
      <c r="BD1264" s="184"/>
      <c r="BE1264" s="184"/>
      <c r="BF1264" s="184"/>
      <c r="BG1264" s="184"/>
      <c r="BH1264" s="184"/>
      <c r="BI1264" s="184"/>
      <c r="BJ1264" s="184"/>
      <c r="BK1264" s="184"/>
      <c r="BL1264" s="184" t="s">
        <v>3493</v>
      </c>
      <c r="BM1264" s="184" t="s">
        <v>3493</v>
      </c>
      <c r="BN1264" s="184" t="s">
        <v>3493</v>
      </c>
      <c r="BO1264" s="184" t="s">
        <v>3493</v>
      </c>
      <c r="BP1264" s="184" t="s">
        <v>3493</v>
      </c>
      <c r="BQ1264" s="184" t="str">
        <f t="shared" si="55"/>
        <v>√</v>
      </c>
      <c r="BR1264" s="184"/>
      <c r="BS1264" s="184"/>
      <c r="BT1264" s="187" t="s">
        <v>3493</v>
      </c>
      <c r="BU1264" s="184"/>
      <c r="BV1264" s="190" t="e">
        <f>VLOOKUP(D:D,#REF!,2,0)</f>
        <v>#REF!</v>
      </c>
      <c r="BW1264" s="190" t="e">
        <f>VLOOKUP(D:D,#REF!,3,0)</f>
        <v>#REF!</v>
      </c>
      <c r="BX1264" s="190"/>
      <c r="BY1264" s="190"/>
      <c r="BZ1264" s="191" t="e">
        <f>VLOOKUP(D:D,#REF!,2,0)</f>
        <v>#REF!</v>
      </c>
      <c r="CA1264" s="192" t="s">
        <v>18928</v>
      </c>
      <c r="CB1264" s="192" t="s">
        <v>18928</v>
      </c>
      <c r="CC1264" s="192" t="s">
        <v>18928</v>
      </c>
      <c r="CD1264" s="190"/>
      <c r="CE1264" s="184">
        <v>7004695</v>
      </c>
    </row>
    <row r="1265" spans="1:83" ht="11.95" customHeight="1">
      <c r="A1265" s="184">
        <v>7004696</v>
      </c>
      <c r="B1265" s="184">
        <v>1264</v>
      </c>
      <c r="C1265" s="184" t="s">
        <v>18923</v>
      </c>
      <c r="D1265" s="184" t="s">
        <v>14</v>
      </c>
      <c r="E1265" s="184" t="s">
        <v>119</v>
      </c>
      <c r="F1265" s="184" t="s">
        <v>16033</v>
      </c>
      <c r="G1265" s="185">
        <v>42720</v>
      </c>
      <c r="H1265" s="186" t="s">
        <v>22469</v>
      </c>
      <c r="I1265" s="187">
        <v>21137</v>
      </c>
      <c r="J1265" s="184" t="s">
        <v>22470</v>
      </c>
      <c r="K1265" s="184">
        <v>7004696</v>
      </c>
      <c r="L1265" s="184" t="s">
        <v>16034</v>
      </c>
      <c r="M1265" s="184" t="s">
        <v>16035</v>
      </c>
      <c r="N1265" s="188" t="s">
        <v>16036</v>
      </c>
      <c r="O1265" s="189"/>
      <c r="P1265" s="187" t="s">
        <v>16037</v>
      </c>
      <c r="Q1265" s="187" t="s">
        <v>16037</v>
      </c>
      <c r="R1265" s="184" t="s">
        <v>16038</v>
      </c>
      <c r="S1265" s="184">
        <v>13987646579</v>
      </c>
      <c r="T1265" s="184" t="s">
        <v>16039</v>
      </c>
      <c r="U1265" s="184">
        <v>13187889380</v>
      </c>
      <c r="V1265" s="184" t="s">
        <v>16040</v>
      </c>
      <c r="W1265" s="184">
        <v>15025199169</v>
      </c>
      <c r="X1265" s="187" t="s">
        <v>16041</v>
      </c>
      <c r="Y1265" s="187" t="s">
        <v>16042</v>
      </c>
      <c r="Z1265" s="188" t="s">
        <v>16043</v>
      </c>
      <c r="AA1265" s="184">
        <v>180</v>
      </c>
      <c r="AB1265" s="184" t="s">
        <v>3669</v>
      </c>
      <c r="AC1265" s="184"/>
      <c r="AD1265" s="184"/>
      <c r="AE1265" s="184" t="s">
        <v>3562</v>
      </c>
      <c r="AF1265" s="184"/>
      <c r="AG1265" s="184"/>
      <c r="AH1265" s="184"/>
      <c r="AI1265" s="184"/>
      <c r="AJ1265" s="184" t="s">
        <v>3593</v>
      </c>
      <c r="AK1265" s="184">
        <v>650000</v>
      </c>
      <c r="AL1265" s="184" t="s">
        <v>816</v>
      </c>
      <c r="AM1265" s="184" t="s">
        <v>8821</v>
      </c>
      <c r="AN1265" s="184">
        <v>1898828902</v>
      </c>
      <c r="AO1265" s="184" t="s">
        <v>6229</v>
      </c>
      <c r="AP1265" s="184" t="s">
        <v>16044</v>
      </c>
      <c r="AQ1265" s="184">
        <v>13187889380</v>
      </c>
      <c r="AR1265" s="184" t="s">
        <v>816</v>
      </c>
      <c r="AS1265" s="184" t="s">
        <v>8823</v>
      </c>
      <c r="AT1265" s="184">
        <v>1898828902</v>
      </c>
      <c r="AU1265" s="184" t="s">
        <v>16045</v>
      </c>
      <c r="AV1265" s="184" t="s">
        <v>16045</v>
      </c>
      <c r="AW1265" s="190"/>
      <c r="AX1265" s="185">
        <v>43900</v>
      </c>
      <c r="AY1265" s="185">
        <v>43589</v>
      </c>
      <c r="AZ1265" s="184" t="s">
        <v>3731</v>
      </c>
      <c r="BA1265" s="184" t="s">
        <v>16046</v>
      </c>
      <c r="BB1265" s="184"/>
      <c r="BC1265" s="184"/>
      <c r="BD1265" s="184"/>
      <c r="BE1265" s="184"/>
      <c r="BF1265" s="184"/>
      <c r="BG1265" s="184"/>
      <c r="BH1265" s="184"/>
      <c r="BI1265" s="184"/>
      <c r="BJ1265" s="184"/>
      <c r="BK1265" s="184"/>
      <c r="BL1265" s="184" t="s">
        <v>3493</v>
      </c>
      <c r="BM1265" s="184" t="s">
        <v>3493</v>
      </c>
      <c r="BN1265" s="184" t="s">
        <v>3493</v>
      </c>
      <c r="BO1265" s="184" t="s">
        <v>3493</v>
      </c>
      <c r="BP1265" s="184" t="s">
        <v>3493</v>
      </c>
      <c r="BQ1265" s="184" t="str">
        <f t="shared" si="55"/>
        <v>√</v>
      </c>
      <c r="BR1265" s="184"/>
      <c r="BS1265" s="184"/>
      <c r="BT1265" s="187" t="s">
        <v>3493</v>
      </c>
      <c r="BU1265" s="184"/>
      <c r="BV1265" s="190" t="e">
        <f>VLOOKUP(D:D,#REF!,2,0)</f>
        <v>#REF!</v>
      </c>
      <c r="BW1265" s="190" t="e">
        <f>VLOOKUP(D:D,#REF!,3,0)</f>
        <v>#REF!</v>
      </c>
      <c r="BX1265" s="190"/>
      <c r="BY1265" s="190"/>
      <c r="BZ1265" s="191" t="e">
        <f>VLOOKUP(D:D,#REF!,2,0)</f>
        <v>#REF!</v>
      </c>
      <c r="CA1265" s="192" t="s">
        <v>18928</v>
      </c>
      <c r="CB1265" s="192" t="s">
        <v>18928</v>
      </c>
      <c r="CC1265" s="192" t="s">
        <v>18928</v>
      </c>
      <c r="CD1265" s="190"/>
      <c r="CE1265" s="184">
        <v>7004696</v>
      </c>
    </row>
    <row r="1266" spans="1:83" ht="11.95" customHeight="1">
      <c r="A1266" s="184">
        <v>7004697</v>
      </c>
      <c r="B1266" s="184">
        <v>1265</v>
      </c>
      <c r="C1266" s="184" t="s">
        <v>18923</v>
      </c>
      <c r="D1266" s="184" t="s">
        <v>14</v>
      </c>
      <c r="E1266" s="184" t="s">
        <v>119</v>
      </c>
      <c r="F1266" s="184" t="s">
        <v>12605</v>
      </c>
      <c r="G1266" s="185">
        <v>42720</v>
      </c>
      <c r="H1266" s="186" t="s">
        <v>8843</v>
      </c>
      <c r="I1266" s="187">
        <v>21089</v>
      </c>
      <c r="J1266" s="184" t="s">
        <v>22470</v>
      </c>
      <c r="K1266" s="184">
        <v>7004697</v>
      </c>
      <c r="L1266" s="184" t="s">
        <v>16047</v>
      </c>
      <c r="M1266" s="184" t="s">
        <v>16048</v>
      </c>
      <c r="N1266" s="188" t="s">
        <v>16049</v>
      </c>
      <c r="O1266" s="189"/>
      <c r="P1266" s="187" t="s">
        <v>16050</v>
      </c>
      <c r="Q1266" s="187" t="s">
        <v>16050</v>
      </c>
      <c r="R1266" s="184" t="s">
        <v>16051</v>
      </c>
      <c r="S1266" s="184" t="s">
        <v>16052</v>
      </c>
      <c r="T1266" s="184" t="s">
        <v>16053</v>
      </c>
      <c r="U1266" s="184">
        <v>15808860536</v>
      </c>
      <c r="V1266" s="184" t="s">
        <v>16054</v>
      </c>
      <c r="W1266" s="184" t="s">
        <v>16055</v>
      </c>
      <c r="X1266" s="187" t="s">
        <v>16056</v>
      </c>
      <c r="Y1266" s="187" t="s">
        <v>16057</v>
      </c>
      <c r="Z1266" s="188" t="s">
        <v>3575</v>
      </c>
      <c r="AA1266" s="184">
        <v>180</v>
      </c>
      <c r="AB1266" s="184" t="s">
        <v>3669</v>
      </c>
      <c r="AC1266" s="184"/>
      <c r="AD1266" s="184"/>
      <c r="AE1266" s="184" t="s">
        <v>3562</v>
      </c>
      <c r="AF1266" s="184"/>
      <c r="AG1266" s="184"/>
      <c r="AH1266" s="184"/>
      <c r="AI1266" s="184"/>
      <c r="AJ1266" s="184" t="s">
        <v>3593</v>
      </c>
      <c r="AK1266" s="184">
        <v>650000</v>
      </c>
      <c r="AL1266" s="184" t="s">
        <v>825</v>
      </c>
      <c r="AM1266" s="184" t="s">
        <v>6215</v>
      </c>
      <c r="AN1266" s="184">
        <v>13033345728</v>
      </c>
      <c r="AO1266" s="184" t="s">
        <v>6216</v>
      </c>
      <c r="AP1266" s="184" t="s">
        <v>16058</v>
      </c>
      <c r="AQ1266" s="184">
        <v>15808860536</v>
      </c>
      <c r="AR1266" s="184" t="s">
        <v>825</v>
      </c>
      <c r="AS1266" s="184" t="s">
        <v>6215</v>
      </c>
      <c r="AT1266" s="184">
        <v>13033345728</v>
      </c>
      <c r="AU1266" s="184" t="s">
        <v>26494</v>
      </c>
      <c r="AV1266" s="184" t="s">
        <v>26494</v>
      </c>
      <c r="AW1266" s="190"/>
      <c r="AX1266" s="185">
        <v>44327</v>
      </c>
      <c r="AY1266" s="185">
        <v>43590</v>
      </c>
      <c r="AZ1266" s="184" t="s">
        <v>3731</v>
      </c>
      <c r="BA1266" s="184" t="s">
        <v>26495</v>
      </c>
      <c r="BB1266" s="184"/>
      <c r="BC1266" s="184"/>
      <c r="BD1266" s="184"/>
      <c r="BE1266" s="184"/>
      <c r="BF1266" s="184"/>
      <c r="BG1266" s="184"/>
      <c r="BH1266" s="184"/>
      <c r="BI1266" s="184"/>
      <c r="BJ1266" s="184"/>
      <c r="BK1266" s="184"/>
      <c r="BL1266" s="184" t="s">
        <v>3493</v>
      </c>
      <c r="BM1266" s="184"/>
      <c r="BN1266" s="184" t="s">
        <v>3493</v>
      </c>
      <c r="BO1266" s="184" t="s">
        <v>3493</v>
      </c>
      <c r="BP1266" s="184" t="s">
        <v>3493</v>
      </c>
      <c r="BQ1266" s="184" t="str">
        <f t="shared" si="55"/>
        <v>√</v>
      </c>
      <c r="BR1266" s="184"/>
      <c r="BS1266" s="184" t="s">
        <v>3493</v>
      </c>
      <c r="BT1266" s="187" t="s">
        <v>2819</v>
      </c>
      <c r="BU1266" s="184" t="s">
        <v>3823</v>
      </c>
      <c r="BV1266" s="190" t="e">
        <f>VLOOKUP(D:D,#REF!,2,0)</f>
        <v>#REF!</v>
      </c>
      <c r="BW1266" s="190" t="e">
        <f>VLOOKUP(D:D,#REF!,3,0)</f>
        <v>#REF!</v>
      </c>
      <c r="BX1266" s="190"/>
      <c r="BY1266" s="190"/>
      <c r="BZ1266" s="191" t="e">
        <f>VLOOKUP(D:D,#REF!,2,0)</f>
        <v>#REF!</v>
      </c>
      <c r="CA1266" s="192" t="s">
        <v>18928</v>
      </c>
      <c r="CB1266" s="192" t="s">
        <v>18928</v>
      </c>
      <c r="CC1266" s="192" t="s">
        <v>18928</v>
      </c>
      <c r="CD1266" s="190"/>
      <c r="CE1266" s="184">
        <v>7004697</v>
      </c>
    </row>
    <row r="1267" spans="1:83" ht="11.95" customHeight="1">
      <c r="A1267" s="184">
        <v>7004698</v>
      </c>
      <c r="B1267" s="184">
        <v>1266</v>
      </c>
      <c r="C1267" s="184" t="s">
        <v>22473</v>
      </c>
      <c r="D1267" s="184" t="s">
        <v>25</v>
      </c>
      <c r="E1267" s="184" t="s">
        <v>122</v>
      </c>
      <c r="F1267" s="184" t="s">
        <v>26496</v>
      </c>
      <c r="G1267" s="185">
        <v>42550</v>
      </c>
      <c r="H1267" s="186" t="s">
        <v>22474</v>
      </c>
      <c r="I1267" s="187">
        <v>21050</v>
      </c>
      <c r="J1267" s="184" t="s">
        <v>12776</v>
      </c>
      <c r="K1267" s="184">
        <v>7004698</v>
      </c>
      <c r="L1267" s="184" t="s">
        <v>26497</v>
      </c>
      <c r="M1267" s="184" t="s">
        <v>26498</v>
      </c>
      <c r="N1267" s="188" t="s">
        <v>26499</v>
      </c>
      <c r="O1267" s="189" t="s">
        <v>16059</v>
      </c>
      <c r="P1267" s="187" t="s">
        <v>26500</v>
      </c>
      <c r="Q1267" s="187" t="s">
        <v>26501</v>
      </c>
      <c r="R1267" s="184" t="s">
        <v>26502</v>
      </c>
      <c r="S1267" s="184">
        <v>13878798199</v>
      </c>
      <c r="T1267" s="184" t="s">
        <v>26502</v>
      </c>
      <c r="U1267" s="184">
        <v>13878798199</v>
      </c>
      <c r="V1267" s="184" t="s">
        <v>26502</v>
      </c>
      <c r="W1267" s="184">
        <v>13878798199</v>
      </c>
      <c r="X1267" s="187" t="s">
        <v>26503</v>
      </c>
      <c r="Y1267" s="187" t="s">
        <v>26504</v>
      </c>
      <c r="Z1267" s="188" t="s">
        <v>26503</v>
      </c>
      <c r="AA1267" s="184">
        <v>180</v>
      </c>
      <c r="AB1267" s="184" t="s">
        <v>3561</v>
      </c>
      <c r="AC1267" s="184"/>
      <c r="AD1267" s="184"/>
      <c r="AE1267" s="184" t="s">
        <v>3562</v>
      </c>
      <c r="AF1267" s="184"/>
      <c r="AG1267" s="184"/>
      <c r="AH1267" s="184"/>
      <c r="AI1267" s="184"/>
      <c r="AJ1267" s="184" t="s">
        <v>3593</v>
      </c>
      <c r="AK1267" s="184">
        <v>530031</v>
      </c>
      <c r="AL1267" s="184"/>
      <c r="AM1267" s="184"/>
      <c r="AN1267" s="184"/>
      <c r="AO1267" s="184" t="s">
        <v>3577</v>
      </c>
      <c r="AP1267" s="184" t="s">
        <v>16060</v>
      </c>
      <c r="AQ1267" s="184">
        <v>13036886867</v>
      </c>
      <c r="AR1267" s="184"/>
      <c r="AS1267" s="184"/>
      <c r="AT1267" s="184"/>
      <c r="AU1267" s="184" t="s">
        <v>26505</v>
      </c>
      <c r="AV1267" s="184" t="s">
        <v>26505</v>
      </c>
      <c r="AW1267" s="190"/>
      <c r="AX1267" s="185">
        <v>44278</v>
      </c>
      <c r="AY1267" s="185">
        <v>43276</v>
      </c>
      <c r="AZ1267" s="184" t="s">
        <v>3731</v>
      </c>
      <c r="BA1267" s="184" t="s">
        <v>26506</v>
      </c>
      <c r="BB1267" s="184"/>
      <c r="BC1267" s="184"/>
      <c r="BD1267" s="184"/>
      <c r="BE1267" s="184"/>
      <c r="BF1267" s="184"/>
      <c r="BG1267" s="184"/>
      <c r="BH1267" s="184"/>
      <c r="BI1267" s="184"/>
      <c r="BJ1267" s="184"/>
      <c r="BK1267" s="184"/>
      <c r="BL1267" s="184" t="s">
        <v>3493</v>
      </c>
      <c r="BM1267" s="184"/>
      <c r="BN1267" s="184" t="s">
        <v>3493</v>
      </c>
      <c r="BO1267" s="184" t="s">
        <v>3493</v>
      </c>
      <c r="BP1267" s="184" t="s">
        <v>3493</v>
      </c>
      <c r="BQ1267" s="184" t="str">
        <f t="shared" si="55"/>
        <v>√</v>
      </c>
      <c r="BR1267" s="184"/>
      <c r="BS1267" s="184"/>
      <c r="BT1267" s="187" t="s">
        <v>3493</v>
      </c>
      <c r="BU1267" s="184"/>
      <c r="BV1267" s="190" t="e">
        <f>VLOOKUP(D:D,#REF!,2,0)</f>
        <v>#REF!</v>
      </c>
      <c r="BW1267" s="190" t="e">
        <f>VLOOKUP(D:D,#REF!,3,0)</f>
        <v>#REF!</v>
      </c>
      <c r="BX1267" s="190"/>
      <c r="BY1267" s="190"/>
      <c r="BZ1267" s="191" t="e">
        <f>VLOOKUP(D:D,#REF!,2,0)</f>
        <v>#REF!</v>
      </c>
      <c r="CA1267" s="192" t="s">
        <v>18928</v>
      </c>
      <c r="CB1267" s="192" t="s">
        <v>18928</v>
      </c>
      <c r="CC1267" s="192" t="s">
        <v>18928</v>
      </c>
      <c r="CD1267" s="190"/>
      <c r="CE1267" s="184">
        <v>7004698</v>
      </c>
    </row>
    <row r="1268" spans="1:83" ht="11.95" customHeight="1">
      <c r="A1268" s="184">
        <v>7004699</v>
      </c>
      <c r="B1268" s="184">
        <v>1267</v>
      </c>
      <c r="C1268" s="184" t="s">
        <v>22473</v>
      </c>
      <c r="D1268" s="184" t="s">
        <v>25</v>
      </c>
      <c r="E1268" s="184" t="s">
        <v>642</v>
      </c>
      <c r="F1268" s="184" t="s">
        <v>26507</v>
      </c>
      <c r="G1268" s="185">
        <v>42582</v>
      </c>
      <c r="H1268" s="186" t="s">
        <v>22552</v>
      </c>
      <c r="I1268" s="187">
        <v>21146</v>
      </c>
      <c r="J1268" s="184" t="s">
        <v>26508</v>
      </c>
      <c r="K1268" s="184">
        <v>7004699</v>
      </c>
      <c r="L1268" s="184" t="s">
        <v>26509</v>
      </c>
      <c r="M1268" s="184" t="s">
        <v>26510</v>
      </c>
      <c r="N1268" s="188" t="s">
        <v>26511</v>
      </c>
      <c r="O1268" s="189" t="s">
        <v>16061</v>
      </c>
      <c r="P1268" s="187" t="s">
        <v>26512</v>
      </c>
      <c r="Q1268" s="187" t="s">
        <v>26513</v>
      </c>
      <c r="R1268" s="184" t="s">
        <v>26514</v>
      </c>
      <c r="S1268" s="184">
        <v>18977568591</v>
      </c>
      <c r="T1268" s="184" t="s">
        <v>26515</v>
      </c>
      <c r="U1268" s="184">
        <v>18269693172</v>
      </c>
      <c r="V1268" s="184" t="s">
        <v>26516</v>
      </c>
      <c r="W1268" s="184" t="s">
        <v>26517</v>
      </c>
      <c r="X1268" s="187" t="s">
        <v>26518</v>
      </c>
      <c r="Y1268" s="187"/>
      <c r="Z1268" s="188" t="s">
        <v>3575</v>
      </c>
      <c r="AA1268" s="184">
        <v>180</v>
      </c>
      <c r="AB1268" s="184" t="s">
        <v>3561</v>
      </c>
      <c r="AC1268" s="184"/>
      <c r="AD1268" s="184"/>
      <c r="AE1268" s="184" t="s">
        <v>3562</v>
      </c>
      <c r="AF1268" s="184"/>
      <c r="AG1268" s="184"/>
      <c r="AH1268" s="184"/>
      <c r="AI1268" s="184"/>
      <c r="AJ1268" s="184" t="s">
        <v>3563</v>
      </c>
      <c r="AK1268" s="184">
        <v>537800</v>
      </c>
      <c r="AL1268" s="184" t="s">
        <v>16062</v>
      </c>
      <c r="AM1268" s="184" t="s">
        <v>16063</v>
      </c>
      <c r="AN1268" s="184">
        <v>18977568591</v>
      </c>
      <c r="AO1268" s="184" t="s">
        <v>16064</v>
      </c>
      <c r="AP1268" s="184" t="s">
        <v>16062</v>
      </c>
      <c r="AQ1268" s="184">
        <v>18977568591</v>
      </c>
      <c r="AR1268" s="184" t="s">
        <v>16062</v>
      </c>
      <c r="AS1268" s="184" t="s">
        <v>16063</v>
      </c>
      <c r="AT1268" s="184">
        <v>18977568591</v>
      </c>
      <c r="AU1268" s="184" t="s">
        <v>26519</v>
      </c>
      <c r="AV1268" s="184" t="s">
        <v>26520</v>
      </c>
      <c r="AW1268" s="190"/>
      <c r="AX1268" s="185">
        <v>43920</v>
      </c>
      <c r="AY1268" s="185"/>
      <c r="AZ1268" s="184" t="s">
        <v>3731</v>
      </c>
      <c r="BA1268" s="184" t="s">
        <v>26521</v>
      </c>
      <c r="BB1268" s="184"/>
      <c r="BC1268" s="184"/>
      <c r="BD1268" s="184"/>
      <c r="BE1268" s="184"/>
      <c r="BF1268" s="184"/>
      <c r="BG1268" s="184"/>
      <c r="BH1268" s="184"/>
      <c r="BI1268" s="184"/>
      <c r="BJ1268" s="184"/>
      <c r="BK1268" s="184"/>
      <c r="BL1268" s="184" t="s">
        <v>3493</v>
      </c>
      <c r="BM1268" s="184"/>
      <c r="BN1268" s="184"/>
      <c r="BO1268" s="184"/>
      <c r="BP1268" s="184" t="s">
        <v>3493</v>
      </c>
      <c r="BQ1268" s="184" t="str">
        <f t="shared" si="55"/>
        <v>√</v>
      </c>
      <c r="BR1268" s="184"/>
      <c r="BS1268" s="184"/>
      <c r="BT1268" s="187" t="s">
        <v>2819</v>
      </c>
      <c r="BU1268" s="184" t="s">
        <v>3823</v>
      </c>
      <c r="BV1268" s="190" t="e">
        <f>VLOOKUP(D:D,#REF!,2,0)</f>
        <v>#REF!</v>
      </c>
      <c r="BW1268" s="190" t="e">
        <f>VLOOKUP(D:D,#REF!,3,0)</f>
        <v>#REF!</v>
      </c>
      <c r="BX1268" s="190"/>
      <c r="BY1268" s="190"/>
      <c r="BZ1268" s="191" t="e">
        <f>VLOOKUP(D:D,#REF!,2,0)</f>
        <v>#REF!</v>
      </c>
      <c r="CA1268" s="192" t="s">
        <v>18928</v>
      </c>
      <c r="CB1268" s="192" t="s">
        <v>18928</v>
      </c>
      <c r="CC1268" s="192" t="s">
        <v>18928</v>
      </c>
      <c r="CD1268" s="190"/>
      <c r="CE1268" s="184">
        <v>7004699</v>
      </c>
    </row>
    <row r="1269" spans="1:83" ht="11.95" customHeight="1">
      <c r="A1269" s="184">
        <v>7004700</v>
      </c>
      <c r="B1269" s="184">
        <v>1268</v>
      </c>
      <c r="C1269" s="184" t="s">
        <v>3672</v>
      </c>
      <c r="D1269" s="184" t="s">
        <v>34</v>
      </c>
      <c r="E1269" s="184" t="s">
        <v>131</v>
      </c>
      <c r="F1269" s="184" t="s">
        <v>26522</v>
      </c>
      <c r="G1269" s="185">
        <v>42673</v>
      </c>
      <c r="H1269" s="186" t="s">
        <v>26422</v>
      </c>
      <c r="I1269" s="187">
        <v>21159</v>
      </c>
      <c r="J1269" s="184" t="s">
        <v>26423</v>
      </c>
      <c r="K1269" s="184">
        <v>7004700</v>
      </c>
      <c r="L1269" s="184" t="s">
        <v>26523</v>
      </c>
      <c r="M1269" s="184" t="s">
        <v>26524</v>
      </c>
      <c r="N1269" s="188" t="s">
        <v>26525</v>
      </c>
      <c r="O1269" s="189" t="s">
        <v>16065</v>
      </c>
      <c r="P1269" s="187" t="s">
        <v>26526</v>
      </c>
      <c r="Q1269" s="187" t="s">
        <v>26526</v>
      </c>
      <c r="R1269" s="184" t="s">
        <v>26527</v>
      </c>
      <c r="S1269" s="184">
        <v>13975153160</v>
      </c>
      <c r="T1269" s="184" t="s">
        <v>26528</v>
      </c>
      <c r="U1269" s="184">
        <v>13787246822</v>
      </c>
      <c r="V1269" s="184" t="s">
        <v>26528</v>
      </c>
      <c r="W1269" s="184">
        <v>13787246822</v>
      </c>
      <c r="X1269" s="187" t="s">
        <v>26529</v>
      </c>
      <c r="Y1269" s="187" t="s">
        <v>26530</v>
      </c>
      <c r="Z1269" s="188" t="s">
        <v>3575</v>
      </c>
      <c r="AA1269" s="184">
        <v>120</v>
      </c>
      <c r="AB1269" s="184" t="s">
        <v>3561</v>
      </c>
      <c r="AC1269" s="184"/>
      <c r="AD1269" s="184"/>
      <c r="AE1269" s="184" t="s">
        <v>3562</v>
      </c>
      <c r="AF1269" s="184"/>
      <c r="AG1269" s="184"/>
      <c r="AH1269" s="184"/>
      <c r="AI1269" s="184"/>
      <c r="AJ1269" s="184" t="s">
        <v>3593</v>
      </c>
      <c r="AK1269" s="184">
        <v>410006</v>
      </c>
      <c r="AL1269" s="184" t="s">
        <v>15737</v>
      </c>
      <c r="AM1269" s="184" t="s">
        <v>15738</v>
      </c>
      <c r="AN1269" s="184">
        <v>18684886995</v>
      </c>
      <c r="AO1269" s="184" t="s">
        <v>15739</v>
      </c>
      <c r="AP1269" s="184" t="s">
        <v>16066</v>
      </c>
      <c r="AQ1269" s="184">
        <v>18075138276</v>
      </c>
      <c r="AR1269" s="184" t="s">
        <v>15737</v>
      </c>
      <c r="AS1269" s="184" t="s">
        <v>15738</v>
      </c>
      <c r="AT1269" s="184">
        <v>18684886995</v>
      </c>
      <c r="AU1269" s="184" t="s">
        <v>26531</v>
      </c>
      <c r="AV1269" s="184" t="s">
        <v>16067</v>
      </c>
      <c r="AW1269" s="190"/>
      <c r="AX1269" s="185">
        <v>43910</v>
      </c>
      <c r="AY1269" s="185">
        <v>42809</v>
      </c>
      <c r="AZ1269" s="184" t="s">
        <v>3731</v>
      </c>
      <c r="BA1269" s="184" t="s">
        <v>26532</v>
      </c>
      <c r="BB1269" s="184"/>
      <c r="BC1269" s="184"/>
      <c r="BD1269" s="184"/>
      <c r="BE1269" s="184"/>
      <c r="BF1269" s="184"/>
      <c r="BG1269" s="184"/>
      <c r="BH1269" s="184"/>
      <c r="BI1269" s="184"/>
      <c r="BJ1269" s="184"/>
      <c r="BK1269" s="184"/>
      <c r="BL1269" s="184"/>
      <c r="BM1269" s="184"/>
      <c r="BN1269" s="184"/>
      <c r="BO1269" s="184"/>
      <c r="BP1269" s="184" t="s">
        <v>3493</v>
      </c>
      <c r="BQ1269" s="184" t="str">
        <f t="shared" si="55"/>
        <v>√</v>
      </c>
      <c r="BR1269" s="184"/>
      <c r="BS1269" s="184"/>
      <c r="BT1269" s="187" t="s">
        <v>3493</v>
      </c>
      <c r="BU1269" s="184"/>
      <c r="BV1269" s="190" t="e">
        <f>VLOOKUP(D:D,#REF!,2,0)</f>
        <v>#REF!</v>
      </c>
      <c r="BW1269" s="190" t="e">
        <f>VLOOKUP(D:D,#REF!,3,0)</f>
        <v>#REF!</v>
      </c>
      <c r="BX1269" s="190"/>
      <c r="BY1269" s="190"/>
      <c r="BZ1269" s="191" t="e">
        <f>VLOOKUP(D:D,#REF!,2,0)</f>
        <v>#REF!</v>
      </c>
      <c r="CA1269" s="192" t="s">
        <v>18928</v>
      </c>
      <c r="CB1269" s="192" t="s">
        <v>18928</v>
      </c>
      <c r="CC1269" s="192" t="s">
        <v>18928</v>
      </c>
      <c r="CD1269" s="190"/>
      <c r="CE1269" s="184">
        <v>7004700</v>
      </c>
    </row>
    <row r="1270" spans="1:83" ht="11.95" customHeight="1">
      <c r="A1270" s="184">
        <v>7004701</v>
      </c>
      <c r="B1270" s="184">
        <v>1269</v>
      </c>
      <c r="C1270" s="184" t="s">
        <v>3672</v>
      </c>
      <c r="D1270" s="184" t="s">
        <v>34</v>
      </c>
      <c r="E1270" s="184" t="s">
        <v>131</v>
      </c>
      <c r="F1270" s="184" t="s">
        <v>26533</v>
      </c>
      <c r="G1270" s="185">
        <v>42673</v>
      </c>
      <c r="H1270" s="186" t="s">
        <v>26422</v>
      </c>
      <c r="I1270" s="187">
        <v>21159</v>
      </c>
      <c r="J1270" s="184" t="s">
        <v>26423</v>
      </c>
      <c r="K1270" s="184">
        <v>7004701</v>
      </c>
      <c r="L1270" s="184" t="s">
        <v>26534</v>
      </c>
      <c r="M1270" s="184" t="s">
        <v>26535</v>
      </c>
      <c r="N1270" s="188" t="s">
        <v>26536</v>
      </c>
      <c r="O1270" s="189" t="s">
        <v>16068</v>
      </c>
      <c r="P1270" s="187" t="s">
        <v>26537</v>
      </c>
      <c r="Q1270" s="187" t="s">
        <v>26537</v>
      </c>
      <c r="R1270" s="184" t="s">
        <v>26538</v>
      </c>
      <c r="S1270" s="184" t="s">
        <v>26539</v>
      </c>
      <c r="T1270" s="184" t="s">
        <v>26540</v>
      </c>
      <c r="U1270" s="184" t="s">
        <v>26541</v>
      </c>
      <c r="V1270" s="184" t="s">
        <v>26542</v>
      </c>
      <c r="W1270" s="184">
        <v>13975889666</v>
      </c>
      <c r="X1270" s="187" t="s">
        <v>26543</v>
      </c>
      <c r="Y1270" s="187" t="s">
        <v>26544</v>
      </c>
      <c r="Z1270" s="188" t="s">
        <v>26545</v>
      </c>
      <c r="AA1270" s="184">
        <v>120</v>
      </c>
      <c r="AB1270" s="184" t="s">
        <v>3561</v>
      </c>
      <c r="AC1270" s="184"/>
      <c r="AD1270" s="184"/>
      <c r="AE1270" s="184" t="s">
        <v>3562</v>
      </c>
      <c r="AF1270" s="184"/>
      <c r="AG1270" s="184"/>
      <c r="AH1270" s="184"/>
      <c r="AI1270" s="184"/>
      <c r="AJ1270" s="184" t="s">
        <v>3593</v>
      </c>
      <c r="AK1270" s="184">
        <v>410300</v>
      </c>
      <c r="AL1270" s="184" t="s">
        <v>15737</v>
      </c>
      <c r="AM1270" s="184" t="s">
        <v>15738</v>
      </c>
      <c r="AN1270" s="184">
        <v>18684886995</v>
      </c>
      <c r="AO1270" s="184" t="s">
        <v>15739</v>
      </c>
      <c r="AP1270" s="184" t="s">
        <v>16069</v>
      </c>
      <c r="AQ1270" s="184" t="s">
        <v>16070</v>
      </c>
      <c r="AR1270" s="184" t="s">
        <v>15737</v>
      </c>
      <c r="AS1270" s="184" t="s">
        <v>15738</v>
      </c>
      <c r="AT1270" s="184">
        <v>18684886995</v>
      </c>
      <c r="AU1270" s="184" t="s">
        <v>16071</v>
      </c>
      <c r="AV1270" s="184" t="s">
        <v>16072</v>
      </c>
      <c r="AW1270" s="190"/>
      <c r="AX1270" s="185">
        <v>43876</v>
      </c>
      <c r="AY1270" s="185">
        <v>43575</v>
      </c>
      <c r="AZ1270" s="184" t="s">
        <v>19415</v>
      </c>
      <c r="BA1270" s="184" t="s">
        <v>16073</v>
      </c>
      <c r="BB1270" s="184"/>
      <c r="BC1270" s="184"/>
      <c r="BD1270" s="184"/>
      <c r="BE1270" s="184"/>
      <c r="BF1270" s="184"/>
      <c r="BG1270" s="184"/>
      <c r="BH1270" s="184"/>
      <c r="BI1270" s="184"/>
      <c r="BJ1270" s="184"/>
      <c r="BK1270" s="184"/>
      <c r="BL1270" s="184"/>
      <c r="BM1270" s="184"/>
      <c r="BN1270" s="184"/>
      <c r="BO1270" s="184"/>
      <c r="BP1270" s="184" t="s">
        <v>3493</v>
      </c>
      <c r="BQ1270" s="184" t="str">
        <f t="shared" si="55"/>
        <v>√</v>
      </c>
      <c r="BR1270" s="184"/>
      <c r="BS1270" s="184"/>
      <c r="BT1270" s="187" t="s">
        <v>3493</v>
      </c>
      <c r="BU1270" s="184"/>
      <c r="BV1270" s="190" t="e">
        <f>VLOOKUP(D:D,#REF!,2,0)</f>
        <v>#REF!</v>
      </c>
      <c r="BW1270" s="190" t="e">
        <f>VLOOKUP(D:D,#REF!,3,0)</f>
        <v>#REF!</v>
      </c>
      <c r="BX1270" s="190"/>
      <c r="BY1270" s="190"/>
      <c r="BZ1270" s="191" t="e">
        <f>VLOOKUP(D:D,#REF!,2,0)</f>
        <v>#REF!</v>
      </c>
      <c r="CA1270" s="192" t="s">
        <v>18928</v>
      </c>
      <c r="CB1270" s="192" t="s">
        <v>18928</v>
      </c>
      <c r="CC1270" s="192" t="s">
        <v>18928</v>
      </c>
      <c r="CD1270" s="190"/>
      <c r="CE1270" s="184">
        <v>7004701</v>
      </c>
    </row>
    <row r="1271" spans="1:83" ht="11.95" customHeight="1">
      <c r="A1271" s="184">
        <v>7004707</v>
      </c>
      <c r="B1271" s="184">
        <v>1270</v>
      </c>
      <c r="C1271" s="184" t="s">
        <v>22473</v>
      </c>
      <c r="D1271" s="184" t="s">
        <v>25</v>
      </c>
      <c r="E1271" s="184" t="s">
        <v>640</v>
      </c>
      <c r="F1271" s="184" t="s">
        <v>16074</v>
      </c>
      <c r="G1271" s="185">
        <v>42701</v>
      </c>
      <c r="H1271" s="186" t="s">
        <v>22552</v>
      </c>
      <c r="I1271" s="187">
        <v>21146</v>
      </c>
      <c r="J1271" s="184" t="s">
        <v>16075</v>
      </c>
      <c r="K1271" s="184">
        <v>7004707</v>
      </c>
      <c r="L1271" s="184" t="s">
        <v>16076</v>
      </c>
      <c r="M1271" s="184" t="s">
        <v>16077</v>
      </c>
      <c r="N1271" s="188" t="s">
        <v>16078</v>
      </c>
      <c r="O1271" s="189" t="s">
        <v>16079</v>
      </c>
      <c r="P1271" s="187" t="s">
        <v>16080</v>
      </c>
      <c r="Q1271" s="187" t="s">
        <v>16080</v>
      </c>
      <c r="R1271" s="184" t="s">
        <v>16081</v>
      </c>
      <c r="S1271" s="184">
        <v>18377415558</v>
      </c>
      <c r="T1271" s="184" t="s">
        <v>16082</v>
      </c>
      <c r="U1271" s="184">
        <v>13977407206</v>
      </c>
      <c r="V1271" s="184" t="s">
        <v>16083</v>
      </c>
      <c r="W1271" s="184">
        <v>13977473700</v>
      </c>
      <c r="X1271" s="187" t="s">
        <v>16084</v>
      </c>
      <c r="Y1271" s="187"/>
      <c r="Z1271" s="188" t="s">
        <v>3575</v>
      </c>
      <c r="AA1271" s="184">
        <v>180</v>
      </c>
      <c r="AB1271" s="184" t="s">
        <v>3561</v>
      </c>
      <c r="AC1271" s="184"/>
      <c r="AD1271" s="184"/>
      <c r="AE1271" s="184" t="s">
        <v>3562</v>
      </c>
      <c r="AF1271" s="184"/>
      <c r="AG1271" s="184"/>
      <c r="AH1271" s="184"/>
      <c r="AI1271" s="184"/>
      <c r="AJ1271" s="184" t="s">
        <v>3563</v>
      </c>
      <c r="AK1271" s="184">
        <v>543300</v>
      </c>
      <c r="AL1271" s="184" t="s">
        <v>16085</v>
      </c>
      <c r="AM1271" s="184" t="s">
        <v>16086</v>
      </c>
      <c r="AN1271" s="184">
        <v>13977407206</v>
      </c>
      <c r="AO1271" s="184" t="s">
        <v>16087</v>
      </c>
      <c r="AP1271" s="184" t="s">
        <v>16088</v>
      </c>
      <c r="AQ1271" s="184">
        <v>13197589598</v>
      </c>
      <c r="AR1271" s="184" t="s">
        <v>16089</v>
      </c>
      <c r="AS1271" s="184" t="s">
        <v>16090</v>
      </c>
      <c r="AT1271" s="184">
        <v>13197589598</v>
      </c>
      <c r="AU1271" s="184" t="s">
        <v>16091</v>
      </c>
      <c r="AV1271" s="184" t="s">
        <v>16091</v>
      </c>
      <c r="AW1271" s="190"/>
      <c r="AX1271" s="185">
        <v>44256</v>
      </c>
      <c r="AY1271" s="185"/>
      <c r="AZ1271" s="184" t="s">
        <v>3731</v>
      </c>
      <c r="BA1271" s="184" t="s">
        <v>26546</v>
      </c>
      <c r="BB1271" s="184"/>
      <c r="BC1271" s="184"/>
      <c r="BD1271" s="184"/>
      <c r="BE1271" s="184"/>
      <c r="BF1271" s="184"/>
      <c r="BG1271" s="184"/>
      <c r="BH1271" s="184"/>
      <c r="BI1271" s="184"/>
      <c r="BJ1271" s="184"/>
      <c r="BK1271" s="184"/>
      <c r="BL1271" s="184" t="s">
        <v>3493</v>
      </c>
      <c r="BM1271" s="184"/>
      <c r="BN1271" s="184" t="s">
        <v>3493</v>
      </c>
      <c r="BO1271" s="184"/>
      <c r="BP1271" s="184" t="s">
        <v>3493</v>
      </c>
      <c r="BQ1271" s="184" t="str">
        <f t="shared" si="55"/>
        <v>√</v>
      </c>
      <c r="BR1271" s="184"/>
      <c r="BS1271" s="184"/>
      <c r="BT1271" s="187" t="s">
        <v>3493</v>
      </c>
      <c r="BU1271" s="184"/>
      <c r="BV1271" s="190" t="e">
        <f>VLOOKUP(D:D,#REF!,2,0)</f>
        <v>#REF!</v>
      </c>
      <c r="BW1271" s="190" t="e">
        <f>VLOOKUP(D:D,#REF!,3,0)</f>
        <v>#REF!</v>
      </c>
      <c r="BX1271" s="190"/>
      <c r="BY1271" s="190"/>
      <c r="BZ1271" s="191" t="e">
        <f>VLOOKUP(D:D,#REF!,2,0)</f>
        <v>#REF!</v>
      </c>
      <c r="CA1271" s="192" t="s">
        <v>18928</v>
      </c>
      <c r="CB1271" s="192" t="s">
        <v>18928</v>
      </c>
      <c r="CC1271" s="192" t="s">
        <v>18928</v>
      </c>
      <c r="CD1271" s="190"/>
      <c r="CE1271" s="184">
        <v>7004707</v>
      </c>
    </row>
    <row r="1272" spans="1:83" ht="11.95" customHeight="1">
      <c r="A1272" s="184">
        <v>7004708</v>
      </c>
      <c r="B1272" s="184">
        <v>1271</v>
      </c>
      <c r="C1272" s="184" t="s">
        <v>22473</v>
      </c>
      <c r="D1272" s="184" t="s">
        <v>25</v>
      </c>
      <c r="E1272" s="184" t="s">
        <v>636</v>
      </c>
      <c r="F1272" s="184" t="s">
        <v>26547</v>
      </c>
      <c r="G1272" s="185">
        <v>42701</v>
      </c>
      <c r="H1272" s="186" t="s">
        <v>22927</v>
      </c>
      <c r="I1272" s="187">
        <v>21145</v>
      </c>
      <c r="J1272" s="184" t="s">
        <v>24182</v>
      </c>
      <c r="K1272" s="184">
        <v>7004708</v>
      </c>
      <c r="L1272" s="184" t="s">
        <v>26548</v>
      </c>
      <c r="M1272" s="184" t="s">
        <v>26549</v>
      </c>
      <c r="N1272" s="188" t="s">
        <v>26550</v>
      </c>
      <c r="O1272" s="189" t="s">
        <v>16092</v>
      </c>
      <c r="P1272" s="187" t="s">
        <v>26551</v>
      </c>
      <c r="Q1272" s="187" t="s">
        <v>26551</v>
      </c>
      <c r="R1272" s="184" t="s">
        <v>16093</v>
      </c>
      <c r="S1272" s="184">
        <v>13517515916</v>
      </c>
      <c r="T1272" s="184" t="s">
        <v>26552</v>
      </c>
      <c r="U1272" s="184">
        <v>13257763820</v>
      </c>
      <c r="V1272" s="184" t="s">
        <v>26553</v>
      </c>
      <c r="W1272" s="184">
        <v>15077023395</v>
      </c>
      <c r="X1272" s="187" t="s">
        <v>26554</v>
      </c>
      <c r="Y1272" s="187"/>
      <c r="Z1272" s="188" t="s">
        <v>16094</v>
      </c>
      <c r="AA1272" s="184">
        <v>180</v>
      </c>
      <c r="AB1272" s="184" t="s">
        <v>3561</v>
      </c>
      <c r="AC1272" s="184"/>
      <c r="AD1272" s="184"/>
      <c r="AE1272" s="184" t="s">
        <v>3562</v>
      </c>
      <c r="AF1272" s="184"/>
      <c r="AG1272" s="184"/>
      <c r="AH1272" s="184"/>
      <c r="AI1272" s="184"/>
      <c r="AJ1272" s="184" t="s">
        <v>3563</v>
      </c>
      <c r="AK1272" s="184">
        <v>532100</v>
      </c>
      <c r="AL1272" s="184" t="s">
        <v>10274</v>
      </c>
      <c r="AM1272" s="184" t="s">
        <v>26555</v>
      </c>
      <c r="AN1272" s="184">
        <v>13257763820</v>
      </c>
      <c r="AO1272" s="184" t="s">
        <v>26556</v>
      </c>
      <c r="AP1272" s="184" t="s">
        <v>10274</v>
      </c>
      <c r="AQ1272" s="184">
        <v>13257763820</v>
      </c>
      <c r="AR1272" s="184" t="s">
        <v>10274</v>
      </c>
      <c r="AS1272" s="184" t="s">
        <v>26557</v>
      </c>
      <c r="AT1272" s="184">
        <v>13257763820</v>
      </c>
      <c r="AU1272" s="184" t="s">
        <v>26558</v>
      </c>
      <c r="AV1272" s="184" t="s">
        <v>26558</v>
      </c>
      <c r="AW1272" s="190"/>
      <c r="AX1272" s="185">
        <v>44553</v>
      </c>
      <c r="AY1272" s="185"/>
      <c r="AZ1272" s="184" t="s">
        <v>3731</v>
      </c>
      <c r="BA1272" s="184" t="s">
        <v>26559</v>
      </c>
      <c r="BB1272" s="184"/>
      <c r="BC1272" s="184"/>
      <c r="BD1272" s="184"/>
      <c r="BE1272" s="184"/>
      <c r="BF1272" s="184"/>
      <c r="BG1272" s="184"/>
      <c r="BH1272" s="184"/>
      <c r="BI1272" s="184"/>
      <c r="BJ1272" s="184"/>
      <c r="BK1272" s="184"/>
      <c r="BL1272" s="184" t="s">
        <v>3493</v>
      </c>
      <c r="BM1272" s="184"/>
      <c r="BN1272" s="184" t="s">
        <v>3493</v>
      </c>
      <c r="BO1272" s="184"/>
      <c r="BP1272" s="184" t="s">
        <v>3493</v>
      </c>
      <c r="BQ1272" s="184" t="str">
        <f t="shared" si="55"/>
        <v>√</v>
      </c>
      <c r="BR1272" s="184"/>
      <c r="BS1272" s="184"/>
      <c r="BT1272" s="187" t="s">
        <v>3493</v>
      </c>
      <c r="BU1272" s="184"/>
      <c r="BV1272" s="190" t="e">
        <f>VLOOKUP(D:D,#REF!,2,0)</f>
        <v>#REF!</v>
      </c>
      <c r="BW1272" s="190" t="e">
        <f>VLOOKUP(D:D,#REF!,3,0)</f>
        <v>#REF!</v>
      </c>
      <c r="BX1272" s="190"/>
      <c r="BY1272" s="190"/>
      <c r="BZ1272" s="191" t="e">
        <f>VLOOKUP(D:D,#REF!,2,0)</f>
        <v>#REF!</v>
      </c>
      <c r="CA1272" s="192" t="s">
        <v>18928</v>
      </c>
      <c r="CB1272" s="192" t="s">
        <v>18928</v>
      </c>
      <c r="CC1272" s="192" t="s">
        <v>18928</v>
      </c>
      <c r="CD1272" s="190"/>
      <c r="CE1272" s="184">
        <v>7004708</v>
      </c>
    </row>
    <row r="1273" spans="1:83" ht="11.95" customHeight="1">
      <c r="A1273" s="184">
        <v>7004709</v>
      </c>
      <c r="B1273" s="184">
        <v>1272</v>
      </c>
      <c r="C1273" s="184" t="s">
        <v>22473</v>
      </c>
      <c r="D1273" s="184" t="s">
        <v>25</v>
      </c>
      <c r="E1273" s="184" t="s">
        <v>122</v>
      </c>
      <c r="F1273" s="184" t="s">
        <v>26560</v>
      </c>
      <c r="G1273" s="185">
        <v>42705</v>
      </c>
      <c r="H1273" s="186" t="s">
        <v>22474</v>
      </c>
      <c r="I1273" s="187">
        <v>21050</v>
      </c>
      <c r="J1273" s="184" t="s">
        <v>12633</v>
      </c>
      <c r="K1273" s="184">
        <v>7004709</v>
      </c>
      <c r="L1273" s="184" t="s">
        <v>26561</v>
      </c>
      <c r="M1273" s="184" t="s">
        <v>26562</v>
      </c>
      <c r="N1273" s="188" t="s">
        <v>26563</v>
      </c>
      <c r="O1273" s="189" t="s">
        <v>16095</v>
      </c>
      <c r="P1273" s="187" t="s">
        <v>26564</v>
      </c>
      <c r="Q1273" s="187" t="s">
        <v>16096</v>
      </c>
      <c r="R1273" s="184" t="s">
        <v>16097</v>
      </c>
      <c r="S1273" s="184">
        <v>13768639088</v>
      </c>
      <c r="T1273" s="184" t="s">
        <v>16097</v>
      </c>
      <c r="U1273" s="184">
        <v>13768639088</v>
      </c>
      <c r="V1273" s="184" t="s">
        <v>16098</v>
      </c>
      <c r="W1273" s="184">
        <v>13737941203</v>
      </c>
      <c r="X1273" s="187" t="s">
        <v>16099</v>
      </c>
      <c r="Y1273" s="187" t="s">
        <v>16100</v>
      </c>
      <c r="Z1273" s="188" t="s">
        <v>3575</v>
      </c>
      <c r="AA1273" s="184">
        <v>180</v>
      </c>
      <c r="AB1273" s="184" t="s">
        <v>3561</v>
      </c>
      <c r="AC1273" s="184"/>
      <c r="AD1273" s="184"/>
      <c r="AE1273" s="184" t="s">
        <v>3562</v>
      </c>
      <c r="AF1273" s="184"/>
      <c r="AG1273" s="184"/>
      <c r="AH1273" s="184"/>
      <c r="AI1273" s="184"/>
      <c r="AJ1273" s="184" t="s">
        <v>3593</v>
      </c>
      <c r="AK1273" s="184">
        <v>530011</v>
      </c>
      <c r="AL1273" s="184" t="s">
        <v>16101</v>
      </c>
      <c r="AM1273" s="184" t="s">
        <v>26564</v>
      </c>
      <c r="AN1273" s="184">
        <v>13737941203</v>
      </c>
      <c r="AO1273" s="184" t="s">
        <v>16102</v>
      </c>
      <c r="AP1273" s="184" t="s">
        <v>16103</v>
      </c>
      <c r="AQ1273" s="184">
        <v>18978826646</v>
      </c>
      <c r="AR1273" s="184" t="s">
        <v>16104</v>
      </c>
      <c r="AS1273" s="184" t="s">
        <v>16105</v>
      </c>
      <c r="AT1273" s="184">
        <v>13737941203</v>
      </c>
      <c r="AU1273" s="184" t="s">
        <v>16106</v>
      </c>
      <c r="AV1273" s="184" t="s">
        <v>16106</v>
      </c>
      <c r="AW1273" s="190"/>
      <c r="AX1273" s="185">
        <v>43906</v>
      </c>
      <c r="AY1273" s="185">
        <v>43557</v>
      </c>
      <c r="AZ1273" s="184" t="s">
        <v>19415</v>
      </c>
      <c r="BA1273" s="184" t="s">
        <v>16107</v>
      </c>
      <c r="BB1273" s="184"/>
      <c r="BC1273" s="184"/>
      <c r="BD1273" s="184"/>
      <c r="BE1273" s="184"/>
      <c r="BF1273" s="184"/>
      <c r="BG1273" s="184"/>
      <c r="BH1273" s="184"/>
      <c r="BI1273" s="184"/>
      <c r="BJ1273" s="184"/>
      <c r="BK1273" s="184"/>
      <c r="BL1273" s="184" t="s">
        <v>3493</v>
      </c>
      <c r="BM1273" s="184"/>
      <c r="BN1273" s="184" t="s">
        <v>3493</v>
      </c>
      <c r="BO1273" s="184" t="s">
        <v>3493</v>
      </c>
      <c r="BP1273" s="184" t="s">
        <v>3493</v>
      </c>
      <c r="BQ1273" s="184" t="str">
        <f t="shared" si="55"/>
        <v>√</v>
      </c>
      <c r="BR1273" s="184"/>
      <c r="BS1273" s="184"/>
      <c r="BT1273" s="187" t="s">
        <v>3493</v>
      </c>
      <c r="BU1273" s="184"/>
      <c r="BV1273" s="190" t="e">
        <f>VLOOKUP(D:D,#REF!,2,0)</f>
        <v>#REF!</v>
      </c>
      <c r="BW1273" s="190" t="e">
        <f>VLOOKUP(D:D,#REF!,3,0)</f>
        <v>#REF!</v>
      </c>
      <c r="BX1273" s="190"/>
      <c r="BY1273" s="190"/>
      <c r="BZ1273" s="191" t="e">
        <f>VLOOKUP(D:D,#REF!,2,0)</f>
        <v>#REF!</v>
      </c>
      <c r="CA1273" s="192" t="s">
        <v>18928</v>
      </c>
      <c r="CB1273" s="192" t="s">
        <v>18928</v>
      </c>
      <c r="CC1273" s="192" t="s">
        <v>18928</v>
      </c>
      <c r="CD1273" s="190"/>
      <c r="CE1273" s="184">
        <v>7004709</v>
      </c>
    </row>
    <row r="1274" spans="1:83" ht="11.95" customHeight="1">
      <c r="A1274" s="184">
        <v>7004710</v>
      </c>
      <c r="B1274" s="184">
        <v>1273</v>
      </c>
      <c r="C1274" s="184" t="s">
        <v>9939</v>
      </c>
      <c r="D1274" s="184" t="s">
        <v>27</v>
      </c>
      <c r="E1274" s="184" t="s">
        <v>113</v>
      </c>
      <c r="F1274" s="184" t="s">
        <v>16108</v>
      </c>
      <c r="G1274" s="185">
        <v>42682</v>
      </c>
      <c r="H1274" s="186" t="s">
        <v>23411</v>
      </c>
      <c r="I1274" s="187">
        <v>21140</v>
      </c>
      <c r="J1274" s="184" t="s">
        <v>23412</v>
      </c>
      <c r="K1274" s="184">
        <v>7004710</v>
      </c>
      <c r="L1274" s="184" t="s">
        <v>16109</v>
      </c>
      <c r="M1274" s="184" t="s">
        <v>16110</v>
      </c>
      <c r="N1274" s="188" t="s">
        <v>16111</v>
      </c>
      <c r="O1274" s="189" t="s">
        <v>16112</v>
      </c>
      <c r="P1274" s="187" t="s">
        <v>16113</v>
      </c>
      <c r="Q1274" s="187" t="s">
        <v>16113</v>
      </c>
      <c r="R1274" s="184" t="s">
        <v>16114</v>
      </c>
      <c r="S1274" s="184" t="s">
        <v>16112</v>
      </c>
      <c r="T1274" s="184" t="s">
        <v>16115</v>
      </c>
      <c r="U1274" s="184">
        <v>13951920297</v>
      </c>
      <c r="V1274" s="184" t="s">
        <v>16116</v>
      </c>
      <c r="W1274" s="184" t="s">
        <v>16117</v>
      </c>
      <c r="X1274" s="187" t="s">
        <v>16118</v>
      </c>
      <c r="Y1274" s="187" t="s">
        <v>16119</v>
      </c>
      <c r="Z1274" s="188" t="s">
        <v>3575</v>
      </c>
      <c r="AA1274" s="184">
        <v>180</v>
      </c>
      <c r="AB1274" s="184" t="s">
        <v>3561</v>
      </c>
      <c r="AC1274" s="184" t="s">
        <v>26285</v>
      </c>
      <c r="AD1274" s="184"/>
      <c r="AE1274" s="184" t="s">
        <v>3562</v>
      </c>
      <c r="AF1274" s="184"/>
      <c r="AG1274" s="184"/>
      <c r="AH1274" s="184"/>
      <c r="AI1274" s="184"/>
      <c r="AJ1274" s="184" t="s">
        <v>3563</v>
      </c>
      <c r="AK1274" s="184">
        <v>211300</v>
      </c>
      <c r="AL1274" s="184" t="s">
        <v>16120</v>
      </c>
      <c r="AM1274" s="184" t="s">
        <v>16121</v>
      </c>
      <c r="AN1274" s="184">
        <v>13951920297</v>
      </c>
      <c r="AO1274" s="184" t="s">
        <v>24137</v>
      </c>
      <c r="AP1274" s="184" t="s">
        <v>16122</v>
      </c>
      <c r="AQ1274" s="184" t="s">
        <v>16123</v>
      </c>
      <c r="AR1274" s="184" t="s">
        <v>971</v>
      </c>
      <c r="AS1274" s="184" t="s">
        <v>6063</v>
      </c>
      <c r="AT1274" s="184">
        <v>18652993511</v>
      </c>
      <c r="AU1274" s="184" t="s">
        <v>16124</v>
      </c>
      <c r="AV1274" s="184" t="s">
        <v>16124</v>
      </c>
      <c r="AW1274" s="190"/>
      <c r="AX1274" s="185">
        <v>43896</v>
      </c>
      <c r="AY1274" s="185">
        <v>43530</v>
      </c>
      <c r="AZ1274" s="184" t="s">
        <v>3731</v>
      </c>
      <c r="BA1274" s="184" t="s">
        <v>16125</v>
      </c>
      <c r="BB1274" s="184"/>
      <c r="BC1274" s="184"/>
      <c r="BD1274" s="184"/>
      <c r="BE1274" s="184"/>
      <c r="BF1274" s="184"/>
      <c r="BG1274" s="184"/>
      <c r="BH1274" s="184"/>
      <c r="BI1274" s="184"/>
      <c r="BJ1274" s="184"/>
      <c r="BK1274" s="184"/>
      <c r="BL1274" s="184" t="s">
        <v>3493</v>
      </c>
      <c r="BM1274" s="184"/>
      <c r="BN1274" s="184"/>
      <c r="BO1274" s="184" t="s">
        <v>3493</v>
      </c>
      <c r="BP1274" s="184" t="s">
        <v>3493</v>
      </c>
      <c r="BQ1274" s="184" t="str">
        <f t="shared" si="55"/>
        <v>√</v>
      </c>
      <c r="BR1274" s="184"/>
      <c r="BS1274" s="184"/>
      <c r="BT1274" s="187" t="s">
        <v>3493</v>
      </c>
      <c r="BU1274" s="184"/>
      <c r="BV1274" s="190" t="e">
        <f>VLOOKUP(D:D,#REF!,2,0)</f>
        <v>#REF!</v>
      </c>
      <c r="BW1274" s="190" t="e">
        <f>VLOOKUP(D:D,#REF!,3,0)</f>
        <v>#REF!</v>
      </c>
      <c r="BX1274" s="190"/>
      <c r="BY1274" s="190"/>
      <c r="BZ1274" s="191" t="e">
        <f>VLOOKUP(D:D,#REF!,2,0)</f>
        <v>#REF!</v>
      </c>
      <c r="CA1274" s="192" t="s">
        <v>18928</v>
      </c>
      <c r="CB1274" s="192" t="s">
        <v>18928</v>
      </c>
      <c r="CC1274" s="192" t="s">
        <v>18928</v>
      </c>
      <c r="CD1274" s="190"/>
      <c r="CE1274" s="184">
        <v>7004710</v>
      </c>
    </row>
    <row r="1275" spans="1:83" ht="11.95" customHeight="1">
      <c r="A1275" s="184">
        <v>7004711</v>
      </c>
      <c r="B1275" s="184">
        <v>1274</v>
      </c>
      <c r="C1275" s="184" t="s">
        <v>3672</v>
      </c>
      <c r="D1275" s="184" t="s">
        <v>34</v>
      </c>
      <c r="E1275" s="184" t="s">
        <v>727</v>
      </c>
      <c r="F1275" s="184" t="s">
        <v>16126</v>
      </c>
      <c r="G1275" s="185">
        <v>42724</v>
      </c>
      <c r="H1275" s="186" t="s">
        <v>15974</v>
      </c>
      <c r="I1275" s="187">
        <v>21158</v>
      </c>
      <c r="J1275" s="184" t="s">
        <v>16127</v>
      </c>
      <c r="K1275" s="184">
        <v>7004711</v>
      </c>
      <c r="L1275" s="184" t="s">
        <v>16128</v>
      </c>
      <c r="M1275" s="184" t="s">
        <v>3575</v>
      </c>
      <c r="N1275" s="188" t="s">
        <v>19280</v>
      </c>
      <c r="O1275" s="189" t="s">
        <v>16129</v>
      </c>
      <c r="P1275" s="187" t="s">
        <v>16130</v>
      </c>
      <c r="Q1275" s="187" t="s">
        <v>16130</v>
      </c>
      <c r="R1275" s="184" t="s">
        <v>16131</v>
      </c>
      <c r="S1275" s="184">
        <v>13007375411</v>
      </c>
      <c r="T1275" s="184" t="s">
        <v>16132</v>
      </c>
      <c r="U1275" s="184">
        <v>15873722188</v>
      </c>
      <c r="V1275" s="184" t="s">
        <v>16133</v>
      </c>
      <c r="W1275" s="184">
        <v>13786781987</v>
      </c>
      <c r="X1275" s="187" t="s">
        <v>16134</v>
      </c>
      <c r="Y1275" s="187"/>
      <c r="Z1275" s="188" t="s">
        <v>3575</v>
      </c>
      <c r="AA1275" s="184">
        <v>120</v>
      </c>
      <c r="AB1275" s="184" t="s">
        <v>3561</v>
      </c>
      <c r="AC1275" s="184"/>
      <c r="AD1275" s="184" t="s">
        <v>4266</v>
      </c>
      <c r="AE1275" s="184" t="s">
        <v>3562</v>
      </c>
      <c r="AF1275" s="184"/>
      <c r="AG1275" s="184"/>
      <c r="AH1275" s="184"/>
      <c r="AI1275" s="184"/>
      <c r="AJ1275" s="184" t="s">
        <v>3563</v>
      </c>
      <c r="AK1275" s="184">
        <v>413101</v>
      </c>
      <c r="AL1275" s="184" t="s">
        <v>9985</v>
      </c>
      <c r="AM1275" s="184" t="s">
        <v>16135</v>
      </c>
      <c r="AN1275" s="184">
        <v>13975839258</v>
      </c>
      <c r="AO1275" s="184" t="s">
        <v>16136</v>
      </c>
      <c r="AP1275" s="184" t="s">
        <v>16137</v>
      </c>
      <c r="AQ1275" s="184" t="s">
        <v>16138</v>
      </c>
      <c r="AR1275" s="184" t="s">
        <v>19285</v>
      </c>
      <c r="AS1275" s="184" t="s">
        <v>19286</v>
      </c>
      <c r="AT1275" s="184">
        <v>13975839258</v>
      </c>
      <c r="AU1275" s="184" t="s">
        <v>16139</v>
      </c>
      <c r="AV1275" s="184" t="s">
        <v>16139</v>
      </c>
      <c r="AW1275" s="190"/>
      <c r="AX1275" s="185">
        <v>44306</v>
      </c>
      <c r="AY1275" s="185"/>
      <c r="AZ1275" s="184" t="s">
        <v>3731</v>
      </c>
      <c r="BA1275" s="184" t="s">
        <v>16140</v>
      </c>
      <c r="BB1275" s="184"/>
      <c r="BC1275" s="184"/>
      <c r="BD1275" s="184"/>
      <c r="BE1275" s="184"/>
      <c r="BF1275" s="184"/>
      <c r="BG1275" s="184"/>
      <c r="BH1275" s="184"/>
      <c r="BI1275" s="184"/>
      <c r="BJ1275" s="184"/>
      <c r="BK1275" s="184"/>
      <c r="BL1275" s="184" t="s">
        <v>3493</v>
      </c>
      <c r="BM1275" s="184"/>
      <c r="BN1275" s="184"/>
      <c r="BO1275" s="184"/>
      <c r="BP1275" s="184" t="s">
        <v>3493</v>
      </c>
      <c r="BQ1275" s="184" t="str">
        <f t="shared" si="55"/>
        <v xml:space="preserve"> </v>
      </c>
      <c r="BR1275" s="184"/>
      <c r="BS1275" s="184"/>
      <c r="BT1275" s="187" t="s">
        <v>3493</v>
      </c>
      <c r="BU1275" s="184"/>
      <c r="BV1275" s="190" t="e">
        <f>VLOOKUP(D:D,#REF!,2,0)</f>
        <v>#REF!</v>
      </c>
      <c r="BW1275" s="190" t="e">
        <f>VLOOKUP(D:D,#REF!,3,0)</f>
        <v>#REF!</v>
      </c>
      <c r="BX1275" s="190"/>
      <c r="BY1275" s="190"/>
      <c r="BZ1275" s="191" t="e">
        <f>VLOOKUP(D:D,#REF!,2,0)</f>
        <v>#REF!</v>
      </c>
      <c r="CA1275" s="192" t="s">
        <v>18928</v>
      </c>
      <c r="CB1275" s="192" t="s">
        <v>18928</v>
      </c>
      <c r="CC1275" s="192" t="s">
        <v>18928</v>
      </c>
      <c r="CD1275" s="190"/>
      <c r="CE1275" s="184">
        <v>7004711</v>
      </c>
    </row>
    <row r="1276" spans="1:83" ht="11.95" customHeight="1">
      <c r="A1276" s="184">
        <v>7004712</v>
      </c>
      <c r="B1276" s="184">
        <v>1275</v>
      </c>
      <c r="C1276" s="184" t="s">
        <v>3672</v>
      </c>
      <c r="D1276" s="184" t="s">
        <v>34</v>
      </c>
      <c r="E1276" s="184" t="s">
        <v>727</v>
      </c>
      <c r="F1276" s="184" t="s">
        <v>16141</v>
      </c>
      <c r="G1276" s="185">
        <v>42724</v>
      </c>
      <c r="H1276" s="186" t="s">
        <v>15974</v>
      </c>
      <c r="I1276" s="187">
        <v>21158</v>
      </c>
      <c r="J1276" s="184" t="s">
        <v>16127</v>
      </c>
      <c r="K1276" s="184">
        <v>7004712</v>
      </c>
      <c r="L1276" s="184" t="s">
        <v>16142</v>
      </c>
      <c r="M1276" s="184" t="s">
        <v>16143</v>
      </c>
      <c r="N1276" s="188" t="s">
        <v>16144</v>
      </c>
      <c r="O1276" s="189">
        <v>5221649</v>
      </c>
      <c r="P1276" s="187" t="s">
        <v>16145</v>
      </c>
      <c r="Q1276" s="187" t="s">
        <v>16145</v>
      </c>
      <c r="R1276" s="184" t="s">
        <v>16146</v>
      </c>
      <c r="S1276" s="184">
        <v>13973675018</v>
      </c>
      <c r="T1276" s="184" t="s">
        <v>16147</v>
      </c>
      <c r="U1276" s="184">
        <v>13875305278</v>
      </c>
      <c r="V1276" s="184" t="s">
        <v>16148</v>
      </c>
      <c r="W1276" s="184" t="s">
        <v>16149</v>
      </c>
      <c r="X1276" s="187" t="s">
        <v>16150</v>
      </c>
      <c r="Y1276" s="187"/>
      <c r="Z1276" s="188" t="s">
        <v>3575</v>
      </c>
      <c r="AA1276" s="184">
        <v>90</v>
      </c>
      <c r="AB1276" s="184" t="s">
        <v>3669</v>
      </c>
      <c r="AC1276" s="184"/>
      <c r="AD1276" s="184" t="s">
        <v>4266</v>
      </c>
      <c r="AE1276" s="184" t="s">
        <v>3562</v>
      </c>
      <c r="AF1276" s="184"/>
      <c r="AG1276" s="184"/>
      <c r="AH1276" s="184"/>
      <c r="AI1276" s="184"/>
      <c r="AJ1276" s="184" t="s">
        <v>3563</v>
      </c>
      <c r="AK1276" s="184">
        <v>413101</v>
      </c>
      <c r="AL1276" s="184" t="s">
        <v>9985</v>
      </c>
      <c r="AM1276" s="184" t="s">
        <v>16135</v>
      </c>
      <c r="AN1276" s="184">
        <v>13975839258</v>
      </c>
      <c r="AO1276" s="184" t="s">
        <v>16136</v>
      </c>
      <c r="AP1276" s="184" t="s">
        <v>16151</v>
      </c>
      <c r="AQ1276" s="184" t="s">
        <v>16152</v>
      </c>
      <c r="AR1276" s="184" t="s">
        <v>19285</v>
      </c>
      <c r="AS1276" s="184" t="s">
        <v>19286</v>
      </c>
      <c r="AT1276" s="184">
        <v>13975839258</v>
      </c>
      <c r="AU1276" s="184" t="s">
        <v>16153</v>
      </c>
      <c r="AV1276" s="184" t="s">
        <v>16153</v>
      </c>
      <c r="AW1276" s="190"/>
      <c r="AX1276" s="185">
        <v>44395</v>
      </c>
      <c r="AY1276" s="185"/>
      <c r="AZ1276" s="184" t="s">
        <v>3731</v>
      </c>
      <c r="BA1276" s="184" t="s">
        <v>16154</v>
      </c>
      <c r="BB1276" s="184"/>
      <c r="BC1276" s="184"/>
      <c r="BD1276" s="184"/>
      <c r="BE1276" s="184"/>
      <c r="BF1276" s="184"/>
      <c r="BG1276" s="184"/>
      <c r="BH1276" s="184"/>
      <c r="BI1276" s="184"/>
      <c r="BJ1276" s="184"/>
      <c r="BK1276" s="184"/>
      <c r="BL1276" s="184" t="s">
        <v>3493</v>
      </c>
      <c r="BM1276" s="184"/>
      <c r="BN1276" s="184"/>
      <c r="BO1276" s="184"/>
      <c r="BP1276" s="184" t="s">
        <v>3493</v>
      </c>
      <c r="BQ1276" s="184" t="str">
        <f t="shared" si="55"/>
        <v>√</v>
      </c>
      <c r="BR1276" s="184"/>
      <c r="BS1276" s="184" t="s">
        <v>3493</v>
      </c>
      <c r="BT1276" s="187" t="s">
        <v>3493</v>
      </c>
      <c r="BU1276" s="184"/>
      <c r="BV1276" s="190" t="e">
        <f>VLOOKUP(D:D,#REF!,2,0)</f>
        <v>#REF!</v>
      </c>
      <c r="BW1276" s="190" t="e">
        <f>VLOOKUP(D:D,#REF!,3,0)</f>
        <v>#REF!</v>
      </c>
      <c r="BX1276" s="190"/>
      <c r="BY1276" s="190"/>
      <c r="BZ1276" s="191" t="e">
        <f>VLOOKUP(D:D,#REF!,2,0)</f>
        <v>#REF!</v>
      </c>
      <c r="CA1276" s="192" t="s">
        <v>18928</v>
      </c>
      <c r="CB1276" s="192" t="s">
        <v>18928</v>
      </c>
      <c r="CC1276" s="192" t="s">
        <v>18928</v>
      </c>
      <c r="CD1276" s="190"/>
      <c r="CE1276" s="184">
        <v>7004712</v>
      </c>
    </row>
    <row r="1277" spans="1:83" ht="11.95" customHeight="1">
      <c r="A1277" s="184">
        <v>7004713</v>
      </c>
      <c r="B1277" s="184">
        <v>1276</v>
      </c>
      <c r="C1277" s="184" t="s">
        <v>3672</v>
      </c>
      <c r="D1277" s="184" t="s">
        <v>34</v>
      </c>
      <c r="E1277" s="184" t="s">
        <v>727</v>
      </c>
      <c r="F1277" s="184" t="s">
        <v>16155</v>
      </c>
      <c r="G1277" s="185">
        <v>42724</v>
      </c>
      <c r="H1277" s="186" t="s">
        <v>15974</v>
      </c>
      <c r="I1277" s="187">
        <v>21158</v>
      </c>
      <c r="J1277" s="184" t="s">
        <v>16127</v>
      </c>
      <c r="K1277" s="184">
        <v>7004713</v>
      </c>
      <c r="L1277" s="184" t="s">
        <v>16156</v>
      </c>
      <c r="M1277" s="184" t="s">
        <v>16157</v>
      </c>
      <c r="N1277" s="188" t="s">
        <v>16158</v>
      </c>
      <c r="O1277" s="189" t="s">
        <v>16159</v>
      </c>
      <c r="P1277" s="187" t="s">
        <v>16160</v>
      </c>
      <c r="Q1277" s="187" t="s">
        <v>16160</v>
      </c>
      <c r="R1277" s="184" t="s">
        <v>16161</v>
      </c>
      <c r="S1277" s="184">
        <v>13607373456</v>
      </c>
      <c r="T1277" s="184" t="s">
        <v>16162</v>
      </c>
      <c r="U1277" s="184">
        <v>13875307307</v>
      </c>
      <c r="V1277" s="184" t="s">
        <v>16163</v>
      </c>
      <c r="W1277" s="184" t="s">
        <v>16164</v>
      </c>
      <c r="X1277" s="187" t="s">
        <v>16165</v>
      </c>
      <c r="Y1277" s="187"/>
      <c r="Z1277" s="188" t="s">
        <v>3575</v>
      </c>
      <c r="AA1277" s="184">
        <v>60</v>
      </c>
      <c r="AB1277" s="184" t="s">
        <v>3669</v>
      </c>
      <c r="AC1277" s="184"/>
      <c r="AD1277" s="184" t="s">
        <v>4266</v>
      </c>
      <c r="AE1277" s="184" t="s">
        <v>3562</v>
      </c>
      <c r="AF1277" s="184"/>
      <c r="AG1277" s="184"/>
      <c r="AH1277" s="184"/>
      <c r="AI1277" s="184"/>
      <c r="AJ1277" s="184" t="s">
        <v>3563</v>
      </c>
      <c r="AK1277" s="184">
        <v>413101</v>
      </c>
      <c r="AL1277" s="184" t="s">
        <v>9985</v>
      </c>
      <c r="AM1277" s="184" t="s">
        <v>16135</v>
      </c>
      <c r="AN1277" s="184">
        <v>13975839258</v>
      </c>
      <c r="AO1277" s="184" t="s">
        <v>16136</v>
      </c>
      <c r="AP1277" s="184" t="s">
        <v>16166</v>
      </c>
      <c r="AQ1277" s="184" t="s">
        <v>16167</v>
      </c>
      <c r="AR1277" s="184" t="s">
        <v>19285</v>
      </c>
      <c r="AS1277" s="184" t="s">
        <v>19286</v>
      </c>
      <c r="AT1277" s="184">
        <v>13975839258</v>
      </c>
      <c r="AU1277" s="184" t="s">
        <v>16168</v>
      </c>
      <c r="AV1277" s="184" t="s">
        <v>16168</v>
      </c>
      <c r="AW1277" s="190"/>
      <c r="AX1277" s="185">
        <v>44418</v>
      </c>
      <c r="AY1277" s="185"/>
      <c r="AZ1277" s="184" t="s">
        <v>3731</v>
      </c>
      <c r="BA1277" s="184" t="s">
        <v>16169</v>
      </c>
      <c r="BB1277" s="184"/>
      <c r="BC1277" s="184"/>
      <c r="BD1277" s="184"/>
      <c r="BE1277" s="184"/>
      <c r="BF1277" s="184"/>
      <c r="BG1277" s="184"/>
      <c r="BH1277" s="184"/>
      <c r="BI1277" s="184"/>
      <c r="BJ1277" s="184"/>
      <c r="BK1277" s="184"/>
      <c r="BL1277" s="184" t="s">
        <v>3493</v>
      </c>
      <c r="BM1277" s="184"/>
      <c r="BN1277" s="184"/>
      <c r="BO1277" s="184"/>
      <c r="BP1277" s="184" t="s">
        <v>3493</v>
      </c>
      <c r="BQ1277" s="184" t="str">
        <f t="shared" si="55"/>
        <v>√</v>
      </c>
      <c r="BR1277" s="184"/>
      <c r="BS1277" s="184" t="s">
        <v>3493</v>
      </c>
      <c r="BT1277" s="187" t="s">
        <v>3493</v>
      </c>
      <c r="BU1277" s="184"/>
      <c r="BV1277" s="190" t="e">
        <f>VLOOKUP(D:D,#REF!,2,0)</f>
        <v>#REF!</v>
      </c>
      <c r="BW1277" s="190" t="e">
        <f>VLOOKUP(D:D,#REF!,3,0)</f>
        <v>#REF!</v>
      </c>
      <c r="BX1277" s="190"/>
      <c r="BY1277" s="190"/>
      <c r="BZ1277" s="191" t="e">
        <f>VLOOKUP(D:D,#REF!,2,0)</f>
        <v>#REF!</v>
      </c>
      <c r="CA1277" s="192" t="s">
        <v>18928</v>
      </c>
      <c r="CB1277" s="192" t="s">
        <v>18928</v>
      </c>
      <c r="CC1277" s="192" t="s">
        <v>18928</v>
      </c>
      <c r="CD1277" s="190"/>
      <c r="CE1277" s="184">
        <v>7004713</v>
      </c>
    </row>
    <row r="1278" spans="1:83" ht="11.95" customHeight="1">
      <c r="A1278" s="184">
        <v>7004714</v>
      </c>
      <c r="B1278" s="184">
        <v>1277</v>
      </c>
      <c r="C1278" s="184" t="s">
        <v>3672</v>
      </c>
      <c r="D1278" s="184" t="s">
        <v>34</v>
      </c>
      <c r="E1278" s="184" t="s">
        <v>727</v>
      </c>
      <c r="F1278" s="184" t="s">
        <v>16170</v>
      </c>
      <c r="G1278" s="185">
        <v>42724</v>
      </c>
      <c r="H1278" s="186" t="s">
        <v>15974</v>
      </c>
      <c r="I1278" s="187">
        <v>21158</v>
      </c>
      <c r="J1278" s="184" t="s">
        <v>16171</v>
      </c>
      <c r="K1278" s="184">
        <v>7004714</v>
      </c>
      <c r="L1278" s="184" t="s">
        <v>16172</v>
      </c>
      <c r="M1278" s="184" t="s">
        <v>16173</v>
      </c>
      <c r="N1278" s="188" t="s">
        <v>16174</v>
      </c>
      <c r="O1278" s="189" t="s">
        <v>16175</v>
      </c>
      <c r="P1278" s="187" t="s">
        <v>16176</v>
      </c>
      <c r="Q1278" s="187" t="s">
        <v>16176</v>
      </c>
      <c r="R1278" s="184" t="s">
        <v>16177</v>
      </c>
      <c r="S1278" s="184">
        <v>13875309956</v>
      </c>
      <c r="T1278" s="184" t="s">
        <v>16178</v>
      </c>
      <c r="U1278" s="184">
        <v>18973701957</v>
      </c>
      <c r="V1278" s="184" t="s">
        <v>16179</v>
      </c>
      <c r="W1278" s="184" t="s">
        <v>16180</v>
      </c>
      <c r="X1278" s="187" t="s">
        <v>16181</v>
      </c>
      <c r="Y1278" s="187"/>
      <c r="Z1278" s="188" t="s">
        <v>16182</v>
      </c>
      <c r="AA1278" s="184">
        <v>240</v>
      </c>
      <c r="AB1278" s="184" t="s">
        <v>3669</v>
      </c>
      <c r="AC1278" s="184"/>
      <c r="AD1278" s="184" t="s">
        <v>4266</v>
      </c>
      <c r="AE1278" s="184" t="s">
        <v>3562</v>
      </c>
      <c r="AF1278" s="184"/>
      <c r="AG1278" s="184"/>
      <c r="AH1278" s="184"/>
      <c r="AI1278" s="184"/>
      <c r="AJ1278" s="184" t="s">
        <v>3563</v>
      </c>
      <c r="AK1278" s="184">
        <v>413101</v>
      </c>
      <c r="AL1278" s="184" t="s">
        <v>9985</v>
      </c>
      <c r="AM1278" s="184" t="s">
        <v>16135</v>
      </c>
      <c r="AN1278" s="184">
        <v>13975839258</v>
      </c>
      <c r="AO1278" s="184" t="s">
        <v>16136</v>
      </c>
      <c r="AP1278" s="184" t="s">
        <v>9731</v>
      </c>
      <c r="AQ1278" s="184" t="s">
        <v>16183</v>
      </c>
      <c r="AR1278" s="184" t="s">
        <v>19285</v>
      </c>
      <c r="AS1278" s="184" t="s">
        <v>19286</v>
      </c>
      <c r="AT1278" s="184">
        <v>13975839258</v>
      </c>
      <c r="AU1278" s="184" t="s">
        <v>16184</v>
      </c>
      <c r="AV1278" s="184" t="s">
        <v>16185</v>
      </c>
      <c r="AW1278" s="190"/>
      <c r="AX1278" s="185">
        <v>44448</v>
      </c>
      <c r="AY1278" s="185"/>
      <c r="AZ1278" s="184" t="s">
        <v>3731</v>
      </c>
      <c r="BA1278" s="184" t="s">
        <v>16186</v>
      </c>
      <c r="BB1278" s="184"/>
      <c r="BC1278" s="184"/>
      <c r="BD1278" s="184"/>
      <c r="BE1278" s="184"/>
      <c r="BF1278" s="184"/>
      <c r="BG1278" s="184"/>
      <c r="BH1278" s="184"/>
      <c r="BI1278" s="184"/>
      <c r="BJ1278" s="184"/>
      <c r="BK1278" s="184"/>
      <c r="BL1278" s="184" t="s">
        <v>3493</v>
      </c>
      <c r="BM1278" s="184"/>
      <c r="BN1278" s="184"/>
      <c r="BO1278" s="184"/>
      <c r="BP1278" s="184" t="s">
        <v>3493</v>
      </c>
      <c r="BQ1278" s="184" t="str">
        <f t="shared" si="55"/>
        <v>√</v>
      </c>
      <c r="BR1278" s="184"/>
      <c r="BS1278" s="184"/>
      <c r="BT1278" s="187" t="s">
        <v>3493</v>
      </c>
      <c r="BU1278" s="184"/>
      <c r="BV1278" s="190" t="e">
        <f>VLOOKUP(D:D,#REF!,2,0)</f>
        <v>#REF!</v>
      </c>
      <c r="BW1278" s="190" t="e">
        <f>VLOOKUP(D:D,#REF!,3,0)</f>
        <v>#REF!</v>
      </c>
      <c r="BX1278" s="190"/>
      <c r="BY1278" s="190"/>
      <c r="BZ1278" s="191" t="e">
        <f>VLOOKUP(D:D,#REF!,2,0)</f>
        <v>#REF!</v>
      </c>
      <c r="CA1278" s="192" t="s">
        <v>18928</v>
      </c>
      <c r="CB1278" s="192" t="s">
        <v>18928</v>
      </c>
      <c r="CC1278" s="192" t="s">
        <v>18928</v>
      </c>
      <c r="CD1278" s="190"/>
      <c r="CE1278" s="184">
        <v>7004714</v>
      </c>
    </row>
    <row r="1279" spans="1:83" ht="11.95" customHeight="1">
      <c r="A1279" s="184">
        <v>7004715</v>
      </c>
      <c r="B1279" s="184">
        <v>1278</v>
      </c>
      <c r="C1279" s="184" t="s">
        <v>3672</v>
      </c>
      <c r="D1279" s="184" t="s">
        <v>33</v>
      </c>
      <c r="E1279" s="184" t="s">
        <v>708</v>
      </c>
      <c r="F1279" s="184" t="s">
        <v>16187</v>
      </c>
      <c r="G1279" s="185">
        <v>42722</v>
      </c>
      <c r="H1279" s="186" t="s">
        <v>19025</v>
      </c>
      <c r="I1279" s="187">
        <v>21152</v>
      </c>
      <c r="J1279" s="184" t="s">
        <v>19026</v>
      </c>
      <c r="K1279" s="184">
        <v>7004715</v>
      </c>
      <c r="L1279" s="184" t="s">
        <v>16188</v>
      </c>
      <c r="M1279" s="184" t="s">
        <v>16189</v>
      </c>
      <c r="N1279" s="188" t="s">
        <v>16190</v>
      </c>
      <c r="O1279" s="189" t="s">
        <v>16191</v>
      </c>
      <c r="P1279" s="187" t="s">
        <v>16192</v>
      </c>
      <c r="Q1279" s="187" t="s">
        <v>16193</v>
      </c>
      <c r="R1279" s="184" t="s">
        <v>16194</v>
      </c>
      <c r="S1279" s="184" t="s">
        <v>16195</v>
      </c>
      <c r="T1279" s="184" t="s">
        <v>16196</v>
      </c>
      <c r="U1279" s="184">
        <v>13872626165</v>
      </c>
      <c r="V1279" s="184" t="s">
        <v>16196</v>
      </c>
      <c r="W1279" s="184">
        <v>13872626165</v>
      </c>
      <c r="X1279" s="187" t="s">
        <v>16197</v>
      </c>
      <c r="Y1279" s="187"/>
      <c r="Z1279" s="188" t="s">
        <v>16198</v>
      </c>
      <c r="AA1279" s="184">
        <v>180</v>
      </c>
      <c r="AB1279" s="184" t="s">
        <v>3561</v>
      </c>
      <c r="AC1279" s="184" t="s">
        <v>16199</v>
      </c>
      <c r="AD1279" s="184"/>
      <c r="AE1279" s="184" t="s">
        <v>3562</v>
      </c>
      <c r="AF1279" s="184"/>
      <c r="AG1279" s="184"/>
      <c r="AH1279" s="184"/>
      <c r="AI1279" s="184"/>
      <c r="AJ1279" s="184" t="s">
        <v>3593</v>
      </c>
      <c r="AK1279" s="184">
        <v>444200</v>
      </c>
      <c r="AL1279" s="184" t="s">
        <v>1271</v>
      </c>
      <c r="AM1279" s="184" t="s">
        <v>3988</v>
      </c>
      <c r="AN1279" s="184">
        <v>15071437237</v>
      </c>
      <c r="AO1279" s="184" t="s">
        <v>3989</v>
      </c>
      <c r="AP1279" s="184" t="s">
        <v>16200</v>
      </c>
      <c r="AQ1279" s="184">
        <v>13872626165</v>
      </c>
      <c r="AR1279" s="184" t="s">
        <v>1271</v>
      </c>
      <c r="AS1279" s="184" t="s">
        <v>3988</v>
      </c>
      <c r="AT1279" s="184">
        <v>15071437237</v>
      </c>
      <c r="AU1279" s="184" t="s">
        <v>16201</v>
      </c>
      <c r="AV1279" s="184" t="s">
        <v>16201</v>
      </c>
      <c r="AW1279" s="190"/>
      <c r="AX1279" s="185">
        <v>44329</v>
      </c>
      <c r="AY1279" s="185">
        <v>44329</v>
      </c>
      <c r="AZ1279" s="184" t="s">
        <v>3731</v>
      </c>
      <c r="BA1279" s="184" t="s">
        <v>16202</v>
      </c>
      <c r="BB1279" s="184"/>
      <c r="BC1279" s="184"/>
      <c r="BD1279" s="184"/>
      <c r="BE1279" s="184"/>
      <c r="BF1279" s="184"/>
      <c r="BG1279" s="184"/>
      <c r="BH1279" s="184"/>
      <c r="BI1279" s="184"/>
      <c r="BJ1279" s="184"/>
      <c r="BK1279" s="184"/>
      <c r="BL1279" s="184" t="s">
        <v>3493</v>
      </c>
      <c r="BM1279" s="184"/>
      <c r="BN1279" s="184"/>
      <c r="BO1279" s="184"/>
      <c r="BP1279" s="184" t="s">
        <v>3493</v>
      </c>
      <c r="BQ1279" s="184" t="str">
        <f t="shared" si="55"/>
        <v>√</v>
      </c>
      <c r="BR1279" s="184"/>
      <c r="BS1279" s="184"/>
      <c r="BT1279" s="187" t="s">
        <v>3493</v>
      </c>
      <c r="BU1279" s="184"/>
      <c r="BV1279" s="190" t="e">
        <f>VLOOKUP(D:D,#REF!,2,0)</f>
        <v>#REF!</v>
      </c>
      <c r="BW1279" s="190" t="e">
        <f>VLOOKUP(D:D,#REF!,3,0)</f>
        <v>#REF!</v>
      </c>
      <c r="BX1279" s="190"/>
      <c r="BY1279" s="190"/>
      <c r="BZ1279" s="191" t="e">
        <f>VLOOKUP(D:D,#REF!,2,0)</f>
        <v>#REF!</v>
      </c>
      <c r="CA1279" s="192" t="s">
        <v>18928</v>
      </c>
      <c r="CB1279" s="192" t="s">
        <v>18928</v>
      </c>
      <c r="CC1279" s="192" t="s">
        <v>18928</v>
      </c>
      <c r="CD1279" s="190"/>
      <c r="CE1279" s="184">
        <v>7004715</v>
      </c>
    </row>
    <row r="1280" spans="1:83" ht="11.95" customHeight="1">
      <c r="A1280" s="184">
        <v>7004716</v>
      </c>
      <c r="B1280" s="184">
        <v>1279</v>
      </c>
      <c r="C1280" s="184" t="s">
        <v>3672</v>
      </c>
      <c r="D1280" s="184" t="s">
        <v>33</v>
      </c>
      <c r="E1280" s="184" t="s">
        <v>16203</v>
      </c>
      <c r="F1280" s="184" t="s">
        <v>16203</v>
      </c>
      <c r="G1280" s="185">
        <v>42722</v>
      </c>
      <c r="H1280" s="186" t="s">
        <v>19037</v>
      </c>
      <c r="I1280" s="187">
        <v>21154</v>
      </c>
      <c r="J1280" s="184" t="s">
        <v>19026</v>
      </c>
      <c r="K1280" s="184">
        <v>7004716</v>
      </c>
      <c r="L1280" s="184" t="s">
        <v>16204</v>
      </c>
      <c r="M1280" s="184" t="s">
        <v>16205</v>
      </c>
      <c r="N1280" s="188" t="s">
        <v>16206</v>
      </c>
      <c r="O1280" s="189" t="s">
        <v>16207</v>
      </c>
      <c r="P1280" s="187" t="s">
        <v>16208</v>
      </c>
      <c r="Q1280" s="187" t="s">
        <v>16208</v>
      </c>
      <c r="R1280" s="184" t="s">
        <v>16209</v>
      </c>
      <c r="S1280" s="184" t="s">
        <v>16210</v>
      </c>
      <c r="T1280" s="184" t="s">
        <v>16211</v>
      </c>
      <c r="U1280" s="184">
        <v>18672691908</v>
      </c>
      <c r="V1280" s="184" t="s">
        <v>16212</v>
      </c>
      <c r="W1280" s="184" t="s">
        <v>16213</v>
      </c>
      <c r="X1280" s="187" t="s">
        <v>16214</v>
      </c>
      <c r="Y1280" s="187"/>
      <c r="Z1280" s="188" t="s">
        <v>16214</v>
      </c>
      <c r="AA1280" s="184">
        <v>180</v>
      </c>
      <c r="AB1280" s="184" t="s">
        <v>3561</v>
      </c>
      <c r="AC1280" s="184"/>
      <c r="AD1280" s="184"/>
      <c r="AE1280" s="184" t="s">
        <v>3562</v>
      </c>
      <c r="AF1280" s="184"/>
      <c r="AG1280" s="184"/>
      <c r="AH1280" s="184"/>
      <c r="AI1280" s="184"/>
      <c r="AJ1280" s="184" t="s">
        <v>3593</v>
      </c>
      <c r="AK1280" s="184">
        <v>433100</v>
      </c>
      <c r="AL1280" s="184" t="s">
        <v>1258</v>
      </c>
      <c r="AM1280" s="184" t="s">
        <v>3998</v>
      </c>
      <c r="AN1280" s="184">
        <v>18602731796</v>
      </c>
      <c r="AO1280" s="184" t="s">
        <v>16215</v>
      </c>
      <c r="AP1280" s="184" t="s">
        <v>16216</v>
      </c>
      <c r="AQ1280" s="184">
        <v>13597423336</v>
      </c>
      <c r="AR1280" s="184" t="s">
        <v>1258</v>
      </c>
      <c r="AS1280" s="184" t="s">
        <v>3998</v>
      </c>
      <c r="AT1280" s="184">
        <v>18602731796</v>
      </c>
      <c r="AU1280" s="184" t="s">
        <v>16217</v>
      </c>
      <c r="AV1280" s="184" t="s">
        <v>16217</v>
      </c>
      <c r="AW1280" s="190"/>
      <c r="AX1280" s="185">
        <v>44297</v>
      </c>
      <c r="AY1280" s="185">
        <v>44297</v>
      </c>
      <c r="AZ1280" s="184" t="s">
        <v>3731</v>
      </c>
      <c r="BA1280" s="184" t="s">
        <v>16218</v>
      </c>
      <c r="BB1280" s="184"/>
      <c r="BC1280" s="184"/>
      <c r="BD1280" s="184"/>
      <c r="BE1280" s="184"/>
      <c r="BF1280" s="184"/>
      <c r="BG1280" s="184"/>
      <c r="BH1280" s="184"/>
      <c r="BI1280" s="184"/>
      <c r="BJ1280" s="184"/>
      <c r="BK1280" s="184"/>
      <c r="BL1280" s="184" t="s">
        <v>3493</v>
      </c>
      <c r="BM1280" s="184"/>
      <c r="BN1280" s="184"/>
      <c r="BO1280" s="184"/>
      <c r="BP1280" s="184" t="s">
        <v>3493</v>
      </c>
      <c r="BQ1280" s="184" t="str">
        <f t="shared" si="55"/>
        <v>√</v>
      </c>
      <c r="BR1280" s="184"/>
      <c r="BS1280" s="184"/>
      <c r="BT1280" s="187" t="s">
        <v>3493</v>
      </c>
      <c r="BU1280" s="184"/>
      <c r="BV1280" s="190" t="e">
        <f>VLOOKUP(D:D,#REF!,2,0)</f>
        <v>#REF!</v>
      </c>
      <c r="BW1280" s="190" t="e">
        <f>VLOOKUP(D:D,#REF!,3,0)</f>
        <v>#REF!</v>
      </c>
      <c r="BX1280" s="190"/>
      <c r="BY1280" s="190"/>
      <c r="BZ1280" s="191" t="e">
        <f>VLOOKUP(D:D,#REF!,2,0)</f>
        <v>#REF!</v>
      </c>
      <c r="CA1280" s="192" t="s">
        <v>18928</v>
      </c>
      <c r="CB1280" s="192" t="s">
        <v>18928</v>
      </c>
      <c r="CC1280" s="192" t="s">
        <v>18928</v>
      </c>
      <c r="CD1280" s="190"/>
      <c r="CE1280" s="184">
        <v>7004716</v>
      </c>
    </row>
    <row r="1281" spans="1:83" ht="11.95" customHeight="1">
      <c r="A1281" s="184">
        <v>7004717</v>
      </c>
      <c r="B1281" s="184">
        <v>1280</v>
      </c>
      <c r="C1281" s="184" t="s">
        <v>3672</v>
      </c>
      <c r="D1281" s="184" t="s">
        <v>33</v>
      </c>
      <c r="E1281" s="184" t="s">
        <v>69</v>
      </c>
      <c r="F1281" s="184" t="s">
        <v>16219</v>
      </c>
      <c r="G1281" s="185">
        <v>42722</v>
      </c>
      <c r="H1281" s="186" t="s">
        <v>3674</v>
      </c>
      <c r="I1281" s="187">
        <v>21082</v>
      </c>
      <c r="J1281" s="184" t="s">
        <v>3675</v>
      </c>
      <c r="K1281" s="184">
        <v>7004717</v>
      </c>
      <c r="L1281" s="184" t="s">
        <v>16220</v>
      </c>
      <c r="M1281" s="184" t="s">
        <v>16221</v>
      </c>
      <c r="N1281" s="188" t="s">
        <v>16222</v>
      </c>
      <c r="O1281" s="189" t="s">
        <v>16223</v>
      </c>
      <c r="P1281" s="187" t="s">
        <v>16224</v>
      </c>
      <c r="Q1281" s="187" t="s">
        <v>16224</v>
      </c>
      <c r="R1281" s="184" t="s">
        <v>16225</v>
      </c>
      <c r="S1281" s="184" t="s">
        <v>16223</v>
      </c>
      <c r="T1281" s="184" t="s">
        <v>16226</v>
      </c>
      <c r="U1281" s="184" t="s">
        <v>16227</v>
      </c>
      <c r="V1281" s="184" t="s">
        <v>16228</v>
      </c>
      <c r="W1281" s="184">
        <v>13385286133</v>
      </c>
      <c r="X1281" s="187" t="s">
        <v>16229</v>
      </c>
      <c r="Y1281" s="187"/>
      <c r="Z1281" s="188" t="s">
        <v>3575</v>
      </c>
      <c r="AA1281" s="184">
        <v>180</v>
      </c>
      <c r="AB1281" s="184" t="s">
        <v>3561</v>
      </c>
      <c r="AC1281" s="184"/>
      <c r="AD1281" s="184"/>
      <c r="AE1281" s="184" t="s">
        <v>3562</v>
      </c>
      <c r="AF1281" s="184"/>
      <c r="AG1281" s="184"/>
      <c r="AH1281" s="184"/>
      <c r="AI1281" s="184"/>
      <c r="AJ1281" s="184" t="s">
        <v>3593</v>
      </c>
      <c r="AK1281" s="184">
        <v>430060</v>
      </c>
      <c r="AL1281" s="184" t="s">
        <v>16230</v>
      </c>
      <c r="AM1281" s="184" t="s">
        <v>16231</v>
      </c>
      <c r="AN1281" s="184">
        <v>13385286133</v>
      </c>
      <c r="AO1281" s="184" t="s">
        <v>16215</v>
      </c>
      <c r="AP1281" s="184" t="s">
        <v>16232</v>
      </c>
      <c r="AQ1281" s="184">
        <v>13385286133</v>
      </c>
      <c r="AR1281" s="184" t="s">
        <v>16233</v>
      </c>
      <c r="AS1281" s="184" t="s">
        <v>16234</v>
      </c>
      <c r="AT1281" s="184">
        <v>13006134099</v>
      </c>
      <c r="AU1281" s="184" t="s">
        <v>16235</v>
      </c>
      <c r="AV1281" s="184" t="s">
        <v>16236</v>
      </c>
      <c r="AW1281" s="190"/>
      <c r="AX1281" s="185">
        <v>44297</v>
      </c>
      <c r="AY1281" s="185">
        <v>44297</v>
      </c>
      <c r="AZ1281" s="184" t="s">
        <v>3731</v>
      </c>
      <c r="BA1281" s="184" t="s">
        <v>16237</v>
      </c>
      <c r="BB1281" s="184"/>
      <c r="BC1281" s="184"/>
      <c r="BD1281" s="184"/>
      <c r="BE1281" s="184"/>
      <c r="BF1281" s="184"/>
      <c r="BG1281" s="184"/>
      <c r="BH1281" s="184"/>
      <c r="BI1281" s="184"/>
      <c r="BJ1281" s="184"/>
      <c r="BK1281" s="184"/>
      <c r="BL1281" s="184" t="s">
        <v>3493</v>
      </c>
      <c r="BM1281" s="184"/>
      <c r="BN1281" s="184"/>
      <c r="BO1281" s="184"/>
      <c r="BP1281" s="184" t="s">
        <v>3493</v>
      </c>
      <c r="BQ1281" s="184" t="str">
        <f t="shared" si="55"/>
        <v>√</v>
      </c>
      <c r="BR1281" s="184"/>
      <c r="BS1281" s="184"/>
      <c r="BT1281" s="187" t="s">
        <v>3493</v>
      </c>
      <c r="BU1281" s="184"/>
      <c r="BV1281" s="190" t="e">
        <f>VLOOKUP(D:D,#REF!,2,0)</f>
        <v>#REF!</v>
      </c>
      <c r="BW1281" s="190" t="e">
        <f>VLOOKUP(D:D,#REF!,3,0)</f>
        <v>#REF!</v>
      </c>
      <c r="BX1281" s="190"/>
      <c r="BY1281" s="190"/>
      <c r="BZ1281" s="191" t="e">
        <f>VLOOKUP(D:D,#REF!,2,0)</f>
        <v>#REF!</v>
      </c>
      <c r="CA1281" s="192" t="s">
        <v>18928</v>
      </c>
      <c r="CB1281" s="192" t="s">
        <v>18928</v>
      </c>
      <c r="CC1281" s="192" t="s">
        <v>18928</v>
      </c>
      <c r="CD1281" s="190"/>
      <c r="CE1281" s="184">
        <v>7004717</v>
      </c>
    </row>
    <row r="1282" spans="1:83" ht="11.95" customHeight="1">
      <c r="A1282" s="184">
        <v>7004718</v>
      </c>
      <c r="B1282" s="184">
        <v>1281</v>
      </c>
      <c r="C1282" s="184" t="s">
        <v>3672</v>
      </c>
      <c r="D1282" s="184" t="s">
        <v>33</v>
      </c>
      <c r="E1282" s="184" t="s">
        <v>707</v>
      </c>
      <c r="F1282" s="184" t="s">
        <v>16238</v>
      </c>
      <c r="G1282" s="185">
        <v>42722</v>
      </c>
      <c r="H1282" s="186" t="s">
        <v>3674</v>
      </c>
      <c r="I1282" s="187">
        <v>21082</v>
      </c>
      <c r="J1282" s="184" t="s">
        <v>16239</v>
      </c>
      <c r="K1282" s="184">
        <v>7004718</v>
      </c>
      <c r="L1282" s="184" t="s">
        <v>16240</v>
      </c>
      <c r="M1282" s="184" t="s">
        <v>16241</v>
      </c>
      <c r="N1282" s="188" t="s">
        <v>26565</v>
      </c>
      <c r="O1282" s="189" t="s">
        <v>16242</v>
      </c>
      <c r="P1282" s="187" t="s">
        <v>26566</v>
      </c>
      <c r="Q1282" s="187" t="s">
        <v>26566</v>
      </c>
      <c r="R1282" s="184" t="s">
        <v>26567</v>
      </c>
      <c r="S1282" s="184" t="s">
        <v>26568</v>
      </c>
      <c r="T1282" s="184" t="s">
        <v>26569</v>
      </c>
      <c r="U1282" s="184" t="s">
        <v>26570</v>
      </c>
      <c r="V1282" s="184" t="s">
        <v>26569</v>
      </c>
      <c r="W1282" s="184">
        <v>15572510028</v>
      </c>
      <c r="X1282" s="187" t="s">
        <v>26571</v>
      </c>
      <c r="Y1282" s="187"/>
      <c r="Z1282" s="188" t="s">
        <v>16243</v>
      </c>
      <c r="AA1282" s="184">
        <v>180</v>
      </c>
      <c r="AB1282" s="184" t="s">
        <v>3561</v>
      </c>
      <c r="AC1282" s="184"/>
      <c r="AD1282" s="184"/>
      <c r="AE1282" s="184" t="s">
        <v>3562</v>
      </c>
      <c r="AF1282" s="184"/>
      <c r="AG1282" s="184"/>
      <c r="AH1282" s="184"/>
      <c r="AI1282" s="184"/>
      <c r="AJ1282" s="184" t="s">
        <v>3593</v>
      </c>
      <c r="AK1282" s="184">
        <v>432500</v>
      </c>
      <c r="AL1282" s="184" t="s">
        <v>26572</v>
      </c>
      <c r="AM1282" s="184" t="s">
        <v>26566</v>
      </c>
      <c r="AN1282" s="184">
        <v>15572510028</v>
      </c>
      <c r="AO1282" s="184" t="s">
        <v>16215</v>
      </c>
      <c r="AP1282" s="184" t="s">
        <v>16244</v>
      </c>
      <c r="AQ1282" s="184">
        <v>15572510028</v>
      </c>
      <c r="AR1282" s="184" t="s">
        <v>16233</v>
      </c>
      <c r="AS1282" s="184" t="s">
        <v>16234</v>
      </c>
      <c r="AT1282" s="184">
        <v>13006134099</v>
      </c>
      <c r="AU1282" s="184" t="s">
        <v>26573</v>
      </c>
      <c r="AV1282" s="184" t="s">
        <v>26573</v>
      </c>
      <c r="AW1282" s="190"/>
      <c r="AX1282" s="185">
        <v>44265</v>
      </c>
      <c r="AY1282" s="185">
        <v>44265</v>
      </c>
      <c r="AZ1282" s="184" t="s">
        <v>3731</v>
      </c>
      <c r="BA1282" s="184" t="s">
        <v>26574</v>
      </c>
      <c r="BB1282" s="184"/>
      <c r="BC1282" s="184"/>
      <c r="BD1282" s="184"/>
      <c r="BE1282" s="184"/>
      <c r="BF1282" s="184"/>
      <c r="BG1282" s="184"/>
      <c r="BH1282" s="184"/>
      <c r="BI1282" s="184"/>
      <c r="BJ1282" s="184"/>
      <c r="BK1282" s="184"/>
      <c r="BL1282" s="184" t="s">
        <v>3493</v>
      </c>
      <c r="BM1282" s="184"/>
      <c r="BN1282" s="184"/>
      <c r="BO1282" s="184"/>
      <c r="BP1282" s="184" t="s">
        <v>3493</v>
      </c>
      <c r="BQ1282" s="184" t="str">
        <f t="shared" si="55"/>
        <v>√</v>
      </c>
      <c r="BR1282" s="184"/>
      <c r="BS1282" s="184"/>
      <c r="BT1282" s="187" t="s">
        <v>3493</v>
      </c>
      <c r="BU1282" s="184"/>
      <c r="BV1282" s="190" t="e">
        <f>VLOOKUP(D:D,#REF!,2,0)</f>
        <v>#REF!</v>
      </c>
      <c r="BW1282" s="190" t="e">
        <f>VLOOKUP(D:D,#REF!,3,0)</f>
        <v>#REF!</v>
      </c>
      <c r="BX1282" s="190"/>
      <c r="BY1282" s="190"/>
      <c r="BZ1282" s="191" t="e">
        <f>VLOOKUP(D:D,#REF!,2,0)</f>
        <v>#REF!</v>
      </c>
      <c r="CA1282" s="192" t="s">
        <v>18928</v>
      </c>
      <c r="CB1282" s="192" t="s">
        <v>18928</v>
      </c>
      <c r="CC1282" s="192" t="s">
        <v>18928</v>
      </c>
      <c r="CD1282" s="190"/>
      <c r="CE1282" s="184">
        <v>7004718</v>
      </c>
    </row>
    <row r="1283" spans="1:83" ht="11.95" customHeight="1">
      <c r="A1283" s="184">
        <v>7004719</v>
      </c>
      <c r="B1283" s="184">
        <v>1282</v>
      </c>
      <c r="C1283" s="184" t="s">
        <v>3672</v>
      </c>
      <c r="D1283" s="184" t="s">
        <v>33</v>
      </c>
      <c r="E1283" s="184" t="s">
        <v>69</v>
      </c>
      <c r="F1283" s="184" t="s">
        <v>26575</v>
      </c>
      <c r="G1283" s="185">
        <v>42732</v>
      </c>
      <c r="H1283" s="186" t="s">
        <v>3674</v>
      </c>
      <c r="I1283" s="187">
        <v>21082</v>
      </c>
      <c r="J1283" s="184" t="s">
        <v>3714</v>
      </c>
      <c r="K1283" s="184">
        <v>7004719</v>
      </c>
      <c r="L1283" s="184" t="s">
        <v>26576</v>
      </c>
      <c r="M1283" s="184" t="s">
        <v>26577</v>
      </c>
      <c r="N1283" s="188" t="s">
        <v>26578</v>
      </c>
      <c r="O1283" s="189" t="s">
        <v>16245</v>
      </c>
      <c r="P1283" s="187" t="s">
        <v>26579</v>
      </c>
      <c r="Q1283" s="187" t="s">
        <v>26579</v>
      </c>
      <c r="R1283" s="184" t="s">
        <v>26580</v>
      </c>
      <c r="S1283" s="184" t="s">
        <v>16245</v>
      </c>
      <c r="T1283" s="184" t="s">
        <v>26581</v>
      </c>
      <c r="U1283" s="184" t="s">
        <v>26582</v>
      </c>
      <c r="V1283" s="184" t="s">
        <v>26581</v>
      </c>
      <c r="W1283" s="184" t="s">
        <v>26582</v>
      </c>
      <c r="X1283" s="187" t="s">
        <v>26583</v>
      </c>
      <c r="Y1283" s="187" t="s">
        <v>26584</v>
      </c>
      <c r="Z1283" s="188" t="s">
        <v>16246</v>
      </c>
      <c r="AA1283" s="184">
        <v>180</v>
      </c>
      <c r="AB1283" s="184" t="s">
        <v>3561</v>
      </c>
      <c r="AC1283" s="184"/>
      <c r="AD1283" s="184"/>
      <c r="AE1283" s="184" t="s">
        <v>3562</v>
      </c>
      <c r="AF1283" s="184"/>
      <c r="AG1283" s="184"/>
      <c r="AH1283" s="184"/>
      <c r="AI1283" s="184"/>
      <c r="AJ1283" s="184" t="s">
        <v>3593</v>
      </c>
      <c r="AK1283" s="184">
        <v>430022</v>
      </c>
      <c r="AL1283" s="184" t="s">
        <v>26585</v>
      </c>
      <c r="AM1283" s="184" t="s">
        <v>26579</v>
      </c>
      <c r="AN1283" s="184" t="s">
        <v>16245</v>
      </c>
      <c r="AO1283" s="184" t="s">
        <v>16215</v>
      </c>
      <c r="AP1283" s="184" t="s">
        <v>16247</v>
      </c>
      <c r="AQ1283" s="184" t="s">
        <v>16245</v>
      </c>
      <c r="AR1283" s="184" t="s">
        <v>16233</v>
      </c>
      <c r="AS1283" s="184" t="s">
        <v>16234</v>
      </c>
      <c r="AT1283" s="184">
        <v>13006134099</v>
      </c>
      <c r="AU1283" s="184" t="s">
        <v>16248</v>
      </c>
      <c r="AV1283" s="184" t="s">
        <v>16248</v>
      </c>
      <c r="AW1283" s="190"/>
      <c r="AX1283" s="185">
        <v>44252</v>
      </c>
      <c r="AY1283" s="185">
        <v>43623</v>
      </c>
      <c r="AZ1283" s="184" t="s">
        <v>3731</v>
      </c>
      <c r="BA1283" s="184" t="s">
        <v>16249</v>
      </c>
      <c r="BB1283" s="184"/>
      <c r="BC1283" s="184"/>
      <c r="BD1283" s="184"/>
      <c r="BE1283" s="184"/>
      <c r="BF1283" s="184"/>
      <c r="BG1283" s="184"/>
      <c r="BH1283" s="184"/>
      <c r="BI1283" s="184"/>
      <c r="BJ1283" s="184"/>
      <c r="BK1283" s="184"/>
      <c r="BL1283" s="184" t="s">
        <v>3493</v>
      </c>
      <c r="BM1283" s="184"/>
      <c r="BN1283" s="184" t="s">
        <v>3493</v>
      </c>
      <c r="BO1283" s="184" t="s">
        <v>3493</v>
      </c>
      <c r="BP1283" s="184" t="s">
        <v>3493</v>
      </c>
      <c r="BQ1283" s="184" t="str">
        <f t="shared" ref="BP1283:BQ1346" si="58">IF(OR(M1283="",M1283="/")," ","√")</f>
        <v>√</v>
      </c>
      <c r="BR1283" s="184"/>
      <c r="BS1283" s="184"/>
      <c r="BT1283" s="187" t="s">
        <v>3493</v>
      </c>
      <c r="BU1283" s="184"/>
      <c r="BV1283" s="190" t="e">
        <f>VLOOKUP(D:D,#REF!,2,0)</f>
        <v>#REF!</v>
      </c>
      <c r="BW1283" s="190" t="e">
        <f>VLOOKUP(D:D,#REF!,3,0)</f>
        <v>#REF!</v>
      </c>
      <c r="BX1283" s="190"/>
      <c r="BY1283" s="190"/>
      <c r="BZ1283" s="191" t="e">
        <f>VLOOKUP(D:D,#REF!,2,0)</f>
        <v>#REF!</v>
      </c>
      <c r="CA1283" s="192" t="s">
        <v>18928</v>
      </c>
      <c r="CB1283" s="192" t="s">
        <v>18928</v>
      </c>
      <c r="CC1283" s="192" t="s">
        <v>18928</v>
      </c>
      <c r="CD1283" s="190"/>
      <c r="CE1283" s="184">
        <v>7004719</v>
      </c>
    </row>
    <row r="1284" spans="1:83" ht="11.95" customHeight="1">
      <c r="A1284" s="184">
        <v>7004729</v>
      </c>
      <c r="B1284" s="184">
        <v>1283</v>
      </c>
      <c r="C1284" s="184" t="s">
        <v>19398</v>
      </c>
      <c r="D1284" s="184" t="s">
        <v>29</v>
      </c>
      <c r="E1284" s="184" t="s">
        <v>614</v>
      </c>
      <c r="F1284" s="184" t="s">
        <v>26586</v>
      </c>
      <c r="G1284" s="185">
        <v>42714</v>
      </c>
      <c r="H1284" s="186" t="s">
        <v>22638</v>
      </c>
      <c r="I1284" s="187">
        <v>21151</v>
      </c>
      <c r="J1284" s="184" t="s">
        <v>26587</v>
      </c>
      <c r="K1284" s="184">
        <v>7004729</v>
      </c>
      <c r="L1284" s="184" t="s">
        <v>26588</v>
      </c>
      <c r="M1284" s="184" t="s">
        <v>26589</v>
      </c>
      <c r="N1284" s="188" t="s">
        <v>26590</v>
      </c>
      <c r="O1284" s="189" t="s">
        <v>16250</v>
      </c>
      <c r="P1284" s="187" t="s">
        <v>26591</v>
      </c>
      <c r="Q1284" s="187" t="s">
        <v>26591</v>
      </c>
      <c r="R1284" s="184" t="s">
        <v>26592</v>
      </c>
      <c r="S1284" s="184">
        <v>13582497606</v>
      </c>
      <c r="T1284" s="184" t="s">
        <v>14166</v>
      </c>
      <c r="U1284" s="184">
        <v>15100951123</v>
      </c>
      <c r="V1284" s="184" t="s">
        <v>14166</v>
      </c>
      <c r="W1284" s="184" t="s">
        <v>26593</v>
      </c>
      <c r="X1284" s="187" t="s">
        <v>26594</v>
      </c>
      <c r="Y1284" s="187"/>
      <c r="Z1284" s="188" t="s">
        <v>3575</v>
      </c>
      <c r="AA1284" s="184">
        <v>90</v>
      </c>
      <c r="AB1284" s="184" t="s">
        <v>3669</v>
      </c>
      <c r="AC1284" s="184"/>
      <c r="AD1284" s="184" t="s">
        <v>16251</v>
      </c>
      <c r="AE1284" s="184" t="s">
        <v>3562</v>
      </c>
      <c r="AF1284" s="184"/>
      <c r="AG1284" s="184"/>
      <c r="AH1284" s="184"/>
      <c r="AI1284" s="184"/>
      <c r="AJ1284" s="184" t="s">
        <v>3593</v>
      </c>
      <c r="AK1284" s="184" t="s">
        <v>26595</v>
      </c>
      <c r="AL1284" s="184" t="s">
        <v>19949</v>
      </c>
      <c r="AM1284" s="184" t="s">
        <v>26591</v>
      </c>
      <c r="AN1284" s="184"/>
      <c r="AO1284" s="184" t="s">
        <v>3577</v>
      </c>
      <c r="AP1284" s="184" t="s">
        <v>14171</v>
      </c>
      <c r="AQ1284" s="184" t="s">
        <v>16250</v>
      </c>
      <c r="AR1284" s="184" t="s">
        <v>26596</v>
      </c>
      <c r="AS1284" s="184" t="s">
        <v>26597</v>
      </c>
      <c r="AT1284" s="184" t="s">
        <v>26598</v>
      </c>
      <c r="AU1284" s="184" t="s">
        <v>26599</v>
      </c>
      <c r="AV1284" s="184" t="s">
        <v>26599</v>
      </c>
      <c r="AW1284" s="190"/>
      <c r="AX1284" s="185">
        <v>43901</v>
      </c>
      <c r="AY1284" s="185"/>
      <c r="AZ1284" s="184" t="s">
        <v>3731</v>
      </c>
      <c r="BA1284" s="184" t="s">
        <v>26600</v>
      </c>
      <c r="BB1284" s="184"/>
      <c r="BC1284" s="184"/>
      <c r="BD1284" s="184"/>
      <c r="BE1284" s="184"/>
      <c r="BF1284" s="184"/>
      <c r="BG1284" s="184"/>
      <c r="BH1284" s="184"/>
      <c r="BI1284" s="184"/>
      <c r="BJ1284" s="184"/>
      <c r="BK1284" s="184"/>
      <c r="BL1284" s="184" t="s">
        <v>3493</v>
      </c>
      <c r="BM1284" s="184"/>
      <c r="BN1284" s="184"/>
      <c r="BO1284" s="184"/>
      <c r="BP1284" s="184" t="s">
        <v>3493</v>
      </c>
      <c r="BQ1284" s="184" t="str">
        <f t="shared" si="58"/>
        <v>√</v>
      </c>
      <c r="BR1284" s="184"/>
      <c r="BS1284" s="184"/>
      <c r="BT1284" s="187" t="s">
        <v>3493</v>
      </c>
      <c r="BU1284" s="184"/>
      <c r="BV1284" s="190" t="e">
        <f>VLOOKUP(D:D,#REF!,2,0)</f>
        <v>#REF!</v>
      </c>
      <c r="BW1284" s="190" t="e">
        <f>VLOOKUP(D:D,#REF!,3,0)</f>
        <v>#REF!</v>
      </c>
      <c r="BX1284" s="190"/>
      <c r="BY1284" s="190"/>
      <c r="BZ1284" s="191" t="e">
        <f>VLOOKUP(D:D,#REF!,2,0)</f>
        <v>#REF!</v>
      </c>
      <c r="CA1284" s="192" t="s">
        <v>18928</v>
      </c>
      <c r="CB1284" s="192" t="s">
        <v>18928</v>
      </c>
      <c r="CC1284" s="192" t="s">
        <v>18928</v>
      </c>
      <c r="CD1284" s="190"/>
      <c r="CE1284" s="184">
        <v>7004729</v>
      </c>
    </row>
    <row r="1285" spans="1:83" ht="11.95" customHeight="1">
      <c r="A1285" s="184">
        <v>7004731</v>
      </c>
      <c r="B1285" s="184">
        <v>1284</v>
      </c>
      <c r="C1285" s="184" t="s">
        <v>9939</v>
      </c>
      <c r="D1285" s="184" t="s">
        <v>21</v>
      </c>
      <c r="E1285" s="184" t="s">
        <v>110</v>
      </c>
      <c r="F1285" s="184" t="s">
        <v>26601</v>
      </c>
      <c r="G1285" s="185"/>
      <c r="H1285" s="186" t="s">
        <v>11188</v>
      </c>
      <c r="I1285" s="187">
        <v>21083</v>
      </c>
      <c r="J1285" s="184"/>
      <c r="K1285" s="184">
        <v>7004731</v>
      </c>
      <c r="L1285" s="184" t="s">
        <v>26602</v>
      </c>
      <c r="M1285" s="184" t="s">
        <v>3575</v>
      </c>
      <c r="N1285" s="188" t="s">
        <v>3575</v>
      </c>
      <c r="O1285" s="189"/>
      <c r="P1285" s="187" t="s">
        <v>26603</v>
      </c>
      <c r="Q1285" s="187" t="s">
        <v>3575</v>
      </c>
      <c r="R1285" s="184" t="s">
        <v>26604</v>
      </c>
      <c r="S1285" s="184" t="s">
        <v>3820</v>
      </c>
      <c r="T1285" s="184" t="s">
        <v>25375</v>
      </c>
      <c r="U1285" s="184" t="s">
        <v>3575</v>
      </c>
      <c r="V1285" s="184" t="s">
        <v>26605</v>
      </c>
      <c r="W1285" s="184" t="s">
        <v>26606</v>
      </c>
      <c r="X1285" s="187" t="s">
        <v>26607</v>
      </c>
      <c r="Y1285" s="187"/>
      <c r="Z1285" s="188" t="s">
        <v>3575</v>
      </c>
      <c r="AA1285" s="184" t="s">
        <v>3820</v>
      </c>
      <c r="AB1285" s="184" t="s">
        <v>3561</v>
      </c>
      <c r="AC1285" s="184"/>
      <c r="AD1285" s="184"/>
      <c r="AE1285" s="184" t="s">
        <v>3562</v>
      </c>
      <c r="AF1285" s="184"/>
      <c r="AG1285" s="184"/>
      <c r="AH1285" s="184"/>
      <c r="AI1285" s="184"/>
      <c r="AJ1285" s="184" t="s">
        <v>3563</v>
      </c>
      <c r="AK1285" s="184">
        <v>230041</v>
      </c>
      <c r="AL1285" s="184" t="s">
        <v>909</v>
      </c>
      <c r="AM1285" s="184" t="s">
        <v>11196</v>
      </c>
      <c r="AN1285" s="184" t="s">
        <v>11197</v>
      </c>
      <c r="AO1285" s="184" t="s">
        <v>11198</v>
      </c>
      <c r="AP1285" s="184" t="s">
        <v>11199</v>
      </c>
      <c r="AQ1285" s="184">
        <v>13721118804</v>
      </c>
      <c r="AR1285" s="184" t="s">
        <v>909</v>
      </c>
      <c r="AS1285" s="184" t="s">
        <v>11196</v>
      </c>
      <c r="AT1285" s="184" t="s">
        <v>11197</v>
      </c>
      <c r="AU1285" s="184"/>
      <c r="AV1285" s="184"/>
      <c r="AW1285" s="190"/>
      <c r="AX1285" s="185"/>
      <c r="AY1285" s="185"/>
      <c r="AZ1285" s="184" t="s">
        <v>3731</v>
      </c>
      <c r="BA1285" s="184"/>
      <c r="BB1285" s="184"/>
      <c r="BC1285" s="184"/>
      <c r="BD1285" s="184"/>
      <c r="BE1285" s="184"/>
      <c r="BF1285" s="184"/>
      <c r="BG1285" s="184"/>
      <c r="BH1285" s="184"/>
      <c r="BI1285" s="184"/>
      <c r="BJ1285" s="184"/>
      <c r="BK1285" s="184"/>
      <c r="BL1285" s="184"/>
      <c r="BM1285" s="184"/>
      <c r="BN1285" s="184"/>
      <c r="BO1285" s="184"/>
      <c r="BP1285" s="184"/>
      <c r="BQ1285" s="184" t="str">
        <f t="shared" si="58"/>
        <v xml:space="preserve"> </v>
      </c>
      <c r="BR1285" s="184"/>
      <c r="BS1285" s="184"/>
      <c r="BT1285" s="187" t="s">
        <v>3577</v>
      </c>
      <c r="BU1285" s="184" t="s">
        <v>16252</v>
      </c>
      <c r="BV1285" s="190" t="e">
        <f>VLOOKUP(D:D,#REF!,2,0)</f>
        <v>#REF!</v>
      </c>
      <c r="BW1285" s="190" t="e">
        <f>VLOOKUP(K:K,#REF!,4,0)</f>
        <v>#REF!</v>
      </c>
      <c r="BX1285" s="190"/>
      <c r="BY1285" s="190"/>
      <c r="BZ1285" s="191" t="e">
        <f>VLOOKUP(D:D,#REF!,2,0)</f>
        <v>#REF!</v>
      </c>
      <c r="CA1285" s="192" t="s">
        <v>18928</v>
      </c>
      <c r="CB1285" s="192" t="s">
        <v>23206</v>
      </c>
      <c r="CC1285" s="192"/>
      <c r="CD1285" s="190"/>
      <c r="CE1285" s="184">
        <v>7004731</v>
      </c>
    </row>
    <row r="1286" spans="1:83" ht="11.95" customHeight="1">
      <c r="A1286" s="184">
        <v>7004732</v>
      </c>
      <c r="B1286" s="184">
        <v>1285</v>
      </c>
      <c r="C1286" s="184" t="s">
        <v>18923</v>
      </c>
      <c r="D1286" s="184" t="s">
        <v>40</v>
      </c>
      <c r="E1286" s="184" t="s">
        <v>693</v>
      </c>
      <c r="F1286" s="184" t="s">
        <v>26608</v>
      </c>
      <c r="G1286" s="185">
        <v>42734</v>
      </c>
      <c r="H1286" s="186" t="s">
        <v>16459</v>
      </c>
      <c r="I1286" s="187">
        <v>21108</v>
      </c>
      <c r="J1286" s="184" t="s">
        <v>23725</v>
      </c>
      <c r="K1286" s="184">
        <v>7004732</v>
      </c>
      <c r="L1286" s="184" t="s">
        <v>26609</v>
      </c>
      <c r="M1286" s="184" t="s">
        <v>26610</v>
      </c>
      <c r="N1286" s="188" t="s">
        <v>26611</v>
      </c>
      <c r="O1286" s="189"/>
      <c r="P1286" s="187" t="s">
        <v>26612</v>
      </c>
      <c r="Q1286" s="187" t="s">
        <v>26612</v>
      </c>
      <c r="R1286" s="184" t="s">
        <v>26613</v>
      </c>
      <c r="S1286" s="184" t="s">
        <v>2819</v>
      </c>
      <c r="T1286" s="184" t="s">
        <v>26614</v>
      </c>
      <c r="U1286" s="184" t="s">
        <v>26615</v>
      </c>
      <c r="V1286" s="184" t="s">
        <v>25375</v>
      </c>
      <c r="W1286" s="184" t="s">
        <v>3575</v>
      </c>
      <c r="X1286" s="187" t="s">
        <v>26616</v>
      </c>
      <c r="Y1286" s="187" t="s">
        <v>26617</v>
      </c>
      <c r="Z1286" s="188" t="s">
        <v>3575</v>
      </c>
      <c r="AA1286" s="184">
        <v>180</v>
      </c>
      <c r="AB1286" s="184" t="s">
        <v>3561</v>
      </c>
      <c r="AC1286" s="184"/>
      <c r="AD1286" s="184"/>
      <c r="AE1286" s="184" t="s">
        <v>3562</v>
      </c>
      <c r="AF1286" s="184"/>
      <c r="AG1286" s="184"/>
      <c r="AH1286" s="184"/>
      <c r="AI1286" s="184"/>
      <c r="AJ1286" s="184" t="s">
        <v>3593</v>
      </c>
      <c r="AK1286" s="184">
        <v>710000</v>
      </c>
      <c r="AL1286" s="184" t="s">
        <v>26618</v>
      </c>
      <c r="AM1286" s="184" t="s">
        <v>26619</v>
      </c>
      <c r="AN1286" s="184">
        <v>13891956179</v>
      </c>
      <c r="AO1286" s="184" t="s">
        <v>26620</v>
      </c>
      <c r="AP1286" s="184" t="s">
        <v>16253</v>
      </c>
      <c r="AQ1286" s="184" t="s">
        <v>16254</v>
      </c>
      <c r="AR1286" s="184" t="s">
        <v>26621</v>
      </c>
      <c r="AS1286" s="184" t="s">
        <v>26622</v>
      </c>
      <c r="AT1286" s="184">
        <v>13891956179</v>
      </c>
      <c r="AU1286" s="184" t="s">
        <v>26623</v>
      </c>
      <c r="AV1286" s="184" t="s">
        <v>26623</v>
      </c>
      <c r="AW1286" s="190"/>
      <c r="AX1286" s="185">
        <v>44651</v>
      </c>
      <c r="AY1286" s="185">
        <v>42889</v>
      </c>
      <c r="AZ1286" s="184" t="s">
        <v>3562</v>
      </c>
      <c r="BA1286" s="184" t="s">
        <v>16255</v>
      </c>
      <c r="BB1286" s="184"/>
      <c r="BC1286" s="184"/>
      <c r="BD1286" s="184"/>
      <c r="BE1286" s="184"/>
      <c r="BF1286" s="184"/>
      <c r="BG1286" s="184"/>
      <c r="BH1286" s="184"/>
      <c r="BI1286" s="184"/>
      <c r="BJ1286" s="184"/>
      <c r="BK1286" s="184"/>
      <c r="BL1286" s="184" t="s">
        <v>3493</v>
      </c>
      <c r="BM1286" s="184"/>
      <c r="BN1286" s="184"/>
      <c r="BO1286" s="184" t="s">
        <v>3493</v>
      </c>
      <c r="BP1286" s="184" t="s">
        <v>3493</v>
      </c>
      <c r="BQ1286" s="184" t="str">
        <f t="shared" si="58"/>
        <v>√</v>
      </c>
      <c r="BR1286" s="184"/>
      <c r="BS1286" s="184"/>
      <c r="BT1286" s="187" t="s">
        <v>3493</v>
      </c>
      <c r="BU1286" s="184"/>
      <c r="BV1286" s="190" t="e">
        <f>VLOOKUP(D:D,#REF!,2,0)</f>
        <v>#REF!</v>
      </c>
      <c r="BW1286" s="190" t="e">
        <f>VLOOKUP(D:D,#REF!,3,0)</f>
        <v>#REF!</v>
      </c>
      <c r="BX1286" s="190"/>
      <c r="BY1286" s="190"/>
      <c r="BZ1286" s="191" t="e">
        <f>VLOOKUP(D:D,#REF!,2,0)</f>
        <v>#REF!</v>
      </c>
      <c r="CA1286" s="192" t="s">
        <v>18928</v>
      </c>
      <c r="CB1286" s="192" t="s">
        <v>18928</v>
      </c>
      <c r="CC1286" s="192" t="s">
        <v>18928</v>
      </c>
      <c r="CD1286" s="190"/>
      <c r="CE1286" s="184">
        <v>7004732</v>
      </c>
    </row>
    <row r="1287" spans="1:83" ht="11.95" customHeight="1">
      <c r="A1287" s="184">
        <v>7004733</v>
      </c>
      <c r="B1287" s="184">
        <v>1286</v>
      </c>
      <c r="C1287" s="184" t="s">
        <v>18923</v>
      </c>
      <c r="D1287" s="184" t="s">
        <v>14</v>
      </c>
      <c r="E1287" s="184" t="s">
        <v>119</v>
      </c>
      <c r="F1287" s="184" t="s">
        <v>16256</v>
      </c>
      <c r="G1287" s="185">
        <v>42741</v>
      </c>
      <c r="H1287" s="186" t="s">
        <v>8843</v>
      </c>
      <c r="I1287" s="187">
        <v>21089</v>
      </c>
      <c r="J1287" s="184" t="s">
        <v>22470</v>
      </c>
      <c r="K1287" s="184">
        <v>7004733</v>
      </c>
      <c r="L1287" s="184" t="s">
        <v>26624</v>
      </c>
      <c r="M1287" s="184" t="s">
        <v>26625</v>
      </c>
      <c r="N1287" s="188" t="s">
        <v>26626</v>
      </c>
      <c r="O1287" s="189"/>
      <c r="P1287" s="187" t="s">
        <v>26627</v>
      </c>
      <c r="Q1287" s="187" t="s">
        <v>26627</v>
      </c>
      <c r="R1287" s="184" t="s">
        <v>16257</v>
      </c>
      <c r="S1287" s="184" t="s">
        <v>16258</v>
      </c>
      <c r="T1287" s="184" t="s">
        <v>16259</v>
      </c>
      <c r="U1287" s="184" t="s">
        <v>26628</v>
      </c>
      <c r="V1287" s="184" t="s">
        <v>16260</v>
      </c>
      <c r="W1287" s="184" t="s">
        <v>26629</v>
      </c>
      <c r="X1287" s="187" t="s">
        <v>26630</v>
      </c>
      <c r="Y1287" s="187"/>
      <c r="Z1287" s="188" t="s">
        <v>2819</v>
      </c>
      <c r="AA1287" s="184">
        <v>180</v>
      </c>
      <c r="AB1287" s="184" t="s">
        <v>3669</v>
      </c>
      <c r="AC1287" s="184"/>
      <c r="AD1287" s="184"/>
      <c r="AE1287" s="184" t="s">
        <v>3562</v>
      </c>
      <c r="AF1287" s="184"/>
      <c r="AG1287" s="184"/>
      <c r="AH1287" s="184"/>
      <c r="AI1287" s="184"/>
      <c r="AJ1287" s="184" t="s">
        <v>3593</v>
      </c>
      <c r="AK1287" s="184">
        <v>650000</v>
      </c>
      <c r="AL1287" s="184" t="s">
        <v>825</v>
      </c>
      <c r="AM1287" s="184" t="s">
        <v>6215</v>
      </c>
      <c r="AN1287" s="184">
        <v>13033345728</v>
      </c>
      <c r="AO1287" s="184" t="s">
        <v>6216</v>
      </c>
      <c r="AP1287" s="184" t="s">
        <v>16261</v>
      </c>
      <c r="AQ1287" s="184" t="s">
        <v>16262</v>
      </c>
      <c r="AR1287" s="184" t="s">
        <v>825</v>
      </c>
      <c r="AS1287" s="184" t="s">
        <v>6215</v>
      </c>
      <c r="AT1287" s="184">
        <v>13033345728</v>
      </c>
      <c r="AU1287" s="184" t="s">
        <v>16263</v>
      </c>
      <c r="AV1287" s="184" t="s">
        <v>16264</v>
      </c>
      <c r="AW1287" s="190"/>
      <c r="AX1287" s="185">
        <v>44332</v>
      </c>
      <c r="AY1287" s="185"/>
      <c r="AZ1287" s="184" t="s">
        <v>3562</v>
      </c>
      <c r="BA1287" s="184" t="s">
        <v>16265</v>
      </c>
      <c r="BB1287" s="184"/>
      <c r="BC1287" s="184"/>
      <c r="BD1287" s="184"/>
      <c r="BE1287" s="184"/>
      <c r="BF1287" s="184"/>
      <c r="BG1287" s="184"/>
      <c r="BH1287" s="184"/>
      <c r="BI1287" s="184"/>
      <c r="BJ1287" s="184"/>
      <c r="BK1287" s="184"/>
      <c r="BL1287" s="184" t="s">
        <v>3493</v>
      </c>
      <c r="BM1287" s="184"/>
      <c r="BN1287" s="184"/>
      <c r="BO1287" s="184"/>
      <c r="BP1287" s="184" t="s">
        <v>3493</v>
      </c>
      <c r="BQ1287" s="184" t="s">
        <v>3493</v>
      </c>
      <c r="BR1287" s="184" t="s">
        <v>3493</v>
      </c>
      <c r="BS1287" s="184"/>
      <c r="BT1287" s="187" t="s">
        <v>3493</v>
      </c>
      <c r="BU1287" s="184"/>
      <c r="BV1287" s="190" t="e">
        <f>VLOOKUP(D:D,#REF!,2,0)</f>
        <v>#REF!</v>
      </c>
      <c r="BW1287" s="190" t="e">
        <f>VLOOKUP(D:D,#REF!,3,0)</f>
        <v>#REF!</v>
      </c>
      <c r="BX1287" s="190"/>
      <c r="BY1287" s="190"/>
      <c r="BZ1287" s="191" t="e">
        <f>VLOOKUP(D:D,#REF!,2,0)</f>
        <v>#REF!</v>
      </c>
      <c r="CA1287" s="192" t="s">
        <v>18928</v>
      </c>
      <c r="CB1287" s="192" t="s">
        <v>18928</v>
      </c>
      <c r="CC1287" s="192" t="s">
        <v>18928</v>
      </c>
      <c r="CD1287" s="190"/>
      <c r="CE1287" s="184">
        <v>7004733</v>
      </c>
    </row>
    <row r="1288" spans="1:83" ht="11.95" customHeight="1">
      <c r="A1288" s="184">
        <v>7004734</v>
      </c>
      <c r="B1288" s="184">
        <v>1287</v>
      </c>
      <c r="C1288" s="184" t="s">
        <v>18923</v>
      </c>
      <c r="D1288" s="184" t="s">
        <v>14</v>
      </c>
      <c r="E1288" s="184" t="s">
        <v>119</v>
      </c>
      <c r="F1288" s="184" t="s">
        <v>26631</v>
      </c>
      <c r="G1288" s="185">
        <v>42741</v>
      </c>
      <c r="H1288" s="186" t="s">
        <v>8843</v>
      </c>
      <c r="I1288" s="187">
        <v>21089</v>
      </c>
      <c r="J1288" s="184" t="s">
        <v>22470</v>
      </c>
      <c r="K1288" s="184">
        <v>7004734</v>
      </c>
      <c r="L1288" s="184" t="s">
        <v>26632</v>
      </c>
      <c r="M1288" s="184" t="s">
        <v>26633</v>
      </c>
      <c r="N1288" s="188" t="s">
        <v>26634</v>
      </c>
      <c r="O1288" s="189"/>
      <c r="P1288" s="187" t="s">
        <v>26635</v>
      </c>
      <c r="Q1288" s="187" t="s">
        <v>26636</v>
      </c>
      <c r="R1288" s="184" t="s">
        <v>26637</v>
      </c>
      <c r="S1288" s="184" t="s">
        <v>16266</v>
      </c>
      <c r="T1288" s="184" t="s">
        <v>26638</v>
      </c>
      <c r="U1288" s="184" t="s">
        <v>26639</v>
      </c>
      <c r="V1288" s="184" t="s">
        <v>26640</v>
      </c>
      <c r="W1288" s="184" t="s">
        <v>26641</v>
      </c>
      <c r="X1288" s="187" t="s">
        <v>26642</v>
      </c>
      <c r="Y1288" s="187" t="s">
        <v>26643</v>
      </c>
      <c r="Z1288" s="188" t="s">
        <v>16267</v>
      </c>
      <c r="AA1288" s="184">
        <v>180</v>
      </c>
      <c r="AB1288" s="184" t="s">
        <v>3669</v>
      </c>
      <c r="AC1288" s="184"/>
      <c r="AD1288" s="184"/>
      <c r="AE1288" s="184" t="s">
        <v>3562</v>
      </c>
      <c r="AF1288" s="184"/>
      <c r="AG1288" s="184"/>
      <c r="AH1288" s="184"/>
      <c r="AI1288" s="184"/>
      <c r="AJ1288" s="184" t="s">
        <v>3593</v>
      </c>
      <c r="AK1288" s="184">
        <v>650000</v>
      </c>
      <c r="AL1288" s="184" t="s">
        <v>825</v>
      </c>
      <c r="AM1288" s="184" t="s">
        <v>6215</v>
      </c>
      <c r="AN1288" s="184">
        <v>13033345728</v>
      </c>
      <c r="AO1288" s="184" t="s">
        <v>6216</v>
      </c>
      <c r="AP1288" s="184" t="s">
        <v>16268</v>
      </c>
      <c r="AQ1288" s="184" t="s">
        <v>16269</v>
      </c>
      <c r="AR1288" s="184" t="s">
        <v>825</v>
      </c>
      <c r="AS1288" s="184" t="s">
        <v>6215</v>
      </c>
      <c r="AT1288" s="184">
        <v>13033345728</v>
      </c>
      <c r="AU1288" s="184" t="s">
        <v>26644</v>
      </c>
      <c r="AV1288" s="184" t="s">
        <v>26644</v>
      </c>
      <c r="AW1288" s="190"/>
      <c r="AX1288" s="185">
        <v>43920</v>
      </c>
      <c r="AY1288" s="185">
        <v>43562</v>
      </c>
      <c r="AZ1288" s="184" t="s">
        <v>3731</v>
      </c>
      <c r="BA1288" s="184" t="s">
        <v>26645</v>
      </c>
      <c r="BB1288" s="184"/>
      <c r="BC1288" s="184"/>
      <c r="BD1288" s="184"/>
      <c r="BE1288" s="184"/>
      <c r="BF1288" s="184"/>
      <c r="BG1288" s="184"/>
      <c r="BH1288" s="184"/>
      <c r="BI1288" s="184"/>
      <c r="BJ1288" s="184"/>
      <c r="BK1288" s="184"/>
      <c r="BL1288" s="184" t="s">
        <v>3493</v>
      </c>
      <c r="BM1288" s="184" t="s">
        <v>3493</v>
      </c>
      <c r="BN1288" s="184" t="s">
        <v>3493</v>
      </c>
      <c r="BO1288" s="184" t="s">
        <v>3493</v>
      </c>
      <c r="BP1288" s="184" t="s">
        <v>3493</v>
      </c>
      <c r="BQ1288" s="184" t="str">
        <f t="shared" si="58"/>
        <v>√</v>
      </c>
      <c r="BR1288" s="184"/>
      <c r="BS1288" s="184"/>
      <c r="BT1288" s="187" t="s">
        <v>3493</v>
      </c>
      <c r="BU1288" s="184"/>
      <c r="BV1288" s="190" t="e">
        <f>VLOOKUP(D:D,#REF!,2,0)</f>
        <v>#REF!</v>
      </c>
      <c r="BW1288" s="190" t="e">
        <f>VLOOKUP(D:D,#REF!,3,0)</f>
        <v>#REF!</v>
      </c>
      <c r="BX1288" s="190"/>
      <c r="BY1288" s="190"/>
      <c r="BZ1288" s="191" t="e">
        <f>VLOOKUP(D:D,#REF!,2,0)</f>
        <v>#REF!</v>
      </c>
      <c r="CA1288" s="192" t="s">
        <v>18928</v>
      </c>
      <c r="CB1288" s="192" t="s">
        <v>18928</v>
      </c>
      <c r="CC1288" s="192" t="s">
        <v>18928</v>
      </c>
      <c r="CD1288" s="190"/>
      <c r="CE1288" s="184">
        <v>7004734</v>
      </c>
    </row>
    <row r="1289" spans="1:83" ht="11.95" customHeight="1">
      <c r="A1289" s="184">
        <v>7004735</v>
      </c>
      <c r="B1289" s="184">
        <v>1288</v>
      </c>
      <c r="C1289" s="184" t="s">
        <v>18923</v>
      </c>
      <c r="D1289" s="184" t="s">
        <v>14</v>
      </c>
      <c r="E1289" s="184" t="s">
        <v>119</v>
      </c>
      <c r="F1289" s="184" t="s">
        <v>26646</v>
      </c>
      <c r="G1289" s="185">
        <v>42741</v>
      </c>
      <c r="H1289" s="186" t="s">
        <v>22469</v>
      </c>
      <c r="I1289" s="187">
        <v>21137</v>
      </c>
      <c r="J1289" s="184" t="s">
        <v>22470</v>
      </c>
      <c r="K1289" s="184">
        <v>7004735</v>
      </c>
      <c r="L1289" s="184" t="s">
        <v>26647</v>
      </c>
      <c r="M1289" s="184" t="s">
        <v>26648</v>
      </c>
      <c r="N1289" s="188" t="s">
        <v>26649</v>
      </c>
      <c r="O1289" s="189"/>
      <c r="P1289" s="187" t="s">
        <v>26650</v>
      </c>
      <c r="Q1289" s="187" t="s">
        <v>26650</v>
      </c>
      <c r="R1289" s="184" t="s">
        <v>26651</v>
      </c>
      <c r="S1289" s="184" t="s">
        <v>16270</v>
      </c>
      <c r="T1289" s="184" t="s">
        <v>26652</v>
      </c>
      <c r="U1289" s="184" t="s">
        <v>26653</v>
      </c>
      <c r="V1289" s="184" t="s">
        <v>26652</v>
      </c>
      <c r="W1289" s="184" t="s">
        <v>26653</v>
      </c>
      <c r="X1289" s="187" t="s">
        <v>26654</v>
      </c>
      <c r="Y1289" s="187" t="s">
        <v>26655</v>
      </c>
      <c r="Z1289" s="188" t="s">
        <v>3575</v>
      </c>
      <c r="AA1289" s="184">
        <v>180</v>
      </c>
      <c r="AB1289" s="184" t="s">
        <v>3669</v>
      </c>
      <c r="AC1289" s="184"/>
      <c r="AD1289" s="184"/>
      <c r="AE1289" s="184" t="s">
        <v>3562</v>
      </c>
      <c r="AF1289" s="184"/>
      <c r="AG1289" s="184"/>
      <c r="AH1289" s="184"/>
      <c r="AI1289" s="184"/>
      <c r="AJ1289" s="184" t="s">
        <v>3563</v>
      </c>
      <c r="AK1289" s="184">
        <v>650500</v>
      </c>
      <c r="AL1289" s="184" t="s">
        <v>816</v>
      </c>
      <c r="AM1289" s="184" t="s">
        <v>8821</v>
      </c>
      <c r="AN1289" s="184">
        <v>1898828902</v>
      </c>
      <c r="AO1289" s="184" t="s">
        <v>6229</v>
      </c>
      <c r="AP1289" s="184" t="s">
        <v>16271</v>
      </c>
      <c r="AQ1289" s="184">
        <v>15087039217</v>
      </c>
      <c r="AR1289" s="184" t="s">
        <v>816</v>
      </c>
      <c r="AS1289" s="184" t="s">
        <v>8823</v>
      </c>
      <c r="AT1289" s="184">
        <v>1898828902</v>
      </c>
      <c r="AU1289" s="184" t="s">
        <v>26656</v>
      </c>
      <c r="AV1289" s="184" t="s">
        <v>26656</v>
      </c>
      <c r="AW1289" s="190"/>
      <c r="AX1289" s="185">
        <v>44144</v>
      </c>
      <c r="AY1289" s="185">
        <v>43792</v>
      </c>
      <c r="AZ1289" s="184" t="s">
        <v>19415</v>
      </c>
      <c r="BA1289" s="184" t="s">
        <v>26657</v>
      </c>
      <c r="BB1289" s="184"/>
      <c r="BC1289" s="184"/>
      <c r="BD1289" s="184"/>
      <c r="BE1289" s="184"/>
      <c r="BF1289" s="184"/>
      <c r="BG1289" s="184"/>
      <c r="BH1289" s="184"/>
      <c r="BI1289" s="184"/>
      <c r="BJ1289" s="184"/>
      <c r="BK1289" s="184"/>
      <c r="BL1289" s="184" t="s">
        <v>3493</v>
      </c>
      <c r="BM1289" s="184"/>
      <c r="BN1289" s="184" t="s">
        <v>3493</v>
      </c>
      <c r="BO1289" s="184" t="s">
        <v>3493</v>
      </c>
      <c r="BP1289" s="184" t="s">
        <v>3493</v>
      </c>
      <c r="BQ1289" s="184" t="str">
        <f t="shared" si="58"/>
        <v>√</v>
      </c>
      <c r="BR1289" s="184"/>
      <c r="BS1289" s="184"/>
      <c r="BT1289" s="187" t="s">
        <v>3493</v>
      </c>
      <c r="BU1289" s="184"/>
      <c r="BV1289" s="190" t="e">
        <f>VLOOKUP(D:D,#REF!,2,0)</f>
        <v>#REF!</v>
      </c>
      <c r="BW1289" s="190" t="e">
        <f>VLOOKUP(D:D,#REF!,3,0)</f>
        <v>#REF!</v>
      </c>
      <c r="BX1289" s="190"/>
      <c r="BY1289" s="190"/>
      <c r="BZ1289" s="191" t="e">
        <f>VLOOKUP(D:D,#REF!,2,0)</f>
        <v>#REF!</v>
      </c>
      <c r="CA1289" s="192" t="s">
        <v>18928</v>
      </c>
      <c r="CB1289" s="192" t="s">
        <v>18928</v>
      </c>
      <c r="CC1289" s="192" t="s">
        <v>18928</v>
      </c>
      <c r="CD1289" s="190"/>
      <c r="CE1289" s="184">
        <v>7004735</v>
      </c>
    </row>
    <row r="1290" spans="1:83" ht="11.95" customHeight="1">
      <c r="A1290" s="184">
        <v>7004736</v>
      </c>
      <c r="B1290" s="184">
        <v>1289</v>
      </c>
      <c r="C1290" s="184" t="s">
        <v>18923</v>
      </c>
      <c r="D1290" s="184" t="s">
        <v>14</v>
      </c>
      <c r="E1290" s="184" t="s">
        <v>651</v>
      </c>
      <c r="F1290" s="184" t="s">
        <v>26658</v>
      </c>
      <c r="G1290" s="185">
        <v>42741</v>
      </c>
      <c r="H1290" s="186" t="s">
        <v>8843</v>
      </c>
      <c r="I1290" s="187">
        <v>21089</v>
      </c>
      <c r="J1290" s="184" t="s">
        <v>22470</v>
      </c>
      <c r="K1290" s="184">
        <v>7004736</v>
      </c>
      <c r="L1290" s="184" t="s">
        <v>26659</v>
      </c>
      <c r="M1290" s="184" t="s">
        <v>26660</v>
      </c>
      <c r="N1290" s="188" t="s">
        <v>26661</v>
      </c>
      <c r="O1290" s="189"/>
      <c r="P1290" s="187" t="s">
        <v>26662</v>
      </c>
      <c r="Q1290" s="187" t="s">
        <v>26662</v>
      </c>
      <c r="R1290" s="184" t="s">
        <v>26663</v>
      </c>
      <c r="S1290" s="184" t="s">
        <v>16272</v>
      </c>
      <c r="T1290" s="184" t="s">
        <v>26664</v>
      </c>
      <c r="U1290" s="184" t="s">
        <v>26665</v>
      </c>
      <c r="V1290" s="184" t="s">
        <v>26666</v>
      </c>
      <c r="W1290" s="184" t="s">
        <v>26667</v>
      </c>
      <c r="X1290" s="187" t="s">
        <v>26668</v>
      </c>
      <c r="Y1290" s="187" t="s">
        <v>26669</v>
      </c>
      <c r="Z1290" s="188" t="s">
        <v>3575</v>
      </c>
      <c r="AA1290" s="184">
        <v>180</v>
      </c>
      <c r="AB1290" s="184" t="s">
        <v>3669</v>
      </c>
      <c r="AC1290" s="184"/>
      <c r="AD1290" s="184"/>
      <c r="AE1290" s="184" t="s">
        <v>3562</v>
      </c>
      <c r="AF1290" s="184"/>
      <c r="AG1290" s="184"/>
      <c r="AH1290" s="184"/>
      <c r="AI1290" s="184"/>
      <c r="AJ1290" s="184" t="s">
        <v>3593</v>
      </c>
      <c r="AK1290" s="184">
        <v>678000</v>
      </c>
      <c r="AL1290" s="184" t="s">
        <v>825</v>
      </c>
      <c r="AM1290" s="184" t="s">
        <v>6215</v>
      </c>
      <c r="AN1290" s="184">
        <v>13033345728</v>
      </c>
      <c r="AO1290" s="184" t="s">
        <v>6216</v>
      </c>
      <c r="AP1290" s="184" t="s">
        <v>16273</v>
      </c>
      <c r="AQ1290" s="184" t="s">
        <v>16274</v>
      </c>
      <c r="AR1290" s="184" t="s">
        <v>825</v>
      </c>
      <c r="AS1290" s="184" t="s">
        <v>6215</v>
      </c>
      <c r="AT1290" s="184">
        <v>13033345728</v>
      </c>
      <c r="AU1290" s="184" t="s">
        <v>26670</v>
      </c>
      <c r="AV1290" s="184" t="s">
        <v>26670</v>
      </c>
      <c r="AW1290" s="190"/>
      <c r="AX1290" s="185">
        <v>43857</v>
      </c>
      <c r="AY1290" s="185">
        <v>43563</v>
      </c>
      <c r="AZ1290" s="184" t="s">
        <v>19415</v>
      </c>
      <c r="BA1290" s="184" t="s">
        <v>26671</v>
      </c>
      <c r="BB1290" s="184"/>
      <c r="BC1290" s="184"/>
      <c r="BD1290" s="184"/>
      <c r="BE1290" s="184"/>
      <c r="BF1290" s="184"/>
      <c r="BG1290" s="184"/>
      <c r="BH1290" s="184"/>
      <c r="BI1290" s="184"/>
      <c r="BJ1290" s="184"/>
      <c r="BK1290" s="184"/>
      <c r="BL1290" s="184" t="s">
        <v>3493</v>
      </c>
      <c r="BM1290" s="184"/>
      <c r="BN1290" s="184"/>
      <c r="BO1290" s="184" t="s">
        <v>3493</v>
      </c>
      <c r="BP1290" s="184" t="s">
        <v>3493</v>
      </c>
      <c r="BQ1290" s="184" t="str">
        <f t="shared" si="58"/>
        <v>√</v>
      </c>
      <c r="BR1290" s="184"/>
      <c r="BS1290" s="184"/>
      <c r="BT1290" s="187" t="s">
        <v>3493</v>
      </c>
      <c r="BU1290" s="184"/>
      <c r="BV1290" s="190" t="e">
        <f>VLOOKUP(D:D,#REF!,2,0)</f>
        <v>#REF!</v>
      </c>
      <c r="BW1290" s="190" t="e">
        <f>VLOOKUP(D:D,#REF!,3,0)</f>
        <v>#REF!</v>
      </c>
      <c r="BX1290" s="190"/>
      <c r="BY1290" s="190"/>
      <c r="BZ1290" s="191" t="e">
        <f>VLOOKUP(D:D,#REF!,2,0)</f>
        <v>#REF!</v>
      </c>
      <c r="CA1290" s="192" t="s">
        <v>18928</v>
      </c>
      <c r="CB1290" s="192" t="s">
        <v>18928</v>
      </c>
      <c r="CC1290" s="192" t="s">
        <v>18928</v>
      </c>
      <c r="CD1290" s="190"/>
      <c r="CE1290" s="184">
        <v>7004736</v>
      </c>
    </row>
    <row r="1291" spans="1:83" ht="11.95" customHeight="1">
      <c r="A1291" s="184">
        <v>7004737</v>
      </c>
      <c r="B1291" s="184">
        <v>1290</v>
      </c>
      <c r="C1291" s="184" t="s">
        <v>18923</v>
      </c>
      <c r="D1291" s="184" t="s">
        <v>14</v>
      </c>
      <c r="E1291" s="184" t="s">
        <v>653</v>
      </c>
      <c r="F1291" s="184" t="s">
        <v>26672</v>
      </c>
      <c r="G1291" s="185">
        <v>42741</v>
      </c>
      <c r="H1291" s="186" t="s">
        <v>22469</v>
      </c>
      <c r="I1291" s="187">
        <v>21137</v>
      </c>
      <c r="J1291" s="184" t="s">
        <v>22470</v>
      </c>
      <c r="K1291" s="184">
        <v>7004737</v>
      </c>
      <c r="L1291" s="184" t="s">
        <v>26673</v>
      </c>
      <c r="M1291" s="184" t="s">
        <v>26674</v>
      </c>
      <c r="N1291" s="188" t="s">
        <v>26675</v>
      </c>
      <c r="O1291" s="189"/>
      <c r="P1291" s="187" t="s">
        <v>26676</v>
      </c>
      <c r="Q1291" s="187" t="s">
        <v>26676</v>
      </c>
      <c r="R1291" s="184" t="s">
        <v>26677</v>
      </c>
      <c r="S1291" s="184" t="s">
        <v>16275</v>
      </c>
      <c r="T1291" s="184" t="s">
        <v>26678</v>
      </c>
      <c r="U1291" s="184" t="s">
        <v>26679</v>
      </c>
      <c r="V1291" s="184" t="s">
        <v>26677</v>
      </c>
      <c r="W1291" s="184" t="s">
        <v>26680</v>
      </c>
      <c r="X1291" s="187" t="s">
        <v>26681</v>
      </c>
      <c r="Y1291" s="187" t="s">
        <v>26682</v>
      </c>
      <c r="Z1291" s="188" t="s">
        <v>3575</v>
      </c>
      <c r="AA1291" s="184">
        <v>180</v>
      </c>
      <c r="AB1291" s="184" t="s">
        <v>3669</v>
      </c>
      <c r="AC1291" s="184"/>
      <c r="AD1291" s="184"/>
      <c r="AE1291" s="184" t="s">
        <v>3562</v>
      </c>
      <c r="AF1291" s="184"/>
      <c r="AG1291" s="184"/>
      <c r="AH1291" s="184"/>
      <c r="AI1291" s="184"/>
      <c r="AJ1291" s="184" t="s">
        <v>3593</v>
      </c>
      <c r="AK1291" s="184">
        <v>663000</v>
      </c>
      <c r="AL1291" s="184" t="s">
        <v>816</v>
      </c>
      <c r="AM1291" s="184" t="s">
        <v>8821</v>
      </c>
      <c r="AN1291" s="184">
        <v>1898828902</v>
      </c>
      <c r="AO1291" s="184" t="s">
        <v>6229</v>
      </c>
      <c r="AP1291" s="184" t="s">
        <v>16276</v>
      </c>
      <c r="AQ1291" s="184" t="s">
        <v>16277</v>
      </c>
      <c r="AR1291" s="184" t="s">
        <v>816</v>
      </c>
      <c r="AS1291" s="184" t="s">
        <v>8823</v>
      </c>
      <c r="AT1291" s="184">
        <v>1898828902</v>
      </c>
      <c r="AU1291" s="184" t="s">
        <v>26683</v>
      </c>
      <c r="AV1291" s="184" t="s">
        <v>26683</v>
      </c>
      <c r="AW1291" s="190"/>
      <c r="AX1291" s="185">
        <v>44264</v>
      </c>
      <c r="AY1291" s="185">
        <v>43534</v>
      </c>
      <c r="AZ1291" s="184" t="s">
        <v>3731</v>
      </c>
      <c r="BA1291" s="184" t="s">
        <v>26684</v>
      </c>
      <c r="BB1291" s="184"/>
      <c r="BC1291" s="184"/>
      <c r="BD1291" s="184"/>
      <c r="BE1291" s="184"/>
      <c r="BF1291" s="184"/>
      <c r="BG1291" s="184"/>
      <c r="BH1291" s="184"/>
      <c r="BI1291" s="184"/>
      <c r="BJ1291" s="184"/>
      <c r="BK1291" s="184"/>
      <c r="BL1291" s="184" t="s">
        <v>3493</v>
      </c>
      <c r="BM1291" s="184"/>
      <c r="BN1291" s="184" t="s">
        <v>3493</v>
      </c>
      <c r="BO1291" s="184" t="s">
        <v>3493</v>
      </c>
      <c r="BP1291" s="184" t="s">
        <v>3493</v>
      </c>
      <c r="BQ1291" s="184" t="str">
        <f t="shared" si="58"/>
        <v>√</v>
      </c>
      <c r="BR1291" s="184"/>
      <c r="BS1291" s="184"/>
      <c r="BT1291" s="187" t="s">
        <v>3493</v>
      </c>
      <c r="BU1291" s="184"/>
      <c r="BV1291" s="190" t="e">
        <f>VLOOKUP(D:D,#REF!,2,0)</f>
        <v>#REF!</v>
      </c>
      <c r="BW1291" s="190" t="e">
        <f>VLOOKUP(D:D,#REF!,3,0)</f>
        <v>#REF!</v>
      </c>
      <c r="BX1291" s="190"/>
      <c r="BY1291" s="190"/>
      <c r="BZ1291" s="191" t="e">
        <f>VLOOKUP(D:D,#REF!,2,0)</f>
        <v>#REF!</v>
      </c>
      <c r="CA1291" s="192" t="s">
        <v>18928</v>
      </c>
      <c r="CB1291" s="192" t="s">
        <v>18928</v>
      </c>
      <c r="CC1291" s="192" t="s">
        <v>18928</v>
      </c>
      <c r="CD1291" s="190"/>
      <c r="CE1291" s="184">
        <v>7004737</v>
      </c>
    </row>
    <row r="1292" spans="1:83" ht="11.95" customHeight="1">
      <c r="A1292" s="184">
        <v>7004738</v>
      </c>
      <c r="B1292" s="184">
        <v>1291</v>
      </c>
      <c r="C1292" s="184" t="s">
        <v>18923</v>
      </c>
      <c r="D1292" s="184" t="s">
        <v>37</v>
      </c>
      <c r="E1292" s="184" t="s">
        <v>116</v>
      </c>
      <c r="F1292" s="184" t="s">
        <v>26685</v>
      </c>
      <c r="G1292" s="185">
        <v>42741</v>
      </c>
      <c r="H1292" s="186" t="s">
        <v>3472</v>
      </c>
      <c r="I1292" s="187">
        <v>21186</v>
      </c>
      <c r="J1292" s="184" t="s">
        <v>22846</v>
      </c>
      <c r="K1292" s="184">
        <v>7004738</v>
      </c>
      <c r="L1292" s="184" t="s">
        <v>26686</v>
      </c>
      <c r="M1292" s="184" t="s">
        <v>26687</v>
      </c>
      <c r="N1292" s="188" t="s">
        <v>26688</v>
      </c>
      <c r="O1292" s="189" t="s">
        <v>16278</v>
      </c>
      <c r="P1292" s="187" t="s">
        <v>26689</v>
      </c>
      <c r="Q1292" s="187" t="s">
        <v>26689</v>
      </c>
      <c r="R1292" s="184" t="s">
        <v>26690</v>
      </c>
      <c r="S1292" s="184" t="s">
        <v>16279</v>
      </c>
      <c r="T1292" s="184" t="s">
        <v>26691</v>
      </c>
      <c r="U1292" s="184">
        <v>13985119438</v>
      </c>
      <c r="V1292" s="184" t="s">
        <v>26692</v>
      </c>
      <c r="W1292" s="184" t="s">
        <v>26693</v>
      </c>
      <c r="X1292" s="187" t="s">
        <v>26694</v>
      </c>
      <c r="Y1292" s="187" t="s">
        <v>26695</v>
      </c>
      <c r="Z1292" s="188" t="s">
        <v>3575</v>
      </c>
      <c r="AA1292" s="184">
        <v>180</v>
      </c>
      <c r="AB1292" s="184" t="s">
        <v>3669</v>
      </c>
      <c r="AC1292" s="184"/>
      <c r="AD1292" s="184"/>
      <c r="AE1292" s="184" t="s">
        <v>3562</v>
      </c>
      <c r="AF1292" s="184"/>
      <c r="AG1292" s="184"/>
      <c r="AH1292" s="184"/>
      <c r="AI1292" s="184"/>
      <c r="AJ1292" s="184" t="s">
        <v>3563</v>
      </c>
      <c r="AK1292" s="184">
        <v>550000</v>
      </c>
      <c r="AL1292" s="184" t="s">
        <v>8843</v>
      </c>
      <c r="AM1292" s="184" t="s">
        <v>26696</v>
      </c>
      <c r="AN1292" s="184">
        <v>13033345728</v>
      </c>
      <c r="AO1292" s="184" t="s">
        <v>26697</v>
      </c>
      <c r="AP1292" s="184" t="s">
        <v>16280</v>
      </c>
      <c r="AQ1292" s="184">
        <v>13985119438</v>
      </c>
      <c r="AR1292" s="184" t="s">
        <v>26698</v>
      </c>
      <c r="AS1292" s="184" t="s">
        <v>26699</v>
      </c>
      <c r="AT1292" s="184">
        <v>13033345728</v>
      </c>
      <c r="AU1292" s="184" t="s">
        <v>26700</v>
      </c>
      <c r="AV1292" s="184" t="s">
        <v>26700</v>
      </c>
      <c r="AW1292" s="190"/>
      <c r="AX1292" s="185">
        <v>44242</v>
      </c>
      <c r="AY1292" s="185">
        <v>43253</v>
      </c>
      <c r="AZ1292" s="184" t="s">
        <v>3731</v>
      </c>
      <c r="BA1292" s="184" t="s">
        <v>26701</v>
      </c>
      <c r="BB1292" s="184"/>
      <c r="BC1292" s="184"/>
      <c r="BD1292" s="184"/>
      <c r="BE1292" s="184"/>
      <c r="BF1292" s="184"/>
      <c r="BG1292" s="184"/>
      <c r="BH1292" s="184"/>
      <c r="BI1292" s="184"/>
      <c r="BJ1292" s="184"/>
      <c r="BK1292" s="184"/>
      <c r="BL1292" s="184" t="s">
        <v>3493</v>
      </c>
      <c r="BM1292" s="184"/>
      <c r="BN1292" s="184"/>
      <c r="BO1292" s="184" t="s">
        <v>3493</v>
      </c>
      <c r="BP1292" s="184" t="s">
        <v>3493</v>
      </c>
      <c r="BQ1292" s="184" t="str">
        <f t="shared" si="58"/>
        <v>√</v>
      </c>
      <c r="BR1292" s="184"/>
      <c r="BS1292" s="184" t="s">
        <v>3493</v>
      </c>
      <c r="BT1292" s="187" t="s">
        <v>3493</v>
      </c>
      <c r="BU1292" s="184"/>
      <c r="BV1292" s="190" t="e">
        <f>VLOOKUP(D:D,#REF!,2,0)</f>
        <v>#REF!</v>
      </c>
      <c r="BW1292" s="190" t="e">
        <f>VLOOKUP(D:D,#REF!,3,0)</f>
        <v>#REF!</v>
      </c>
      <c r="BX1292" s="190" t="s">
        <v>16281</v>
      </c>
      <c r="BY1292" s="190"/>
      <c r="BZ1292" s="191" t="e">
        <f>VLOOKUP(D:D,#REF!,2,0)</f>
        <v>#REF!</v>
      </c>
      <c r="CA1292" s="192" t="s">
        <v>18928</v>
      </c>
      <c r="CB1292" s="192" t="s">
        <v>18928</v>
      </c>
      <c r="CC1292" s="192" t="s">
        <v>18928</v>
      </c>
      <c r="CD1292" s="190"/>
      <c r="CE1292" s="184">
        <v>7004738</v>
      </c>
    </row>
    <row r="1293" spans="1:83" ht="11.95" customHeight="1">
      <c r="A1293" s="184">
        <v>7004739</v>
      </c>
      <c r="B1293" s="184">
        <v>1292</v>
      </c>
      <c r="C1293" s="184" t="s">
        <v>18923</v>
      </c>
      <c r="D1293" s="184" t="s">
        <v>37</v>
      </c>
      <c r="E1293" s="184" t="s">
        <v>116</v>
      </c>
      <c r="F1293" s="184" t="s">
        <v>26702</v>
      </c>
      <c r="G1293" s="185">
        <v>42741</v>
      </c>
      <c r="H1293" s="186" t="s">
        <v>3472</v>
      </c>
      <c r="I1293" s="187">
        <v>21186</v>
      </c>
      <c r="J1293" s="184" t="s">
        <v>22846</v>
      </c>
      <c r="K1293" s="184">
        <v>7004739</v>
      </c>
      <c r="L1293" s="184" t="s">
        <v>26703</v>
      </c>
      <c r="M1293" s="184" t="s">
        <v>26704</v>
      </c>
      <c r="N1293" s="188" t="s">
        <v>26705</v>
      </c>
      <c r="O1293" s="189" t="s">
        <v>16282</v>
      </c>
      <c r="P1293" s="187" t="s">
        <v>26706</v>
      </c>
      <c r="Q1293" s="187" t="s">
        <v>26706</v>
      </c>
      <c r="R1293" s="184" t="s">
        <v>26707</v>
      </c>
      <c r="S1293" s="184" t="s">
        <v>16283</v>
      </c>
      <c r="T1293" s="184" t="s">
        <v>26708</v>
      </c>
      <c r="U1293" s="184">
        <v>18985109899</v>
      </c>
      <c r="V1293" s="184" t="s">
        <v>26709</v>
      </c>
      <c r="W1293" s="184" t="s">
        <v>26710</v>
      </c>
      <c r="X1293" s="187" t="s">
        <v>26711</v>
      </c>
      <c r="Y1293" s="187" t="s">
        <v>26712</v>
      </c>
      <c r="Z1293" s="188" t="s">
        <v>3575</v>
      </c>
      <c r="AA1293" s="184">
        <v>180</v>
      </c>
      <c r="AB1293" s="184" t="s">
        <v>3669</v>
      </c>
      <c r="AC1293" s="184"/>
      <c r="AD1293" s="184"/>
      <c r="AE1293" s="184" t="s">
        <v>3562</v>
      </c>
      <c r="AF1293" s="184"/>
      <c r="AG1293" s="184"/>
      <c r="AH1293" s="184"/>
      <c r="AI1293" s="184"/>
      <c r="AJ1293" s="184" t="s">
        <v>3563</v>
      </c>
      <c r="AK1293" s="184">
        <v>551400</v>
      </c>
      <c r="AL1293" s="184" t="s">
        <v>8843</v>
      </c>
      <c r="AM1293" s="184" t="s">
        <v>26696</v>
      </c>
      <c r="AN1293" s="184">
        <v>13033345728</v>
      </c>
      <c r="AO1293" s="184" t="s">
        <v>26697</v>
      </c>
      <c r="AP1293" s="184" t="s">
        <v>16284</v>
      </c>
      <c r="AQ1293" s="184">
        <v>18985109899</v>
      </c>
      <c r="AR1293" s="184" t="s">
        <v>26698</v>
      </c>
      <c r="AS1293" s="184" t="s">
        <v>26699</v>
      </c>
      <c r="AT1293" s="184">
        <v>13033345728</v>
      </c>
      <c r="AU1293" s="184" t="s">
        <v>26713</v>
      </c>
      <c r="AV1293" s="184" t="s">
        <v>26713</v>
      </c>
      <c r="AW1293" s="190"/>
      <c r="AX1293" s="185">
        <v>44225</v>
      </c>
      <c r="AY1293" s="185">
        <v>43542</v>
      </c>
      <c r="AZ1293" s="184" t="s">
        <v>3731</v>
      </c>
      <c r="BA1293" s="184" t="s">
        <v>26714</v>
      </c>
      <c r="BB1293" s="184"/>
      <c r="BC1293" s="184"/>
      <c r="BD1293" s="184"/>
      <c r="BE1293" s="184"/>
      <c r="BF1293" s="184"/>
      <c r="BG1293" s="184"/>
      <c r="BH1293" s="184"/>
      <c r="BI1293" s="184"/>
      <c r="BJ1293" s="184"/>
      <c r="BK1293" s="184"/>
      <c r="BL1293" s="184" t="s">
        <v>3493</v>
      </c>
      <c r="BM1293" s="184"/>
      <c r="BN1293" s="184"/>
      <c r="BO1293" s="184" t="s">
        <v>3493</v>
      </c>
      <c r="BP1293" s="184" t="s">
        <v>3493</v>
      </c>
      <c r="BQ1293" s="184" t="str">
        <f t="shared" si="58"/>
        <v>√</v>
      </c>
      <c r="BR1293" s="184"/>
      <c r="BS1293" s="184"/>
      <c r="BT1293" s="187" t="s">
        <v>3493</v>
      </c>
      <c r="BU1293" s="184"/>
      <c r="BV1293" s="190" t="e">
        <f>VLOOKUP(D:D,#REF!,2,0)</f>
        <v>#REF!</v>
      </c>
      <c r="BW1293" s="190" t="e">
        <f>VLOOKUP(D:D,#REF!,3,0)</f>
        <v>#REF!</v>
      </c>
      <c r="BX1293" s="190"/>
      <c r="BY1293" s="190"/>
      <c r="BZ1293" s="191" t="e">
        <f>VLOOKUP(D:D,#REF!,2,0)</f>
        <v>#REF!</v>
      </c>
      <c r="CA1293" s="192" t="s">
        <v>18928</v>
      </c>
      <c r="CB1293" s="192" t="s">
        <v>18928</v>
      </c>
      <c r="CC1293" s="192" t="s">
        <v>18928</v>
      </c>
      <c r="CD1293" s="190"/>
      <c r="CE1293" s="184">
        <v>7004739</v>
      </c>
    </row>
    <row r="1294" spans="1:83" ht="11.95" customHeight="1">
      <c r="A1294" s="184">
        <v>7004740</v>
      </c>
      <c r="B1294" s="184">
        <v>1293</v>
      </c>
      <c r="C1294" s="184" t="s">
        <v>3672</v>
      </c>
      <c r="D1294" s="184" t="s">
        <v>33</v>
      </c>
      <c r="E1294" s="184" t="s">
        <v>69</v>
      </c>
      <c r="F1294" s="184" t="s">
        <v>26715</v>
      </c>
      <c r="G1294" s="185">
        <v>42722</v>
      </c>
      <c r="H1294" s="186" t="s">
        <v>3674</v>
      </c>
      <c r="I1294" s="187">
        <v>21082</v>
      </c>
      <c r="J1294" s="184" t="s">
        <v>3675</v>
      </c>
      <c r="K1294" s="184">
        <v>7004740</v>
      </c>
      <c r="L1294" s="184" t="s">
        <v>26716</v>
      </c>
      <c r="M1294" s="184" t="s">
        <v>26717</v>
      </c>
      <c r="N1294" s="188" t="s">
        <v>26718</v>
      </c>
      <c r="O1294" s="189" t="s">
        <v>16285</v>
      </c>
      <c r="P1294" s="187" t="s">
        <v>26719</v>
      </c>
      <c r="Q1294" s="187" t="s">
        <v>26719</v>
      </c>
      <c r="R1294" s="184" t="s">
        <v>26720</v>
      </c>
      <c r="S1294" s="184" t="s">
        <v>16285</v>
      </c>
      <c r="T1294" s="184" t="s">
        <v>26721</v>
      </c>
      <c r="U1294" s="184">
        <v>13437142705</v>
      </c>
      <c r="V1294" s="184" t="s">
        <v>26721</v>
      </c>
      <c r="W1294" s="184">
        <v>13437142705</v>
      </c>
      <c r="X1294" s="187" t="s">
        <v>26722</v>
      </c>
      <c r="Y1294" s="187"/>
      <c r="Z1294" s="188" t="s">
        <v>16286</v>
      </c>
      <c r="AA1294" s="184">
        <v>180</v>
      </c>
      <c r="AB1294" s="184" t="s">
        <v>3561</v>
      </c>
      <c r="AC1294" s="184"/>
      <c r="AD1294" s="184"/>
      <c r="AE1294" s="184" t="s">
        <v>3562</v>
      </c>
      <c r="AF1294" s="184"/>
      <c r="AG1294" s="184"/>
      <c r="AH1294" s="184"/>
      <c r="AI1294" s="184"/>
      <c r="AJ1294" s="184" t="s">
        <v>3593</v>
      </c>
      <c r="AK1294" s="184">
        <v>430060</v>
      </c>
      <c r="AL1294" s="184" t="s">
        <v>26723</v>
      </c>
      <c r="AM1294" s="184" t="s">
        <v>26719</v>
      </c>
      <c r="AN1294" s="184">
        <v>13437142705</v>
      </c>
      <c r="AO1294" s="184" t="s">
        <v>16215</v>
      </c>
      <c r="AP1294" s="184" t="s">
        <v>16287</v>
      </c>
      <c r="AQ1294" s="184">
        <v>15827637579</v>
      </c>
      <c r="AR1294" s="184" t="s">
        <v>16233</v>
      </c>
      <c r="AS1294" s="184" t="s">
        <v>16234</v>
      </c>
      <c r="AT1294" s="184">
        <v>13006134099</v>
      </c>
      <c r="AU1294" s="184" t="s">
        <v>16288</v>
      </c>
      <c r="AV1294" s="184" t="s">
        <v>16288</v>
      </c>
      <c r="AW1294" s="190"/>
      <c r="AX1294" s="185">
        <v>44273</v>
      </c>
      <c r="AY1294" s="185">
        <v>44273</v>
      </c>
      <c r="AZ1294" s="184" t="s">
        <v>3731</v>
      </c>
      <c r="BA1294" s="184" t="s">
        <v>26724</v>
      </c>
      <c r="BB1294" s="184"/>
      <c r="BC1294" s="184"/>
      <c r="BD1294" s="184"/>
      <c r="BE1294" s="184"/>
      <c r="BF1294" s="184"/>
      <c r="BG1294" s="184"/>
      <c r="BH1294" s="184"/>
      <c r="BI1294" s="184"/>
      <c r="BJ1294" s="184"/>
      <c r="BK1294" s="184"/>
      <c r="BL1294" s="184" t="s">
        <v>3493</v>
      </c>
      <c r="BM1294" s="184"/>
      <c r="BN1294" s="184"/>
      <c r="BO1294" s="184"/>
      <c r="BP1294" s="184" t="s">
        <v>3493</v>
      </c>
      <c r="BQ1294" s="184" t="str">
        <f t="shared" si="58"/>
        <v>√</v>
      </c>
      <c r="BR1294" s="184"/>
      <c r="BS1294" s="184"/>
      <c r="BT1294" s="187" t="s">
        <v>3493</v>
      </c>
      <c r="BU1294" s="184"/>
      <c r="BV1294" s="190" t="e">
        <f>VLOOKUP(D:D,#REF!,2,0)</f>
        <v>#REF!</v>
      </c>
      <c r="BW1294" s="190" t="e">
        <f>VLOOKUP(D:D,#REF!,3,0)</f>
        <v>#REF!</v>
      </c>
      <c r="BX1294" s="190"/>
      <c r="BY1294" s="190"/>
      <c r="BZ1294" s="191" t="e">
        <f>VLOOKUP(D:D,#REF!,2,0)</f>
        <v>#REF!</v>
      </c>
      <c r="CA1294" s="192" t="s">
        <v>18928</v>
      </c>
      <c r="CB1294" s="192" t="s">
        <v>18928</v>
      </c>
      <c r="CC1294" s="192" t="s">
        <v>18928</v>
      </c>
      <c r="CD1294" s="190"/>
      <c r="CE1294" s="184">
        <v>7004740</v>
      </c>
    </row>
    <row r="1295" spans="1:83" ht="11.95" customHeight="1">
      <c r="A1295" s="184">
        <v>7004720</v>
      </c>
      <c r="B1295" s="184">
        <v>1294</v>
      </c>
      <c r="C1295" s="184" t="s">
        <v>18923</v>
      </c>
      <c r="D1295" s="184" t="s">
        <v>37</v>
      </c>
      <c r="E1295" s="184" t="s">
        <v>116</v>
      </c>
      <c r="F1295" s="184" t="s">
        <v>26725</v>
      </c>
      <c r="G1295" s="185">
        <v>42731</v>
      </c>
      <c r="H1295" s="186" t="s">
        <v>3472</v>
      </c>
      <c r="I1295" s="187">
        <v>21186</v>
      </c>
      <c r="J1295" s="184" t="s">
        <v>22846</v>
      </c>
      <c r="K1295" s="184">
        <v>7004720</v>
      </c>
      <c r="L1295" s="184" t="s">
        <v>26726</v>
      </c>
      <c r="M1295" s="184" t="s">
        <v>26727</v>
      </c>
      <c r="N1295" s="188" t="s">
        <v>26728</v>
      </c>
      <c r="O1295" s="189" t="s">
        <v>16289</v>
      </c>
      <c r="P1295" s="187" t="s">
        <v>26729</v>
      </c>
      <c r="Q1295" s="187" t="s">
        <v>26729</v>
      </c>
      <c r="R1295" s="184" t="s">
        <v>26730</v>
      </c>
      <c r="S1295" s="184" t="s">
        <v>16290</v>
      </c>
      <c r="T1295" s="184" t="s">
        <v>26731</v>
      </c>
      <c r="U1295" s="184">
        <v>18984328043</v>
      </c>
      <c r="V1295" s="184" t="s">
        <v>25375</v>
      </c>
      <c r="W1295" s="184" t="s">
        <v>3575</v>
      </c>
      <c r="X1295" s="187" t="s">
        <v>26732</v>
      </c>
      <c r="Y1295" s="187"/>
      <c r="Z1295" s="188" t="s">
        <v>3575</v>
      </c>
      <c r="AA1295" s="184" t="s">
        <v>3820</v>
      </c>
      <c r="AB1295" s="184" t="s">
        <v>3820</v>
      </c>
      <c r="AC1295" s="184" t="s">
        <v>26733</v>
      </c>
      <c r="AD1295" s="184"/>
      <c r="AE1295" s="184" t="s">
        <v>3562</v>
      </c>
      <c r="AF1295" s="184"/>
      <c r="AG1295" s="184"/>
      <c r="AH1295" s="184"/>
      <c r="AI1295" s="184"/>
      <c r="AJ1295" s="184" t="s">
        <v>3563</v>
      </c>
      <c r="AK1295" s="184">
        <v>550018</v>
      </c>
      <c r="AL1295" s="184"/>
      <c r="AM1295" s="184"/>
      <c r="AN1295" s="184"/>
      <c r="AO1295" s="184" t="s">
        <v>3577</v>
      </c>
      <c r="AP1295" s="184" t="s">
        <v>16291</v>
      </c>
      <c r="AQ1295" s="184">
        <v>18984328043</v>
      </c>
      <c r="AR1295" s="184"/>
      <c r="AS1295" s="184"/>
      <c r="AT1295" s="184"/>
      <c r="AU1295" s="184" t="s">
        <v>26734</v>
      </c>
      <c r="AV1295" s="184" t="s">
        <v>26734</v>
      </c>
      <c r="AW1295" s="190"/>
      <c r="AX1295" s="185">
        <v>43909</v>
      </c>
      <c r="AY1295" s="185"/>
      <c r="AZ1295" s="184" t="s">
        <v>3731</v>
      </c>
      <c r="BA1295" s="184" t="s">
        <v>26735</v>
      </c>
      <c r="BB1295" s="184"/>
      <c r="BC1295" s="184"/>
      <c r="BD1295" s="184"/>
      <c r="BE1295" s="184"/>
      <c r="BF1295" s="184"/>
      <c r="BG1295" s="184"/>
      <c r="BH1295" s="184"/>
      <c r="BI1295" s="184"/>
      <c r="BJ1295" s="184"/>
      <c r="BK1295" s="184"/>
      <c r="BL1295" s="184" t="s">
        <v>3493</v>
      </c>
      <c r="BM1295" s="184"/>
      <c r="BN1295" s="184" t="s">
        <v>3493</v>
      </c>
      <c r="BO1295" s="184"/>
      <c r="BP1295" s="184" t="s">
        <v>3493</v>
      </c>
      <c r="BQ1295" s="184" t="str">
        <f t="shared" si="58"/>
        <v>√</v>
      </c>
      <c r="BR1295" s="184"/>
      <c r="BS1295" s="184" t="s">
        <v>3493</v>
      </c>
      <c r="BT1295" s="187" t="s">
        <v>3493</v>
      </c>
      <c r="BU1295" s="184"/>
      <c r="BV1295" s="190" t="e">
        <f>VLOOKUP(D:D,#REF!,2,0)</f>
        <v>#REF!</v>
      </c>
      <c r="BW1295" s="190" t="e">
        <f>VLOOKUP(D:D,#REF!,3,0)</f>
        <v>#REF!</v>
      </c>
      <c r="BX1295" s="190"/>
      <c r="BY1295" s="190"/>
      <c r="BZ1295" s="191" t="e">
        <f>VLOOKUP(D:D,#REF!,2,0)</f>
        <v>#REF!</v>
      </c>
      <c r="CA1295" s="192" t="s">
        <v>18928</v>
      </c>
      <c r="CB1295" s="192" t="s">
        <v>18928</v>
      </c>
      <c r="CC1295" s="192" t="s">
        <v>18928</v>
      </c>
      <c r="CD1295" s="190"/>
      <c r="CE1295" s="184">
        <v>7004720</v>
      </c>
    </row>
    <row r="1296" spans="1:83" ht="11.95" customHeight="1">
      <c r="A1296" s="184">
        <v>7004742</v>
      </c>
      <c r="B1296" s="184">
        <v>1295</v>
      </c>
      <c r="C1296" s="184" t="s">
        <v>18923</v>
      </c>
      <c r="D1296" s="184" t="s">
        <v>40</v>
      </c>
      <c r="E1296" s="184" t="s">
        <v>60</v>
      </c>
      <c r="F1296" s="184" t="s">
        <v>26736</v>
      </c>
      <c r="G1296" s="185">
        <v>42741</v>
      </c>
      <c r="H1296" s="186" t="s">
        <v>16459</v>
      </c>
      <c r="I1296" s="187">
        <v>21108</v>
      </c>
      <c r="J1296" s="184" t="s">
        <v>23725</v>
      </c>
      <c r="K1296" s="184">
        <v>7004742</v>
      </c>
      <c r="L1296" s="184" t="s">
        <v>26737</v>
      </c>
      <c r="M1296" s="184" t="s">
        <v>26738</v>
      </c>
      <c r="N1296" s="188" t="s">
        <v>26739</v>
      </c>
      <c r="O1296" s="189" t="s">
        <v>16292</v>
      </c>
      <c r="P1296" s="187" t="s">
        <v>26740</v>
      </c>
      <c r="Q1296" s="187" t="s">
        <v>26740</v>
      </c>
      <c r="R1296" s="184" t="s">
        <v>26741</v>
      </c>
      <c r="S1296" s="184" t="s">
        <v>2819</v>
      </c>
      <c r="T1296" s="184" t="s">
        <v>26742</v>
      </c>
      <c r="U1296" s="184" t="s">
        <v>3575</v>
      </c>
      <c r="V1296" s="184" t="s">
        <v>25375</v>
      </c>
      <c r="W1296" s="184" t="s">
        <v>3575</v>
      </c>
      <c r="X1296" s="187" t="s">
        <v>26743</v>
      </c>
      <c r="Y1296" s="187" t="s">
        <v>26744</v>
      </c>
      <c r="Z1296" s="188" t="s">
        <v>3575</v>
      </c>
      <c r="AA1296" s="184">
        <v>180</v>
      </c>
      <c r="AB1296" s="184" t="s">
        <v>3669</v>
      </c>
      <c r="AC1296" s="184"/>
      <c r="AD1296" s="184"/>
      <c r="AE1296" s="184" t="s">
        <v>3562</v>
      </c>
      <c r="AF1296" s="184"/>
      <c r="AG1296" s="184"/>
      <c r="AH1296" s="184"/>
      <c r="AI1296" s="184"/>
      <c r="AJ1296" s="184" t="s">
        <v>3563</v>
      </c>
      <c r="AK1296" s="184"/>
      <c r="AL1296" s="184" t="s">
        <v>26618</v>
      </c>
      <c r="AM1296" s="184" t="s">
        <v>26745</v>
      </c>
      <c r="AN1296" s="184">
        <v>13891956179</v>
      </c>
      <c r="AO1296" s="184" t="s">
        <v>26620</v>
      </c>
      <c r="AP1296" s="184" t="s">
        <v>16293</v>
      </c>
      <c r="AQ1296" s="184">
        <v>13279222116</v>
      </c>
      <c r="AR1296" s="184" t="s">
        <v>26621</v>
      </c>
      <c r="AS1296" s="184" t="s">
        <v>26746</v>
      </c>
      <c r="AT1296" s="184">
        <v>13891956179</v>
      </c>
      <c r="AU1296" s="184" t="s">
        <v>26747</v>
      </c>
      <c r="AV1296" s="184" t="s">
        <v>26748</v>
      </c>
      <c r="AW1296" s="190"/>
      <c r="AX1296" s="185">
        <v>43921</v>
      </c>
      <c r="AY1296" s="185">
        <v>43577</v>
      </c>
      <c r="AZ1296" s="184" t="s">
        <v>19415</v>
      </c>
      <c r="BA1296" s="184" t="s">
        <v>26749</v>
      </c>
      <c r="BB1296" s="184"/>
      <c r="BC1296" s="184"/>
      <c r="BD1296" s="184"/>
      <c r="BE1296" s="184"/>
      <c r="BF1296" s="184"/>
      <c r="BG1296" s="184"/>
      <c r="BH1296" s="184"/>
      <c r="BI1296" s="184"/>
      <c r="BJ1296" s="184"/>
      <c r="BK1296" s="184"/>
      <c r="BL1296" s="184" t="s">
        <v>3493</v>
      </c>
      <c r="BM1296" s="184"/>
      <c r="BN1296" s="184"/>
      <c r="BO1296" s="184" t="s">
        <v>3493</v>
      </c>
      <c r="BP1296" s="184" t="s">
        <v>3493</v>
      </c>
      <c r="BQ1296" s="184" t="str">
        <f t="shared" si="58"/>
        <v>√</v>
      </c>
      <c r="BR1296" s="184"/>
      <c r="BS1296" s="184"/>
      <c r="BT1296" s="187" t="s">
        <v>3493</v>
      </c>
      <c r="BU1296" s="184"/>
      <c r="BV1296" s="190" t="e">
        <f>VLOOKUP(D:D,#REF!,2,0)</f>
        <v>#REF!</v>
      </c>
      <c r="BW1296" s="190" t="e">
        <f>VLOOKUP(D:D,#REF!,3,0)</f>
        <v>#REF!</v>
      </c>
      <c r="BX1296" s="190"/>
      <c r="BY1296" s="190"/>
      <c r="BZ1296" s="191" t="e">
        <f>VLOOKUP(D:D,#REF!,2,0)</f>
        <v>#REF!</v>
      </c>
      <c r="CA1296" s="192" t="s">
        <v>18928</v>
      </c>
      <c r="CB1296" s="192" t="s">
        <v>18928</v>
      </c>
      <c r="CC1296" s="192" t="s">
        <v>18928</v>
      </c>
      <c r="CD1296" s="190"/>
      <c r="CE1296" s="184">
        <v>7004742</v>
      </c>
    </row>
    <row r="1297" spans="1:83" ht="11.95" customHeight="1">
      <c r="A1297" s="184">
        <v>7004743</v>
      </c>
      <c r="B1297" s="184">
        <v>1296</v>
      </c>
      <c r="C1297" s="184" t="s">
        <v>18923</v>
      </c>
      <c r="D1297" s="184" t="s">
        <v>14</v>
      </c>
      <c r="E1297" s="184" t="s">
        <v>16294</v>
      </c>
      <c r="F1297" s="184" t="s">
        <v>26750</v>
      </c>
      <c r="G1297" s="185">
        <v>42747</v>
      </c>
      <c r="H1297" s="186" t="s">
        <v>22469</v>
      </c>
      <c r="I1297" s="187">
        <v>21137</v>
      </c>
      <c r="J1297" s="184" t="s">
        <v>22470</v>
      </c>
      <c r="K1297" s="184">
        <v>7004743</v>
      </c>
      <c r="L1297" s="184" t="s">
        <v>26751</v>
      </c>
      <c r="M1297" s="184" t="s">
        <v>26752</v>
      </c>
      <c r="N1297" s="188" t="s">
        <v>26753</v>
      </c>
      <c r="O1297" s="189"/>
      <c r="P1297" s="187" t="s">
        <v>26754</v>
      </c>
      <c r="Q1297" s="187" t="s">
        <v>26754</v>
      </c>
      <c r="R1297" s="184" t="s">
        <v>16295</v>
      </c>
      <c r="S1297" s="184"/>
      <c r="T1297" s="184" t="s">
        <v>16296</v>
      </c>
      <c r="U1297" s="184" t="s">
        <v>26755</v>
      </c>
      <c r="V1297" s="184" t="s">
        <v>26756</v>
      </c>
      <c r="W1297" s="184" t="s">
        <v>26757</v>
      </c>
      <c r="X1297" s="187" t="s">
        <v>26758</v>
      </c>
      <c r="Y1297" s="187" t="s">
        <v>26759</v>
      </c>
      <c r="Z1297" s="188" t="s">
        <v>3575</v>
      </c>
      <c r="AA1297" s="184">
        <v>190</v>
      </c>
      <c r="AB1297" s="184" t="s">
        <v>3669</v>
      </c>
      <c r="AC1297" s="184"/>
      <c r="AD1297" s="184"/>
      <c r="AE1297" s="184" t="s">
        <v>3562</v>
      </c>
      <c r="AF1297" s="184"/>
      <c r="AG1297" s="184"/>
      <c r="AH1297" s="184"/>
      <c r="AI1297" s="184"/>
      <c r="AJ1297" s="184" t="s">
        <v>3563</v>
      </c>
      <c r="AK1297" s="184">
        <v>652399</v>
      </c>
      <c r="AL1297" s="184" t="s">
        <v>816</v>
      </c>
      <c r="AM1297" s="184" t="s">
        <v>8821</v>
      </c>
      <c r="AN1297" s="184">
        <v>1898828902</v>
      </c>
      <c r="AO1297" s="184" t="s">
        <v>6229</v>
      </c>
      <c r="AP1297" s="184" t="s">
        <v>16297</v>
      </c>
      <c r="AQ1297" s="184" t="s">
        <v>16298</v>
      </c>
      <c r="AR1297" s="184" t="s">
        <v>816</v>
      </c>
      <c r="AS1297" s="184" t="s">
        <v>8823</v>
      </c>
      <c r="AT1297" s="184">
        <v>1898828902</v>
      </c>
      <c r="AU1297" s="184" t="s">
        <v>26760</v>
      </c>
      <c r="AV1297" s="184" t="s">
        <v>26761</v>
      </c>
      <c r="AW1297" s="190"/>
      <c r="AX1297" s="185">
        <v>44627</v>
      </c>
      <c r="AY1297" s="185">
        <v>43253</v>
      </c>
      <c r="AZ1297" s="184" t="s">
        <v>3731</v>
      </c>
      <c r="BA1297" s="184" t="s">
        <v>16299</v>
      </c>
      <c r="BB1297" s="184"/>
      <c r="BC1297" s="184"/>
      <c r="BD1297" s="184"/>
      <c r="BE1297" s="184"/>
      <c r="BF1297" s="184"/>
      <c r="BG1297" s="184"/>
      <c r="BH1297" s="184"/>
      <c r="BI1297" s="184"/>
      <c r="BJ1297" s="184"/>
      <c r="BK1297" s="184"/>
      <c r="BL1297" s="184" t="s">
        <v>3493</v>
      </c>
      <c r="BM1297" s="184"/>
      <c r="BN1297" s="184" t="s">
        <v>3493</v>
      </c>
      <c r="BO1297" s="184" t="s">
        <v>3493</v>
      </c>
      <c r="BP1297" s="184" t="s">
        <v>3493</v>
      </c>
      <c r="BQ1297" s="184" t="str">
        <f t="shared" si="58"/>
        <v>√</v>
      </c>
      <c r="BR1297" s="184"/>
      <c r="BS1297" s="184"/>
      <c r="BT1297" s="187" t="s">
        <v>3493</v>
      </c>
      <c r="BU1297" s="184"/>
      <c r="BV1297" s="190" t="e">
        <f>VLOOKUP(D:D,#REF!,2,0)</f>
        <v>#REF!</v>
      </c>
      <c r="BW1297" s="190" t="e">
        <f>VLOOKUP(D:D,#REF!,3,0)</f>
        <v>#REF!</v>
      </c>
      <c r="BX1297" s="190"/>
      <c r="BY1297" s="190"/>
      <c r="BZ1297" s="191" t="e">
        <f>VLOOKUP(D:D,#REF!,2,0)</f>
        <v>#REF!</v>
      </c>
      <c r="CA1297" s="192" t="s">
        <v>18928</v>
      </c>
      <c r="CB1297" s="192" t="s">
        <v>18928</v>
      </c>
      <c r="CC1297" s="192" t="s">
        <v>18928</v>
      </c>
      <c r="CD1297" s="190"/>
      <c r="CE1297" s="184">
        <v>7004743</v>
      </c>
    </row>
    <row r="1298" spans="1:83" ht="11.95" customHeight="1">
      <c r="A1298" s="184">
        <v>7004744</v>
      </c>
      <c r="B1298" s="184">
        <v>1297</v>
      </c>
      <c r="C1298" s="184" t="s">
        <v>9939</v>
      </c>
      <c r="D1298" s="184" t="s">
        <v>31</v>
      </c>
      <c r="E1298" s="184" t="s">
        <v>538</v>
      </c>
      <c r="F1298" s="184" t="s">
        <v>26762</v>
      </c>
      <c r="G1298" s="185">
        <v>42739</v>
      </c>
      <c r="H1298" s="186" t="s">
        <v>23703</v>
      </c>
      <c r="I1298" s="187">
        <v>21134</v>
      </c>
      <c r="J1298" s="184" t="s">
        <v>25518</v>
      </c>
      <c r="K1298" s="184">
        <v>7004744</v>
      </c>
      <c r="L1298" s="184" t="s">
        <v>26763</v>
      </c>
      <c r="M1298" s="184" t="s">
        <v>26764</v>
      </c>
      <c r="N1298" s="188" t="s">
        <v>26765</v>
      </c>
      <c r="O1298" s="189"/>
      <c r="P1298" s="187" t="s">
        <v>26766</v>
      </c>
      <c r="Q1298" s="187" t="s">
        <v>26766</v>
      </c>
      <c r="R1298" s="184" t="s">
        <v>26767</v>
      </c>
      <c r="S1298" s="184">
        <v>15868680007</v>
      </c>
      <c r="T1298" s="184" t="s">
        <v>26768</v>
      </c>
      <c r="U1298" s="184">
        <v>15257607125</v>
      </c>
      <c r="V1298" s="184" t="s">
        <v>26769</v>
      </c>
      <c r="W1298" s="184" t="s">
        <v>26770</v>
      </c>
      <c r="X1298" s="187" t="s">
        <v>26771</v>
      </c>
      <c r="Y1298" s="187"/>
      <c r="Z1298" s="188" t="s">
        <v>3575</v>
      </c>
      <c r="AA1298" s="184">
        <v>180</v>
      </c>
      <c r="AB1298" s="184" t="s">
        <v>3561</v>
      </c>
      <c r="AC1298" s="184"/>
      <c r="AD1298" s="184"/>
      <c r="AE1298" s="184" t="s">
        <v>3562</v>
      </c>
      <c r="AF1298" s="184"/>
      <c r="AG1298" s="184"/>
      <c r="AH1298" s="184"/>
      <c r="AI1298" s="184"/>
      <c r="AJ1298" s="184" t="s">
        <v>3593</v>
      </c>
      <c r="AK1298" s="184"/>
      <c r="AL1298" s="184" t="s">
        <v>26772</v>
      </c>
      <c r="AM1298" s="184" t="s">
        <v>26766</v>
      </c>
      <c r="AN1298" s="184">
        <v>15257605118</v>
      </c>
      <c r="AO1298" s="184" t="s">
        <v>15381</v>
      </c>
      <c r="AP1298" s="184" t="s">
        <v>16300</v>
      </c>
      <c r="AQ1298" s="184" t="s">
        <v>16301</v>
      </c>
      <c r="AR1298" s="184" t="s">
        <v>26773</v>
      </c>
      <c r="AS1298" s="184" t="s">
        <v>26774</v>
      </c>
      <c r="AT1298" s="184">
        <v>15257607125</v>
      </c>
      <c r="AU1298" s="184" t="s">
        <v>26775</v>
      </c>
      <c r="AV1298" s="184" t="s">
        <v>26776</v>
      </c>
      <c r="AW1298" s="190"/>
      <c r="AX1298" s="185">
        <v>44355</v>
      </c>
      <c r="AY1298" s="185"/>
      <c r="AZ1298" s="184" t="s">
        <v>3731</v>
      </c>
      <c r="BA1298" s="184" t="s">
        <v>26777</v>
      </c>
      <c r="BB1298" s="184"/>
      <c r="BC1298" s="184"/>
      <c r="BD1298" s="184"/>
      <c r="BE1298" s="184"/>
      <c r="BF1298" s="184"/>
      <c r="BG1298" s="184"/>
      <c r="BH1298" s="184"/>
      <c r="BI1298" s="184"/>
      <c r="BJ1298" s="184"/>
      <c r="BK1298" s="184"/>
      <c r="BL1298" s="184" t="s">
        <v>3493</v>
      </c>
      <c r="BM1298" s="184"/>
      <c r="BN1298" s="184" t="s">
        <v>3493</v>
      </c>
      <c r="BO1298" s="184"/>
      <c r="BP1298" s="184" t="s">
        <v>3493</v>
      </c>
      <c r="BQ1298" s="184" t="str">
        <f t="shared" si="58"/>
        <v>√</v>
      </c>
      <c r="BR1298" s="184"/>
      <c r="BS1298" s="184"/>
      <c r="BT1298" s="187" t="s">
        <v>3493</v>
      </c>
      <c r="BU1298" s="184"/>
      <c r="BV1298" s="190" t="e">
        <f>VLOOKUP(D:D,#REF!,2,0)</f>
        <v>#REF!</v>
      </c>
      <c r="BW1298" s="190" t="e">
        <f>VLOOKUP(D:D,#REF!,3,0)</f>
        <v>#REF!</v>
      </c>
      <c r="BX1298" s="190"/>
      <c r="BY1298" s="190"/>
      <c r="BZ1298" s="191" t="e">
        <f>VLOOKUP(D:D,#REF!,2,0)</f>
        <v>#REF!</v>
      </c>
      <c r="CA1298" s="192" t="s">
        <v>18928</v>
      </c>
      <c r="CB1298" s="192" t="s">
        <v>18928</v>
      </c>
      <c r="CC1298" s="192" t="s">
        <v>18928</v>
      </c>
      <c r="CD1298" s="190"/>
      <c r="CE1298" s="184">
        <v>7004744</v>
      </c>
    </row>
    <row r="1299" spans="1:83" ht="11.95" customHeight="1">
      <c r="A1299" s="184">
        <v>7004745</v>
      </c>
      <c r="B1299" s="184">
        <v>1298</v>
      </c>
      <c r="C1299" s="184" t="s">
        <v>3672</v>
      </c>
      <c r="D1299" s="184" t="s">
        <v>33</v>
      </c>
      <c r="E1299" s="184" t="s">
        <v>716</v>
      </c>
      <c r="F1299" s="184" t="s">
        <v>26778</v>
      </c>
      <c r="G1299" s="185">
        <v>42722</v>
      </c>
      <c r="H1299" s="186" t="s">
        <v>19081</v>
      </c>
      <c r="I1299" s="187">
        <v>21153</v>
      </c>
      <c r="J1299" s="184" t="s">
        <v>19082</v>
      </c>
      <c r="K1299" s="184">
        <v>7004745</v>
      </c>
      <c r="L1299" s="184" t="s">
        <v>26779</v>
      </c>
      <c r="M1299" s="184" t="s">
        <v>26780</v>
      </c>
      <c r="N1299" s="188" t="s">
        <v>26781</v>
      </c>
      <c r="O1299" s="189" t="s">
        <v>26782</v>
      </c>
      <c r="P1299" s="187" t="s">
        <v>26783</v>
      </c>
      <c r="Q1299" s="187" t="s">
        <v>26783</v>
      </c>
      <c r="R1299" s="184" t="s">
        <v>26784</v>
      </c>
      <c r="S1299" s="184" t="s">
        <v>26785</v>
      </c>
      <c r="T1299" s="184" t="s">
        <v>26786</v>
      </c>
      <c r="U1299" s="184" t="s">
        <v>26787</v>
      </c>
      <c r="V1299" s="184" t="s">
        <v>26788</v>
      </c>
      <c r="W1299" s="184" t="s">
        <v>26789</v>
      </c>
      <c r="X1299" s="187" t="s">
        <v>26790</v>
      </c>
      <c r="Y1299" s="187"/>
      <c r="Z1299" s="188" t="s">
        <v>26790</v>
      </c>
      <c r="AA1299" s="184">
        <v>180</v>
      </c>
      <c r="AB1299" s="184" t="s">
        <v>3561</v>
      </c>
      <c r="AC1299" s="184"/>
      <c r="AD1299" s="184"/>
      <c r="AE1299" s="184" t="s">
        <v>3562</v>
      </c>
      <c r="AF1299" s="184"/>
      <c r="AG1299" s="184"/>
      <c r="AH1299" s="184"/>
      <c r="AI1299" s="184"/>
      <c r="AJ1299" s="184" t="s">
        <v>3593</v>
      </c>
      <c r="AK1299" s="184">
        <v>438400</v>
      </c>
      <c r="AL1299" s="184" t="s">
        <v>26791</v>
      </c>
      <c r="AM1299" s="184" t="s">
        <v>26792</v>
      </c>
      <c r="AN1299" s="184">
        <v>13971731588</v>
      </c>
      <c r="AO1299" s="184" t="s">
        <v>16215</v>
      </c>
      <c r="AP1299" s="184" t="s">
        <v>16302</v>
      </c>
      <c r="AQ1299" s="184" t="s">
        <v>16303</v>
      </c>
      <c r="AR1299" s="184" t="s">
        <v>16233</v>
      </c>
      <c r="AS1299" s="184" t="s">
        <v>16234</v>
      </c>
      <c r="AT1299" s="184">
        <v>13006134099</v>
      </c>
      <c r="AU1299" s="184" t="s">
        <v>26793</v>
      </c>
      <c r="AV1299" s="184" t="s">
        <v>26793</v>
      </c>
      <c r="AW1299" s="190"/>
      <c r="AX1299" s="185">
        <v>43865</v>
      </c>
      <c r="AY1299" s="185">
        <v>43865</v>
      </c>
      <c r="AZ1299" s="184" t="s">
        <v>3731</v>
      </c>
      <c r="BA1299" s="184" t="s">
        <v>26794</v>
      </c>
      <c r="BB1299" s="184"/>
      <c r="BC1299" s="184"/>
      <c r="BD1299" s="184"/>
      <c r="BE1299" s="184"/>
      <c r="BF1299" s="184"/>
      <c r="BG1299" s="184"/>
      <c r="BH1299" s="184"/>
      <c r="BI1299" s="184"/>
      <c r="BJ1299" s="184"/>
      <c r="BK1299" s="184"/>
      <c r="BL1299" s="184" t="s">
        <v>3493</v>
      </c>
      <c r="BM1299" s="184"/>
      <c r="BN1299" s="184"/>
      <c r="BO1299" s="184"/>
      <c r="BP1299" s="184" t="s">
        <v>3493</v>
      </c>
      <c r="BQ1299" s="184" t="str">
        <f t="shared" si="58"/>
        <v>√</v>
      </c>
      <c r="BR1299" s="184"/>
      <c r="BS1299" s="184"/>
      <c r="BT1299" s="187" t="s">
        <v>3493</v>
      </c>
      <c r="BU1299" s="184"/>
      <c r="BV1299" s="190" t="e">
        <f>VLOOKUP(D:D,#REF!,2,0)</f>
        <v>#REF!</v>
      </c>
      <c r="BW1299" s="190" t="e">
        <f>VLOOKUP(D:D,#REF!,3,0)</f>
        <v>#REF!</v>
      </c>
      <c r="BX1299" s="190"/>
      <c r="BY1299" s="190"/>
      <c r="BZ1299" s="191" t="e">
        <f>VLOOKUP(D:D,#REF!,2,0)</f>
        <v>#REF!</v>
      </c>
      <c r="CA1299" s="192" t="s">
        <v>18928</v>
      </c>
      <c r="CB1299" s="192" t="s">
        <v>18928</v>
      </c>
      <c r="CC1299" s="192" t="s">
        <v>18928</v>
      </c>
      <c r="CD1299" s="190"/>
      <c r="CE1299" s="184">
        <v>7004745</v>
      </c>
    </row>
    <row r="1300" spans="1:83" ht="11.95" customHeight="1">
      <c r="A1300" s="184">
        <v>7004753</v>
      </c>
      <c r="B1300" s="184">
        <v>1299</v>
      </c>
      <c r="C1300" s="184" t="s">
        <v>19398</v>
      </c>
      <c r="D1300" s="184" t="s">
        <v>17</v>
      </c>
      <c r="E1300" s="184" t="s">
        <v>63</v>
      </c>
      <c r="F1300" s="184" t="s">
        <v>26795</v>
      </c>
      <c r="G1300" s="185">
        <v>42738</v>
      </c>
      <c r="H1300" s="186" t="s">
        <v>4562</v>
      </c>
      <c r="I1300" s="187">
        <v>21167</v>
      </c>
      <c r="J1300" s="184" t="s">
        <v>26796</v>
      </c>
      <c r="K1300" s="184">
        <v>7004753</v>
      </c>
      <c r="L1300" s="184" t="s">
        <v>26797</v>
      </c>
      <c r="M1300" s="184" t="s">
        <v>26798</v>
      </c>
      <c r="N1300" s="188" t="s">
        <v>26799</v>
      </c>
      <c r="O1300" s="189"/>
      <c r="P1300" s="187" t="s">
        <v>26800</v>
      </c>
      <c r="Q1300" s="187" t="s">
        <v>26801</v>
      </c>
      <c r="R1300" s="184" t="s">
        <v>26802</v>
      </c>
      <c r="S1300" s="184" t="s">
        <v>16304</v>
      </c>
      <c r="T1300" s="184" t="s">
        <v>26803</v>
      </c>
      <c r="U1300" s="184" t="s">
        <v>26804</v>
      </c>
      <c r="V1300" s="184" t="s">
        <v>26805</v>
      </c>
      <c r="W1300" s="184">
        <v>13756669648</v>
      </c>
      <c r="X1300" s="187" t="s">
        <v>26806</v>
      </c>
      <c r="Y1300" s="187"/>
      <c r="Z1300" s="188" t="s">
        <v>3575</v>
      </c>
      <c r="AA1300" s="184">
        <v>180</v>
      </c>
      <c r="AB1300" s="184" t="s">
        <v>3669</v>
      </c>
      <c r="AC1300" s="184" t="s">
        <v>26807</v>
      </c>
      <c r="AD1300" s="184"/>
      <c r="AE1300" s="184" t="s">
        <v>3562</v>
      </c>
      <c r="AF1300" s="184"/>
      <c r="AG1300" s="184"/>
      <c r="AH1300" s="184"/>
      <c r="AI1300" s="184"/>
      <c r="AJ1300" s="184" t="s">
        <v>3563</v>
      </c>
      <c r="AK1300" s="184">
        <v>130000</v>
      </c>
      <c r="AL1300" s="184" t="s">
        <v>4707</v>
      </c>
      <c r="AM1300" s="184" t="s">
        <v>10342</v>
      </c>
      <c r="AN1300" s="184">
        <v>13634312814</v>
      </c>
      <c r="AO1300" s="184" t="s">
        <v>19540</v>
      </c>
      <c r="AP1300" s="184" t="s">
        <v>16305</v>
      </c>
      <c r="AQ1300" s="184">
        <v>15500016988</v>
      </c>
      <c r="AR1300" s="184" t="s">
        <v>19541</v>
      </c>
      <c r="AS1300" s="184" t="s">
        <v>19542</v>
      </c>
      <c r="AT1300" s="184">
        <v>13634312814</v>
      </c>
      <c r="AU1300" s="184" t="s">
        <v>26808</v>
      </c>
      <c r="AV1300" s="184" t="s">
        <v>26809</v>
      </c>
      <c r="AW1300" s="190"/>
      <c r="AX1300" s="185">
        <v>44518</v>
      </c>
      <c r="AY1300" s="185"/>
      <c r="AZ1300" s="184" t="s">
        <v>3731</v>
      </c>
      <c r="BA1300" s="184" t="s">
        <v>26810</v>
      </c>
      <c r="BB1300" s="184"/>
      <c r="BC1300" s="184"/>
      <c r="BD1300" s="184"/>
      <c r="BE1300" s="184"/>
      <c r="BF1300" s="184"/>
      <c r="BG1300" s="184"/>
      <c r="BH1300" s="184"/>
      <c r="BI1300" s="184"/>
      <c r="BJ1300" s="184"/>
      <c r="BK1300" s="184"/>
      <c r="BL1300" s="184" t="s">
        <v>3493</v>
      </c>
      <c r="BM1300" s="184"/>
      <c r="BN1300" s="184"/>
      <c r="BO1300" s="184"/>
      <c r="BP1300" s="184" t="s">
        <v>3493</v>
      </c>
      <c r="BQ1300" s="184" t="str">
        <f t="shared" si="58"/>
        <v>√</v>
      </c>
      <c r="BR1300" s="184"/>
      <c r="BS1300" s="184"/>
      <c r="BT1300" s="187" t="s">
        <v>3493</v>
      </c>
      <c r="BU1300" s="184"/>
      <c r="BV1300" s="190" t="e">
        <f>VLOOKUP(D:D,#REF!,2,0)</f>
        <v>#REF!</v>
      </c>
      <c r="BW1300" s="190" t="e">
        <f>VLOOKUP(D:D,#REF!,3,0)</f>
        <v>#REF!</v>
      </c>
      <c r="BX1300" s="190"/>
      <c r="BY1300" s="190"/>
      <c r="BZ1300" s="191" t="e">
        <f>VLOOKUP(D:D,#REF!,2,0)</f>
        <v>#REF!</v>
      </c>
      <c r="CA1300" s="192" t="s">
        <v>18928</v>
      </c>
      <c r="CB1300" s="192" t="s">
        <v>18928</v>
      </c>
      <c r="CC1300" s="192" t="s">
        <v>18928</v>
      </c>
      <c r="CD1300" s="190"/>
      <c r="CE1300" s="184">
        <v>7004753</v>
      </c>
    </row>
    <row r="1301" spans="1:83" ht="11.95" customHeight="1">
      <c r="A1301" s="184">
        <v>7004754</v>
      </c>
      <c r="B1301" s="184">
        <v>1300</v>
      </c>
      <c r="C1301" s="184" t="s">
        <v>9939</v>
      </c>
      <c r="D1301" s="184" t="s">
        <v>27</v>
      </c>
      <c r="E1301" s="184" t="s">
        <v>536</v>
      </c>
      <c r="F1301" s="184" t="s">
        <v>26811</v>
      </c>
      <c r="G1301" s="185">
        <v>42748</v>
      </c>
      <c r="H1301" s="186" t="s">
        <v>23411</v>
      </c>
      <c r="I1301" s="187">
        <v>21140</v>
      </c>
      <c r="J1301" s="184" t="s">
        <v>26812</v>
      </c>
      <c r="K1301" s="184">
        <v>7004754</v>
      </c>
      <c r="L1301" s="184" t="s">
        <v>26813</v>
      </c>
      <c r="M1301" s="184" t="s">
        <v>26814</v>
      </c>
      <c r="N1301" s="188" t="s">
        <v>26815</v>
      </c>
      <c r="O1301" s="189"/>
      <c r="P1301" s="187" t="s">
        <v>26816</v>
      </c>
      <c r="Q1301" s="187" t="s">
        <v>26816</v>
      </c>
      <c r="R1301" s="184" t="s">
        <v>26817</v>
      </c>
      <c r="S1301" s="184">
        <v>13706107993</v>
      </c>
      <c r="T1301" s="184" t="s">
        <v>26818</v>
      </c>
      <c r="U1301" s="184" t="s">
        <v>26819</v>
      </c>
      <c r="V1301" s="184" t="s">
        <v>26820</v>
      </c>
      <c r="W1301" s="184" t="s">
        <v>26821</v>
      </c>
      <c r="X1301" s="187" t="s">
        <v>26822</v>
      </c>
      <c r="Y1301" s="187"/>
      <c r="Z1301" s="188" t="s">
        <v>3575</v>
      </c>
      <c r="AA1301" s="184">
        <v>90</v>
      </c>
      <c r="AB1301" s="184" t="s">
        <v>3561</v>
      </c>
      <c r="AC1301" s="184"/>
      <c r="AD1301" s="184"/>
      <c r="AE1301" s="184" t="s">
        <v>3562</v>
      </c>
      <c r="AF1301" s="184"/>
      <c r="AG1301" s="184"/>
      <c r="AH1301" s="184"/>
      <c r="AI1301" s="184"/>
      <c r="AJ1301" s="184" t="s">
        <v>3593</v>
      </c>
      <c r="AK1301" s="184">
        <v>212300</v>
      </c>
      <c r="AL1301" s="184" t="s">
        <v>26823</v>
      </c>
      <c r="AM1301" s="184" t="s">
        <v>26816</v>
      </c>
      <c r="AN1301" s="184" t="s">
        <v>26824</v>
      </c>
      <c r="AO1301" s="184" t="s">
        <v>26825</v>
      </c>
      <c r="AP1301" s="184" t="s">
        <v>16306</v>
      </c>
      <c r="AQ1301" s="184" t="s">
        <v>16307</v>
      </c>
      <c r="AR1301" s="184" t="s">
        <v>26826</v>
      </c>
      <c r="AS1301" s="184" t="s">
        <v>26827</v>
      </c>
      <c r="AT1301" s="184" t="s">
        <v>26824</v>
      </c>
      <c r="AU1301" s="184" t="s">
        <v>26828</v>
      </c>
      <c r="AV1301" s="184" t="s">
        <v>26828</v>
      </c>
      <c r="AW1301" s="190"/>
      <c r="AX1301" s="185">
        <v>44245</v>
      </c>
      <c r="AY1301" s="185"/>
      <c r="AZ1301" s="184" t="s">
        <v>3731</v>
      </c>
      <c r="BA1301" s="184" t="s">
        <v>26829</v>
      </c>
      <c r="BB1301" s="184"/>
      <c r="BC1301" s="184"/>
      <c r="BD1301" s="184"/>
      <c r="BE1301" s="184"/>
      <c r="BF1301" s="184"/>
      <c r="BG1301" s="184"/>
      <c r="BH1301" s="184"/>
      <c r="BI1301" s="184"/>
      <c r="BJ1301" s="184"/>
      <c r="BK1301" s="184"/>
      <c r="BL1301" s="184" t="s">
        <v>3493</v>
      </c>
      <c r="BM1301" s="184"/>
      <c r="BN1301" s="184"/>
      <c r="BO1301" s="184"/>
      <c r="BP1301" s="184" t="s">
        <v>3493</v>
      </c>
      <c r="BQ1301" s="184" t="str">
        <f t="shared" si="58"/>
        <v>√</v>
      </c>
      <c r="BR1301" s="184"/>
      <c r="BS1301" s="184"/>
      <c r="BT1301" s="187" t="s">
        <v>3493</v>
      </c>
      <c r="BU1301" s="184"/>
      <c r="BV1301" s="190" t="e">
        <f>VLOOKUP(D:D,#REF!,2,0)</f>
        <v>#REF!</v>
      </c>
      <c r="BW1301" s="190" t="e">
        <f>VLOOKUP(D:D,#REF!,3,0)</f>
        <v>#REF!</v>
      </c>
      <c r="BX1301" s="190"/>
      <c r="BY1301" s="190"/>
      <c r="BZ1301" s="191" t="e">
        <f>VLOOKUP(D:D,#REF!,2,0)</f>
        <v>#REF!</v>
      </c>
      <c r="CA1301" s="192" t="s">
        <v>18928</v>
      </c>
      <c r="CB1301" s="192" t="s">
        <v>18928</v>
      </c>
      <c r="CC1301" s="192" t="s">
        <v>18928</v>
      </c>
      <c r="CD1301" s="190"/>
      <c r="CE1301" s="184">
        <v>7004754</v>
      </c>
    </row>
    <row r="1302" spans="1:83" ht="11.95" customHeight="1">
      <c r="A1302" s="184">
        <v>7004755</v>
      </c>
      <c r="B1302" s="184">
        <v>1301</v>
      </c>
      <c r="C1302" s="184" t="s">
        <v>9939</v>
      </c>
      <c r="D1302" s="184" t="s">
        <v>27</v>
      </c>
      <c r="E1302" s="184" t="s">
        <v>528</v>
      </c>
      <c r="F1302" s="184" t="s">
        <v>26830</v>
      </c>
      <c r="G1302" s="185">
        <v>42747</v>
      </c>
      <c r="H1302" s="186" t="s">
        <v>25085</v>
      </c>
      <c r="I1302" s="187">
        <v>21096</v>
      </c>
      <c r="J1302" s="184" t="s">
        <v>26831</v>
      </c>
      <c r="K1302" s="184">
        <v>7004755</v>
      </c>
      <c r="L1302" s="184" t="s">
        <v>26832</v>
      </c>
      <c r="M1302" s="184" t="s">
        <v>26833</v>
      </c>
      <c r="N1302" s="188" t="s">
        <v>26834</v>
      </c>
      <c r="O1302" s="189" t="s">
        <v>16308</v>
      </c>
      <c r="P1302" s="187" t="s">
        <v>26835</v>
      </c>
      <c r="Q1302" s="187" t="s">
        <v>26835</v>
      </c>
      <c r="R1302" s="184" t="s">
        <v>26836</v>
      </c>
      <c r="S1302" s="184" t="s">
        <v>16308</v>
      </c>
      <c r="T1302" s="184" t="s">
        <v>26837</v>
      </c>
      <c r="U1302" s="184" t="s">
        <v>26838</v>
      </c>
      <c r="V1302" s="184" t="s">
        <v>26839</v>
      </c>
      <c r="W1302" s="184" t="s">
        <v>26838</v>
      </c>
      <c r="X1302" s="187" t="s">
        <v>26840</v>
      </c>
      <c r="Y1302" s="187"/>
      <c r="Z1302" s="188" t="s">
        <v>3575</v>
      </c>
      <c r="AA1302" s="184">
        <v>270</v>
      </c>
      <c r="AB1302" s="184" t="s">
        <v>3561</v>
      </c>
      <c r="AC1302" s="184"/>
      <c r="AD1302" s="184"/>
      <c r="AE1302" s="184" t="s">
        <v>3562</v>
      </c>
      <c r="AF1302" s="184"/>
      <c r="AG1302" s="184"/>
      <c r="AH1302" s="184"/>
      <c r="AI1302" s="184"/>
      <c r="AJ1302" s="184" t="s">
        <v>3563</v>
      </c>
      <c r="AK1302" s="184">
        <v>221000</v>
      </c>
      <c r="AL1302" s="184" t="s">
        <v>26841</v>
      </c>
      <c r="AM1302" s="184" t="s">
        <v>26835</v>
      </c>
      <c r="AN1302" s="184" t="s">
        <v>16308</v>
      </c>
      <c r="AO1302" s="184" t="s">
        <v>26825</v>
      </c>
      <c r="AP1302" s="184" t="s">
        <v>16309</v>
      </c>
      <c r="AQ1302" s="184">
        <v>15150016865</v>
      </c>
      <c r="AR1302" s="184" t="s">
        <v>26842</v>
      </c>
      <c r="AS1302" s="184" t="s">
        <v>26843</v>
      </c>
      <c r="AT1302" s="184" t="s">
        <v>16308</v>
      </c>
      <c r="AU1302" s="184" t="s">
        <v>26844</v>
      </c>
      <c r="AV1302" s="184" t="s">
        <v>26844</v>
      </c>
      <c r="AW1302" s="190"/>
      <c r="AX1302" s="185">
        <v>44245</v>
      </c>
      <c r="AY1302" s="185"/>
      <c r="AZ1302" s="184" t="s">
        <v>3731</v>
      </c>
      <c r="BA1302" s="184" t="s">
        <v>26845</v>
      </c>
      <c r="BB1302" s="184"/>
      <c r="BC1302" s="184"/>
      <c r="BD1302" s="184"/>
      <c r="BE1302" s="184"/>
      <c r="BF1302" s="184"/>
      <c r="BG1302" s="184"/>
      <c r="BH1302" s="184"/>
      <c r="BI1302" s="184"/>
      <c r="BJ1302" s="184"/>
      <c r="BK1302" s="184"/>
      <c r="BL1302" s="184" t="s">
        <v>3493</v>
      </c>
      <c r="BM1302" s="184"/>
      <c r="BN1302" s="184"/>
      <c r="BO1302" s="184"/>
      <c r="BP1302" s="184" t="s">
        <v>3493</v>
      </c>
      <c r="BQ1302" s="184" t="str">
        <f t="shared" si="58"/>
        <v>√</v>
      </c>
      <c r="BR1302" s="184"/>
      <c r="BS1302" s="184"/>
      <c r="BT1302" s="187" t="s">
        <v>3493</v>
      </c>
      <c r="BU1302" s="184"/>
      <c r="BV1302" s="190" t="e">
        <f>VLOOKUP(D:D,#REF!,2,0)</f>
        <v>#REF!</v>
      </c>
      <c r="BW1302" s="190" t="e">
        <f>VLOOKUP(D:D,#REF!,3,0)</f>
        <v>#REF!</v>
      </c>
      <c r="BX1302" s="190"/>
      <c r="BY1302" s="190"/>
      <c r="BZ1302" s="191" t="e">
        <f>VLOOKUP(D:D,#REF!,2,0)</f>
        <v>#REF!</v>
      </c>
      <c r="CA1302" s="192" t="s">
        <v>18928</v>
      </c>
      <c r="CB1302" s="192" t="s">
        <v>18928</v>
      </c>
      <c r="CC1302" s="192" t="s">
        <v>18928</v>
      </c>
      <c r="CD1302" s="190"/>
      <c r="CE1302" s="184">
        <v>7004755</v>
      </c>
    </row>
    <row r="1303" spans="1:83" ht="11.95" customHeight="1">
      <c r="A1303" s="184">
        <v>7004756</v>
      </c>
      <c r="B1303" s="184">
        <v>1302</v>
      </c>
      <c r="C1303" s="184" t="s">
        <v>19398</v>
      </c>
      <c r="D1303" s="184" t="s">
        <v>22</v>
      </c>
      <c r="E1303" s="184" t="s">
        <v>560</v>
      </c>
      <c r="F1303" s="184" t="s">
        <v>25993</v>
      </c>
      <c r="G1303" s="185">
        <v>42749</v>
      </c>
      <c r="H1303" s="186" t="s">
        <v>20012</v>
      </c>
      <c r="I1303" s="187">
        <v>21162</v>
      </c>
      <c r="J1303" s="184" t="s">
        <v>20129</v>
      </c>
      <c r="K1303" s="184">
        <v>7004756</v>
      </c>
      <c r="L1303" s="184" t="s">
        <v>26846</v>
      </c>
      <c r="M1303" s="184" t="s">
        <v>26847</v>
      </c>
      <c r="N1303" s="188" t="s">
        <v>26848</v>
      </c>
      <c r="O1303" s="189" t="s">
        <v>16310</v>
      </c>
      <c r="P1303" s="187" t="s">
        <v>26849</v>
      </c>
      <c r="Q1303" s="187" t="s">
        <v>26849</v>
      </c>
      <c r="R1303" s="184" t="s">
        <v>26850</v>
      </c>
      <c r="S1303" s="184" t="s">
        <v>16310</v>
      </c>
      <c r="T1303" s="184" t="s">
        <v>16311</v>
      </c>
      <c r="U1303" s="184">
        <v>15863287977</v>
      </c>
      <c r="V1303" s="184" t="s">
        <v>26851</v>
      </c>
      <c r="W1303" s="184">
        <v>13792658132</v>
      </c>
      <c r="X1303" s="187" t="s">
        <v>26852</v>
      </c>
      <c r="Y1303" s="187" t="s">
        <v>26853</v>
      </c>
      <c r="Z1303" s="188" t="s">
        <v>26854</v>
      </c>
      <c r="AA1303" s="184">
        <v>180</v>
      </c>
      <c r="AB1303" s="184" t="s">
        <v>3561</v>
      </c>
      <c r="AC1303" s="184" t="s">
        <v>26855</v>
      </c>
      <c r="AD1303" s="184"/>
      <c r="AE1303" s="184" t="s">
        <v>3562</v>
      </c>
      <c r="AF1303" s="184"/>
      <c r="AG1303" s="184"/>
      <c r="AH1303" s="184"/>
      <c r="AI1303" s="184"/>
      <c r="AJ1303" s="184" t="s">
        <v>3563</v>
      </c>
      <c r="AK1303" s="184">
        <v>261000</v>
      </c>
      <c r="AL1303" s="184" t="s">
        <v>16311</v>
      </c>
      <c r="AM1303" s="184" t="s">
        <v>16312</v>
      </c>
      <c r="AN1303" s="184">
        <v>15863287977</v>
      </c>
      <c r="AO1303" s="184" t="s">
        <v>5431</v>
      </c>
      <c r="AP1303" s="184" t="s">
        <v>10112</v>
      </c>
      <c r="AQ1303" s="184">
        <v>13709122902</v>
      </c>
      <c r="AR1303" s="184" t="s">
        <v>16311</v>
      </c>
      <c r="AS1303" s="184" t="s">
        <v>16312</v>
      </c>
      <c r="AT1303" s="184">
        <v>15863287977</v>
      </c>
      <c r="AU1303" s="184" t="s">
        <v>26856</v>
      </c>
      <c r="AV1303" s="184" t="s">
        <v>26856</v>
      </c>
      <c r="AW1303" s="190"/>
      <c r="AX1303" s="185">
        <v>44286</v>
      </c>
      <c r="AY1303" s="185">
        <v>43722</v>
      </c>
      <c r="AZ1303" s="184" t="s">
        <v>3731</v>
      </c>
      <c r="BA1303" s="184"/>
      <c r="BB1303" s="184"/>
      <c r="BC1303" s="184"/>
      <c r="BD1303" s="184"/>
      <c r="BE1303" s="184"/>
      <c r="BF1303" s="184"/>
      <c r="BG1303" s="184"/>
      <c r="BH1303" s="184"/>
      <c r="BI1303" s="184"/>
      <c r="BJ1303" s="184"/>
      <c r="BK1303" s="184"/>
      <c r="BL1303" s="184" t="s">
        <v>3493</v>
      </c>
      <c r="BM1303" s="184"/>
      <c r="BN1303" s="184"/>
      <c r="BO1303" s="184"/>
      <c r="BP1303" s="184" t="s">
        <v>3493</v>
      </c>
      <c r="BQ1303" s="184" t="str">
        <f t="shared" si="58"/>
        <v>√</v>
      </c>
      <c r="BR1303" s="184"/>
      <c r="BS1303" s="184"/>
      <c r="BT1303" s="187" t="s">
        <v>3493</v>
      </c>
      <c r="BU1303" s="184"/>
      <c r="BV1303" s="190" t="e">
        <f>VLOOKUP(D:D,#REF!,2,0)</f>
        <v>#REF!</v>
      </c>
      <c r="BW1303" s="190" t="e">
        <f>VLOOKUP(D:D,#REF!,3,0)</f>
        <v>#REF!</v>
      </c>
      <c r="BX1303" s="190"/>
      <c r="BY1303" s="190"/>
      <c r="BZ1303" s="191" t="e">
        <f>VLOOKUP(D:D,#REF!,2,0)</f>
        <v>#REF!</v>
      </c>
      <c r="CA1303" s="192" t="s">
        <v>18928</v>
      </c>
      <c r="CB1303" s="192" t="s">
        <v>18928</v>
      </c>
      <c r="CC1303" s="192" t="s">
        <v>18928</v>
      </c>
      <c r="CD1303" s="190"/>
      <c r="CE1303" s="184">
        <v>7004756</v>
      </c>
    </row>
    <row r="1304" spans="1:83" ht="11.95" customHeight="1">
      <c r="A1304" s="184">
        <v>7004757</v>
      </c>
      <c r="B1304" s="184">
        <v>1303</v>
      </c>
      <c r="C1304" s="184" t="s">
        <v>19398</v>
      </c>
      <c r="D1304" s="184" t="s">
        <v>22</v>
      </c>
      <c r="E1304" s="184" t="s">
        <v>560</v>
      </c>
      <c r="F1304" s="184" t="s">
        <v>26857</v>
      </c>
      <c r="G1304" s="185">
        <v>42749</v>
      </c>
      <c r="H1304" s="186" t="s">
        <v>20012</v>
      </c>
      <c r="I1304" s="187">
        <v>21162</v>
      </c>
      <c r="J1304" s="184" t="s">
        <v>20129</v>
      </c>
      <c r="K1304" s="184">
        <v>7004757</v>
      </c>
      <c r="L1304" s="184" t="s">
        <v>26858</v>
      </c>
      <c r="M1304" s="184" t="s">
        <v>26859</v>
      </c>
      <c r="N1304" s="188" t="s">
        <v>26860</v>
      </c>
      <c r="O1304" s="189" t="s">
        <v>26861</v>
      </c>
      <c r="P1304" s="187" t="s">
        <v>26862</v>
      </c>
      <c r="Q1304" s="187" t="s">
        <v>26863</v>
      </c>
      <c r="R1304" s="184" t="s">
        <v>26864</v>
      </c>
      <c r="S1304" s="184" t="s">
        <v>16313</v>
      </c>
      <c r="T1304" s="184" t="s">
        <v>26865</v>
      </c>
      <c r="U1304" s="184">
        <v>13721960669</v>
      </c>
      <c r="V1304" s="184" t="s">
        <v>26865</v>
      </c>
      <c r="W1304" s="184">
        <v>13721960669</v>
      </c>
      <c r="X1304" s="187" t="s">
        <v>26866</v>
      </c>
      <c r="Y1304" s="187" t="s">
        <v>26867</v>
      </c>
      <c r="Z1304" s="188" t="s">
        <v>26866</v>
      </c>
      <c r="AA1304" s="184">
        <v>180</v>
      </c>
      <c r="AB1304" s="184" t="s">
        <v>3669</v>
      </c>
      <c r="AC1304" s="184"/>
      <c r="AD1304" s="184"/>
      <c r="AE1304" s="184" t="s">
        <v>3562</v>
      </c>
      <c r="AF1304" s="184"/>
      <c r="AG1304" s="184"/>
      <c r="AH1304" s="184"/>
      <c r="AI1304" s="184"/>
      <c r="AJ1304" s="184" t="s">
        <v>3593</v>
      </c>
      <c r="AK1304" s="184">
        <v>261000</v>
      </c>
      <c r="AL1304" s="184" t="s">
        <v>26868</v>
      </c>
      <c r="AM1304" s="184" t="s">
        <v>26862</v>
      </c>
      <c r="AN1304" s="184">
        <v>13721960669</v>
      </c>
      <c r="AO1304" s="184" t="s">
        <v>3577</v>
      </c>
      <c r="AP1304" s="184" t="s">
        <v>16311</v>
      </c>
      <c r="AQ1304" s="184">
        <v>15863207977</v>
      </c>
      <c r="AR1304" s="184" t="s">
        <v>26869</v>
      </c>
      <c r="AS1304" s="184" t="s">
        <v>26870</v>
      </c>
      <c r="AT1304" s="184">
        <v>13721960669</v>
      </c>
      <c r="AU1304" s="184" t="s">
        <v>16314</v>
      </c>
      <c r="AV1304" s="184" t="s">
        <v>16315</v>
      </c>
      <c r="AW1304" s="190"/>
      <c r="AX1304" s="185">
        <v>44286</v>
      </c>
      <c r="AY1304" s="185">
        <v>43718</v>
      </c>
      <c r="AZ1304" s="184" t="s">
        <v>3562</v>
      </c>
      <c r="BA1304" s="184" t="s">
        <v>26871</v>
      </c>
      <c r="BB1304" s="184"/>
      <c r="BC1304" s="184"/>
      <c r="BD1304" s="184"/>
      <c r="BE1304" s="184"/>
      <c r="BF1304" s="184"/>
      <c r="BG1304" s="184"/>
      <c r="BH1304" s="184"/>
      <c r="BI1304" s="184"/>
      <c r="BJ1304" s="184"/>
      <c r="BK1304" s="184"/>
      <c r="BL1304" s="184" t="s">
        <v>3493</v>
      </c>
      <c r="BM1304" s="184"/>
      <c r="BN1304" s="184"/>
      <c r="BO1304" s="184" t="s">
        <v>3493</v>
      </c>
      <c r="BP1304" s="184" t="s">
        <v>3493</v>
      </c>
      <c r="BQ1304" s="184" t="str">
        <f t="shared" si="58"/>
        <v>√</v>
      </c>
      <c r="BR1304" s="184"/>
      <c r="BS1304" s="184"/>
      <c r="BT1304" s="187" t="s">
        <v>3493</v>
      </c>
      <c r="BU1304" s="184"/>
      <c r="BV1304" s="190" t="e">
        <f>VLOOKUP(D:D,#REF!,2,0)</f>
        <v>#REF!</v>
      </c>
      <c r="BW1304" s="190" t="e">
        <f>VLOOKUP(D:D,#REF!,3,0)</f>
        <v>#REF!</v>
      </c>
      <c r="BX1304" s="190"/>
      <c r="BY1304" s="190"/>
      <c r="BZ1304" s="191" t="e">
        <f>VLOOKUP(D:D,#REF!,2,0)</f>
        <v>#REF!</v>
      </c>
      <c r="CA1304" s="192" t="s">
        <v>18928</v>
      </c>
      <c r="CB1304" s="192" t="s">
        <v>18928</v>
      </c>
      <c r="CC1304" s="192" t="s">
        <v>18928</v>
      </c>
      <c r="CD1304" s="190"/>
      <c r="CE1304" s="184">
        <v>7004757</v>
      </c>
    </row>
    <row r="1305" spans="1:83" ht="11.95" customHeight="1">
      <c r="A1305" s="184">
        <v>7004758</v>
      </c>
      <c r="B1305" s="184">
        <v>1304</v>
      </c>
      <c r="C1305" s="184" t="s">
        <v>19398</v>
      </c>
      <c r="D1305" s="184" t="s">
        <v>23</v>
      </c>
      <c r="E1305" s="184" t="s">
        <v>605</v>
      </c>
      <c r="F1305" s="184" t="s">
        <v>26872</v>
      </c>
      <c r="G1305" s="185">
        <v>42630</v>
      </c>
      <c r="H1305" s="186" t="s">
        <v>7323</v>
      </c>
      <c r="I1305" s="187">
        <v>21124</v>
      </c>
      <c r="J1305" s="184" t="s">
        <v>13663</v>
      </c>
      <c r="K1305" s="184">
        <v>7004758</v>
      </c>
      <c r="L1305" s="184" t="s">
        <v>26873</v>
      </c>
      <c r="M1305" s="184" t="s">
        <v>3575</v>
      </c>
      <c r="N1305" s="188" t="s">
        <v>3575</v>
      </c>
      <c r="O1305" s="189"/>
      <c r="P1305" s="187" t="s">
        <v>26874</v>
      </c>
      <c r="Q1305" s="187" t="s">
        <v>26874</v>
      </c>
      <c r="R1305" s="184" t="s">
        <v>26875</v>
      </c>
      <c r="S1305" s="184" t="s">
        <v>16316</v>
      </c>
      <c r="T1305" s="184" t="s">
        <v>26876</v>
      </c>
      <c r="U1305" s="184" t="s">
        <v>26877</v>
      </c>
      <c r="V1305" s="184" t="s">
        <v>26878</v>
      </c>
      <c r="W1305" s="184" t="s">
        <v>26879</v>
      </c>
      <c r="X1305" s="187" t="s">
        <v>26880</v>
      </c>
      <c r="Y1305" s="187"/>
      <c r="Z1305" s="188" t="s">
        <v>3575</v>
      </c>
      <c r="AA1305" s="184">
        <v>120</v>
      </c>
      <c r="AB1305" s="184" t="s">
        <v>3561</v>
      </c>
      <c r="AC1305" s="184"/>
      <c r="AD1305" s="184"/>
      <c r="AE1305" s="184" t="s">
        <v>3562</v>
      </c>
      <c r="AF1305" s="184"/>
      <c r="AG1305" s="184"/>
      <c r="AH1305" s="184"/>
      <c r="AI1305" s="184"/>
      <c r="AJ1305" s="184" t="s">
        <v>3563</v>
      </c>
      <c r="AK1305" s="184" t="s">
        <v>26881</v>
      </c>
      <c r="AL1305" s="184" t="s">
        <v>26882</v>
      </c>
      <c r="AM1305" s="184" t="s">
        <v>26874</v>
      </c>
      <c r="AN1305" s="184" t="s">
        <v>26883</v>
      </c>
      <c r="AO1305" s="184" t="s">
        <v>3577</v>
      </c>
      <c r="AP1305" s="184" t="s">
        <v>16317</v>
      </c>
      <c r="AQ1305" s="184" t="s">
        <v>16318</v>
      </c>
      <c r="AR1305" s="184" t="s">
        <v>26884</v>
      </c>
      <c r="AS1305" s="184" t="s">
        <v>26885</v>
      </c>
      <c r="AT1305" s="184" t="s">
        <v>16318</v>
      </c>
      <c r="AU1305" s="184" t="s">
        <v>26886</v>
      </c>
      <c r="AV1305" s="184" t="s">
        <v>26886</v>
      </c>
      <c r="AW1305" s="190"/>
      <c r="AX1305" s="185">
        <v>43914</v>
      </c>
      <c r="AY1305" s="185">
        <v>43914</v>
      </c>
      <c r="AZ1305" s="184" t="s">
        <v>3731</v>
      </c>
      <c r="BA1305" s="184" t="s">
        <v>26887</v>
      </c>
      <c r="BB1305" s="184"/>
      <c r="BC1305" s="184"/>
      <c r="BD1305" s="184"/>
      <c r="BE1305" s="184"/>
      <c r="BF1305" s="184"/>
      <c r="BG1305" s="184"/>
      <c r="BH1305" s="184"/>
      <c r="BI1305" s="184"/>
      <c r="BJ1305" s="184"/>
      <c r="BK1305" s="184"/>
      <c r="BL1305" s="184" t="s">
        <v>3493</v>
      </c>
      <c r="BM1305" s="184"/>
      <c r="BN1305" s="184"/>
      <c r="BO1305" s="184"/>
      <c r="BP1305" s="184" t="s">
        <v>3493</v>
      </c>
      <c r="BQ1305" s="184" t="str">
        <f t="shared" si="58"/>
        <v xml:space="preserve"> </v>
      </c>
      <c r="BR1305" s="184"/>
      <c r="BS1305" s="184"/>
      <c r="BT1305" s="187" t="s">
        <v>3493</v>
      </c>
      <c r="BU1305" s="184"/>
      <c r="BV1305" s="190" t="e">
        <f>VLOOKUP(D:D,#REF!,2,0)</f>
        <v>#REF!</v>
      </c>
      <c r="BW1305" s="190" t="e">
        <f>VLOOKUP(D:D,#REF!,3,0)</f>
        <v>#REF!</v>
      </c>
      <c r="BX1305" s="190"/>
      <c r="BY1305" s="190"/>
      <c r="BZ1305" s="191" t="e">
        <f>VLOOKUP(D:D,#REF!,2,0)</f>
        <v>#REF!</v>
      </c>
      <c r="CA1305" s="192" t="s">
        <v>18928</v>
      </c>
      <c r="CB1305" s="192" t="s">
        <v>18928</v>
      </c>
      <c r="CC1305" s="192" t="s">
        <v>18928</v>
      </c>
      <c r="CD1305" s="190"/>
      <c r="CE1305" s="184">
        <v>7004758</v>
      </c>
    </row>
    <row r="1306" spans="1:83" ht="11.95" customHeight="1">
      <c r="A1306" s="184">
        <v>7004721</v>
      </c>
      <c r="B1306" s="184">
        <v>1305</v>
      </c>
      <c r="C1306" s="184" t="s">
        <v>18923</v>
      </c>
      <c r="D1306" s="184" t="s">
        <v>40</v>
      </c>
      <c r="E1306" s="184" t="s">
        <v>60</v>
      </c>
      <c r="F1306" s="184" t="s">
        <v>26888</v>
      </c>
      <c r="G1306" s="185">
        <v>42375</v>
      </c>
      <c r="H1306" s="186" t="s">
        <v>16459</v>
      </c>
      <c r="I1306" s="187">
        <v>21108</v>
      </c>
      <c r="J1306" s="184" t="s">
        <v>23725</v>
      </c>
      <c r="K1306" s="184">
        <v>7004721</v>
      </c>
      <c r="L1306" s="184" t="s">
        <v>26889</v>
      </c>
      <c r="M1306" s="184" t="s">
        <v>26890</v>
      </c>
      <c r="N1306" s="188" t="s">
        <v>26891</v>
      </c>
      <c r="O1306" s="189" t="s">
        <v>16319</v>
      </c>
      <c r="P1306" s="187" t="s">
        <v>26892</v>
      </c>
      <c r="Q1306" s="187" t="s">
        <v>26892</v>
      </c>
      <c r="R1306" s="184" t="s">
        <v>26893</v>
      </c>
      <c r="S1306" s="184" t="s">
        <v>3820</v>
      </c>
      <c r="T1306" s="184" t="s">
        <v>26894</v>
      </c>
      <c r="U1306" s="184" t="s">
        <v>3575</v>
      </c>
      <c r="V1306" s="184" t="s">
        <v>25375</v>
      </c>
      <c r="W1306" s="184" t="s">
        <v>3575</v>
      </c>
      <c r="X1306" s="187" t="s">
        <v>26895</v>
      </c>
      <c r="Y1306" s="187" t="s">
        <v>26896</v>
      </c>
      <c r="Z1306" s="188" t="s">
        <v>3575</v>
      </c>
      <c r="AA1306" s="184">
        <v>180</v>
      </c>
      <c r="AB1306" s="184" t="s">
        <v>3669</v>
      </c>
      <c r="AC1306" s="184"/>
      <c r="AD1306" s="184"/>
      <c r="AE1306" s="184" t="s">
        <v>3562</v>
      </c>
      <c r="AF1306" s="184"/>
      <c r="AG1306" s="184"/>
      <c r="AH1306" s="184"/>
      <c r="AI1306" s="184"/>
      <c r="AJ1306" s="184" t="s">
        <v>3593</v>
      </c>
      <c r="AK1306" s="184"/>
      <c r="AL1306" s="184" t="s">
        <v>26618</v>
      </c>
      <c r="AM1306" s="184" t="s">
        <v>26745</v>
      </c>
      <c r="AN1306" s="184">
        <v>13891956179</v>
      </c>
      <c r="AO1306" s="184" t="s">
        <v>26620</v>
      </c>
      <c r="AP1306" s="184" t="s">
        <v>16320</v>
      </c>
      <c r="AQ1306" s="184">
        <v>15929729000</v>
      </c>
      <c r="AR1306" s="184" t="s">
        <v>26621</v>
      </c>
      <c r="AS1306" s="184" t="s">
        <v>26746</v>
      </c>
      <c r="AT1306" s="184">
        <v>13891956179</v>
      </c>
      <c r="AU1306" s="184" t="s">
        <v>26897</v>
      </c>
      <c r="AV1306" s="184" t="s">
        <v>16321</v>
      </c>
      <c r="AW1306" s="190"/>
      <c r="AX1306" s="185">
        <v>44651</v>
      </c>
      <c r="AY1306" s="185">
        <v>43074</v>
      </c>
      <c r="AZ1306" s="184" t="s">
        <v>3731</v>
      </c>
      <c r="BA1306" s="184" t="s">
        <v>26898</v>
      </c>
      <c r="BB1306" s="184"/>
      <c r="BC1306" s="184"/>
      <c r="BD1306" s="184"/>
      <c r="BE1306" s="184"/>
      <c r="BF1306" s="184"/>
      <c r="BG1306" s="184"/>
      <c r="BH1306" s="184"/>
      <c r="BI1306" s="184"/>
      <c r="BJ1306" s="184"/>
      <c r="BK1306" s="184"/>
      <c r="BL1306" s="184" t="s">
        <v>3493</v>
      </c>
      <c r="BM1306" s="184"/>
      <c r="BN1306" s="184" t="s">
        <v>3493</v>
      </c>
      <c r="BO1306" s="184" t="s">
        <v>3493</v>
      </c>
      <c r="BP1306" s="184" t="s">
        <v>3493</v>
      </c>
      <c r="BQ1306" s="184" t="str">
        <f t="shared" si="58"/>
        <v>√</v>
      </c>
      <c r="BR1306" s="184"/>
      <c r="BS1306" s="184"/>
      <c r="BT1306" s="187" t="s">
        <v>3493</v>
      </c>
      <c r="BU1306" s="184"/>
      <c r="BV1306" s="190" t="e">
        <f>VLOOKUP(D:D,#REF!,2,0)</f>
        <v>#REF!</v>
      </c>
      <c r="BW1306" s="190" t="e">
        <f>VLOOKUP(D:D,#REF!,3,0)</f>
        <v>#REF!</v>
      </c>
      <c r="BX1306" s="190"/>
      <c r="BY1306" s="190"/>
      <c r="BZ1306" s="191" t="e">
        <f>VLOOKUP(D:D,#REF!,2,0)</f>
        <v>#REF!</v>
      </c>
      <c r="CA1306" s="192" t="s">
        <v>18928</v>
      </c>
      <c r="CB1306" s="192" t="s">
        <v>18928</v>
      </c>
      <c r="CC1306" s="192" t="s">
        <v>18928</v>
      </c>
      <c r="CD1306" s="190"/>
      <c r="CE1306" s="184">
        <v>7004721</v>
      </c>
    </row>
    <row r="1307" spans="1:83" ht="11.95" customHeight="1">
      <c r="A1307" s="184">
        <v>7004759</v>
      </c>
      <c r="B1307" s="184">
        <v>1306</v>
      </c>
      <c r="C1307" s="184" t="s">
        <v>18923</v>
      </c>
      <c r="D1307" s="184" t="s">
        <v>40</v>
      </c>
      <c r="E1307" s="184" t="s">
        <v>60</v>
      </c>
      <c r="F1307" s="184" t="s">
        <v>26899</v>
      </c>
      <c r="G1307" s="185">
        <v>42755</v>
      </c>
      <c r="H1307" s="186" t="s">
        <v>16459</v>
      </c>
      <c r="I1307" s="187">
        <v>21108</v>
      </c>
      <c r="J1307" s="184" t="s">
        <v>23725</v>
      </c>
      <c r="K1307" s="184">
        <v>7004759</v>
      </c>
      <c r="L1307" s="184" t="s">
        <v>26900</v>
      </c>
      <c r="M1307" s="184" t="s">
        <v>26901</v>
      </c>
      <c r="N1307" s="188" t="s">
        <v>26902</v>
      </c>
      <c r="O1307" s="189" t="s">
        <v>16322</v>
      </c>
      <c r="P1307" s="187" t="s">
        <v>26903</v>
      </c>
      <c r="Q1307" s="187" t="s">
        <v>26903</v>
      </c>
      <c r="R1307" s="184" t="s">
        <v>26904</v>
      </c>
      <c r="S1307" s="184" t="s">
        <v>3820</v>
      </c>
      <c r="T1307" s="184" t="s">
        <v>25375</v>
      </c>
      <c r="U1307" s="184" t="s">
        <v>3575</v>
      </c>
      <c r="V1307" s="184" t="s">
        <v>25375</v>
      </c>
      <c r="W1307" s="184" t="s">
        <v>3575</v>
      </c>
      <c r="X1307" s="187" t="s">
        <v>26905</v>
      </c>
      <c r="Y1307" s="187" t="s">
        <v>26906</v>
      </c>
      <c r="Z1307" s="188" t="s">
        <v>3575</v>
      </c>
      <c r="AA1307" s="184">
        <v>180</v>
      </c>
      <c r="AB1307" s="184" t="s">
        <v>3669</v>
      </c>
      <c r="AC1307" s="184"/>
      <c r="AD1307" s="184"/>
      <c r="AE1307" s="184" t="s">
        <v>3562</v>
      </c>
      <c r="AF1307" s="184"/>
      <c r="AG1307" s="184"/>
      <c r="AH1307" s="184"/>
      <c r="AI1307" s="184"/>
      <c r="AJ1307" s="184" t="s">
        <v>3593</v>
      </c>
      <c r="AK1307" s="184">
        <v>710003</v>
      </c>
      <c r="AL1307" s="184" t="s">
        <v>26618</v>
      </c>
      <c r="AM1307" s="184" t="s">
        <v>26745</v>
      </c>
      <c r="AN1307" s="184">
        <v>13891956179</v>
      </c>
      <c r="AO1307" s="184" t="s">
        <v>26620</v>
      </c>
      <c r="AP1307" s="184" t="s">
        <v>16323</v>
      </c>
      <c r="AQ1307" s="184">
        <v>18092296863</v>
      </c>
      <c r="AR1307" s="184" t="s">
        <v>26621</v>
      </c>
      <c r="AS1307" s="184" t="s">
        <v>26746</v>
      </c>
      <c r="AT1307" s="184">
        <v>13891956179</v>
      </c>
      <c r="AU1307" s="184" t="s">
        <v>26907</v>
      </c>
      <c r="AV1307" s="184" t="s">
        <v>26907</v>
      </c>
      <c r="AW1307" s="190"/>
      <c r="AX1307" s="185">
        <v>43921</v>
      </c>
      <c r="AY1307" s="185">
        <v>43079</v>
      </c>
      <c r="AZ1307" s="184" t="s">
        <v>19415</v>
      </c>
      <c r="BA1307" s="184" t="s">
        <v>16324</v>
      </c>
      <c r="BB1307" s="184"/>
      <c r="BC1307" s="184"/>
      <c r="BD1307" s="184"/>
      <c r="BE1307" s="184"/>
      <c r="BF1307" s="184"/>
      <c r="BG1307" s="184"/>
      <c r="BH1307" s="184"/>
      <c r="BI1307" s="184"/>
      <c r="BJ1307" s="184"/>
      <c r="BK1307" s="184"/>
      <c r="BL1307" s="184" t="s">
        <v>3493</v>
      </c>
      <c r="BM1307" s="184"/>
      <c r="BN1307" s="184"/>
      <c r="BO1307" s="184" t="s">
        <v>3493</v>
      </c>
      <c r="BP1307" s="184" t="s">
        <v>3493</v>
      </c>
      <c r="BQ1307" s="184" t="str">
        <f t="shared" si="58"/>
        <v>√</v>
      </c>
      <c r="BR1307" s="184"/>
      <c r="BS1307" s="184"/>
      <c r="BT1307" s="187" t="s">
        <v>3493</v>
      </c>
      <c r="BU1307" s="184"/>
      <c r="BV1307" s="190" t="e">
        <f>VLOOKUP(D:D,#REF!,2,0)</f>
        <v>#REF!</v>
      </c>
      <c r="BW1307" s="190" t="e">
        <f>VLOOKUP(D:D,#REF!,3,0)</f>
        <v>#REF!</v>
      </c>
      <c r="BX1307" s="190"/>
      <c r="BY1307" s="190"/>
      <c r="BZ1307" s="191" t="e">
        <f>VLOOKUP(D:D,#REF!,2,0)</f>
        <v>#REF!</v>
      </c>
      <c r="CA1307" s="192" t="s">
        <v>18928</v>
      </c>
      <c r="CB1307" s="192" t="s">
        <v>18928</v>
      </c>
      <c r="CC1307" s="192" t="s">
        <v>18928</v>
      </c>
      <c r="CD1307" s="190"/>
      <c r="CE1307" s="184">
        <v>7004759</v>
      </c>
    </row>
    <row r="1308" spans="1:83" ht="11.95" customHeight="1">
      <c r="A1308" s="184">
        <v>7004760</v>
      </c>
      <c r="B1308" s="184">
        <v>1307</v>
      </c>
      <c r="C1308" s="184" t="s">
        <v>18923</v>
      </c>
      <c r="D1308" s="184" t="s">
        <v>40</v>
      </c>
      <c r="E1308" s="184" t="s">
        <v>60</v>
      </c>
      <c r="F1308" s="184" t="s">
        <v>26908</v>
      </c>
      <c r="G1308" s="185">
        <v>42755</v>
      </c>
      <c r="H1308" s="186" t="s">
        <v>16459</v>
      </c>
      <c r="I1308" s="187">
        <v>21108</v>
      </c>
      <c r="J1308" s="184" t="s">
        <v>23725</v>
      </c>
      <c r="K1308" s="184">
        <v>7004760</v>
      </c>
      <c r="L1308" s="184" t="s">
        <v>26909</v>
      </c>
      <c r="M1308" s="184" t="s">
        <v>26910</v>
      </c>
      <c r="N1308" s="188" t="s">
        <v>26911</v>
      </c>
      <c r="O1308" s="189" t="s">
        <v>16325</v>
      </c>
      <c r="P1308" s="187" t="s">
        <v>26912</v>
      </c>
      <c r="Q1308" s="187" t="s">
        <v>26912</v>
      </c>
      <c r="R1308" s="184" t="s">
        <v>16326</v>
      </c>
      <c r="S1308" s="184" t="s">
        <v>3820</v>
      </c>
      <c r="T1308" s="184" t="s">
        <v>26913</v>
      </c>
      <c r="U1308" s="184" t="s">
        <v>3575</v>
      </c>
      <c r="V1308" s="184" t="s">
        <v>25375</v>
      </c>
      <c r="W1308" s="184" t="s">
        <v>3575</v>
      </c>
      <c r="X1308" s="187" t="s">
        <v>26914</v>
      </c>
      <c r="Y1308" s="187" t="s">
        <v>26915</v>
      </c>
      <c r="Z1308" s="188" t="s">
        <v>16327</v>
      </c>
      <c r="AA1308" s="184">
        <v>180</v>
      </c>
      <c r="AB1308" s="184" t="s">
        <v>3669</v>
      </c>
      <c r="AC1308" s="184"/>
      <c r="AD1308" s="184"/>
      <c r="AE1308" s="184" t="s">
        <v>3562</v>
      </c>
      <c r="AF1308" s="184"/>
      <c r="AG1308" s="184"/>
      <c r="AH1308" s="184"/>
      <c r="AI1308" s="184"/>
      <c r="AJ1308" s="184" t="s">
        <v>3593</v>
      </c>
      <c r="AK1308" s="184">
        <v>710000</v>
      </c>
      <c r="AL1308" s="184" t="s">
        <v>26618</v>
      </c>
      <c r="AM1308" s="184" t="s">
        <v>26745</v>
      </c>
      <c r="AN1308" s="184">
        <v>13891956179</v>
      </c>
      <c r="AO1308" s="184" t="s">
        <v>26620</v>
      </c>
      <c r="AP1308" s="184" t="s">
        <v>16328</v>
      </c>
      <c r="AQ1308" s="184">
        <v>13629280726</v>
      </c>
      <c r="AR1308" s="184" t="s">
        <v>26621</v>
      </c>
      <c r="AS1308" s="184" t="s">
        <v>26746</v>
      </c>
      <c r="AT1308" s="184">
        <v>13891956179</v>
      </c>
      <c r="AU1308" s="184" t="s">
        <v>26916</v>
      </c>
      <c r="AV1308" s="184" t="s">
        <v>26916</v>
      </c>
      <c r="AW1308" s="190"/>
      <c r="AX1308" s="185">
        <v>44651</v>
      </c>
      <c r="AY1308" s="185">
        <v>42872</v>
      </c>
      <c r="AZ1308" s="184" t="s">
        <v>3562</v>
      </c>
      <c r="BA1308" s="184" t="s">
        <v>26917</v>
      </c>
      <c r="BB1308" s="184"/>
      <c r="BC1308" s="184"/>
      <c r="BD1308" s="184"/>
      <c r="BE1308" s="184"/>
      <c r="BF1308" s="184"/>
      <c r="BG1308" s="184"/>
      <c r="BH1308" s="184"/>
      <c r="BI1308" s="184"/>
      <c r="BJ1308" s="184"/>
      <c r="BK1308" s="184"/>
      <c r="BL1308" s="184" t="s">
        <v>3493</v>
      </c>
      <c r="BM1308" s="184"/>
      <c r="BN1308" s="184"/>
      <c r="BO1308" s="184" t="s">
        <v>3493</v>
      </c>
      <c r="BP1308" s="184" t="s">
        <v>3493</v>
      </c>
      <c r="BQ1308" s="184" t="str">
        <f t="shared" si="58"/>
        <v>√</v>
      </c>
      <c r="BR1308" s="184"/>
      <c r="BS1308" s="184"/>
      <c r="BT1308" s="187" t="s">
        <v>3493</v>
      </c>
      <c r="BU1308" s="184"/>
      <c r="BV1308" s="190" t="e">
        <f>VLOOKUP(D:D,#REF!,2,0)</f>
        <v>#REF!</v>
      </c>
      <c r="BW1308" s="190" t="e">
        <f>VLOOKUP(D:D,#REF!,3,0)</f>
        <v>#REF!</v>
      </c>
      <c r="BX1308" s="190"/>
      <c r="BY1308" s="190"/>
      <c r="BZ1308" s="191" t="e">
        <f>VLOOKUP(D:D,#REF!,2,0)</f>
        <v>#REF!</v>
      </c>
      <c r="CA1308" s="192" t="s">
        <v>18928</v>
      </c>
      <c r="CB1308" s="192" t="s">
        <v>18928</v>
      </c>
      <c r="CC1308" s="192" t="s">
        <v>18928</v>
      </c>
      <c r="CD1308" s="190"/>
      <c r="CE1308" s="184">
        <v>7004760</v>
      </c>
    </row>
    <row r="1309" spans="1:83" ht="11.95" customHeight="1">
      <c r="A1309" s="184">
        <v>7004762</v>
      </c>
      <c r="B1309" s="184">
        <v>1308</v>
      </c>
      <c r="C1309" s="184" t="s">
        <v>18923</v>
      </c>
      <c r="D1309" s="184" t="s">
        <v>41</v>
      </c>
      <c r="E1309" s="184" t="s">
        <v>95</v>
      </c>
      <c r="F1309" s="184" t="s">
        <v>26918</v>
      </c>
      <c r="G1309" s="185">
        <v>42755</v>
      </c>
      <c r="H1309" s="186" t="s">
        <v>9559</v>
      </c>
      <c r="I1309" s="187">
        <v>21123</v>
      </c>
      <c r="J1309" s="184" t="s">
        <v>22996</v>
      </c>
      <c r="K1309" s="184">
        <v>7004762</v>
      </c>
      <c r="L1309" s="184" t="s">
        <v>26919</v>
      </c>
      <c r="M1309" s="184" t="s">
        <v>26920</v>
      </c>
      <c r="N1309" s="188" t="s">
        <v>26921</v>
      </c>
      <c r="O1309" s="189" t="s">
        <v>26922</v>
      </c>
      <c r="P1309" s="187" t="s">
        <v>26923</v>
      </c>
      <c r="Q1309" s="187" t="s">
        <v>26923</v>
      </c>
      <c r="R1309" s="184" t="s">
        <v>26924</v>
      </c>
      <c r="S1309" s="184">
        <v>13519702361</v>
      </c>
      <c r="T1309" s="184" t="s">
        <v>25375</v>
      </c>
      <c r="U1309" s="184" t="s">
        <v>3575</v>
      </c>
      <c r="V1309" s="184" t="s">
        <v>25375</v>
      </c>
      <c r="W1309" s="184" t="s">
        <v>3575</v>
      </c>
      <c r="X1309" s="187" t="s">
        <v>26925</v>
      </c>
      <c r="Y1309" s="187" t="s">
        <v>26926</v>
      </c>
      <c r="Z1309" s="188" t="s">
        <v>26927</v>
      </c>
      <c r="AA1309" s="184">
        <v>180</v>
      </c>
      <c r="AB1309" s="184" t="s">
        <v>3669</v>
      </c>
      <c r="AC1309" s="184"/>
      <c r="AD1309" s="184"/>
      <c r="AE1309" s="184" t="s">
        <v>3562</v>
      </c>
      <c r="AF1309" s="184"/>
      <c r="AG1309" s="184"/>
      <c r="AH1309" s="184"/>
      <c r="AI1309" s="184"/>
      <c r="AJ1309" s="184" t="s">
        <v>3563</v>
      </c>
      <c r="AK1309" s="184">
        <v>810001</v>
      </c>
      <c r="AL1309" s="184" t="s">
        <v>26618</v>
      </c>
      <c r="AM1309" s="184" t="s">
        <v>26745</v>
      </c>
      <c r="AN1309" s="184">
        <v>13891956179</v>
      </c>
      <c r="AO1309" s="184" t="s">
        <v>26620</v>
      </c>
      <c r="AP1309" s="184" t="s">
        <v>16329</v>
      </c>
      <c r="AQ1309" s="184" t="s">
        <v>16330</v>
      </c>
      <c r="AR1309" s="184" t="s">
        <v>26621</v>
      </c>
      <c r="AS1309" s="184" t="s">
        <v>26746</v>
      </c>
      <c r="AT1309" s="184">
        <v>13891956179</v>
      </c>
      <c r="AU1309" s="184" t="s">
        <v>26928</v>
      </c>
      <c r="AV1309" s="184" t="s">
        <v>26928</v>
      </c>
      <c r="AW1309" s="190"/>
      <c r="AX1309" s="185">
        <v>44333</v>
      </c>
      <c r="AY1309" s="185">
        <v>43674</v>
      </c>
      <c r="AZ1309" s="184" t="s">
        <v>3731</v>
      </c>
      <c r="BA1309" s="184" t="s">
        <v>26929</v>
      </c>
      <c r="BB1309" s="184"/>
      <c r="BC1309" s="184"/>
      <c r="BD1309" s="184"/>
      <c r="BE1309" s="184"/>
      <c r="BF1309" s="184"/>
      <c r="BG1309" s="184"/>
      <c r="BH1309" s="184"/>
      <c r="BI1309" s="184"/>
      <c r="BJ1309" s="184"/>
      <c r="BK1309" s="184"/>
      <c r="BL1309" s="184" t="s">
        <v>3493</v>
      </c>
      <c r="BM1309" s="184"/>
      <c r="BN1309" s="184"/>
      <c r="BO1309" s="184" t="s">
        <v>3493</v>
      </c>
      <c r="BP1309" s="184" t="s">
        <v>3493</v>
      </c>
      <c r="BQ1309" s="184" t="str">
        <f t="shared" si="58"/>
        <v>√</v>
      </c>
      <c r="BR1309" s="184"/>
      <c r="BS1309" s="184"/>
      <c r="BT1309" s="187" t="s">
        <v>3493</v>
      </c>
      <c r="BU1309" s="184"/>
      <c r="BV1309" s="190" t="e">
        <f>VLOOKUP(D:D,#REF!,2,0)</f>
        <v>#REF!</v>
      </c>
      <c r="BW1309" s="190" t="e">
        <f>VLOOKUP(D:D,#REF!,3,0)</f>
        <v>#REF!</v>
      </c>
      <c r="BX1309" s="190"/>
      <c r="BY1309" s="190"/>
      <c r="BZ1309" s="191" t="e">
        <f>VLOOKUP(D:D,#REF!,2,0)</f>
        <v>#REF!</v>
      </c>
      <c r="CA1309" s="192" t="s">
        <v>18928</v>
      </c>
      <c r="CB1309" s="192" t="s">
        <v>18928</v>
      </c>
      <c r="CC1309" s="192" t="s">
        <v>18928</v>
      </c>
      <c r="CD1309" s="190"/>
      <c r="CE1309" s="184">
        <v>7004762</v>
      </c>
    </row>
    <row r="1310" spans="1:83" ht="11.95" customHeight="1">
      <c r="A1310" s="184">
        <v>7004763</v>
      </c>
      <c r="B1310" s="184">
        <v>1309</v>
      </c>
      <c r="C1310" s="184" t="s">
        <v>9939</v>
      </c>
      <c r="D1310" s="184" t="s">
        <v>31</v>
      </c>
      <c r="E1310" s="184" t="s">
        <v>540</v>
      </c>
      <c r="F1310" s="184" t="s">
        <v>26930</v>
      </c>
      <c r="G1310" s="185">
        <v>42748</v>
      </c>
      <c r="H1310" s="186" t="s">
        <v>23703</v>
      </c>
      <c r="I1310" s="187">
        <v>21134</v>
      </c>
      <c r="J1310" s="184" t="s">
        <v>23198</v>
      </c>
      <c r="K1310" s="184">
        <v>7004763</v>
      </c>
      <c r="L1310" s="184" t="s">
        <v>26931</v>
      </c>
      <c r="M1310" s="184" t="s">
        <v>26932</v>
      </c>
      <c r="N1310" s="188" t="s">
        <v>26933</v>
      </c>
      <c r="O1310" s="189" t="s">
        <v>16331</v>
      </c>
      <c r="P1310" s="187" t="s">
        <v>26934</v>
      </c>
      <c r="Q1310" s="187" t="s">
        <v>26934</v>
      </c>
      <c r="R1310" s="184" t="s">
        <v>26935</v>
      </c>
      <c r="S1310" s="184" t="s">
        <v>16332</v>
      </c>
      <c r="T1310" s="184" t="s">
        <v>26936</v>
      </c>
      <c r="U1310" s="184" t="s">
        <v>26937</v>
      </c>
      <c r="V1310" s="184" t="s">
        <v>26936</v>
      </c>
      <c r="W1310" s="184" t="s">
        <v>26937</v>
      </c>
      <c r="X1310" s="187" t="s">
        <v>26938</v>
      </c>
      <c r="Y1310" s="187"/>
      <c r="Z1310" s="188" t="s">
        <v>16333</v>
      </c>
      <c r="AA1310" s="184">
        <v>180</v>
      </c>
      <c r="AB1310" s="184" t="s">
        <v>3561</v>
      </c>
      <c r="AC1310" s="184"/>
      <c r="AD1310" s="184"/>
      <c r="AE1310" s="184" t="s">
        <v>3562</v>
      </c>
      <c r="AF1310" s="184"/>
      <c r="AG1310" s="184"/>
      <c r="AH1310" s="184"/>
      <c r="AI1310" s="184"/>
      <c r="AJ1310" s="184" t="s">
        <v>3593</v>
      </c>
      <c r="AK1310" s="184">
        <v>315200</v>
      </c>
      <c r="AL1310" s="184" t="s">
        <v>26939</v>
      </c>
      <c r="AM1310" s="184" t="s">
        <v>26934</v>
      </c>
      <c r="AN1310" s="184" t="s">
        <v>26940</v>
      </c>
      <c r="AO1310" s="184" t="s">
        <v>15381</v>
      </c>
      <c r="AP1310" s="184" t="s">
        <v>16334</v>
      </c>
      <c r="AQ1310" s="184">
        <v>15968030853</v>
      </c>
      <c r="AR1310" s="184" t="s">
        <v>26941</v>
      </c>
      <c r="AS1310" s="184" t="s">
        <v>26942</v>
      </c>
      <c r="AT1310" s="184" t="s">
        <v>26940</v>
      </c>
      <c r="AU1310" s="184" t="s">
        <v>26943</v>
      </c>
      <c r="AV1310" s="184" t="s">
        <v>26943</v>
      </c>
      <c r="AW1310" s="190"/>
      <c r="AX1310" s="185">
        <v>44286</v>
      </c>
      <c r="AY1310" s="185"/>
      <c r="AZ1310" s="184" t="s">
        <v>3731</v>
      </c>
      <c r="BA1310" s="184" t="s">
        <v>26944</v>
      </c>
      <c r="BB1310" s="184"/>
      <c r="BC1310" s="184"/>
      <c r="BD1310" s="184"/>
      <c r="BE1310" s="184"/>
      <c r="BF1310" s="184"/>
      <c r="BG1310" s="184"/>
      <c r="BH1310" s="184"/>
      <c r="BI1310" s="184"/>
      <c r="BJ1310" s="184"/>
      <c r="BK1310" s="184"/>
      <c r="BL1310" s="184" t="s">
        <v>3493</v>
      </c>
      <c r="BM1310" s="184"/>
      <c r="BN1310" s="184" t="s">
        <v>3493</v>
      </c>
      <c r="BO1310" s="184"/>
      <c r="BP1310" s="184" t="s">
        <v>3493</v>
      </c>
      <c r="BQ1310" s="184" t="str">
        <f t="shared" si="58"/>
        <v>√</v>
      </c>
      <c r="BR1310" s="184"/>
      <c r="BS1310" s="184"/>
      <c r="BT1310" s="187" t="s">
        <v>3493</v>
      </c>
      <c r="BU1310" s="184"/>
      <c r="BV1310" s="190" t="e">
        <f>VLOOKUP(D:D,#REF!,2,0)</f>
        <v>#REF!</v>
      </c>
      <c r="BW1310" s="190" t="e">
        <f>VLOOKUP(D:D,#REF!,3,0)</f>
        <v>#REF!</v>
      </c>
      <c r="BX1310" s="190"/>
      <c r="BY1310" s="190"/>
      <c r="BZ1310" s="191" t="e">
        <f>VLOOKUP(D:D,#REF!,2,0)</f>
        <v>#REF!</v>
      </c>
      <c r="CA1310" s="192" t="s">
        <v>18928</v>
      </c>
      <c r="CB1310" s="192" t="s">
        <v>18928</v>
      </c>
      <c r="CC1310" s="192" t="s">
        <v>18928</v>
      </c>
      <c r="CD1310" s="190"/>
      <c r="CE1310" s="184">
        <v>7004763</v>
      </c>
    </row>
    <row r="1311" spans="1:83" ht="11.95" customHeight="1">
      <c r="A1311" s="184">
        <v>7004764</v>
      </c>
      <c r="B1311" s="184">
        <v>1310</v>
      </c>
      <c r="C1311" s="184" t="s">
        <v>9939</v>
      </c>
      <c r="D1311" s="184" t="s">
        <v>31</v>
      </c>
      <c r="E1311" s="184" t="s">
        <v>540</v>
      </c>
      <c r="F1311" s="184" t="s">
        <v>26945</v>
      </c>
      <c r="G1311" s="185">
        <v>42748</v>
      </c>
      <c r="H1311" s="186" t="s">
        <v>23703</v>
      </c>
      <c r="I1311" s="187">
        <v>21134</v>
      </c>
      <c r="J1311" s="184" t="s">
        <v>23198</v>
      </c>
      <c r="K1311" s="184">
        <v>7004764</v>
      </c>
      <c r="L1311" s="184" t="s">
        <v>26946</v>
      </c>
      <c r="M1311" s="184" t="s">
        <v>26947</v>
      </c>
      <c r="N1311" s="188" t="s">
        <v>26948</v>
      </c>
      <c r="O1311" s="189"/>
      <c r="P1311" s="187" t="s">
        <v>26949</v>
      </c>
      <c r="Q1311" s="187" t="s">
        <v>26949</v>
      </c>
      <c r="R1311" s="184" t="s">
        <v>26950</v>
      </c>
      <c r="S1311" s="184" t="s">
        <v>16335</v>
      </c>
      <c r="T1311" s="184" t="s">
        <v>26951</v>
      </c>
      <c r="U1311" s="184">
        <v>13958300738</v>
      </c>
      <c r="V1311" s="184" t="s">
        <v>26952</v>
      </c>
      <c r="W1311" s="184" t="s">
        <v>26953</v>
      </c>
      <c r="X1311" s="187" t="s">
        <v>26954</v>
      </c>
      <c r="Y1311" s="187" t="s">
        <v>26955</v>
      </c>
      <c r="Z1311" s="188" t="s">
        <v>26954</v>
      </c>
      <c r="AA1311" s="184">
        <v>180</v>
      </c>
      <c r="AB1311" s="184" t="s">
        <v>3561</v>
      </c>
      <c r="AC1311" s="184" t="s">
        <v>26956</v>
      </c>
      <c r="AD1311" s="184"/>
      <c r="AE1311" s="184" t="s">
        <v>3562</v>
      </c>
      <c r="AF1311" s="184"/>
      <c r="AG1311" s="184"/>
      <c r="AH1311" s="184"/>
      <c r="AI1311" s="184"/>
      <c r="AJ1311" s="184" t="s">
        <v>3593</v>
      </c>
      <c r="AK1311" s="184">
        <v>315800</v>
      </c>
      <c r="AL1311" s="184" t="s">
        <v>26957</v>
      </c>
      <c r="AM1311" s="184" t="s">
        <v>26958</v>
      </c>
      <c r="AN1311" s="184" t="s">
        <v>26959</v>
      </c>
      <c r="AO1311" s="184" t="s">
        <v>15381</v>
      </c>
      <c r="AP1311" s="184" t="s">
        <v>16336</v>
      </c>
      <c r="AQ1311" s="184">
        <v>13958300738</v>
      </c>
      <c r="AR1311" s="184" t="s">
        <v>26960</v>
      </c>
      <c r="AS1311" s="184" t="s">
        <v>26961</v>
      </c>
      <c r="AT1311" s="184" t="s">
        <v>26959</v>
      </c>
      <c r="AU1311" s="184" t="s">
        <v>26962</v>
      </c>
      <c r="AV1311" s="184" t="s">
        <v>26963</v>
      </c>
      <c r="AW1311" s="190"/>
      <c r="AX1311" s="185">
        <v>44298</v>
      </c>
      <c r="AY1311" s="185">
        <v>42752</v>
      </c>
      <c r="AZ1311" s="184" t="s">
        <v>3731</v>
      </c>
      <c r="BA1311" s="184" t="s">
        <v>26964</v>
      </c>
      <c r="BB1311" s="184"/>
      <c r="BC1311" s="184"/>
      <c r="BD1311" s="184"/>
      <c r="BE1311" s="184"/>
      <c r="BF1311" s="184"/>
      <c r="BG1311" s="184"/>
      <c r="BH1311" s="184"/>
      <c r="BI1311" s="184"/>
      <c r="BJ1311" s="184"/>
      <c r="BK1311" s="184"/>
      <c r="BL1311" s="184" t="s">
        <v>3493</v>
      </c>
      <c r="BM1311" s="184"/>
      <c r="BN1311" s="184" t="s">
        <v>3493</v>
      </c>
      <c r="BO1311" s="184" t="s">
        <v>3493</v>
      </c>
      <c r="BP1311" s="184" t="s">
        <v>3493</v>
      </c>
      <c r="BQ1311" s="184" t="str">
        <f t="shared" si="58"/>
        <v>√</v>
      </c>
      <c r="BR1311" s="184"/>
      <c r="BS1311" s="184"/>
      <c r="BT1311" s="187" t="s">
        <v>3493</v>
      </c>
      <c r="BU1311" s="184"/>
      <c r="BV1311" s="190" t="e">
        <f>VLOOKUP(D:D,#REF!,2,0)</f>
        <v>#REF!</v>
      </c>
      <c r="BW1311" s="190" t="e">
        <f>VLOOKUP(D:D,#REF!,3,0)</f>
        <v>#REF!</v>
      </c>
      <c r="BX1311" s="190"/>
      <c r="BY1311" s="190"/>
      <c r="BZ1311" s="191" t="e">
        <f>VLOOKUP(D:D,#REF!,2,0)</f>
        <v>#REF!</v>
      </c>
      <c r="CA1311" s="192" t="s">
        <v>18928</v>
      </c>
      <c r="CB1311" s="192" t="s">
        <v>18928</v>
      </c>
      <c r="CC1311" s="192" t="s">
        <v>18928</v>
      </c>
      <c r="CD1311" s="190"/>
      <c r="CE1311" s="184">
        <v>7004764</v>
      </c>
    </row>
    <row r="1312" spans="1:83" ht="11.95" customHeight="1">
      <c r="A1312" s="184">
        <v>7004761</v>
      </c>
      <c r="B1312" s="184">
        <v>1311</v>
      </c>
      <c r="C1312" s="184" t="s">
        <v>19398</v>
      </c>
      <c r="D1312" s="184" t="s">
        <v>38</v>
      </c>
      <c r="E1312" s="184" t="s">
        <v>584</v>
      </c>
      <c r="F1312" s="184" t="s">
        <v>25033</v>
      </c>
      <c r="G1312" s="185">
        <v>42758</v>
      </c>
      <c r="H1312" s="186" t="s">
        <v>19449</v>
      </c>
      <c r="I1312" s="187">
        <v>21063</v>
      </c>
      <c r="J1312" s="184" t="s">
        <v>4563</v>
      </c>
      <c r="K1312" s="184">
        <v>7004761</v>
      </c>
      <c r="L1312" s="184" t="s">
        <v>26965</v>
      </c>
      <c r="M1312" s="184" t="s">
        <v>26966</v>
      </c>
      <c r="N1312" s="188" t="s">
        <v>26967</v>
      </c>
      <c r="O1312" s="189"/>
      <c r="P1312" s="187" t="s">
        <v>26968</v>
      </c>
      <c r="Q1312" s="187" t="s">
        <v>26968</v>
      </c>
      <c r="R1312" s="184" t="s">
        <v>26969</v>
      </c>
      <c r="S1312" s="184" t="s">
        <v>16337</v>
      </c>
      <c r="T1312" s="184" t="s">
        <v>26970</v>
      </c>
      <c r="U1312" s="184" t="s">
        <v>16338</v>
      </c>
      <c r="V1312" s="184" t="s">
        <v>16339</v>
      </c>
      <c r="W1312" s="184" t="s">
        <v>16340</v>
      </c>
      <c r="X1312" s="187" t="s">
        <v>16341</v>
      </c>
      <c r="Y1312" s="187" t="s">
        <v>16342</v>
      </c>
      <c r="Z1312" s="188" t="s">
        <v>3575</v>
      </c>
      <c r="AA1312" s="184">
        <v>180</v>
      </c>
      <c r="AB1312" s="184" t="s">
        <v>3561</v>
      </c>
      <c r="AC1312" s="184"/>
      <c r="AD1312" s="184"/>
      <c r="AE1312" s="184" t="s">
        <v>3562</v>
      </c>
      <c r="AF1312" s="184"/>
      <c r="AG1312" s="184"/>
      <c r="AH1312" s="184"/>
      <c r="AI1312" s="184"/>
      <c r="AJ1312" s="184" t="s">
        <v>3563</v>
      </c>
      <c r="AK1312" s="184">
        <v>113006</v>
      </c>
      <c r="AL1312" s="184" t="s">
        <v>4563</v>
      </c>
      <c r="AM1312" s="184" t="s">
        <v>10053</v>
      </c>
      <c r="AN1312" s="184">
        <v>13942678233</v>
      </c>
      <c r="AO1312" s="184" t="s">
        <v>4574</v>
      </c>
      <c r="AP1312" s="184" t="s">
        <v>14099</v>
      </c>
      <c r="AQ1312" s="184" t="s">
        <v>16343</v>
      </c>
      <c r="AR1312" s="184" t="s">
        <v>4576</v>
      </c>
      <c r="AS1312" s="184" t="s">
        <v>4577</v>
      </c>
      <c r="AT1312" s="184" t="s">
        <v>16344</v>
      </c>
      <c r="AU1312" s="184" t="s">
        <v>16345</v>
      </c>
      <c r="AV1312" s="184" t="s">
        <v>16345</v>
      </c>
      <c r="AW1312" s="190"/>
      <c r="AX1312" s="185">
        <v>43863</v>
      </c>
      <c r="AY1312" s="185">
        <v>43144</v>
      </c>
      <c r="AZ1312" s="184" t="s">
        <v>19415</v>
      </c>
      <c r="BA1312" s="184" t="s">
        <v>16346</v>
      </c>
      <c r="BB1312" s="184"/>
      <c r="BC1312" s="184"/>
      <c r="BD1312" s="184"/>
      <c r="BE1312" s="184"/>
      <c r="BF1312" s="184"/>
      <c r="BG1312" s="184"/>
      <c r="BH1312" s="184"/>
      <c r="BI1312" s="184"/>
      <c r="BJ1312" s="184"/>
      <c r="BK1312" s="184"/>
      <c r="BL1312" s="184" t="s">
        <v>3493</v>
      </c>
      <c r="BM1312" s="184"/>
      <c r="BN1312" s="184"/>
      <c r="BO1312" s="184" t="s">
        <v>3493</v>
      </c>
      <c r="BP1312" s="184" t="s">
        <v>3493</v>
      </c>
      <c r="BQ1312" s="184" t="str">
        <f t="shared" si="58"/>
        <v>√</v>
      </c>
      <c r="BR1312" s="184"/>
      <c r="BS1312" s="184"/>
      <c r="BT1312" s="187" t="s">
        <v>3493</v>
      </c>
      <c r="BU1312" s="184"/>
      <c r="BV1312" s="190" t="e">
        <f>VLOOKUP(D:D,#REF!,2,0)</f>
        <v>#REF!</v>
      </c>
      <c r="BW1312" s="190" t="e">
        <f>VLOOKUP(D:D,#REF!,3,0)</f>
        <v>#REF!</v>
      </c>
      <c r="BX1312" s="190"/>
      <c r="BY1312" s="190"/>
      <c r="BZ1312" s="191" t="e">
        <f>VLOOKUP(D:D,#REF!,2,0)</f>
        <v>#REF!</v>
      </c>
      <c r="CA1312" s="192" t="s">
        <v>18928</v>
      </c>
      <c r="CB1312" s="192" t="s">
        <v>18928</v>
      </c>
      <c r="CC1312" s="192" t="s">
        <v>18928</v>
      </c>
      <c r="CD1312" s="190"/>
      <c r="CE1312" s="184">
        <v>7004761</v>
      </c>
    </row>
    <row r="1313" spans="1:83" ht="11.95" customHeight="1">
      <c r="A1313" s="184">
        <v>7004765</v>
      </c>
      <c r="B1313" s="184">
        <v>1312</v>
      </c>
      <c r="C1313" s="184" t="s">
        <v>19398</v>
      </c>
      <c r="D1313" s="184" t="s">
        <v>23</v>
      </c>
      <c r="E1313" s="184" t="s">
        <v>599</v>
      </c>
      <c r="F1313" s="184" t="s">
        <v>16347</v>
      </c>
      <c r="G1313" s="185">
        <v>42601</v>
      </c>
      <c r="H1313" s="186" t="s">
        <v>7323</v>
      </c>
      <c r="I1313" s="187">
        <v>21124</v>
      </c>
      <c r="J1313" s="184" t="s">
        <v>22871</v>
      </c>
      <c r="K1313" s="184">
        <v>7004765</v>
      </c>
      <c r="L1313" s="184" t="s">
        <v>16348</v>
      </c>
      <c r="M1313" s="184" t="s">
        <v>16349</v>
      </c>
      <c r="N1313" s="188" t="s">
        <v>16350</v>
      </c>
      <c r="O1313" s="189" t="s">
        <v>16351</v>
      </c>
      <c r="P1313" s="187" t="s">
        <v>16352</v>
      </c>
      <c r="Q1313" s="187" t="s">
        <v>16352</v>
      </c>
      <c r="R1313" s="184" t="s">
        <v>16353</v>
      </c>
      <c r="S1313" s="184">
        <v>18634505556</v>
      </c>
      <c r="T1313" s="184" t="s">
        <v>16354</v>
      </c>
      <c r="U1313" s="184">
        <v>13835009577</v>
      </c>
      <c r="V1313" s="184" t="s">
        <v>16355</v>
      </c>
      <c r="W1313" s="184">
        <v>13935018066</v>
      </c>
      <c r="X1313" s="187" t="s">
        <v>16356</v>
      </c>
      <c r="Y1313" s="187"/>
      <c r="Z1313" s="188" t="s">
        <v>3575</v>
      </c>
      <c r="AA1313" s="184">
        <v>180</v>
      </c>
      <c r="AB1313" s="184" t="s">
        <v>3561</v>
      </c>
      <c r="AC1313" s="184"/>
      <c r="AD1313" s="184"/>
      <c r="AE1313" s="184" t="s">
        <v>3562</v>
      </c>
      <c r="AF1313" s="184"/>
      <c r="AG1313" s="184"/>
      <c r="AH1313" s="184"/>
      <c r="AI1313" s="184"/>
      <c r="AJ1313" s="184" t="s">
        <v>3593</v>
      </c>
      <c r="AK1313" s="184" t="s">
        <v>16357</v>
      </c>
      <c r="AL1313" s="184" t="s">
        <v>16358</v>
      </c>
      <c r="AM1313" s="184" t="s">
        <v>16359</v>
      </c>
      <c r="AN1313" s="184">
        <v>13835009577</v>
      </c>
      <c r="AO1313" s="184" t="s">
        <v>3577</v>
      </c>
      <c r="AP1313" s="184" t="s">
        <v>16360</v>
      </c>
      <c r="AQ1313" s="184">
        <v>13835009577</v>
      </c>
      <c r="AR1313" s="184" t="s">
        <v>16361</v>
      </c>
      <c r="AS1313" s="184" t="s">
        <v>16362</v>
      </c>
      <c r="AT1313" s="184">
        <v>13835009577</v>
      </c>
      <c r="AU1313" s="184" t="s">
        <v>16363</v>
      </c>
      <c r="AV1313" s="184" t="s">
        <v>16363</v>
      </c>
      <c r="AW1313" s="190"/>
      <c r="AX1313" s="185">
        <v>44258</v>
      </c>
      <c r="AY1313" s="185"/>
      <c r="AZ1313" s="184" t="s">
        <v>3731</v>
      </c>
      <c r="BA1313" s="184" t="s">
        <v>16364</v>
      </c>
      <c r="BB1313" s="184"/>
      <c r="BC1313" s="184"/>
      <c r="BD1313" s="184"/>
      <c r="BE1313" s="184"/>
      <c r="BF1313" s="184"/>
      <c r="BG1313" s="184"/>
      <c r="BH1313" s="184"/>
      <c r="BI1313" s="184"/>
      <c r="BJ1313" s="184"/>
      <c r="BK1313" s="184"/>
      <c r="BL1313" s="184" t="s">
        <v>3493</v>
      </c>
      <c r="BM1313" s="184"/>
      <c r="BN1313" s="184"/>
      <c r="BO1313" s="184"/>
      <c r="BP1313" s="184" t="s">
        <v>3493</v>
      </c>
      <c r="BQ1313" s="184" t="str">
        <f t="shared" si="58"/>
        <v>√</v>
      </c>
      <c r="BR1313" s="184"/>
      <c r="BS1313" s="184"/>
      <c r="BT1313" s="187" t="s">
        <v>3493</v>
      </c>
      <c r="BU1313" s="184"/>
      <c r="BV1313" s="190" t="e">
        <f>VLOOKUP(D:D,#REF!,2,0)</f>
        <v>#REF!</v>
      </c>
      <c r="BW1313" s="190" t="e">
        <f>VLOOKUP(D:D,#REF!,3,0)</f>
        <v>#REF!</v>
      </c>
      <c r="BX1313" s="190"/>
      <c r="BY1313" s="190"/>
      <c r="BZ1313" s="191" t="e">
        <f>VLOOKUP(D:D,#REF!,2,0)</f>
        <v>#REF!</v>
      </c>
      <c r="CA1313" s="192" t="s">
        <v>18928</v>
      </c>
      <c r="CB1313" s="192" t="s">
        <v>18928</v>
      </c>
      <c r="CC1313" s="192" t="s">
        <v>18928</v>
      </c>
      <c r="CD1313" s="190"/>
      <c r="CE1313" s="184">
        <v>7004765</v>
      </c>
    </row>
    <row r="1314" spans="1:83" ht="11.95" customHeight="1">
      <c r="A1314" s="184">
        <v>7004767</v>
      </c>
      <c r="B1314" s="184">
        <v>1313</v>
      </c>
      <c r="C1314" s="184" t="s">
        <v>18923</v>
      </c>
      <c r="D1314" s="184" t="s">
        <v>41</v>
      </c>
      <c r="E1314" s="184" t="s">
        <v>95</v>
      </c>
      <c r="F1314" s="184" t="s">
        <v>16365</v>
      </c>
      <c r="G1314" s="185">
        <v>42755</v>
      </c>
      <c r="H1314" s="186" t="s">
        <v>9559</v>
      </c>
      <c r="I1314" s="187">
        <v>21123</v>
      </c>
      <c r="J1314" s="184" t="s">
        <v>22996</v>
      </c>
      <c r="K1314" s="184">
        <v>7004767</v>
      </c>
      <c r="L1314" s="184" t="s">
        <v>16366</v>
      </c>
      <c r="M1314" s="184" t="s">
        <v>16367</v>
      </c>
      <c r="N1314" s="188" t="s">
        <v>16368</v>
      </c>
      <c r="O1314" s="189" t="s">
        <v>16369</v>
      </c>
      <c r="P1314" s="187" t="s">
        <v>16370</v>
      </c>
      <c r="Q1314" s="187" t="s">
        <v>16370</v>
      </c>
      <c r="R1314" s="184" t="s">
        <v>16371</v>
      </c>
      <c r="S1314" s="184">
        <v>18997185599</v>
      </c>
      <c r="T1314" s="184" t="s">
        <v>16372</v>
      </c>
      <c r="U1314" s="184" t="s">
        <v>16373</v>
      </c>
      <c r="V1314" s="184" t="s">
        <v>25375</v>
      </c>
      <c r="W1314" s="184" t="s">
        <v>3575</v>
      </c>
      <c r="X1314" s="187" t="s">
        <v>16374</v>
      </c>
      <c r="Y1314" s="187" t="s">
        <v>16375</v>
      </c>
      <c r="Z1314" s="187" t="s">
        <v>16374</v>
      </c>
      <c r="AA1314" s="184">
        <v>180</v>
      </c>
      <c r="AB1314" s="184" t="s">
        <v>3669</v>
      </c>
      <c r="AC1314" s="184"/>
      <c r="AD1314" s="184"/>
      <c r="AE1314" s="184" t="s">
        <v>3562</v>
      </c>
      <c r="AF1314" s="184"/>
      <c r="AG1314" s="184"/>
      <c r="AH1314" s="184"/>
      <c r="AI1314" s="184"/>
      <c r="AJ1314" s="184" t="s">
        <v>3563</v>
      </c>
      <c r="AK1314" s="184"/>
      <c r="AL1314" s="184" t="s">
        <v>26618</v>
      </c>
      <c r="AM1314" s="184" t="s">
        <v>26745</v>
      </c>
      <c r="AN1314" s="184">
        <v>13891956179</v>
      </c>
      <c r="AO1314" s="184" t="s">
        <v>26620</v>
      </c>
      <c r="AP1314" s="184" t="s">
        <v>16372</v>
      </c>
      <c r="AQ1314" s="184" t="s">
        <v>16373</v>
      </c>
      <c r="AR1314" s="184" t="s">
        <v>26621</v>
      </c>
      <c r="AS1314" s="184" t="s">
        <v>26746</v>
      </c>
      <c r="AT1314" s="184">
        <v>13891956179</v>
      </c>
      <c r="AU1314" s="184" t="s">
        <v>16376</v>
      </c>
      <c r="AV1314" s="184" t="s">
        <v>16377</v>
      </c>
      <c r="AW1314" s="190"/>
      <c r="AX1314" s="185">
        <v>44349</v>
      </c>
      <c r="AY1314" s="185">
        <v>42833</v>
      </c>
      <c r="AZ1314" s="184" t="s">
        <v>3731</v>
      </c>
      <c r="BA1314" s="184" t="s">
        <v>16378</v>
      </c>
      <c r="BB1314" s="184"/>
      <c r="BC1314" s="184"/>
      <c r="BD1314" s="184"/>
      <c r="BE1314" s="184"/>
      <c r="BF1314" s="184"/>
      <c r="BG1314" s="184"/>
      <c r="BH1314" s="184"/>
      <c r="BI1314" s="184"/>
      <c r="BJ1314" s="184"/>
      <c r="BK1314" s="184"/>
      <c r="BL1314" s="184" t="s">
        <v>3493</v>
      </c>
      <c r="BM1314" s="184"/>
      <c r="BN1314" s="184" t="s">
        <v>3493</v>
      </c>
      <c r="BO1314" s="184" t="s">
        <v>3493</v>
      </c>
      <c r="BP1314" s="184" t="s">
        <v>3493</v>
      </c>
      <c r="BQ1314" s="184" t="str">
        <f t="shared" si="58"/>
        <v>√</v>
      </c>
      <c r="BR1314" s="184"/>
      <c r="BS1314" s="184"/>
      <c r="BT1314" s="187" t="s">
        <v>3493</v>
      </c>
      <c r="BU1314" s="184"/>
      <c r="BV1314" s="190" t="e">
        <f>VLOOKUP(D:D,#REF!,2,0)</f>
        <v>#REF!</v>
      </c>
      <c r="BW1314" s="190" t="e">
        <f>VLOOKUP(D:D,#REF!,3,0)</f>
        <v>#REF!</v>
      </c>
      <c r="BX1314" s="190"/>
      <c r="BY1314" s="190"/>
      <c r="BZ1314" s="191" t="e">
        <f>VLOOKUP(D:D,#REF!,2,0)</f>
        <v>#REF!</v>
      </c>
      <c r="CA1314" s="192" t="s">
        <v>18928</v>
      </c>
      <c r="CB1314" s="192" t="s">
        <v>18928</v>
      </c>
      <c r="CC1314" s="192" t="s">
        <v>18928</v>
      </c>
      <c r="CD1314" s="190"/>
      <c r="CE1314" s="184">
        <v>7004767</v>
      </c>
    </row>
    <row r="1315" spans="1:83" ht="11.95" customHeight="1">
      <c r="A1315" s="184">
        <v>7004768</v>
      </c>
      <c r="B1315" s="184">
        <v>1314</v>
      </c>
      <c r="C1315" s="184" t="s">
        <v>18923</v>
      </c>
      <c r="D1315" s="184" t="s">
        <v>40</v>
      </c>
      <c r="E1315" s="184" t="s">
        <v>60</v>
      </c>
      <c r="F1315" s="184" t="s">
        <v>16379</v>
      </c>
      <c r="G1315" s="185">
        <v>42755</v>
      </c>
      <c r="H1315" s="186" t="s">
        <v>16459</v>
      </c>
      <c r="I1315" s="187">
        <v>21108</v>
      </c>
      <c r="J1315" s="184" t="s">
        <v>23725</v>
      </c>
      <c r="K1315" s="184">
        <v>7004768</v>
      </c>
      <c r="L1315" s="184" t="s">
        <v>16380</v>
      </c>
      <c r="M1315" s="184" t="s">
        <v>16381</v>
      </c>
      <c r="N1315" s="188" t="s">
        <v>16382</v>
      </c>
      <c r="O1315" s="189" t="s">
        <v>16383</v>
      </c>
      <c r="P1315" s="187" t="s">
        <v>16384</v>
      </c>
      <c r="Q1315" s="187" t="s">
        <v>16384</v>
      </c>
      <c r="R1315" s="184" t="s">
        <v>16385</v>
      </c>
      <c r="S1315" s="184" t="s">
        <v>3820</v>
      </c>
      <c r="T1315" s="184" t="s">
        <v>16386</v>
      </c>
      <c r="U1315" s="184" t="s">
        <v>3575</v>
      </c>
      <c r="V1315" s="184" t="s">
        <v>25375</v>
      </c>
      <c r="W1315" s="184" t="s">
        <v>3575</v>
      </c>
      <c r="X1315" s="187" t="s">
        <v>16387</v>
      </c>
      <c r="Y1315" s="187"/>
      <c r="Z1315" s="188" t="s">
        <v>3575</v>
      </c>
      <c r="AA1315" s="184">
        <v>180</v>
      </c>
      <c r="AB1315" s="184" t="s">
        <v>3669</v>
      </c>
      <c r="AC1315" s="184"/>
      <c r="AD1315" s="184"/>
      <c r="AE1315" s="184" t="s">
        <v>3562</v>
      </c>
      <c r="AF1315" s="184"/>
      <c r="AG1315" s="184"/>
      <c r="AH1315" s="184"/>
      <c r="AI1315" s="184"/>
      <c r="AJ1315" s="184" t="s">
        <v>3593</v>
      </c>
      <c r="AK1315" s="184"/>
      <c r="AL1315" s="184" t="s">
        <v>26618</v>
      </c>
      <c r="AM1315" s="184" t="s">
        <v>26745</v>
      </c>
      <c r="AN1315" s="184">
        <v>13891956179</v>
      </c>
      <c r="AO1315" s="184" t="s">
        <v>26620</v>
      </c>
      <c r="AP1315" s="184" t="s">
        <v>16388</v>
      </c>
      <c r="AQ1315" s="184" t="s">
        <v>16383</v>
      </c>
      <c r="AR1315" s="184" t="s">
        <v>26621</v>
      </c>
      <c r="AS1315" s="184" t="s">
        <v>26746</v>
      </c>
      <c r="AT1315" s="184">
        <v>13891956179</v>
      </c>
      <c r="AU1315" s="184" t="s">
        <v>16389</v>
      </c>
      <c r="AV1315" s="184" t="s">
        <v>16390</v>
      </c>
      <c r="AW1315" s="190"/>
      <c r="AX1315" s="185">
        <v>44651</v>
      </c>
      <c r="AY1315" s="185"/>
      <c r="AZ1315" s="184" t="s">
        <v>3731</v>
      </c>
      <c r="BA1315" s="184" t="s">
        <v>16391</v>
      </c>
      <c r="BB1315" s="184"/>
      <c r="BC1315" s="184"/>
      <c r="BD1315" s="184"/>
      <c r="BE1315" s="184"/>
      <c r="BF1315" s="184"/>
      <c r="BG1315" s="184"/>
      <c r="BH1315" s="184"/>
      <c r="BI1315" s="184"/>
      <c r="BJ1315" s="184"/>
      <c r="BK1315" s="184"/>
      <c r="BL1315" s="184" t="s">
        <v>3493</v>
      </c>
      <c r="BM1315" s="184"/>
      <c r="BN1315" s="184"/>
      <c r="BO1315" s="184" t="s">
        <v>3493</v>
      </c>
      <c r="BP1315" s="184" t="s">
        <v>3493</v>
      </c>
      <c r="BQ1315" s="184" t="str">
        <f t="shared" si="58"/>
        <v>√</v>
      </c>
      <c r="BR1315" s="184"/>
      <c r="BS1315" s="184"/>
      <c r="BT1315" s="187" t="s">
        <v>3493</v>
      </c>
      <c r="BU1315" s="184"/>
      <c r="BV1315" s="190" t="e">
        <f>VLOOKUP(D:D,#REF!,2,0)</f>
        <v>#REF!</v>
      </c>
      <c r="BW1315" s="190" t="e">
        <f>VLOOKUP(D:D,#REF!,3,0)</f>
        <v>#REF!</v>
      </c>
      <c r="BX1315" s="190"/>
      <c r="BY1315" s="190"/>
      <c r="BZ1315" s="191" t="e">
        <f>VLOOKUP(D:D,#REF!,2,0)</f>
        <v>#REF!</v>
      </c>
      <c r="CA1315" s="192" t="s">
        <v>18928</v>
      </c>
      <c r="CB1315" s="192" t="s">
        <v>18928</v>
      </c>
      <c r="CC1315" s="192" t="s">
        <v>18928</v>
      </c>
      <c r="CD1315" s="190"/>
      <c r="CE1315" s="184">
        <v>7004768</v>
      </c>
    </row>
    <row r="1316" spans="1:83" ht="11.95" customHeight="1">
      <c r="A1316" s="184">
        <v>7004769</v>
      </c>
      <c r="B1316" s="184">
        <v>1315</v>
      </c>
      <c r="C1316" s="184" t="s">
        <v>18923</v>
      </c>
      <c r="D1316" s="184" t="s">
        <v>40</v>
      </c>
      <c r="E1316" s="184" t="s">
        <v>60</v>
      </c>
      <c r="F1316" s="184" t="s">
        <v>16392</v>
      </c>
      <c r="G1316" s="185">
        <v>42755</v>
      </c>
      <c r="H1316" s="186" t="s">
        <v>16459</v>
      </c>
      <c r="I1316" s="187">
        <v>21108</v>
      </c>
      <c r="J1316" s="184" t="s">
        <v>22996</v>
      </c>
      <c r="K1316" s="184">
        <v>7004769</v>
      </c>
      <c r="L1316" s="184" t="s">
        <v>16393</v>
      </c>
      <c r="M1316" s="184" t="s">
        <v>16394</v>
      </c>
      <c r="N1316" s="188" t="s">
        <v>16395</v>
      </c>
      <c r="O1316" s="189" t="s">
        <v>16396</v>
      </c>
      <c r="P1316" s="187" t="s">
        <v>16397</v>
      </c>
      <c r="Q1316" s="187" t="s">
        <v>16397</v>
      </c>
      <c r="R1316" s="184" t="s">
        <v>16398</v>
      </c>
      <c r="S1316" s="184" t="s">
        <v>3820</v>
      </c>
      <c r="T1316" s="184" t="s">
        <v>16398</v>
      </c>
      <c r="U1316" s="184" t="s">
        <v>3575</v>
      </c>
      <c r="V1316" s="184" t="s">
        <v>25375</v>
      </c>
      <c r="W1316" s="184" t="s">
        <v>3575</v>
      </c>
      <c r="X1316" s="187" t="s">
        <v>16399</v>
      </c>
      <c r="Y1316" s="187" t="s">
        <v>16400</v>
      </c>
      <c r="Z1316" s="188" t="s">
        <v>3575</v>
      </c>
      <c r="AA1316" s="184">
        <v>180</v>
      </c>
      <c r="AB1316" s="184" t="s">
        <v>3669</v>
      </c>
      <c r="AC1316" s="184"/>
      <c r="AD1316" s="184"/>
      <c r="AE1316" s="184" t="s">
        <v>3562</v>
      </c>
      <c r="AF1316" s="184"/>
      <c r="AG1316" s="184"/>
      <c r="AH1316" s="184"/>
      <c r="AI1316" s="184"/>
      <c r="AJ1316" s="184" t="s">
        <v>3563</v>
      </c>
      <c r="AK1316" s="184">
        <v>710089</v>
      </c>
      <c r="AL1316" s="184" t="s">
        <v>26618</v>
      </c>
      <c r="AM1316" s="184" t="s">
        <v>26745</v>
      </c>
      <c r="AN1316" s="184">
        <v>13891956179</v>
      </c>
      <c r="AO1316" s="184" t="s">
        <v>26620</v>
      </c>
      <c r="AP1316" s="184" t="s">
        <v>16401</v>
      </c>
      <c r="AQ1316" s="184">
        <v>13571822899</v>
      </c>
      <c r="AR1316" s="184" t="s">
        <v>26621</v>
      </c>
      <c r="AS1316" s="184" t="s">
        <v>26746</v>
      </c>
      <c r="AT1316" s="184">
        <v>13891956179</v>
      </c>
      <c r="AU1316" s="184" t="s">
        <v>16402</v>
      </c>
      <c r="AV1316" s="184" t="s">
        <v>16402</v>
      </c>
      <c r="AW1316" s="190"/>
      <c r="AX1316" s="185">
        <v>44651</v>
      </c>
      <c r="AY1316" s="185">
        <v>42499</v>
      </c>
      <c r="AZ1316" s="184" t="s">
        <v>3731</v>
      </c>
      <c r="BA1316" s="184" t="s">
        <v>16403</v>
      </c>
      <c r="BB1316" s="184"/>
      <c r="BC1316" s="184"/>
      <c r="BD1316" s="184"/>
      <c r="BE1316" s="184"/>
      <c r="BF1316" s="184"/>
      <c r="BG1316" s="184"/>
      <c r="BH1316" s="184"/>
      <c r="BI1316" s="184"/>
      <c r="BJ1316" s="184"/>
      <c r="BK1316" s="184"/>
      <c r="BL1316" s="184" t="s">
        <v>3493</v>
      </c>
      <c r="BM1316" s="184"/>
      <c r="BN1316" s="184"/>
      <c r="BO1316" s="184" t="s">
        <v>3493</v>
      </c>
      <c r="BP1316" s="184" t="s">
        <v>3493</v>
      </c>
      <c r="BQ1316" s="184" t="str">
        <f t="shared" si="58"/>
        <v>√</v>
      </c>
      <c r="BR1316" s="184"/>
      <c r="BS1316" s="184"/>
      <c r="BT1316" s="187" t="s">
        <v>3493</v>
      </c>
      <c r="BU1316" s="184"/>
      <c r="BV1316" s="190" t="e">
        <f>VLOOKUP(D:D,#REF!,2,0)</f>
        <v>#REF!</v>
      </c>
      <c r="BW1316" s="190" t="e">
        <f>VLOOKUP(D:D,#REF!,3,0)</f>
        <v>#REF!</v>
      </c>
      <c r="BX1316" s="190"/>
      <c r="BY1316" s="190"/>
      <c r="BZ1316" s="191" t="e">
        <f>VLOOKUP(D:D,#REF!,2,0)</f>
        <v>#REF!</v>
      </c>
      <c r="CA1316" s="192" t="s">
        <v>18928</v>
      </c>
      <c r="CB1316" s="192" t="s">
        <v>18928</v>
      </c>
      <c r="CC1316" s="192" t="s">
        <v>18928</v>
      </c>
      <c r="CD1316" s="190"/>
      <c r="CE1316" s="184">
        <v>7004769</v>
      </c>
    </row>
    <row r="1317" spans="1:83" ht="11.95" customHeight="1">
      <c r="A1317" s="184">
        <v>7004770</v>
      </c>
      <c r="B1317" s="184">
        <v>1316</v>
      </c>
      <c r="C1317" s="184" t="s">
        <v>18923</v>
      </c>
      <c r="D1317" s="184" t="s">
        <v>41</v>
      </c>
      <c r="E1317" s="184" t="s">
        <v>95</v>
      </c>
      <c r="F1317" s="184" t="s">
        <v>16404</v>
      </c>
      <c r="G1317" s="185">
        <v>42755</v>
      </c>
      <c r="H1317" s="186" t="s">
        <v>9559</v>
      </c>
      <c r="I1317" s="187">
        <v>21123</v>
      </c>
      <c r="J1317" s="184" t="s">
        <v>22996</v>
      </c>
      <c r="K1317" s="184">
        <v>7004770</v>
      </c>
      <c r="L1317" s="184" t="s">
        <v>16405</v>
      </c>
      <c r="M1317" s="184" t="s">
        <v>16406</v>
      </c>
      <c r="N1317" s="188" t="s">
        <v>16407</v>
      </c>
      <c r="O1317" s="189">
        <v>6254303</v>
      </c>
      <c r="P1317" s="187" t="s">
        <v>16408</v>
      </c>
      <c r="Q1317" s="187" t="s">
        <v>16408</v>
      </c>
      <c r="R1317" s="184" t="s">
        <v>16409</v>
      </c>
      <c r="S1317" s="184">
        <v>13897659798</v>
      </c>
      <c r="T1317" s="184" t="s">
        <v>16410</v>
      </c>
      <c r="U1317" s="184">
        <v>13519740077</v>
      </c>
      <c r="V1317" s="184" t="s">
        <v>25375</v>
      </c>
      <c r="W1317" s="184" t="s">
        <v>3575</v>
      </c>
      <c r="X1317" s="187" t="s">
        <v>16411</v>
      </c>
      <c r="Y1317" s="187" t="s">
        <v>16412</v>
      </c>
      <c r="Z1317" s="188" t="s">
        <v>16413</v>
      </c>
      <c r="AA1317" s="184">
        <v>180</v>
      </c>
      <c r="AB1317" s="184" t="s">
        <v>3669</v>
      </c>
      <c r="AC1317" s="184"/>
      <c r="AD1317" s="184"/>
      <c r="AE1317" s="184" t="s">
        <v>3562</v>
      </c>
      <c r="AF1317" s="184"/>
      <c r="AG1317" s="184"/>
      <c r="AH1317" s="184"/>
      <c r="AI1317" s="184"/>
      <c r="AJ1317" s="184" t="s">
        <v>3593</v>
      </c>
      <c r="AK1317" s="184"/>
      <c r="AL1317" s="184" t="s">
        <v>26618</v>
      </c>
      <c r="AM1317" s="184" t="s">
        <v>26745</v>
      </c>
      <c r="AN1317" s="184">
        <v>13891956179</v>
      </c>
      <c r="AO1317" s="184" t="s">
        <v>26620</v>
      </c>
      <c r="AP1317" s="184" t="s">
        <v>16414</v>
      </c>
      <c r="AQ1317" s="184" t="s">
        <v>16415</v>
      </c>
      <c r="AR1317" s="184" t="s">
        <v>26621</v>
      </c>
      <c r="AS1317" s="184" t="s">
        <v>26746</v>
      </c>
      <c r="AT1317" s="184">
        <v>13891956179</v>
      </c>
      <c r="AU1317" s="184" t="s">
        <v>26971</v>
      </c>
      <c r="AV1317" s="184" t="s">
        <v>26972</v>
      </c>
      <c r="AW1317" s="190"/>
      <c r="AX1317" s="185">
        <v>44327</v>
      </c>
      <c r="AY1317" s="185">
        <v>43497</v>
      </c>
      <c r="AZ1317" s="184" t="s">
        <v>3562</v>
      </c>
      <c r="BA1317" s="184" t="s">
        <v>26973</v>
      </c>
      <c r="BB1317" s="184"/>
      <c r="BC1317" s="184"/>
      <c r="BD1317" s="184"/>
      <c r="BE1317" s="184"/>
      <c r="BF1317" s="184"/>
      <c r="BG1317" s="184"/>
      <c r="BH1317" s="184"/>
      <c r="BI1317" s="184"/>
      <c r="BJ1317" s="184"/>
      <c r="BK1317" s="184"/>
      <c r="BL1317" s="184" t="s">
        <v>3493</v>
      </c>
      <c r="BM1317" s="184"/>
      <c r="BN1317" s="184"/>
      <c r="BO1317" s="184" t="s">
        <v>3493</v>
      </c>
      <c r="BP1317" s="184" t="s">
        <v>3493</v>
      </c>
      <c r="BQ1317" s="184" t="str">
        <f t="shared" si="58"/>
        <v>√</v>
      </c>
      <c r="BR1317" s="184"/>
      <c r="BS1317" s="184"/>
      <c r="BT1317" s="187" t="s">
        <v>3493</v>
      </c>
      <c r="BU1317" s="184"/>
      <c r="BV1317" s="190" t="e">
        <f>VLOOKUP(D:D,#REF!,2,0)</f>
        <v>#REF!</v>
      </c>
      <c r="BW1317" s="190" t="e">
        <f>VLOOKUP(D:D,#REF!,3,0)</f>
        <v>#REF!</v>
      </c>
      <c r="BX1317" s="190"/>
      <c r="BY1317" s="190"/>
      <c r="BZ1317" s="191" t="e">
        <f>VLOOKUP(D:D,#REF!,2,0)</f>
        <v>#REF!</v>
      </c>
      <c r="CA1317" s="192" t="s">
        <v>18928</v>
      </c>
      <c r="CB1317" s="192" t="s">
        <v>18928</v>
      </c>
      <c r="CC1317" s="192" t="s">
        <v>18928</v>
      </c>
      <c r="CD1317" s="190"/>
      <c r="CE1317" s="184">
        <v>7004770</v>
      </c>
    </row>
    <row r="1318" spans="1:83" ht="11.95" customHeight="1">
      <c r="A1318" s="184">
        <v>7004771</v>
      </c>
      <c r="B1318" s="184">
        <v>1317</v>
      </c>
      <c r="C1318" s="184" t="s">
        <v>18923</v>
      </c>
      <c r="D1318" s="184" t="s">
        <v>41</v>
      </c>
      <c r="E1318" s="184" t="s">
        <v>95</v>
      </c>
      <c r="F1318" s="184" t="s">
        <v>26974</v>
      </c>
      <c r="G1318" s="185">
        <v>42755</v>
      </c>
      <c r="H1318" s="186" t="s">
        <v>9559</v>
      </c>
      <c r="I1318" s="187">
        <v>21123</v>
      </c>
      <c r="J1318" s="184" t="s">
        <v>22996</v>
      </c>
      <c r="K1318" s="184">
        <v>7004771</v>
      </c>
      <c r="L1318" s="184" t="s">
        <v>26975</v>
      </c>
      <c r="M1318" s="184" t="s">
        <v>26976</v>
      </c>
      <c r="N1318" s="188" t="s">
        <v>26977</v>
      </c>
      <c r="O1318" s="189" t="s">
        <v>16416</v>
      </c>
      <c r="P1318" s="187" t="s">
        <v>26978</v>
      </c>
      <c r="Q1318" s="187" t="s">
        <v>26979</v>
      </c>
      <c r="R1318" s="184" t="s">
        <v>26980</v>
      </c>
      <c r="S1318" s="184">
        <v>13997195497</v>
      </c>
      <c r="T1318" s="184" t="s">
        <v>26981</v>
      </c>
      <c r="U1318" s="184">
        <v>13997055591</v>
      </c>
      <c r="V1318" s="184" t="s">
        <v>25375</v>
      </c>
      <c r="W1318" s="184" t="s">
        <v>3575</v>
      </c>
      <c r="X1318" s="187" t="s">
        <v>26982</v>
      </c>
      <c r="Y1318" s="187"/>
      <c r="Z1318" s="188" t="s">
        <v>26982</v>
      </c>
      <c r="AA1318" s="184">
        <v>180</v>
      </c>
      <c r="AB1318" s="184" t="s">
        <v>3669</v>
      </c>
      <c r="AC1318" s="184"/>
      <c r="AD1318" s="184"/>
      <c r="AE1318" s="184" t="s">
        <v>3562</v>
      </c>
      <c r="AF1318" s="184"/>
      <c r="AG1318" s="184"/>
      <c r="AH1318" s="184"/>
      <c r="AI1318" s="184"/>
      <c r="AJ1318" s="184" t="s">
        <v>3593</v>
      </c>
      <c r="AK1318" s="184"/>
      <c r="AL1318" s="184" t="s">
        <v>26618</v>
      </c>
      <c r="AM1318" s="184" t="s">
        <v>26745</v>
      </c>
      <c r="AN1318" s="184">
        <v>13891956179</v>
      </c>
      <c r="AO1318" s="184" t="s">
        <v>26620</v>
      </c>
      <c r="AP1318" s="184" t="s">
        <v>16417</v>
      </c>
      <c r="AQ1318" s="184" t="s">
        <v>16418</v>
      </c>
      <c r="AR1318" s="184" t="s">
        <v>26621</v>
      </c>
      <c r="AS1318" s="184" t="s">
        <v>26746</v>
      </c>
      <c r="AT1318" s="184">
        <v>13891956179</v>
      </c>
      <c r="AU1318" s="184" t="s">
        <v>26983</v>
      </c>
      <c r="AV1318" s="184" t="s">
        <v>26983</v>
      </c>
      <c r="AW1318" s="190"/>
      <c r="AX1318" s="185">
        <v>44607</v>
      </c>
      <c r="AY1318" s="185"/>
      <c r="AZ1318" s="184" t="s">
        <v>3731</v>
      </c>
      <c r="BA1318" s="184" t="s">
        <v>26984</v>
      </c>
      <c r="BB1318" s="184"/>
      <c r="BC1318" s="184"/>
      <c r="BD1318" s="184"/>
      <c r="BE1318" s="184"/>
      <c r="BF1318" s="184"/>
      <c r="BG1318" s="184"/>
      <c r="BH1318" s="184"/>
      <c r="BI1318" s="184"/>
      <c r="BJ1318" s="184"/>
      <c r="BK1318" s="184"/>
      <c r="BL1318" s="184" t="s">
        <v>3493</v>
      </c>
      <c r="BM1318" s="184"/>
      <c r="BN1318" s="184" t="s">
        <v>3493</v>
      </c>
      <c r="BO1318" s="184"/>
      <c r="BP1318" s="184" t="s">
        <v>3493</v>
      </c>
      <c r="BQ1318" s="184" t="str">
        <f t="shared" si="58"/>
        <v>√</v>
      </c>
      <c r="BR1318" s="184"/>
      <c r="BS1318" s="184"/>
      <c r="BT1318" s="187" t="str">
        <f t="shared" ref="BT1318" si="59">IF(OR(P1318="",P1318="/")," ","√")</f>
        <v>√</v>
      </c>
      <c r="BU1318" s="184"/>
      <c r="BV1318" s="190" t="e">
        <f>VLOOKUP(D:D,#REF!,2,0)</f>
        <v>#REF!</v>
      </c>
      <c r="BW1318" s="190" t="e">
        <f>VLOOKUP(D:D,#REF!,3,0)</f>
        <v>#REF!</v>
      </c>
      <c r="BX1318" s="190"/>
      <c r="BY1318" s="190"/>
      <c r="BZ1318" s="191" t="e">
        <f>VLOOKUP(D:D,#REF!,2,0)</f>
        <v>#REF!</v>
      </c>
      <c r="CA1318" s="192" t="s">
        <v>18928</v>
      </c>
      <c r="CB1318" s="192" t="s">
        <v>18928</v>
      </c>
      <c r="CC1318" s="192" t="s">
        <v>18928</v>
      </c>
      <c r="CD1318" s="190"/>
      <c r="CE1318" s="184">
        <v>7004771</v>
      </c>
    </row>
    <row r="1319" spans="1:83" ht="11.95" customHeight="1">
      <c r="A1319" s="184">
        <v>7004772</v>
      </c>
      <c r="B1319" s="184">
        <v>1318</v>
      </c>
      <c r="C1319" s="184" t="s">
        <v>18923</v>
      </c>
      <c r="D1319" s="184" t="s">
        <v>14</v>
      </c>
      <c r="E1319" s="184" t="s">
        <v>654</v>
      </c>
      <c r="F1319" s="184" t="s">
        <v>26985</v>
      </c>
      <c r="G1319" s="185">
        <v>42772</v>
      </c>
      <c r="H1319" s="186" t="s">
        <v>8843</v>
      </c>
      <c r="I1319" s="187">
        <v>21089</v>
      </c>
      <c r="J1319" s="184" t="s">
        <v>22470</v>
      </c>
      <c r="K1319" s="184">
        <v>7004772</v>
      </c>
      <c r="L1319" s="184" t="s">
        <v>26986</v>
      </c>
      <c r="M1319" s="184" t="s">
        <v>26987</v>
      </c>
      <c r="N1319" s="188" t="s">
        <v>26988</v>
      </c>
      <c r="O1319" s="189"/>
      <c r="P1319" s="187" t="s">
        <v>26989</v>
      </c>
      <c r="Q1319" s="187" t="s">
        <v>26989</v>
      </c>
      <c r="R1319" s="184" t="s">
        <v>26990</v>
      </c>
      <c r="S1319" s="184" t="s">
        <v>16419</v>
      </c>
      <c r="T1319" s="184" t="s">
        <v>26991</v>
      </c>
      <c r="U1319" s="184" t="s">
        <v>26992</v>
      </c>
      <c r="V1319" s="184" t="s">
        <v>26993</v>
      </c>
      <c r="W1319" s="184" t="s">
        <v>26992</v>
      </c>
      <c r="X1319" s="187" t="s">
        <v>26994</v>
      </c>
      <c r="Y1319" s="187"/>
      <c r="Z1319" s="188" t="s">
        <v>3575</v>
      </c>
      <c r="AA1319" s="184">
        <v>180</v>
      </c>
      <c r="AB1319" s="184" t="s">
        <v>3669</v>
      </c>
      <c r="AC1319" s="184"/>
      <c r="AD1319" s="184"/>
      <c r="AE1319" s="184" t="s">
        <v>3562</v>
      </c>
      <c r="AF1319" s="184"/>
      <c r="AG1319" s="184"/>
      <c r="AH1319" s="184"/>
      <c r="AI1319" s="184"/>
      <c r="AJ1319" s="184" t="s">
        <v>3593</v>
      </c>
      <c r="AK1319" s="184">
        <v>655000</v>
      </c>
      <c r="AL1319" s="184" t="s">
        <v>825</v>
      </c>
      <c r="AM1319" s="184" t="s">
        <v>6215</v>
      </c>
      <c r="AN1319" s="184">
        <v>13033345728</v>
      </c>
      <c r="AO1319" s="184" t="s">
        <v>6216</v>
      </c>
      <c r="AP1319" s="184" t="s">
        <v>16420</v>
      </c>
      <c r="AQ1319" s="184" t="s">
        <v>16419</v>
      </c>
      <c r="AR1319" s="184" t="s">
        <v>825</v>
      </c>
      <c r="AS1319" s="184" t="s">
        <v>6215</v>
      </c>
      <c r="AT1319" s="184">
        <v>13033345728</v>
      </c>
      <c r="AU1319" s="184" t="s">
        <v>26995</v>
      </c>
      <c r="AV1319" s="184" t="s">
        <v>26995</v>
      </c>
      <c r="AW1319" s="190"/>
      <c r="AX1319" s="185">
        <v>44522</v>
      </c>
      <c r="AY1319" s="185"/>
      <c r="AZ1319" s="184" t="s">
        <v>3731</v>
      </c>
      <c r="BA1319" s="184" t="s">
        <v>26996</v>
      </c>
      <c r="BB1319" s="184"/>
      <c r="BC1319" s="184"/>
      <c r="BD1319" s="184"/>
      <c r="BE1319" s="184"/>
      <c r="BF1319" s="184"/>
      <c r="BG1319" s="184"/>
      <c r="BH1319" s="184"/>
      <c r="BI1319" s="184"/>
      <c r="BJ1319" s="184"/>
      <c r="BK1319" s="184"/>
      <c r="BL1319" s="184" t="s">
        <v>3493</v>
      </c>
      <c r="BM1319" s="184"/>
      <c r="BN1319" s="184" t="s">
        <v>3493</v>
      </c>
      <c r="BO1319" s="184"/>
      <c r="BP1319" s="184" t="s">
        <v>3493</v>
      </c>
      <c r="BQ1319" s="184" t="str">
        <f t="shared" si="58"/>
        <v>√</v>
      </c>
      <c r="BR1319" s="184"/>
      <c r="BS1319" s="184"/>
      <c r="BT1319" s="187" t="s">
        <v>3493</v>
      </c>
      <c r="BU1319" s="184"/>
      <c r="BV1319" s="190" t="e">
        <f>VLOOKUP(D:D,#REF!,2,0)</f>
        <v>#REF!</v>
      </c>
      <c r="BW1319" s="190" t="e">
        <f>VLOOKUP(D:D,#REF!,3,0)</f>
        <v>#REF!</v>
      </c>
      <c r="BX1319" s="190"/>
      <c r="BY1319" s="190"/>
      <c r="BZ1319" s="191" t="e">
        <f>VLOOKUP(D:D,#REF!,2,0)</f>
        <v>#REF!</v>
      </c>
      <c r="CA1319" s="192" t="s">
        <v>18928</v>
      </c>
      <c r="CB1319" s="192" t="s">
        <v>18928</v>
      </c>
      <c r="CC1319" s="192" t="s">
        <v>18928</v>
      </c>
      <c r="CD1319" s="190"/>
      <c r="CE1319" s="184">
        <v>7004772</v>
      </c>
    </row>
    <row r="1320" spans="1:83" ht="11.95" customHeight="1">
      <c r="A1320" s="184">
        <v>7004773</v>
      </c>
      <c r="B1320" s="184">
        <v>1319</v>
      </c>
      <c r="C1320" s="184" t="s">
        <v>18923</v>
      </c>
      <c r="D1320" s="184" t="s">
        <v>14</v>
      </c>
      <c r="E1320" s="184" t="s">
        <v>656</v>
      </c>
      <c r="F1320" s="184" t="s">
        <v>26997</v>
      </c>
      <c r="G1320" s="185">
        <v>42772</v>
      </c>
      <c r="H1320" s="186" t="s">
        <v>22469</v>
      </c>
      <c r="I1320" s="187">
        <v>21137</v>
      </c>
      <c r="J1320" s="184" t="s">
        <v>22470</v>
      </c>
      <c r="K1320" s="184">
        <v>7004773</v>
      </c>
      <c r="L1320" s="184" t="s">
        <v>26998</v>
      </c>
      <c r="M1320" s="184" t="s">
        <v>26999</v>
      </c>
      <c r="N1320" s="188" t="s">
        <v>27000</v>
      </c>
      <c r="O1320" s="189"/>
      <c r="P1320" s="187" t="s">
        <v>27001</v>
      </c>
      <c r="Q1320" s="187" t="s">
        <v>27001</v>
      </c>
      <c r="R1320" s="184" t="s">
        <v>27002</v>
      </c>
      <c r="S1320" s="184" t="s">
        <v>16421</v>
      </c>
      <c r="T1320" s="184" t="s">
        <v>27003</v>
      </c>
      <c r="U1320" s="184" t="s">
        <v>27004</v>
      </c>
      <c r="V1320" s="184" t="s">
        <v>27005</v>
      </c>
      <c r="W1320" s="184" t="s">
        <v>27006</v>
      </c>
      <c r="X1320" s="187" t="s">
        <v>27007</v>
      </c>
      <c r="Y1320" s="187"/>
      <c r="Z1320" s="188" t="s">
        <v>16422</v>
      </c>
      <c r="AA1320" s="184">
        <v>180</v>
      </c>
      <c r="AB1320" s="184" t="s">
        <v>24193</v>
      </c>
      <c r="AC1320" s="184"/>
      <c r="AD1320" s="184"/>
      <c r="AE1320" s="184" t="s">
        <v>3562</v>
      </c>
      <c r="AF1320" s="184"/>
      <c r="AG1320" s="184"/>
      <c r="AH1320" s="184"/>
      <c r="AI1320" s="184"/>
      <c r="AJ1320" s="184" t="s">
        <v>3563</v>
      </c>
      <c r="AK1320" s="184">
        <v>654399</v>
      </c>
      <c r="AL1320" s="184" t="s">
        <v>816</v>
      </c>
      <c r="AM1320" s="184" t="s">
        <v>8821</v>
      </c>
      <c r="AN1320" s="184">
        <v>1898828902</v>
      </c>
      <c r="AO1320" s="184" t="s">
        <v>6229</v>
      </c>
      <c r="AP1320" s="184" t="s">
        <v>16423</v>
      </c>
      <c r="AQ1320" s="184" t="s">
        <v>16424</v>
      </c>
      <c r="AR1320" s="184" t="s">
        <v>816</v>
      </c>
      <c r="AS1320" s="184" t="s">
        <v>8823</v>
      </c>
      <c r="AT1320" s="184">
        <v>1898828902</v>
      </c>
      <c r="AU1320" s="184" t="s">
        <v>27008</v>
      </c>
      <c r="AV1320" s="184" t="s">
        <v>27009</v>
      </c>
      <c r="AW1320" s="190"/>
      <c r="AX1320" s="185">
        <v>44416</v>
      </c>
      <c r="AY1320" s="185"/>
      <c r="AZ1320" s="184" t="s">
        <v>3731</v>
      </c>
      <c r="BA1320" s="184" t="s">
        <v>16425</v>
      </c>
      <c r="BB1320" s="184"/>
      <c r="BC1320" s="184"/>
      <c r="BD1320" s="184"/>
      <c r="BE1320" s="184"/>
      <c r="BF1320" s="184"/>
      <c r="BG1320" s="184"/>
      <c r="BH1320" s="184"/>
      <c r="BI1320" s="184"/>
      <c r="BJ1320" s="184"/>
      <c r="BK1320" s="184"/>
      <c r="BL1320" s="184" t="s">
        <v>3493</v>
      </c>
      <c r="BM1320" s="184"/>
      <c r="BN1320" s="184" t="s">
        <v>3493</v>
      </c>
      <c r="BO1320" s="184"/>
      <c r="BP1320" s="184" t="s">
        <v>3493</v>
      </c>
      <c r="BQ1320" s="184" t="str">
        <f t="shared" si="58"/>
        <v>√</v>
      </c>
      <c r="BR1320" s="184"/>
      <c r="BS1320" s="184"/>
      <c r="BT1320" s="187" t="s">
        <v>3493</v>
      </c>
      <c r="BU1320" s="184"/>
      <c r="BV1320" s="190" t="e">
        <f>VLOOKUP(D:D,#REF!,2,0)</f>
        <v>#REF!</v>
      </c>
      <c r="BW1320" s="190" t="e">
        <f>VLOOKUP(D:D,#REF!,3,0)</f>
        <v>#REF!</v>
      </c>
      <c r="BX1320" s="190"/>
      <c r="BY1320" s="190"/>
      <c r="BZ1320" s="191" t="e">
        <f>VLOOKUP(D:D,#REF!,2,0)</f>
        <v>#REF!</v>
      </c>
      <c r="CA1320" s="192" t="s">
        <v>18928</v>
      </c>
      <c r="CB1320" s="192" t="s">
        <v>18928</v>
      </c>
      <c r="CC1320" s="192" t="s">
        <v>18928</v>
      </c>
      <c r="CD1320" s="190"/>
      <c r="CE1320" s="184">
        <v>7004773</v>
      </c>
    </row>
    <row r="1321" spans="1:83" ht="11.95" customHeight="1">
      <c r="A1321" s="184">
        <v>7004774</v>
      </c>
      <c r="B1321" s="184">
        <v>1320</v>
      </c>
      <c r="C1321" s="184" t="s">
        <v>9939</v>
      </c>
      <c r="D1321" s="184" t="s">
        <v>21</v>
      </c>
      <c r="E1321" s="184" t="s">
        <v>514</v>
      </c>
      <c r="F1321" s="184" t="s">
        <v>27010</v>
      </c>
      <c r="G1321" s="185">
        <v>42631</v>
      </c>
      <c r="H1321" s="186" t="s">
        <v>24410</v>
      </c>
      <c r="I1321" s="187">
        <v>21090</v>
      </c>
      <c r="J1321" s="184" t="s">
        <v>24411</v>
      </c>
      <c r="K1321" s="184">
        <v>7004774</v>
      </c>
      <c r="L1321" s="184" t="s">
        <v>27011</v>
      </c>
      <c r="M1321" s="184" t="s">
        <v>27012</v>
      </c>
      <c r="N1321" s="188" t="s">
        <v>27013</v>
      </c>
      <c r="O1321" s="189"/>
      <c r="P1321" s="187" t="s">
        <v>27014</v>
      </c>
      <c r="Q1321" s="187" t="s">
        <v>27014</v>
      </c>
      <c r="R1321" s="184" t="s">
        <v>27015</v>
      </c>
      <c r="S1321" s="184">
        <v>13956831121</v>
      </c>
      <c r="T1321" s="184" t="s">
        <v>27016</v>
      </c>
      <c r="U1321" s="184">
        <v>13505578566</v>
      </c>
      <c r="V1321" s="184" t="s">
        <v>25375</v>
      </c>
      <c r="W1321" s="184" t="s">
        <v>3575</v>
      </c>
      <c r="X1321" s="187" t="s">
        <v>27017</v>
      </c>
      <c r="Y1321" s="187" t="s">
        <v>27018</v>
      </c>
      <c r="Z1321" s="188" t="s">
        <v>3575</v>
      </c>
      <c r="AA1321" s="184">
        <v>90</v>
      </c>
      <c r="AB1321" s="184" t="s">
        <v>3561</v>
      </c>
      <c r="AC1321" s="184"/>
      <c r="AD1321" s="184"/>
      <c r="AE1321" s="184" t="s">
        <v>3562</v>
      </c>
      <c r="AF1321" s="184"/>
      <c r="AG1321" s="184"/>
      <c r="AH1321" s="184"/>
      <c r="AI1321" s="184"/>
      <c r="AJ1321" s="184" t="s">
        <v>3593</v>
      </c>
      <c r="AK1321" s="184"/>
      <c r="AL1321" s="184"/>
      <c r="AM1321" s="184"/>
      <c r="AN1321" s="184"/>
      <c r="AO1321" s="184" t="s">
        <v>3577</v>
      </c>
      <c r="AP1321" s="184" t="s">
        <v>3577</v>
      </c>
      <c r="AQ1321" s="184" t="s">
        <v>3577</v>
      </c>
      <c r="AR1321" s="184"/>
      <c r="AS1321" s="184"/>
      <c r="AT1321" s="184"/>
      <c r="AU1321" s="184" t="s">
        <v>27019</v>
      </c>
      <c r="AV1321" s="184" t="s">
        <v>27019</v>
      </c>
      <c r="AW1321" s="190"/>
      <c r="AX1321" s="185">
        <v>44278</v>
      </c>
      <c r="AY1321" s="185">
        <v>43541</v>
      </c>
      <c r="AZ1321" s="184" t="s">
        <v>3731</v>
      </c>
      <c r="BA1321" s="184" t="s">
        <v>27020</v>
      </c>
      <c r="BB1321" s="184"/>
      <c r="BC1321" s="184"/>
      <c r="BD1321" s="184"/>
      <c r="BE1321" s="184"/>
      <c r="BF1321" s="184"/>
      <c r="BG1321" s="184"/>
      <c r="BH1321" s="184"/>
      <c r="BI1321" s="184"/>
      <c r="BJ1321" s="184"/>
      <c r="BK1321" s="184"/>
      <c r="BL1321" s="184" t="s">
        <v>3493</v>
      </c>
      <c r="BM1321" s="184"/>
      <c r="BN1321" s="184"/>
      <c r="BO1321" s="184" t="s">
        <v>3493</v>
      </c>
      <c r="BP1321" s="184" t="s">
        <v>3493</v>
      </c>
      <c r="BQ1321" s="184" t="str">
        <f t="shared" si="58"/>
        <v>√</v>
      </c>
      <c r="BR1321" s="184"/>
      <c r="BS1321" s="184"/>
      <c r="BT1321" s="187" t="s">
        <v>3577</v>
      </c>
      <c r="BU1321" s="184" t="s">
        <v>19517</v>
      </c>
      <c r="BV1321" s="190" t="e">
        <f>VLOOKUP(D:D,#REF!,2,0)</f>
        <v>#REF!</v>
      </c>
      <c r="BW1321" s="190" t="e">
        <f>VLOOKUP(D:D,#REF!,3,0)</f>
        <v>#REF!</v>
      </c>
      <c r="BX1321" s="190"/>
      <c r="BY1321" s="190"/>
      <c r="BZ1321" s="191" t="e">
        <f>VLOOKUP(D:D,#REF!,2,0)</f>
        <v>#REF!</v>
      </c>
      <c r="CA1321" s="192" t="s">
        <v>18928</v>
      </c>
      <c r="CB1321" s="192" t="s">
        <v>18928</v>
      </c>
      <c r="CC1321" s="192" t="s">
        <v>18928</v>
      </c>
      <c r="CD1321" s="190"/>
      <c r="CE1321" s="184">
        <v>7004774</v>
      </c>
    </row>
    <row r="1322" spans="1:83" ht="11.95" customHeight="1">
      <c r="A1322" s="184">
        <v>7004777</v>
      </c>
      <c r="B1322" s="184">
        <v>1321</v>
      </c>
      <c r="C1322" s="184" t="s">
        <v>18923</v>
      </c>
      <c r="D1322" s="184" t="s">
        <v>40</v>
      </c>
      <c r="E1322" s="184" t="s">
        <v>60</v>
      </c>
      <c r="F1322" s="184" t="s">
        <v>27021</v>
      </c>
      <c r="G1322" s="185">
        <v>42769</v>
      </c>
      <c r="H1322" s="186" t="s">
        <v>16459</v>
      </c>
      <c r="I1322" s="187">
        <v>21108</v>
      </c>
      <c r="J1322" s="184" t="s">
        <v>23725</v>
      </c>
      <c r="K1322" s="184">
        <v>7004777</v>
      </c>
      <c r="L1322" s="184" t="s">
        <v>27022</v>
      </c>
      <c r="M1322" s="184" t="s">
        <v>27023</v>
      </c>
      <c r="N1322" s="188" t="s">
        <v>27024</v>
      </c>
      <c r="O1322" s="189"/>
      <c r="P1322" s="187" t="s">
        <v>27025</v>
      </c>
      <c r="Q1322" s="187" t="s">
        <v>27025</v>
      </c>
      <c r="R1322" s="184" t="s">
        <v>27026</v>
      </c>
      <c r="S1322" s="184" t="s">
        <v>3820</v>
      </c>
      <c r="T1322" s="184" t="s">
        <v>27027</v>
      </c>
      <c r="U1322" s="184" t="s">
        <v>27028</v>
      </c>
      <c r="V1322" s="184" t="s">
        <v>25375</v>
      </c>
      <c r="W1322" s="184" t="s">
        <v>3575</v>
      </c>
      <c r="X1322" s="187" t="s">
        <v>27029</v>
      </c>
      <c r="Y1322" s="187" t="s">
        <v>27030</v>
      </c>
      <c r="Z1322" s="188" t="s">
        <v>3575</v>
      </c>
      <c r="AA1322" s="184">
        <v>180</v>
      </c>
      <c r="AB1322" s="184" t="s">
        <v>3669</v>
      </c>
      <c r="AC1322" s="184"/>
      <c r="AD1322" s="184"/>
      <c r="AE1322" s="184" t="s">
        <v>3562</v>
      </c>
      <c r="AF1322" s="184"/>
      <c r="AG1322" s="184"/>
      <c r="AH1322" s="184"/>
      <c r="AI1322" s="184"/>
      <c r="AJ1322" s="184" t="s">
        <v>3593</v>
      </c>
      <c r="AK1322" s="184"/>
      <c r="AL1322" s="184" t="s">
        <v>26618</v>
      </c>
      <c r="AM1322" s="184" t="s">
        <v>26745</v>
      </c>
      <c r="AN1322" s="184">
        <v>13891956179</v>
      </c>
      <c r="AO1322" s="184" t="s">
        <v>26620</v>
      </c>
      <c r="AP1322" s="184" t="s">
        <v>16426</v>
      </c>
      <c r="AQ1322" s="184">
        <v>13709297924</v>
      </c>
      <c r="AR1322" s="184" t="s">
        <v>26621</v>
      </c>
      <c r="AS1322" s="184" t="s">
        <v>26746</v>
      </c>
      <c r="AT1322" s="184">
        <v>13891956179</v>
      </c>
      <c r="AU1322" s="184" t="s">
        <v>27031</v>
      </c>
      <c r="AV1322" s="184" t="s">
        <v>16427</v>
      </c>
      <c r="AW1322" s="190"/>
      <c r="AX1322" s="185">
        <v>44651</v>
      </c>
      <c r="AY1322" s="185">
        <v>42506</v>
      </c>
      <c r="AZ1322" s="184" t="s">
        <v>3562</v>
      </c>
      <c r="BA1322" s="184" t="s">
        <v>16428</v>
      </c>
      <c r="BB1322" s="184"/>
      <c r="BC1322" s="184"/>
      <c r="BD1322" s="184"/>
      <c r="BE1322" s="184"/>
      <c r="BF1322" s="184"/>
      <c r="BG1322" s="184"/>
      <c r="BH1322" s="184"/>
      <c r="BI1322" s="184"/>
      <c r="BJ1322" s="184"/>
      <c r="BK1322" s="184"/>
      <c r="BL1322" s="184" t="s">
        <v>3493</v>
      </c>
      <c r="BM1322" s="184"/>
      <c r="BN1322" s="184"/>
      <c r="BO1322" s="184" t="s">
        <v>3493</v>
      </c>
      <c r="BP1322" s="184" t="s">
        <v>3493</v>
      </c>
      <c r="BQ1322" s="184" t="str">
        <f t="shared" si="58"/>
        <v>√</v>
      </c>
      <c r="BR1322" s="184"/>
      <c r="BS1322" s="184"/>
      <c r="BT1322" s="187" t="s">
        <v>3493</v>
      </c>
      <c r="BU1322" s="184"/>
      <c r="BV1322" s="190" t="e">
        <f>VLOOKUP(D:D,#REF!,2,0)</f>
        <v>#REF!</v>
      </c>
      <c r="BW1322" s="190" t="e">
        <f>VLOOKUP(D:D,#REF!,3,0)</f>
        <v>#REF!</v>
      </c>
      <c r="BX1322" s="190"/>
      <c r="BY1322" s="190"/>
      <c r="BZ1322" s="191" t="e">
        <f>VLOOKUP(D:D,#REF!,2,0)</f>
        <v>#REF!</v>
      </c>
      <c r="CA1322" s="192" t="s">
        <v>18928</v>
      </c>
      <c r="CB1322" s="192" t="s">
        <v>18928</v>
      </c>
      <c r="CC1322" s="192" t="s">
        <v>18928</v>
      </c>
      <c r="CD1322" s="190"/>
      <c r="CE1322" s="184">
        <v>7004777</v>
      </c>
    </row>
    <row r="1323" spans="1:83" ht="11.95" customHeight="1">
      <c r="A1323" s="184">
        <v>7004778</v>
      </c>
      <c r="B1323" s="184">
        <v>1322</v>
      </c>
      <c r="C1323" s="184" t="s">
        <v>3672</v>
      </c>
      <c r="D1323" s="184" t="s">
        <v>34</v>
      </c>
      <c r="E1323" s="184" t="s">
        <v>720</v>
      </c>
      <c r="F1323" s="184" t="s">
        <v>16429</v>
      </c>
      <c r="G1323" s="185">
        <v>42755</v>
      </c>
      <c r="H1323" s="186" t="s">
        <v>16430</v>
      </c>
      <c r="I1323" s="187">
        <v>21155</v>
      </c>
      <c r="J1323" s="184" t="s">
        <v>16431</v>
      </c>
      <c r="K1323" s="184">
        <v>7004778</v>
      </c>
      <c r="L1323" s="184" t="s">
        <v>16432</v>
      </c>
      <c r="M1323" s="184" t="s">
        <v>16433</v>
      </c>
      <c r="N1323" s="188" t="s">
        <v>27032</v>
      </c>
      <c r="O1323" s="189" t="s">
        <v>16434</v>
      </c>
      <c r="P1323" s="187" t="s">
        <v>27033</v>
      </c>
      <c r="Q1323" s="187" t="s">
        <v>27033</v>
      </c>
      <c r="R1323" s="184" t="s">
        <v>16435</v>
      </c>
      <c r="S1323" s="184">
        <v>18711614348</v>
      </c>
      <c r="T1323" s="184" t="s">
        <v>16436</v>
      </c>
      <c r="U1323" s="184" t="s">
        <v>27034</v>
      </c>
      <c r="V1323" s="184" t="s">
        <v>16436</v>
      </c>
      <c r="W1323" s="184" t="s">
        <v>27034</v>
      </c>
      <c r="X1323" s="187" t="s">
        <v>27035</v>
      </c>
      <c r="Y1323" s="187"/>
      <c r="Z1323" s="188" t="s">
        <v>3575</v>
      </c>
      <c r="AA1323" s="184">
        <v>120</v>
      </c>
      <c r="AB1323" s="184" t="s">
        <v>3561</v>
      </c>
      <c r="AC1323" s="184"/>
      <c r="AD1323" s="184" t="s">
        <v>27036</v>
      </c>
      <c r="AE1323" s="184" t="s">
        <v>16437</v>
      </c>
      <c r="AF1323" s="184"/>
      <c r="AG1323" s="184"/>
      <c r="AH1323" s="184"/>
      <c r="AI1323" s="184"/>
      <c r="AJ1323" s="184" t="s">
        <v>27037</v>
      </c>
      <c r="AK1323" s="184">
        <v>415000</v>
      </c>
      <c r="AL1323" s="184" t="s">
        <v>27038</v>
      </c>
      <c r="AM1323" s="184" t="s">
        <v>27039</v>
      </c>
      <c r="AN1323" s="184">
        <v>18975802353</v>
      </c>
      <c r="AO1323" s="184" t="s">
        <v>16438</v>
      </c>
      <c r="AP1323" s="184" t="s">
        <v>16439</v>
      </c>
      <c r="AQ1323" s="184" t="s">
        <v>16440</v>
      </c>
      <c r="AR1323" s="184" t="s">
        <v>998</v>
      </c>
      <c r="AS1323" s="184" t="s">
        <v>16441</v>
      </c>
      <c r="AT1323" s="184">
        <v>18975802353</v>
      </c>
      <c r="AU1323" s="184" t="s">
        <v>27040</v>
      </c>
      <c r="AV1323" s="184" t="s">
        <v>27040</v>
      </c>
      <c r="AW1323" s="190"/>
      <c r="AX1323" s="185">
        <v>44412</v>
      </c>
      <c r="AY1323" s="185"/>
      <c r="AZ1323" s="184" t="s">
        <v>27041</v>
      </c>
      <c r="BA1323" s="184" t="s">
        <v>27042</v>
      </c>
      <c r="BB1323" s="184"/>
      <c r="BC1323" s="184"/>
      <c r="BD1323" s="184"/>
      <c r="BE1323" s="184"/>
      <c r="BF1323" s="184"/>
      <c r="BG1323" s="184"/>
      <c r="BH1323" s="184"/>
      <c r="BI1323" s="184"/>
      <c r="BJ1323" s="184"/>
      <c r="BK1323" s="184"/>
      <c r="BL1323" s="184" t="s">
        <v>3493</v>
      </c>
      <c r="BM1323" s="184"/>
      <c r="BN1323" s="184"/>
      <c r="BO1323" s="184"/>
      <c r="BP1323" s="184" t="s">
        <v>3493</v>
      </c>
      <c r="BQ1323" s="184" t="str">
        <f t="shared" si="58"/>
        <v>√</v>
      </c>
      <c r="BR1323" s="184"/>
      <c r="BS1323" s="184"/>
      <c r="BT1323" s="187" t="s">
        <v>3493</v>
      </c>
      <c r="BU1323" s="184"/>
      <c r="BV1323" s="190" t="e">
        <f>VLOOKUP(D:D,#REF!,2,0)</f>
        <v>#REF!</v>
      </c>
      <c r="BW1323" s="190" t="e">
        <f>VLOOKUP(D:D,#REF!,3,0)</f>
        <v>#REF!</v>
      </c>
      <c r="BX1323" s="190"/>
      <c r="BY1323" s="190"/>
      <c r="BZ1323" s="191" t="e">
        <f>VLOOKUP(D:D,#REF!,2,0)</f>
        <v>#REF!</v>
      </c>
      <c r="CA1323" s="192" t="s">
        <v>27043</v>
      </c>
      <c r="CB1323" s="192" t="s">
        <v>27043</v>
      </c>
      <c r="CC1323" s="192" t="s">
        <v>27043</v>
      </c>
      <c r="CD1323" s="190"/>
      <c r="CE1323" s="184">
        <v>7004778</v>
      </c>
    </row>
    <row r="1324" spans="1:83" ht="11.95" customHeight="1">
      <c r="A1324" s="184">
        <v>7004779</v>
      </c>
      <c r="B1324" s="184">
        <v>1323</v>
      </c>
      <c r="C1324" s="184" t="s">
        <v>27044</v>
      </c>
      <c r="D1324" s="184" t="s">
        <v>34</v>
      </c>
      <c r="E1324" s="184" t="s">
        <v>720</v>
      </c>
      <c r="F1324" s="184" t="s">
        <v>16442</v>
      </c>
      <c r="G1324" s="185">
        <v>42755</v>
      </c>
      <c r="H1324" s="186" t="s">
        <v>16430</v>
      </c>
      <c r="I1324" s="187">
        <v>21155</v>
      </c>
      <c r="J1324" s="184" t="s">
        <v>16443</v>
      </c>
      <c r="K1324" s="184">
        <v>7004779</v>
      </c>
      <c r="L1324" s="184" t="s">
        <v>27045</v>
      </c>
      <c r="M1324" s="184" t="s">
        <v>16444</v>
      </c>
      <c r="N1324" s="188" t="s">
        <v>27046</v>
      </c>
      <c r="O1324" s="189" t="s">
        <v>16445</v>
      </c>
      <c r="P1324" s="187" t="s">
        <v>27047</v>
      </c>
      <c r="Q1324" s="187" t="s">
        <v>27047</v>
      </c>
      <c r="R1324" s="184" t="s">
        <v>16446</v>
      </c>
      <c r="S1324" s="184">
        <v>15073667077</v>
      </c>
      <c r="T1324" s="184" t="s">
        <v>16447</v>
      </c>
      <c r="U1324" s="184" t="s">
        <v>27048</v>
      </c>
      <c r="V1324" s="184" t="s">
        <v>16447</v>
      </c>
      <c r="W1324" s="184" t="s">
        <v>27048</v>
      </c>
      <c r="X1324" s="187" t="s">
        <v>27049</v>
      </c>
      <c r="Y1324" s="187"/>
      <c r="Z1324" s="188" t="s">
        <v>27050</v>
      </c>
      <c r="AA1324" s="184">
        <v>120</v>
      </c>
      <c r="AB1324" s="184" t="s">
        <v>3561</v>
      </c>
      <c r="AC1324" s="184"/>
      <c r="AD1324" s="184" t="s">
        <v>16448</v>
      </c>
      <c r="AE1324" s="184" t="s">
        <v>16437</v>
      </c>
      <c r="AF1324" s="184"/>
      <c r="AG1324" s="184"/>
      <c r="AH1324" s="184"/>
      <c r="AI1324" s="184"/>
      <c r="AJ1324" s="184" t="s">
        <v>27037</v>
      </c>
      <c r="AK1324" s="184">
        <v>415000</v>
      </c>
      <c r="AL1324" s="184" t="s">
        <v>27038</v>
      </c>
      <c r="AM1324" s="184" t="s">
        <v>27039</v>
      </c>
      <c r="AN1324" s="184">
        <v>18975802353</v>
      </c>
      <c r="AO1324" s="184" t="s">
        <v>16438</v>
      </c>
      <c r="AP1324" s="184" t="s">
        <v>16449</v>
      </c>
      <c r="AQ1324" s="184" t="s">
        <v>16450</v>
      </c>
      <c r="AR1324" s="184" t="s">
        <v>998</v>
      </c>
      <c r="AS1324" s="184" t="s">
        <v>16441</v>
      </c>
      <c r="AT1324" s="184">
        <v>18975802353</v>
      </c>
      <c r="AU1324" s="184" t="s">
        <v>27051</v>
      </c>
      <c r="AV1324" s="184" t="s">
        <v>27051</v>
      </c>
      <c r="AW1324" s="190"/>
      <c r="AX1324" s="185">
        <v>44299</v>
      </c>
      <c r="AY1324" s="185"/>
      <c r="AZ1324" s="184" t="s">
        <v>27041</v>
      </c>
      <c r="BA1324" s="184" t="s">
        <v>27052</v>
      </c>
      <c r="BB1324" s="184"/>
      <c r="BC1324" s="184"/>
      <c r="BD1324" s="184"/>
      <c r="BE1324" s="184"/>
      <c r="BF1324" s="184"/>
      <c r="BG1324" s="184"/>
      <c r="BH1324" s="184"/>
      <c r="BI1324" s="184"/>
      <c r="BJ1324" s="184"/>
      <c r="BK1324" s="184"/>
      <c r="BL1324" s="184" t="s">
        <v>3493</v>
      </c>
      <c r="BM1324" s="184"/>
      <c r="BN1324" s="184"/>
      <c r="BO1324" s="184"/>
      <c r="BP1324" s="184" t="s">
        <v>3493</v>
      </c>
      <c r="BQ1324" s="184" t="str">
        <f t="shared" si="58"/>
        <v>√</v>
      </c>
      <c r="BR1324" s="184"/>
      <c r="BS1324" s="184"/>
      <c r="BT1324" s="187" t="s">
        <v>3493</v>
      </c>
      <c r="BU1324" s="184"/>
      <c r="BV1324" s="190" t="e">
        <f>VLOOKUP(D:D,#REF!,2,0)</f>
        <v>#REF!</v>
      </c>
      <c r="BW1324" s="190" t="e">
        <f>VLOOKUP(D:D,#REF!,3,0)</f>
        <v>#REF!</v>
      </c>
      <c r="BX1324" s="190"/>
      <c r="BY1324" s="190"/>
      <c r="BZ1324" s="191" t="e">
        <f>VLOOKUP(D:D,#REF!,2,0)</f>
        <v>#REF!</v>
      </c>
      <c r="CA1324" s="192" t="s">
        <v>27043</v>
      </c>
      <c r="CB1324" s="192" t="s">
        <v>27043</v>
      </c>
      <c r="CC1324" s="192" t="s">
        <v>27043</v>
      </c>
      <c r="CD1324" s="190"/>
      <c r="CE1324" s="184">
        <v>7004779</v>
      </c>
    </row>
    <row r="1325" spans="1:83" ht="11.95" customHeight="1">
      <c r="A1325" s="184">
        <v>7004780</v>
      </c>
      <c r="B1325" s="184">
        <v>1324</v>
      </c>
      <c r="C1325" s="184" t="s">
        <v>27044</v>
      </c>
      <c r="D1325" s="184" t="s">
        <v>34</v>
      </c>
      <c r="E1325" s="184" t="s">
        <v>721</v>
      </c>
      <c r="F1325" s="184" t="s">
        <v>16451</v>
      </c>
      <c r="G1325" s="185">
        <v>42755</v>
      </c>
      <c r="H1325" s="186" t="s">
        <v>16430</v>
      </c>
      <c r="I1325" s="187">
        <v>21155</v>
      </c>
      <c r="J1325" s="184" t="s">
        <v>16443</v>
      </c>
      <c r="K1325" s="184">
        <v>7004780</v>
      </c>
      <c r="L1325" s="184" t="s">
        <v>16452</v>
      </c>
      <c r="M1325" s="184" t="s">
        <v>16453</v>
      </c>
      <c r="N1325" s="188" t="s">
        <v>27053</v>
      </c>
      <c r="O1325" s="189" t="s">
        <v>16454</v>
      </c>
      <c r="P1325" s="187" t="s">
        <v>27054</v>
      </c>
      <c r="Q1325" s="187" t="s">
        <v>27054</v>
      </c>
      <c r="R1325" s="184" t="s">
        <v>16455</v>
      </c>
      <c r="S1325" s="184" t="s">
        <v>16456</v>
      </c>
      <c r="T1325" s="184" t="s">
        <v>16457</v>
      </c>
      <c r="U1325" s="184" t="s">
        <v>27055</v>
      </c>
      <c r="V1325" s="184" t="s">
        <v>16457</v>
      </c>
      <c r="W1325" s="184" t="s">
        <v>27055</v>
      </c>
      <c r="X1325" s="187" t="s">
        <v>27056</v>
      </c>
      <c r="Y1325" s="187"/>
      <c r="Z1325" s="188" t="s">
        <v>27050</v>
      </c>
      <c r="AA1325" s="184">
        <v>120</v>
      </c>
      <c r="AB1325" s="184" t="s">
        <v>3561</v>
      </c>
      <c r="AC1325" s="184"/>
      <c r="AD1325" s="184" t="s">
        <v>16458</v>
      </c>
      <c r="AE1325" s="184" t="s">
        <v>16437</v>
      </c>
      <c r="AF1325" s="184"/>
      <c r="AG1325" s="184"/>
      <c r="AH1325" s="184"/>
      <c r="AI1325" s="184"/>
      <c r="AJ1325" s="184" t="s">
        <v>27037</v>
      </c>
      <c r="AK1325" s="184"/>
      <c r="AL1325" s="184" t="s">
        <v>27038</v>
      </c>
      <c r="AM1325" s="184" t="s">
        <v>27039</v>
      </c>
      <c r="AN1325" s="184">
        <v>18975802353</v>
      </c>
      <c r="AO1325" s="184" t="s">
        <v>16438</v>
      </c>
      <c r="AP1325" s="184" t="s">
        <v>27057</v>
      </c>
      <c r="AQ1325" s="184">
        <v>18874467168</v>
      </c>
      <c r="AR1325" s="184" t="s">
        <v>27038</v>
      </c>
      <c r="AS1325" s="184" t="s">
        <v>27039</v>
      </c>
      <c r="AT1325" s="184">
        <v>18975802353</v>
      </c>
      <c r="AU1325" s="184" t="s">
        <v>27058</v>
      </c>
      <c r="AV1325" s="184" t="s">
        <v>27058</v>
      </c>
      <c r="AW1325" s="190"/>
      <c r="AX1325" s="185">
        <v>44521</v>
      </c>
      <c r="AY1325" s="185"/>
      <c r="AZ1325" s="184" t="s">
        <v>27041</v>
      </c>
      <c r="BA1325" s="184" t="s">
        <v>27059</v>
      </c>
      <c r="BB1325" s="184"/>
      <c r="BC1325" s="184"/>
      <c r="BD1325" s="184"/>
      <c r="BE1325" s="184"/>
      <c r="BF1325" s="184"/>
      <c r="BG1325" s="184"/>
      <c r="BH1325" s="184"/>
      <c r="BI1325" s="184"/>
      <c r="BJ1325" s="184"/>
      <c r="BK1325" s="184"/>
      <c r="BL1325" s="184" t="s">
        <v>3493</v>
      </c>
      <c r="BM1325" s="184"/>
      <c r="BN1325" s="184"/>
      <c r="BO1325" s="184"/>
      <c r="BP1325" s="184" t="s">
        <v>3493</v>
      </c>
      <c r="BQ1325" s="184" t="str">
        <f t="shared" si="58"/>
        <v>√</v>
      </c>
      <c r="BR1325" s="184"/>
      <c r="BS1325" s="184"/>
      <c r="BT1325" s="187" t="s">
        <v>3493</v>
      </c>
      <c r="BU1325" s="184"/>
      <c r="BV1325" s="190" t="e">
        <f>VLOOKUP(D:D,#REF!,2,0)</f>
        <v>#REF!</v>
      </c>
      <c r="BW1325" s="190" t="e">
        <f>VLOOKUP(D:D,#REF!,3,0)</f>
        <v>#REF!</v>
      </c>
      <c r="BX1325" s="190"/>
      <c r="BY1325" s="190"/>
      <c r="BZ1325" s="191" t="e">
        <f>VLOOKUP(D:D,#REF!,2,0)</f>
        <v>#REF!</v>
      </c>
      <c r="CA1325" s="192" t="s">
        <v>27043</v>
      </c>
      <c r="CB1325" s="192" t="s">
        <v>27043</v>
      </c>
      <c r="CC1325" s="192" t="s">
        <v>27043</v>
      </c>
      <c r="CD1325" s="190"/>
      <c r="CE1325" s="184">
        <v>7004780</v>
      </c>
    </row>
    <row r="1326" spans="1:83" ht="11.95" customHeight="1">
      <c r="A1326" s="184">
        <v>7004781</v>
      </c>
      <c r="B1326" s="184">
        <v>1325</v>
      </c>
      <c r="C1326" s="184" t="s">
        <v>27060</v>
      </c>
      <c r="D1326" s="184" t="s">
        <v>40</v>
      </c>
      <c r="E1326" s="184" t="s">
        <v>60</v>
      </c>
      <c r="F1326" s="184" t="s">
        <v>27061</v>
      </c>
      <c r="G1326" s="185">
        <v>42776</v>
      </c>
      <c r="H1326" s="186" t="s">
        <v>27062</v>
      </c>
      <c r="I1326" s="187">
        <v>21108</v>
      </c>
      <c r="J1326" s="184" t="s">
        <v>27063</v>
      </c>
      <c r="K1326" s="184">
        <v>7004781</v>
      </c>
      <c r="L1326" s="184" t="s">
        <v>27064</v>
      </c>
      <c r="M1326" s="184" t="s">
        <v>27065</v>
      </c>
      <c r="N1326" s="188" t="s">
        <v>27066</v>
      </c>
      <c r="O1326" s="189" t="s">
        <v>16460</v>
      </c>
      <c r="P1326" s="187" t="s">
        <v>27067</v>
      </c>
      <c r="Q1326" s="187" t="s">
        <v>27067</v>
      </c>
      <c r="R1326" s="184" t="s">
        <v>16461</v>
      </c>
      <c r="S1326" s="184" t="s">
        <v>2819</v>
      </c>
      <c r="T1326" s="184" t="s">
        <v>27068</v>
      </c>
      <c r="U1326" s="184" t="s">
        <v>27069</v>
      </c>
      <c r="V1326" s="184" t="s">
        <v>27070</v>
      </c>
      <c r="W1326" s="184" t="s">
        <v>27050</v>
      </c>
      <c r="X1326" s="187" t="s">
        <v>27071</v>
      </c>
      <c r="Y1326" s="187"/>
      <c r="Z1326" s="188" t="s">
        <v>27050</v>
      </c>
      <c r="AA1326" s="184">
        <v>180</v>
      </c>
      <c r="AB1326" s="184" t="s">
        <v>3669</v>
      </c>
      <c r="AC1326" s="184"/>
      <c r="AD1326" s="184"/>
      <c r="AE1326" s="184" t="s">
        <v>3562</v>
      </c>
      <c r="AF1326" s="184"/>
      <c r="AG1326" s="184"/>
      <c r="AH1326" s="184"/>
      <c r="AI1326" s="184"/>
      <c r="AJ1326" s="184" t="s">
        <v>27037</v>
      </c>
      <c r="AK1326" s="184"/>
      <c r="AL1326" s="184" t="s">
        <v>27072</v>
      </c>
      <c r="AM1326" s="184" t="s">
        <v>27073</v>
      </c>
      <c r="AN1326" s="184">
        <v>13891956179</v>
      </c>
      <c r="AO1326" s="184" t="s">
        <v>27074</v>
      </c>
      <c r="AP1326" s="184" t="s">
        <v>16462</v>
      </c>
      <c r="AQ1326" s="184">
        <v>13572162878</v>
      </c>
      <c r="AR1326" s="184" t="s">
        <v>27075</v>
      </c>
      <c r="AS1326" s="184" t="s">
        <v>27076</v>
      </c>
      <c r="AT1326" s="184">
        <v>13891956179</v>
      </c>
      <c r="AU1326" s="184" t="s">
        <v>27077</v>
      </c>
      <c r="AV1326" s="184" t="s">
        <v>27077</v>
      </c>
      <c r="AW1326" s="190"/>
      <c r="AX1326" s="185">
        <v>44683</v>
      </c>
      <c r="AY1326" s="185"/>
      <c r="AZ1326" s="184" t="s">
        <v>27041</v>
      </c>
      <c r="BA1326" s="184" t="s">
        <v>27078</v>
      </c>
      <c r="BB1326" s="184"/>
      <c r="BC1326" s="184"/>
      <c r="BD1326" s="184"/>
      <c r="BE1326" s="184"/>
      <c r="BF1326" s="184"/>
      <c r="BG1326" s="184"/>
      <c r="BH1326" s="184"/>
      <c r="BI1326" s="184"/>
      <c r="BJ1326" s="184"/>
      <c r="BK1326" s="184"/>
      <c r="BL1326" s="184" t="s">
        <v>3493</v>
      </c>
      <c r="BM1326" s="184"/>
      <c r="BN1326" s="184"/>
      <c r="BO1326" s="184"/>
      <c r="BP1326" s="184" t="s">
        <v>3493</v>
      </c>
      <c r="BQ1326" s="184" t="str">
        <f t="shared" si="58"/>
        <v>√</v>
      </c>
      <c r="BR1326" s="184"/>
      <c r="BS1326" s="184"/>
      <c r="BT1326" s="187" t="s">
        <v>3493</v>
      </c>
      <c r="BU1326" s="184"/>
      <c r="BV1326" s="190" t="e">
        <f>VLOOKUP(D:D,#REF!,2,0)</f>
        <v>#REF!</v>
      </c>
      <c r="BW1326" s="190" t="e">
        <f>VLOOKUP(D:D,#REF!,3,0)</f>
        <v>#REF!</v>
      </c>
      <c r="BX1326" s="190"/>
      <c r="BY1326" s="190"/>
      <c r="BZ1326" s="191" t="e">
        <f>VLOOKUP(D:D,#REF!,2,0)</f>
        <v>#REF!</v>
      </c>
      <c r="CA1326" s="192" t="s">
        <v>27043</v>
      </c>
      <c r="CB1326" s="192" t="s">
        <v>27043</v>
      </c>
      <c r="CC1326" s="192" t="s">
        <v>27043</v>
      </c>
      <c r="CD1326" s="190"/>
      <c r="CE1326" s="184">
        <v>7004781</v>
      </c>
    </row>
    <row r="1327" spans="1:83" ht="11.95" customHeight="1">
      <c r="A1327" s="184">
        <v>7004782</v>
      </c>
      <c r="B1327" s="184">
        <v>1326</v>
      </c>
      <c r="C1327" s="184" t="s">
        <v>27079</v>
      </c>
      <c r="D1327" s="184" t="s">
        <v>31</v>
      </c>
      <c r="E1327" s="184" t="s">
        <v>539</v>
      </c>
      <c r="F1327" s="184" t="s">
        <v>27080</v>
      </c>
      <c r="G1327" s="185">
        <v>42775</v>
      </c>
      <c r="H1327" s="186" t="s">
        <v>27081</v>
      </c>
      <c r="I1327" s="187">
        <v>21135</v>
      </c>
      <c r="J1327" s="184" t="s">
        <v>27082</v>
      </c>
      <c r="K1327" s="184">
        <v>7004782</v>
      </c>
      <c r="L1327" s="184" t="s">
        <v>27083</v>
      </c>
      <c r="M1327" s="184" t="s">
        <v>27084</v>
      </c>
      <c r="N1327" s="188" t="s">
        <v>27085</v>
      </c>
      <c r="O1327" s="189"/>
      <c r="P1327" s="187" t="s">
        <v>27086</v>
      </c>
      <c r="Q1327" s="187" t="s">
        <v>27086</v>
      </c>
      <c r="R1327" s="184" t="s">
        <v>16463</v>
      </c>
      <c r="S1327" s="184" t="s">
        <v>16464</v>
      </c>
      <c r="T1327" s="184" t="s">
        <v>16465</v>
      </c>
      <c r="U1327" s="184" t="s">
        <v>16466</v>
      </c>
      <c r="V1327" s="184" t="s">
        <v>16465</v>
      </c>
      <c r="W1327" s="184" t="s">
        <v>16466</v>
      </c>
      <c r="X1327" s="187" t="s">
        <v>16467</v>
      </c>
      <c r="Y1327" s="187"/>
      <c r="Z1327" s="188" t="s">
        <v>27050</v>
      </c>
      <c r="AA1327" s="184">
        <v>180</v>
      </c>
      <c r="AB1327" s="184" t="s">
        <v>3561</v>
      </c>
      <c r="AC1327" s="184"/>
      <c r="AD1327" s="184"/>
      <c r="AE1327" s="184" t="s">
        <v>3562</v>
      </c>
      <c r="AF1327" s="184"/>
      <c r="AG1327" s="184"/>
      <c r="AH1327" s="184"/>
      <c r="AI1327" s="184"/>
      <c r="AJ1327" s="184" t="s">
        <v>3593</v>
      </c>
      <c r="AK1327" s="184">
        <v>314500</v>
      </c>
      <c r="AL1327" s="184" t="s">
        <v>16468</v>
      </c>
      <c r="AM1327" s="184" t="s">
        <v>27086</v>
      </c>
      <c r="AN1327" s="184" t="s">
        <v>16464</v>
      </c>
      <c r="AO1327" s="184" t="s">
        <v>15381</v>
      </c>
      <c r="AP1327" s="184" t="s">
        <v>16469</v>
      </c>
      <c r="AQ1327" s="184" t="s">
        <v>16464</v>
      </c>
      <c r="AR1327" s="184" t="s">
        <v>16470</v>
      </c>
      <c r="AS1327" s="184" t="s">
        <v>16471</v>
      </c>
      <c r="AT1327" s="184" t="s">
        <v>16464</v>
      </c>
      <c r="AU1327" s="184" t="s">
        <v>16472</v>
      </c>
      <c r="AV1327" s="184" t="s">
        <v>16473</v>
      </c>
      <c r="AW1327" s="190"/>
      <c r="AX1327" s="185">
        <v>44216</v>
      </c>
      <c r="AY1327" s="185"/>
      <c r="AZ1327" s="184" t="s">
        <v>27041</v>
      </c>
      <c r="BA1327" s="184" t="s">
        <v>16474</v>
      </c>
      <c r="BB1327" s="184"/>
      <c r="BC1327" s="184"/>
      <c r="BD1327" s="184"/>
      <c r="BE1327" s="184"/>
      <c r="BF1327" s="184"/>
      <c r="BG1327" s="184"/>
      <c r="BH1327" s="184"/>
      <c r="BI1327" s="184"/>
      <c r="BJ1327" s="184"/>
      <c r="BK1327" s="184"/>
      <c r="BL1327" s="184" t="s">
        <v>3493</v>
      </c>
      <c r="BM1327" s="184"/>
      <c r="BN1327" s="184"/>
      <c r="BO1327" s="184"/>
      <c r="BP1327" s="184" t="s">
        <v>3493</v>
      </c>
      <c r="BQ1327" s="184" t="str">
        <f t="shared" si="58"/>
        <v>√</v>
      </c>
      <c r="BR1327" s="184"/>
      <c r="BS1327" s="184"/>
      <c r="BT1327" s="187" t="s">
        <v>3493</v>
      </c>
      <c r="BU1327" s="184"/>
      <c r="BV1327" s="190" t="e">
        <f>VLOOKUP(D:D,#REF!,2,0)</f>
        <v>#REF!</v>
      </c>
      <c r="BW1327" s="190" t="e">
        <f>VLOOKUP(D:D,#REF!,3,0)</f>
        <v>#REF!</v>
      </c>
      <c r="BX1327" s="190"/>
      <c r="BY1327" s="190"/>
      <c r="BZ1327" s="191" t="e">
        <f>VLOOKUP(D:D,#REF!,2,0)</f>
        <v>#REF!</v>
      </c>
      <c r="CA1327" s="192" t="s">
        <v>27043</v>
      </c>
      <c r="CB1327" s="192" t="s">
        <v>27043</v>
      </c>
      <c r="CC1327" s="192" t="s">
        <v>27043</v>
      </c>
      <c r="CD1327" s="190"/>
      <c r="CE1327" s="184">
        <v>7004782</v>
      </c>
    </row>
    <row r="1328" spans="1:83" ht="11.95" customHeight="1">
      <c r="A1328" s="184">
        <v>7004783</v>
      </c>
      <c r="B1328" s="184">
        <v>1327</v>
      </c>
      <c r="C1328" s="184" t="s">
        <v>27079</v>
      </c>
      <c r="D1328" s="184" t="s">
        <v>31</v>
      </c>
      <c r="E1328" s="184" t="s">
        <v>542</v>
      </c>
      <c r="F1328" s="184" t="s">
        <v>16475</v>
      </c>
      <c r="G1328" s="185">
        <v>42775</v>
      </c>
      <c r="H1328" s="186" t="s">
        <v>27081</v>
      </c>
      <c r="I1328" s="187">
        <v>21135</v>
      </c>
      <c r="J1328" s="184" t="s">
        <v>27082</v>
      </c>
      <c r="K1328" s="184">
        <v>7004783</v>
      </c>
      <c r="L1328" s="184" t="s">
        <v>16476</v>
      </c>
      <c r="M1328" s="184" t="s">
        <v>16477</v>
      </c>
      <c r="N1328" s="188" t="s">
        <v>16478</v>
      </c>
      <c r="O1328" s="189"/>
      <c r="P1328" s="187" t="s">
        <v>16479</v>
      </c>
      <c r="Q1328" s="187" t="s">
        <v>16479</v>
      </c>
      <c r="R1328" s="184" t="s">
        <v>16480</v>
      </c>
      <c r="S1328" s="184" t="s">
        <v>16481</v>
      </c>
      <c r="T1328" s="184" t="s">
        <v>16482</v>
      </c>
      <c r="U1328" s="184" t="s">
        <v>16483</v>
      </c>
      <c r="V1328" s="184" t="s">
        <v>16482</v>
      </c>
      <c r="W1328" s="184" t="s">
        <v>16483</v>
      </c>
      <c r="X1328" s="187" t="s">
        <v>16484</v>
      </c>
      <c r="Y1328" s="187"/>
      <c r="Z1328" s="188" t="s">
        <v>27050</v>
      </c>
      <c r="AA1328" s="184">
        <v>180</v>
      </c>
      <c r="AB1328" s="184" t="s">
        <v>3561</v>
      </c>
      <c r="AC1328" s="184"/>
      <c r="AD1328" s="184"/>
      <c r="AE1328" s="184" t="s">
        <v>3562</v>
      </c>
      <c r="AF1328" s="184"/>
      <c r="AG1328" s="184"/>
      <c r="AH1328" s="184"/>
      <c r="AI1328" s="184"/>
      <c r="AJ1328" s="184" t="s">
        <v>3593</v>
      </c>
      <c r="AK1328" s="184">
        <v>313300</v>
      </c>
      <c r="AL1328" s="184" t="s">
        <v>16485</v>
      </c>
      <c r="AM1328" s="184" t="s">
        <v>16479</v>
      </c>
      <c r="AN1328" s="184" t="s">
        <v>16481</v>
      </c>
      <c r="AO1328" s="184" t="s">
        <v>15381</v>
      </c>
      <c r="AP1328" s="184" t="s">
        <v>16486</v>
      </c>
      <c r="AQ1328" s="184" t="s">
        <v>16481</v>
      </c>
      <c r="AR1328" s="184" t="s">
        <v>16487</v>
      </c>
      <c r="AS1328" s="184" t="s">
        <v>16488</v>
      </c>
      <c r="AT1328" s="184" t="s">
        <v>16481</v>
      </c>
      <c r="AU1328" s="184" t="s">
        <v>16489</v>
      </c>
      <c r="AV1328" s="184" t="s">
        <v>16489</v>
      </c>
      <c r="AW1328" s="190"/>
      <c r="AX1328" s="185">
        <v>44556</v>
      </c>
      <c r="AY1328" s="185"/>
      <c r="AZ1328" s="184" t="s">
        <v>27041</v>
      </c>
      <c r="BA1328" s="184" t="s">
        <v>16490</v>
      </c>
      <c r="BB1328" s="184"/>
      <c r="BC1328" s="184"/>
      <c r="BD1328" s="184"/>
      <c r="BE1328" s="184"/>
      <c r="BF1328" s="184"/>
      <c r="BG1328" s="184"/>
      <c r="BH1328" s="184"/>
      <c r="BI1328" s="184"/>
      <c r="BJ1328" s="184"/>
      <c r="BK1328" s="184"/>
      <c r="BL1328" s="184" t="s">
        <v>3493</v>
      </c>
      <c r="BM1328" s="184"/>
      <c r="BN1328" s="184"/>
      <c r="BO1328" s="184"/>
      <c r="BP1328" s="184" t="s">
        <v>3493</v>
      </c>
      <c r="BQ1328" s="184" t="str">
        <f t="shared" si="58"/>
        <v>√</v>
      </c>
      <c r="BR1328" s="184"/>
      <c r="BS1328" s="184"/>
      <c r="BT1328" s="187" t="s">
        <v>3493</v>
      </c>
      <c r="BU1328" s="184"/>
      <c r="BV1328" s="190" t="e">
        <f>VLOOKUP(D:D,#REF!,2,0)</f>
        <v>#REF!</v>
      </c>
      <c r="BW1328" s="190" t="e">
        <f>VLOOKUP(D:D,#REF!,3,0)</f>
        <v>#REF!</v>
      </c>
      <c r="BX1328" s="190"/>
      <c r="BY1328" s="190"/>
      <c r="BZ1328" s="191" t="e">
        <f>VLOOKUP(D:D,#REF!,2,0)</f>
        <v>#REF!</v>
      </c>
      <c r="CA1328" s="192" t="s">
        <v>27043</v>
      </c>
      <c r="CB1328" s="192" t="s">
        <v>27043</v>
      </c>
      <c r="CC1328" s="192" t="s">
        <v>27043</v>
      </c>
      <c r="CD1328" s="190"/>
      <c r="CE1328" s="184">
        <v>7004783</v>
      </c>
    </row>
    <row r="1329" spans="1:83" ht="11.95" customHeight="1">
      <c r="A1329" s="184">
        <v>7004784</v>
      </c>
      <c r="B1329" s="184">
        <v>1328</v>
      </c>
      <c r="C1329" s="184" t="s">
        <v>27044</v>
      </c>
      <c r="D1329" s="184" t="s">
        <v>33</v>
      </c>
      <c r="E1329" s="184" t="s">
        <v>69</v>
      </c>
      <c r="F1329" s="184" t="s">
        <v>16491</v>
      </c>
      <c r="G1329" s="185">
        <v>42776</v>
      </c>
      <c r="H1329" s="186" t="s">
        <v>3674</v>
      </c>
      <c r="I1329" s="187">
        <v>21082</v>
      </c>
      <c r="J1329" s="184" t="s">
        <v>3714</v>
      </c>
      <c r="K1329" s="184">
        <v>7004784</v>
      </c>
      <c r="L1329" s="184" t="s">
        <v>16492</v>
      </c>
      <c r="M1329" s="184" t="s">
        <v>16493</v>
      </c>
      <c r="N1329" s="188" t="s">
        <v>16494</v>
      </c>
      <c r="O1329" s="189" t="s">
        <v>16495</v>
      </c>
      <c r="P1329" s="187" t="s">
        <v>16496</v>
      </c>
      <c r="Q1329" s="187" t="s">
        <v>16496</v>
      </c>
      <c r="R1329" s="184" t="s">
        <v>16497</v>
      </c>
      <c r="S1329" s="184" t="s">
        <v>16498</v>
      </c>
      <c r="T1329" s="184" t="s">
        <v>16499</v>
      </c>
      <c r="U1329" s="184">
        <v>13343586680</v>
      </c>
      <c r="V1329" s="184" t="s">
        <v>16499</v>
      </c>
      <c r="W1329" s="184">
        <v>13343586680</v>
      </c>
      <c r="X1329" s="187" t="s">
        <v>16500</v>
      </c>
      <c r="Y1329" s="187"/>
      <c r="Z1329" s="188" t="s">
        <v>27050</v>
      </c>
      <c r="AA1329" s="184">
        <v>180</v>
      </c>
      <c r="AB1329" s="184" t="s">
        <v>3820</v>
      </c>
      <c r="AC1329" s="184"/>
      <c r="AD1329" s="184"/>
      <c r="AE1329" s="184" t="s">
        <v>3562</v>
      </c>
      <c r="AF1329" s="184"/>
      <c r="AG1329" s="184"/>
      <c r="AH1329" s="184"/>
      <c r="AI1329" s="184"/>
      <c r="AJ1329" s="184" t="s">
        <v>27037</v>
      </c>
      <c r="AK1329" s="184"/>
      <c r="AL1329" s="184" t="s">
        <v>16501</v>
      </c>
      <c r="AM1329" s="184" t="s">
        <v>16502</v>
      </c>
      <c r="AN1329" s="184">
        <v>13343586680</v>
      </c>
      <c r="AO1329" s="184" t="s">
        <v>3691</v>
      </c>
      <c r="AP1329" s="184" t="s">
        <v>16501</v>
      </c>
      <c r="AQ1329" s="184">
        <v>13343586680</v>
      </c>
      <c r="AR1329" s="184" t="s">
        <v>1200</v>
      </c>
      <c r="AS1329" s="184" t="s">
        <v>3746</v>
      </c>
      <c r="AT1329" s="184">
        <v>13006134099</v>
      </c>
      <c r="AU1329" s="184" t="s">
        <v>16503</v>
      </c>
      <c r="AV1329" s="184" t="s">
        <v>16503</v>
      </c>
      <c r="AW1329" s="190"/>
      <c r="AX1329" s="185">
        <v>44409</v>
      </c>
      <c r="AY1329" s="185">
        <v>44409</v>
      </c>
      <c r="AZ1329" s="184" t="s">
        <v>27041</v>
      </c>
      <c r="BA1329" s="184" t="s">
        <v>16504</v>
      </c>
      <c r="BB1329" s="184"/>
      <c r="BC1329" s="184"/>
      <c r="BD1329" s="184"/>
      <c r="BE1329" s="184"/>
      <c r="BF1329" s="184"/>
      <c r="BG1329" s="184"/>
      <c r="BH1329" s="184"/>
      <c r="BI1329" s="184"/>
      <c r="BJ1329" s="184"/>
      <c r="BK1329" s="184"/>
      <c r="BL1329" s="184" t="s">
        <v>3493</v>
      </c>
      <c r="BM1329" s="184"/>
      <c r="BN1329" s="184"/>
      <c r="BO1329" s="184"/>
      <c r="BP1329" s="184" t="s">
        <v>3493</v>
      </c>
      <c r="BQ1329" s="184" t="str">
        <f t="shared" si="58"/>
        <v>√</v>
      </c>
      <c r="BR1329" s="184"/>
      <c r="BS1329" s="184"/>
      <c r="BT1329" s="187" t="s">
        <v>3493</v>
      </c>
      <c r="BU1329" s="184"/>
      <c r="BV1329" s="190" t="e">
        <f>VLOOKUP(D:D,#REF!,2,0)</f>
        <v>#REF!</v>
      </c>
      <c r="BW1329" s="190" t="e">
        <f>VLOOKUP(D:D,#REF!,3,0)</f>
        <v>#REF!</v>
      </c>
      <c r="BX1329" s="190"/>
      <c r="BY1329" s="190"/>
      <c r="BZ1329" s="191" t="e">
        <f>VLOOKUP(D:D,#REF!,2,0)</f>
        <v>#REF!</v>
      </c>
      <c r="CA1329" s="192" t="s">
        <v>27043</v>
      </c>
      <c r="CB1329" s="192" t="s">
        <v>27043</v>
      </c>
      <c r="CC1329" s="192" t="s">
        <v>27043</v>
      </c>
      <c r="CD1329" s="190"/>
      <c r="CE1329" s="184">
        <v>7004784</v>
      </c>
    </row>
    <row r="1330" spans="1:83" ht="11.95" customHeight="1">
      <c r="A1330" s="184">
        <v>7004785</v>
      </c>
      <c r="B1330" s="184">
        <v>1329</v>
      </c>
      <c r="C1330" s="184" t="s">
        <v>5528</v>
      </c>
      <c r="D1330" s="184" t="s">
        <v>30</v>
      </c>
      <c r="E1330" s="184" t="s">
        <v>577</v>
      </c>
      <c r="F1330" s="184" t="s">
        <v>16505</v>
      </c>
      <c r="G1330" s="185">
        <v>42750</v>
      </c>
      <c r="H1330" s="186" t="s">
        <v>4932</v>
      </c>
      <c r="I1330" s="187">
        <v>21179</v>
      </c>
      <c r="J1330" s="184" t="s">
        <v>4886</v>
      </c>
      <c r="K1330" s="184">
        <v>7004785</v>
      </c>
      <c r="L1330" s="184" t="s">
        <v>16506</v>
      </c>
      <c r="M1330" s="184" t="s">
        <v>16507</v>
      </c>
      <c r="N1330" s="188" t="s">
        <v>16508</v>
      </c>
      <c r="O1330" s="189" t="s">
        <v>16509</v>
      </c>
      <c r="P1330" s="187" t="s">
        <v>16510</v>
      </c>
      <c r="Q1330" s="187" t="s">
        <v>16510</v>
      </c>
      <c r="R1330" s="184" t="s">
        <v>16511</v>
      </c>
      <c r="S1330" s="184">
        <v>13839556617</v>
      </c>
      <c r="T1330" s="184" t="s">
        <v>16512</v>
      </c>
      <c r="U1330" s="184">
        <v>13653999688</v>
      </c>
      <c r="V1330" s="184" t="s">
        <v>16513</v>
      </c>
      <c r="W1330" s="184">
        <v>13653999688</v>
      </c>
      <c r="X1330" s="187" t="s">
        <v>16514</v>
      </c>
      <c r="Y1330" s="187"/>
      <c r="Z1330" s="188" t="s">
        <v>27050</v>
      </c>
      <c r="AA1330" s="184">
        <v>90</v>
      </c>
      <c r="AB1330" s="184" t="s">
        <v>3561</v>
      </c>
      <c r="AC1330" s="184"/>
      <c r="AD1330" s="184"/>
      <c r="AE1330" s="184" t="s">
        <v>3562</v>
      </c>
      <c r="AF1330" s="184" t="s">
        <v>4919</v>
      </c>
      <c r="AG1330" s="184"/>
      <c r="AH1330" s="184"/>
      <c r="AI1330" s="184"/>
      <c r="AJ1330" s="184" t="s">
        <v>3593</v>
      </c>
      <c r="AK1330" s="184">
        <v>462300</v>
      </c>
      <c r="AL1330" s="184" t="s">
        <v>1407</v>
      </c>
      <c r="AM1330" s="184" t="s">
        <v>4938</v>
      </c>
      <c r="AN1330" s="184">
        <v>13797067811</v>
      </c>
      <c r="AO1330" s="184" t="s">
        <v>4939</v>
      </c>
      <c r="AP1330" s="184" t="s">
        <v>16515</v>
      </c>
      <c r="AQ1330" s="184" t="s">
        <v>16516</v>
      </c>
      <c r="AR1330" s="184" t="s">
        <v>1407</v>
      </c>
      <c r="AS1330" s="184" t="s">
        <v>4940</v>
      </c>
      <c r="AT1330" s="184">
        <v>13797067811</v>
      </c>
      <c r="AU1330" s="184" t="s">
        <v>16517</v>
      </c>
      <c r="AV1330" s="184" t="s">
        <v>16517</v>
      </c>
      <c r="AW1330" s="190"/>
      <c r="AX1330" s="185">
        <v>43921</v>
      </c>
      <c r="AY1330" s="185"/>
      <c r="AZ1330" s="184" t="s">
        <v>27041</v>
      </c>
      <c r="BA1330" s="184" t="s">
        <v>16518</v>
      </c>
      <c r="BB1330" s="184"/>
      <c r="BC1330" s="184"/>
      <c r="BD1330" s="184"/>
      <c r="BE1330" s="184"/>
      <c r="BF1330" s="184"/>
      <c r="BG1330" s="184"/>
      <c r="BH1330" s="184"/>
      <c r="BI1330" s="184"/>
      <c r="BJ1330" s="184"/>
      <c r="BK1330" s="184"/>
      <c r="BL1330" s="184" t="s">
        <v>3493</v>
      </c>
      <c r="BM1330" s="184"/>
      <c r="BN1330" s="184"/>
      <c r="BO1330" s="184"/>
      <c r="BP1330" s="184" t="s">
        <v>3493</v>
      </c>
      <c r="BQ1330" s="184" t="str">
        <f t="shared" si="58"/>
        <v>√</v>
      </c>
      <c r="BR1330" s="184"/>
      <c r="BS1330" s="184"/>
      <c r="BT1330" s="187" t="s">
        <v>3493</v>
      </c>
      <c r="BU1330" s="184"/>
      <c r="BV1330" s="190" t="e">
        <f>VLOOKUP(D:D,#REF!,2,0)</f>
        <v>#REF!</v>
      </c>
      <c r="BW1330" s="190" t="e">
        <f>VLOOKUP(D:D,#REF!,3,0)</f>
        <v>#REF!</v>
      </c>
      <c r="BX1330" s="190"/>
      <c r="BY1330" s="190"/>
      <c r="BZ1330" s="191" t="e">
        <f>VLOOKUP(D:D,#REF!,2,0)</f>
        <v>#REF!</v>
      </c>
      <c r="CA1330" s="192" t="s">
        <v>27043</v>
      </c>
      <c r="CB1330" s="192" t="s">
        <v>27043</v>
      </c>
      <c r="CC1330" s="192" t="s">
        <v>27043</v>
      </c>
      <c r="CD1330" s="190"/>
      <c r="CE1330" s="184">
        <v>7004785</v>
      </c>
    </row>
    <row r="1331" spans="1:83" ht="11.95" customHeight="1">
      <c r="A1331" s="184">
        <v>7004786</v>
      </c>
      <c r="B1331" s="184">
        <v>1330</v>
      </c>
      <c r="C1331" s="184" t="s">
        <v>5528</v>
      </c>
      <c r="D1331" s="184" t="s">
        <v>38</v>
      </c>
      <c r="E1331" s="184" t="s">
        <v>590</v>
      </c>
      <c r="F1331" s="184" t="s">
        <v>16519</v>
      </c>
      <c r="G1331" s="185">
        <v>42780</v>
      </c>
      <c r="H1331" s="186" t="s">
        <v>16520</v>
      </c>
      <c r="I1331" s="187">
        <v>21063</v>
      </c>
      <c r="J1331" s="184" t="s">
        <v>4563</v>
      </c>
      <c r="K1331" s="184">
        <v>7004786</v>
      </c>
      <c r="L1331" s="184" t="s">
        <v>16521</v>
      </c>
      <c r="M1331" s="184" t="s">
        <v>16522</v>
      </c>
      <c r="N1331" s="188" t="s">
        <v>16523</v>
      </c>
      <c r="O1331" s="189" t="s">
        <v>16524</v>
      </c>
      <c r="P1331" s="187" t="s">
        <v>27087</v>
      </c>
      <c r="Q1331" s="187" t="s">
        <v>27087</v>
      </c>
      <c r="R1331" s="184" t="s">
        <v>27088</v>
      </c>
      <c r="S1331" s="184" t="s">
        <v>16525</v>
      </c>
      <c r="T1331" s="184" t="s">
        <v>27089</v>
      </c>
      <c r="U1331" s="184" t="s">
        <v>27090</v>
      </c>
      <c r="V1331" s="184" t="s">
        <v>27091</v>
      </c>
      <c r="W1331" s="184" t="s">
        <v>16526</v>
      </c>
      <c r="X1331" s="187" t="s">
        <v>16527</v>
      </c>
      <c r="Y1331" s="187"/>
      <c r="Z1331" s="188" t="s">
        <v>27050</v>
      </c>
      <c r="AA1331" s="184">
        <v>180</v>
      </c>
      <c r="AB1331" s="184" t="s">
        <v>3561</v>
      </c>
      <c r="AC1331" s="184"/>
      <c r="AD1331" s="184"/>
      <c r="AE1331" s="184" t="s">
        <v>3562</v>
      </c>
      <c r="AF1331" s="184"/>
      <c r="AG1331" s="184"/>
      <c r="AH1331" s="184"/>
      <c r="AI1331" s="184"/>
      <c r="AJ1331" s="184" t="s">
        <v>27037</v>
      </c>
      <c r="AK1331" s="184">
        <v>114000</v>
      </c>
      <c r="AL1331" s="184" t="s">
        <v>4563</v>
      </c>
      <c r="AM1331" s="184" t="s">
        <v>10053</v>
      </c>
      <c r="AN1331" s="184">
        <v>13942678233</v>
      </c>
      <c r="AO1331" s="184" t="s">
        <v>4574</v>
      </c>
      <c r="AP1331" s="184" t="s">
        <v>16528</v>
      </c>
      <c r="AQ1331" s="184" t="s">
        <v>16529</v>
      </c>
      <c r="AR1331" s="184" t="s">
        <v>4576</v>
      </c>
      <c r="AS1331" s="184" t="s">
        <v>4577</v>
      </c>
      <c r="AT1331" s="184">
        <v>13942678233</v>
      </c>
      <c r="AU1331" s="184" t="s">
        <v>16530</v>
      </c>
      <c r="AV1331" s="184" t="s">
        <v>16530</v>
      </c>
      <c r="AW1331" s="190"/>
      <c r="AX1331" s="185">
        <v>44269</v>
      </c>
      <c r="AY1331" s="185"/>
      <c r="AZ1331" s="184" t="s">
        <v>27041</v>
      </c>
      <c r="BA1331" s="184" t="s">
        <v>16531</v>
      </c>
      <c r="BB1331" s="184"/>
      <c r="BC1331" s="184"/>
      <c r="BD1331" s="184"/>
      <c r="BE1331" s="184"/>
      <c r="BF1331" s="184"/>
      <c r="BG1331" s="184"/>
      <c r="BH1331" s="184"/>
      <c r="BI1331" s="184"/>
      <c r="BJ1331" s="184"/>
      <c r="BK1331" s="184"/>
      <c r="BL1331" s="184" t="s">
        <v>3493</v>
      </c>
      <c r="BM1331" s="184"/>
      <c r="BN1331" s="184" t="s">
        <v>3493</v>
      </c>
      <c r="BO1331" s="184"/>
      <c r="BP1331" s="184" t="s">
        <v>3493</v>
      </c>
      <c r="BQ1331" s="184" t="str">
        <f t="shared" si="58"/>
        <v>√</v>
      </c>
      <c r="BR1331" s="184"/>
      <c r="BS1331" s="184"/>
      <c r="BT1331" s="187" t="s">
        <v>3493</v>
      </c>
      <c r="BU1331" s="184"/>
      <c r="BV1331" s="190" t="e">
        <f>VLOOKUP(D:D,#REF!,2,0)</f>
        <v>#REF!</v>
      </c>
      <c r="BW1331" s="190" t="e">
        <f>VLOOKUP(D:D,#REF!,3,0)</f>
        <v>#REF!</v>
      </c>
      <c r="BX1331" s="190"/>
      <c r="BY1331" s="190"/>
      <c r="BZ1331" s="191" t="e">
        <f>VLOOKUP(D:D,#REF!,2,0)</f>
        <v>#REF!</v>
      </c>
      <c r="CA1331" s="192" t="s">
        <v>27043</v>
      </c>
      <c r="CB1331" s="192" t="s">
        <v>27043</v>
      </c>
      <c r="CC1331" s="192" t="s">
        <v>27043</v>
      </c>
      <c r="CD1331" s="190"/>
      <c r="CE1331" s="184">
        <v>7004786</v>
      </c>
    </row>
    <row r="1332" spans="1:83" ht="11.95" customHeight="1">
      <c r="A1332" s="184">
        <v>7004787</v>
      </c>
      <c r="B1332" s="184">
        <v>1331</v>
      </c>
      <c r="C1332" s="184" t="s">
        <v>27044</v>
      </c>
      <c r="D1332" s="184" t="s">
        <v>33</v>
      </c>
      <c r="E1332" s="184" t="s">
        <v>69</v>
      </c>
      <c r="F1332" s="184" t="s">
        <v>16532</v>
      </c>
      <c r="G1332" s="185">
        <v>42779</v>
      </c>
      <c r="H1332" s="186" t="s">
        <v>3674</v>
      </c>
      <c r="I1332" s="187">
        <v>21082</v>
      </c>
      <c r="J1332" s="184" t="s">
        <v>15975</v>
      </c>
      <c r="K1332" s="184">
        <v>7004787</v>
      </c>
      <c r="L1332" s="184" t="s">
        <v>16533</v>
      </c>
      <c r="M1332" s="184" t="s">
        <v>16534</v>
      </c>
      <c r="N1332" s="188" t="s">
        <v>16535</v>
      </c>
      <c r="O1332" s="189" t="s">
        <v>16536</v>
      </c>
      <c r="P1332" s="187" t="s">
        <v>16537</v>
      </c>
      <c r="Q1332" s="187" t="s">
        <v>16537</v>
      </c>
      <c r="R1332" s="184" t="s">
        <v>16538</v>
      </c>
      <c r="S1332" s="184" t="s">
        <v>16536</v>
      </c>
      <c r="T1332" s="184" t="s">
        <v>16539</v>
      </c>
      <c r="U1332" s="184">
        <v>15071065398</v>
      </c>
      <c r="V1332" s="184" t="s">
        <v>16540</v>
      </c>
      <c r="W1332" s="184">
        <v>13114378802</v>
      </c>
      <c r="X1332" s="187" t="s">
        <v>16541</v>
      </c>
      <c r="Y1332" s="187"/>
      <c r="Z1332" s="188" t="s">
        <v>16542</v>
      </c>
      <c r="AA1332" s="184">
        <v>180</v>
      </c>
      <c r="AB1332" s="184" t="s">
        <v>3561</v>
      </c>
      <c r="AC1332" s="184"/>
      <c r="AD1332" s="184"/>
      <c r="AE1332" s="184" t="s">
        <v>3562</v>
      </c>
      <c r="AF1332" s="184"/>
      <c r="AG1332" s="184"/>
      <c r="AH1332" s="184"/>
      <c r="AI1332" s="184"/>
      <c r="AJ1332" s="184" t="s">
        <v>27037</v>
      </c>
      <c r="AK1332" s="184">
        <v>430200</v>
      </c>
      <c r="AL1332" s="184" t="s">
        <v>16543</v>
      </c>
      <c r="AM1332" s="184" t="s">
        <v>16537</v>
      </c>
      <c r="AN1332" s="184">
        <v>15071065398</v>
      </c>
      <c r="AO1332" s="184" t="s">
        <v>16544</v>
      </c>
      <c r="AP1332" s="184" t="s">
        <v>16545</v>
      </c>
      <c r="AQ1332" s="184">
        <v>15827639279</v>
      </c>
      <c r="AR1332" s="184" t="s">
        <v>16233</v>
      </c>
      <c r="AS1332" s="184" t="s">
        <v>16234</v>
      </c>
      <c r="AT1332" s="184">
        <v>13006134099</v>
      </c>
      <c r="AU1332" s="184" t="s">
        <v>16546</v>
      </c>
      <c r="AV1332" s="184" t="s">
        <v>16546</v>
      </c>
      <c r="AW1332" s="190"/>
      <c r="AX1332" s="185">
        <v>44270</v>
      </c>
      <c r="AY1332" s="185"/>
      <c r="AZ1332" s="184" t="s">
        <v>27041</v>
      </c>
      <c r="BA1332" s="184" t="s">
        <v>16547</v>
      </c>
      <c r="BB1332" s="184"/>
      <c r="BC1332" s="184"/>
      <c r="BD1332" s="184"/>
      <c r="BE1332" s="184"/>
      <c r="BF1332" s="184"/>
      <c r="BG1332" s="184"/>
      <c r="BH1332" s="184"/>
      <c r="BI1332" s="184"/>
      <c r="BJ1332" s="184"/>
      <c r="BK1332" s="184"/>
      <c r="BL1332" s="184" t="s">
        <v>3493</v>
      </c>
      <c r="BM1332" s="184"/>
      <c r="BN1332" s="184"/>
      <c r="BO1332" s="184"/>
      <c r="BP1332" s="184" t="s">
        <v>3493</v>
      </c>
      <c r="BQ1332" s="184" t="str">
        <f t="shared" si="58"/>
        <v>√</v>
      </c>
      <c r="BR1332" s="184"/>
      <c r="BS1332" s="184"/>
      <c r="BT1332" s="187" t="s">
        <v>3493</v>
      </c>
      <c r="BU1332" s="184"/>
      <c r="BV1332" s="190" t="e">
        <f>VLOOKUP(D:D,#REF!,2,0)</f>
        <v>#REF!</v>
      </c>
      <c r="BW1332" s="190" t="e">
        <f>VLOOKUP(D:D,#REF!,3,0)</f>
        <v>#REF!</v>
      </c>
      <c r="BX1332" s="190"/>
      <c r="BY1332" s="190"/>
      <c r="BZ1332" s="191" t="e">
        <f>VLOOKUP(D:D,#REF!,2,0)</f>
        <v>#REF!</v>
      </c>
      <c r="CA1332" s="192" t="s">
        <v>27043</v>
      </c>
      <c r="CB1332" s="192" t="s">
        <v>27043</v>
      </c>
      <c r="CC1332" s="192" t="s">
        <v>27043</v>
      </c>
      <c r="CD1332" s="190"/>
      <c r="CE1332" s="184">
        <v>7004787</v>
      </c>
    </row>
    <row r="1333" spans="1:83" ht="11.95" customHeight="1">
      <c r="A1333" s="184">
        <v>7004788</v>
      </c>
      <c r="B1333" s="184">
        <v>1332</v>
      </c>
      <c r="C1333" s="184" t="s">
        <v>27060</v>
      </c>
      <c r="D1333" s="184" t="s">
        <v>40</v>
      </c>
      <c r="E1333" s="184" t="s">
        <v>60</v>
      </c>
      <c r="F1333" s="184" t="s">
        <v>16548</v>
      </c>
      <c r="G1333" s="185">
        <v>42783</v>
      </c>
      <c r="H1333" s="186" t="s">
        <v>27062</v>
      </c>
      <c r="I1333" s="187">
        <v>21108</v>
      </c>
      <c r="J1333" s="184" t="s">
        <v>27063</v>
      </c>
      <c r="K1333" s="184">
        <v>7004788</v>
      </c>
      <c r="L1333" s="184" t="s">
        <v>16549</v>
      </c>
      <c r="M1333" s="184" t="s">
        <v>16550</v>
      </c>
      <c r="N1333" s="188" t="s">
        <v>16551</v>
      </c>
      <c r="O1333" s="189" t="s">
        <v>16552</v>
      </c>
      <c r="P1333" s="187" t="s">
        <v>16553</v>
      </c>
      <c r="Q1333" s="187" t="s">
        <v>16553</v>
      </c>
      <c r="R1333" s="184" t="s">
        <v>16554</v>
      </c>
      <c r="S1333" s="184" t="s">
        <v>3820</v>
      </c>
      <c r="T1333" s="184" t="s">
        <v>16555</v>
      </c>
      <c r="U1333" s="184" t="s">
        <v>16556</v>
      </c>
      <c r="V1333" s="184" t="s">
        <v>27070</v>
      </c>
      <c r="W1333" s="184" t="s">
        <v>27050</v>
      </c>
      <c r="X1333" s="187" t="s">
        <v>16557</v>
      </c>
      <c r="Y1333" s="187"/>
      <c r="Z1333" s="188" t="s">
        <v>27050</v>
      </c>
      <c r="AA1333" s="184">
        <v>180</v>
      </c>
      <c r="AB1333" s="184" t="s">
        <v>3669</v>
      </c>
      <c r="AC1333" s="184"/>
      <c r="AD1333" s="184"/>
      <c r="AE1333" s="184" t="s">
        <v>3562</v>
      </c>
      <c r="AF1333" s="184"/>
      <c r="AG1333" s="184"/>
      <c r="AH1333" s="184"/>
      <c r="AI1333" s="184"/>
      <c r="AJ1333" s="184" t="s">
        <v>27037</v>
      </c>
      <c r="AK1333" s="184"/>
      <c r="AL1333" s="184" t="s">
        <v>27072</v>
      </c>
      <c r="AM1333" s="184" t="s">
        <v>27073</v>
      </c>
      <c r="AN1333" s="184">
        <v>13891956179</v>
      </c>
      <c r="AO1333" s="184" t="s">
        <v>27074</v>
      </c>
      <c r="AP1333" s="184" t="s">
        <v>16558</v>
      </c>
      <c r="AQ1333" s="184">
        <v>18991261722</v>
      </c>
      <c r="AR1333" s="184" t="s">
        <v>27075</v>
      </c>
      <c r="AS1333" s="184" t="s">
        <v>27076</v>
      </c>
      <c r="AT1333" s="184">
        <v>13891956179</v>
      </c>
      <c r="AU1333" s="184" t="s">
        <v>16559</v>
      </c>
      <c r="AV1333" s="184" t="s">
        <v>16559</v>
      </c>
      <c r="AW1333" s="190"/>
      <c r="AX1333" s="185">
        <v>44651</v>
      </c>
      <c r="AY1333" s="185"/>
      <c r="AZ1333" s="184" t="s">
        <v>27041</v>
      </c>
      <c r="BA1333" s="184" t="s">
        <v>16560</v>
      </c>
      <c r="BB1333" s="184"/>
      <c r="BC1333" s="184"/>
      <c r="BD1333" s="184"/>
      <c r="BE1333" s="184"/>
      <c r="BF1333" s="184"/>
      <c r="BG1333" s="184"/>
      <c r="BH1333" s="184"/>
      <c r="BI1333" s="184"/>
      <c r="BJ1333" s="184"/>
      <c r="BK1333" s="184"/>
      <c r="BL1333" s="184" t="s">
        <v>3493</v>
      </c>
      <c r="BM1333" s="184"/>
      <c r="BN1333" s="184"/>
      <c r="BO1333" s="184"/>
      <c r="BP1333" s="184" t="s">
        <v>3493</v>
      </c>
      <c r="BQ1333" s="184" t="str">
        <f t="shared" si="58"/>
        <v>√</v>
      </c>
      <c r="BR1333" s="184"/>
      <c r="BS1333" s="184"/>
      <c r="BT1333" s="187" t="s">
        <v>3493</v>
      </c>
      <c r="BU1333" s="184"/>
      <c r="BV1333" s="190" t="e">
        <f>VLOOKUP(D:D,#REF!,2,0)</f>
        <v>#REF!</v>
      </c>
      <c r="BW1333" s="190" t="e">
        <f>VLOOKUP(D:D,#REF!,3,0)</f>
        <v>#REF!</v>
      </c>
      <c r="BX1333" s="190"/>
      <c r="BY1333" s="190"/>
      <c r="BZ1333" s="191" t="e">
        <f>VLOOKUP(D:D,#REF!,2,0)</f>
        <v>#REF!</v>
      </c>
      <c r="CA1333" s="192" t="s">
        <v>27043</v>
      </c>
      <c r="CB1333" s="192" t="s">
        <v>27043</v>
      </c>
      <c r="CC1333" s="192" t="s">
        <v>27043</v>
      </c>
      <c r="CD1333" s="190"/>
      <c r="CE1333" s="184">
        <v>7004788</v>
      </c>
    </row>
    <row r="1334" spans="1:83" ht="11.95" customHeight="1">
      <c r="A1334" s="184">
        <v>7004789</v>
      </c>
      <c r="B1334" s="184">
        <v>1333</v>
      </c>
      <c r="C1334" s="184" t="s">
        <v>27060</v>
      </c>
      <c r="D1334" s="184" t="s">
        <v>40</v>
      </c>
      <c r="E1334" s="184" t="s">
        <v>694</v>
      </c>
      <c r="F1334" s="184" t="s">
        <v>16561</v>
      </c>
      <c r="G1334" s="185">
        <v>42783</v>
      </c>
      <c r="H1334" s="186" t="s">
        <v>27062</v>
      </c>
      <c r="I1334" s="187">
        <v>21108</v>
      </c>
      <c r="J1334" s="184" t="s">
        <v>27063</v>
      </c>
      <c r="K1334" s="184">
        <v>7004789</v>
      </c>
      <c r="L1334" s="184" t="s">
        <v>16562</v>
      </c>
      <c r="M1334" s="184" t="s">
        <v>16563</v>
      </c>
      <c r="N1334" s="188" t="s">
        <v>16564</v>
      </c>
      <c r="O1334" s="189" t="s">
        <v>16565</v>
      </c>
      <c r="P1334" s="187" t="s">
        <v>16566</v>
      </c>
      <c r="Q1334" s="187" t="s">
        <v>16566</v>
      </c>
      <c r="R1334" s="184" t="s">
        <v>16567</v>
      </c>
      <c r="S1334" s="184" t="s">
        <v>16565</v>
      </c>
      <c r="T1334" s="184" t="s">
        <v>16568</v>
      </c>
      <c r="U1334" s="184" t="s">
        <v>16569</v>
      </c>
      <c r="V1334" s="184" t="s">
        <v>27070</v>
      </c>
      <c r="W1334" s="184" t="s">
        <v>27050</v>
      </c>
      <c r="X1334" s="187" t="s">
        <v>16570</v>
      </c>
      <c r="Y1334" s="187"/>
      <c r="Z1334" s="188" t="s">
        <v>27050</v>
      </c>
      <c r="AA1334" s="184">
        <v>180</v>
      </c>
      <c r="AB1334" s="184" t="s">
        <v>3561</v>
      </c>
      <c r="AC1334" s="184"/>
      <c r="AD1334" s="184"/>
      <c r="AE1334" s="184" t="s">
        <v>3562</v>
      </c>
      <c r="AF1334" s="184"/>
      <c r="AG1334" s="184"/>
      <c r="AH1334" s="184"/>
      <c r="AI1334" s="184"/>
      <c r="AJ1334" s="184" t="s">
        <v>3593</v>
      </c>
      <c r="AK1334" s="184"/>
      <c r="AL1334" s="184" t="s">
        <v>27072</v>
      </c>
      <c r="AM1334" s="184" t="s">
        <v>27073</v>
      </c>
      <c r="AN1334" s="184">
        <v>13891956179</v>
      </c>
      <c r="AO1334" s="184" t="s">
        <v>27074</v>
      </c>
      <c r="AP1334" s="184" t="s">
        <v>16571</v>
      </c>
      <c r="AQ1334" s="184" t="s">
        <v>16565</v>
      </c>
      <c r="AR1334" s="184" t="s">
        <v>27075</v>
      </c>
      <c r="AS1334" s="184" t="s">
        <v>27076</v>
      </c>
      <c r="AT1334" s="184">
        <v>13891956179</v>
      </c>
      <c r="AU1334" s="184" t="s">
        <v>16572</v>
      </c>
      <c r="AV1334" s="184" t="s">
        <v>16572</v>
      </c>
      <c r="AW1334" s="190"/>
      <c r="AX1334" s="185">
        <v>44651</v>
      </c>
      <c r="AY1334" s="185"/>
      <c r="AZ1334" s="184" t="s">
        <v>3562</v>
      </c>
      <c r="BA1334" s="184" t="s">
        <v>16573</v>
      </c>
      <c r="BB1334" s="184"/>
      <c r="BC1334" s="184"/>
      <c r="BD1334" s="184"/>
      <c r="BE1334" s="184"/>
      <c r="BF1334" s="184"/>
      <c r="BG1334" s="184"/>
      <c r="BH1334" s="184"/>
      <c r="BI1334" s="184"/>
      <c r="BJ1334" s="184"/>
      <c r="BK1334" s="184"/>
      <c r="BL1334" s="184" t="s">
        <v>3493</v>
      </c>
      <c r="BM1334" s="184"/>
      <c r="BN1334" s="184"/>
      <c r="BO1334" s="184"/>
      <c r="BP1334" s="184" t="s">
        <v>3493</v>
      </c>
      <c r="BQ1334" s="184" t="str">
        <f t="shared" si="58"/>
        <v>√</v>
      </c>
      <c r="BR1334" s="184"/>
      <c r="BS1334" s="184"/>
      <c r="BT1334" s="187" t="s">
        <v>3493</v>
      </c>
      <c r="BU1334" s="184"/>
      <c r="BV1334" s="190" t="e">
        <f>VLOOKUP(D:D,#REF!,2,0)</f>
        <v>#REF!</v>
      </c>
      <c r="BW1334" s="190" t="e">
        <f>VLOOKUP(D:D,#REF!,3,0)</f>
        <v>#REF!</v>
      </c>
      <c r="BX1334" s="190"/>
      <c r="BY1334" s="190"/>
      <c r="BZ1334" s="191" t="e">
        <f>VLOOKUP(D:D,#REF!,2,0)</f>
        <v>#REF!</v>
      </c>
      <c r="CA1334" s="192" t="s">
        <v>27043</v>
      </c>
      <c r="CB1334" s="192" t="s">
        <v>27043</v>
      </c>
      <c r="CC1334" s="192" t="s">
        <v>27043</v>
      </c>
      <c r="CD1334" s="190"/>
      <c r="CE1334" s="184">
        <v>7004789</v>
      </c>
    </row>
    <row r="1335" spans="1:83" ht="11.95" customHeight="1">
      <c r="A1335" s="184">
        <v>7004791</v>
      </c>
      <c r="B1335" s="184">
        <v>1334</v>
      </c>
      <c r="C1335" s="184" t="s">
        <v>27060</v>
      </c>
      <c r="D1335" s="184" t="s">
        <v>18</v>
      </c>
      <c r="E1335" s="184" t="s">
        <v>672</v>
      </c>
      <c r="F1335" s="184" t="s">
        <v>16574</v>
      </c>
      <c r="G1335" s="185">
        <v>42783</v>
      </c>
      <c r="H1335" s="186" t="s">
        <v>3474</v>
      </c>
      <c r="I1335" s="187">
        <v>21175</v>
      </c>
      <c r="J1335" s="184" t="s">
        <v>3646</v>
      </c>
      <c r="K1335" s="184">
        <v>7004791</v>
      </c>
      <c r="L1335" s="184" t="s">
        <v>16575</v>
      </c>
      <c r="M1335" s="184" t="s">
        <v>16576</v>
      </c>
      <c r="N1335" s="188" t="s">
        <v>16577</v>
      </c>
      <c r="O1335" s="189" t="s">
        <v>16578</v>
      </c>
      <c r="P1335" s="187" t="s">
        <v>16579</v>
      </c>
      <c r="Q1335" s="187" t="s">
        <v>16579</v>
      </c>
      <c r="R1335" s="184" t="s">
        <v>16580</v>
      </c>
      <c r="S1335" s="184">
        <v>15983852345</v>
      </c>
      <c r="T1335" s="184" t="s">
        <v>16581</v>
      </c>
      <c r="U1335" s="184">
        <v>13778381812</v>
      </c>
      <c r="V1335" s="184" t="s">
        <v>16581</v>
      </c>
      <c r="W1335" s="184">
        <v>13778381812</v>
      </c>
      <c r="X1335" s="187" t="s">
        <v>16582</v>
      </c>
      <c r="Y1335" s="187"/>
      <c r="Z1335" s="188" t="s">
        <v>27050</v>
      </c>
      <c r="AA1335" s="184">
        <v>180</v>
      </c>
      <c r="AB1335" s="184" t="s">
        <v>3669</v>
      </c>
      <c r="AC1335" s="184"/>
      <c r="AD1335" s="184"/>
      <c r="AE1335" s="184" t="s">
        <v>3562</v>
      </c>
      <c r="AF1335" s="184"/>
      <c r="AG1335" s="184"/>
      <c r="AH1335" s="184"/>
      <c r="AI1335" s="184"/>
      <c r="AJ1335" s="184" t="s">
        <v>27037</v>
      </c>
      <c r="AK1335" s="184">
        <v>635000</v>
      </c>
      <c r="AL1335" s="184" t="s">
        <v>9814</v>
      </c>
      <c r="AM1335" s="184" t="s">
        <v>16583</v>
      </c>
      <c r="AN1335" s="184">
        <v>13881908564</v>
      </c>
      <c r="AO1335" s="184" t="s">
        <v>14436</v>
      </c>
      <c r="AP1335" s="184" t="s">
        <v>16584</v>
      </c>
      <c r="AQ1335" s="184">
        <v>13778381812</v>
      </c>
      <c r="AR1335" s="184" t="s">
        <v>14438</v>
      </c>
      <c r="AS1335" s="184" t="s">
        <v>16585</v>
      </c>
      <c r="AT1335" s="184">
        <v>13881908564</v>
      </c>
      <c r="AU1335" s="184" t="s">
        <v>16586</v>
      </c>
      <c r="AV1335" s="184" t="s">
        <v>16586</v>
      </c>
      <c r="AW1335" s="190"/>
      <c r="AX1335" s="185">
        <v>44263</v>
      </c>
      <c r="AY1335" s="185"/>
      <c r="AZ1335" s="184" t="s">
        <v>27041</v>
      </c>
      <c r="BA1335" s="184" t="s">
        <v>16587</v>
      </c>
      <c r="BB1335" s="184"/>
      <c r="BC1335" s="184"/>
      <c r="BD1335" s="184"/>
      <c r="BE1335" s="184"/>
      <c r="BF1335" s="184"/>
      <c r="BG1335" s="184"/>
      <c r="BH1335" s="184"/>
      <c r="BI1335" s="184"/>
      <c r="BJ1335" s="184"/>
      <c r="BK1335" s="184"/>
      <c r="BL1335" s="184" t="s">
        <v>3493</v>
      </c>
      <c r="BM1335" s="184"/>
      <c r="BN1335" s="184" t="s">
        <v>3493</v>
      </c>
      <c r="BO1335" s="184"/>
      <c r="BP1335" s="184" t="s">
        <v>3493</v>
      </c>
      <c r="BQ1335" s="184" t="str">
        <f t="shared" si="58"/>
        <v>√</v>
      </c>
      <c r="BR1335" s="184"/>
      <c r="BS1335" s="184"/>
      <c r="BT1335" s="187" t="s">
        <v>3493</v>
      </c>
      <c r="BU1335" s="184"/>
      <c r="BV1335" s="190" t="e">
        <f>VLOOKUP(D:D,#REF!,2,0)</f>
        <v>#REF!</v>
      </c>
      <c r="BW1335" s="190" t="e">
        <f>VLOOKUP(D:D,#REF!,3,0)</f>
        <v>#REF!</v>
      </c>
      <c r="BX1335" s="190"/>
      <c r="BY1335" s="190"/>
      <c r="BZ1335" s="191" t="e">
        <f>VLOOKUP(D:D,#REF!,2,0)</f>
        <v>#REF!</v>
      </c>
      <c r="CA1335" s="192" t="s">
        <v>27043</v>
      </c>
      <c r="CB1335" s="192" t="s">
        <v>27043</v>
      </c>
      <c r="CC1335" s="192" t="s">
        <v>27043</v>
      </c>
      <c r="CD1335" s="190"/>
      <c r="CE1335" s="184">
        <v>7004791</v>
      </c>
    </row>
    <row r="1336" spans="1:83" ht="11.95" customHeight="1">
      <c r="A1336" s="184">
        <v>7004792</v>
      </c>
      <c r="B1336" s="184">
        <v>1335</v>
      </c>
      <c r="C1336" s="184" t="s">
        <v>5528</v>
      </c>
      <c r="D1336" s="184" t="s">
        <v>22</v>
      </c>
      <c r="E1336" s="184" t="s">
        <v>560</v>
      </c>
      <c r="F1336" s="184" t="s">
        <v>16588</v>
      </c>
      <c r="G1336" s="185">
        <v>42783</v>
      </c>
      <c r="H1336" s="186" t="s">
        <v>5530</v>
      </c>
      <c r="I1336" s="187">
        <v>21162</v>
      </c>
      <c r="J1336" s="184" t="s">
        <v>27092</v>
      </c>
      <c r="K1336" s="184">
        <v>7004792</v>
      </c>
      <c r="L1336" s="184" t="s">
        <v>27093</v>
      </c>
      <c r="M1336" s="184" t="s">
        <v>27094</v>
      </c>
      <c r="N1336" s="188" t="s">
        <v>27095</v>
      </c>
      <c r="O1336" s="189" t="s">
        <v>27096</v>
      </c>
      <c r="P1336" s="187" t="s">
        <v>27097</v>
      </c>
      <c r="Q1336" s="187" t="s">
        <v>27097</v>
      </c>
      <c r="R1336" s="184" t="s">
        <v>27098</v>
      </c>
      <c r="S1336" s="184">
        <v>13963668678</v>
      </c>
      <c r="T1336" s="184" t="s">
        <v>27099</v>
      </c>
      <c r="U1336" s="184">
        <v>13964664030</v>
      </c>
      <c r="V1336" s="184" t="s">
        <v>27100</v>
      </c>
      <c r="W1336" s="184">
        <v>15621670861</v>
      </c>
      <c r="X1336" s="187" t="s">
        <v>27101</v>
      </c>
      <c r="Y1336" s="187"/>
      <c r="Z1336" s="188" t="s">
        <v>27101</v>
      </c>
      <c r="AA1336" s="184">
        <v>300</v>
      </c>
      <c r="AB1336" s="184" t="s">
        <v>3561</v>
      </c>
      <c r="AC1336" s="184"/>
      <c r="AD1336" s="184"/>
      <c r="AE1336" s="184" t="s">
        <v>3562</v>
      </c>
      <c r="AF1336" s="184"/>
      <c r="AG1336" s="184"/>
      <c r="AH1336" s="184"/>
      <c r="AI1336" s="184"/>
      <c r="AJ1336" s="184" t="s">
        <v>27037</v>
      </c>
      <c r="AK1336" s="184">
        <v>262737</v>
      </c>
      <c r="AL1336" s="184" t="s">
        <v>27102</v>
      </c>
      <c r="AM1336" s="184" t="s">
        <v>27097</v>
      </c>
      <c r="AN1336" s="184">
        <v>13964664030</v>
      </c>
      <c r="AO1336" s="184" t="s">
        <v>3577</v>
      </c>
      <c r="AP1336" s="184" t="s">
        <v>16589</v>
      </c>
      <c r="AQ1336" s="184">
        <v>13615365020</v>
      </c>
      <c r="AR1336" s="184" t="s">
        <v>16590</v>
      </c>
      <c r="AS1336" s="184" t="s">
        <v>16591</v>
      </c>
      <c r="AT1336" s="184">
        <v>13964664030</v>
      </c>
      <c r="AU1336" s="184" t="s">
        <v>16592</v>
      </c>
      <c r="AV1336" s="184" t="s">
        <v>16593</v>
      </c>
      <c r="AW1336" s="190"/>
      <c r="AX1336" s="185">
        <v>44286</v>
      </c>
      <c r="AY1336" s="185"/>
      <c r="AZ1336" s="184" t="s">
        <v>27041</v>
      </c>
      <c r="BA1336" s="184" t="s">
        <v>16594</v>
      </c>
      <c r="BB1336" s="184"/>
      <c r="BC1336" s="184"/>
      <c r="BD1336" s="184"/>
      <c r="BE1336" s="184"/>
      <c r="BF1336" s="184"/>
      <c r="BG1336" s="184"/>
      <c r="BH1336" s="184"/>
      <c r="BI1336" s="184"/>
      <c r="BJ1336" s="184"/>
      <c r="BK1336" s="184"/>
      <c r="BL1336" s="184" t="s">
        <v>3493</v>
      </c>
      <c r="BM1336" s="184"/>
      <c r="BN1336" s="184" t="s">
        <v>3493</v>
      </c>
      <c r="BO1336" s="184"/>
      <c r="BP1336" s="184" t="s">
        <v>3493</v>
      </c>
      <c r="BQ1336" s="184" t="str">
        <f t="shared" si="58"/>
        <v>√</v>
      </c>
      <c r="BR1336" s="184"/>
      <c r="BS1336" s="184"/>
      <c r="BT1336" s="187" t="s">
        <v>3493</v>
      </c>
      <c r="BU1336" s="184"/>
      <c r="BV1336" s="190" t="e">
        <f>VLOOKUP(D:D,#REF!,2,0)</f>
        <v>#REF!</v>
      </c>
      <c r="BW1336" s="190" t="e">
        <f>VLOOKUP(D:D,#REF!,3,0)</f>
        <v>#REF!</v>
      </c>
      <c r="BX1336" s="190"/>
      <c r="BY1336" s="190"/>
      <c r="BZ1336" s="191" t="e">
        <f>VLOOKUP(D:D,#REF!,2,0)</f>
        <v>#REF!</v>
      </c>
      <c r="CA1336" s="192" t="s">
        <v>27043</v>
      </c>
      <c r="CB1336" s="192" t="s">
        <v>27043</v>
      </c>
      <c r="CC1336" s="192" t="s">
        <v>27043</v>
      </c>
      <c r="CD1336" s="190"/>
      <c r="CE1336" s="184">
        <v>7004792</v>
      </c>
    </row>
    <row r="1337" spans="1:83" ht="11.95" customHeight="1">
      <c r="A1337" s="184">
        <v>7004793</v>
      </c>
      <c r="B1337" s="184">
        <v>1336</v>
      </c>
      <c r="C1337" s="184" t="s">
        <v>27079</v>
      </c>
      <c r="D1337" s="184" t="s">
        <v>31</v>
      </c>
      <c r="E1337" s="184" t="s">
        <v>48</v>
      </c>
      <c r="F1337" s="184" t="s">
        <v>15960</v>
      </c>
      <c r="G1337" s="185">
        <v>42780</v>
      </c>
      <c r="H1337" s="186" t="s">
        <v>9940</v>
      </c>
      <c r="I1337" s="187">
        <v>21056</v>
      </c>
      <c r="J1337" s="184" t="s">
        <v>15997</v>
      </c>
      <c r="K1337" s="184">
        <v>7004793</v>
      </c>
      <c r="L1337" s="184" t="s">
        <v>16595</v>
      </c>
      <c r="M1337" s="184" t="s">
        <v>16596</v>
      </c>
      <c r="N1337" s="188" t="s">
        <v>16597</v>
      </c>
      <c r="O1337" s="189"/>
      <c r="P1337" s="187" t="s">
        <v>16598</v>
      </c>
      <c r="Q1337" s="187" t="s">
        <v>16598</v>
      </c>
      <c r="R1337" s="184" t="s">
        <v>16599</v>
      </c>
      <c r="S1337" s="184" t="s">
        <v>16600</v>
      </c>
      <c r="T1337" s="184" t="s">
        <v>16601</v>
      </c>
      <c r="U1337" s="184">
        <v>13957183091</v>
      </c>
      <c r="V1337" s="184" t="s">
        <v>16602</v>
      </c>
      <c r="W1337" s="184">
        <v>87888508</v>
      </c>
      <c r="X1337" s="187" t="s">
        <v>16603</v>
      </c>
      <c r="Y1337" s="187" t="s">
        <v>16604</v>
      </c>
      <c r="Z1337" s="188" t="s">
        <v>16605</v>
      </c>
      <c r="AA1337" s="184">
        <v>180</v>
      </c>
      <c r="AB1337" s="184" t="s">
        <v>3561</v>
      </c>
      <c r="AC1337" s="184"/>
      <c r="AD1337" s="184"/>
      <c r="AE1337" s="184" t="s">
        <v>3562</v>
      </c>
      <c r="AF1337" s="184"/>
      <c r="AG1337" s="184"/>
      <c r="AH1337" s="184"/>
      <c r="AI1337" s="184"/>
      <c r="AJ1337" s="184" t="s">
        <v>3593</v>
      </c>
      <c r="AK1337" s="184">
        <v>310012</v>
      </c>
      <c r="AL1337" s="184" t="s">
        <v>16606</v>
      </c>
      <c r="AM1337" s="184" t="s">
        <v>16607</v>
      </c>
      <c r="AN1337" s="184">
        <v>87888526</v>
      </c>
      <c r="AO1337" s="184" t="s">
        <v>15381</v>
      </c>
      <c r="AP1337" s="184" t="s">
        <v>16608</v>
      </c>
      <c r="AQ1337" s="184">
        <v>87888526</v>
      </c>
      <c r="AR1337" s="184" t="s">
        <v>16609</v>
      </c>
      <c r="AS1337" s="184" t="s">
        <v>16610</v>
      </c>
      <c r="AT1337" s="184">
        <v>87888526</v>
      </c>
      <c r="AU1337" s="184" t="s">
        <v>16611</v>
      </c>
      <c r="AV1337" s="184" t="s">
        <v>16612</v>
      </c>
      <c r="AW1337" s="190"/>
      <c r="AX1337" s="185">
        <v>43921</v>
      </c>
      <c r="AY1337" s="185">
        <v>43589</v>
      </c>
      <c r="AZ1337" s="184" t="s">
        <v>27041</v>
      </c>
      <c r="BA1337" s="184" t="s">
        <v>16613</v>
      </c>
      <c r="BB1337" s="184"/>
      <c r="BC1337" s="184"/>
      <c r="BD1337" s="184"/>
      <c r="BE1337" s="184"/>
      <c r="BF1337" s="184"/>
      <c r="BG1337" s="184"/>
      <c r="BH1337" s="184"/>
      <c r="BI1337" s="184"/>
      <c r="BJ1337" s="184"/>
      <c r="BK1337" s="184"/>
      <c r="BL1337" s="184" t="s">
        <v>3493</v>
      </c>
      <c r="BM1337" s="184" t="s">
        <v>3493</v>
      </c>
      <c r="BN1337" s="184" t="s">
        <v>3493</v>
      </c>
      <c r="BO1337" s="184" t="s">
        <v>3493</v>
      </c>
      <c r="BP1337" s="184" t="s">
        <v>3493</v>
      </c>
      <c r="BQ1337" s="184" t="str">
        <f t="shared" si="58"/>
        <v>√</v>
      </c>
      <c r="BR1337" s="184"/>
      <c r="BS1337" s="184"/>
      <c r="BT1337" s="187" t="s">
        <v>3493</v>
      </c>
      <c r="BU1337" s="184"/>
      <c r="BV1337" s="190" t="e">
        <f>VLOOKUP(D:D,#REF!,2,0)</f>
        <v>#REF!</v>
      </c>
      <c r="BW1337" s="190" t="e">
        <f>VLOOKUP(D:D,#REF!,3,0)</f>
        <v>#REF!</v>
      </c>
      <c r="BX1337" s="190"/>
      <c r="BY1337" s="190"/>
      <c r="BZ1337" s="191" t="e">
        <f>VLOOKUP(D:D,#REF!,2,0)</f>
        <v>#REF!</v>
      </c>
      <c r="CA1337" s="192" t="s">
        <v>27043</v>
      </c>
      <c r="CB1337" s="192" t="s">
        <v>27043</v>
      </c>
      <c r="CC1337" s="192" t="s">
        <v>27043</v>
      </c>
      <c r="CD1337" s="190"/>
      <c r="CE1337" s="184">
        <v>7004793</v>
      </c>
    </row>
    <row r="1338" spans="1:83" ht="11.95" customHeight="1">
      <c r="A1338" s="184">
        <v>7004794</v>
      </c>
      <c r="B1338" s="184">
        <v>1337</v>
      </c>
      <c r="C1338" s="184" t="s">
        <v>27079</v>
      </c>
      <c r="D1338" s="184" t="s">
        <v>31</v>
      </c>
      <c r="E1338" s="184" t="s">
        <v>48</v>
      </c>
      <c r="F1338" s="184" t="s">
        <v>16614</v>
      </c>
      <c r="G1338" s="185">
        <v>42780</v>
      </c>
      <c r="H1338" s="186" t="s">
        <v>9940</v>
      </c>
      <c r="I1338" s="187">
        <v>21056</v>
      </c>
      <c r="J1338" s="184" t="s">
        <v>15997</v>
      </c>
      <c r="K1338" s="184">
        <v>7004794</v>
      </c>
      <c r="L1338" s="184" t="s">
        <v>16615</v>
      </c>
      <c r="M1338" s="184" t="s">
        <v>16616</v>
      </c>
      <c r="N1338" s="188" t="s">
        <v>16617</v>
      </c>
      <c r="O1338" s="189"/>
      <c r="P1338" s="187" t="s">
        <v>16618</v>
      </c>
      <c r="Q1338" s="187" t="s">
        <v>16618</v>
      </c>
      <c r="R1338" s="184" t="s">
        <v>16619</v>
      </c>
      <c r="S1338" s="184">
        <v>13868105760</v>
      </c>
      <c r="T1338" s="184" t="s">
        <v>16620</v>
      </c>
      <c r="U1338" s="184">
        <v>13588350352</v>
      </c>
      <c r="V1338" s="184" t="s">
        <v>16621</v>
      </c>
      <c r="W1338" s="184">
        <v>13634151128</v>
      </c>
      <c r="X1338" s="187" t="s">
        <v>16622</v>
      </c>
      <c r="Y1338" s="187"/>
      <c r="Z1338" s="188" t="s">
        <v>27050</v>
      </c>
      <c r="AA1338" s="184">
        <v>180</v>
      </c>
      <c r="AB1338" s="184" t="s">
        <v>3561</v>
      </c>
      <c r="AC1338" s="184"/>
      <c r="AD1338" s="184"/>
      <c r="AE1338" s="184" t="s">
        <v>3562</v>
      </c>
      <c r="AF1338" s="184"/>
      <c r="AG1338" s="184"/>
      <c r="AH1338" s="184"/>
      <c r="AI1338" s="184"/>
      <c r="AJ1338" s="184" t="s">
        <v>3593</v>
      </c>
      <c r="AK1338" s="184">
        <v>311600</v>
      </c>
      <c r="AL1338" s="184" t="s">
        <v>16623</v>
      </c>
      <c r="AM1338" s="184" t="s">
        <v>16618</v>
      </c>
      <c r="AN1338" s="184">
        <v>13588350352</v>
      </c>
      <c r="AO1338" s="184" t="s">
        <v>15381</v>
      </c>
      <c r="AP1338" s="184" t="s">
        <v>16624</v>
      </c>
      <c r="AQ1338" s="184">
        <v>13588350352</v>
      </c>
      <c r="AR1338" s="184" t="s">
        <v>16625</v>
      </c>
      <c r="AS1338" s="184" t="s">
        <v>16626</v>
      </c>
      <c r="AT1338" s="184">
        <v>13634151128</v>
      </c>
      <c r="AU1338" s="184" t="s">
        <v>16615</v>
      </c>
      <c r="AV1338" s="184" t="s">
        <v>16627</v>
      </c>
      <c r="AW1338" s="190"/>
      <c r="AX1338" s="185">
        <v>44536</v>
      </c>
      <c r="AY1338" s="185"/>
      <c r="AZ1338" s="184" t="s">
        <v>27041</v>
      </c>
      <c r="BA1338" s="184" t="s">
        <v>16628</v>
      </c>
      <c r="BB1338" s="184"/>
      <c r="BC1338" s="184"/>
      <c r="BD1338" s="184"/>
      <c r="BE1338" s="184"/>
      <c r="BF1338" s="184"/>
      <c r="BG1338" s="184"/>
      <c r="BH1338" s="184"/>
      <c r="BI1338" s="184"/>
      <c r="BJ1338" s="184"/>
      <c r="BK1338" s="184"/>
      <c r="BL1338" s="184" t="s">
        <v>3493</v>
      </c>
      <c r="BM1338" s="184"/>
      <c r="BN1338" s="184" t="s">
        <v>3493</v>
      </c>
      <c r="BO1338" s="184"/>
      <c r="BP1338" s="184" t="s">
        <v>3493</v>
      </c>
      <c r="BQ1338" s="184" t="str">
        <f t="shared" si="58"/>
        <v>√</v>
      </c>
      <c r="BR1338" s="184"/>
      <c r="BS1338" s="184"/>
      <c r="BT1338" s="187" t="s">
        <v>3493</v>
      </c>
      <c r="BU1338" s="184"/>
      <c r="BV1338" s="190" t="e">
        <f>VLOOKUP(D:D,#REF!,2,0)</f>
        <v>#REF!</v>
      </c>
      <c r="BW1338" s="190" t="e">
        <f>VLOOKUP(D:D,#REF!,3,0)</f>
        <v>#REF!</v>
      </c>
      <c r="BX1338" s="190"/>
      <c r="BY1338" s="190"/>
      <c r="BZ1338" s="191" t="e">
        <f>VLOOKUP(D:D,#REF!,2,0)</f>
        <v>#REF!</v>
      </c>
      <c r="CA1338" s="192" t="s">
        <v>27043</v>
      </c>
      <c r="CB1338" s="192" t="s">
        <v>27043</v>
      </c>
      <c r="CC1338" s="192" t="s">
        <v>27043</v>
      </c>
      <c r="CD1338" s="190"/>
      <c r="CE1338" s="184">
        <v>7004794</v>
      </c>
    </row>
    <row r="1339" spans="1:83" ht="11.95" customHeight="1">
      <c r="A1339" s="184">
        <v>7004795</v>
      </c>
      <c r="B1339" s="184">
        <v>1338</v>
      </c>
      <c r="C1339" s="184" t="s">
        <v>27079</v>
      </c>
      <c r="D1339" s="184" t="s">
        <v>31</v>
      </c>
      <c r="E1339" s="184" t="s">
        <v>48</v>
      </c>
      <c r="F1339" s="184" t="s">
        <v>16629</v>
      </c>
      <c r="G1339" s="185">
        <v>42780</v>
      </c>
      <c r="H1339" s="186" t="s">
        <v>9940</v>
      </c>
      <c r="I1339" s="187">
        <v>21056</v>
      </c>
      <c r="J1339" s="184" t="s">
        <v>15997</v>
      </c>
      <c r="K1339" s="184">
        <v>7004795</v>
      </c>
      <c r="L1339" s="184" t="s">
        <v>16630</v>
      </c>
      <c r="M1339" s="184" t="s">
        <v>16631</v>
      </c>
      <c r="N1339" s="188" t="s">
        <v>16632</v>
      </c>
      <c r="O1339" s="189"/>
      <c r="P1339" s="187" t="s">
        <v>16633</v>
      </c>
      <c r="Q1339" s="187" t="s">
        <v>16633</v>
      </c>
      <c r="R1339" s="184" t="s">
        <v>16634</v>
      </c>
      <c r="S1339" s="184">
        <v>13706718323</v>
      </c>
      <c r="T1339" s="184" t="s">
        <v>16635</v>
      </c>
      <c r="U1339" s="184">
        <v>13325816073</v>
      </c>
      <c r="V1339" s="184" t="s">
        <v>16636</v>
      </c>
      <c r="W1339" s="184" t="s">
        <v>16637</v>
      </c>
      <c r="X1339" s="187" t="s">
        <v>16638</v>
      </c>
      <c r="Y1339" s="187"/>
      <c r="Z1339" s="188" t="s">
        <v>27050</v>
      </c>
      <c r="AA1339" s="184">
        <v>180</v>
      </c>
      <c r="AB1339" s="184" t="s">
        <v>3561</v>
      </c>
      <c r="AC1339" s="184"/>
      <c r="AD1339" s="184"/>
      <c r="AE1339" s="184" t="s">
        <v>3562</v>
      </c>
      <c r="AF1339" s="184"/>
      <c r="AG1339" s="184"/>
      <c r="AH1339" s="184"/>
      <c r="AI1339" s="184"/>
      <c r="AJ1339" s="184" t="s">
        <v>3593</v>
      </c>
      <c r="AK1339" s="184">
        <v>311700</v>
      </c>
      <c r="AL1339" s="184" t="s">
        <v>16639</v>
      </c>
      <c r="AM1339" s="184" t="s">
        <v>16640</v>
      </c>
      <c r="AN1339" s="184">
        <v>13325816073</v>
      </c>
      <c r="AO1339" s="184" t="s">
        <v>15381</v>
      </c>
      <c r="AP1339" s="184" t="s">
        <v>16641</v>
      </c>
      <c r="AQ1339" s="184">
        <v>13325816073</v>
      </c>
      <c r="AR1339" s="184" t="s">
        <v>16642</v>
      </c>
      <c r="AS1339" s="184" t="s">
        <v>16643</v>
      </c>
      <c r="AT1339" s="184">
        <v>57164813209</v>
      </c>
      <c r="AU1339" s="184" t="s">
        <v>16644</v>
      </c>
      <c r="AV1339" s="184" t="s">
        <v>16645</v>
      </c>
      <c r="AW1339" s="190"/>
      <c r="AX1339" s="185">
        <v>43907</v>
      </c>
      <c r="AY1339" s="185"/>
      <c r="AZ1339" s="184" t="s">
        <v>27041</v>
      </c>
      <c r="BA1339" s="184" t="s">
        <v>16646</v>
      </c>
      <c r="BB1339" s="184"/>
      <c r="BC1339" s="184"/>
      <c r="BD1339" s="184"/>
      <c r="BE1339" s="184"/>
      <c r="BF1339" s="184"/>
      <c r="BG1339" s="184"/>
      <c r="BH1339" s="184"/>
      <c r="BI1339" s="184"/>
      <c r="BJ1339" s="184"/>
      <c r="BK1339" s="184"/>
      <c r="BL1339" s="184" t="s">
        <v>3493</v>
      </c>
      <c r="BM1339" s="184"/>
      <c r="BN1339" s="184" t="s">
        <v>3493</v>
      </c>
      <c r="BO1339" s="184"/>
      <c r="BP1339" s="184" t="s">
        <v>3493</v>
      </c>
      <c r="BQ1339" s="184" t="str">
        <f t="shared" si="58"/>
        <v>√</v>
      </c>
      <c r="BR1339" s="184" t="s">
        <v>3493</v>
      </c>
      <c r="BS1339" s="184"/>
      <c r="BT1339" s="187" t="s">
        <v>3493</v>
      </c>
      <c r="BU1339" s="184"/>
      <c r="BV1339" s="190" t="e">
        <f>VLOOKUP(D:D,#REF!,2,0)</f>
        <v>#REF!</v>
      </c>
      <c r="BW1339" s="190" t="e">
        <f>VLOOKUP(D:D,#REF!,3,0)</f>
        <v>#REF!</v>
      </c>
      <c r="BX1339" s="190"/>
      <c r="BY1339" s="190"/>
      <c r="BZ1339" s="191" t="e">
        <f>VLOOKUP(D:D,#REF!,2,0)</f>
        <v>#REF!</v>
      </c>
      <c r="CA1339" s="192" t="s">
        <v>27043</v>
      </c>
      <c r="CB1339" s="192" t="s">
        <v>27043</v>
      </c>
      <c r="CC1339" s="192" t="s">
        <v>27043</v>
      </c>
      <c r="CD1339" s="190"/>
      <c r="CE1339" s="184">
        <v>7004795</v>
      </c>
    </row>
    <row r="1340" spans="1:83" ht="11.95" customHeight="1">
      <c r="A1340" s="184">
        <v>7004796</v>
      </c>
      <c r="B1340" s="184">
        <v>1339</v>
      </c>
      <c r="C1340" s="184" t="s">
        <v>27079</v>
      </c>
      <c r="D1340" s="184" t="s">
        <v>31</v>
      </c>
      <c r="E1340" s="184" t="s">
        <v>543</v>
      </c>
      <c r="F1340" s="184" t="s">
        <v>16647</v>
      </c>
      <c r="G1340" s="185">
        <v>42775</v>
      </c>
      <c r="H1340" s="186" t="s">
        <v>27081</v>
      </c>
      <c r="I1340" s="187">
        <v>21135</v>
      </c>
      <c r="J1340" s="184" t="s">
        <v>16075</v>
      </c>
      <c r="K1340" s="184">
        <v>7004796</v>
      </c>
      <c r="L1340" s="184" t="s">
        <v>16648</v>
      </c>
      <c r="M1340" s="184" t="s">
        <v>16649</v>
      </c>
      <c r="N1340" s="188" t="s">
        <v>16650</v>
      </c>
      <c r="O1340" s="189"/>
      <c r="P1340" s="187" t="s">
        <v>16651</v>
      </c>
      <c r="Q1340" s="187" t="s">
        <v>16651</v>
      </c>
      <c r="R1340" s="184" t="s">
        <v>16652</v>
      </c>
      <c r="S1340" s="184" t="s">
        <v>16653</v>
      </c>
      <c r="T1340" s="184" t="s">
        <v>16654</v>
      </c>
      <c r="U1340" s="184">
        <v>13867587639</v>
      </c>
      <c r="V1340" s="184" t="s">
        <v>16654</v>
      </c>
      <c r="W1340" s="184">
        <v>13867587639</v>
      </c>
      <c r="X1340" s="187" t="s">
        <v>16655</v>
      </c>
      <c r="Y1340" s="187" t="s">
        <v>16656</v>
      </c>
      <c r="Z1340" s="188" t="s">
        <v>27050</v>
      </c>
      <c r="AA1340" s="184">
        <v>180</v>
      </c>
      <c r="AB1340" s="184" t="s">
        <v>3561</v>
      </c>
      <c r="AC1340" s="184"/>
      <c r="AD1340" s="184"/>
      <c r="AE1340" s="184" t="s">
        <v>3562</v>
      </c>
      <c r="AF1340" s="184"/>
      <c r="AG1340" s="184"/>
      <c r="AH1340" s="184"/>
      <c r="AI1340" s="184"/>
      <c r="AJ1340" s="184" t="s">
        <v>3593</v>
      </c>
      <c r="AK1340" s="184">
        <v>311800</v>
      </c>
      <c r="AL1340" s="184" t="s">
        <v>16657</v>
      </c>
      <c r="AM1340" s="184" t="s">
        <v>16651</v>
      </c>
      <c r="AN1340" s="184">
        <v>13867587639</v>
      </c>
      <c r="AO1340" s="184" t="s">
        <v>15381</v>
      </c>
      <c r="AP1340" s="184" t="s">
        <v>16658</v>
      </c>
      <c r="AQ1340" s="184">
        <v>15988205307</v>
      </c>
      <c r="AR1340" s="184" t="s">
        <v>27103</v>
      </c>
      <c r="AS1340" s="184" t="s">
        <v>27104</v>
      </c>
      <c r="AT1340" s="184">
        <v>13867587639</v>
      </c>
      <c r="AU1340" s="184" t="s">
        <v>27105</v>
      </c>
      <c r="AV1340" s="184" t="s">
        <v>27106</v>
      </c>
      <c r="AW1340" s="190"/>
      <c r="AX1340" s="185">
        <v>43887</v>
      </c>
      <c r="AY1340" s="185">
        <v>43541</v>
      </c>
      <c r="AZ1340" s="184" t="s">
        <v>27107</v>
      </c>
      <c r="BA1340" s="184" t="s">
        <v>27108</v>
      </c>
      <c r="BB1340" s="184"/>
      <c r="BC1340" s="184"/>
      <c r="BD1340" s="184"/>
      <c r="BE1340" s="184"/>
      <c r="BF1340" s="184"/>
      <c r="BG1340" s="184"/>
      <c r="BH1340" s="184"/>
      <c r="BI1340" s="184"/>
      <c r="BJ1340" s="184"/>
      <c r="BK1340" s="184"/>
      <c r="BL1340" s="184" t="s">
        <v>3493</v>
      </c>
      <c r="BM1340" s="184"/>
      <c r="BN1340" s="184" t="s">
        <v>3493</v>
      </c>
      <c r="BO1340" s="184" t="s">
        <v>3493</v>
      </c>
      <c r="BP1340" s="184" t="str">
        <f t="shared" si="58"/>
        <v>√</v>
      </c>
      <c r="BQ1340" s="184" t="str">
        <f t="shared" si="58"/>
        <v>√</v>
      </c>
      <c r="BR1340" s="184"/>
      <c r="BS1340" s="184"/>
      <c r="BT1340" s="187" t="s">
        <v>3493</v>
      </c>
      <c r="BU1340" s="184"/>
      <c r="BV1340" s="190" t="e">
        <f>VLOOKUP(D:D,#REF!,2,0)</f>
        <v>#REF!</v>
      </c>
      <c r="BW1340" s="190" t="e">
        <f>VLOOKUP(D:D,#REF!,3,0)</f>
        <v>#REF!</v>
      </c>
      <c r="BX1340" s="190"/>
      <c r="BY1340" s="190"/>
      <c r="BZ1340" s="191" t="e">
        <f>VLOOKUP(D:D,#REF!,2,0)</f>
        <v>#REF!</v>
      </c>
      <c r="CA1340" s="192" t="s">
        <v>27043</v>
      </c>
      <c r="CB1340" s="192" t="s">
        <v>27043</v>
      </c>
      <c r="CC1340" s="192" t="s">
        <v>27043</v>
      </c>
      <c r="CD1340" s="190"/>
      <c r="CE1340" s="184">
        <v>7004796</v>
      </c>
    </row>
    <row r="1341" spans="1:83" ht="11.95" customHeight="1">
      <c r="A1341" s="184">
        <v>7004797</v>
      </c>
      <c r="B1341" s="184">
        <v>1340</v>
      </c>
      <c r="C1341" s="184" t="s">
        <v>27079</v>
      </c>
      <c r="D1341" s="184" t="s">
        <v>31</v>
      </c>
      <c r="E1341" s="184" t="s">
        <v>542</v>
      </c>
      <c r="F1341" s="184" t="s">
        <v>27109</v>
      </c>
      <c r="G1341" s="185">
        <v>42782</v>
      </c>
      <c r="H1341" s="186" t="s">
        <v>27081</v>
      </c>
      <c r="I1341" s="187">
        <v>21135</v>
      </c>
      <c r="J1341" s="184" t="s">
        <v>27082</v>
      </c>
      <c r="K1341" s="184">
        <v>7004797</v>
      </c>
      <c r="L1341" s="184" t="s">
        <v>27110</v>
      </c>
      <c r="M1341" s="184" t="s">
        <v>27111</v>
      </c>
      <c r="N1341" s="188" t="s">
        <v>27112</v>
      </c>
      <c r="O1341" s="189"/>
      <c r="P1341" s="187" t="s">
        <v>27113</v>
      </c>
      <c r="Q1341" s="187" t="s">
        <v>27113</v>
      </c>
      <c r="R1341" s="184" t="s">
        <v>27114</v>
      </c>
      <c r="S1341" s="184" t="s">
        <v>16660</v>
      </c>
      <c r="T1341" s="184" t="s">
        <v>27115</v>
      </c>
      <c r="U1341" s="184">
        <v>15968293232</v>
      </c>
      <c r="V1341" s="184" t="s">
        <v>27115</v>
      </c>
      <c r="W1341" s="184">
        <v>15968293232</v>
      </c>
      <c r="X1341" s="187" t="s">
        <v>27116</v>
      </c>
      <c r="Y1341" s="187"/>
      <c r="Z1341" s="188" t="s">
        <v>27050</v>
      </c>
      <c r="AA1341" s="184">
        <v>180</v>
      </c>
      <c r="AB1341" s="184" t="s">
        <v>3561</v>
      </c>
      <c r="AC1341" s="184"/>
      <c r="AD1341" s="184"/>
      <c r="AE1341" s="184" t="s">
        <v>3562</v>
      </c>
      <c r="AF1341" s="184"/>
      <c r="AG1341" s="184"/>
      <c r="AH1341" s="184"/>
      <c r="AI1341" s="184"/>
      <c r="AJ1341" s="184" t="s">
        <v>3593</v>
      </c>
      <c r="AK1341" s="184">
        <v>313100</v>
      </c>
      <c r="AL1341" s="184" t="s">
        <v>27117</v>
      </c>
      <c r="AM1341" s="184" t="s">
        <v>27113</v>
      </c>
      <c r="AN1341" s="184">
        <v>15968293232</v>
      </c>
      <c r="AO1341" s="184" t="s">
        <v>15381</v>
      </c>
      <c r="AP1341" s="184" t="s">
        <v>4984</v>
      </c>
      <c r="AQ1341" s="184" t="s">
        <v>16661</v>
      </c>
      <c r="AR1341" s="184" t="s">
        <v>27118</v>
      </c>
      <c r="AS1341" s="184" t="s">
        <v>27119</v>
      </c>
      <c r="AT1341" s="184">
        <v>15968293232</v>
      </c>
      <c r="AU1341" s="184" t="s">
        <v>27120</v>
      </c>
      <c r="AV1341" s="184" t="s">
        <v>27120</v>
      </c>
      <c r="AW1341" s="190"/>
      <c r="AX1341" s="185">
        <v>44286</v>
      </c>
      <c r="AY1341" s="185"/>
      <c r="AZ1341" s="184" t="s">
        <v>27041</v>
      </c>
      <c r="BA1341" s="184" t="s">
        <v>27121</v>
      </c>
      <c r="BB1341" s="184"/>
      <c r="BC1341" s="184"/>
      <c r="BD1341" s="184"/>
      <c r="BE1341" s="184"/>
      <c r="BF1341" s="184"/>
      <c r="BG1341" s="184"/>
      <c r="BH1341" s="184"/>
      <c r="BI1341" s="184"/>
      <c r="BJ1341" s="184"/>
      <c r="BK1341" s="184"/>
      <c r="BL1341" s="184" t="s">
        <v>3493</v>
      </c>
      <c r="BM1341" s="184"/>
      <c r="BN1341" s="184"/>
      <c r="BO1341" s="184"/>
      <c r="BP1341" s="184" t="s">
        <v>3493</v>
      </c>
      <c r="BQ1341" s="184" t="str">
        <f t="shared" si="58"/>
        <v>√</v>
      </c>
      <c r="BR1341" s="184"/>
      <c r="BS1341" s="184"/>
      <c r="BT1341" s="187" t="s">
        <v>3493</v>
      </c>
      <c r="BU1341" s="184"/>
      <c r="BV1341" s="190" t="e">
        <f>VLOOKUP(D:D,#REF!,2,0)</f>
        <v>#REF!</v>
      </c>
      <c r="BW1341" s="190" t="e">
        <f>VLOOKUP(D:D,#REF!,3,0)</f>
        <v>#REF!</v>
      </c>
      <c r="BX1341" s="190"/>
      <c r="BY1341" s="190"/>
      <c r="BZ1341" s="191" t="e">
        <f>VLOOKUP(D:D,#REF!,2,0)</f>
        <v>#REF!</v>
      </c>
      <c r="CA1341" s="192" t="s">
        <v>27043</v>
      </c>
      <c r="CB1341" s="192" t="s">
        <v>27043</v>
      </c>
      <c r="CC1341" s="192" t="s">
        <v>27043</v>
      </c>
      <c r="CD1341" s="190"/>
      <c r="CE1341" s="184">
        <v>7004797</v>
      </c>
    </row>
    <row r="1342" spans="1:83" ht="11.95" customHeight="1">
      <c r="A1342" s="184">
        <v>7004798</v>
      </c>
      <c r="B1342" s="184">
        <v>1341</v>
      </c>
      <c r="C1342" s="184" t="s">
        <v>27079</v>
      </c>
      <c r="D1342" s="184" t="s">
        <v>31</v>
      </c>
      <c r="E1342" s="184" t="s">
        <v>541</v>
      </c>
      <c r="F1342" s="184" t="s">
        <v>27122</v>
      </c>
      <c r="G1342" s="185">
        <v>42782</v>
      </c>
      <c r="H1342" s="186" t="s">
        <v>27123</v>
      </c>
      <c r="I1342" s="187">
        <v>21095</v>
      </c>
      <c r="J1342" s="184" t="s">
        <v>27124</v>
      </c>
      <c r="K1342" s="184">
        <v>7004798</v>
      </c>
      <c r="L1342" s="184" t="s">
        <v>27125</v>
      </c>
      <c r="M1342" s="184" t="s">
        <v>27126</v>
      </c>
      <c r="N1342" s="188" t="s">
        <v>27127</v>
      </c>
      <c r="O1342" s="189"/>
      <c r="P1342" s="187" t="s">
        <v>27128</v>
      </c>
      <c r="Q1342" s="187" t="s">
        <v>27128</v>
      </c>
      <c r="R1342" s="184" t="s">
        <v>27129</v>
      </c>
      <c r="S1342" s="184" t="s">
        <v>16662</v>
      </c>
      <c r="T1342" s="184" t="s">
        <v>27130</v>
      </c>
      <c r="U1342" s="184" t="s">
        <v>27131</v>
      </c>
      <c r="V1342" s="184" t="s">
        <v>27130</v>
      </c>
      <c r="W1342" s="184" t="s">
        <v>27131</v>
      </c>
      <c r="X1342" s="187" t="s">
        <v>27132</v>
      </c>
      <c r="Y1342" s="187"/>
      <c r="Z1342" s="188" t="s">
        <v>27050</v>
      </c>
      <c r="AA1342" s="184">
        <v>180</v>
      </c>
      <c r="AB1342" s="184" t="s">
        <v>3561</v>
      </c>
      <c r="AC1342" s="184"/>
      <c r="AD1342" s="184"/>
      <c r="AE1342" s="184" t="s">
        <v>3562</v>
      </c>
      <c r="AF1342" s="184"/>
      <c r="AG1342" s="184"/>
      <c r="AH1342" s="184"/>
      <c r="AI1342" s="184"/>
      <c r="AJ1342" s="184" t="s">
        <v>3593</v>
      </c>
      <c r="AK1342" s="184">
        <v>325006</v>
      </c>
      <c r="AL1342" s="184" t="s">
        <v>27133</v>
      </c>
      <c r="AM1342" s="184" t="s">
        <v>27134</v>
      </c>
      <c r="AN1342" s="184" t="s">
        <v>27135</v>
      </c>
      <c r="AO1342" s="184" t="s">
        <v>15381</v>
      </c>
      <c r="AP1342" s="184" t="s">
        <v>16663</v>
      </c>
      <c r="AQ1342" s="184" t="s">
        <v>16662</v>
      </c>
      <c r="AR1342" s="184" t="s">
        <v>27136</v>
      </c>
      <c r="AS1342" s="184" t="s">
        <v>27137</v>
      </c>
      <c r="AT1342" s="184" t="s">
        <v>16662</v>
      </c>
      <c r="AU1342" s="184" t="s">
        <v>27138</v>
      </c>
      <c r="AV1342" s="184" t="s">
        <v>27139</v>
      </c>
      <c r="AW1342" s="190"/>
      <c r="AX1342" s="185">
        <v>44418</v>
      </c>
      <c r="AY1342" s="185"/>
      <c r="AZ1342" s="184" t="s">
        <v>27041</v>
      </c>
      <c r="BA1342" s="184" t="s">
        <v>27140</v>
      </c>
      <c r="BB1342" s="184"/>
      <c r="BC1342" s="184"/>
      <c r="BD1342" s="184"/>
      <c r="BE1342" s="184"/>
      <c r="BF1342" s="184"/>
      <c r="BG1342" s="184"/>
      <c r="BH1342" s="184"/>
      <c r="BI1342" s="184"/>
      <c r="BJ1342" s="184"/>
      <c r="BK1342" s="184"/>
      <c r="BL1342" s="184" t="s">
        <v>3493</v>
      </c>
      <c r="BM1342" s="184"/>
      <c r="BN1342" s="184" t="s">
        <v>3493</v>
      </c>
      <c r="BO1342" s="184"/>
      <c r="BP1342" s="184" t="s">
        <v>3493</v>
      </c>
      <c r="BQ1342" s="184" t="str">
        <f t="shared" si="58"/>
        <v>√</v>
      </c>
      <c r="BR1342" s="184"/>
      <c r="BS1342" s="184"/>
      <c r="BT1342" s="187" t="s">
        <v>3493</v>
      </c>
      <c r="BU1342" s="184"/>
      <c r="BV1342" s="190" t="e">
        <f>VLOOKUP(D:D,#REF!,2,0)</f>
        <v>#REF!</v>
      </c>
      <c r="BW1342" s="190" t="e">
        <f>VLOOKUP(D:D,#REF!,3,0)</f>
        <v>#REF!</v>
      </c>
      <c r="BX1342" s="190"/>
      <c r="BY1342" s="190"/>
      <c r="BZ1342" s="191" t="e">
        <f>VLOOKUP(D:D,#REF!,2,0)</f>
        <v>#REF!</v>
      </c>
      <c r="CA1342" s="192" t="s">
        <v>27043</v>
      </c>
      <c r="CB1342" s="192" t="s">
        <v>27043</v>
      </c>
      <c r="CC1342" s="192" t="s">
        <v>27043</v>
      </c>
      <c r="CD1342" s="190"/>
      <c r="CE1342" s="184">
        <v>7004798</v>
      </c>
    </row>
    <row r="1343" spans="1:83" ht="11.95" customHeight="1">
      <c r="A1343" s="184">
        <v>7004799</v>
      </c>
      <c r="B1343" s="184">
        <v>1342</v>
      </c>
      <c r="C1343" s="184" t="s">
        <v>27079</v>
      </c>
      <c r="D1343" s="184" t="s">
        <v>31</v>
      </c>
      <c r="E1343" s="184" t="s">
        <v>541</v>
      </c>
      <c r="F1343" s="184" t="s">
        <v>27141</v>
      </c>
      <c r="G1343" s="185">
        <v>42782</v>
      </c>
      <c r="H1343" s="186" t="s">
        <v>27123</v>
      </c>
      <c r="I1343" s="187">
        <v>21095</v>
      </c>
      <c r="J1343" s="184" t="s">
        <v>27124</v>
      </c>
      <c r="K1343" s="184">
        <v>7004799</v>
      </c>
      <c r="L1343" s="184" t="s">
        <v>27142</v>
      </c>
      <c r="M1343" s="184" t="s">
        <v>27143</v>
      </c>
      <c r="N1343" s="188" t="s">
        <v>27144</v>
      </c>
      <c r="O1343" s="189"/>
      <c r="P1343" s="187" t="s">
        <v>27145</v>
      </c>
      <c r="Q1343" s="187" t="s">
        <v>27145</v>
      </c>
      <c r="R1343" s="184" t="s">
        <v>27146</v>
      </c>
      <c r="S1343" s="184" t="s">
        <v>16664</v>
      </c>
      <c r="T1343" s="184" t="s">
        <v>27147</v>
      </c>
      <c r="U1343" s="184">
        <v>13587714907</v>
      </c>
      <c r="V1343" s="184" t="s">
        <v>27147</v>
      </c>
      <c r="W1343" s="184">
        <v>13587714907</v>
      </c>
      <c r="X1343" s="187" t="s">
        <v>27148</v>
      </c>
      <c r="Y1343" s="187" t="s">
        <v>27149</v>
      </c>
      <c r="Z1343" s="188" t="s">
        <v>27150</v>
      </c>
      <c r="AA1343" s="184">
        <v>180</v>
      </c>
      <c r="AB1343" s="184" t="s">
        <v>3561</v>
      </c>
      <c r="AC1343" s="184"/>
      <c r="AD1343" s="184"/>
      <c r="AE1343" s="184" t="s">
        <v>3562</v>
      </c>
      <c r="AF1343" s="184"/>
      <c r="AG1343" s="184"/>
      <c r="AH1343" s="184"/>
      <c r="AI1343" s="184"/>
      <c r="AJ1343" s="184" t="s">
        <v>3593</v>
      </c>
      <c r="AK1343" s="184">
        <v>325600</v>
      </c>
      <c r="AL1343" s="184" t="s">
        <v>27151</v>
      </c>
      <c r="AM1343" s="184" t="s">
        <v>27145</v>
      </c>
      <c r="AN1343" s="184">
        <v>13587714907</v>
      </c>
      <c r="AO1343" s="184" t="s">
        <v>15381</v>
      </c>
      <c r="AP1343" s="184" t="s">
        <v>11199</v>
      </c>
      <c r="AQ1343" s="184">
        <v>13506670660</v>
      </c>
      <c r="AR1343" s="184" t="s">
        <v>27152</v>
      </c>
      <c r="AS1343" s="184" t="s">
        <v>27153</v>
      </c>
      <c r="AT1343" s="184">
        <v>13506670660</v>
      </c>
      <c r="AU1343" s="184" t="s">
        <v>27154</v>
      </c>
      <c r="AV1343" s="184" t="s">
        <v>27155</v>
      </c>
      <c r="AW1343" s="190"/>
      <c r="AX1343" s="185">
        <v>44286</v>
      </c>
      <c r="AY1343" s="185">
        <v>43543</v>
      </c>
      <c r="AZ1343" s="184" t="s">
        <v>27041</v>
      </c>
      <c r="BA1343" s="184" t="s">
        <v>27156</v>
      </c>
      <c r="BB1343" s="184"/>
      <c r="BC1343" s="184"/>
      <c r="BD1343" s="184"/>
      <c r="BE1343" s="184"/>
      <c r="BF1343" s="184"/>
      <c r="BG1343" s="184"/>
      <c r="BH1343" s="184"/>
      <c r="BI1343" s="184"/>
      <c r="BJ1343" s="184"/>
      <c r="BK1343" s="184"/>
      <c r="BL1343" s="184" t="s">
        <v>3493</v>
      </c>
      <c r="BM1343" s="184" t="s">
        <v>3493</v>
      </c>
      <c r="BN1343" s="184" t="s">
        <v>3493</v>
      </c>
      <c r="BO1343" s="184" t="s">
        <v>3493</v>
      </c>
      <c r="BP1343" s="184" t="s">
        <v>3493</v>
      </c>
      <c r="BQ1343" s="184" t="str">
        <f t="shared" si="58"/>
        <v>√</v>
      </c>
      <c r="BR1343" s="184"/>
      <c r="BS1343" s="184"/>
      <c r="BT1343" s="187" t="s">
        <v>3493</v>
      </c>
      <c r="BU1343" s="184"/>
      <c r="BV1343" s="190" t="e">
        <f>VLOOKUP(D:D,#REF!,2,0)</f>
        <v>#REF!</v>
      </c>
      <c r="BW1343" s="190" t="e">
        <f>VLOOKUP(D:D,#REF!,3,0)</f>
        <v>#REF!</v>
      </c>
      <c r="BX1343" s="190"/>
      <c r="BY1343" s="190"/>
      <c r="BZ1343" s="191" t="e">
        <f>VLOOKUP(D:D,#REF!,2,0)</f>
        <v>#REF!</v>
      </c>
      <c r="CA1343" s="192" t="s">
        <v>27043</v>
      </c>
      <c r="CB1343" s="192" t="s">
        <v>27043</v>
      </c>
      <c r="CC1343" s="192" t="s">
        <v>27043</v>
      </c>
      <c r="CD1343" s="190"/>
      <c r="CE1343" s="184">
        <v>7004799</v>
      </c>
    </row>
    <row r="1344" spans="1:83" ht="11.95" customHeight="1">
      <c r="A1344" s="184">
        <v>7004800</v>
      </c>
      <c r="B1344" s="184">
        <v>1343</v>
      </c>
      <c r="C1344" s="184" t="s">
        <v>27079</v>
      </c>
      <c r="D1344" s="184" t="s">
        <v>31</v>
      </c>
      <c r="E1344" s="184" t="s">
        <v>539</v>
      </c>
      <c r="F1344" s="184" t="s">
        <v>27157</v>
      </c>
      <c r="G1344" s="185">
        <v>42782</v>
      </c>
      <c r="H1344" s="186" t="s">
        <v>27081</v>
      </c>
      <c r="I1344" s="187">
        <v>21135</v>
      </c>
      <c r="J1344" s="184" t="s">
        <v>27158</v>
      </c>
      <c r="K1344" s="184">
        <v>7004800</v>
      </c>
      <c r="L1344" s="184" t="s">
        <v>27159</v>
      </c>
      <c r="M1344" s="184" t="s">
        <v>27160</v>
      </c>
      <c r="N1344" s="188" t="s">
        <v>27161</v>
      </c>
      <c r="O1344" s="189"/>
      <c r="P1344" s="187" t="s">
        <v>27162</v>
      </c>
      <c r="Q1344" s="187" t="s">
        <v>27162</v>
      </c>
      <c r="R1344" s="184" t="s">
        <v>27163</v>
      </c>
      <c r="S1344" s="184" t="s">
        <v>16665</v>
      </c>
      <c r="T1344" s="184" t="s">
        <v>27164</v>
      </c>
      <c r="U1344" s="184">
        <v>13750732820</v>
      </c>
      <c r="V1344" s="184" t="s">
        <v>27164</v>
      </c>
      <c r="W1344" s="184" t="s">
        <v>27165</v>
      </c>
      <c r="X1344" s="187" t="s">
        <v>27166</v>
      </c>
      <c r="Y1344" s="187"/>
      <c r="Z1344" s="188" t="s">
        <v>27050</v>
      </c>
      <c r="AA1344" s="184">
        <v>180</v>
      </c>
      <c r="AB1344" s="184" t="s">
        <v>3561</v>
      </c>
      <c r="AC1344" s="184"/>
      <c r="AD1344" s="184"/>
      <c r="AE1344" s="184" t="s">
        <v>3562</v>
      </c>
      <c r="AF1344" s="184"/>
      <c r="AG1344" s="184"/>
      <c r="AH1344" s="184"/>
      <c r="AI1344" s="184"/>
      <c r="AJ1344" s="184" t="s">
        <v>3593</v>
      </c>
      <c r="AK1344" s="184">
        <v>314400</v>
      </c>
      <c r="AL1344" s="184" t="s">
        <v>27167</v>
      </c>
      <c r="AM1344" s="184" t="s">
        <v>27168</v>
      </c>
      <c r="AN1344" s="184" t="s">
        <v>16666</v>
      </c>
      <c r="AO1344" s="184" t="s">
        <v>15381</v>
      </c>
      <c r="AP1344" s="184" t="s">
        <v>16667</v>
      </c>
      <c r="AQ1344" s="184" t="s">
        <v>16666</v>
      </c>
      <c r="AR1344" s="184" t="s">
        <v>27169</v>
      </c>
      <c r="AS1344" s="184" t="s">
        <v>27170</v>
      </c>
      <c r="AT1344" s="184" t="s">
        <v>16666</v>
      </c>
      <c r="AU1344" s="184" t="s">
        <v>27171</v>
      </c>
      <c r="AV1344" s="184" t="s">
        <v>27171</v>
      </c>
      <c r="AW1344" s="190"/>
      <c r="AX1344" s="185">
        <v>43858</v>
      </c>
      <c r="AY1344" s="185"/>
      <c r="AZ1344" s="184" t="s">
        <v>27041</v>
      </c>
      <c r="BA1344" s="184" t="s">
        <v>27172</v>
      </c>
      <c r="BB1344" s="184"/>
      <c r="BC1344" s="184"/>
      <c r="BD1344" s="184"/>
      <c r="BE1344" s="184"/>
      <c r="BF1344" s="184"/>
      <c r="BG1344" s="184"/>
      <c r="BH1344" s="184"/>
      <c r="BI1344" s="184"/>
      <c r="BJ1344" s="184"/>
      <c r="BK1344" s="184"/>
      <c r="BL1344" s="184" t="s">
        <v>3493</v>
      </c>
      <c r="BM1344" s="184"/>
      <c r="BN1344" s="184"/>
      <c r="BO1344" s="184"/>
      <c r="BP1344" s="184" t="s">
        <v>3493</v>
      </c>
      <c r="BQ1344" s="184" t="str">
        <f t="shared" si="58"/>
        <v>√</v>
      </c>
      <c r="BR1344" s="184"/>
      <c r="BS1344" s="184"/>
      <c r="BT1344" s="187" t="s">
        <v>3493</v>
      </c>
      <c r="BU1344" s="184"/>
      <c r="BV1344" s="190" t="e">
        <f>VLOOKUP(D:D,#REF!,2,0)</f>
        <v>#REF!</v>
      </c>
      <c r="BW1344" s="190" t="e">
        <f>VLOOKUP(D:D,#REF!,3,0)</f>
        <v>#REF!</v>
      </c>
      <c r="BX1344" s="190"/>
      <c r="BY1344" s="190"/>
      <c r="BZ1344" s="191" t="e">
        <f>VLOOKUP(D:D,#REF!,2,0)</f>
        <v>#REF!</v>
      </c>
      <c r="CA1344" s="192" t="s">
        <v>27043</v>
      </c>
      <c r="CB1344" s="192" t="s">
        <v>27043</v>
      </c>
      <c r="CC1344" s="192" t="s">
        <v>27043</v>
      </c>
      <c r="CD1344" s="190"/>
      <c r="CE1344" s="184">
        <v>7004800</v>
      </c>
    </row>
    <row r="1345" spans="1:83" ht="11.95" customHeight="1">
      <c r="A1345" s="184">
        <v>7004801</v>
      </c>
      <c r="B1345" s="184">
        <v>1344</v>
      </c>
      <c r="C1345" s="184" t="s">
        <v>27044</v>
      </c>
      <c r="D1345" s="184" t="s">
        <v>34</v>
      </c>
      <c r="E1345" s="184" t="s">
        <v>730</v>
      </c>
      <c r="F1345" s="184" t="s">
        <v>27173</v>
      </c>
      <c r="G1345" s="185">
        <v>42525</v>
      </c>
      <c r="H1345" s="186" t="s">
        <v>27174</v>
      </c>
      <c r="I1345" s="187">
        <v>21156</v>
      </c>
      <c r="J1345" s="184" t="s">
        <v>27175</v>
      </c>
      <c r="K1345" s="184">
        <v>7004801</v>
      </c>
      <c r="L1345" s="184" t="s">
        <v>27176</v>
      </c>
      <c r="M1345" s="184" t="s">
        <v>27177</v>
      </c>
      <c r="N1345" s="188" t="s">
        <v>27178</v>
      </c>
      <c r="O1345" s="189" t="s">
        <v>16668</v>
      </c>
      <c r="P1345" s="187" t="s">
        <v>27179</v>
      </c>
      <c r="Q1345" s="187" t="s">
        <v>27179</v>
      </c>
      <c r="R1345" s="184" t="s">
        <v>27180</v>
      </c>
      <c r="S1345" s="184">
        <v>13975718290</v>
      </c>
      <c r="T1345" s="184" t="s">
        <v>27181</v>
      </c>
      <c r="U1345" s="184">
        <v>15973548837</v>
      </c>
      <c r="V1345" s="184" t="s">
        <v>27182</v>
      </c>
      <c r="W1345" s="184">
        <v>13973514168</v>
      </c>
      <c r="X1345" s="187" t="s">
        <v>16669</v>
      </c>
      <c r="Y1345" s="187" t="s">
        <v>16670</v>
      </c>
      <c r="Z1345" s="188" t="s">
        <v>27050</v>
      </c>
      <c r="AA1345" s="184">
        <v>180</v>
      </c>
      <c r="AB1345" s="184" t="s">
        <v>3561</v>
      </c>
      <c r="AC1345" s="184"/>
      <c r="AD1345" s="184"/>
      <c r="AE1345" s="184" t="s">
        <v>3562</v>
      </c>
      <c r="AF1345" s="184" t="s">
        <v>4919</v>
      </c>
      <c r="AG1345" s="184"/>
      <c r="AH1345" s="184"/>
      <c r="AI1345" s="184"/>
      <c r="AJ1345" s="184" t="s">
        <v>3593</v>
      </c>
      <c r="AK1345" s="184">
        <v>423600</v>
      </c>
      <c r="AL1345" s="184" t="s">
        <v>27174</v>
      </c>
      <c r="AM1345" s="184" t="s">
        <v>16671</v>
      </c>
      <c r="AN1345" s="184">
        <v>18673573363</v>
      </c>
      <c r="AO1345" s="184" t="s">
        <v>16672</v>
      </c>
      <c r="AP1345" s="184" t="s">
        <v>9210</v>
      </c>
      <c r="AQ1345" s="184">
        <v>15973548837</v>
      </c>
      <c r="AR1345" s="184" t="s">
        <v>16673</v>
      </c>
      <c r="AS1345" s="184" t="s">
        <v>16674</v>
      </c>
      <c r="AT1345" s="184">
        <v>18673573363</v>
      </c>
      <c r="AU1345" s="184" t="s">
        <v>16675</v>
      </c>
      <c r="AV1345" s="184" t="s">
        <v>16675</v>
      </c>
      <c r="AW1345" s="190"/>
      <c r="AX1345" s="185">
        <v>43920</v>
      </c>
      <c r="AY1345" s="185">
        <v>43169</v>
      </c>
      <c r="AZ1345" s="184" t="s">
        <v>27107</v>
      </c>
      <c r="BA1345" s="184" t="s">
        <v>16676</v>
      </c>
      <c r="BB1345" s="184"/>
      <c r="BC1345" s="184"/>
      <c r="BD1345" s="184"/>
      <c r="BE1345" s="184"/>
      <c r="BF1345" s="184"/>
      <c r="BG1345" s="184"/>
      <c r="BH1345" s="184"/>
      <c r="BI1345" s="184"/>
      <c r="BJ1345" s="184"/>
      <c r="BK1345" s="184"/>
      <c r="BL1345" s="184" t="s">
        <v>3493</v>
      </c>
      <c r="BM1345" s="184"/>
      <c r="BN1345" s="184"/>
      <c r="BO1345" s="184" t="s">
        <v>3493</v>
      </c>
      <c r="BP1345" s="184" t="s">
        <v>3493</v>
      </c>
      <c r="BQ1345" s="184" t="str">
        <f t="shared" si="58"/>
        <v>√</v>
      </c>
      <c r="BR1345" s="184"/>
      <c r="BS1345" s="184"/>
      <c r="BT1345" s="187" t="s">
        <v>3493</v>
      </c>
      <c r="BU1345" s="184"/>
      <c r="BV1345" s="190" t="e">
        <f>VLOOKUP(D:D,#REF!,2,0)</f>
        <v>#REF!</v>
      </c>
      <c r="BW1345" s="190" t="e">
        <f>VLOOKUP(D:D,#REF!,3,0)</f>
        <v>#REF!</v>
      </c>
      <c r="BX1345" s="190"/>
      <c r="BY1345" s="190"/>
      <c r="BZ1345" s="191" t="e">
        <f>VLOOKUP(D:D,#REF!,2,0)</f>
        <v>#REF!</v>
      </c>
      <c r="CA1345" s="192" t="s">
        <v>27043</v>
      </c>
      <c r="CB1345" s="192" t="s">
        <v>27043</v>
      </c>
      <c r="CC1345" s="192" t="s">
        <v>27043</v>
      </c>
      <c r="CD1345" s="190"/>
      <c r="CE1345" s="184">
        <v>7004801</v>
      </c>
    </row>
    <row r="1346" spans="1:83" ht="11.95" customHeight="1">
      <c r="A1346" s="184">
        <v>7004802</v>
      </c>
      <c r="B1346" s="184">
        <v>1345</v>
      </c>
      <c r="C1346" s="184" t="s">
        <v>27044</v>
      </c>
      <c r="D1346" s="184" t="s">
        <v>34</v>
      </c>
      <c r="E1346" s="184" t="s">
        <v>728</v>
      </c>
      <c r="F1346" s="184" t="s">
        <v>16677</v>
      </c>
      <c r="G1346" s="185">
        <v>42525</v>
      </c>
      <c r="H1346" s="186" t="s">
        <v>16678</v>
      </c>
      <c r="I1346" s="187">
        <v>21157</v>
      </c>
      <c r="J1346" s="184" t="s">
        <v>27175</v>
      </c>
      <c r="K1346" s="184">
        <v>7004802</v>
      </c>
      <c r="L1346" s="184" t="s">
        <v>16679</v>
      </c>
      <c r="M1346" s="184" t="s">
        <v>16680</v>
      </c>
      <c r="N1346" s="188" t="s">
        <v>16681</v>
      </c>
      <c r="O1346" s="189" t="s">
        <v>16682</v>
      </c>
      <c r="P1346" s="187" t="s">
        <v>16683</v>
      </c>
      <c r="Q1346" s="187" t="s">
        <v>16683</v>
      </c>
      <c r="R1346" s="184" t="s">
        <v>16684</v>
      </c>
      <c r="S1346" s="184" t="s">
        <v>16685</v>
      </c>
      <c r="T1346" s="184" t="s">
        <v>16686</v>
      </c>
      <c r="U1346" s="184">
        <v>15116863398</v>
      </c>
      <c r="V1346" s="184" t="s">
        <v>16687</v>
      </c>
      <c r="W1346" s="184" t="s">
        <v>16688</v>
      </c>
      <c r="X1346" s="187" t="s">
        <v>16689</v>
      </c>
      <c r="Y1346" s="187" t="s">
        <v>16690</v>
      </c>
      <c r="Z1346" s="188" t="s">
        <v>27050</v>
      </c>
      <c r="AA1346" s="184">
        <v>180</v>
      </c>
      <c r="AB1346" s="184" t="s">
        <v>3561</v>
      </c>
      <c r="AC1346" s="184" t="s">
        <v>16691</v>
      </c>
      <c r="AD1346" s="184"/>
      <c r="AE1346" s="184" t="s">
        <v>3562</v>
      </c>
      <c r="AF1346" s="184"/>
      <c r="AG1346" s="184"/>
      <c r="AH1346" s="184"/>
      <c r="AI1346" s="184"/>
      <c r="AJ1346" s="184" t="s">
        <v>27037</v>
      </c>
      <c r="AK1346" s="184">
        <v>421000</v>
      </c>
      <c r="AL1346" s="184" t="s">
        <v>16678</v>
      </c>
      <c r="AM1346" s="184" t="s">
        <v>16692</v>
      </c>
      <c r="AN1346" s="184">
        <v>18974735679</v>
      </c>
      <c r="AO1346" s="184" t="s">
        <v>16693</v>
      </c>
      <c r="AP1346" s="184" t="s">
        <v>6567</v>
      </c>
      <c r="AQ1346" s="184">
        <v>15116863398</v>
      </c>
      <c r="AR1346" s="184" t="s">
        <v>16694</v>
      </c>
      <c r="AS1346" s="184" t="s">
        <v>16695</v>
      </c>
      <c r="AT1346" s="184">
        <v>18974735679</v>
      </c>
      <c r="AU1346" s="184" t="s">
        <v>16696</v>
      </c>
      <c r="AV1346" s="184" t="s">
        <v>16696</v>
      </c>
      <c r="AW1346" s="190"/>
      <c r="AX1346" s="185">
        <v>43902</v>
      </c>
      <c r="AY1346" s="185">
        <v>43190</v>
      </c>
      <c r="AZ1346" s="184" t="s">
        <v>27107</v>
      </c>
      <c r="BA1346" s="184" t="s">
        <v>16697</v>
      </c>
      <c r="BB1346" s="184"/>
      <c r="BC1346" s="184"/>
      <c r="BD1346" s="184"/>
      <c r="BE1346" s="184"/>
      <c r="BF1346" s="184"/>
      <c r="BG1346" s="184"/>
      <c r="BH1346" s="184"/>
      <c r="BI1346" s="184"/>
      <c r="BJ1346" s="184"/>
      <c r="BK1346" s="184"/>
      <c r="BL1346" s="184" t="s">
        <v>3493</v>
      </c>
      <c r="BM1346" s="184"/>
      <c r="BN1346" s="184"/>
      <c r="BO1346" s="184" t="s">
        <v>3493</v>
      </c>
      <c r="BP1346" s="184" t="s">
        <v>3493</v>
      </c>
      <c r="BQ1346" s="184" t="str">
        <f t="shared" si="58"/>
        <v>√</v>
      </c>
      <c r="BR1346" s="184"/>
      <c r="BS1346" s="184"/>
      <c r="BT1346" s="187" t="s">
        <v>3493</v>
      </c>
      <c r="BU1346" s="184"/>
      <c r="BV1346" s="190" t="e">
        <f>VLOOKUP(D:D,#REF!,2,0)</f>
        <v>#REF!</v>
      </c>
      <c r="BW1346" s="190" t="e">
        <f>VLOOKUP(D:D,#REF!,3,0)</f>
        <v>#REF!</v>
      </c>
      <c r="BX1346" s="190"/>
      <c r="BY1346" s="190"/>
      <c r="BZ1346" s="191" t="e">
        <f>VLOOKUP(D:D,#REF!,2,0)</f>
        <v>#REF!</v>
      </c>
      <c r="CA1346" s="192" t="s">
        <v>27043</v>
      </c>
      <c r="CB1346" s="192" t="s">
        <v>27043</v>
      </c>
      <c r="CC1346" s="192" t="s">
        <v>27043</v>
      </c>
      <c r="CD1346" s="190"/>
      <c r="CE1346" s="184">
        <v>7004802</v>
      </c>
    </row>
    <row r="1347" spans="1:83" ht="11.95" customHeight="1">
      <c r="A1347" s="184">
        <v>7004803</v>
      </c>
      <c r="B1347" s="184">
        <v>1346</v>
      </c>
      <c r="C1347" s="184" t="s">
        <v>27044</v>
      </c>
      <c r="D1347" s="184" t="s">
        <v>34</v>
      </c>
      <c r="E1347" s="184" t="s">
        <v>730</v>
      </c>
      <c r="F1347" s="184" t="s">
        <v>16698</v>
      </c>
      <c r="G1347" s="185">
        <v>42525</v>
      </c>
      <c r="H1347" s="186" t="s">
        <v>27174</v>
      </c>
      <c r="I1347" s="187">
        <v>21156</v>
      </c>
      <c r="J1347" s="184" t="s">
        <v>27175</v>
      </c>
      <c r="K1347" s="184">
        <v>7004803</v>
      </c>
      <c r="L1347" s="184" t="s">
        <v>16699</v>
      </c>
      <c r="M1347" s="184" t="s">
        <v>16700</v>
      </c>
      <c r="N1347" s="188" t="s">
        <v>16701</v>
      </c>
      <c r="O1347" s="189"/>
      <c r="P1347" s="187" t="s">
        <v>16702</v>
      </c>
      <c r="Q1347" s="187" t="s">
        <v>16702</v>
      </c>
      <c r="R1347" s="184" t="s">
        <v>16703</v>
      </c>
      <c r="S1347" s="184">
        <v>13973530785</v>
      </c>
      <c r="T1347" s="184" t="s">
        <v>16704</v>
      </c>
      <c r="U1347" s="184">
        <v>13873565386</v>
      </c>
      <c r="V1347" s="184" t="s">
        <v>27070</v>
      </c>
      <c r="W1347" s="184" t="s">
        <v>27050</v>
      </c>
      <c r="X1347" s="187" t="s">
        <v>16705</v>
      </c>
      <c r="Y1347" s="187"/>
      <c r="Z1347" s="188" t="s">
        <v>27050</v>
      </c>
      <c r="AA1347" s="184">
        <v>180</v>
      </c>
      <c r="AB1347" s="184" t="s">
        <v>3561</v>
      </c>
      <c r="AC1347" s="184"/>
      <c r="AD1347" s="184"/>
      <c r="AE1347" s="184" t="s">
        <v>3562</v>
      </c>
      <c r="AF1347" s="184" t="s">
        <v>4919</v>
      </c>
      <c r="AG1347" s="184"/>
      <c r="AH1347" s="184"/>
      <c r="AI1347" s="184"/>
      <c r="AJ1347" s="184" t="s">
        <v>3593</v>
      </c>
      <c r="AK1347" s="184">
        <v>423000</v>
      </c>
      <c r="AL1347" s="184" t="s">
        <v>27174</v>
      </c>
      <c r="AM1347" s="184" t="s">
        <v>16671</v>
      </c>
      <c r="AN1347" s="184">
        <v>18673573363</v>
      </c>
      <c r="AO1347" s="184" t="s">
        <v>16672</v>
      </c>
      <c r="AP1347" s="184" t="s">
        <v>16706</v>
      </c>
      <c r="AQ1347" s="184">
        <v>13873565386</v>
      </c>
      <c r="AR1347" s="184" t="s">
        <v>16673</v>
      </c>
      <c r="AS1347" s="184" t="s">
        <v>16674</v>
      </c>
      <c r="AT1347" s="184">
        <v>18673573363</v>
      </c>
      <c r="AU1347" s="184" t="s">
        <v>16707</v>
      </c>
      <c r="AV1347" s="184" t="s">
        <v>16708</v>
      </c>
      <c r="AW1347" s="190"/>
      <c r="AX1347" s="185">
        <v>44277</v>
      </c>
      <c r="AY1347" s="185">
        <v>44277</v>
      </c>
      <c r="AZ1347" s="184" t="s">
        <v>27041</v>
      </c>
      <c r="BA1347" s="184" t="s">
        <v>16709</v>
      </c>
      <c r="BB1347" s="184"/>
      <c r="BC1347" s="184"/>
      <c r="BD1347" s="184"/>
      <c r="BE1347" s="184"/>
      <c r="BF1347" s="184"/>
      <c r="BG1347" s="184"/>
      <c r="BH1347" s="184"/>
      <c r="BI1347" s="184"/>
      <c r="BJ1347" s="184"/>
      <c r="BK1347" s="184"/>
      <c r="BL1347" s="184" t="s">
        <v>3493</v>
      </c>
      <c r="BM1347" s="184"/>
      <c r="BN1347" s="184"/>
      <c r="BO1347" s="184"/>
      <c r="BP1347" s="184" t="s">
        <v>3493</v>
      </c>
      <c r="BQ1347" s="184" t="str">
        <f t="shared" ref="BQ1347:BQ1373" si="60">IF(OR(M1347="",M1347="/")," ","√")</f>
        <v>√</v>
      </c>
      <c r="BR1347" s="184"/>
      <c r="BS1347" s="184"/>
      <c r="BT1347" s="187" t="s">
        <v>3493</v>
      </c>
      <c r="BU1347" s="184"/>
      <c r="BV1347" s="190" t="e">
        <f>VLOOKUP(D:D,#REF!,2,0)</f>
        <v>#REF!</v>
      </c>
      <c r="BW1347" s="190" t="e">
        <f>VLOOKUP(D:D,#REF!,3,0)</f>
        <v>#REF!</v>
      </c>
      <c r="BX1347" s="190"/>
      <c r="BY1347" s="190"/>
      <c r="BZ1347" s="191" t="e">
        <f>VLOOKUP(D:D,#REF!,2,0)</f>
        <v>#REF!</v>
      </c>
      <c r="CA1347" s="192" t="s">
        <v>27043</v>
      </c>
      <c r="CB1347" s="192" t="s">
        <v>27043</v>
      </c>
      <c r="CC1347" s="192" t="s">
        <v>27043</v>
      </c>
      <c r="CD1347" s="190"/>
      <c r="CE1347" s="184">
        <v>7004803</v>
      </c>
    </row>
    <row r="1348" spans="1:83" ht="11.95" customHeight="1">
      <c r="A1348" s="184">
        <v>7004804</v>
      </c>
      <c r="B1348" s="184">
        <v>1347</v>
      </c>
      <c r="C1348" s="184" t="s">
        <v>27044</v>
      </c>
      <c r="D1348" s="184" t="s">
        <v>34</v>
      </c>
      <c r="E1348" s="184" t="s">
        <v>728</v>
      </c>
      <c r="F1348" s="184" t="s">
        <v>16710</v>
      </c>
      <c r="G1348" s="185">
        <v>42525</v>
      </c>
      <c r="H1348" s="186" t="s">
        <v>16678</v>
      </c>
      <c r="I1348" s="187">
        <v>21157</v>
      </c>
      <c r="J1348" s="184" t="s">
        <v>27175</v>
      </c>
      <c r="K1348" s="184">
        <v>7004804</v>
      </c>
      <c r="L1348" s="184" t="s">
        <v>16711</v>
      </c>
      <c r="M1348" s="184" t="s">
        <v>16712</v>
      </c>
      <c r="N1348" s="188" t="s">
        <v>16713</v>
      </c>
      <c r="O1348" s="189" t="s">
        <v>16714</v>
      </c>
      <c r="P1348" s="187" t="s">
        <v>16715</v>
      </c>
      <c r="Q1348" s="187" t="s">
        <v>16715</v>
      </c>
      <c r="R1348" s="184" t="s">
        <v>16716</v>
      </c>
      <c r="S1348" s="184" t="s">
        <v>16717</v>
      </c>
      <c r="T1348" s="184" t="s">
        <v>15414</v>
      </c>
      <c r="U1348" s="184">
        <v>15873436331</v>
      </c>
      <c r="V1348" s="184" t="s">
        <v>16718</v>
      </c>
      <c r="W1348" s="184" t="s">
        <v>16719</v>
      </c>
      <c r="X1348" s="187" t="s">
        <v>16720</v>
      </c>
      <c r="Y1348" s="187"/>
      <c r="Z1348" s="187" t="s">
        <v>16721</v>
      </c>
      <c r="AA1348" s="184">
        <v>180</v>
      </c>
      <c r="AB1348" s="184" t="s">
        <v>3561</v>
      </c>
      <c r="AC1348" s="184"/>
      <c r="AD1348" s="184"/>
      <c r="AE1348" s="184" t="s">
        <v>3562</v>
      </c>
      <c r="AF1348" s="184"/>
      <c r="AG1348" s="184"/>
      <c r="AH1348" s="184"/>
      <c r="AI1348" s="184"/>
      <c r="AJ1348" s="184" t="s">
        <v>27037</v>
      </c>
      <c r="AK1348" s="184">
        <v>421000</v>
      </c>
      <c r="AL1348" s="184" t="s">
        <v>16678</v>
      </c>
      <c r="AM1348" s="184" t="s">
        <v>16692</v>
      </c>
      <c r="AN1348" s="184">
        <v>18974735679</v>
      </c>
      <c r="AO1348" s="184" t="s">
        <v>16693</v>
      </c>
      <c r="AP1348" s="184" t="s">
        <v>15418</v>
      </c>
      <c r="AQ1348" s="184" t="s">
        <v>16722</v>
      </c>
      <c r="AR1348" s="184" t="s">
        <v>16694</v>
      </c>
      <c r="AS1348" s="184" t="s">
        <v>16695</v>
      </c>
      <c r="AT1348" s="184">
        <v>18974735679</v>
      </c>
      <c r="AU1348" s="184" t="s">
        <v>16723</v>
      </c>
      <c r="AV1348" s="184" t="s">
        <v>16723</v>
      </c>
      <c r="AW1348" s="190"/>
      <c r="AX1348" s="185">
        <v>43555</v>
      </c>
      <c r="AY1348" s="185"/>
      <c r="AZ1348" s="184" t="s">
        <v>27041</v>
      </c>
      <c r="BA1348" s="184" t="s">
        <v>16724</v>
      </c>
      <c r="BB1348" s="184"/>
      <c r="BC1348" s="184"/>
      <c r="BD1348" s="184"/>
      <c r="BE1348" s="184"/>
      <c r="BF1348" s="184"/>
      <c r="BG1348" s="184"/>
      <c r="BH1348" s="184"/>
      <c r="BI1348" s="184"/>
      <c r="BJ1348" s="184"/>
      <c r="BK1348" s="184"/>
      <c r="BL1348" s="184" t="s">
        <v>3493</v>
      </c>
      <c r="BM1348" s="184"/>
      <c r="BN1348" s="184"/>
      <c r="BO1348" s="184"/>
      <c r="BP1348" s="184" t="s">
        <v>3493</v>
      </c>
      <c r="BQ1348" s="184" t="str">
        <f t="shared" si="60"/>
        <v>√</v>
      </c>
      <c r="BR1348" s="184"/>
      <c r="BS1348" s="184"/>
      <c r="BT1348" s="187" t="s">
        <v>3493</v>
      </c>
      <c r="BU1348" s="184"/>
      <c r="BV1348" s="190" t="e">
        <f>VLOOKUP(D:D,#REF!,2,0)</f>
        <v>#REF!</v>
      </c>
      <c r="BW1348" s="190" t="e">
        <f>VLOOKUP(D:D,#REF!,3,0)</f>
        <v>#REF!</v>
      </c>
      <c r="BX1348" s="190"/>
      <c r="BY1348" s="190"/>
      <c r="BZ1348" s="191" t="e">
        <f>VLOOKUP(D:D,#REF!,2,0)</f>
        <v>#REF!</v>
      </c>
      <c r="CA1348" s="192" t="s">
        <v>18928</v>
      </c>
      <c r="CB1348" s="192" t="s">
        <v>18928</v>
      </c>
      <c r="CC1348" s="192" t="s">
        <v>18928</v>
      </c>
      <c r="CD1348" s="190"/>
      <c r="CE1348" s="184">
        <v>7004804</v>
      </c>
    </row>
    <row r="1349" spans="1:83" ht="11.95" customHeight="1">
      <c r="A1349" s="184">
        <v>7004805</v>
      </c>
      <c r="B1349" s="184">
        <v>1348</v>
      </c>
      <c r="C1349" s="184" t="s">
        <v>3672</v>
      </c>
      <c r="D1349" s="184" t="s">
        <v>34</v>
      </c>
      <c r="E1349" s="184" t="s">
        <v>728</v>
      </c>
      <c r="F1349" s="184" t="s">
        <v>16725</v>
      </c>
      <c r="G1349" s="185">
        <v>42525</v>
      </c>
      <c r="H1349" s="186" t="s">
        <v>16678</v>
      </c>
      <c r="I1349" s="187">
        <v>21157</v>
      </c>
      <c r="J1349" s="184" t="s">
        <v>23220</v>
      </c>
      <c r="K1349" s="184">
        <v>7004805</v>
      </c>
      <c r="L1349" s="184" t="s">
        <v>16726</v>
      </c>
      <c r="M1349" s="184" t="s">
        <v>16727</v>
      </c>
      <c r="N1349" s="188" t="s">
        <v>16728</v>
      </c>
      <c r="O1349" s="189" t="s">
        <v>16729</v>
      </c>
      <c r="P1349" s="187" t="s">
        <v>16730</v>
      </c>
      <c r="Q1349" s="187" t="s">
        <v>16730</v>
      </c>
      <c r="R1349" s="184" t="s">
        <v>16731</v>
      </c>
      <c r="S1349" s="184" t="s">
        <v>16732</v>
      </c>
      <c r="T1349" s="184" t="s">
        <v>16733</v>
      </c>
      <c r="U1349" s="184">
        <v>13975457312</v>
      </c>
      <c r="V1349" s="184" t="s">
        <v>16734</v>
      </c>
      <c r="W1349" s="184" t="s">
        <v>16735</v>
      </c>
      <c r="X1349" s="187" t="s">
        <v>16736</v>
      </c>
      <c r="Y1349" s="187" t="s">
        <v>16737</v>
      </c>
      <c r="Z1349" s="187" t="s">
        <v>16736</v>
      </c>
      <c r="AA1349" s="184">
        <v>180</v>
      </c>
      <c r="AB1349" s="184" t="s">
        <v>3561</v>
      </c>
      <c r="AC1349" s="184"/>
      <c r="AD1349" s="184"/>
      <c r="AE1349" s="184" t="s">
        <v>3562</v>
      </c>
      <c r="AF1349" s="184"/>
      <c r="AG1349" s="184"/>
      <c r="AH1349" s="184"/>
      <c r="AI1349" s="184"/>
      <c r="AJ1349" s="184" t="s">
        <v>3563</v>
      </c>
      <c r="AK1349" s="184">
        <v>421000</v>
      </c>
      <c r="AL1349" s="184" t="s">
        <v>16678</v>
      </c>
      <c r="AM1349" s="184" t="s">
        <v>16692</v>
      </c>
      <c r="AN1349" s="184">
        <v>18974735679</v>
      </c>
      <c r="AO1349" s="184" t="s">
        <v>16693</v>
      </c>
      <c r="AP1349" s="184" t="s">
        <v>16738</v>
      </c>
      <c r="AQ1349" s="184">
        <v>13975457312</v>
      </c>
      <c r="AR1349" s="184" t="s">
        <v>16694</v>
      </c>
      <c r="AS1349" s="184" t="s">
        <v>16695</v>
      </c>
      <c r="AT1349" s="184">
        <v>18974735679</v>
      </c>
      <c r="AU1349" s="184" t="s">
        <v>16739</v>
      </c>
      <c r="AV1349" s="184" t="s">
        <v>16739</v>
      </c>
      <c r="AW1349" s="190"/>
      <c r="AX1349" s="185">
        <v>44283</v>
      </c>
      <c r="AY1349" s="185">
        <v>42989</v>
      </c>
      <c r="AZ1349" s="184" t="s">
        <v>3731</v>
      </c>
      <c r="BA1349" s="184" t="s">
        <v>27183</v>
      </c>
      <c r="BB1349" s="184"/>
      <c r="BC1349" s="184"/>
      <c r="BD1349" s="184"/>
      <c r="BE1349" s="184"/>
      <c r="BF1349" s="184"/>
      <c r="BG1349" s="184"/>
      <c r="BH1349" s="184"/>
      <c r="BI1349" s="184"/>
      <c r="BJ1349" s="184"/>
      <c r="BK1349" s="184"/>
      <c r="BL1349" s="184" t="s">
        <v>3493</v>
      </c>
      <c r="BM1349" s="184"/>
      <c r="BN1349" s="184"/>
      <c r="BO1349" s="184" t="s">
        <v>3493</v>
      </c>
      <c r="BP1349" s="184" t="s">
        <v>3493</v>
      </c>
      <c r="BQ1349" s="184" t="str">
        <f t="shared" si="60"/>
        <v>√</v>
      </c>
      <c r="BR1349" s="184"/>
      <c r="BS1349" s="184"/>
      <c r="BT1349" s="187" t="s">
        <v>3493</v>
      </c>
      <c r="BU1349" s="184"/>
      <c r="BV1349" s="190" t="e">
        <f>VLOOKUP(D:D,#REF!,2,0)</f>
        <v>#REF!</v>
      </c>
      <c r="BW1349" s="190" t="e">
        <f>VLOOKUP(D:D,#REF!,3,0)</f>
        <v>#REF!</v>
      </c>
      <c r="BX1349" s="190"/>
      <c r="BY1349" s="190"/>
      <c r="BZ1349" s="191" t="e">
        <f>VLOOKUP(D:D,#REF!,2,0)</f>
        <v>#REF!</v>
      </c>
      <c r="CA1349" s="192" t="s">
        <v>18928</v>
      </c>
      <c r="CB1349" s="192" t="s">
        <v>18928</v>
      </c>
      <c r="CC1349" s="192" t="s">
        <v>18928</v>
      </c>
      <c r="CD1349" s="190"/>
      <c r="CE1349" s="184">
        <v>7004805</v>
      </c>
    </row>
    <row r="1350" spans="1:83" ht="11.95" customHeight="1">
      <c r="A1350" s="184">
        <v>7004806</v>
      </c>
      <c r="B1350" s="184">
        <v>1349</v>
      </c>
      <c r="C1350" s="184" t="s">
        <v>3672</v>
      </c>
      <c r="D1350" s="184" t="s">
        <v>34</v>
      </c>
      <c r="E1350" s="184" t="s">
        <v>728</v>
      </c>
      <c r="F1350" s="184" t="s">
        <v>27184</v>
      </c>
      <c r="G1350" s="185">
        <v>42525</v>
      </c>
      <c r="H1350" s="186" t="s">
        <v>16678</v>
      </c>
      <c r="I1350" s="187">
        <v>21157</v>
      </c>
      <c r="J1350" s="184" t="s">
        <v>23220</v>
      </c>
      <c r="K1350" s="184">
        <v>7004806</v>
      </c>
      <c r="L1350" s="184" t="s">
        <v>27185</v>
      </c>
      <c r="M1350" s="184" t="s">
        <v>27186</v>
      </c>
      <c r="N1350" s="188" t="s">
        <v>27187</v>
      </c>
      <c r="O1350" s="189" t="s">
        <v>16740</v>
      </c>
      <c r="P1350" s="187" t="s">
        <v>27188</v>
      </c>
      <c r="Q1350" s="187" t="s">
        <v>27188</v>
      </c>
      <c r="R1350" s="184" t="s">
        <v>27189</v>
      </c>
      <c r="S1350" s="184" t="s">
        <v>16741</v>
      </c>
      <c r="T1350" s="184" t="s">
        <v>27190</v>
      </c>
      <c r="U1350" s="184" t="s">
        <v>27191</v>
      </c>
      <c r="V1350" s="184" t="s">
        <v>27192</v>
      </c>
      <c r="W1350" s="184" t="s">
        <v>27193</v>
      </c>
      <c r="X1350" s="187" t="s">
        <v>27194</v>
      </c>
      <c r="Y1350" s="187"/>
      <c r="Z1350" s="188" t="s">
        <v>3575</v>
      </c>
      <c r="AA1350" s="184">
        <v>180</v>
      </c>
      <c r="AB1350" s="184" t="s">
        <v>3561</v>
      </c>
      <c r="AC1350" s="184"/>
      <c r="AD1350" s="184"/>
      <c r="AE1350" s="184" t="s">
        <v>3562</v>
      </c>
      <c r="AF1350" s="184"/>
      <c r="AG1350" s="184"/>
      <c r="AH1350" s="184"/>
      <c r="AI1350" s="184"/>
      <c r="AJ1350" s="184" t="s">
        <v>3563</v>
      </c>
      <c r="AK1350" s="184">
        <v>421000</v>
      </c>
      <c r="AL1350" s="184" t="s">
        <v>16678</v>
      </c>
      <c r="AM1350" s="184" t="s">
        <v>16692</v>
      </c>
      <c r="AN1350" s="184">
        <v>18974735679</v>
      </c>
      <c r="AO1350" s="184" t="s">
        <v>16693</v>
      </c>
      <c r="AP1350" s="184" t="s">
        <v>16742</v>
      </c>
      <c r="AQ1350" s="184" t="s">
        <v>16743</v>
      </c>
      <c r="AR1350" s="184" t="s">
        <v>16694</v>
      </c>
      <c r="AS1350" s="184" t="s">
        <v>16695</v>
      </c>
      <c r="AT1350" s="184">
        <v>18974735679</v>
      </c>
      <c r="AU1350" s="184" t="s">
        <v>27195</v>
      </c>
      <c r="AV1350" s="184" t="s">
        <v>27195</v>
      </c>
      <c r="AW1350" s="190"/>
      <c r="AX1350" s="185">
        <v>43190</v>
      </c>
      <c r="AY1350" s="185"/>
      <c r="AZ1350" s="184" t="s">
        <v>3731</v>
      </c>
      <c r="BA1350" s="184" t="s">
        <v>27196</v>
      </c>
      <c r="BB1350" s="184"/>
      <c r="BC1350" s="184"/>
      <c r="BD1350" s="184"/>
      <c r="BE1350" s="184"/>
      <c r="BF1350" s="184"/>
      <c r="BG1350" s="184"/>
      <c r="BH1350" s="184"/>
      <c r="BI1350" s="184"/>
      <c r="BJ1350" s="184"/>
      <c r="BK1350" s="184"/>
      <c r="BL1350" s="184" t="s">
        <v>3493</v>
      </c>
      <c r="BM1350" s="184"/>
      <c r="BN1350" s="184"/>
      <c r="BO1350" s="184"/>
      <c r="BP1350" s="184" t="s">
        <v>3493</v>
      </c>
      <c r="BQ1350" s="184" t="str">
        <f t="shared" si="60"/>
        <v>√</v>
      </c>
      <c r="BR1350" s="184"/>
      <c r="BS1350" s="184"/>
      <c r="BT1350" s="187" t="s">
        <v>3493</v>
      </c>
      <c r="BU1350" s="184"/>
      <c r="BV1350" s="190" t="e">
        <f>VLOOKUP(D:D,#REF!,2,0)</f>
        <v>#REF!</v>
      </c>
      <c r="BW1350" s="190" t="e">
        <f>VLOOKUP(D:D,#REF!,3,0)</f>
        <v>#REF!</v>
      </c>
      <c r="BX1350" s="190"/>
      <c r="BY1350" s="190"/>
      <c r="BZ1350" s="191" t="e">
        <f>VLOOKUP(D:D,#REF!,2,0)</f>
        <v>#REF!</v>
      </c>
      <c r="CA1350" s="192" t="s">
        <v>18928</v>
      </c>
      <c r="CB1350" s="192" t="s">
        <v>18928</v>
      </c>
      <c r="CC1350" s="192" t="s">
        <v>18928</v>
      </c>
      <c r="CD1350" s="190"/>
      <c r="CE1350" s="184">
        <v>7004806</v>
      </c>
    </row>
    <row r="1351" spans="1:83" ht="11.95" customHeight="1">
      <c r="A1351" s="184">
        <v>7004807</v>
      </c>
      <c r="B1351" s="184">
        <v>1350</v>
      </c>
      <c r="C1351" s="184" t="s">
        <v>3672</v>
      </c>
      <c r="D1351" s="184" t="s">
        <v>34</v>
      </c>
      <c r="E1351" s="184" t="s">
        <v>728</v>
      </c>
      <c r="F1351" s="184" t="s">
        <v>27197</v>
      </c>
      <c r="G1351" s="185">
        <v>42525</v>
      </c>
      <c r="H1351" s="186" t="s">
        <v>16678</v>
      </c>
      <c r="I1351" s="187">
        <v>21157</v>
      </c>
      <c r="J1351" s="184" t="s">
        <v>23220</v>
      </c>
      <c r="K1351" s="184">
        <v>7004807</v>
      </c>
      <c r="L1351" s="184" t="s">
        <v>27198</v>
      </c>
      <c r="M1351" s="184" t="s">
        <v>27199</v>
      </c>
      <c r="N1351" s="205" t="s">
        <v>27200</v>
      </c>
      <c r="O1351" s="189" t="s">
        <v>16744</v>
      </c>
      <c r="P1351" s="187" t="s">
        <v>27201</v>
      </c>
      <c r="Q1351" s="187" t="s">
        <v>27201</v>
      </c>
      <c r="R1351" s="184" t="s">
        <v>27202</v>
      </c>
      <c r="S1351" s="184" t="s">
        <v>16744</v>
      </c>
      <c r="T1351" s="184" t="s">
        <v>27203</v>
      </c>
      <c r="U1351" s="184">
        <v>15575494005</v>
      </c>
      <c r="V1351" s="184" t="s">
        <v>27204</v>
      </c>
      <c r="W1351" s="184" t="s">
        <v>27205</v>
      </c>
      <c r="X1351" s="187" t="s">
        <v>27206</v>
      </c>
      <c r="Y1351" s="187"/>
      <c r="Z1351" s="187" t="s">
        <v>27206</v>
      </c>
      <c r="AA1351" s="184">
        <v>180</v>
      </c>
      <c r="AB1351" s="184" t="s">
        <v>3561</v>
      </c>
      <c r="AC1351" s="184"/>
      <c r="AD1351" s="184"/>
      <c r="AE1351" s="184" t="s">
        <v>3562</v>
      </c>
      <c r="AF1351" s="184"/>
      <c r="AG1351" s="184"/>
      <c r="AH1351" s="184"/>
      <c r="AI1351" s="184"/>
      <c r="AJ1351" s="184" t="s">
        <v>3563</v>
      </c>
      <c r="AK1351" s="184">
        <v>421000</v>
      </c>
      <c r="AL1351" s="184" t="s">
        <v>16678</v>
      </c>
      <c r="AM1351" s="184" t="s">
        <v>16692</v>
      </c>
      <c r="AN1351" s="184">
        <v>18974735679</v>
      </c>
      <c r="AO1351" s="184" t="s">
        <v>16693</v>
      </c>
      <c r="AP1351" s="184" t="s">
        <v>16745</v>
      </c>
      <c r="AQ1351" s="184">
        <v>15575494005</v>
      </c>
      <c r="AR1351" s="184" t="s">
        <v>16694</v>
      </c>
      <c r="AS1351" s="184" t="s">
        <v>16695</v>
      </c>
      <c r="AT1351" s="184">
        <v>18974735679</v>
      </c>
      <c r="AU1351" s="184" t="s">
        <v>27207</v>
      </c>
      <c r="AV1351" s="184" t="s">
        <v>16746</v>
      </c>
      <c r="AW1351" s="190"/>
      <c r="AX1351" s="185">
        <v>43231</v>
      </c>
      <c r="AY1351" s="185"/>
      <c r="AZ1351" s="184" t="s">
        <v>3731</v>
      </c>
      <c r="BA1351" s="184" t="s">
        <v>27208</v>
      </c>
      <c r="BB1351" s="184"/>
      <c r="BC1351" s="184"/>
      <c r="BD1351" s="184"/>
      <c r="BE1351" s="184"/>
      <c r="BF1351" s="184"/>
      <c r="BG1351" s="184"/>
      <c r="BH1351" s="184"/>
      <c r="BI1351" s="184"/>
      <c r="BJ1351" s="184"/>
      <c r="BK1351" s="184"/>
      <c r="BL1351" s="184" t="s">
        <v>3493</v>
      </c>
      <c r="BM1351" s="184"/>
      <c r="BN1351" s="184"/>
      <c r="BO1351" s="184"/>
      <c r="BP1351" s="184" t="s">
        <v>3493</v>
      </c>
      <c r="BQ1351" s="184" t="str">
        <f t="shared" si="60"/>
        <v>√</v>
      </c>
      <c r="BR1351" s="184"/>
      <c r="BS1351" s="184"/>
      <c r="BT1351" s="187" t="s">
        <v>3493</v>
      </c>
      <c r="BU1351" s="184"/>
      <c r="BV1351" s="190" t="e">
        <f>VLOOKUP(D:D,#REF!,2,0)</f>
        <v>#REF!</v>
      </c>
      <c r="BW1351" s="190" t="e">
        <f>VLOOKUP(D:D,#REF!,3,0)</f>
        <v>#REF!</v>
      </c>
      <c r="BX1351" s="190"/>
      <c r="BY1351" s="190"/>
      <c r="BZ1351" s="191" t="e">
        <f>VLOOKUP(D:D,#REF!,2,0)</f>
        <v>#REF!</v>
      </c>
      <c r="CA1351" s="192" t="s">
        <v>18928</v>
      </c>
      <c r="CB1351" s="192" t="s">
        <v>18928</v>
      </c>
      <c r="CC1351" s="192" t="s">
        <v>18928</v>
      </c>
      <c r="CD1351" s="190"/>
      <c r="CE1351" s="184">
        <v>7004807</v>
      </c>
    </row>
    <row r="1352" spans="1:83" ht="11.95" customHeight="1">
      <c r="A1352" s="184">
        <v>7004808</v>
      </c>
      <c r="B1352" s="184">
        <v>1351</v>
      </c>
      <c r="C1352" s="184" t="s">
        <v>3672</v>
      </c>
      <c r="D1352" s="184" t="s">
        <v>34</v>
      </c>
      <c r="E1352" s="184" t="s">
        <v>728</v>
      </c>
      <c r="F1352" s="184" t="s">
        <v>27209</v>
      </c>
      <c r="G1352" s="185">
        <v>42525</v>
      </c>
      <c r="H1352" s="186" t="s">
        <v>16678</v>
      </c>
      <c r="I1352" s="187">
        <v>21157</v>
      </c>
      <c r="J1352" s="184" t="s">
        <v>23220</v>
      </c>
      <c r="K1352" s="184">
        <v>7004808</v>
      </c>
      <c r="L1352" s="184" t="s">
        <v>27210</v>
      </c>
      <c r="M1352" s="184" t="s">
        <v>27211</v>
      </c>
      <c r="N1352" s="188" t="s">
        <v>27212</v>
      </c>
      <c r="O1352" s="189" t="s">
        <v>16747</v>
      </c>
      <c r="P1352" s="187" t="s">
        <v>27213</v>
      </c>
      <c r="Q1352" s="187" t="s">
        <v>27213</v>
      </c>
      <c r="R1352" s="184" t="s">
        <v>27214</v>
      </c>
      <c r="S1352" s="184" t="s">
        <v>16748</v>
      </c>
      <c r="T1352" s="184" t="s">
        <v>27215</v>
      </c>
      <c r="U1352" s="184">
        <v>13037343185</v>
      </c>
      <c r="V1352" s="184" t="s">
        <v>27216</v>
      </c>
      <c r="W1352" s="184" t="s">
        <v>27217</v>
      </c>
      <c r="X1352" s="187" t="s">
        <v>27218</v>
      </c>
      <c r="Y1352" s="187"/>
      <c r="Z1352" s="188" t="s">
        <v>3575</v>
      </c>
      <c r="AA1352" s="184">
        <v>180</v>
      </c>
      <c r="AB1352" s="184" t="s">
        <v>3561</v>
      </c>
      <c r="AC1352" s="184"/>
      <c r="AD1352" s="184"/>
      <c r="AE1352" s="184" t="s">
        <v>3562</v>
      </c>
      <c r="AF1352" s="184"/>
      <c r="AG1352" s="184"/>
      <c r="AH1352" s="184"/>
      <c r="AI1352" s="184"/>
      <c r="AJ1352" s="184" t="s">
        <v>3563</v>
      </c>
      <c r="AK1352" s="184">
        <v>421000</v>
      </c>
      <c r="AL1352" s="184" t="s">
        <v>16678</v>
      </c>
      <c r="AM1352" s="184" t="s">
        <v>16692</v>
      </c>
      <c r="AN1352" s="184">
        <v>18974735679</v>
      </c>
      <c r="AO1352" s="184" t="s">
        <v>16693</v>
      </c>
      <c r="AP1352" s="184" t="s">
        <v>16749</v>
      </c>
      <c r="AQ1352" s="184">
        <v>13037343185</v>
      </c>
      <c r="AR1352" s="184" t="s">
        <v>16694</v>
      </c>
      <c r="AS1352" s="184" t="s">
        <v>16695</v>
      </c>
      <c r="AT1352" s="184">
        <v>18974735679</v>
      </c>
      <c r="AU1352" s="184" t="s">
        <v>27219</v>
      </c>
      <c r="AV1352" s="184" t="s">
        <v>16750</v>
      </c>
      <c r="AW1352" s="190"/>
      <c r="AX1352" s="185">
        <v>44286</v>
      </c>
      <c r="AY1352" s="185"/>
      <c r="AZ1352" s="184" t="s">
        <v>3731</v>
      </c>
      <c r="BA1352" s="184" t="s">
        <v>27220</v>
      </c>
      <c r="BB1352" s="184"/>
      <c r="BC1352" s="184"/>
      <c r="BD1352" s="184"/>
      <c r="BE1352" s="184"/>
      <c r="BF1352" s="184"/>
      <c r="BG1352" s="184"/>
      <c r="BH1352" s="184"/>
      <c r="BI1352" s="184"/>
      <c r="BJ1352" s="184"/>
      <c r="BK1352" s="184"/>
      <c r="BL1352" s="184" t="s">
        <v>3493</v>
      </c>
      <c r="BM1352" s="184"/>
      <c r="BN1352" s="184"/>
      <c r="BO1352" s="184"/>
      <c r="BP1352" s="184" t="s">
        <v>3493</v>
      </c>
      <c r="BQ1352" s="184" t="str">
        <f t="shared" si="60"/>
        <v>√</v>
      </c>
      <c r="BR1352" s="184"/>
      <c r="BS1352" s="184"/>
      <c r="BT1352" s="187" t="s">
        <v>3493</v>
      </c>
      <c r="BU1352" s="184"/>
      <c r="BV1352" s="190" t="e">
        <f>VLOOKUP(D:D,#REF!,2,0)</f>
        <v>#REF!</v>
      </c>
      <c r="BW1352" s="190" t="e">
        <f>VLOOKUP(D:D,#REF!,3,0)</f>
        <v>#REF!</v>
      </c>
      <c r="BX1352" s="190"/>
      <c r="BY1352" s="190"/>
      <c r="BZ1352" s="191" t="e">
        <f>VLOOKUP(D:D,#REF!,2,0)</f>
        <v>#REF!</v>
      </c>
      <c r="CA1352" s="192" t="s">
        <v>18928</v>
      </c>
      <c r="CB1352" s="192" t="s">
        <v>18928</v>
      </c>
      <c r="CC1352" s="192" t="s">
        <v>18928</v>
      </c>
      <c r="CD1352" s="190"/>
      <c r="CE1352" s="184">
        <v>7004808</v>
      </c>
    </row>
    <row r="1353" spans="1:83" ht="11.95" customHeight="1">
      <c r="A1353" s="184">
        <v>7004809</v>
      </c>
      <c r="B1353" s="184">
        <v>1352</v>
      </c>
      <c r="C1353" s="184" t="s">
        <v>3672</v>
      </c>
      <c r="D1353" s="184" t="s">
        <v>34</v>
      </c>
      <c r="E1353" s="184" t="s">
        <v>728</v>
      </c>
      <c r="F1353" s="184" t="s">
        <v>27221</v>
      </c>
      <c r="G1353" s="185">
        <v>42525</v>
      </c>
      <c r="H1353" s="186" t="s">
        <v>16678</v>
      </c>
      <c r="I1353" s="187">
        <v>21157</v>
      </c>
      <c r="J1353" s="184" t="s">
        <v>23220</v>
      </c>
      <c r="K1353" s="184">
        <v>7004809</v>
      </c>
      <c r="L1353" s="184" t="s">
        <v>27222</v>
      </c>
      <c r="M1353" s="184" t="s">
        <v>27223</v>
      </c>
      <c r="N1353" s="188" t="s">
        <v>27224</v>
      </c>
      <c r="O1353" s="189" t="s">
        <v>16751</v>
      </c>
      <c r="P1353" s="187" t="s">
        <v>27225</v>
      </c>
      <c r="Q1353" s="187" t="s">
        <v>27225</v>
      </c>
      <c r="R1353" s="184" t="s">
        <v>27226</v>
      </c>
      <c r="S1353" s="184" t="s">
        <v>16752</v>
      </c>
      <c r="T1353" s="184" t="s">
        <v>27227</v>
      </c>
      <c r="U1353" s="184">
        <v>13886419275</v>
      </c>
      <c r="V1353" s="184" t="s">
        <v>27228</v>
      </c>
      <c r="W1353" s="184">
        <v>13272219006</v>
      </c>
      <c r="X1353" s="187" t="s">
        <v>27229</v>
      </c>
      <c r="Y1353" s="187"/>
      <c r="Z1353" s="188" t="s">
        <v>3575</v>
      </c>
      <c r="AA1353" s="184">
        <v>180</v>
      </c>
      <c r="AB1353" s="184" t="s">
        <v>3561</v>
      </c>
      <c r="AC1353" s="184"/>
      <c r="AD1353" s="184"/>
      <c r="AE1353" s="184" t="s">
        <v>3562</v>
      </c>
      <c r="AF1353" s="184"/>
      <c r="AG1353" s="184"/>
      <c r="AH1353" s="184"/>
      <c r="AI1353" s="184"/>
      <c r="AJ1353" s="184" t="s">
        <v>3563</v>
      </c>
      <c r="AK1353" s="184">
        <v>421000</v>
      </c>
      <c r="AL1353" s="184" t="s">
        <v>16678</v>
      </c>
      <c r="AM1353" s="184" t="s">
        <v>16692</v>
      </c>
      <c r="AN1353" s="184">
        <v>18974735679</v>
      </c>
      <c r="AO1353" s="184" t="s">
        <v>16693</v>
      </c>
      <c r="AP1353" s="184" t="s">
        <v>16753</v>
      </c>
      <c r="AQ1353" s="184">
        <v>13886419275</v>
      </c>
      <c r="AR1353" s="184" t="s">
        <v>16694</v>
      </c>
      <c r="AS1353" s="184" t="s">
        <v>16695</v>
      </c>
      <c r="AT1353" s="184">
        <v>18974735679</v>
      </c>
      <c r="AU1353" s="184" t="s">
        <v>27230</v>
      </c>
      <c r="AV1353" s="184" t="s">
        <v>27230</v>
      </c>
      <c r="AW1353" s="190"/>
      <c r="AX1353" s="185">
        <v>44353</v>
      </c>
      <c r="AY1353" s="185"/>
      <c r="AZ1353" s="184" t="s">
        <v>3731</v>
      </c>
      <c r="BA1353" s="184" t="s">
        <v>27231</v>
      </c>
      <c r="BB1353" s="184"/>
      <c r="BC1353" s="184"/>
      <c r="BD1353" s="184"/>
      <c r="BE1353" s="184"/>
      <c r="BF1353" s="184"/>
      <c r="BG1353" s="184"/>
      <c r="BH1353" s="184"/>
      <c r="BI1353" s="184"/>
      <c r="BJ1353" s="184"/>
      <c r="BK1353" s="184"/>
      <c r="BL1353" s="184" t="s">
        <v>3493</v>
      </c>
      <c r="BM1353" s="184"/>
      <c r="BN1353" s="184"/>
      <c r="BO1353" s="184"/>
      <c r="BP1353" s="184" t="s">
        <v>3493</v>
      </c>
      <c r="BQ1353" s="184" t="str">
        <f t="shared" si="60"/>
        <v>√</v>
      </c>
      <c r="BR1353" s="184"/>
      <c r="BS1353" s="184"/>
      <c r="BT1353" s="187" t="s">
        <v>3493</v>
      </c>
      <c r="BU1353" s="184"/>
      <c r="BV1353" s="190" t="e">
        <f>VLOOKUP(D:D,#REF!,2,0)</f>
        <v>#REF!</v>
      </c>
      <c r="BW1353" s="190" t="e">
        <f>VLOOKUP(D:D,#REF!,3,0)</f>
        <v>#REF!</v>
      </c>
      <c r="BX1353" s="190"/>
      <c r="BY1353" s="190"/>
      <c r="BZ1353" s="191" t="e">
        <f>VLOOKUP(D:D,#REF!,2,0)</f>
        <v>#REF!</v>
      </c>
      <c r="CA1353" s="192" t="s">
        <v>18928</v>
      </c>
      <c r="CB1353" s="192" t="s">
        <v>18928</v>
      </c>
      <c r="CC1353" s="192" t="s">
        <v>18928</v>
      </c>
      <c r="CD1353" s="190"/>
      <c r="CE1353" s="184">
        <v>7004809</v>
      </c>
    </row>
    <row r="1354" spans="1:83" ht="11.95" customHeight="1">
      <c r="A1354" s="184">
        <v>7004810</v>
      </c>
      <c r="B1354" s="184">
        <v>1353</v>
      </c>
      <c r="C1354" s="184" t="s">
        <v>3672</v>
      </c>
      <c r="D1354" s="184" t="s">
        <v>34</v>
      </c>
      <c r="E1354" s="184" t="s">
        <v>728</v>
      </c>
      <c r="F1354" s="184" t="s">
        <v>27232</v>
      </c>
      <c r="G1354" s="185">
        <v>42525</v>
      </c>
      <c r="H1354" s="186" t="s">
        <v>16678</v>
      </c>
      <c r="I1354" s="187">
        <v>21157</v>
      </c>
      <c r="J1354" s="184" t="s">
        <v>23220</v>
      </c>
      <c r="K1354" s="184">
        <v>7004810</v>
      </c>
      <c r="L1354" s="184" t="s">
        <v>27233</v>
      </c>
      <c r="M1354" s="184" t="s">
        <v>27234</v>
      </c>
      <c r="N1354" s="188" t="s">
        <v>27235</v>
      </c>
      <c r="O1354" s="189" t="s">
        <v>16754</v>
      </c>
      <c r="P1354" s="187" t="s">
        <v>27236</v>
      </c>
      <c r="Q1354" s="187" t="s">
        <v>27236</v>
      </c>
      <c r="R1354" s="184" t="s">
        <v>27237</v>
      </c>
      <c r="S1354" s="184" t="s">
        <v>16754</v>
      </c>
      <c r="T1354" s="184" t="s">
        <v>27238</v>
      </c>
      <c r="U1354" s="184">
        <v>13789368321</v>
      </c>
      <c r="V1354" s="184" t="s">
        <v>27238</v>
      </c>
      <c r="W1354" s="184" t="s">
        <v>27239</v>
      </c>
      <c r="X1354" s="187" t="s">
        <v>27240</v>
      </c>
      <c r="Y1354" s="187" t="s">
        <v>27241</v>
      </c>
      <c r="Z1354" s="187" t="s">
        <v>27240</v>
      </c>
      <c r="AA1354" s="184">
        <v>180</v>
      </c>
      <c r="AB1354" s="184" t="s">
        <v>3561</v>
      </c>
      <c r="AC1354" s="184"/>
      <c r="AD1354" s="184"/>
      <c r="AE1354" s="184" t="s">
        <v>3562</v>
      </c>
      <c r="AF1354" s="184"/>
      <c r="AG1354" s="184"/>
      <c r="AH1354" s="184"/>
      <c r="AI1354" s="184"/>
      <c r="AJ1354" s="184" t="s">
        <v>3563</v>
      </c>
      <c r="AK1354" s="184">
        <v>421000</v>
      </c>
      <c r="AL1354" s="184" t="s">
        <v>16678</v>
      </c>
      <c r="AM1354" s="184" t="s">
        <v>16692</v>
      </c>
      <c r="AN1354" s="184">
        <v>18974735679</v>
      </c>
      <c r="AO1354" s="184" t="s">
        <v>16693</v>
      </c>
      <c r="AP1354" s="184" t="s">
        <v>16755</v>
      </c>
      <c r="AQ1354" s="184">
        <v>13789368321</v>
      </c>
      <c r="AR1354" s="184" t="s">
        <v>16694</v>
      </c>
      <c r="AS1354" s="184" t="s">
        <v>16695</v>
      </c>
      <c r="AT1354" s="184">
        <v>18974735679</v>
      </c>
      <c r="AU1354" s="184" t="s">
        <v>27242</v>
      </c>
      <c r="AV1354" s="184" t="s">
        <v>16756</v>
      </c>
      <c r="AW1354" s="190"/>
      <c r="AX1354" s="185">
        <v>44378</v>
      </c>
      <c r="AY1354" s="185">
        <v>42460</v>
      </c>
      <c r="AZ1354" s="184" t="s">
        <v>3731</v>
      </c>
      <c r="BA1354" s="184" t="s">
        <v>27243</v>
      </c>
      <c r="BB1354" s="184"/>
      <c r="BC1354" s="184"/>
      <c r="BD1354" s="184"/>
      <c r="BE1354" s="184"/>
      <c r="BF1354" s="184"/>
      <c r="BG1354" s="184"/>
      <c r="BH1354" s="184"/>
      <c r="BI1354" s="184"/>
      <c r="BJ1354" s="184"/>
      <c r="BK1354" s="184"/>
      <c r="BL1354" s="184" t="s">
        <v>3493</v>
      </c>
      <c r="BM1354" s="184"/>
      <c r="BN1354" s="184"/>
      <c r="BO1354" s="184" t="s">
        <v>3493</v>
      </c>
      <c r="BP1354" s="184" t="s">
        <v>3493</v>
      </c>
      <c r="BQ1354" s="184" t="str">
        <f t="shared" si="60"/>
        <v>√</v>
      </c>
      <c r="BR1354" s="184"/>
      <c r="BS1354" s="184"/>
      <c r="BT1354" s="187" t="s">
        <v>3493</v>
      </c>
      <c r="BU1354" s="184"/>
      <c r="BV1354" s="190" t="e">
        <f>VLOOKUP(D:D,#REF!,2,0)</f>
        <v>#REF!</v>
      </c>
      <c r="BW1354" s="190" t="e">
        <f>VLOOKUP(D:D,#REF!,3,0)</f>
        <v>#REF!</v>
      </c>
      <c r="BX1354" s="190"/>
      <c r="BY1354" s="190"/>
      <c r="BZ1354" s="191" t="e">
        <f>VLOOKUP(D:D,#REF!,2,0)</f>
        <v>#REF!</v>
      </c>
      <c r="CA1354" s="192" t="s">
        <v>18928</v>
      </c>
      <c r="CB1354" s="192" t="s">
        <v>18928</v>
      </c>
      <c r="CC1354" s="192" t="s">
        <v>18928</v>
      </c>
      <c r="CD1354" s="190"/>
      <c r="CE1354" s="184">
        <v>7004810</v>
      </c>
    </row>
    <row r="1355" spans="1:83" ht="11.95" customHeight="1">
      <c r="A1355" s="184">
        <v>7004811</v>
      </c>
      <c r="B1355" s="184">
        <v>1354</v>
      </c>
      <c r="C1355" s="184" t="s">
        <v>3672</v>
      </c>
      <c r="D1355" s="184" t="s">
        <v>34</v>
      </c>
      <c r="E1355" s="184" t="s">
        <v>723</v>
      </c>
      <c r="F1355" s="184" t="s">
        <v>27244</v>
      </c>
      <c r="G1355" s="185">
        <v>42525</v>
      </c>
      <c r="H1355" s="186" t="s">
        <v>27245</v>
      </c>
      <c r="I1355" s="187">
        <v>21156</v>
      </c>
      <c r="J1355" s="184" t="s">
        <v>27246</v>
      </c>
      <c r="K1355" s="184">
        <v>7004811</v>
      </c>
      <c r="L1355" s="184" t="s">
        <v>27247</v>
      </c>
      <c r="M1355" s="184" t="s">
        <v>27248</v>
      </c>
      <c r="N1355" s="188" t="s">
        <v>27249</v>
      </c>
      <c r="O1355" s="189" t="s">
        <v>16757</v>
      </c>
      <c r="P1355" s="187" t="s">
        <v>27250</v>
      </c>
      <c r="Q1355" s="187" t="s">
        <v>27250</v>
      </c>
      <c r="R1355" s="184" t="s">
        <v>27251</v>
      </c>
      <c r="S1355" s="184" t="s">
        <v>3820</v>
      </c>
      <c r="T1355" s="184" t="s">
        <v>27252</v>
      </c>
      <c r="U1355" s="184">
        <v>13974101508</v>
      </c>
      <c r="V1355" s="184" t="s">
        <v>25375</v>
      </c>
      <c r="W1355" s="184" t="s">
        <v>3575</v>
      </c>
      <c r="X1355" s="187" t="s">
        <v>27253</v>
      </c>
      <c r="Y1355" s="187"/>
      <c r="Z1355" s="188" t="s">
        <v>3575</v>
      </c>
      <c r="AA1355" s="184">
        <v>180</v>
      </c>
      <c r="AB1355" s="184" t="s">
        <v>3561</v>
      </c>
      <c r="AC1355" s="184"/>
      <c r="AD1355" s="184"/>
      <c r="AE1355" s="184" t="s">
        <v>3562</v>
      </c>
      <c r="AF1355" s="184" t="s">
        <v>4919</v>
      </c>
      <c r="AG1355" s="184"/>
      <c r="AH1355" s="184"/>
      <c r="AI1355" s="184"/>
      <c r="AJ1355" s="184" t="s">
        <v>3563</v>
      </c>
      <c r="AK1355" s="184">
        <v>412200</v>
      </c>
      <c r="AL1355" s="184" t="s">
        <v>27245</v>
      </c>
      <c r="AM1355" s="184" t="s">
        <v>27254</v>
      </c>
      <c r="AN1355" s="184">
        <v>18673573363</v>
      </c>
      <c r="AO1355" s="184" t="s">
        <v>27255</v>
      </c>
      <c r="AP1355" s="184" t="s">
        <v>16758</v>
      </c>
      <c r="AQ1355" s="184">
        <v>13974101508</v>
      </c>
      <c r="AR1355" s="184" t="s">
        <v>27256</v>
      </c>
      <c r="AS1355" s="184" t="s">
        <v>27257</v>
      </c>
      <c r="AT1355" s="184">
        <v>18673573363</v>
      </c>
      <c r="AU1355" s="184" t="s">
        <v>27258</v>
      </c>
      <c r="AV1355" s="184" t="s">
        <v>27259</v>
      </c>
      <c r="AW1355" s="190">
        <v>9.2100000000000009</v>
      </c>
      <c r="AX1355" s="185">
        <v>44335</v>
      </c>
      <c r="AY1355" s="185">
        <v>44335</v>
      </c>
      <c r="AZ1355" s="184" t="s">
        <v>3731</v>
      </c>
      <c r="BA1355" s="184" t="s">
        <v>27260</v>
      </c>
      <c r="BB1355" s="184"/>
      <c r="BC1355" s="184"/>
      <c r="BD1355" s="184"/>
      <c r="BE1355" s="184"/>
      <c r="BF1355" s="184"/>
      <c r="BG1355" s="184"/>
      <c r="BH1355" s="184"/>
      <c r="BI1355" s="184"/>
      <c r="BJ1355" s="184"/>
      <c r="BK1355" s="184"/>
      <c r="BL1355" s="184" t="s">
        <v>3493</v>
      </c>
      <c r="BM1355" s="184"/>
      <c r="BN1355" s="184"/>
      <c r="BO1355" s="184" t="s">
        <v>3493</v>
      </c>
      <c r="BP1355" s="184" t="s">
        <v>3493</v>
      </c>
      <c r="BQ1355" s="184" t="str">
        <f t="shared" si="60"/>
        <v>√</v>
      </c>
      <c r="BR1355" s="184"/>
      <c r="BS1355" s="184"/>
      <c r="BT1355" s="187" t="s">
        <v>3493</v>
      </c>
      <c r="BU1355" s="184"/>
      <c r="BV1355" s="190" t="e">
        <f>VLOOKUP(D:D,#REF!,2,0)</f>
        <v>#REF!</v>
      </c>
      <c r="BW1355" s="190" t="e">
        <f>VLOOKUP(D:D,#REF!,3,0)</f>
        <v>#REF!</v>
      </c>
      <c r="BX1355" s="190"/>
      <c r="BY1355" s="190"/>
      <c r="BZ1355" s="191" t="e">
        <f>VLOOKUP(D:D,#REF!,2,0)</f>
        <v>#REF!</v>
      </c>
      <c r="CA1355" s="192" t="s">
        <v>18928</v>
      </c>
      <c r="CB1355" s="192" t="s">
        <v>18928</v>
      </c>
      <c r="CC1355" s="192" t="s">
        <v>18928</v>
      </c>
      <c r="CD1355" s="190"/>
      <c r="CE1355" s="184">
        <v>7004811</v>
      </c>
    </row>
    <row r="1356" spans="1:83" ht="11.95" customHeight="1">
      <c r="A1356" s="184">
        <v>7004812</v>
      </c>
      <c r="B1356" s="184">
        <v>1355</v>
      </c>
      <c r="C1356" s="184" t="s">
        <v>3672</v>
      </c>
      <c r="D1356" s="184" t="s">
        <v>34</v>
      </c>
      <c r="E1356" s="184" t="s">
        <v>730</v>
      </c>
      <c r="F1356" s="184" t="s">
        <v>27261</v>
      </c>
      <c r="G1356" s="185">
        <v>42525</v>
      </c>
      <c r="H1356" s="186" t="s">
        <v>27245</v>
      </c>
      <c r="I1356" s="187">
        <v>21156</v>
      </c>
      <c r="J1356" s="184" t="s">
        <v>23220</v>
      </c>
      <c r="K1356" s="184">
        <v>7004812</v>
      </c>
      <c r="L1356" s="184" t="s">
        <v>27262</v>
      </c>
      <c r="M1356" s="184" t="s">
        <v>27263</v>
      </c>
      <c r="N1356" s="188" t="s">
        <v>27264</v>
      </c>
      <c r="O1356" s="189" t="s">
        <v>16759</v>
      </c>
      <c r="P1356" s="187" t="s">
        <v>27265</v>
      </c>
      <c r="Q1356" s="187" t="s">
        <v>27265</v>
      </c>
      <c r="R1356" s="184" t="s">
        <v>27266</v>
      </c>
      <c r="S1356" s="184">
        <v>13975508298</v>
      </c>
      <c r="T1356" s="184" t="s">
        <v>27267</v>
      </c>
      <c r="U1356" s="184">
        <v>18973526739</v>
      </c>
      <c r="V1356" s="184" t="s">
        <v>27268</v>
      </c>
      <c r="W1356" s="184">
        <v>15211769322</v>
      </c>
      <c r="X1356" s="187" t="s">
        <v>27269</v>
      </c>
      <c r="Y1356" s="187"/>
      <c r="Z1356" s="188" t="s">
        <v>3575</v>
      </c>
      <c r="AA1356" s="184">
        <v>180</v>
      </c>
      <c r="AB1356" s="184" t="s">
        <v>3561</v>
      </c>
      <c r="AC1356" s="184"/>
      <c r="AD1356" s="184"/>
      <c r="AE1356" s="184" t="s">
        <v>3562</v>
      </c>
      <c r="AF1356" s="184" t="s">
        <v>4919</v>
      </c>
      <c r="AG1356" s="184"/>
      <c r="AH1356" s="184"/>
      <c r="AI1356" s="184"/>
      <c r="AJ1356" s="184" t="s">
        <v>3593</v>
      </c>
      <c r="AK1356" s="184">
        <v>424300</v>
      </c>
      <c r="AL1356" s="184" t="s">
        <v>27245</v>
      </c>
      <c r="AM1356" s="184" t="s">
        <v>27254</v>
      </c>
      <c r="AN1356" s="184">
        <v>18673573363</v>
      </c>
      <c r="AO1356" s="184" t="s">
        <v>27255</v>
      </c>
      <c r="AP1356" s="184" t="s">
        <v>16760</v>
      </c>
      <c r="AQ1356" s="184">
        <v>15211769322</v>
      </c>
      <c r="AR1356" s="184" t="s">
        <v>27256</v>
      </c>
      <c r="AS1356" s="184" t="s">
        <v>27257</v>
      </c>
      <c r="AT1356" s="184">
        <v>18673573363</v>
      </c>
      <c r="AU1356" s="184" t="s">
        <v>27270</v>
      </c>
      <c r="AV1356" s="184" t="s">
        <v>27270</v>
      </c>
      <c r="AW1356" s="190"/>
      <c r="AX1356" s="185">
        <v>44419</v>
      </c>
      <c r="AY1356" s="185">
        <v>44419</v>
      </c>
      <c r="AZ1356" s="184" t="s">
        <v>3731</v>
      </c>
      <c r="BA1356" s="184" t="s">
        <v>27271</v>
      </c>
      <c r="BB1356" s="184"/>
      <c r="BC1356" s="184"/>
      <c r="BD1356" s="184"/>
      <c r="BE1356" s="184"/>
      <c r="BF1356" s="184"/>
      <c r="BG1356" s="184"/>
      <c r="BH1356" s="184"/>
      <c r="BI1356" s="184"/>
      <c r="BJ1356" s="184"/>
      <c r="BK1356" s="184"/>
      <c r="BL1356" s="184" t="s">
        <v>3493</v>
      </c>
      <c r="BM1356" s="184"/>
      <c r="BN1356" s="184"/>
      <c r="BO1356" s="184"/>
      <c r="BP1356" s="184" t="s">
        <v>3493</v>
      </c>
      <c r="BQ1356" s="184" t="str">
        <f t="shared" si="60"/>
        <v>√</v>
      </c>
      <c r="BR1356" s="184"/>
      <c r="BS1356" s="184"/>
      <c r="BT1356" s="187" t="s">
        <v>3493</v>
      </c>
      <c r="BU1356" s="184"/>
      <c r="BV1356" s="190" t="e">
        <f>VLOOKUP(D:D,#REF!,2,0)</f>
        <v>#REF!</v>
      </c>
      <c r="BW1356" s="190" t="e">
        <f>VLOOKUP(D:D,#REF!,3,0)</f>
        <v>#REF!</v>
      </c>
      <c r="BX1356" s="190"/>
      <c r="BY1356" s="190"/>
      <c r="BZ1356" s="191" t="e">
        <f>VLOOKUP(D:D,#REF!,2,0)</f>
        <v>#REF!</v>
      </c>
      <c r="CA1356" s="192" t="s">
        <v>18928</v>
      </c>
      <c r="CB1356" s="192" t="s">
        <v>18928</v>
      </c>
      <c r="CC1356" s="192" t="s">
        <v>18928</v>
      </c>
      <c r="CD1356" s="190"/>
      <c r="CE1356" s="184">
        <v>7004812</v>
      </c>
    </row>
    <row r="1357" spans="1:83" ht="11.95" customHeight="1">
      <c r="A1357" s="184">
        <v>7004813</v>
      </c>
      <c r="B1357" s="184">
        <v>1356</v>
      </c>
      <c r="C1357" s="184" t="s">
        <v>3672</v>
      </c>
      <c r="D1357" s="184" t="s">
        <v>34</v>
      </c>
      <c r="E1357" s="184" t="s">
        <v>730</v>
      </c>
      <c r="F1357" s="184" t="s">
        <v>27272</v>
      </c>
      <c r="G1357" s="185">
        <v>42525</v>
      </c>
      <c r="H1357" s="186" t="s">
        <v>27245</v>
      </c>
      <c r="I1357" s="187">
        <v>21156</v>
      </c>
      <c r="J1357" s="184" t="s">
        <v>23220</v>
      </c>
      <c r="K1357" s="184">
        <v>7004813</v>
      </c>
      <c r="L1357" s="184" t="s">
        <v>27273</v>
      </c>
      <c r="M1357" s="184" t="s">
        <v>27274</v>
      </c>
      <c r="N1357" s="188" t="s">
        <v>27275</v>
      </c>
      <c r="O1357" s="189" t="s">
        <v>16761</v>
      </c>
      <c r="P1357" s="187" t="s">
        <v>27276</v>
      </c>
      <c r="Q1357" s="187" t="s">
        <v>27276</v>
      </c>
      <c r="R1357" s="184" t="s">
        <v>27277</v>
      </c>
      <c r="S1357" s="184" t="s">
        <v>3820</v>
      </c>
      <c r="T1357" s="184" t="s">
        <v>27278</v>
      </c>
      <c r="U1357" s="184">
        <v>15197562288</v>
      </c>
      <c r="V1357" s="184" t="s">
        <v>27279</v>
      </c>
      <c r="W1357" s="184">
        <v>13618457891</v>
      </c>
      <c r="X1357" s="187" t="s">
        <v>27280</v>
      </c>
      <c r="Y1357" s="187"/>
      <c r="Z1357" s="188" t="s">
        <v>3575</v>
      </c>
      <c r="AA1357" s="184">
        <v>180</v>
      </c>
      <c r="AB1357" s="184" t="s">
        <v>3561</v>
      </c>
      <c r="AC1357" s="184"/>
      <c r="AD1357" s="184"/>
      <c r="AE1357" s="184" t="s">
        <v>3562</v>
      </c>
      <c r="AF1357" s="184" t="s">
        <v>4919</v>
      </c>
      <c r="AG1357" s="184"/>
      <c r="AH1357" s="184"/>
      <c r="AI1357" s="184"/>
      <c r="AJ1357" s="184" t="s">
        <v>3563</v>
      </c>
      <c r="AK1357" s="184">
        <v>424100</v>
      </c>
      <c r="AL1357" s="184" t="s">
        <v>27245</v>
      </c>
      <c r="AM1357" s="184" t="s">
        <v>27254</v>
      </c>
      <c r="AN1357" s="184">
        <v>18673573363</v>
      </c>
      <c r="AO1357" s="184" t="s">
        <v>27255</v>
      </c>
      <c r="AP1357" s="184" t="s">
        <v>16762</v>
      </c>
      <c r="AQ1357" s="184">
        <v>15197562288</v>
      </c>
      <c r="AR1357" s="184" t="s">
        <v>27256</v>
      </c>
      <c r="AS1357" s="184" t="s">
        <v>27257</v>
      </c>
      <c r="AT1357" s="184">
        <v>18673573363</v>
      </c>
      <c r="AU1357" s="184" t="s">
        <v>27281</v>
      </c>
      <c r="AV1357" s="184" t="s">
        <v>27281</v>
      </c>
      <c r="AW1357" s="190"/>
      <c r="AX1357" s="185">
        <v>44258</v>
      </c>
      <c r="AY1357" s="185">
        <v>44258</v>
      </c>
      <c r="AZ1357" s="184" t="s">
        <v>3731</v>
      </c>
      <c r="BA1357" s="184" t="s">
        <v>27282</v>
      </c>
      <c r="BB1357" s="184"/>
      <c r="BC1357" s="184"/>
      <c r="BD1357" s="184"/>
      <c r="BE1357" s="184"/>
      <c r="BF1357" s="184"/>
      <c r="BG1357" s="184"/>
      <c r="BH1357" s="184"/>
      <c r="BI1357" s="184"/>
      <c r="BJ1357" s="184"/>
      <c r="BK1357" s="184"/>
      <c r="BL1357" s="184" t="s">
        <v>3493</v>
      </c>
      <c r="BM1357" s="184"/>
      <c r="BN1357" s="184"/>
      <c r="BO1357" s="184"/>
      <c r="BP1357" s="184" t="s">
        <v>3493</v>
      </c>
      <c r="BQ1357" s="184" t="str">
        <f t="shared" si="60"/>
        <v>√</v>
      </c>
      <c r="BR1357" s="184"/>
      <c r="BS1357" s="184"/>
      <c r="BT1357" s="187" t="s">
        <v>3493</v>
      </c>
      <c r="BU1357" s="184"/>
      <c r="BV1357" s="190" t="e">
        <f>VLOOKUP(D:D,#REF!,2,0)</f>
        <v>#REF!</v>
      </c>
      <c r="BW1357" s="190" t="e">
        <f>VLOOKUP(D:D,#REF!,3,0)</f>
        <v>#REF!</v>
      </c>
      <c r="BX1357" s="190"/>
      <c r="BY1357" s="190"/>
      <c r="BZ1357" s="191" t="e">
        <f>VLOOKUP(D:D,#REF!,2,0)</f>
        <v>#REF!</v>
      </c>
      <c r="CA1357" s="192" t="s">
        <v>18928</v>
      </c>
      <c r="CB1357" s="192" t="s">
        <v>18928</v>
      </c>
      <c r="CC1357" s="192" t="s">
        <v>18928</v>
      </c>
      <c r="CD1357" s="190"/>
      <c r="CE1357" s="184">
        <v>7004813</v>
      </c>
    </row>
    <row r="1358" spans="1:83" ht="11.95" customHeight="1">
      <c r="A1358" s="184">
        <v>7004814</v>
      </c>
      <c r="B1358" s="184">
        <v>1357</v>
      </c>
      <c r="C1358" s="184" t="s">
        <v>3672</v>
      </c>
      <c r="D1358" s="184" t="s">
        <v>34</v>
      </c>
      <c r="E1358" s="184" t="s">
        <v>730</v>
      </c>
      <c r="F1358" s="184" t="s">
        <v>27283</v>
      </c>
      <c r="G1358" s="185">
        <v>42525</v>
      </c>
      <c r="H1358" s="186" t="s">
        <v>27245</v>
      </c>
      <c r="I1358" s="187">
        <v>21156</v>
      </c>
      <c r="J1358" s="184" t="s">
        <v>23220</v>
      </c>
      <c r="K1358" s="184">
        <v>7004814</v>
      </c>
      <c r="L1358" s="184" t="s">
        <v>27284</v>
      </c>
      <c r="M1358" s="184" t="s">
        <v>27285</v>
      </c>
      <c r="N1358" s="188" t="s">
        <v>27286</v>
      </c>
      <c r="O1358" s="189" t="s">
        <v>16763</v>
      </c>
      <c r="P1358" s="187" t="s">
        <v>27287</v>
      </c>
      <c r="Q1358" s="187" t="s">
        <v>27287</v>
      </c>
      <c r="R1358" s="184" t="s">
        <v>27288</v>
      </c>
      <c r="S1358" s="184">
        <v>13975588595</v>
      </c>
      <c r="T1358" s="184" t="s">
        <v>27289</v>
      </c>
      <c r="U1358" s="184">
        <v>13055003553</v>
      </c>
      <c r="V1358" s="184" t="s">
        <v>27290</v>
      </c>
      <c r="W1358" s="184">
        <v>15367251289</v>
      </c>
      <c r="X1358" s="187" t="s">
        <v>27291</v>
      </c>
      <c r="Y1358" s="187"/>
      <c r="Z1358" s="188" t="s">
        <v>3575</v>
      </c>
      <c r="AA1358" s="184">
        <v>180</v>
      </c>
      <c r="AB1358" s="184" t="s">
        <v>3561</v>
      </c>
      <c r="AC1358" s="184"/>
      <c r="AD1358" s="184"/>
      <c r="AE1358" s="184" t="s">
        <v>3562</v>
      </c>
      <c r="AF1358" s="184" t="s">
        <v>4919</v>
      </c>
      <c r="AG1358" s="184"/>
      <c r="AH1358" s="184"/>
      <c r="AI1358" s="184"/>
      <c r="AJ1358" s="184" t="s">
        <v>3563</v>
      </c>
      <c r="AK1358" s="184">
        <v>423300</v>
      </c>
      <c r="AL1358" s="184" t="s">
        <v>27245</v>
      </c>
      <c r="AM1358" s="184" t="s">
        <v>27254</v>
      </c>
      <c r="AN1358" s="184">
        <v>18673573363</v>
      </c>
      <c r="AO1358" s="184" t="s">
        <v>27255</v>
      </c>
      <c r="AP1358" s="184" t="s">
        <v>16764</v>
      </c>
      <c r="AQ1358" s="184">
        <v>13055003553</v>
      </c>
      <c r="AR1358" s="184" t="s">
        <v>27256</v>
      </c>
      <c r="AS1358" s="184" t="s">
        <v>27257</v>
      </c>
      <c r="AT1358" s="184">
        <v>18673573363</v>
      </c>
      <c r="AU1358" s="184" t="s">
        <v>27292</v>
      </c>
      <c r="AV1358" s="184" t="s">
        <v>27292</v>
      </c>
      <c r="AW1358" s="190"/>
      <c r="AX1358" s="185">
        <v>43859</v>
      </c>
      <c r="AY1358" s="185"/>
      <c r="AZ1358" s="184" t="s">
        <v>3731</v>
      </c>
      <c r="BA1358" s="184" t="s">
        <v>27293</v>
      </c>
      <c r="BB1358" s="184"/>
      <c r="BC1358" s="184"/>
      <c r="BD1358" s="184"/>
      <c r="BE1358" s="184"/>
      <c r="BF1358" s="184"/>
      <c r="BG1358" s="184"/>
      <c r="BH1358" s="184"/>
      <c r="BI1358" s="184"/>
      <c r="BJ1358" s="184"/>
      <c r="BK1358" s="184"/>
      <c r="BL1358" s="184" t="s">
        <v>3493</v>
      </c>
      <c r="BM1358" s="184"/>
      <c r="BN1358" s="184" t="s">
        <v>3493</v>
      </c>
      <c r="BO1358" s="184"/>
      <c r="BP1358" s="184" t="s">
        <v>3493</v>
      </c>
      <c r="BQ1358" s="184" t="str">
        <f t="shared" si="60"/>
        <v>√</v>
      </c>
      <c r="BR1358" s="184"/>
      <c r="BS1358" s="184"/>
      <c r="BT1358" s="187" t="s">
        <v>3493</v>
      </c>
      <c r="BU1358" s="184"/>
      <c r="BV1358" s="190" t="e">
        <f>VLOOKUP(D:D,#REF!,2,0)</f>
        <v>#REF!</v>
      </c>
      <c r="BW1358" s="190" t="e">
        <f>VLOOKUP(D:D,#REF!,3,0)</f>
        <v>#REF!</v>
      </c>
      <c r="BX1358" s="190"/>
      <c r="BY1358" s="190"/>
      <c r="BZ1358" s="191" t="e">
        <f>VLOOKUP(D:D,#REF!,2,0)</f>
        <v>#REF!</v>
      </c>
      <c r="CA1358" s="192" t="s">
        <v>18928</v>
      </c>
      <c r="CB1358" s="192" t="s">
        <v>18928</v>
      </c>
      <c r="CC1358" s="192" t="s">
        <v>18928</v>
      </c>
      <c r="CD1358" s="190"/>
      <c r="CE1358" s="184">
        <v>7004814</v>
      </c>
    </row>
    <row r="1359" spans="1:83" ht="11.95" customHeight="1">
      <c r="A1359" s="184">
        <v>7004815</v>
      </c>
      <c r="B1359" s="184">
        <v>1358</v>
      </c>
      <c r="C1359" s="184" t="s">
        <v>3672</v>
      </c>
      <c r="D1359" s="184" t="s">
        <v>34</v>
      </c>
      <c r="E1359" s="184" t="s">
        <v>723</v>
      </c>
      <c r="F1359" s="184" t="s">
        <v>27294</v>
      </c>
      <c r="G1359" s="185">
        <v>42525</v>
      </c>
      <c r="H1359" s="186" t="s">
        <v>27245</v>
      </c>
      <c r="I1359" s="187">
        <v>21156</v>
      </c>
      <c r="J1359" s="184" t="s">
        <v>27246</v>
      </c>
      <c r="K1359" s="184">
        <v>7004815</v>
      </c>
      <c r="L1359" s="184" t="s">
        <v>27295</v>
      </c>
      <c r="M1359" s="184" t="s">
        <v>27296</v>
      </c>
      <c r="N1359" s="188" t="s">
        <v>27297</v>
      </c>
      <c r="O1359" s="189" t="s">
        <v>16765</v>
      </c>
      <c r="P1359" s="187" t="s">
        <v>27298</v>
      </c>
      <c r="Q1359" s="187" t="s">
        <v>27298</v>
      </c>
      <c r="R1359" s="184" t="s">
        <v>27299</v>
      </c>
      <c r="S1359" s="184" t="s">
        <v>3820</v>
      </c>
      <c r="T1359" s="184" t="s">
        <v>27300</v>
      </c>
      <c r="U1359" s="184">
        <v>18973327673</v>
      </c>
      <c r="V1359" s="184" t="s">
        <v>25375</v>
      </c>
      <c r="W1359" s="184" t="s">
        <v>3575</v>
      </c>
      <c r="X1359" s="187" t="s">
        <v>27301</v>
      </c>
      <c r="Y1359" s="187" t="s">
        <v>27302</v>
      </c>
      <c r="Z1359" s="188" t="s">
        <v>3575</v>
      </c>
      <c r="AA1359" s="184">
        <v>180</v>
      </c>
      <c r="AB1359" s="184" t="s">
        <v>3561</v>
      </c>
      <c r="AC1359" s="184"/>
      <c r="AD1359" s="184"/>
      <c r="AE1359" s="184" t="s">
        <v>3562</v>
      </c>
      <c r="AF1359" s="184" t="s">
        <v>4919</v>
      </c>
      <c r="AG1359" s="184"/>
      <c r="AH1359" s="184"/>
      <c r="AI1359" s="184"/>
      <c r="AJ1359" s="184" t="s">
        <v>3563</v>
      </c>
      <c r="AK1359" s="184">
        <v>412300</v>
      </c>
      <c r="AL1359" s="184" t="s">
        <v>27245</v>
      </c>
      <c r="AM1359" s="184" t="s">
        <v>27254</v>
      </c>
      <c r="AN1359" s="184">
        <v>18673573363</v>
      </c>
      <c r="AO1359" s="184" t="s">
        <v>27255</v>
      </c>
      <c r="AP1359" s="184" t="s">
        <v>16766</v>
      </c>
      <c r="AQ1359" s="184">
        <v>18973327673</v>
      </c>
      <c r="AR1359" s="184" t="s">
        <v>27256</v>
      </c>
      <c r="AS1359" s="184" t="s">
        <v>27257</v>
      </c>
      <c r="AT1359" s="184">
        <v>18673573363</v>
      </c>
      <c r="AU1359" s="184" t="s">
        <v>27303</v>
      </c>
      <c r="AV1359" s="184" t="s">
        <v>27304</v>
      </c>
      <c r="AW1359" s="190">
        <v>9.2100000000000009</v>
      </c>
      <c r="AX1359" s="185">
        <v>44286</v>
      </c>
      <c r="AY1359" s="185">
        <v>43190</v>
      </c>
      <c r="AZ1359" s="184" t="s">
        <v>3731</v>
      </c>
      <c r="BA1359" s="184" t="s">
        <v>27305</v>
      </c>
      <c r="BB1359" s="184"/>
      <c r="BC1359" s="184"/>
      <c r="BD1359" s="184"/>
      <c r="BE1359" s="184"/>
      <c r="BF1359" s="184"/>
      <c r="BG1359" s="184"/>
      <c r="BH1359" s="184"/>
      <c r="BI1359" s="184"/>
      <c r="BJ1359" s="184"/>
      <c r="BK1359" s="184"/>
      <c r="BL1359" s="184" t="s">
        <v>3493</v>
      </c>
      <c r="BM1359" s="184"/>
      <c r="BN1359" s="184"/>
      <c r="BO1359" s="184" t="s">
        <v>3493</v>
      </c>
      <c r="BP1359" s="184" t="s">
        <v>3493</v>
      </c>
      <c r="BQ1359" s="184" t="str">
        <f t="shared" si="60"/>
        <v>√</v>
      </c>
      <c r="BR1359" s="184"/>
      <c r="BS1359" s="184" t="s">
        <v>3493</v>
      </c>
      <c r="BT1359" s="187" t="s">
        <v>3493</v>
      </c>
      <c r="BU1359" s="184"/>
      <c r="BV1359" s="190" t="e">
        <f>VLOOKUP(D:D,#REF!,2,0)</f>
        <v>#REF!</v>
      </c>
      <c r="BW1359" s="190" t="e">
        <f>VLOOKUP(D:D,#REF!,3,0)</f>
        <v>#REF!</v>
      </c>
      <c r="BX1359" s="190"/>
      <c r="BY1359" s="190"/>
      <c r="BZ1359" s="191" t="e">
        <f>VLOOKUP(D:D,#REF!,2,0)</f>
        <v>#REF!</v>
      </c>
      <c r="CA1359" s="192" t="s">
        <v>18928</v>
      </c>
      <c r="CB1359" s="192" t="s">
        <v>18928</v>
      </c>
      <c r="CC1359" s="192" t="s">
        <v>18928</v>
      </c>
      <c r="CD1359" s="190"/>
      <c r="CE1359" s="184">
        <v>7004815</v>
      </c>
    </row>
    <row r="1360" spans="1:83" ht="11.95" customHeight="1">
      <c r="A1360" s="184">
        <v>7004816</v>
      </c>
      <c r="B1360" s="184">
        <v>1359</v>
      </c>
      <c r="C1360" s="184" t="s">
        <v>3672</v>
      </c>
      <c r="D1360" s="184" t="s">
        <v>34</v>
      </c>
      <c r="E1360" s="184" t="s">
        <v>730</v>
      </c>
      <c r="F1360" s="184" t="s">
        <v>27306</v>
      </c>
      <c r="G1360" s="185">
        <v>42525</v>
      </c>
      <c r="H1360" s="186" t="s">
        <v>27245</v>
      </c>
      <c r="I1360" s="187">
        <v>21156</v>
      </c>
      <c r="J1360" s="184" t="s">
        <v>23220</v>
      </c>
      <c r="K1360" s="184">
        <v>7004816</v>
      </c>
      <c r="L1360" s="184" t="s">
        <v>27307</v>
      </c>
      <c r="M1360" s="184" t="s">
        <v>27308</v>
      </c>
      <c r="N1360" s="188" t="s">
        <v>27309</v>
      </c>
      <c r="O1360" s="189"/>
      <c r="P1360" s="187" t="s">
        <v>27310</v>
      </c>
      <c r="Q1360" s="187" t="s">
        <v>27310</v>
      </c>
      <c r="R1360" s="184" t="s">
        <v>27311</v>
      </c>
      <c r="S1360" s="184">
        <v>13517357195</v>
      </c>
      <c r="T1360" s="184" t="s">
        <v>27312</v>
      </c>
      <c r="U1360" s="184">
        <v>13873574474</v>
      </c>
      <c r="V1360" s="184" t="s">
        <v>27313</v>
      </c>
      <c r="W1360" s="184">
        <v>13975715628</v>
      </c>
      <c r="X1360" s="187" t="s">
        <v>27314</v>
      </c>
      <c r="Y1360" s="187" t="s">
        <v>27315</v>
      </c>
      <c r="Z1360" s="188" t="s">
        <v>3575</v>
      </c>
      <c r="AA1360" s="184">
        <v>180</v>
      </c>
      <c r="AB1360" s="184" t="s">
        <v>3561</v>
      </c>
      <c r="AC1360" s="184"/>
      <c r="AD1360" s="184"/>
      <c r="AE1360" s="184" t="s">
        <v>3562</v>
      </c>
      <c r="AF1360" s="184" t="s">
        <v>4919</v>
      </c>
      <c r="AG1360" s="184"/>
      <c r="AH1360" s="184"/>
      <c r="AI1360" s="184"/>
      <c r="AJ1360" s="184" t="s">
        <v>3593</v>
      </c>
      <c r="AK1360" s="184">
        <v>423400</v>
      </c>
      <c r="AL1360" s="184" t="s">
        <v>27245</v>
      </c>
      <c r="AM1360" s="184" t="s">
        <v>27254</v>
      </c>
      <c r="AN1360" s="184">
        <v>18673573363</v>
      </c>
      <c r="AO1360" s="184" t="s">
        <v>27255</v>
      </c>
      <c r="AP1360" s="184" t="s">
        <v>16767</v>
      </c>
      <c r="AQ1360" s="184">
        <v>15273586875</v>
      </c>
      <c r="AR1360" s="184" t="s">
        <v>27256</v>
      </c>
      <c r="AS1360" s="184" t="s">
        <v>27257</v>
      </c>
      <c r="AT1360" s="184">
        <v>18673573363</v>
      </c>
      <c r="AU1360" s="184" t="s">
        <v>27316</v>
      </c>
      <c r="AV1360" s="184" t="s">
        <v>27316</v>
      </c>
      <c r="AW1360" s="190"/>
      <c r="AX1360" s="185">
        <v>43850</v>
      </c>
      <c r="AY1360" s="185">
        <v>43486</v>
      </c>
      <c r="AZ1360" s="184" t="s">
        <v>3731</v>
      </c>
      <c r="BA1360" s="184" t="s">
        <v>27317</v>
      </c>
      <c r="BB1360" s="184"/>
      <c r="BC1360" s="184"/>
      <c r="BD1360" s="184"/>
      <c r="BE1360" s="184"/>
      <c r="BF1360" s="184"/>
      <c r="BG1360" s="184"/>
      <c r="BH1360" s="184"/>
      <c r="BI1360" s="184"/>
      <c r="BJ1360" s="184"/>
      <c r="BK1360" s="184"/>
      <c r="BL1360" s="184" t="s">
        <v>3493</v>
      </c>
      <c r="BM1360" s="184"/>
      <c r="BN1360" s="184"/>
      <c r="BO1360" s="184" t="s">
        <v>3493</v>
      </c>
      <c r="BP1360" s="184" t="s">
        <v>3493</v>
      </c>
      <c r="BQ1360" s="184" t="str">
        <f t="shared" si="60"/>
        <v>√</v>
      </c>
      <c r="BR1360" s="184"/>
      <c r="BS1360" s="184"/>
      <c r="BT1360" s="187" t="s">
        <v>3493</v>
      </c>
      <c r="BU1360" s="184"/>
      <c r="BV1360" s="190" t="e">
        <f>VLOOKUP(D:D,#REF!,2,0)</f>
        <v>#REF!</v>
      </c>
      <c r="BW1360" s="190" t="e">
        <f>VLOOKUP(D:D,#REF!,3,0)</f>
        <v>#REF!</v>
      </c>
      <c r="BX1360" s="190"/>
      <c r="BY1360" s="190"/>
      <c r="BZ1360" s="191" t="e">
        <f>VLOOKUP(D:D,#REF!,2,0)</f>
        <v>#REF!</v>
      </c>
      <c r="CA1360" s="192" t="s">
        <v>18928</v>
      </c>
      <c r="CB1360" s="192" t="s">
        <v>18928</v>
      </c>
      <c r="CC1360" s="192" t="s">
        <v>18928</v>
      </c>
      <c r="CD1360" s="190"/>
      <c r="CE1360" s="184">
        <v>7004816</v>
      </c>
    </row>
    <row r="1361" spans="1:83" ht="11.95" customHeight="1">
      <c r="A1361" s="184">
        <v>7004817</v>
      </c>
      <c r="B1361" s="184">
        <v>1360</v>
      </c>
      <c r="C1361" s="184" t="s">
        <v>3672</v>
      </c>
      <c r="D1361" s="184" t="s">
        <v>34</v>
      </c>
      <c r="E1361" s="184" t="s">
        <v>720</v>
      </c>
      <c r="F1361" s="184" t="s">
        <v>27318</v>
      </c>
      <c r="G1361" s="185">
        <v>42525</v>
      </c>
      <c r="H1361" s="186" t="s">
        <v>16430</v>
      </c>
      <c r="I1361" s="187">
        <v>21155</v>
      </c>
      <c r="J1361" s="184" t="s">
        <v>27319</v>
      </c>
      <c r="K1361" s="184">
        <v>7004817</v>
      </c>
      <c r="L1361" s="184" t="s">
        <v>27320</v>
      </c>
      <c r="M1361" s="184" t="s">
        <v>27321</v>
      </c>
      <c r="N1361" s="188" t="s">
        <v>27322</v>
      </c>
      <c r="O1361" s="189" t="s">
        <v>16768</v>
      </c>
      <c r="P1361" s="187" t="s">
        <v>27323</v>
      </c>
      <c r="Q1361" s="187" t="s">
        <v>27323</v>
      </c>
      <c r="R1361" s="184" t="s">
        <v>27324</v>
      </c>
      <c r="S1361" s="184" t="s">
        <v>2819</v>
      </c>
      <c r="T1361" s="184" t="s">
        <v>27325</v>
      </c>
      <c r="U1361" s="184">
        <v>13875182518</v>
      </c>
      <c r="V1361" s="184" t="s">
        <v>27325</v>
      </c>
      <c r="W1361" s="184">
        <v>13875182518</v>
      </c>
      <c r="X1361" s="187" t="s">
        <v>27326</v>
      </c>
      <c r="Y1361" s="187"/>
      <c r="Z1361" s="188" t="s">
        <v>3575</v>
      </c>
      <c r="AA1361" s="184">
        <v>120</v>
      </c>
      <c r="AB1361" s="184" t="s">
        <v>3561</v>
      </c>
      <c r="AC1361" s="184"/>
      <c r="AD1361" s="184"/>
      <c r="AE1361" s="184" t="s">
        <v>3562</v>
      </c>
      <c r="AF1361" s="184" t="s">
        <v>4919</v>
      </c>
      <c r="AG1361" s="184"/>
      <c r="AH1361" s="184"/>
      <c r="AI1361" s="184"/>
      <c r="AJ1361" s="184" t="s">
        <v>3563</v>
      </c>
      <c r="AK1361" s="184">
        <v>415600</v>
      </c>
      <c r="AL1361" s="184" t="s">
        <v>27327</v>
      </c>
      <c r="AM1361" s="184" t="s">
        <v>27328</v>
      </c>
      <c r="AN1361" s="184">
        <v>18975802353</v>
      </c>
      <c r="AO1361" s="184" t="s">
        <v>16438</v>
      </c>
      <c r="AP1361" s="184" t="s">
        <v>16769</v>
      </c>
      <c r="AQ1361" s="184">
        <v>13875182518</v>
      </c>
      <c r="AR1361" s="184" t="s">
        <v>998</v>
      </c>
      <c r="AS1361" s="184" t="s">
        <v>16441</v>
      </c>
      <c r="AT1361" s="184">
        <v>18975802353</v>
      </c>
      <c r="AU1361" s="184" t="s">
        <v>27329</v>
      </c>
      <c r="AV1361" s="184" t="s">
        <v>27330</v>
      </c>
      <c r="AW1361" s="190"/>
      <c r="AX1361" s="185">
        <v>44334</v>
      </c>
      <c r="AY1361" s="185"/>
      <c r="AZ1361" s="184" t="s">
        <v>3731</v>
      </c>
      <c r="BA1361" s="184" t="s">
        <v>27331</v>
      </c>
      <c r="BB1361" s="184"/>
      <c r="BC1361" s="184"/>
      <c r="BD1361" s="184"/>
      <c r="BE1361" s="184"/>
      <c r="BF1361" s="184"/>
      <c r="BG1361" s="184"/>
      <c r="BH1361" s="184"/>
      <c r="BI1361" s="184"/>
      <c r="BJ1361" s="184"/>
      <c r="BK1361" s="184"/>
      <c r="BL1361" s="184" t="s">
        <v>3493</v>
      </c>
      <c r="BM1361" s="184"/>
      <c r="BN1361" s="184"/>
      <c r="BO1361" s="184"/>
      <c r="BP1361" s="184" t="s">
        <v>3493</v>
      </c>
      <c r="BQ1361" s="184" t="str">
        <f t="shared" si="60"/>
        <v>√</v>
      </c>
      <c r="BR1361" s="184"/>
      <c r="BS1361" s="184"/>
      <c r="BT1361" s="187" t="s">
        <v>3493</v>
      </c>
      <c r="BU1361" s="184"/>
      <c r="BV1361" s="190" t="e">
        <f>VLOOKUP(D:D,#REF!,2,0)</f>
        <v>#REF!</v>
      </c>
      <c r="BW1361" s="190" t="e">
        <f>VLOOKUP(D:D,#REF!,3,0)</f>
        <v>#REF!</v>
      </c>
      <c r="BX1361" s="190"/>
      <c r="BY1361" s="190"/>
      <c r="BZ1361" s="191" t="e">
        <f>VLOOKUP(D:D,#REF!,2,0)</f>
        <v>#REF!</v>
      </c>
      <c r="CA1361" s="192" t="s">
        <v>18928</v>
      </c>
      <c r="CB1361" s="192" t="s">
        <v>18928</v>
      </c>
      <c r="CC1361" s="192" t="s">
        <v>18928</v>
      </c>
      <c r="CD1361" s="190"/>
      <c r="CE1361" s="184">
        <v>7004817</v>
      </c>
    </row>
    <row r="1362" spans="1:83" ht="11.95" customHeight="1">
      <c r="A1362" s="184">
        <v>7004818</v>
      </c>
      <c r="B1362" s="184">
        <v>1361</v>
      </c>
      <c r="C1362" s="184" t="s">
        <v>3672</v>
      </c>
      <c r="D1362" s="184" t="s">
        <v>34</v>
      </c>
      <c r="E1362" s="184" t="s">
        <v>720</v>
      </c>
      <c r="F1362" s="184" t="s">
        <v>27332</v>
      </c>
      <c r="G1362" s="185">
        <v>42525</v>
      </c>
      <c r="H1362" s="186" t="s">
        <v>16430</v>
      </c>
      <c r="I1362" s="187">
        <v>21155</v>
      </c>
      <c r="J1362" s="184" t="s">
        <v>27319</v>
      </c>
      <c r="K1362" s="184">
        <v>7004818</v>
      </c>
      <c r="L1362" s="184" t="s">
        <v>27333</v>
      </c>
      <c r="M1362" s="184" t="s">
        <v>27334</v>
      </c>
      <c r="N1362" s="188" t="s">
        <v>27335</v>
      </c>
      <c r="O1362" s="189" t="s">
        <v>16770</v>
      </c>
      <c r="P1362" s="187" t="s">
        <v>27336</v>
      </c>
      <c r="Q1362" s="187" t="s">
        <v>27336</v>
      </c>
      <c r="R1362" s="184" t="s">
        <v>27337</v>
      </c>
      <c r="S1362" s="184">
        <v>13974258168</v>
      </c>
      <c r="T1362" s="184" t="s">
        <v>27338</v>
      </c>
      <c r="U1362" s="184">
        <v>13787871318</v>
      </c>
      <c r="V1362" s="184" t="s">
        <v>27338</v>
      </c>
      <c r="W1362" s="184">
        <v>13787871318</v>
      </c>
      <c r="X1362" s="187" t="s">
        <v>27339</v>
      </c>
      <c r="Y1362" s="187" t="s">
        <v>27340</v>
      </c>
      <c r="Z1362" s="188" t="s">
        <v>3575</v>
      </c>
      <c r="AA1362" s="184">
        <v>120</v>
      </c>
      <c r="AB1362" s="184" t="s">
        <v>3561</v>
      </c>
      <c r="AC1362" s="184"/>
      <c r="AD1362" s="184"/>
      <c r="AE1362" s="184" t="s">
        <v>3562</v>
      </c>
      <c r="AF1362" s="184" t="s">
        <v>4919</v>
      </c>
      <c r="AG1362" s="184"/>
      <c r="AH1362" s="184"/>
      <c r="AI1362" s="184"/>
      <c r="AJ1362" s="184" t="s">
        <v>3593</v>
      </c>
      <c r="AK1362" s="184">
        <v>451700</v>
      </c>
      <c r="AL1362" s="184" t="s">
        <v>27327</v>
      </c>
      <c r="AM1362" s="184" t="s">
        <v>27328</v>
      </c>
      <c r="AN1362" s="184">
        <v>18975802353</v>
      </c>
      <c r="AO1362" s="184" t="s">
        <v>16438</v>
      </c>
      <c r="AP1362" s="184" t="s">
        <v>16771</v>
      </c>
      <c r="AQ1362" s="184">
        <v>13787871318</v>
      </c>
      <c r="AR1362" s="184" t="s">
        <v>998</v>
      </c>
      <c r="AS1362" s="184" t="s">
        <v>16441</v>
      </c>
      <c r="AT1362" s="184">
        <v>18975802353</v>
      </c>
      <c r="AU1362" s="184" t="s">
        <v>27341</v>
      </c>
      <c r="AV1362" s="184" t="s">
        <v>27342</v>
      </c>
      <c r="AW1362" s="190"/>
      <c r="AX1362" s="185">
        <v>43901</v>
      </c>
      <c r="AY1362" s="185">
        <v>43183</v>
      </c>
      <c r="AZ1362" s="184" t="s">
        <v>19415</v>
      </c>
      <c r="BA1362" s="184" t="s">
        <v>27343</v>
      </c>
      <c r="BB1362" s="184"/>
      <c r="BC1362" s="184"/>
      <c r="BD1362" s="184"/>
      <c r="BE1362" s="184"/>
      <c r="BF1362" s="184"/>
      <c r="BG1362" s="184"/>
      <c r="BH1362" s="184"/>
      <c r="BI1362" s="184"/>
      <c r="BJ1362" s="184"/>
      <c r="BK1362" s="184"/>
      <c r="BL1362" s="184" t="s">
        <v>3493</v>
      </c>
      <c r="BM1362" s="184"/>
      <c r="BN1362" s="184"/>
      <c r="BO1362" s="184" t="s">
        <v>3493</v>
      </c>
      <c r="BP1362" s="184" t="s">
        <v>3493</v>
      </c>
      <c r="BQ1362" s="184" t="str">
        <f t="shared" si="60"/>
        <v>√</v>
      </c>
      <c r="BR1362" s="184"/>
      <c r="BS1362" s="184" t="s">
        <v>3493</v>
      </c>
      <c r="BT1362" s="187" t="s">
        <v>3493</v>
      </c>
      <c r="BU1362" s="184"/>
      <c r="BV1362" s="190" t="e">
        <f>VLOOKUP(D:D,#REF!,2,0)</f>
        <v>#REF!</v>
      </c>
      <c r="BW1362" s="190" t="e">
        <f>VLOOKUP(D:D,#REF!,3,0)</f>
        <v>#REF!</v>
      </c>
      <c r="BX1362" s="190"/>
      <c r="BY1362" s="190"/>
      <c r="BZ1362" s="191" t="e">
        <f>VLOOKUP(D:D,#REF!,2,0)</f>
        <v>#REF!</v>
      </c>
      <c r="CA1362" s="192" t="s">
        <v>18928</v>
      </c>
      <c r="CB1362" s="192" t="s">
        <v>18928</v>
      </c>
      <c r="CC1362" s="192" t="s">
        <v>18928</v>
      </c>
      <c r="CD1362" s="190"/>
      <c r="CE1362" s="184">
        <v>7004818</v>
      </c>
    </row>
    <row r="1363" spans="1:83" ht="11.95" customHeight="1">
      <c r="A1363" s="184">
        <v>7004819</v>
      </c>
      <c r="B1363" s="184">
        <v>1362</v>
      </c>
      <c r="C1363" s="184" t="s">
        <v>3672</v>
      </c>
      <c r="D1363" s="184" t="s">
        <v>34</v>
      </c>
      <c r="E1363" s="184" t="s">
        <v>727</v>
      </c>
      <c r="F1363" s="184" t="s">
        <v>16772</v>
      </c>
      <c r="G1363" s="185">
        <v>42783</v>
      </c>
      <c r="H1363" s="186" t="s">
        <v>15974</v>
      </c>
      <c r="I1363" s="187">
        <v>21158</v>
      </c>
      <c r="J1363" s="184" t="s">
        <v>16171</v>
      </c>
      <c r="K1363" s="184">
        <v>7004819</v>
      </c>
      <c r="L1363" s="184" t="s">
        <v>16773</v>
      </c>
      <c r="M1363" s="184" t="s">
        <v>16774</v>
      </c>
      <c r="N1363" s="188" t="s">
        <v>16775</v>
      </c>
      <c r="O1363" s="189" t="s">
        <v>16776</v>
      </c>
      <c r="P1363" s="187" t="s">
        <v>16777</v>
      </c>
      <c r="Q1363" s="187" t="s">
        <v>16777</v>
      </c>
      <c r="R1363" s="184" t="s">
        <v>16778</v>
      </c>
      <c r="S1363" s="184">
        <v>13786749976</v>
      </c>
      <c r="T1363" s="184" t="s">
        <v>16779</v>
      </c>
      <c r="U1363" s="184">
        <v>13873728538</v>
      </c>
      <c r="V1363" s="184" t="s">
        <v>16780</v>
      </c>
      <c r="W1363" s="184" t="s">
        <v>3575</v>
      </c>
      <c r="X1363" s="187" t="s">
        <v>16781</v>
      </c>
      <c r="Y1363" s="187"/>
      <c r="Z1363" s="188" t="s">
        <v>3575</v>
      </c>
      <c r="AA1363" s="184">
        <v>240</v>
      </c>
      <c r="AB1363" s="184" t="s">
        <v>3669</v>
      </c>
      <c r="AC1363" s="184"/>
      <c r="AD1363" s="184"/>
      <c r="AE1363" s="184" t="s">
        <v>3562</v>
      </c>
      <c r="AF1363" s="184" t="s">
        <v>4919</v>
      </c>
      <c r="AG1363" s="184"/>
      <c r="AH1363" s="184"/>
      <c r="AI1363" s="184"/>
      <c r="AJ1363" s="184" t="s">
        <v>3563</v>
      </c>
      <c r="AK1363" s="184">
        <v>413400</v>
      </c>
      <c r="AL1363" s="184" t="s">
        <v>9985</v>
      </c>
      <c r="AM1363" s="184" t="s">
        <v>16782</v>
      </c>
      <c r="AN1363" s="184">
        <v>13975839258</v>
      </c>
      <c r="AO1363" s="184" t="s">
        <v>16783</v>
      </c>
      <c r="AP1363" s="184" t="s">
        <v>14171</v>
      </c>
      <c r="AQ1363" s="184" t="s">
        <v>16784</v>
      </c>
      <c r="AR1363" s="184" t="s">
        <v>19285</v>
      </c>
      <c r="AS1363" s="184" t="s">
        <v>16785</v>
      </c>
      <c r="AT1363" s="184">
        <v>13975839258</v>
      </c>
      <c r="AU1363" s="184" t="s">
        <v>16786</v>
      </c>
      <c r="AV1363" s="184" t="s">
        <v>16786</v>
      </c>
      <c r="AW1363" s="190">
        <v>9.2100000000000009</v>
      </c>
      <c r="AX1363" s="185">
        <v>44255</v>
      </c>
      <c r="AY1363" s="185"/>
      <c r="AZ1363" s="184" t="s">
        <v>3731</v>
      </c>
      <c r="BA1363" s="184" t="s">
        <v>16787</v>
      </c>
      <c r="BB1363" s="184"/>
      <c r="BC1363" s="184"/>
      <c r="BD1363" s="184"/>
      <c r="BE1363" s="184"/>
      <c r="BF1363" s="184"/>
      <c r="BG1363" s="184"/>
      <c r="BH1363" s="184"/>
      <c r="BI1363" s="184"/>
      <c r="BJ1363" s="184"/>
      <c r="BK1363" s="184"/>
      <c r="BL1363" s="184" t="s">
        <v>3493</v>
      </c>
      <c r="BM1363" s="184"/>
      <c r="BN1363" s="184"/>
      <c r="BO1363" s="184"/>
      <c r="BP1363" s="184" t="s">
        <v>3493</v>
      </c>
      <c r="BQ1363" s="184" t="str">
        <f t="shared" si="60"/>
        <v>√</v>
      </c>
      <c r="BR1363" s="184"/>
      <c r="BS1363" s="184"/>
      <c r="BT1363" s="187" t="s">
        <v>3493</v>
      </c>
      <c r="BU1363" s="184"/>
      <c r="BV1363" s="190" t="e">
        <f>VLOOKUP(D:D,#REF!,2,0)</f>
        <v>#REF!</v>
      </c>
      <c r="BW1363" s="190" t="e">
        <f>VLOOKUP(D:D,#REF!,3,0)</f>
        <v>#REF!</v>
      </c>
      <c r="BX1363" s="190"/>
      <c r="BY1363" s="190"/>
      <c r="BZ1363" s="191" t="e">
        <f>VLOOKUP(D:D,#REF!,2,0)</f>
        <v>#REF!</v>
      </c>
      <c r="CA1363" s="192" t="s">
        <v>18928</v>
      </c>
      <c r="CB1363" s="192" t="s">
        <v>18928</v>
      </c>
      <c r="CC1363" s="192" t="s">
        <v>18928</v>
      </c>
      <c r="CD1363" s="190"/>
      <c r="CE1363" s="184">
        <v>7004819</v>
      </c>
    </row>
    <row r="1364" spans="1:83" ht="11.95" customHeight="1">
      <c r="A1364" s="184">
        <v>7004820</v>
      </c>
      <c r="B1364" s="184">
        <v>1363</v>
      </c>
      <c r="C1364" s="184" t="s">
        <v>3672</v>
      </c>
      <c r="D1364" s="184" t="s">
        <v>34</v>
      </c>
      <c r="E1364" s="184" t="s">
        <v>721</v>
      </c>
      <c r="F1364" s="184" t="s">
        <v>16788</v>
      </c>
      <c r="G1364" s="185">
        <v>42781</v>
      </c>
      <c r="H1364" s="186" t="s">
        <v>16430</v>
      </c>
      <c r="I1364" s="187">
        <v>21155</v>
      </c>
      <c r="J1364" s="184" t="s">
        <v>16789</v>
      </c>
      <c r="K1364" s="184">
        <v>7004820</v>
      </c>
      <c r="L1364" s="184" t="s">
        <v>16790</v>
      </c>
      <c r="M1364" s="184" t="s">
        <v>16791</v>
      </c>
      <c r="N1364" s="188" t="s">
        <v>16792</v>
      </c>
      <c r="O1364" s="189" t="s">
        <v>16793</v>
      </c>
      <c r="P1364" s="187" t="s">
        <v>16794</v>
      </c>
      <c r="Q1364" s="187" t="s">
        <v>16794</v>
      </c>
      <c r="R1364" s="184" t="s">
        <v>16795</v>
      </c>
      <c r="S1364" s="184" t="s">
        <v>2819</v>
      </c>
      <c r="T1364" s="184" t="s">
        <v>16796</v>
      </c>
      <c r="U1364" s="184">
        <v>13257445088</v>
      </c>
      <c r="V1364" s="184" t="s">
        <v>16797</v>
      </c>
      <c r="W1364" s="184">
        <v>18807440033</v>
      </c>
      <c r="X1364" s="187" t="s">
        <v>16798</v>
      </c>
      <c r="Y1364" s="187"/>
      <c r="Z1364" s="188" t="s">
        <v>3575</v>
      </c>
      <c r="AA1364" s="184">
        <v>180</v>
      </c>
      <c r="AB1364" s="184" t="s">
        <v>16799</v>
      </c>
      <c r="AC1364" s="184"/>
      <c r="AD1364" s="184"/>
      <c r="AE1364" s="184" t="s">
        <v>3562</v>
      </c>
      <c r="AF1364" s="184" t="s">
        <v>4919</v>
      </c>
      <c r="AG1364" s="184"/>
      <c r="AH1364" s="184"/>
      <c r="AI1364" s="184"/>
      <c r="AJ1364" s="184" t="s">
        <v>3563</v>
      </c>
      <c r="AK1364" s="184">
        <v>427000</v>
      </c>
      <c r="AL1364" s="184" t="s">
        <v>27327</v>
      </c>
      <c r="AM1364" s="184" t="s">
        <v>27328</v>
      </c>
      <c r="AN1364" s="184">
        <v>18975802353</v>
      </c>
      <c r="AO1364" s="184" t="s">
        <v>16438</v>
      </c>
      <c r="AP1364" s="184" t="s">
        <v>16800</v>
      </c>
      <c r="AQ1364" s="184">
        <v>13257445088</v>
      </c>
      <c r="AR1364" s="184" t="s">
        <v>998</v>
      </c>
      <c r="AS1364" s="184" t="s">
        <v>16441</v>
      </c>
      <c r="AT1364" s="184">
        <v>18975802353</v>
      </c>
      <c r="AU1364" s="184" t="s">
        <v>16801</v>
      </c>
      <c r="AV1364" s="184" t="s">
        <v>16802</v>
      </c>
      <c r="AW1364" s="190">
        <v>9.2899999999999991</v>
      </c>
      <c r="AX1364" s="185">
        <v>44284</v>
      </c>
      <c r="AY1364" s="185"/>
      <c r="AZ1364" s="184" t="s">
        <v>3731</v>
      </c>
      <c r="BA1364" s="184" t="s">
        <v>16803</v>
      </c>
      <c r="BB1364" s="184"/>
      <c r="BC1364" s="184"/>
      <c r="BD1364" s="184"/>
      <c r="BE1364" s="184"/>
      <c r="BF1364" s="184"/>
      <c r="BG1364" s="184"/>
      <c r="BH1364" s="184"/>
      <c r="BI1364" s="184"/>
      <c r="BJ1364" s="184"/>
      <c r="BK1364" s="184"/>
      <c r="BL1364" s="184" t="s">
        <v>3493</v>
      </c>
      <c r="BM1364" s="184"/>
      <c r="BN1364" s="184"/>
      <c r="BO1364" s="184"/>
      <c r="BP1364" s="184" t="s">
        <v>3493</v>
      </c>
      <c r="BQ1364" s="184" t="str">
        <f t="shared" si="60"/>
        <v>√</v>
      </c>
      <c r="BR1364" s="184"/>
      <c r="BS1364" s="184" t="s">
        <v>3493</v>
      </c>
      <c r="BT1364" s="187" t="s">
        <v>3493</v>
      </c>
      <c r="BU1364" s="184"/>
      <c r="BV1364" s="190" t="e">
        <f>VLOOKUP(D:D,#REF!,2,0)</f>
        <v>#REF!</v>
      </c>
      <c r="BW1364" s="190" t="e">
        <f>VLOOKUP(D:D,#REF!,3,0)</f>
        <v>#REF!</v>
      </c>
      <c r="BX1364" s="190"/>
      <c r="BY1364" s="190"/>
      <c r="BZ1364" s="191" t="e">
        <f>VLOOKUP(D:D,#REF!,2,0)</f>
        <v>#REF!</v>
      </c>
      <c r="CA1364" s="192" t="s">
        <v>18928</v>
      </c>
      <c r="CB1364" s="192" t="s">
        <v>18928</v>
      </c>
      <c r="CC1364" s="192" t="s">
        <v>18928</v>
      </c>
      <c r="CD1364" s="190"/>
      <c r="CE1364" s="184">
        <v>7004820</v>
      </c>
    </row>
    <row r="1365" spans="1:83" ht="11.95" customHeight="1">
      <c r="A1365" s="184">
        <v>7004821</v>
      </c>
      <c r="B1365" s="184">
        <v>1364</v>
      </c>
      <c r="C1365" s="184" t="s">
        <v>9939</v>
      </c>
      <c r="D1365" s="184" t="s">
        <v>21</v>
      </c>
      <c r="E1365" s="184" t="s">
        <v>522</v>
      </c>
      <c r="F1365" s="184" t="s">
        <v>16804</v>
      </c>
      <c r="G1365" s="185">
        <v>42783</v>
      </c>
      <c r="H1365" s="186" t="s">
        <v>24410</v>
      </c>
      <c r="I1365" s="187">
        <v>21090</v>
      </c>
      <c r="J1365" s="184" t="s">
        <v>16805</v>
      </c>
      <c r="K1365" s="184">
        <v>7004821</v>
      </c>
      <c r="L1365" s="184" t="s">
        <v>16806</v>
      </c>
      <c r="M1365" s="184" t="s">
        <v>16807</v>
      </c>
      <c r="N1365" s="188" t="s">
        <v>16808</v>
      </c>
      <c r="O1365" s="189" t="s">
        <v>16809</v>
      </c>
      <c r="P1365" s="187" t="s">
        <v>16810</v>
      </c>
      <c r="Q1365" s="187" t="s">
        <v>16810</v>
      </c>
      <c r="R1365" s="184" t="s">
        <v>16811</v>
      </c>
      <c r="S1365" s="184" t="s">
        <v>16812</v>
      </c>
      <c r="T1365" s="184" t="s">
        <v>16813</v>
      </c>
      <c r="U1365" s="184">
        <v>13696676366</v>
      </c>
      <c r="V1365" s="184" t="s">
        <v>16814</v>
      </c>
      <c r="W1365" s="184">
        <v>13956784551</v>
      </c>
      <c r="X1365" s="187" t="s">
        <v>16815</v>
      </c>
      <c r="Y1365" s="187" t="s">
        <v>16816</v>
      </c>
      <c r="Z1365" s="188" t="s">
        <v>3575</v>
      </c>
      <c r="AA1365" s="184"/>
      <c r="AB1365" s="184"/>
      <c r="AC1365" s="184"/>
      <c r="AD1365" s="184"/>
      <c r="AE1365" s="184" t="s">
        <v>3562</v>
      </c>
      <c r="AF1365" s="184"/>
      <c r="AG1365" s="184"/>
      <c r="AH1365" s="184"/>
      <c r="AI1365" s="184"/>
      <c r="AJ1365" s="184" t="s">
        <v>3593</v>
      </c>
      <c r="AK1365" s="184">
        <v>236200</v>
      </c>
      <c r="AL1365" s="184" t="s">
        <v>24410</v>
      </c>
      <c r="AM1365" s="184" t="s">
        <v>16817</v>
      </c>
      <c r="AN1365" s="184">
        <v>18119511166</v>
      </c>
      <c r="AO1365" s="184" t="s">
        <v>16818</v>
      </c>
      <c r="AP1365" s="184" t="s">
        <v>9736</v>
      </c>
      <c r="AQ1365" s="184">
        <v>13696676366</v>
      </c>
      <c r="AR1365" s="184" t="s">
        <v>16819</v>
      </c>
      <c r="AS1365" s="184" t="s">
        <v>16820</v>
      </c>
      <c r="AT1365" s="184">
        <v>18119511166</v>
      </c>
      <c r="AU1365" s="184" t="s">
        <v>16821</v>
      </c>
      <c r="AV1365" s="184" t="s">
        <v>16821</v>
      </c>
      <c r="AW1365" s="190"/>
      <c r="AX1365" s="185">
        <v>44286</v>
      </c>
      <c r="AY1365" s="185">
        <v>43581</v>
      </c>
      <c r="AZ1365" s="184" t="s">
        <v>3731</v>
      </c>
      <c r="BA1365" s="184" t="s">
        <v>16822</v>
      </c>
      <c r="BB1365" s="184"/>
      <c r="BC1365" s="184"/>
      <c r="BD1365" s="184"/>
      <c r="BE1365" s="184"/>
      <c r="BF1365" s="184"/>
      <c r="BG1365" s="184"/>
      <c r="BH1365" s="184"/>
      <c r="BI1365" s="184"/>
      <c r="BJ1365" s="184"/>
      <c r="BK1365" s="184"/>
      <c r="BL1365" s="184" t="s">
        <v>3493</v>
      </c>
      <c r="BM1365" s="184"/>
      <c r="BN1365" s="184"/>
      <c r="BO1365" s="184" t="s">
        <v>3493</v>
      </c>
      <c r="BP1365" s="184" t="s">
        <v>3493</v>
      </c>
      <c r="BQ1365" s="184" t="str">
        <f t="shared" si="60"/>
        <v>√</v>
      </c>
      <c r="BR1365" s="184"/>
      <c r="BS1365" s="184"/>
      <c r="BT1365" s="187" t="s">
        <v>3493</v>
      </c>
      <c r="BU1365" s="184"/>
      <c r="BV1365" s="190" t="e">
        <f>VLOOKUP(D:D,#REF!,2,0)</f>
        <v>#REF!</v>
      </c>
      <c r="BW1365" s="190" t="e">
        <f>VLOOKUP(D:D,#REF!,3,0)</f>
        <v>#REF!</v>
      </c>
      <c r="BX1365" s="190"/>
      <c r="BY1365" s="190"/>
      <c r="BZ1365" s="191" t="e">
        <f>VLOOKUP(D:D,#REF!,2,0)</f>
        <v>#REF!</v>
      </c>
      <c r="CA1365" s="192" t="s">
        <v>18928</v>
      </c>
      <c r="CB1365" s="192" t="s">
        <v>18928</v>
      </c>
      <c r="CC1365" s="192" t="s">
        <v>18928</v>
      </c>
      <c r="CD1365" s="190"/>
      <c r="CE1365" s="184">
        <v>7004821</v>
      </c>
    </row>
    <row r="1366" spans="1:83" ht="11.95" customHeight="1">
      <c r="A1366" s="184">
        <v>7004822</v>
      </c>
      <c r="B1366" s="184">
        <v>1365</v>
      </c>
      <c r="C1366" s="184" t="s">
        <v>9939</v>
      </c>
      <c r="D1366" s="184" t="s">
        <v>21</v>
      </c>
      <c r="E1366" s="184" t="s">
        <v>522</v>
      </c>
      <c r="F1366" s="184" t="s">
        <v>16823</v>
      </c>
      <c r="G1366" s="185">
        <v>42783</v>
      </c>
      <c r="H1366" s="186" t="s">
        <v>24410</v>
      </c>
      <c r="I1366" s="187">
        <v>21090</v>
      </c>
      <c r="J1366" s="184" t="s">
        <v>16805</v>
      </c>
      <c r="K1366" s="184">
        <v>7004822</v>
      </c>
      <c r="L1366" s="184" t="s">
        <v>16824</v>
      </c>
      <c r="M1366" s="184" t="s">
        <v>16825</v>
      </c>
      <c r="N1366" s="188" t="s">
        <v>16826</v>
      </c>
      <c r="O1366" s="189" t="s">
        <v>16827</v>
      </c>
      <c r="P1366" s="187" t="s">
        <v>16828</v>
      </c>
      <c r="Q1366" s="187" t="s">
        <v>16828</v>
      </c>
      <c r="R1366" s="184" t="s">
        <v>16829</v>
      </c>
      <c r="S1366" s="184">
        <v>13966829790</v>
      </c>
      <c r="T1366" s="184" t="s">
        <v>16830</v>
      </c>
      <c r="U1366" s="184">
        <v>13805581023</v>
      </c>
      <c r="V1366" s="184" t="s">
        <v>16831</v>
      </c>
      <c r="W1366" s="184" t="s">
        <v>16832</v>
      </c>
      <c r="X1366" s="187" t="s">
        <v>16833</v>
      </c>
      <c r="Y1366" s="187" t="s">
        <v>27344</v>
      </c>
      <c r="Z1366" s="188" t="s">
        <v>3575</v>
      </c>
      <c r="AA1366" s="184"/>
      <c r="AB1366" s="184"/>
      <c r="AC1366" s="184"/>
      <c r="AD1366" s="184"/>
      <c r="AE1366" s="184" t="s">
        <v>3562</v>
      </c>
      <c r="AF1366" s="184"/>
      <c r="AG1366" s="184"/>
      <c r="AH1366" s="184"/>
      <c r="AI1366" s="184"/>
      <c r="AJ1366" s="184" t="s">
        <v>3593</v>
      </c>
      <c r="AK1366" s="184">
        <v>236000</v>
      </c>
      <c r="AL1366" s="184" t="s">
        <v>24410</v>
      </c>
      <c r="AM1366" s="184" t="s">
        <v>16817</v>
      </c>
      <c r="AN1366" s="184">
        <v>18119511166</v>
      </c>
      <c r="AO1366" s="184" t="s">
        <v>16818</v>
      </c>
      <c r="AP1366" s="184" t="s">
        <v>16834</v>
      </c>
      <c r="AQ1366" s="184">
        <v>13805501023</v>
      </c>
      <c r="AR1366" s="184" t="s">
        <v>16819</v>
      </c>
      <c r="AS1366" s="184" t="s">
        <v>16820</v>
      </c>
      <c r="AT1366" s="184">
        <v>18119511166</v>
      </c>
      <c r="AU1366" s="184" t="s">
        <v>27345</v>
      </c>
      <c r="AV1366" s="184" t="s">
        <v>27345</v>
      </c>
      <c r="AW1366" s="190"/>
      <c r="AX1366" s="185">
        <v>44509</v>
      </c>
      <c r="AY1366" s="185">
        <v>43563</v>
      </c>
      <c r="AZ1366" s="184" t="s">
        <v>3731</v>
      </c>
      <c r="BA1366" s="184" t="s">
        <v>27346</v>
      </c>
      <c r="BB1366" s="184"/>
      <c r="BC1366" s="184"/>
      <c r="BD1366" s="184"/>
      <c r="BE1366" s="184"/>
      <c r="BF1366" s="184"/>
      <c r="BG1366" s="184"/>
      <c r="BH1366" s="184"/>
      <c r="BI1366" s="184"/>
      <c r="BJ1366" s="184"/>
      <c r="BK1366" s="184"/>
      <c r="BL1366" s="184" t="s">
        <v>3493</v>
      </c>
      <c r="BM1366" s="184"/>
      <c r="BN1366" s="184"/>
      <c r="BO1366" s="184" t="s">
        <v>3493</v>
      </c>
      <c r="BP1366" s="184" t="s">
        <v>3493</v>
      </c>
      <c r="BQ1366" s="184" t="str">
        <f t="shared" si="60"/>
        <v>√</v>
      </c>
      <c r="BR1366" s="184"/>
      <c r="BS1366" s="184"/>
      <c r="BT1366" s="187" t="s">
        <v>3493</v>
      </c>
      <c r="BU1366" s="184"/>
      <c r="BV1366" s="190" t="e">
        <f>VLOOKUP(D:D,#REF!,2,0)</f>
        <v>#REF!</v>
      </c>
      <c r="BW1366" s="190" t="e">
        <f>VLOOKUP(D:D,#REF!,3,0)</f>
        <v>#REF!</v>
      </c>
      <c r="BX1366" s="190"/>
      <c r="BY1366" s="190"/>
      <c r="BZ1366" s="191" t="e">
        <f>VLOOKUP(D:D,#REF!,2,0)</f>
        <v>#REF!</v>
      </c>
      <c r="CA1366" s="192" t="s">
        <v>18928</v>
      </c>
      <c r="CB1366" s="192" t="s">
        <v>18928</v>
      </c>
      <c r="CC1366" s="192" t="s">
        <v>18928</v>
      </c>
      <c r="CD1366" s="190"/>
      <c r="CE1366" s="184">
        <v>7004822</v>
      </c>
    </row>
    <row r="1367" spans="1:83" ht="11.95" customHeight="1">
      <c r="A1367" s="184">
        <v>7004823</v>
      </c>
      <c r="B1367" s="184">
        <v>1366</v>
      </c>
      <c r="C1367" s="184" t="s">
        <v>9939</v>
      </c>
      <c r="D1367" s="184" t="s">
        <v>21</v>
      </c>
      <c r="E1367" s="184" t="s">
        <v>518</v>
      </c>
      <c r="F1367" s="184" t="s">
        <v>27347</v>
      </c>
      <c r="G1367" s="185">
        <v>42786</v>
      </c>
      <c r="H1367" s="186" t="s">
        <v>11188</v>
      </c>
      <c r="I1367" s="187">
        <v>21083</v>
      </c>
      <c r="J1367" s="184" t="s">
        <v>11285</v>
      </c>
      <c r="K1367" s="184">
        <v>7004823</v>
      </c>
      <c r="L1367" s="184" t="s">
        <v>27348</v>
      </c>
      <c r="M1367" s="184" t="s">
        <v>27349</v>
      </c>
      <c r="N1367" s="188" t="s">
        <v>27350</v>
      </c>
      <c r="O1367" s="189" t="s">
        <v>16835</v>
      </c>
      <c r="P1367" s="187" t="s">
        <v>27351</v>
      </c>
      <c r="Q1367" s="187" t="s">
        <v>27351</v>
      </c>
      <c r="R1367" s="184" t="s">
        <v>27352</v>
      </c>
      <c r="S1367" s="184" t="s">
        <v>16835</v>
      </c>
      <c r="T1367" s="184" t="s">
        <v>27353</v>
      </c>
      <c r="U1367" s="184">
        <v>13956320647</v>
      </c>
      <c r="V1367" s="184" t="s">
        <v>27354</v>
      </c>
      <c r="W1367" s="184" t="s">
        <v>16836</v>
      </c>
      <c r="X1367" s="187" t="s">
        <v>16837</v>
      </c>
      <c r="Y1367" s="187"/>
      <c r="Z1367" s="188" t="s">
        <v>3575</v>
      </c>
      <c r="AA1367" s="184">
        <v>180</v>
      </c>
      <c r="AB1367" s="184" t="s">
        <v>3561</v>
      </c>
      <c r="AC1367" s="184"/>
      <c r="AD1367" s="184"/>
      <c r="AE1367" s="184" t="s">
        <v>3562</v>
      </c>
      <c r="AF1367" s="184"/>
      <c r="AG1367" s="184"/>
      <c r="AH1367" s="184"/>
      <c r="AI1367" s="184"/>
      <c r="AJ1367" s="184" t="s">
        <v>3563</v>
      </c>
      <c r="AK1367" s="184">
        <v>239300</v>
      </c>
      <c r="AL1367" s="184" t="s">
        <v>909</v>
      </c>
      <c r="AM1367" s="184" t="s">
        <v>11196</v>
      </c>
      <c r="AN1367" s="184" t="s">
        <v>11197</v>
      </c>
      <c r="AO1367" s="184" t="s">
        <v>11198</v>
      </c>
      <c r="AP1367" s="184" t="s">
        <v>16838</v>
      </c>
      <c r="AQ1367" s="184">
        <v>13956320647</v>
      </c>
      <c r="AR1367" s="184" t="s">
        <v>909</v>
      </c>
      <c r="AS1367" s="184" t="s">
        <v>11196</v>
      </c>
      <c r="AT1367" s="184" t="s">
        <v>11197</v>
      </c>
      <c r="AU1367" s="184" t="s">
        <v>16839</v>
      </c>
      <c r="AV1367" s="184" t="s">
        <v>16839</v>
      </c>
      <c r="AW1367" s="190"/>
      <c r="AX1367" s="185">
        <v>43845</v>
      </c>
      <c r="AY1367" s="185"/>
      <c r="AZ1367" s="184" t="s">
        <v>16840</v>
      </c>
      <c r="BA1367" s="184" t="s">
        <v>16841</v>
      </c>
      <c r="BB1367" s="184"/>
      <c r="BC1367" s="184"/>
      <c r="BD1367" s="184"/>
      <c r="BE1367" s="184"/>
      <c r="BF1367" s="184"/>
      <c r="BG1367" s="184"/>
      <c r="BH1367" s="184"/>
      <c r="BI1367" s="184"/>
      <c r="BJ1367" s="184"/>
      <c r="BK1367" s="184"/>
      <c r="BL1367" s="184" t="s">
        <v>3493</v>
      </c>
      <c r="BM1367" s="184"/>
      <c r="BN1367" s="184"/>
      <c r="BO1367" s="184"/>
      <c r="BP1367" s="184" t="s">
        <v>3493</v>
      </c>
      <c r="BQ1367" s="184" t="str">
        <f t="shared" si="60"/>
        <v>√</v>
      </c>
      <c r="BR1367" s="184"/>
      <c r="BS1367" s="184"/>
      <c r="BT1367" s="187" t="s">
        <v>3493</v>
      </c>
      <c r="BU1367" s="184"/>
      <c r="BV1367" s="190" t="e">
        <f>VLOOKUP(D:D,#REF!,2,0)</f>
        <v>#REF!</v>
      </c>
      <c r="BW1367" s="190" t="e">
        <f>VLOOKUP(D:D,#REF!,3,0)</f>
        <v>#REF!</v>
      </c>
      <c r="BX1367" s="190"/>
      <c r="BY1367" s="190"/>
      <c r="BZ1367" s="191" t="e">
        <f>VLOOKUP(D:D,#REF!,2,0)</f>
        <v>#REF!</v>
      </c>
      <c r="CA1367" s="192" t="s">
        <v>18928</v>
      </c>
      <c r="CB1367" s="192" t="s">
        <v>18928</v>
      </c>
      <c r="CC1367" s="192" t="s">
        <v>18928</v>
      </c>
      <c r="CD1367" s="190"/>
      <c r="CE1367" s="184">
        <v>7004823</v>
      </c>
    </row>
    <row r="1368" spans="1:83" ht="11.95" customHeight="1">
      <c r="A1368" s="184">
        <v>7004824</v>
      </c>
      <c r="B1368" s="184">
        <v>1367</v>
      </c>
      <c r="C1368" s="184" t="s">
        <v>9939</v>
      </c>
      <c r="D1368" s="184" t="s">
        <v>21</v>
      </c>
      <c r="E1368" s="184" t="s">
        <v>522</v>
      </c>
      <c r="F1368" s="184" t="s">
        <v>16842</v>
      </c>
      <c r="G1368" s="185">
        <v>42788</v>
      </c>
      <c r="H1368" s="186" t="s">
        <v>24410</v>
      </c>
      <c r="I1368" s="187">
        <v>21090</v>
      </c>
      <c r="J1368" s="184" t="s">
        <v>16843</v>
      </c>
      <c r="K1368" s="184">
        <v>7004824</v>
      </c>
      <c r="L1368" s="184" t="s">
        <v>16844</v>
      </c>
      <c r="M1368" s="184" t="s">
        <v>16845</v>
      </c>
      <c r="N1368" s="188" t="s">
        <v>16846</v>
      </c>
      <c r="O1368" s="189" t="s">
        <v>16847</v>
      </c>
      <c r="P1368" s="187" t="s">
        <v>16848</v>
      </c>
      <c r="Q1368" s="187" t="s">
        <v>16848</v>
      </c>
      <c r="R1368" s="184" t="s">
        <v>15124</v>
      </c>
      <c r="S1368" s="184" t="s">
        <v>16849</v>
      </c>
      <c r="T1368" s="184" t="s">
        <v>16850</v>
      </c>
      <c r="U1368" s="184" t="s">
        <v>16849</v>
      </c>
      <c r="V1368" s="184" t="s">
        <v>16851</v>
      </c>
      <c r="W1368" s="184" t="s">
        <v>16852</v>
      </c>
      <c r="X1368" s="187" t="s">
        <v>16853</v>
      </c>
      <c r="Y1368" s="187" t="s">
        <v>16854</v>
      </c>
      <c r="Z1368" s="188" t="s">
        <v>3575</v>
      </c>
      <c r="AA1368" s="184">
        <v>180</v>
      </c>
      <c r="AB1368" s="184" t="s">
        <v>3561</v>
      </c>
      <c r="AC1368" s="184"/>
      <c r="AD1368" s="184"/>
      <c r="AE1368" s="184" t="s">
        <v>3562</v>
      </c>
      <c r="AF1368" s="184"/>
      <c r="AG1368" s="184"/>
      <c r="AH1368" s="184"/>
      <c r="AI1368" s="184"/>
      <c r="AJ1368" s="184" t="s">
        <v>3593</v>
      </c>
      <c r="AK1368" s="184">
        <v>236400</v>
      </c>
      <c r="AL1368" s="184" t="s">
        <v>24410</v>
      </c>
      <c r="AM1368" s="184" t="s">
        <v>16817</v>
      </c>
      <c r="AN1368" s="184">
        <v>18119511166</v>
      </c>
      <c r="AO1368" s="184" t="s">
        <v>16818</v>
      </c>
      <c r="AP1368" s="184" t="s">
        <v>16855</v>
      </c>
      <c r="AQ1368" s="184" t="s">
        <v>16856</v>
      </c>
      <c r="AR1368" s="184" t="s">
        <v>16819</v>
      </c>
      <c r="AS1368" s="184" t="s">
        <v>16820</v>
      </c>
      <c r="AT1368" s="184">
        <v>18119511166</v>
      </c>
      <c r="AU1368" s="184" t="s">
        <v>16857</v>
      </c>
      <c r="AV1368" s="184" t="s">
        <v>16857</v>
      </c>
      <c r="AW1368" s="190"/>
      <c r="AX1368" s="185">
        <v>44284</v>
      </c>
      <c r="AY1368" s="185">
        <v>43549</v>
      </c>
      <c r="AZ1368" s="184" t="s">
        <v>3731</v>
      </c>
      <c r="BA1368" s="184" t="s">
        <v>16858</v>
      </c>
      <c r="BB1368" s="184"/>
      <c r="BC1368" s="184"/>
      <c r="BD1368" s="184"/>
      <c r="BE1368" s="184"/>
      <c r="BF1368" s="184"/>
      <c r="BG1368" s="184"/>
      <c r="BH1368" s="184"/>
      <c r="BI1368" s="184"/>
      <c r="BJ1368" s="184"/>
      <c r="BK1368" s="184"/>
      <c r="BL1368" s="184" t="s">
        <v>3493</v>
      </c>
      <c r="BM1368" s="184"/>
      <c r="BN1368" s="184"/>
      <c r="BO1368" s="184" t="s">
        <v>3493</v>
      </c>
      <c r="BP1368" s="184" t="s">
        <v>3493</v>
      </c>
      <c r="BQ1368" s="184" t="str">
        <f t="shared" si="60"/>
        <v>√</v>
      </c>
      <c r="BR1368" s="184"/>
      <c r="BS1368" s="184"/>
      <c r="BT1368" s="187" t="s">
        <v>3493</v>
      </c>
      <c r="BU1368" s="184"/>
      <c r="BV1368" s="190" t="e">
        <f>VLOOKUP(D:D,#REF!,2,0)</f>
        <v>#REF!</v>
      </c>
      <c r="BW1368" s="190" t="e">
        <f>VLOOKUP(D:D,#REF!,3,0)</f>
        <v>#REF!</v>
      </c>
      <c r="BX1368" s="190"/>
      <c r="BY1368" s="190"/>
      <c r="BZ1368" s="191" t="e">
        <f>VLOOKUP(D:D,#REF!,2,0)</f>
        <v>#REF!</v>
      </c>
      <c r="CA1368" s="192" t="s">
        <v>18928</v>
      </c>
      <c r="CB1368" s="192" t="s">
        <v>18928</v>
      </c>
      <c r="CC1368" s="192" t="s">
        <v>18928</v>
      </c>
      <c r="CD1368" s="190"/>
      <c r="CE1368" s="184">
        <v>7004824</v>
      </c>
    </row>
    <row r="1369" spans="1:83" ht="11.95" customHeight="1">
      <c r="A1369" s="184">
        <v>7004825</v>
      </c>
      <c r="B1369" s="184">
        <v>1368</v>
      </c>
      <c r="C1369" s="184" t="s">
        <v>9939</v>
      </c>
      <c r="D1369" s="184" t="s">
        <v>21</v>
      </c>
      <c r="E1369" s="184" t="s">
        <v>523</v>
      </c>
      <c r="F1369" s="184" t="s">
        <v>16859</v>
      </c>
      <c r="G1369" s="185">
        <v>42779</v>
      </c>
      <c r="H1369" s="186" t="s">
        <v>23768</v>
      </c>
      <c r="I1369" s="187">
        <v>21092</v>
      </c>
      <c r="J1369" s="184" t="s">
        <v>11285</v>
      </c>
      <c r="K1369" s="184">
        <v>7004825</v>
      </c>
      <c r="L1369" s="184" t="s">
        <v>16860</v>
      </c>
      <c r="M1369" s="184" t="s">
        <v>16861</v>
      </c>
      <c r="N1369" s="188" t="s">
        <v>16862</v>
      </c>
      <c r="O1369" s="189" t="s">
        <v>16863</v>
      </c>
      <c r="P1369" s="187" t="s">
        <v>16864</v>
      </c>
      <c r="Q1369" s="187" t="s">
        <v>16864</v>
      </c>
      <c r="R1369" s="184" t="s">
        <v>16865</v>
      </c>
      <c r="S1369" s="184" t="s">
        <v>16863</v>
      </c>
      <c r="T1369" s="184" t="s">
        <v>16866</v>
      </c>
      <c r="U1369" s="184" t="s">
        <v>16867</v>
      </c>
      <c r="V1369" s="184" t="s">
        <v>16868</v>
      </c>
      <c r="W1369" s="184" t="s">
        <v>16869</v>
      </c>
      <c r="X1369" s="187" t="s">
        <v>16870</v>
      </c>
      <c r="Y1369" s="187"/>
      <c r="Z1369" s="188" t="s">
        <v>3575</v>
      </c>
      <c r="AA1369" s="184">
        <v>180</v>
      </c>
      <c r="AB1369" s="184" t="s">
        <v>3561</v>
      </c>
      <c r="AC1369" s="184"/>
      <c r="AD1369" s="184"/>
      <c r="AE1369" s="184" t="s">
        <v>3562</v>
      </c>
      <c r="AF1369" s="184"/>
      <c r="AG1369" s="184"/>
      <c r="AH1369" s="184"/>
      <c r="AI1369" s="184"/>
      <c r="AJ1369" s="184" t="s">
        <v>3593</v>
      </c>
      <c r="AK1369" s="184"/>
      <c r="AL1369" s="184" t="s">
        <v>23768</v>
      </c>
      <c r="AM1369" s="184" t="s">
        <v>16871</v>
      </c>
      <c r="AN1369" s="184">
        <v>18656000077</v>
      </c>
      <c r="AO1369" s="184" t="s">
        <v>16872</v>
      </c>
      <c r="AP1369" s="184" t="s">
        <v>16866</v>
      </c>
      <c r="AQ1369" s="184" t="s">
        <v>16873</v>
      </c>
      <c r="AR1369" s="184" t="s">
        <v>16874</v>
      </c>
      <c r="AS1369" s="184" t="s">
        <v>16875</v>
      </c>
      <c r="AT1369" s="184">
        <v>18656000077</v>
      </c>
      <c r="AU1369" s="184" t="s">
        <v>16876</v>
      </c>
      <c r="AV1369" s="184" t="s">
        <v>16877</v>
      </c>
      <c r="AW1369" s="190"/>
      <c r="AX1369" s="185">
        <v>44271</v>
      </c>
      <c r="AY1369" s="185"/>
      <c r="AZ1369" s="184" t="s">
        <v>3731</v>
      </c>
      <c r="BA1369" s="184" t="s">
        <v>16878</v>
      </c>
      <c r="BB1369" s="184"/>
      <c r="BC1369" s="184"/>
      <c r="BD1369" s="184"/>
      <c r="BE1369" s="184"/>
      <c r="BF1369" s="184"/>
      <c r="BG1369" s="184"/>
      <c r="BH1369" s="184"/>
      <c r="BI1369" s="184"/>
      <c r="BJ1369" s="184"/>
      <c r="BK1369" s="184"/>
      <c r="BL1369" s="184" t="s">
        <v>3493</v>
      </c>
      <c r="BM1369" s="184"/>
      <c r="BN1369" s="184"/>
      <c r="BO1369" s="184"/>
      <c r="BP1369" s="184" t="s">
        <v>3493</v>
      </c>
      <c r="BQ1369" s="184" t="str">
        <f t="shared" si="60"/>
        <v>√</v>
      </c>
      <c r="BR1369" s="184"/>
      <c r="BS1369" s="184"/>
      <c r="BT1369" s="187" t="s">
        <v>3493</v>
      </c>
      <c r="BU1369" s="184"/>
      <c r="BV1369" s="190" t="e">
        <f>VLOOKUP(D:D,#REF!,2,0)</f>
        <v>#REF!</v>
      </c>
      <c r="BW1369" s="190" t="e">
        <f>VLOOKUP(D:D,#REF!,3,0)</f>
        <v>#REF!</v>
      </c>
      <c r="BX1369" s="190"/>
      <c r="BY1369" s="190"/>
      <c r="BZ1369" s="191" t="e">
        <f>VLOOKUP(D:D,#REF!,2,0)</f>
        <v>#REF!</v>
      </c>
      <c r="CA1369" s="192" t="s">
        <v>18928</v>
      </c>
      <c r="CB1369" s="192" t="s">
        <v>18928</v>
      </c>
      <c r="CC1369" s="192" t="s">
        <v>18928</v>
      </c>
      <c r="CD1369" s="190"/>
      <c r="CE1369" s="184">
        <v>7004825</v>
      </c>
    </row>
    <row r="1370" spans="1:83" ht="11.95" customHeight="1">
      <c r="A1370" s="184">
        <v>7004828</v>
      </c>
      <c r="B1370" s="184">
        <v>1369</v>
      </c>
      <c r="C1370" s="184" t="s">
        <v>19398</v>
      </c>
      <c r="D1370" s="184" t="s">
        <v>30</v>
      </c>
      <c r="E1370" s="184" t="s">
        <v>569</v>
      </c>
      <c r="F1370" s="184" t="s">
        <v>16879</v>
      </c>
      <c r="G1370" s="185">
        <v>42750</v>
      </c>
      <c r="H1370" s="186" t="s">
        <v>5074</v>
      </c>
      <c r="I1370" s="187">
        <v>21181</v>
      </c>
      <c r="J1370" s="184" t="s">
        <v>19703</v>
      </c>
      <c r="K1370" s="184">
        <v>7004828</v>
      </c>
      <c r="L1370" s="184" t="s">
        <v>16880</v>
      </c>
      <c r="M1370" s="184" t="s">
        <v>16881</v>
      </c>
      <c r="N1370" s="188" t="s">
        <v>16882</v>
      </c>
      <c r="O1370" s="189" t="s">
        <v>16883</v>
      </c>
      <c r="P1370" s="187" t="s">
        <v>16884</v>
      </c>
      <c r="Q1370" s="187" t="s">
        <v>16884</v>
      </c>
      <c r="R1370" s="184" t="s">
        <v>16885</v>
      </c>
      <c r="S1370" s="184">
        <v>18538602189</v>
      </c>
      <c r="T1370" s="184" t="s">
        <v>16886</v>
      </c>
      <c r="U1370" s="184">
        <v>13938048081</v>
      </c>
      <c r="V1370" s="184" t="s">
        <v>16887</v>
      </c>
      <c r="W1370" s="184">
        <v>13033927578</v>
      </c>
      <c r="X1370" s="187" t="s">
        <v>16888</v>
      </c>
      <c r="Y1370" s="187"/>
      <c r="Z1370" s="188" t="s">
        <v>3575</v>
      </c>
      <c r="AA1370" s="184">
        <v>90</v>
      </c>
      <c r="AB1370" s="184" t="s">
        <v>3561</v>
      </c>
      <c r="AC1370" s="184" t="s">
        <v>16889</v>
      </c>
      <c r="AD1370" s="184"/>
      <c r="AE1370" s="184" t="s">
        <v>3562</v>
      </c>
      <c r="AF1370" s="184"/>
      <c r="AG1370" s="184"/>
      <c r="AH1370" s="184"/>
      <c r="AI1370" s="184"/>
      <c r="AJ1370" s="184" t="s">
        <v>3563</v>
      </c>
      <c r="AK1370" s="184">
        <v>466300</v>
      </c>
      <c r="AL1370" s="184" t="s">
        <v>16890</v>
      </c>
      <c r="AM1370" s="184" t="s">
        <v>16891</v>
      </c>
      <c r="AN1370" s="184">
        <v>15936069088</v>
      </c>
      <c r="AO1370" s="184" t="s">
        <v>16892</v>
      </c>
      <c r="AP1370" s="184" t="s">
        <v>16893</v>
      </c>
      <c r="AQ1370" s="184" t="s">
        <v>16894</v>
      </c>
      <c r="AR1370" s="184" t="s">
        <v>16895</v>
      </c>
      <c r="AS1370" s="184" t="s">
        <v>16896</v>
      </c>
      <c r="AT1370" s="184">
        <v>15936069088</v>
      </c>
      <c r="AU1370" s="184" t="s">
        <v>16897</v>
      </c>
      <c r="AV1370" s="184" t="s">
        <v>16897</v>
      </c>
      <c r="AW1370" s="190"/>
      <c r="AX1370" s="185">
        <v>44269</v>
      </c>
      <c r="AY1370" s="185"/>
      <c r="AZ1370" s="184" t="s">
        <v>3731</v>
      </c>
      <c r="BA1370" s="184" t="s">
        <v>16898</v>
      </c>
      <c r="BB1370" s="184"/>
      <c r="BC1370" s="184"/>
      <c r="BD1370" s="184"/>
      <c r="BE1370" s="184"/>
      <c r="BF1370" s="184"/>
      <c r="BG1370" s="184"/>
      <c r="BH1370" s="184"/>
      <c r="BI1370" s="184"/>
      <c r="BJ1370" s="184"/>
      <c r="BK1370" s="184"/>
      <c r="BL1370" s="184" t="s">
        <v>3493</v>
      </c>
      <c r="BM1370" s="184"/>
      <c r="BN1370" s="184"/>
      <c r="BO1370" s="184"/>
      <c r="BP1370" s="184" t="s">
        <v>3493</v>
      </c>
      <c r="BQ1370" s="184" t="str">
        <f t="shared" si="60"/>
        <v>√</v>
      </c>
      <c r="BR1370" s="184"/>
      <c r="BS1370" s="184"/>
      <c r="BT1370" s="187" t="s">
        <v>3493</v>
      </c>
      <c r="BU1370" s="184"/>
      <c r="BV1370" s="190" t="e">
        <f>VLOOKUP(D:D,#REF!,2,0)</f>
        <v>#REF!</v>
      </c>
      <c r="BW1370" s="190" t="e">
        <f>VLOOKUP(D:D,#REF!,3,0)</f>
        <v>#REF!</v>
      </c>
      <c r="BX1370" s="190"/>
      <c r="BY1370" s="190"/>
      <c r="BZ1370" s="191" t="e">
        <f>VLOOKUP(D:D,#REF!,2,0)</f>
        <v>#REF!</v>
      </c>
      <c r="CA1370" s="192" t="s">
        <v>18928</v>
      </c>
      <c r="CB1370" s="192" t="s">
        <v>18928</v>
      </c>
      <c r="CC1370" s="192" t="s">
        <v>18928</v>
      </c>
      <c r="CD1370" s="190"/>
      <c r="CE1370" s="184">
        <v>7004828</v>
      </c>
    </row>
    <row r="1371" spans="1:83" ht="11.95" customHeight="1">
      <c r="A1371" s="184">
        <v>7004829</v>
      </c>
      <c r="B1371" s="184">
        <v>1370</v>
      </c>
      <c r="C1371" s="184" t="s">
        <v>19398</v>
      </c>
      <c r="D1371" s="184" t="s">
        <v>30</v>
      </c>
      <c r="E1371" s="184" t="s">
        <v>573</v>
      </c>
      <c r="F1371" s="184" t="s">
        <v>16899</v>
      </c>
      <c r="G1371" s="185">
        <v>42789</v>
      </c>
      <c r="H1371" s="186" t="s">
        <v>19736</v>
      </c>
      <c r="I1371" s="187">
        <v>21179</v>
      </c>
      <c r="J1371" s="184" t="s">
        <v>19691</v>
      </c>
      <c r="K1371" s="184">
        <v>7004829</v>
      </c>
      <c r="L1371" s="184" t="s">
        <v>16900</v>
      </c>
      <c r="M1371" s="184" t="s">
        <v>16901</v>
      </c>
      <c r="N1371" s="188" t="s">
        <v>16902</v>
      </c>
      <c r="O1371" s="189" t="s">
        <v>16903</v>
      </c>
      <c r="P1371" s="187" t="s">
        <v>16904</v>
      </c>
      <c r="Q1371" s="187" t="s">
        <v>16904</v>
      </c>
      <c r="R1371" s="184" t="s">
        <v>27355</v>
      </c>
      <c r="S1371" s="184" t="s">
        <v>16903</v>
      </c>
      <c r="T1371" s="184" t="s">
        <v>27356</v>
      </c>
      <c r="U1371" s="184" t="s">
        <v>27357</v>
      </c>
      <c r="V1371" s="184" t="s">
        <v>27358</v>
      </c>
      <c r="W1371" s="184" t="s">
        <v>27357</v>
      </c>
      <c r="X1371" s="187" t="s">
        <v>27359</v>
      </c>
      <c r="Y1371" s="187" t="s">
        <v>27360</v>
      </c>
      <c r="Z1371" s="188" t="s">
        <v>3575</v>
      </c>
      <c r="AA1371" s="184">
        <v>120</v>
      </c>
      <c r="AB1371" s="184" t="s">
        <v>3561</v>
      </c>
      <c r="AC1371" s="184" t="s">
        <v>27361</v>
      </c>
      <c r="AD1371" s="184"/>
      <c r="AE1371" s="184" t="s">
        <v>3562</v>
      </c>
      <c r="AF1371" s="184" t="s">
        <v>16905</v>
      </c>
      <c r="AG1371" s="184"/>
      <c r="AH1371" s="184"/>
      <c r="AI1371" s="184" t="s">
        <v>16906</v>
      </c>
      <c r="AJ1371" s="184" t="s">
        <v>3593</v>
      </c>
      <c r="AK1371" s="184">
        <v>475000</v>
      </c>
      <c r="AL1371" s="184" t="s">
        <v>1407</v>
      </c>
      <c r="AM1371" s="184" t="s">
        <v>19743</v>
      </c>
      <c r="AN1371" s="184">
        <v>13797067811</v>
      </c>
      <c r="AO1371" s="184" t="s">
        <v>19744</v>
      </c>
      <c r="AP1371" s="184" t="s">
        <v>16907</v>
      </c>
      <c r="AQ1371" s="184" t="s">
        <v>16908</v>
      </c>
      <c r="AR1371" s="184" t="s">
        <v>1407</v>
      </c>
      <c r="AS1371" s="184" t="s">
        <v>4940</v>
      </c>
      <c r="AT1371" s="184">
        <v>13797067811</v>
      </c>
      <c r="AU1371" s="184" t="s">
        <v>1875</v>
      </c>
      <c r="AV1371" s="184" t="s">
        <v>27362</v>
      </c>
      <c r="AW1371" s="190"/>
      <c r="AX1371" s="185">
        <v>41729</v>
      </c>
      <c r="AY1371" s="185">
        <v>42094</v>
      </c>
      <c r="AZ1371" s="184" t="s">
        <v>19415</v>
      </c>
      <c r="BA1371" s="184" t="s">
        <v>27363</v>
      </c>
      <c r="BB1371" s="184"/>
      <c r="BC1371" s="184"/>
      <c r="BD1371" s="184"/>
      <c r="BE1371" s="184"/>
      <c r="BF1371" s="184"/>
      <c r="BG1371" s="184"/>
      <c r="BH1371" s="184"/>
      <c r="BI1371" s="184"/>
      <c r="BJ1371" s="184"/>
      <c r="BK1371" s="184"/>
      <c r="BL1371" s="184" t="s">
        <v>3493</v>
      </c>
      <c r="BM1371" s="184"/>
      <c r="BN1371" s="184"/>
      <c r="BO1371" s="184" t="s">
        <v>3493</v>
      </c>
      <c r="BP1371" s="184" t="s">
        <v>3493</v>
      </c>
      <c r="BQ1371" s="184" t="str">
        <f t="shared" si="60"/>
        <v>√</v>
      </c>
      <c r="BR1371" s="184"/>
      <c r="BS1371" s="184"/>
      <c r="BT1371" s="187" t="s">
        <v>3493</v>
      </c>
      <c r="BU1371" s="184" t="s">
        <v>27364</v>
      </c>
      <c r="BV1371" s="190" t="e">
        <f>VLOOKUP(D:D,#REF!,2,0)</f>
        <v>#REF!</v>
      </c>
      <c r="BW1371" s="190" t="e">
        <f>VLOOKUP(D:D,#REF!,3,0)</f>
        <v>#REF!</v>
      </c>
      <c r="BX1371" s="190"/>
      <c r="BY1371" s="190"/>
      <c r="BZ1371" s="191" t="e">
        <f>VLOOKUP(D:D,#REF!,2,0)</f>
        <v>#REF!</v>
      </c>
      <c r="CA1371" s="192" t="s">
        <v>18928</v>
      </c>
      <c r="CB1371" s="192" t="s">
        <v>18928</v>
      </c>
      <c r="CC1371" s="192" t="s">
        <v>18928</v>
      </c>
      <c r="CD1371" s="190"/>
      <c r="CE1371" s="184">
        <v>7004829</v>
      </c>
    </row>
    <row r="1372" spans="1:83" ht="11.95" customHeight="1">
      <c r="A1372" s="184">
        <v>7004832</v>
      </c>
      <c r="B1372" s="184">
        <v>1371</v>
      </c>
      <c r="C1372" s="184" t="s">
        <v>3672</v>
      </c>
      <c r="D1372" s="184" t="s">
        <v>33</v>
      </c>
      <c r="E1372" s="184" t="s">
        <v>69</v>
      </c>
      <c r="F1372" s="184" t="s">
        <v>27365</v>
      </c>
      <c r="G1372" s="185">
        <v>42789</v>
      </c>
      <c r="H1372" s="186" t="s">
        <v>3674</v>
      </c>
      <c r="I1372" s="187">
        <v>21082</v>
      </c>
      <c r="J1372" s="184" t="s">
        <v>15975</v>
      </c>
      <c r="K1372" s="184">
        <v>7004832</v>
      </c>
      <c r="L1372" s="184" t="s">
        <v>27366</v>
      </c>
      <c r="M1372" s="184" t="s">
        <v>27367</v>
      </c>
      <c r="N1372" s="188" t="s">
        <v>27368</v>
      </c>
      <c r="O1372" s="189" t="s">
        <v>16909</v>
      </c>
      <c r="P1372" s="187" t="s">
        <v>27369</v>
      </c>
      <c r="Q1372" s="187" t="s">
        <v>27369</v>
      </c>
      <c r="R1372" s="184" t="s">
        <v>27370</v>
      </c>
      <c r="S1372" s="184" t="s">
        <v>27371</v>
      </c>
      <c r="T1372" s="184" t="s">
        <v>27372</v>
      </c>
      <c r="U1372" s="184" t="s">
        <v>27373</v>
      </c>
      <c r="V1372" s="184" t="s">
        <v>27374</v>
      </c>
      <c r="W1372" s="184">
        <v>15907129046</v>
      </c>
      <c r="X1372" s="187" t="s">
        <v>27375</v>
      </c>
      <c r="Y1372" s="187"/>
      <c r="Z1372" s="188" t="s">
        <v>16910</v>
      </c>
      <c r="AA1372" s="184">
        <v>180</v>
      </c>
      <c r="AB1372" s="184" t="s">
        <v>3561</v>
      </c>
      <c r="AC1372" s="184" t="s">
        <v>27376</v>
      </c>
      <c r="AD1372" s="184"/>
      <c r="AE1372" s="184" t="s">
        <v>3562</v>
      </c>
      <c r="AF1372" s="184"/>
      <c r="AG1372" s="184"/>
      <c r="AH1372" s="184"/>
      <c r="AI1372" s="184"/>
      <c r="AJ1372" s="184" t="s">
        <v>3563</v>
      </c>
      <c r="AK1372" s="184">
        <v>430040</v>
      </c>
      <c r="AL1372" s="184" t="s">
        <v>16911</v>
      </c>
      <c r="AM1372" s="184" t="s">
        <v>16912</v>
      </c>
      <c r="AN1372" s="184">
        <v>15907129046</v>
      </c>
      <c r="AO1372" s="184" t="s">
        <v>16544</v>
      </c>
      <c r="AP1372" s="184" t="s">
        <v>16913</v>
      </c>
      <c r="AQ1372" s="184">
        <v>15907129046</v>
      </c>
      <c r="AR1372" s="184" t="s">
        <v>16914</v>
      </c>
      <c r="AS1372" s="184" t="s">
        <v>16915</v>
      </c>
      <c r="AT1372" s="184">
        <v>15907129046</v>
      </c>
      <c r="AU1372" s="184" t="s">
        <v>16916</v>
      </c>
      <c r="AV1372" s="184" t="s">
        <v>16917</v>
      </c>
      <c r="AW1372" s="190"/>
      <c r="AX1372" s="185">
        <v>43944</v>
      </c>
      <c r="AY1372" s="185"/>
      <c r="AZ1372" s="184" t="s">
        <v>3731</v>
      </c>
      <c r="BA1372" s="184" t="s">
        <v>16918</v>
      </c>
      <c r="BB1372" s="184"/>
      <c r="BC1372" s="184"/>
      <c r="BD1372" s="184"/>
      <c r="BE1372" s="184"/>
      <c r="BF1372" s="184"/>
      <c r="BG1372" s="184"/>
      <c r="BH1372" s="184"/>
      <c r="BI1372" s="184"/>
      <c r="BJ1372" s="184"/>
      <c r="BK1372" s="184"/>
      <c r="BL1372" s="184" t="s">
        <v>3493</v>
      </c>
      <c r="BM1372" s="184"/>
      <c r="BN1372" s="184"/>
      <c r="BO1372" s="184"/>
      <c r="BP1372" s="184" t="s">
        <v>3493</v>
      </c>
      <c r="BQ1372" s="184" t="str">
        <f t="shared" si="60"/>
        <v>√</v>
      </c>
      <c r="BR1372" s="184"/>
      <c r="BS1372" s="184"/>
      <c r="BT1372" s="187" t="s">
        <v>3493</v>
      </c>
      <c r="BU1372" s="184"/>
      <c r="BV1372" s="190" t="e">
        <f>VLOOKUP(D:D,#REF!,2,0)</f>
        <v>#REF!</v>
      </c>
      <c r="BW1372" s="190" t="e">
        <f>VLOOKUP(D:D,#REF!,3,0)</f>
        <v>#REF!</v>
      </c>
      <c r="BX1372" s="190"/>
      <c r="BY1372" s="190"/>
      <c r="BZ1372" s="191" t="e">
        <f>VLOOKUP(D:D,#REF!,2,0)</f>
        <v>#REF!</v>
      </c>
      <c r="CA1372" s="192" t="s">
        <v>18928</v>
      </c>
      <c r="CB1372" s="192" t="s">
        <v>18928</v>
      </c>
      <c r="CC1372" s="192" t="s">
        <v>18928</v>
      </c>
      <c r="CD1372" s="190"/>
      <c r="CE1372" s="184">
        <v>7004832</v>
      </c>
    </row>
    <row r="1373" spans="1:83" ht="11.95" customHeight="1">
      <c r="A1373" s="184">
        <v>7004833</v>
      </c>
      <c r="B1373" s="184">
        <v>1372</v>
      </c>
      <c r="C1373" s="184" t="s">
        <v>19398</v>
      </c>
      <c r="D1373" s="184" t="s">
        <v>22</v>
      </c>
      <c r="E1373" s="184" t="s">
        <v>557</v>
      </c>
      <c r="F1373" s="184" t="s">
        <v>16919</v>
      </c>
      <c r="G1373" s="185">
        <v>42790</v>
      </c>
      <c r="H1373" s="186" t="s">
        <v>5543</v>
      </c>
      <c r="I1373" s="187">
        <v>21183</v>
      </c>
      <c r="J1373" s="184" t="s">
        <v>25338</v>
      </c>
      <c r="K1373" s="184">
        <v>7004833</v>
      </c>
      <c r="L1373" s="184" t="s">
        <v>16920</v>
      </c>
      <c r="M1373" s="184" t="s">
        <v>16921</v>
      </c>
      <c r="N1373" s="188" t="s">
        <v>16922</v>
      </c>
      <c r="O1373" s="189"/>
      <c r="P1373" s="187" t="s">
        <v>16923</v>
      </c>
      <c r="Q1373" s="187" t="s">
        <v>16923</v>
      </c>
      <c r="R1373" s="184" t="s">
        <v>16924</v>
      </c>
      <c r="S1373" s="184" t="s">
        <v>16925</v>
      </c>
      <c r="T1373" s="184" t="s">
        <v>16926</v>
      </c>
      <c r="U1373" s="184">
        <v>13696377898</v>
      </c>
      <c r="V1373" s="184" t="s">
        <v>16927</v>
      </c>
      <c r="W1373" s="184">
        <v>13953712688</v>
      </c>
      <c r="X1373" s="187" t="s">
        <v>16928</v>
      </c>
      <c r="Y1373" s="187" t="s">
        <v>16929</v>
      </c>
      <c r="Z1373" s="188" t="s">
        <v>3575</v>
      </c>
      <c r="AA1373" s="184">
        <v>220</v>
      </c>
      <c r="AB1373" s="184" t="s">
        <v>16930</v>
      </c>
      <c r="AC1373" s="184"/>
      <c r="AD1373" s="184"/>
      <c r="AE1373" s="184" t="s">
        <v>3562</v>
      </c>
      <c r="AF1373" s="184"/>
      <c r="AG1373" s="184"/>
      <c r="AH1373" s="184"/>
      <c r="AI1373" s="184"/>
      <c r="AJ1373" s="184" t="s">
        <v>3563</v>
      </c>
      <c r="AK1373" s="184">
        <v>272600</v>
      </c>
      <c r="AL1373" s="184" t="s">
        <v>16931</v>
      </c>
      <c r="AM1373" s="184" t="s">
        <v>16923</v>
      </c>
      <c r="AN1373" s="184">
        <v>13696377898</v>
      </c>
      <c r="AO1373" s="184" t="s">
        <v>3577</v>
      </c>
      <c r="AP1373" s="184" t="s">
        <v>16932</v>
      </c>
      <c r="AQ1373" s="184">
        <v>13696377898</v>
      </c>
      <c r="AR1373" s="184" t="s">
        <v>16933</v>
      </c>
      <c r="AS1373" s="184" t="s">
        <v>16934</v>
      </c>
      <c r="AT1373" s="184">
        <v>13696377898</v>
      </c>
      <c r="AU1373" s="184" t="s">
        <v>16935</v>
      </c>
      <c r="AV1373" s="184" t="s">
        <v>16936</v>
      </c>
      <c r="AW1373" s="190"/>
      <c r="AX1373" s="185">
        <v>44286</v>
      </c>
      <c r="AY1373" s="185">
        <v>43548</v>
      </c>
      <c r="AZ1373" s="184" t="s">
        <v>3731</v>
      </c>
      <c r="BA1373" s="184" t="s">
        <v>16937</v>
      </c>
      <c r="BB1373" s="184"/>
      <c r="BC1373" s="184"/>
      <c r="BD1373" s="184"/>
      <c r="BE1373" s="184"/>
      <c r="BF1373" s="184"/>
      <c r="BG1373" s="184"/>
      <c r="BH1373" s="184"/>
      <c r="BI1373" s="184"/>
      <c r="BJ1373" s="184"/>
      <c r="BK1373" s="184"/>
      <c r="BL1373" s="184"/>
      <c r="BM1373" s="184" t="s">
        <v>3493</v>
      </c>
      <c r="BN1373" s="184"/>
      <c r="BO1373" s="184" t="s">
        <v>3493</v>
      </c>
      <c r="BP1373" s="184" t="s">
        <v>3493</v>
      </c>
      <c r="BQ1373" s="184" t="str">
        <f t="shared" si="60"/>
        <v>√</v>
      </c>
      <c r="BR1373" s="184"/>
      <c r="BS1373" s="184"/>
      <c r="BT1373" s="187" t="s">
        <v>3493</v>
      </c>
      <c r="BU1373" s="184"/>
      <c r="BV1373" s="190" t="e">
        <f>VLOOKUP(D:D,#REF!,2,0)</f>
        <v>#REF!</v>
      </c>
      <c r="BW1373" s="190" t="e">
        <f>VLOOKUP(D:D,#REF!,3,0)</f>
        <v>#REF!</v>
      </c>
      <c r="BX1373" s="190"/>
      <c r="BY1373" s="190"/>
      <c r="BZ1373" s="191" t="e">
        <f>VLOOKUP(D:D,#REF!,2,0)</f>
        <v>#REF!</v>
      </c>
      <c r="CA1373" s="192" t="s">
        <v>18928</v>
      </c>
      <c r="CB1373" s="192" t="s">
        <v>18928</v>
      </c>
      <c r="CC1373" s="192" t="s">
        <v>18928</v>
      </c>
      <c r="CD1373" s="190"/>
      <c r="CE1373" s="184">
        <v>7004833</v>
      </c>
    </row>
    <row r="1374" spans="1:83" ht="11.95" customHeight="1">
      <c r="A1374" s="184">
        <v>7004834</v>
      </c>
      <c r="B1374" s="184">
        <v>1373</v>
      </c>
      <c r="C1374" s="184" t="s">
        <v>19398</v>
      </c>
      <c r="D1374" s="184" t="s">
        <v>22</v>
      </c>
      <c r="E1374" s="184" t="s">
        <v>557</v>
      </c>
      <c r="F1374" s="184" t="s">
        <v>16938</v>
      </c>
      <c r="G1374" s="185">
        <v>42790</v>
      </c>
      <c r="H1374" s="186" t="s">
        <v>5543</v>
      </c>
      <c r="I1374" s="187">
        <v>21183</v>
      </c>
      <c r="J1374" s="184" t="s">
        <v>25338</v>
      </c>
      <c r="K1374" s="184">
        <v>7004834</v>
      </c>
      <c r="L1374" s="184" t="s">
        <v>16939</v>
      </c>
      <c r="M1374" s="184" t="s">
        <v>16940</v>
      </c>
      <c r="N1374" s="188" t="s">
        <v>16941</v>
      </c>
      <c r="O1374" s="189" t="s">
        <v>16942</v>
      </c>
      <c r="P1374" s="187" t="s">
        <v>16943</v>
      </c>
      <c r="Q1374" s="187" t="s">
        <v>16943</v>
      </c>
      <c r="R1374" s="184" t="s">
        <v>16944</v>
      </c>
      <c r="S1374" s="184" t="s">
        <v>16945</v>
      </c>
      <c r="T1374" s="184" t="s">
        <v>16946</v>
      </c>
      <c r="U1374" s="184" t="s">
        <v>16947</v>
      </c>
      <c r="V1374" s="184" t="s">
        <v>16946</v>
      </c>
      <c r="W1374" s="184" t="s">
        <v>16947</v>
      </c>
      <c r="X1374" s="187" t="s">
        <v>16948</v>
      </c>
      <c r="Y1374" s="187" t="s">
        <v>16949</v>
      </c>
      <c r="Z1374" s="188" t="s">
        <v>3575</v>
      </c>
      <c r="AA1374" s="184">
        <v>220</v>
      </c>
      <c r="AB1374" s="184" t="s">
        <v>16930</v>
      </c>
      <c r="AC1374" s="184"/>
      <c r="AD1374" s="184"/>
      <c r="AE1374" s="184" t="s">
        <v>3562</v>
      </c>
      <c r="AF1374" s="184"/>
      <c r="AG1374" s="184"/>
      <c r="AH1374" s="184"/>
      <c r="AI1374" s="184"/>
      <c r="AJ1374" s="184" t="s">
        <v>3563</v>
      </c>
      <c r="AK1374" s="184">
        <v>272300</v>
      </c>
      <c r="AL1374" s="184" t="s">
        <v>16950</v>
      </c>
      <c r="AM1374" s="184" t="s">
        <v>16943</v>
      </c>
      <c r="AN1374" s="184" t="s">
        <v>16942</v>
      </c>
      <c r="AO1374" s="184" t="s">
        <v>3577</v>
      </c>
      <c r="AP1374" s="184" t="s">
        <v>16951</v>
      </c>
      <c r="AQ1374" s="184" t="s">
        <v>16942</v>
      </c>
      <c r="AR1374" s="184" t="s">
        <v>16952</v>
      </c>
      <c r="AS1374" s="184" t="s">
        <v>16953</v>
      </c>
      <c r="AT1374" s="184" t="s">
        <v>16954</v>
      </c>
      <c r="AU1374" s="184" t="s">
        <v>16955</v>
      </c>
      <c r="AV1374" s="184" t="s">
        <v>16956</v>
      </c>
      <c r="AW1374" s="190"/>
      <c r="AX1374" s="185">
        <v>44286</v>
      </c>
      <c r="AY1374" s="185">
        <v>43546</v>
      </c>
      <c r="AZ1374" s="184" t="s">
        <v>3731</v>
      </c>
      <c r="BA1374" s="184" t="s">
        <v>16957</v>
      </c>
      <c r="BB1374" s="184"/>
      <c r="BC1374" s="184"/>
      <c r="BD1374" s="184"/>
      <c r="BE1374" s="184"/>
      <c r="BF1374" s="184"/>
      <c r="BG1374" s="184"/>
      <c r="BH1374" s="184"/>
      <c r="BI1374" s="184"/>
      <c r="BJ1374" s="184"/>
      <c r="BK1374" s="184"/>
      <c r="BL1374" s="184" t="s">
        <v>3493</v>
      </c>
      <c r="BM1374" s="184"/>
      <c r="BN1374" s="184"/>
      <c r="BO1374" s="184" t="s">
        <v>3493</v>
      </c>
      <c r="BP1374" s="184" t="s">
        <v>3493</v>
      </c>
      <c r="BQ1374" s="184" t="str">
        <f>IF(OR(M1374="",M1374="/")," ","√")</f>
        <v>√</v>
      </c>
      <c r="BR1374" s="184"/>
      <c r="BS1374" s="184"/>
      <c r="BT1374" s="187" t="s">
        <v>3493</v>
      </c>
      <c r="BU1374" s="184"/>
      <c r="BV1374" s="190" t="e">
        <f>VLOOKUP(D:D,#REF!,2,0)</f>
        <v>#REF!</v>
      </c>
      <c r="BW1374" s="190" t="e">
        <f>VLOOKUP(D:D,#REF!,3,0)</f>
        <v>#REF!</v>
      </c>
      <c r="BX1374" s="190"/>
      <c r="BY1374" s="190"/>
      <c r="BZ1374" s="191" t="e">
        <f>VLOOKUP(D:D,#REF!,2,0)</f>
        <v>#REF!</v>
      </c>
      <c r="CA1374" s="192" t="s">
        <v>18928</v>
      </c>
      <c r="CB1374" s="192" t="s">
        <v>18928</v>
      </c>
      <c r="CC1374" s="192" t="s">
        <v>18928</v>
      </c>
      <c r="CD1374" s="190"/>
      <c r="CE1374" s="184">
        <v>7004834</v>
      </c>
    </row>
    <row r="1375" spans="1:83" ht="11.95" customHeight="1">
      <c r="A1375" s="184">
        <v>7004835</v>
      </c>
      <c r="B1375" s="184">
        <v>1374</v>
      </c>
      <c r="C1375" s="184" t="s">
        <v>3672</v>
      </c>
      <c r="D1375" s="184" t="s">
        <v>34</v>
      </c>
      <c r="E1375" s="184" t="s">
        <v>728</v>
      </c>
      <c r="F1375" s="184" t="s">
        <v>27377</v>
      </c>
      <c r="G1375" s="185">
        <v>42525</v>
      </c>
      <c r="H1375" s="186" t="s">
        <v>16678</v>
      </c>
      <c r="I1375" s="187">
        <v>21157</v>
      </c>
      <c r="J1375" s="184" t="s">
        <v>23220</v>
      </c>
      <c r="K1375" s="184">
        <v>7004835</v>
      </c>
      <c r="L1375" s="184" t="s">
        <v>27378</v>
      </c>
      <c r="M1375" s="184" t="s">
        <v>27379</v>
      </c>
      <c r="N1375" s="188" t="s">
        <v>27380</v>
      </c>
      <c r="O1375" s="189">
        <v>6832883</v>
      </c>
      <c r="P1375" s="187" t="s">
        <v>27381</v>
      </c>
      <c r="Q1375" s="187" t="s">
        <v>27381</v>
      </c>
      <c r="R1375" s="184" t="s">
        <v>27382</v>
      </c>
      <c r="S1375" s="184" t="s">
        <v>27383</v>
      </c>
      <c r="T1375" s="184" t="s">
        <v>27384</v>
      </c>
      <c r="U1375" s="184">
        <v>13786414461</v>
      </c>
      <c r="V1375" s="184" t="s">
        <v>27385</v>
      </c>
      <c r="W1375" s="184">
        <v>13786466660</v>
      </c>
      <c r="X1375" s="187" t="s">
        <v>27386</v>
      </c>
      <c r="Y1375" s="187"/>
      <c r="Z1375" s="188" t="s">
        <v>27386</v>
      </c>
      <c r="AA1375" s="184">
        <v>180</v>
      </c>
      <c r="AB1375" s="184" t="s">
        <v>3561</v>
      </c>
      <c r="AC1375" s="184"/>
      <c r="AD1375" s="184"/>
      <c r="AE1375" s="184" t="s">
        <v>3562</v>
      </c>
      <c r="AF1375" s="184"/>
      <c r="AG1375" s="184"/>
      <c r="AH1375" s="184"/>
      <c r="AI1375" s="184"/>
      <c r="AJ1375" s="184" t="s">
        <v>3563</v>
      </c>
      <c r="AK1375" s="184">
        <v>421000</v>
      </c>
      <c r="AL1375" s="184" t="s">
        <v>16678</v>
      </c>
      <c r="AM1375" s="184" t="s">
        <v>16692</v>
      </c>
      <c r="AN1375" s="184">
        <v>18974735679</v>
      </c>
      <c r="AO1375" s="184" t="s">
        <v>16693</v>
      </c>
      <c r="AP1375" s="184" t="s">
        <v>16958</v>
      </c>
      <c r="AQ1375" s="184">
        <v>13786414461</v>
      </c>
      <c r="AR1375" s="184" t="s">
        <v>16694</v>
      </c>
      <c r="AS1375" s="184" t="s">
        <v>16695</v>
      </c>
      <c r="AT1375" s="184">
        <v>18974735679</v>
      </c>
      <c r="AU1375" s="184" t="s">
        <v>27387</v>
      </c>
      <c r="AV1375" s="184" t="s">
        <v>16959</v>
      </c>
      <c r="AW1375" s="190"/>
      <c r="AX1375" s="185">
        <v>44488</v>
      </c>
      <c r="AY1375" s="185"/>
      <c r="AZ1375" s="184" t="s">
        <v>3731</v>
      </c>
      <c r="BA1375" s="184" t="s">
        <v>27388</v>
      </c>
      <c r="BB1375" s="184"/>
      <c r="BC1375" s="184"/>
      <c r="BD1375" s="184"/>
      <c r="BE1375" s="184"/>
      <c r="BF1375" s="184"/>
      <c r="BG1375" s="184"/>
      <c r="BH1375" s="184"/>
      <c r="BI1375" s="184"/>
      <c r="BJ1375" s="184"/>
      <c r="BK1375" s="184"/>
      <c r="BL1375" s="184" t="s">
        <v>3493</v>
      </c>
      <c r="BM1375" s="184"/>
      <c r="BN1375" s="184"/>
      <c r="BO1375" s="184"/>
      <c r="BP1375" s="184" t="s">
        <v>3493</v>
      </c>
      <c r="BQ1375" s="184" t="s">
        <v>3493</v>
      </c>
      <c r="BR1375" s="184"/>
      <c r="BS1375" s="184"/>
      <c r="BT1375" s="187" t="s">
        <v>3493</v>
      </c>
      <c r="BU1375" s="184"/>
      <c r="BV1375" s="190" t="e">
        <f>VLOOKUP(D:D,#REF!,2,0)</f>
        <v>#REF!</v>
      </c>
      <c r="BW1375" s="190" t="e">
        <f>VLOOKUP(D:D,#REF!,3,0)</f>
        <v>#REF!</v>
      </c>
      <c r="BX1375" s="190"/>
      <c r="BY1375" s="190"/>
      <c r="BZ1375" s="191" t="e">
        <f>VLOOKUP(D:D,#REF!,2,0)</f>
        <v>#REF!</v>
      </c>
      <c r="CA1375" s="192" t="s">
        <v>18928</v>
      </c>
      <c r="CB1375" s="192" t="s">
        <v>18928</v>
      </c>
      <c r="CC1375" s="192" t="s">
        <v>18928</v>
      </c>
      <c r="CD1375" s="190"/>
      <c r="CE1375" s="184">
        <v>7004835</v>
      </c>
    </row>
    <row r="1376" spans="1:83" ht="11.95" customHeight="1">
      <c r="A1376" s="184">
        <v>7004836</v>
      </c>
      <c r="B1376" s="184">
        <v>1375</v>
      </c>
      <c r="C1376" s="184" t="s">
        <v>3672</v>
      </c>
      <c r="D1376" s="184" t="s">
        <v>34</v>
      </c>
      <c r="E1376" s="184" t="s">
        <v>728</v>
      </c>
      <c r="F1376" s="184" t="s">
        <v>27389</v>
      </c>
      <c r="G1376" s="185">
        <v>42525</v>
      </c>
      <c r="H1376" s="186" t="s">
        <v>16678</v>
      </c>
      <c r="I1376" s="187">
        <v>21157</v>
      </c>
      <c r="J1376" s="184" t="s">
        <v>23220</v>
      </c>
      <c r="K1376" s="184">
        <v>7004836</v>
      </c>
      <c r="L1376" s="184" t="s">
        <v>27390</v>
      </c>
      <c r="M1376" s="184" t="s">
        <v>27391</v>
      </c>
      <c r="N1376" s="188" t="s">
        <v>27392</v>
      </c>
      <c r="O1376" s="189" t="s">
        <v>16960</v>
      </c>
      <c r="P1376" s="187" t="s">
        <v>27393</v>
      </c>
      <c r="Q1376" s="187" t="s">
        <v>27393</v>
      </c>
      <c r="R1376" s="184" t="s">
        <v>27228</v>
      </c>
      <c r="S1376" s="184" t="s">
        <v>27394</v>
      </c>
      <c r="T1376" s="184" t="s">
        <v>27395</v>
      </c>
      <c r="U1376" s="184">
        <v>13107047786</v>
      </c>
      <c r="V1376" s="184" t="s">
        <v>27396</v>
      </c>
      <c r="W1376" s="184">
        <v>15570992261</v>
      </c>
      <c r="X1376" s="187" t="s">
        <v>27397</v>
      </c>
      <c r="Y1376" s="187" t="s">
        <v>27398</v>
      </c>
      <c r="Z1376" s="188" t="s">
        <v>3575</v>
      </c>
      <c r="AA1376" s="184">
        <v>180</v>
      </c>
      <c r="AB1376" s="184" t="s">
        <v>3561</v>
      </c>
      <c r="AC1376" s="184"/>
      <c r="AD1376" s="184"/>
      <c r="AE1376" s="184" t="s">
        <v>3562</v>
      </c>
      <c r="AF1376" s="184"/>
      <c r="AG1376" s="184"/>
      <c r="AH1376" s="184"/>
      <c r="AI1376" s="184"/>
      <c r="AJ1376" s="184" t="s">
        <v>3563</v>
      </c>
      <c r="AK1376" s="184">
        <v>421600</v>
      </c>
      <c r="AL1376" s="184" t="s">
        <v>16678</v>
      </c>
      <c r="AM1376" s="184" t="s">
        <v>16692</v>
      </c>
      <c r="AN1376" s="184">
        <v>18974735679</v>
      </c>
      <c r="AO1376" s="184" t="s">
        <v>16693</v>
      </c>
      <c r="AP1376" s="184" t="s">
        <v>16961</v>
      </c>
      <c r="AQ1376" s="184">
        <v>13107047786</v>
      </c>
      <c r="AR1376" s="184" t="s">
        <v>16694</v>
      </c>
      <c r="AS1376" s="184" t="s">
        <v>16695</v>
      </c>
      <c r="AT1376" s="184">
        <v>18974735679</v>
      </c>
      <c r="AU1376" s="184" t="s">
        <v>27399</v>
      </c>
      <c r="AV1376" s="184" t="s">
        <v>27399</v>
      </c>
      <c r="AW1376" s="190"/>
      <c r="AX1376" s="185">
        <v>44390</v>
      </c>
      <c r="AY1376" s="185">
        <v>42825</v>
      </c>
      <c r="AZ1376" s="184" t="s">
        <v>3731</v>
      </c>
      <c r="BA1376" s="184" t="s">
        <v>27400</v>
      </c>
      <c r="BB1376" s="184"/>
      <c r="BC1376" s="184"/>
      <c r="BD1376" s="184"/>
      <c r="BE1376" s="184"/>
      <c r="BF1376" s="184"/>
      <c r="BG1376" s="184"/>
      <c r="BH1376" s="184"/>
      <c r="BI1376" s="184"/>
      <c r="BJ1376" s="184"/>
      <c r="BK1376" s="184"/>
      <c r="BL1376" s="184" t="s">
        <v>3493</v>
      </c>
      <c r="BM1376" s="184"/>
      <c r="BN1376" s="184"/>
      <c r="BO1376" s="184" t="s">
        <v>3493</v>
      </c>
      <c r="BP1376" s="184" t="s">
        <v>3493</v>
      </c>
      <c r="BQ1376" s="184" t="s">
        <v>3493</v>
      </c>
      <c r="BR1376" s="184"/>
      <c r="BS1376" s="184"/>
      <c r="BT1376" s="187" t="s">
        <v>3493</v>
      </c>
      <c r="BU1376" s="184" t="s">
        <v>27401</v>
      </c>
      <c r="BV1376" s="190" t="e">
        <f>VLOOKUP(D:D,#REF!,2,0)</f>
        <v>#REF!</v>
      </c>
      <c r="BW1376" s="190" t="e">
        <f>VLOOKUP(D:D,#REF!,3,0)</f>
        <v>#REF!</v>
      </c>
      <c r="BX1376" s="190"/>
      <c r="BY1376" s="190"/>
      <c r="BZ1376" s="191" t="e">
        <f>VLOOKUP(D:D,#REF!,2,0)</f>
        <v>#REF!</v>
      </c>
      <c r="CA1376" s="192" t="s">
        <v>18928</v>
      </c>
      <c r="CB1376" s="192" t="s">
        <v>18928</v>
      </c>
      <c r="CC1376" s="192" t="s">
        <v>18928</v>
      </c>
      <c r="CD1376" s="190"/>
      <c r="CE1376" s="184">
        <v>7004836</v>
      </c>
    </row>
    <row r="1377" spans="1:83" ht="11.95" customHeight="1">
      <c r="A1377" s="184">
        <v>7004837</v>
      </c>
      <c r="B1377" s="184">
        <v>1376</v>
      </c>
      <c r="C1377" s="184" t="s">
        <v>9939</v>
      </c>
      <c r="D1377" s="184" t="s">
        <v>21</v>
      </c>
      <c r="E1377" s="184" t="s">
        <v>522</v>
      </c>
      <c r="F1377" s="184" t="s">
        <v>27402</v>
      </c>
      <c r="G1377" s="185">
        <v>42788</v>
      </c>
      <c r="H1377" s="186" t="s">
        <v>24410</v>
      </c>
      <c r="I1377" s="187">
        <v>21090</v>
      </c>
      <c r="J1377" s="184" t="s">
        <v>16843</v>
      </c>
      <c r="K1377" s="184">
        <v>7004837</v>
      </c>
      <c r="L1377" s="184" t="s">
        <v>27403</v>
      </c>
      <c r="M1377" s="184" t="s">
        <v>27404</v>
      </c>
      <c r="N1377" s="188" t="s">
        <v>16962</v>
      </c>
      <c r="O1377" s="189" t="s">
        <v>16963</v>
      </c>
      <c r="P1377" s="187" t="s">
        <v>27405</v>
      </c>
      <c r="Q1377" s="187" t="s">
        <v>27405</v>
      </c>
      <c r="R1377" s="184" t="s">
        <v>27406</v>
      </c>
      <c r="S1377" s="184" t="s">
        <v>27407</v>
      </c>
      <c r="T1377" s="184" t="s">
        <v>27408</v>
      </c>
      <c r="U1377" s="184">
        <v>13855821228</v>
      </c>
      <c r="V1377" s="184" t="s">
        <v>27409</v>
      </c>
      <c r="W1377" s="184" t="s">
        <v>16964</v>
      </c>
      <c r="X1377" s="187" t="s">
        <v>16965</v>
      </c>
      <c r="Y1377" s="187" t="s">
        <v>16966</v>
      </c>
      <c r="Z1377" s="188" t="s">
        <v>3575</v>
      </c>
      <c r="AA1377" s="184">
        <v>180</v>
      </c>
      <c r="AB1377" s="184" t="s">
        <v>3561</v>
      </c>
      <c r="AC1377" s="184"/>
      <c r="AD1377" s="184"/>
      <c r="AE1377" s="184" t="s">
        <v>3562</v>
      </c>
      <c r="AF1377" s="184"/>
      <c r="AG1377" s="184"/>
      <c r="AH1377" s="184"/>
      <c r="AI1377" s="184"/>
      <c r="AJ1377" s="184" t="s">
        <v>3593</v>
      </c>
      <c r="AK1377" s="184">
        <v>236300</v>
      </c>
      <c r="AL1377" s="184" t="s">
        <v>24410</v>
      </c>
      <c r="AM1377" s="184" t="s">
        <v>16817</v>
      </c>
      <c r="AN1377" s="184">
        <v>18119511166</v>
      </c>
      <c r="AO1377" s="184" t="s">
        <v>16818</v>
      </c>
      <c r="AP1377" s="184" t="s">
        <v>4720</v>
      </c>
      <c r="AQ1377" s="184">
        <v>13855821228</v>
      </c>
      <c r="AR1377" s="184" t="s">
        <v>16819</v>
      </c>
      <c r="AS1377" s="184" t="s">
        <v>16820</v>
      </c>
      <c r="AT1377" s="184">
        <v>18119511166</v>
      </c>
      <c r="AU1377" s="184" t="s">
        <v>27410</v>
      </c>
      <c r="AV1377" s="184" t="s">
        <v>27411</v>
      </c>
      <c r="AW1377" s="190"/>
      <c r="AX1377" s="185">
        <v>44263</v>
      </c>
      <c r="AY1377" s="185">
        <v>43550</v>
      </c>
      <c r="AZ1377" s="184" t="s">
        <v>3731</v>
      </c>
      <c r="BA1377" s="184" t="s">
        <v>27412</v>
      </c>
      <c r="BB1377" s="184"/>
      <c r="BC1377" s="184"/>
      <c r="BD1377" s="184"/>
      <c r="BE1377" s="184"/>
      <c r="BF1377" s="184"/>
      <c r="BG1377" s="184"/>
      <c r="BH1377" s="184"/>
      <c r="BI1377" s="184"/>
      <c r="BJ1377" s="184"/>
      <c r="BK1377" s="184"/>
      <c r="BL1377" s="184" t="s">
        <v>3493</v>
      </c>
      <c r="BM1377" s="184"/>
      <c r="BN1377" s="184"/>
      <c r="BO1377" s="184" t="s">
        <v>3493</v>
      </c>
      <c r="BP1377" s="184" t="s">
        <v>3493</v>
      </c>
      <c r="BQ1377" s="184" t="s">
        <v>3493</v>
      </c>
      <c r="BR1377" s="184"/>
      <c r="BS1377" s="184"/>
      <c r="BT1377" s="187" t="s">
        <v>3493</v>
      </c>
      <c r="BU1377" s="184"/>
      <c r="BV1377" s="190" t="e">
        <f>VLOOKUP(D:D,#REF!,2,0)</f>
        <v>#REF!</v>
      </c>
      <c r="BW1377" s="190" t="e">
        <f>VLOOKUP(D:D,#REF!,3,0)</f>
        <v>#REF!</v>
      </c>
      <c r="BX1377" s="190"/>
      <c r="BY1377" s="190"/>
      <c r="BZ1377" s="191" t="e">
        <f>VLOOKUP(D:D,#REF!,2,0)</f>
        <v>#REF!</v>
      </c>
      <c r="CA1377" s="192" t="s">
        <v>18928</v>
      </c>
      <c r="CB1377" s="192" t="s">
        <v>18928</v>
      </c>
      <c r="CC1377" s="192" t="s">
        <v>18928</v>
      </c>
      <c r="CD1377" s="190"/>
      <c r="CE1377" s="184">
        <v>7004837</v>
      </c>
    </row>
    <row r="1378" spans="1:83" ht="11.95" customHeight="1">
      <c r="A1378" s="184">
        <v>7004838</v>
      </c>
      <c r="B1378" s="184">
        <v>1377</v>
      </c>
      <c r="C1378" s="184" t="s">
        <v>9939</v>
      </c>
      <c r="D1378" s="184" t="s">
        <v>21</v>
      </c>
      <c r="E1378" s="184" t="s">
        <v>522</v>
      </c>
      <c r="F1378" s="184" t="s">
        <v>27413</v>
      </c>
      <c r="G1378" s="185">
        <v>42788</v>
      </c>
      <c r="H1378" s="186" t="s">
        <v>24410</v>
      </c>
      <c r="I1378" s="187">
        <v>21090</v>
      </c>
      <c r="J1378" s="184" t="s">
        <v>16843</v>
      </c>
      <c r="K1378" s="184">
        <v>7004838</v>
      </c>
      <c r="L1378" s="184" t="s">
        <v>27414</v>
      </c>
      <c r="M1378" s="184" t="s">
        <v>27415</v>
      </c>
      <c r="N1378" s="188" t="s">
        <v>16967</v>
      </c>
      <c r="O1378" s="189" t="s">
        <v>16968</v>
      </c>
      <c r="P1378" s="187" t="s">
        <v>27416</v>
      </c>
      <c r="Q1378" s="187" t="s">
        <v>27416</v>
      </c>
      <c r="R1378" s="184" t="s">
        <v>27417</v>
      </c>
      <c r="S1378" s="184" t="s">
        <v>16969</v>
      </c>
      <c r="T1378" s="184" t="s">
        <v>27418</v>
      </c>
      <c r="U1378" s="184">
        <v>15855801311</v>
      </c>
      <c r="V1378" s="184" t="s">
        <v>14664</v>
      </c>
      <c r="W1378" s="184">
        <v>18909686820</v>
      </c>
      <c r="X1378" s="187" t="s">
        <v>16970</v>
      </c>
      <c r="Y1378" s="187"/>
      <c r="Z1378" s="188" t="s">
        <v>3575</v>
      </c>
      <c r="AA1378" s="184">
        <v>180</v>
      </c>
      <c r="AB1378" s="184" t="s">
        <v>3561</v>
      </c>
      <c r="AC1378" s="184"/>
      <c r="AD1378" s="184"/>
      <c r="AE1378" s="184" t="s">
        <v>3562</v>
      </c>
      <c r="AF1378" s="184"/>
      <c r="AG1378" s="184"/>
      <c r="AH1378" s="184"/>
      <c r="AI1378" s="184"/>
      <c r="AJ1378" s="184" t="s">
        <v>3593</v>
      </c>
      <c r="AK1378" s="184">
        <v>236000</v>
      </c>
      <c r="AL1378" s="184" t="s">
        <v>24410</v>
      </c>
      <c r="AM1378" s="184" t="s">
        <v>16817</v>
      </c>
      <c r="AN1378" s="184">
        <v>18119511166</v>
      </c>
      <c r="AO1378" s="184" t="s">
        <v>16818</v>
      </c>
      <c r="AP1378" s="184" t="s">
        <v>16971</v>
      </c>
      <c r="AQ1378" s="184">
        <v>15855801311</v>
      </c>
      <c r="AR1378" s="184" t="s">
        <v>16819</v>
      </c>
      <c r="AS1378" s="184" t="s">
        <v>16820</v>
      </c>
      <c r="AT1378" s="184">
        <v>18119511166</v>
      </c>
      <c r="AU1378" s="184" t="s">
        <v>27419</v>
      </c>
      <c r="AV1378" s="184" t="s">
        <v>27419</v>
      </c>
      <c r="AW1378" s="190"/>
      <c r="AX1378" s="185">
        <v>44340</v>
      </c>
      <c r="AY1378" s="185"/>
      <c r="AZ1378" s="184" t="s">
        <v>3731</v>
      </c>
      <c r="BA1378" s="184" t="s">
        <v>27420</v>
      </c>
      <c r="BB1378" s="184"/>
      <c r="BC1378" s="184"/>
      <c r="BD1378" s="184"/>
      <c r="BE1378" s="184"/>
      <c r="BF1378" s="184"/>
      <c r="BG1378" s="184"/>
      <c r="BH1378" s="184"/>
      <c r="BI1378" s="184"/>
      <c r="BJ1378" s="184"/>
      <c r="BK1378" s="184"/>
      <c r="BL1378" s="184" t="s">
        <v>3493</v>
      </c>
      <c r="BM1378" s="184"/>
      <c r="BN1378" s="184"/>
      <c r="BO1378" s="184"/>
      <c r="BP1378" s="184" t="s">
        <v>3493</v>
      </c>
      <c r="BQ1378" s="184" t="s">
        <v>3493</v>
      </c>
      <c r="BR1378" s="184"/>
      <c r="BS1378" s="184"/>
      <c r="BT1378" s="187" t="s">
        <v>3493</v>
      </c>
      <c r="BU1378" s="184"/>
      <c r="BV1378" s="190" t="e">
        <f>VLOOKUP(D:D,#REF!,2,0)</f>
        <v>#REF!</v>
      </c>
      <c r="BW1378" s="190" t="e">
        <f>VLOOKUP(D:D,#REF!,3,0)</f>
        <v>#REF!</v>
      </c>
      <c r="BX1378" s="190"/>
      <c r="BY1378" s="190"/>
      <c r="BZ1378" s="191" t="e">
        <f>VLOOKUP(D:D,#REF!,2,0)</f>
        <v>#REF!</v>
      </c>
      <c r="CA1378" s="192" t="s">
        <v>18928</v>
      </c>
      <c r="CB1378" s="192" t="s">
        <v>18928</v>
      </c>
      <c r="CC1378" s="192" t="s">
        <v>18928</v>
      </c>
      <c r="CD1378" s="190"/>
      <c r="CE1378" s="184">
        <v>7004838</v>
      </c>
    </row>
    <row r="1379" spans="1:83" ht="11.95" customHeight="1">
      <c r="A1379" s="184">
        <v>7004839</v>
      </c>
      <c r="B1379" s="184">
        <v>1378</v>
      </c>
      <c r="C1379" s="184" t="s">
        <v>9939</v>
      </c>
      <c r="D1379" s="184" t="s">
        <v>31</v>
      </c>
      <c r="E1379" s="184" t="s">
        <v>541</v>
      </c>
      <c r="F1379" s="184" t="s">
        <v>27421</v>
      </c>
      <c r="G1379" s="185">
        <v>42793</v>
      </c>
      <c r="H1379" s="186" t="s">
        <v>25541</v>
      </c>
      <c r="I1379" s="187">
        <v>21095</v>
      </c>
      <c r="J1379" s="184" t="s">
        <v>25563</v>
      </c>
      <c r="K1379" s="184">
        <v>7004839</v>
      </c>
      <c r="L1379" s="184" t="s">
        <v>27422</v>
      </c>
      <c r="M1379" s="184" t="s">
        <v>27423</v>
      </c>
      <c r="N1379" s="188" t="s">
        <v>27424</v>
      </c>
      <c r="O1379" s="189"/>
      <c r="P1379" s="187" t="s">
        <v>27425</v>
      </c>
      <c r="Q1379" s="187" t="s">
        <v>27425</v>
      </c>
      <c r="R1379" s="184" t="s">
        <v>27426</v>
      </c>
      <c r="S1379" s="184" t="s">
        <v>27427</v>
      </c>
      <c r="T1379" s="184" t="s">
        <v>27428</v>
      </c>
      <c r="U1379" s="184" t="s">
        <v>27429</v>
      </c>
      <c r="V1379" s="184" t="s">
        <v>27430</v>
      </c>
      <c r="W1379" s="184" t="s">
        <v>27429</v>
      </c>
      <c r="X1379" s="187" t="s">
        <v>27431</v>
      </c>
      <c r="Y1379" s="187" t="s">
        <v>27432</v>
      </c>
      <c r="Z1379" s="188" t="s">
        <v>27433</v>
      </c>
      <c r="AA1379" s="184">
        <v>180</v>
      </c>
      <c r="AB1379" s="184" t="s">
        <v>13748</v>
      </c>
      <c r="AC1379" s="184"/>
      <c r="AD1379" s="184"/>
      <c r="AE1379" s="184" t="s">
        <v>3562</v>
      </c>
      <c r="AF1379" s="184"/>
      <c r="AG1379" s="184"/>
      <c r="AH1379" s="184"/>
      <c r="AI1379" s="184"/>
      <c r="AJ1379" s="184" t="s">
        <v>3593</v>
      </c>
      <c r="AK1379" s="184">
        <v>325300</v>
      </c>
      <c r="AL1379" s="184" t="s">
        <v>27434</v>
      </c>
      <c r="AM1379" s="184" t="s">
        <v>27435</v>
      </c>
      <c r="AN1379" s="184" t="s">
        <v>16972</v>
      </c>
      <c r="AO1379" s="184" t="s">
        <v>15381</v>
      </c>
      <c r="AP1379" s="184" t="s">
        <v>16973</v>
      </c>
      <c r="AQ1379" s="184" t="s">
        <v>16974</v>
      </c>
      <c r="AR1379" s="184" t="s">
        <v>27436</v>
      </c>
      <c r="AS1379" s="184" t="s">
        <v>27437</v>
      </c>
      <c r="AT1379" s="184" t="s">
        <v>16972</v>
      </c>
      <c r="AU1379" s="184" t="s">
        <v>27438</v>
      </c>
      <c r="AV1379" s="184" t="s">
        <v>27438</v>
      </c>
      <c r="AW1379" s="190"/>
      <c r="AX1379" s="185">
        <v>44279</v>
      </c>
      <c r="AY1379" s="185">
        <v>43553</v>
      </c>
      <c r="AZ1379" s="184" t="s">
        <v>3731</v>
      </c>
      <c r="BA1379" s="184" t="s">
        <v>27439</v>
      </c>
      <c r="BB1379" s="184"/>
      <c r="BC1379" s="184"/>
      <c r="BD1379" s="184"/>
      <c r="BE1379" s="184"/>
      <c r="BF1379" s="184"/>
      <c r="BG1379" s="184"/>
      <c r="BH1379" s="184"/>
      <c r="BI1379" s="184"/>
      <c r="BJ1379" s="184"/>
      <c r="BK1379" s="184"/>
      <c r="BL1379" s="184" t="s">
        <v>3493</v>
      </c>
      <c r="BM1379" s="184" t="s">
        <v>3493</v>
      </c>
      <c r="BN1379" s="184" t="s">
        <v>3493</v>
      </c>
      <c r="BO1379" s="184" t="s">
        <v>3493</v>
      </c>
      <c r="BP1379" s="184" t="s">
        <v>3493</v>
      </c>
      <c r="BQ1379" s="184" t="str">
        <f>IF(OR(M1379="",M1379="/")," ","√")</f>
        <v>√</v>
      </c>
      <c r="BR1379" s="184" t="s">
        <v>3493</v>
      </c>
      <c r="BS1379" s="184"/>
      <c r="BT1379" s="187" t="s">
        <v>3493</v>
      </c>
      <c r="BU1379" s="184"/>
      <c r="BV1379" s="190" t="e">
        <f>VLOOKUP(D:D,#REF!,2,0)</f>
        <v>#REF!</v>
      </c>
      <c r="BW1379" s="190" t="e">
        <f>VLOOKUP(D:D,#REF!,3,0)</f>
        <v>#REF!</v>
      </c>
      <c r="BX1379" s="190"/>
      <c r="BY1379" s="190"/>
      <c r="BZ1379" s="191" t="e">
        <f>VLOOKUP(D:D,#REF!,2,0)</f>
        <v>#REF!</v>
      </c>
      <c r="CA1379" s="192" t="s">
        <v>18928</v>
      </c>
      <c r="CB1379" s="192" t="s">
        <v>18928</v>
      </c>
      <c r="CC1379" s="192" t="s">
        <v>18928</v>
      </c>
      <c r="CD1379" s="190"/>
      <c r="CE1379" s="184">
        <v>7004839</v>
      </c>
    </row>
    <row r="1380" spans="1:83" ht="11.95" customHeight="1">
      <c r="A1380" s="184">
        <v>7004840</v>
      </c>
      <c r="B1380" s="184">
        <v>1379</v>
      </c>
      <c r="C1380" s="184" t="s">
        <v>9939</v>
      </c>
      <c r="D1380" s="184" t="s">
        <v>31</v>
      </c>
      <c r="E1380" s="184" t="s">
        <v>539</v>
      </c>
      <c r="F1380" s="184" t="s">
        <v>27440</v>
      </c>
      <c r="G1380" s="185">
        <v>42793</v>
      </c>
      <c r="H1380" s="186" t="s">
        <v>25391</v>
      </c>
      <c r="I1380" s="187">
        <v>21135</v>
      </c>
      <c r="J1380" s="184" t="s">
        <v>25392</v>
      </c>
      <c r="K1380" s="184">
        <v>7004840</v>
      </c>
      <c r="L1380" s="184" t="s">
        <v>27441</v>
      </c>
      <c r="M1380" s="184" t="s">
        <v>27442</v>
      </c>
      <c r="N1380" s="188" t="s">
        <v>27443</v>
      </c>
      <c r="O1380" s="189"/>
      <c r="P1380" s="187" t="s">
        <v>27435</v>
      </c>
      <c r="Q1380" s="187" t="s">
        <v>27435</v>
      </c>
      <c r="R1380" s="184" t="s">
        <v>27444</v>
      </c>
      <c r="S1380" s="184" t="s">
        <v>27445</v>
      </c>
      <c r="T1380" s="184" t="s">
        <v>27446</v>
      </c>
      <c r="U1380" s="184" t="s">
        <v>27447</v>
      </c>
      <c r="V1380" s="184" t="s">
        <v>27446</v>
      </c>
      <c r="W1380" s="184" t="s">
        <v>27447</v>
      </c>
      <c r="X1380" s="187" t="s">
        <v>27448</v>
      </c>
      <c r="Y1380" s="187" t="s">
        <v>27449</v>
      </c>
      <c r="Z1380" s="188" t="s">
        <v>3575</v>
      </c>
      <c r="AA1380" s="184">
        <v>180</v>
      </c>
      <c r="AB1380" s="184" t="s">
        <v>13748</v>
      </c>
      <c r="AC1380" s="184"/>
      <c r="AD1380" s="184"/>
      <c r="AE1380" s="184" t="s">
        <v>3562</v>
      </c>
      <c r="AF1380" s="184"/>
      <c r="AG1380" s="184"/>
      <c r="AH1380" s="184"/>
      <c r="AI1380" s="184"/>
      <c r="AJ1380" s="184" t="s">
        <v>3593</v>
      </c>
      <c r="AK1380" s="184">
        <v>314300</v>
      </c>
      <c r="AL1380" s="184"/>
      <c r="AM1380" s="184"/>
      <c r="AN1380" s="184"/>
      <c r="AO1380" s="184" t="s">
        <v>15381</v>
      </c>
      <c r="AP1380" s="184" t="s">
        <v>16975</v>
      </c>
      <c r="AQ1380" s="184" t="s">
        <v>16972</v>
      </c>
      <c r="AR1380" s="184"/>
      <c r="AS1380" s="184" t="s">
        <v>27450</v>
      </c>
      <c r="AT1380" s="184"/>
      <c r="AU1380" s="184" t="s">
        <v>27451</v>
      </c>
      <c r="AV1380" s="184" t="s">
        <v>27452</v>
      </c>
      <c r="AW1380" s="190"/>
      <c r="AX1380" s="185">
        <v>44246</v>
      </c>
      <c r="AY1380" s="185">
        <v>43554</v>
      </c>
      <c r="AZ1380" s="184" t="s">
        <v>3731</v>
      </c>
      <c r="BA1380" s="184" t="s">
        <v>27453</v>
      </c>
      <c r="BB1380" s="184"/>
      <c r="BC1380" s="184"/>
      <c r="BD1380" s="184"/>
      <c r="BE1380" s="184"/>
      <c r="BF1380" s="184"/>
      <c r="BG1380" s="184"/>
      <c r="BH1380" s="184"/>
      <c r="BI1380" s="184"/>
      <c r="BJ1380" s="184"/>
      <c r="BK1380" s="184"/>
      <c r="BL1380" s="184" t="s">
        <v>3493</v>
      </c>
      <c r="BM1380" s="184"/>
      <c r="BN1380" s="184" t="s">
        <v>3493</v>
      </c>
      <c r="BO1380" s="184" t="s">
        <v>3493</v>
      </c>
      <c r="BP1380" s="184" t="s">
        <v>3493</v>
      </c>
      <c r="BQ1380" s="184" t="str">
        <f>IF(OR(M1380="",M1380="/")," ","√")</f>
        <v>√</v>
      </c>
      <c r="BR1380" s="184"/>
      <c r="BS1380" s="184" t="s">
        <v>3493</v>
      </c>
      <c r="BT1380" s="187" t="s">
        <v>3493</v>
      </c>
      <c r="BU1380" s="184"/>
      <c r="BV1380" s="190" t="e">
        <f>VLOOKUP(D:D,#REF!,2,0)</f>
        <v>#REF!</v>
      </c>
      <c r="BW1380" s="190" t="e">
        <f>VLOOKUP(D:D,#REF!,3,0)</f>
        <v>#REF!</v>
      </c>
      <c r="BX1380" s="190"/>
      <c r="BY1380" s="190"/>
      <c r="BZ1380" s="191" t="e">
        <f>VLOOKUP(D:D,#REF!,2,0)</f>
        <v>#REF!</v>
      </c>
      <c r="CA1380" s="192" t="s">
        <v>18928</v>
      </c>
      <c r="CB1380" s="192" t="s">
        <v>18928</v>
      </c>
      <c r="CC1380" s="192" t="s">
        <v>18928</v>
      </c>
      <c r="CD1380" s="190"/>
      <c r="CE1380" s="184">
        <v>7004840</v>
      </c>
    </row>
    <row r="1381" spans="1:83" ht="11.95" customHeight="1">
      <c r="A1381" s="184">
        <v>7004841</v>
      </c>
      <c r="B1381" s="184">
        <v>1380</v>
      </c>
      <c r="C1381" s="184" t="s">
        <v>9939</v>
      </c>
      <c r="D1381" s="184" t="s">
        <v>31</v>
      </c>
      <c r="E1381" s="184" t="s">
        <v>539</v>
      </c>
      <c r="F1381" s="184" t="s">
        <v>27454</v>
      </c>
      <c r="G1381" s="185">
        <v>42793</v>
      </c>
      <c r="H1381" s="186" t="s">
        <v>25391</v>
      </c>
      <c r="I1381" s="187">
        <v>21135</v>
      </c>
      <c r="J1381" s="184" t="s">
        <v>25392</v>
      </c>
      <c r="K1381" s="184">
        <v>7004841</v>
      </c>
      <c r="L1381" s="184" t="s">
        <v>27455</v>
      </c>
      <c r="M1381" s="184" t="s">
        <v>27456</v>
      </c>
      <c r="N1381" s="188" t="s">
        <v>27457</v>
      </c>
      <c r="O1381" s="189"/>
      <c r="P1381" s="187" t="s">
        <v>27458</v>
      </c>
      <c r="Q1381" s="187" t="s">
        <v>27459</v>
      </c>
      <c r="R1381" s="184" t="s">
        <v>27460</v>
      </c>
      <c r="S1381" s="184" t="s">
        <v>3577</v>
      </c>
      <c r="T1381" s="184" t="s">
        <v>25375</v>
      </c>
      <c r="U1381" s="184" t="s">
        <v>3575</v>
      </c>
      <c r="V1381" s="184" t="s">
        <v>25375</v>
      </c>
      <c r="W1381" s="184" t="s">
        <v>3575</v>
      </c>
      <c r="X1381" s="187" t="s">
        <v>27461</v>
      </c>
      <c r="Y1381" s="187" t="s">
        <v>27462</v>
      </c>
      <c r="Z1381" s="188" t="s">
        <v>3575</v>
      </c>
      <c r="AA1381" s="184">
        <v>180</v>
      </c>
      <c r="AB1381" s="184" t="s">
        <v>13748</v>
      </c>
      <c r="AC1381" s="184"/>
      <c r="AD1381" s="184"/>
      <c r="AE1381" s="184" t="s">
        <v>3562</v>
      </c>
      <c r="AF1381" s="184"/>
      <c r="AG1381" s="184"/>
      <c r="AH1381" s="184"/>
      <c r="AI1381" s="184"/>
      <c r="AJ1381" s="184" t="s">
        <v>3593</v>
      </c>
      <c r="AK1381" s="184">
        <v>314200</v>
      </c>
      <c r="AL1381" s="184"/>
      <c r="AM1381" s="184" t="s">
        <v>27463</v>
      </c>
      <c r="AN1381" s="184"/>
      <c r="AO1381" s="184" t="s">
        <v>15381</v>
      </c>
      <c r="AP1381" s="184" t="s">
        <v>16976</v>
      </c>
      <c r="AQ1381" s="184">
        <v>13758391960</v>
      </c>
      <c r="AR1381" s="184"/>
      <c r="AS1381" s="184"/>
      <c r="AT1381" s="184"/>
      <c r="AU1381" s="184" t="s">
        <v>27464</v>
      </c>
      <c r="AV1381" s="184" t="s">
        <v>27465</v>
      </c>
      <c r="AW1381" s="190"/>
      <c r="AX1381" s="185">
        <v>44601</v>
      </c>
      <c r="AY1381" s="185">
        <v>43555</v>
      </c>
      <c r="AZ1381" s="184" t="s">
        <v>3731</v>
      </c>
      <c r="BA1381" s="184" t="s">
        <v>27466</v>
      </c>
      <c r="BB1381" s="184"/>
      <c r="BC1381" s="184"/>
      <c r="BD1381" s="184"/>
      <c r="BE1381" s="184"/>
      <c r="BF1381" s="184"/>
      <c r="BG1381" s="184"/>
      <c r="BH1381" s="184"/>
      <c r="BI1381" s="184"/>
      <c r="BJ1381" s="184"/>
      <c r="BK1381" s="184"/>
      <c r="BL1381" s="184" t="s">
        <v>3493</v>
      </c>
      <c r="BM1381" s="184"/>
      <c r="BN1381" s="184"/>
      <c r="BO1381" s="184" t="s">
        <v>3493</v>
      </c>
      <c r="BP1381" s="184" t="s">
        <v>3493</v>
      </c>
      <c r="BQ1381" s="184" t="str">
        <f>IF(OR(M1381="",M1381="/")," ","√")</f>
        <v>√</v>
      </c>
      <c r="BR1381" s="184"/>
      <c r="BS1381" s="184"/>
      <c r="BT1381" s="187" t="s">
        <v>3493</v>
      </c>
      <c r="BU1381" s="184"/>
      <c r="BV1381" s="190" t="e">
        <f>VLOOKUP(D:D,#REF!,2,0)</f>
        <v>#REF!</v>
      </c>
      <c r="BW1381" s="190" t="e">
        <f>VLOOKUP(D:D,#REF!,3,0)</f>
        <v>#REF!</v>
      </c>
      <c r="BX1381" s="190"/>
      <c r="BY1381" s="190"/>
      <c r="BZ1381" s="191" t="e">
        <f>VLOOKUP(D:D,#REF!,2,0)</f>
        <v>#REF!</v>
      </c>
      <c r="CA1381" s="192" t="s">
        <v>18928</v>
      </c>
      <c r="CB1381" s="192" t="s">
        <v>18928</v>
      </c>
      <c r="CC1381" s="192" t="s">
        <v>18928</v>
      </c>
      <c r="CD1381" s="190"/>
      <c r="CE1381" s="184">
        <v>7004841</v>
      </c>
    </row>
    <row r="1382" spans="1:83" ht="11.95" customHeight="1">
      <c r="A1382" s="184">
        <v>7004842</v>
      </c>
      <c r="B1382" s="184">
        <v>1381</v>
      </c>
      <c r="C1382" s="184" t="s">
        <v>3672</v>
      </c>
      <c r="D1382" s="184" t="s">
        <v>36</v>
      </c>
      <c r="E1382" s="184" t="s">
        <v>732</v>
      </c>
      <c r="F1382" s="184" t="s">
        <v>27467</v>
      </c>
      <c r="G1382" s="185">
        <v>42790</v>
      </c>
      <c r="H1382" s="186" t="s">
        <v>3464</v>
      </c>
      <c r="I1382" s="187">
        <v>21171</v>
      </c>
      <c r="J1382" s="184" t="s">
        <v>8446</v>
      </c>
      <c r="K1382" s="184">
        <v>7004842</v>
      </c>
      <c r="L1382" s="184" t="s">
        <v>27468</v>
      </c>
      <c r="M1382" s="184" t="s">
        <v>27469</v>
      </c>
      <c r="N1382" s="188" t="s">
        <v>27470</v>
      </c>
      <c r="O1382" s="189" t="s">
        <v>16977</v>
      </c>
      <c r="P1382" s="187" t="s">
        <v>27471</v>
      </c>
      <c r="Q1382" s="187" t="s">
        <v>27471</v>
      </c>
      <c r="R1382" s="184" t="s">
        <v>27472</v>
      </c>
      <c r="S1382" s="184" t="s">
        <v>3820</v>
      </c>
      <c r="T1382" s="184" t="s">
        <v>27473</v>
      </c>
      <c r="U1382" s="184">
        <v>18005095193</v>
      </c>
      <c r="V1382" s="184" t="s">
        <v>25375</v>
      </c>
      <c r="W1382" s="184" t="s">
        <v>3575</v>
      </c>
      <c r="X1382" s="187" t="s">
        <v>27474</v>
      </c>
      <c r="Y1382" s="187" t="s">
        <v>27475</v>
      </c>
      <c r="Z1382" s="188" t="s">
        <v>27476</v>
      </c>
      <c r="AA1382" s="184">
        <v>150</v>
      </c>
      <c r="AB1382" s="184" t="s">
        <v>27477</v>
      </c>
      <c r="AC1382" s="184"/>
      <c r="AD1382" s="184"/>
      <c r="AE1382" s="184" t="s">
        <v>3562</v>
      </c>
      <c r="AF1382" s="184"/>
      <c r="AG1382" s="184"/>
      <c r="AH1382" s="184"/>
      <c r="AI1382" s="184"/>
      <c r="AJ1382" s="184" t="s">
        <v>3563</v>
      </c>
      <c r="AK1382" s="184">
        <v>353000</v>
      </c>
      <c r="AL1382" s="184" t="s">
        <v>27478</v>
      </c>
      <c r="AM1382" s="184" t="s">
        <v>27479</v>
      </c>
      <c r="AN1382" s="184">
        <v>18005095193</v>
      </c>
      <c r="AO1382" s="184" t="s">
        <v>3577</v>
      </c>
      <c r="AP1382" s="184" t="s">
        <v>7995</v>
      </c>
      <c r="AQ1382" s="184">
        <v>18965387616</v>
      </c>
      <c r="AR1382" s="184" t="s">
        <v>8064</v>
      </c>
      <c r="AS1382" s="184" t="s">
        <v>8065</v>
      </c>
      <c r="AT1382" s="184">
        <v>13600928695</v>
      </c>
      <c r="AU1382" s="184" t="s">
        <v>27480</v>
      </c>
      <c r="AV1382" s="184" t="s">
        <v>27480</v>
      </c>
      <c r="AW1382" s="190"/>
      <c r="AX1382" s="185">
        <v>43899</v>
      </c>
      <c r="AY1382" s="185">
        <v>43569</v>
      </c>
      <c r="AZ1382" s="184" t="s">
        <v>3731</v>
      </c>
      <c r="BA1382" s="184" t="s">
        <v>27481</v>
      </c>
      <c r="BB1382" s="184"/>
      <c r="BC1382" s="184"/>
      <c r="BD1382" s="184"/>
      <c r="BE1382" s="184"/>
      <c r="BF1382" s="184"/>
      <c r="BG1382" s="184"/>
      <c r="BH1382" s="184"/>
      <c r="BI1382" s="184"/>
      <c r="BJ1382" s="184"/>
      <c r="BK1382" s="184"/>
      <c r="BL1382" s="184" t="s">
        <v>3493</v>
      </c>
      <c r="BM1382" s="184" t="s">
        <v>3493</v>
      </c>
      <c r="BN1382" s="184" t="s">
        <v>3493</v>
      </c>
      <c r="BO1382" s="184" t="s">
        <v>3493</v>
      </c>
      <c r="BP1382" s="184" t="s">
        <v>3493</v>
      </c>
      <c r="BQ1382" s="184" t="str">
        <f t="shared" ref="BQ1382:BQ1400" si="61">IF(OR(M1382="",M1382="/")," ","√")</f>
        <v>√</v>
      </c>
      <c r="BR1382" s="184"/>
      <c r="BS1382" s="184"/>
      <c r="BT1382" s="187" t="s">
        <v>3493</v>
      </c>
      <c r="BU1382" s="184"/>
      <c r="BV1382" s="190" t="e">
        <f>VLOOKUP(D:D,#REF!,2,0)</f>
        <v>#REF!</v>
      </c>
      <c r="BW1382" s="190" t="e">
        <f>VLOOKUP(D:D,#REF!,3,0)</f>
        <v>#REF!</v>
      </c>
      <c r="BX1382" s="190"/>
      <c r="BY1382" s="190"/>
      <c r="BZ1382" s="191" t="e">
        <f>VLOOKUP(D:D,#REF!,2,0)</f>
        <v>#REF!</v>
      </c>
      <c r="CA1382" s="192" t="s">
        <v>18928</v>
      </c>
      <c r="CB1382" s="192" t="s">
        <v>18928</v>
      </c>
      <c r="CC1382" s="192" t="s">
        <v>18928</v>
      </c>
      <c r="CD1382" s="190"/>
      <c r="CE1382" s="184">
        <v>7004842</v>
      </c>
    </row>
    <row r="1383" spans="1:83" ht="11.95" customHeight="1">
      <c r="A1383" s="184">
        <v>7004843</v>
      </c>
      <c r="B1383" s="184">
        <v>1382</v>
      </c>
      <c r="C1383" s="184" t="s">
        <v>3672</v>
      </c>
      <c r="D1383" s="184" t="s">
        <v>36</v>
      </c>
      <c r="E1383" s="184" t="s">
        <v>732</v>
      </c>
      <c r="F1383" s="184" t="s">
        <v>27482</v>
      </c>
      <c r="G1383" s="185">
        <v>42790</v>
      </c>
      <c r="H1383" s="186" t="s">
        <v>3464</v>
      </c>
      <c r="I1383" s="187">
        <v>21171</v>
      </c>
      <c r="J1383" s="184" t="s">
        <v>8446</v>
      </c>
      <c r="K1383" s="184">
        <v>7004843</v>
      </c>
      <c r="L1383" s="184" t="s">
        <v>27483</v>
      </c>
      <c r="M1383" s="184" t="s">
        <v>27484</v>
      </c>
      <c r="N1383" s="188" t="s">
        <v>27485</v>
      </c>
      <c r="O1383" s="189"/>
      <c r="P1383" s="187" t="s">
        <v>27486</v>
      </c>
      <c r="Q1383" s="187" t="s">
        <v>27486</v>
      </c>
      <c r="R1383" s="184" t="s">
        <v>27487</v>
      </c>
      <c r="S1383" s="184" t="s">
        <v>3577</v>
      </c>
      <c r="T1383" s="184" t="s">
        <v>27488</v>
      </c>
      <c r="U1383" s="184">
        <v>18950689581</v>
      </c>
      <c r="V1383" s="184" t="s">
        <v>25375</v>
      </c>
      <c r="W1383" s="184" t="s">
        <v>3575</v>
      </c>
      <c r="X1383" s="187" t="s">
        <v>27489</v>
      </c>
      <c r="Y1383" s="187"/>
      <c r="Z1383" s="188" t="s">
        <v>3575</v>
      </c>
      <c r="AA1383" s="184">
        <v>180</v>
      </c>
      <c r="AB1383" s="184" t="s">
        <v>13748</v>
      </c>
      <c r="AC1383" s="184"/>
      <c r="AD1383" s="184"/>
      <c r="AE1383" s="184" t="s">
        <v>3562</v>
      </c>
      <c r="AF1383" s="184"/>
      <c r="AG1383" s="184"/>
      <c r="AH1383" s="184"/>
      <c r="AI1383" s="184"/>
      <c r="AJ1383" s="184" t="s">
        <v>3563</v>
      </c>
      <c r="AK1383" s="184">
        <v>353200</v>
      </c>
      <c r="AL1383" s="184" t="s">
        <v>27490</v>
      </c>
      <c r="AM1383" s="184" t="s">
        <v>27491</v>
      </c>
      <c r="AN1383" s="184">
        <v>18950689581</v>
      </c>
      <c r="AO1383" s="184" t="s">
        <v>3577</v>
      </c>
      <c r="AP1383" s="184" t="s">
        <v>16978</v>
      </c>
      <c r="AQ1383" s="184">
        <v>18950689581</v>
      </c>
      <c r="AR1383" s="184" t="s">
        <v>8064</v>
      </c>
      <c r="AS1383" s="184" t="s">
        <v>8065</v>
      </c>
      <c r="AT1383" s="184">
        <v>13600928695</v>
      </c>
      <c r="AU1383" s="184" t="s">
        <v>27492</v>
      </c>
      <c r="AV1383" s="184" t="s">
        <v>27492</v>
      </c>
      <c r="AW1383" s="190"/>
      <c r="AX1383" s="185">
        <v>44273</v>
      </c>
      <c r="AY1383" s="185"/>
      <c r="AZ1383" s="184" t="s">
        <v>3731</v>
      </c>
      <c r="BA1383" s="184" t="s">
        <v>27493</v>
      </c>
      <c r="BB1383" s="184"/>
      <c r="BC1383" s="184"/>
      <c r="BD1383" s="184"/>
      <c r="BE1383" s="184"/>
      <c r="BF1383" s="184"/>
      <c r="BG1383" s="184"/>
      <c r="BH1383" s="184"/>
      <c r="BI1383" s="184"/>
      <c r="BJ1383" s="184"/>
      <c r="BK1383" s="184"/>
      <c r="BL1383" s="184" t="s">
        <v>3493</v>
      </c>
      <c r="BM1383" s="184"/>
      <c r="BN1383" s="184"/>
      <c r="BO1383" s="184"/>
      <c r="BP1383" s="184" t="s">
        <v>3493</v>
      </c>
      <c r="BQ1383" s="184" t="str">
        <f t="shared" si="61"/>
        <v>√</v>
      </c>
      <c r="BR1383" s="184"/>
      <c r="BS1383" s="184"/>
      <c r="BT1383" s="187" t="s">
        <v>3493</v>
      </c>
      <c r="BU1383" s="184"/>
      <c r="BV1383" s="190" t="e">
        <f>VLOOKUP(D:D,#REF!,2,0)</f>
        <v>#REF!</v>
      </c>
      <c r="BW1383" s="190" t="e">
        <f>VLOOKUP(D:D,#REF!,3,0)</f>
        <v>#REF!</v>
      </c>
      <c r="BX1383" s="190"/>
      <c r="BY1383" s="190"/>
      <c r="BZ1383" s="191" t="e">
        <f>VLOOKUP(D:D,#REF!,2,0)</f>
        <v>#REF!</v>
      </c>
      <c r="CA1383" s="192" t="s">
        <v>18928</v>
      </c>
      <c r="CB1383" s="192" t="s">
        <v>18928</v>
      </c>
      <c r="CC1383" s="192" t="s">
        <v>18928</v>
      </c>
      <c r="CD1383" s="190"/>
      <c r="CE1383" s="184">
        <v>7004843</v>
      </c>
    </row>
    <row r="1384" spans="1:83" ht="11.95" customHeight="1">
      <c r="A1384" s="184">
        <v>7004844</v>
      </c>
      <c r="B1384" s="184">
        <v>1383</v>
      </c>
      <c r="C1384" s="184" t="s">
        <v>18923</v>
      </c>
      <c r="D1384" s="184" t="s">
        <v>18</v>
      </c>
      <c r="E1384" s="184" t="s">
        <v>669</v>
      </c>
      <c r="F1384" s="184" t="s">
        <v>27494</v>
      </c>
      <c r="G1384" s="185">
        <v>42787</v>
      </c>
      <c r="H1384" s="186" t="s">
        <v>8889</v>
      </c>
      <c r="I1384" s="187">
        <v>21164</v>
      </c>
      <c r="J1384" s="184" t="s">
        <v>18930</v>
      </c>
      <c r="K1384" s="184">
        <v>7004844</v>
      </c>
      <c r="L1384" s="184" t="s">
        <v>27495</v>
      </c>
      <c r="M1384" s="184" t="s">
        <v>27496</v>
      </c>
      <c r="N1384" s="188" t="s">
        <v>27497</v>
      </c>
      <c r="O1384" s="189" t="s">
        <v>16979</v>
      </c>
      <c r="P1384" s="187" t="s">
        <v>27495</v>
      </c>
      <c r="Q1384" s="187" t="s">
        <v>27495</v>
      </c>
      <c r="R1384" s="184" t="s">
        <v>27498</v>
      </c>
      <c r="S1384" s="184" t="s">
        <v>27499</v>
      </c>
      <c r="T1384" s="184" t="s">
        <v>27500</v>
      </c>
      <c r="U1384" s="184" t="s">
        <v>27501</v>
      </c>
      <c r="V1384" s="184" t="s">
        <v>27500</v>
      </c>
      <c r="W1384" s="184" t="s">
        <v>27501</v>
      </c>
      <c r="X1384" s="187" t="s">
        <v>27502</v>
      </c>
      <c r="Y1384" s="187"/>
      <c r="Z1384" s="188" t="s">
        <v>3575</v>
      </c>
      <c r="AA1384" s="184">
        <v>180</v>
      </c>
      <c r="AB1384" s="184" t="s">
        <v>27477</v>
      </c>
      <c r="AC1384" s="184"/>
      <c r="AD1384" s="184"/>
      <c r="AE1384" s="184" t="s">
        <v>3562</v>
      </c>
      <c r="AF1384" s="184"/>
      <c r="AG1384" s="184"/>
      <c r="AH1384" s="184"/>
      <c r="AI1384" s="184"/>
      <c r="AJ1384" s="184" t="s">
        <v>3563</v>
      </c>
      <c r="AK1384" s="184">
        <v>622150</v>
      </c>
      <c r="AL1384" s="184" t="s">
        <v>9814</v>
      </c>
      <c r="AM1384" s="184" t="s">
        <v>27503</v>
      </c>
      <c r="AN1384" s="184">
        <v>13881908564</v>
      </c>
      <c r="AO1384" s="184" t="s">
        <v>14436</v>
      </c>
      <c r="AP1384" s="184" t="s">
        <v>16980</v>
      </c>
      <c r="AQ1384" s="184" t="s">
        <v>16979</v>
      </c>
      <c r="AR1384" s="184" t="s">
        <v>14438</v>
      </c>
      <c r="AS1384" s="184" t="s">
        <v>27504</v>
      </c>
      <c r="AT1384" s="184">
        <v>13881908564</v>
      </c>
      <c r="AU1384" s="184" t="s">
        <v>27505</v>
      </c>
      <c r="AV1384" s="184" t="s">
        <v>27505</v>
      </c>
      <c r="AW1384" s="190"/>
      <c r="AX1384" s="185">
        <v>43979</v>
      </c>
      <c r="AY1384" s="185"/>
      <c r="AZ1384" s="184" t="s">
        <v>3731</v>
      </c>
      <c r="BA1384" s="184" t="s">
        <v>27506</v>
      </c>
      <c r="BB1384" s="184"/>
      <c r="BC1384" s="184"/>
      <c r="BD1384" s="184"/>
      <c r="BE1384" s="184"/>
      <c r="BF1384" s="184"/>
      <c r="BG1384" s="184"/>
      <c r="BH1384" s="184"/>
      <c r="BI1384" s="184"/>
      <c r="BJ1384" s="184"/>
      <c r="BK1384" s="184"/>
      <c r="BL1384" s="184" t="s">
        <v>3493</v>
      </c>
      <c r="BM1384" s="184"/>
      <c r="BN1384" s="184" t="s">
        <v>3493</v>
      </c>
      <c r="BO1384" s="184"/>
      <c r="BP1384" s="184" t="s">
        <v>3493</v>
      </c>
      <c r="BQ1384" s="184" t="str">
        <f t="shared" si="61"/>
        <v>√</v>
      </c>
      <c r="BR1384" s="184"/>
      <c r="BS1384" s="184"/>
      <c r="BT1384" s="187" t="s">
        <v>3493</v>
      </c>
      <c r="BU1384" s="184"/>
      <c r="BV1384" s="190" t="e">
        <f>VLOOKUP(D:D,#REF!,2,0)</f>
        <v>#REF!</v>
      </c>
      <c r="BW1384" s="190" t="e">
        <f>VLOOKUP(D:D,#REF!,3,0)</f>
        <v>#REF!</v>
      </c>
      <c r="BX1384" s="190"/>
      <c r="BY1384" s="190"/>
      <c r="BZ1384" s="191" t="e">
        <f>VLOOKUP(D:D,#REF!,2,0)</f>
        <v>#REF!</v>
      </c>
      <c r="CA1384" s="192" t="s">
        <v>18928</v>
      </c>
      <c r="CB1384" s="192" t="s">
        <v>18928</v>
      </c>
      <c r="CC1384" s="192" t="s">
        <v>18928</v>
      </c>
      <c r="CD1384" s="190"/>
      <c r="CE1384" s="184">
        <v>7004844</v>
      </c>
    </row>
    <row r="1385" spans="1:83" ht="11.95" customHeight="1">
      <c r="A1385" s="184">
        <v>7004845</v>
      </c>
      <c r="B1385" s="184">
        <v>1384</v>
      </c>
      <c r="C1385" s="184" t="s">
        <v>19398</v>
      </c>
      <c r="D1385" s="184" t="s">
        <v>42</v>
      </c>
      <c r="E1385" s="184" t="s">
        <v>83</v>
      </c>
      <c r="F1385" s="184" t="s">
        <v>27507</v>
      </c>
      <c r="G1385" s="185">
        <v>42796</v>
      </c>
      <c r="H1385" s="186" t="s">
        <v>19580</v>
      </c>
      <c r="I1385" s="187">
        <v>21166</v>
      </c>
      <c r="J1385" s="184" t="s">
        <v>4707</v>
      </c>
      <c r="K1385" s="184">
        <v>7004845</v>
      </c>
      <c r="L1385" s="184" t="s">
        <v>27508</v>
      </c>
      <c r="M1385" s="184" t="s">
        <v>27509</v>
      </c>
      <c r="N1385" s="188" t="s">
        <v>27510</v>
      </c>
      <c r="O1385" s="189" t="s">
        <v>16981</v>
      </c>
      <c r="P1385" s="187" t="s">
        <v>27511</v>
      </c>
      <c r="Q1385" s="187" t="s">
        <v>27511</v>
      </c>
      <c r="R1385" s="184" t="s">
        <v>27512</v>
      </c>
      <c r="S1385" s="184">
        <v>13836137688</v>
      </c>
      <c r="T1385" s="184" t="s">
        <v>27513</v>
      </c>
      <c r="U1385" s="184">
        <v>13936644708</v>
      </c>
      <c r="V1385" s="184" t="s">
        <v>27513</v>
      </c>
      <c r="W1385" s="184">
        <v>13936644708</v>
      </c>
      <c r="X1385" s="187" t="s">
        <v>27514</v>
      </c>
      <c r="Y1385" s="187" t="s">
        <v>27515</v>
      </c>
      <c r="Z1385" s="188" t="s">
        <v>3575</v>
      </c>
      <c r="AA1385" s="184">
        <v>180</v>
      </c>
      <c r="AB1385" s="184" t="s">
        <v>27477</v>
      </c>
      <c r="AC1385" s="184"/>
      <c r="AD1385" s="184"/>
      <c r="AE1385" s="184" t="s">
        <v>3562</v>
      </c>
      <c r="AF1385" s="184"/>
      <c r="AG1385" s="184"/>
      <c r="AH1385" s="184"/>
      <c r="AI1385" s="184"/>
      <c r="AJ1385" s="184" t="s">
        <v>3563</v>
      </c>
      <c r="AK1385" s="184">
        <v>150028</v>
      </c>
      <c r="AL1385" s="184" t="s">
        <v>4707</v>
      </c>
      <c r="AM1385" s="184" t="s">
        <v>10342</v>
      </c>
      <c r="AN1385" s="184">
        <v>13634312814</v>
      </c>
      <c r="AO1385" s="184" t="s">
        <v>19540</v>
      </c>
      <c r="AP1385" s="184" t="s">
        <v>16982</v>
      </c>
      <c r="AQ1385" s="184">
        <v>13936644708</v>
      </c>
      <c r="AR1385" s="184" t="s">
        <v>19541</v>
      </c>
      <c r="AS1385" s="184" t="s">
        <v>19542</v>
      </c>
      <c r="AT1385" s="184">
        <v>13634312814</v>
      </c>
      <c r="AU1385" s="184" t="s">
        <v>27516</v>
      </c>
      <c r="AV1385" s="184" t="s">
        <v>27516</v>
      </c>
      <c r="AW1385" s="190"/>
      <c r="AX1385" s="185">
        <v>43910</v>
      </c>
      <c r="AY1385" s="185">
        <v>43547</v>
      </c>
      <c r="AZ1385" s="184" t="s">
        <v>3731</v>
      </c>
      <c r="BA1385" s="184" t="s">
        <v>27517</v>
      </c>
      <c r="BB1385" s="184"/>
      <c r="BC1385" s="184"/>
      <c r="BD1385" s="184"/>
      <c r="BE1385" s="184"/>
      <c r="BF1385" s="184"/>
      <c r="BG1385" s="184"/>
      <c r="BH1385" s="184"/>
      <c r="BI1385" s="184"/>
      <c r="BJ1385" s="184"/>
      <c r="BK1385" s="184"/>
      <c r="BL1385" s="184" t="s">
        <v>3493</v>
      </c>
      <c r="BM1385" s="184"/>
      <c r="BN1385" s="184"/>
      <c r="BO1385" s="184" t="s">
        <v>3493</v>
      </c>
      <c r="BP1385" s="184" t="s">
        <v>3493</v>
      </c>
      <c r="BQ1385" s="184" t="str">
        <f t="shared" si="61"/>
        <v>√</v>
      </c>
      <c r="BR1385" s="184"/>
      <c r="BS1385" s="184"/>
      <c r="BT1385" s="187" t="s">
        <v>3493</v>
      </c>
      <c r="BU1385" s="184"/>
      <c r="BV1385" s="190" t="e">
        <f>VLOOKUP(D:D,#REF!,2,0)</f>
        <v>#REF!</v>
      </c>
      <c r="BW1385" s="190" t="e">
        <f>VLOOKUP(D:D,#REF!,3,0)</f>
        <v>#REF!</v>
      </c>
      <c r="BX1385" s="190"/>
      <c r="BY1385" s="190"/>
      <c r="BZ1385" s="191" t="e">
        <f>VLOOKUP(D:D,#REF!,2,0)</f>
        <v>#REF!</v>
      </c>
      <c r="CA1385" s="192" t="s">
        <v>18928</v>
      </c>
      <c r="CB1385" s="192" t="s">
        <v>18928</v>
      </c>
      <c r="CC1385" s="192" t="s">
        <v>18928</v>
      </c>
      <c r="CD1385" s="190"/>
      <c r="CE1385" s="184">
        <v>7004845</v>
      </c>
    </row>
    <row r="1386" spans="1:83" ht="11.95" customHeight="1">
      <c r="A1386" s="184">
        <v>7004846</v>
      </c>
      <c r="B1386" s="184">
        <v>1385</v>
      </c>
      <c r="C1386" s="184" t="s">
        <v>3672</v>
      </c>
      <c r="D1386" s="184" t="s">
        <v>34</v>
      </c>
      <c r="E1386" s="184" t="s">
        <v>729</v>
      </c>
      <c r="F1386" s="184" t="s">
        <v>27518</v>
      </c>
      <c r="G1386" s="185">
        <v>42525</v>
      </c>
      <c r="H1386" s="186" t="s">
        <v>16678</v>
      </c>
      <c r="I1386" s="187">
        <v>21157</v>
      </c>
      <c r="J1386" s="184" t="s">
        <v>27246</v>
      </c>
      <c r="K1386" s="184">
        <v>7004846</v>
      </c>
      <c r="L1386" s="184" t="s">
        <v>27519</v>
      </c>
      <c r="M1386" s="184" t="s">
        <v>27520</v>
      </c>
      <c r="N1386" s="188" t="s">
        <v>27521</v>
      </c>
      <c r="O1386" s="189" t="s">
        <v>16983</v>
      </c>
      <c r="P1386" s="187" t="s">
        <v>27522</v>
      </c>
      <c r="Q1386" s="187" t="s">
        <v>27522</v>
      </c>
      <c r="R1386" s="184" t="s">
        <v>27523</v>
      </c>
      <c r="S1386" s="184">
        <v>13037393166</v>
      </c>
      <c r="T1386" s="184" t="s">
        <v>27524</v>
      </c>
      <c r="U1386" s="184">
        <v>13975964828</v>
      </c>
      <c r="V1386" s="184" t="s">
        <v>27525</v>
      </c>
      <c r="W1386" s="184" t="s">
        <v>27526</v>
      </c>
      <c r="X1386" s="187" t="s">
        <v>27527</v>
      </c>
      <c r="Y1386" s="187" t="s">
        <v>27528</v>
      </c>
      <c r="Z1386" s="205" t="s">
        <v>16984</v>
      </c>
      <c r="AA1386" s="184">
        <v>180</v>
      </c>
      <c r="AB1386" s="184" t="s">
        <v>13748</v>
      </c>
      <c r="AC1386" s="184"/>
      <c r="AD1386" s="184"/>
      <c r="AE1386" s="184" t="s">
        <v>3562</v>
      </c>
      <c r="AF1386" s="184"/>
      <c r="AG1386" s="184"/>
      <c r="AH1386" s="184"/>
      <c r="AI1386" s="184"/>
      <c r="AJ1386" s="184"/>
      <c r="AK1386" s="184">
        <v>422000</v>
      </c>
      <c r="AL1386" s="184" t="s">
        <v>16678</v>
      </c>
      <c r="AM1386" s="184" t="s">
        <v>16692</v>
      </c>
      <c r="AN1386" s="184">
        <v>18974735679</v>
      </c>
      <c r="AO1386" s="184" t="s">
        <v>16693</v>
      </c>
      <c r="AP1386" s="184" t="s">
        <v>16985</v>
      </c>
      <c r="AQ1386" s="184">
        <v>13975964828</v>
      </c>
      <c r="AR1386" s="184" t="s">
        <v>16694</v>
      </c>
      <c r="AS1386" s="184" t="s">
        <v>16695</v>
      </c>
      <c r="AT1386" s="184">
        <v>18974735679</v>
      </c>
      <c r="AU1386" s="184" t="s">
        <v>27529</v>
      </c>
      <c r="AV1386" s="184" t="s">
        <v>27529</v>
      </c>
      <c r="AW1386" s="190"/>
      <c r="AX1386" s="185">
        <v>43920</v>
      </c>
      <c r="AY1386" s="185">
        <v>43561</v>
      </c>
      <c r="AZ1386" s="184" t="s">
        <v>19415</v>
      </c>
      <c r="BA1386" s="184" t="s">
        <v>27530</v>
      </c>
      <c r="BB1386" s="184"/>
      <c r="BC1386" s="184"/>
      <c r="BD1386" s="184"/>
      <c r="BE1386" s="184"/>
      <c r="BF1386" s="184"/>
      <c r="BG1386" s="184"/>
      <c r="BH1386" s="184"/>
      <c r="BI1386" s="184"/>
      <c r="BJ1386" s="184"/>
      <c r="BK1386" s="184"/>
      <c r="BL1386" s="184" t="s">
        <v>3493</v>
      </c>
      <c r="BM1386" s="184"/>
      <c r="BN1386" s="184"/>
      <c r="BO1386" s="184" t="s">
        <v>3493</v>
      </c>
      <c r="BP1386" s="184" t="s">
        <v>3493</v>
      </c>
      <c r="BQ1386" s="184" t="str">
        <f t="shared" si="61"/>
        <v>√</v>
      </c>
      <c r="BR1386" s="184"/>
      <c r="BS1386" s="184"/>
      <c r="BT1386" s="187" t="s">
        <v>3493</v>
      </c>
      <c r="BU1386" s="184"/>
      <c r="BV1386" s="190" t="e">
        <f>VLOOKUP(D:D,#REF!,2,0)</f>
        <v>#REF!</v>
      </c>
      <c r="BW1386" s="190" t="e">
        <f>VLOOKUP(D:D,#REF!,3,0)</f>
        <v>#REF!</v>
      </c>
      <c r="BX1386" s="190"/>
      <c r="BY1386" s="190"/>
      <c r="BZ1386" s="191" t="e">
        <f>VLOOKUP(D:D,#REF!,2,0)</f>
        <v>#REF!</v>
      </c>
      <c r="CA1386" s="192" t="s">
        <v>18928</v>
      </c>
      <c r="CB1386" s="192" t="s">
        <v>18928</v>
      </c>
      <c r="CC1386" s="192" t="s">
        <v>18928</v>
      </c>
      <c r="CD1386" s="190"/>
      <c r="CE1386" s="184">
        <v>7004846</v>
      </c>
    </row>
    <row r="1387" spans="1:83" ht="11.95" customHeight="1">
      <c r="A1387" s="184">
        <v>7004847</v>
      </c>
      <c r="B1387" s="184">
        <v>1386</v>
      </c>
      <c r="C1387" s="184" t="s">
        <v>3672</v>
      </c>
      <c r="D1387" s="184" t="s">
        <v>34</v>
      </c>
      <c r="E1387" s="184" t="s">
        <v>729</v>
      </c>
      <c r="F1387" s="184" t="s">
        <v>27531</v>
      </c>
      <c r="G1387" s="185">
        <v>42525</v>
      </c>
      <c r="H1387" s="186" t="s">
        <v>16678</v>
      </c>
      <c r="I1387" s="187">
        <v>21157</v>
      </c>
      <c r="J1387" s="184" t="s">
        <v>27246</v>
      </c>
      <c r="K1387" s="184">
        <v>7004847</v>
      </c>
      <c r="L1387" s="184" t="s">
        <v>27532</v>
      </c>
      <c r="M1387" s="184" t="s">
        <v>27533</v>
      </c>
      <c r="N1387" s="205" t="s">
        <v>16986</v>
      </c>
      <c r="O1387" s="189" t="s">
        <v>16987</v>
      </c>
      <c r="P1387" s="187" t="s">
        <v>27534</v>
      </c>
      <c r="Q1387" s="187" t="s">
        <v>27534</v>
      </c>
      <c r="R1387" s="184" t="s">
        <v>27535</v>
      </c>
      <c r="S1387" s="184" t="s">
        <v>27536</v>
      </c>
      <c r="T1387" s="184" t="s">
        <v>27537</v>
      </c>
      <c r="U1387" s="184">
        <v>18673948399</v>
      </c>
      <c r="V1387" s="184" t="s">
        <v>27538</v>
      </c>
      <c r="W1387" s="184" t="s">
        <v>27539</v>
      </c>
      <c r="X1387" s="187" t="s">
        <v>27540</v>
      </c>
      <c r="Y1387" s="187" t="s">
        <v>27541</v>
      </c>
      <c r="Z1387" s="187" t="s">
        <v>27540</v>
      </c>
      <c r="AA1387" s="184">
        <v>180</v>
      </c>
      <c r="AB1387" s="184" t="s">
        <v>13748</v>
      </c>
      <c r="AC1387" s="184"/>
      <c r="AD1387" s="184"/>
      <c r="AE1387" s="184" t="s">
        <v>3562</v>
      </c>
      <c r="AF1387" s="184"/>
      <c r="AG1387" s="184"/>
      <c r="AH1387" s="184"/>
      <c r="AI1387" s="184"/>
      <c r="AJ1387" s="184"/>
      <c r="AK1387" s="184">
        <v>422200</v>
      </c>
      <c r="AL1387" s="184" t="s">
        <v>16678</v>
      </c>
      <c r="AM1387" s="184" t="s">
        <v>16692</v>
      </c>
      <c r="AN1387" s="184">
        <v>18974735679</v>
      </c>
      <c r="AO1387" s="184" t="s">
        <v>16693</v>
      </c>
      <c r="AP1387" s="184" t="s">
        <v>16988</v>
      </c>
      <c r="AQ1387" s="184">
        <v>18673948399</v>
      </c>
      <c r="AR1387" s="184" t="s">
        <v>16694</v>
      </c>
      <c r="AS1387" s="184" t="s">
        <v>16695</v>
      </c>
      <c r="AT1387" s="184">
        <v>18974735679</v>
      </c>
      <c r="AU1387" s="184" t="s">
        <v>27542</v>
      </c>
      <c r="AV1387" s="184" t="s">
        <v>27542</v>
      </c>
      <c r="AW1387" s="190"/>
      <c r="AX1387" s="185">
        <v>43921</v>
      </c>
      <c r="AY1387" s="185"/>
      <c r="AZ1387" s="184" t="s">
        <v>3731</v>
      </c>
      <c r="BA1387" s="184" t="s">
        <v>27543</v>
      </c>
      <c r="BB1387" s="184"/>
      <c r="BC1387" s="184"/>
      <c r="BD1387" s="184"/>
      <c r="BE1387" s="184"/>
      <c r="BF1387" s="184"/>
      <c r="BG1387" s="184"/>
      <c r="BH1387" s="184"/>
      <c r="BI1387" s="184"/>
      <c r="BJ1387" s="184"/>
      <c r="BK1387" s="184"/>
      <c r="BL1387" s="184" t="s">
        <v>3493</v>
      </c>
      <c r="BM1387" s="184"/>
      <c r="BN1387" s="184" t="s">
        <v>3493</v>
      </c>
      <c r="BO1387" s="184"/>
      <c r="BP1387" s="184" t="s">
        <v>3493</v>
      </c>
      <c r="BQ1387" s="184" t="str">
        <f t="shared" si="61"/>
        <v>√</v>
      </c>
      <c r="BR1387" s="184"/>
      <c r="BS1387" s="184"/>
      <c r="BT1387" s="187" t="s">
        <v>3493</v>
      </c>
      <c r="BU1387" s="184"/>
      <c r="BV1387" s="190" t="e">
        <f>VLOOKUP(D:D,#REF!,2,0)</f>
        <v>#REF!</v>
      </c>
      <c r="BW1387" s="190" t="e">
        <f>VLOOKUP(D:D,#REF!,3,0)</f>
        <v>#REF!</v>
      </c>
      <c r="BX1387" s="190"/>
      <c r="BY1387" s="190"/>
      <c r="BZ1387" s="191" t="e">
        <f>VLOOKUP(D:D,#REF!,2,0)</f>
        <v>#REF!</v>
      </c>
      <c r="CA1387" s="192" t="s">
        <v>18928</v>
      </c>
      <c r="CB1387" s="192" t="s">
        <v>18928</v>
      </c>
      <c r="CC1387" s="192" t="s">
        <v>18928</v>
      </c>
      <c r="CD1387" s="190"/>
      <c r="CE1387" s="184">
        <v>7004847</v>
      </c>
    </row>
    <row r="1388" spans="1:83" ht="11.95" customHeight="1">
      <c r="A1388" s="184">
        <v>7004848</v>
      </c>
      <c r="B1388" s="184">
        <v>1387</v>
      </c>
      <c r="C1388" s="184" t="s">
        <v>3672</v>
      </c>
      <c r="D1388" s="184" t="s">
        <v>34</v>
      </c>
      <c r="E1388" s="184" t="s">
        <v>729</v>
      </c>
      <c r="F1388" s="184" t="s">
        <v>27544</v>
      </c>
      <c r="G1388" s="185">
        <v>42525</v>
      </c>
      <c r="H1388" s="186" t="s">
        <v>16678</v>
      </c>
      <c r="I1388" s="187">
        <v>21157</v>
      </c>
      <c r="J1388" s="184" t="s">
        <v>27246</v>
      </c>
      <c r="K1388" s="184">
        <v>7004848</v>
      </c>
      <c r="L1388" s="184" t="s">
        <v>27545</v>
      </c>
      <c r="M1388" s="184" t="s">
        <v>27546</v>
      </c>
      <c r="N1388" s="188" t="s">
        <v>27547</v>
      </c>
      <c r="O1388" s="189" t="s">
        <v>16989</v>
      </c>
      <c r="P1388" s="187" t="s">
        <v>27548</v>
      </c>
      <c r="Q1388" s="187" t="s">
        <v>27548</v>
      </c>
      <c r="R1388" s="184" t="s">
        <v>27549</v>
      </c>
      <c r="S1388" s="184">
        <v>13786952732</v>
      </c>
      <c r="T1388" s="184" t="s">
        <v>27549</v>
      </c>
      <c r="U1388" s="184">
        <v>13786952732</v>
      </c>
      <c r="V1388" s="184" t="s">
        <v>27550</v>
      </c>
      <c r="W1388" s="184">
        <v>13786936289</v>
      </c>
      <c r="X1388" s="187" t="s">
        <v>27551</v>
      </c>
      <c r="Y1388" s="187" t="s">
        <v>27552</v>
      </c>
      <c r="Z1388" s="188" t="s">
        <v>3575</v>
      </c>
      <c r="AA1388" s="184">
        <v>180</v>
      </c>
      <c r="AB1388" s="184" t="s">
        <v>13748</v>
      </c>
      <c r="AC1388" s="184"/>
      <c r="AD1388" s="184"/>
      <c r="AE1388" s="184" t="s">
        <v>3562</v>
      </c>
      <c r="AF1388" s="184"/>
      <c r="AG1388" s="184"/>
      <c r="AH1388" s="184"/>
      <c r="AI1388" s="184"/>
      <c r="AJ1388" s="184"/>
      <c r="AK1388" s="184">
        <v>422000</v>
      </c>
      <c r="AL1388" s="184" t="s">
        <v>16678</v>
      </c>
      <c r="AM1388" s="184" t="s">
        <v>16692</v>
      </c>
      <c r="AN1388" s="184">
        <v>18974735679</v>
      </c>
      <c r="AO1388" s="184" t="s">
        <v>16693</v>
      </c>
      <c r="AP1388" s="184" t="s">
        <v>16990</v>
      </c>
      <c r="AQ1388" s="184">
        <v>13786952732</v>
      </c>
      <c r="AR1388" s="184" t="s">
        <v>16694</v>
      </c>
      <c r="AS1388" s="184" t="s">
        <v>16695</v>
      </c>
      <c r="AT1388" s="184">
        <v>18974735679</v>
      </c>
      <c r="AU1388" s="184" t="s">
        <v>27553</v>
      </c>
      <c r="AV1388" s="184" t="s">
        <v>27553</v>
      </c>
      <c r="AW1388" s="190"/>
      <c r="AX1388" s="185">
        <v>43921</v>
      </c>
      <c r="AY1388" s="185">
        <v>43651</v>
      </c>
      <c r="AZ1388" s="184" t="s">
        <v>19415</v>
      </c>
      <c r="BA1388" s="184" t="s">
        <v>16991</v>
      </c>
      <c r="BB1388" s="184"/>
      <c r="BC1388" s="184"/>
      <c r="BD1388" s="184"/>
      <c r="BE1388" s="184"/>
      <c r="BF1388" s="184"/>
      <c r="BG1388" s="184"/>
      <c r="BH1388" s="184"/>
      <c r="BI1388" s="184"/>
      <c r="BJ1388" s="184"/>
      <c r="BK1388" s="184"/>
      <c r="BL1388" s="184" t="s">
        <v>3493</v>
      </c>
      <c r="BM1388" s="184"/>
      <c r="BN1388" s="184"/>
      <c r="BO1388" s="184" t="s">
        <v>3493</v>
      </c>
      <c r="BP1388" s="184" t="s">
        <v>3493</v>
      </c>
      <c r="BQ1388" s="184" t="str">
        <f t="shared" si="61"/>
        <v>√</v>
      </c>
      <c r="BR1388" s="184"/>
      <c r="BS1388" s="184"/>
      <c r="BT1388" s="187" t="s">
        <v>3493</v>
      </c>
      <c r="BU1388" s="184"/>
      <c r="BV1388" s="190" t="e">
        <f>VLOOKUP(D:D,#REF!,2,0)</f>
        <v>#REF!</v>
      </c>
      <c r="BW1388" s="190" t="e">
        <f>VLOOKUP(D:D,#REF!,3,0)</f>
        <v>#REF!</v>
      </c>
      <c r="BX1388" s="190"/>
      <c r="BY1388" s="190"/>
      <c r="BZ1388" s="191" t="e">
        <f>VLOOKUP(D:D,#REF!,2,0)</f>
        <v>#REF!</v>
      </c>
      <c r="CA1388" s="192" t="s">
        <v>18928</v>
      </c>
      <c r="CB1388" s="192" t="s">
        <v>18928</v>
      </c>
      <c r="CC1388" s="192" t="s">
        <v>18928</v>
      </c>
      <c r="CD1388" s="190"/>
      <c r="CE1388" s="184">
        <v>7004848</v>
      </c>
    </row>
    <row r="1389" spans="1:83" ht="11.95" customHeight="1">
      <c r="A1389" s="184">
        <v>7004849</v>
      </c>
      <c r="B1389" s="184">
        <v>1388</v>
      </c>
      <c r="C1389" s="184" t="s">
        <v>3672</v>
      </c>
      <c r="D1389" s="184" t="s">
        <v>34</v>
      </c>
      <c r="E1389" s="184" t="s">
        <v>729</v>
      </c>
      <c r="F1389" s="184" t="s">
        <v>27554</v>
      </c>
      <c r="G1389" s="185">
        <v>42525</v>
      </c>
      <c r="H1389" s="186" t="s">
        <v>16678</v>
      </c>
      <c r="I1389" s="187">
        <v>21157</v>
      </c>
      <c r="J1389" s="184" t="s">
        <v>27246</v>
      </c>
      <c r="K1389" s="184">
        <v>7004849</v>
      </c>
      <c r="L1389" s="184" t="s">
        <v>27555</v>
      </c>
      <c r="M1389" s="184" t="s">
        <v>27556</v>
      </c>
      <c r="N1389" s="188" t="s">
        <v>27557</v>
      </c>
      <c r="O1389" s="189" t="s">
        <v>16992</v>
      </c>
      <c r="P1389" s="187" t="s">
        <v>27558</v>
      </c>
      <c r="Q1389" s="187" t="s">
        <v>27558</v>
      </c>
      <c r="R1389" s="184" t="s">
        <v>27559</v>
      </c>
      <c r="S1389" s="184" t="s">
        <v>16993</v>
      </c>
      <c r="T1389" s="184" t="s">
        <v>27559</v>
      </c>
      <c r="U1389" s="184" t="s">
        <v>16994</v>
      </c>
      <c r="V1389" s="184" t="s">
        <v>16995</v>
      </c>
      <c r="W1389" s="184" t="s">
        <v>16996</v>
      </c>
      <c r="X1389" s="187" t="s">
        <v>16997</v>
      </c>
      <c r="Y1389" s="187" t="s">
        <v>16998</v>
      </c>
      <c r="Z1389" s="188" t="s">
        <v>16999</v>
      </c>
      <c r="AA1389" s="184">
        <v>180</v>
      </c>
      <c r="AB1389" s="184" t="s">
        <v>13748</v>
      </c>
      <c r="AC1389" s="184"/>
      <c r="AD1389" s="184"/>
      <c r="AE1389" s="184" t="s">
        <v>3562</v>
      </c>
      <c r="AF1389" s="184"/>
      <c r="AG1389" s="184"/>
      <c r="AH1389" s="184"/>
      <c r="AI1389" s="184"/>
      <c r="AJ1389" s="184"/>
      <c r="AK1389" s="184">
        <v>422800</v>
      </c>
      <c r="AL1389" s="184" t="s">
        <v>16678</v>
      </c>
      <c r="AM1389" s="184" t="s">
        <v>16692</v>
      </c>
      <c r="AN1389" s="184">
        <v>18974735679</v>
      </c>
      <c r="AO1389" s="184" t="s">
        <v>16693</v>
      </c>
      <c r="AP1389" s="184" t="s">
        <v>17000</v>
      </c>
      <c r="AQ1389" s="184">
        <v>13973972988</v>
      </c>
      <c r="AR1389" s="184" t="s">
        <v>16694</v>
      </c>
      <c r="AS1389" s="184" t="s">
        <v>16695</v>
      </c>
      <c r="AT1389" s="184">
        <v>18974735679</v>
      </c>
      <c r="AU1389" s="184" t="s">
        <v>17001</v>
      </c>
      <c r="AV1389" s="184" t="s">
        <v>17001</v>
      </c>
      <c r="AW1389" s="190"/>
      <c r="AX1389" s="185">
        <v>44273</v>
      </c>
      <c r="AY1389" s="185">
        <v>43570</v>
      </c>
      <c r="AZ1389" s="184" t="s">
        <v>3562</v>
      </c>
      <c r="BA1389" s="184" t="s">
        <v>17002</v>
      </c>
      <c r="BB1389" s="184"/>
      <c r="BC1389" s="184"/>
      <c r="BD1389" s="184"/>
      <c r="BE1389" s="184"/>
      <c r="BF1389" s="184"/>
      <c r="BG1389" s="184"/>
      <c r="BH1389" s="184"/>
      <c r="BI1389" s="184"/>
      <c r="BJ1389" s="184"/>
      <c r="BK1389" s="184"/>
      <c r="BL1389" s="184" t="s">
        <v>3493</v>
      </c>
      <c r="BM1389" s="184"/>
      <c r="BN1389" s="184" t="s">
        <v>3493</v>
      </c>
      <c r="BO1389" s="184" t="s">
        <v>3493</v>
      </c>
      <c r="BP1389" s="184" t="s">
        <v>3493</v>
      </c>
      <c r="BQ1389" s="184" t="str">
        <f t="shared" si="61"/>
        <v>√</v>
      </c>
      <c r="BR1389" s="184" t="s">
        <v>3493</v>
      </c>
      <c r="BS1389" s="184"/>
      <c r="BT1389" s="187" t="s">
        <v>3493</v>
      </c>
      <c r="BU1389" s="184"/>
      <c r="BV1389" s="190" t="e">
        <f>VLOOKUP(D:D,#REF!,2,0)</f>
        <v>#REF!</v>
      </c>
      <c r="BW1389" s="190" t="e">
        <f>VLOOKUP(D:D,#REF!,3,0)</f>
        <v>#REF!</v>
      </c>
      <c r="BX1389" s="190"/>
      <c r="BY1389" s="190"/>
      <c r="BZ1389" s="191" t="e">
        <f>VLOOKUP(D:D,#REF!,2,0)</f>
        <v>#REF!</v>
      </c>
      <c r="CA1389" s="192" t="s">
        <v>18928</v>
      </c>
      <c r="CB1389" s="192" t="s">
        <v>18928</v>
      </c>
      <c r="CC1389" s="192" t="s">
        <v>18928</v>
      </c>
      <c r="CD1389" s="190"/>
      <c r="CE1389" s="184">
        <v>7004849</v>
      </c>
    </row>
    <row r="1390" spans="1:83" ht="11.95" customHeight="1">
      <c r="A1390" s="184">
        <v>7004850</v>
      </c>
      <c r="B1390" s="184">
        <v>1389</v>
      </c>
      <c r="C1390" s="184" t="s">
        <v>3672</v>
      </c>
      <c r="D1390" s="184" t="s">
        <v>34</v>
      </c>
      <c r="E1390" s="184" t="s">
        <v>729</v>
      </c>
      <c r="F1390" s="184" t="s">
        <v>17003</v>
      </c>
      <c r="G1390" s="185">
        <v>42525</v>
      </c>
      <c r="H1390" s="186" t="s">
        <v>16678</v>
      </c>
      <c r="I1390" s="187">
        <v>21157</v>
      </c>
      <c r="J1390" s="184" t="s">
        <v>27246</v>
      </c>
      <c r="K1390" s="184">
        <v>7004850</v>
      </c>
      <c r="L1390" s="184" t="s">
        <v>17004</v>
      </c>
      <c r="M1390" s="184" t="s">
        <v>17005</v>
      </c>
      <c r="N1390" s="188" t="s">
        <v>17006</v>
      </c>
      <c r="O1390" s="189" t="s">
        <v>17007</v>
      </c>
      <c r="P1390" s="187" t="s">
        <v>17008</v>
      </c>
      <c r="Q1390" s="187" t="s">
        <v>17008</v>
      </c>
      <c r="R1390" s="184" t="s">
        <v>17009</v>
      </c>
      <c r="S1390" s="184">
        <v>18670259876</v>
      </c>
      <c r="T1390" s="184" t="s">
        <v>17010</v>
      </c>
      <c r="U1390" s="184">
        <v>18152823188</v>
      </c>
      <c r="V1390" s="184" t="s">
        <v>17011</v>
      </c>
      <c r="W1390" s="184" t="s">
        <v>17012</v>
      </c>
      <c r="X1390" s="187" t="s">
        <v>17013</v>
      </c>
      <c r="Y1390" s="187" t="s">
        <v>17014</v>
      </c>
      <c r="Z1390" s="188" t="s">
        <v>17015</v>
      </c>
      <c r="AA1390" s="184">
        <v>180</v>
      </c>
      <c r="AB1390" s="184" t="s">
        <v>13748</v>
      </c>
      <c r="AC1390" s="184"/>
      <c r="AD1390" s="184"/>
      <c r="AE1390" s="184" t="s">
        <v>3562</v>
      </c>
      <c r="AF1390" s="184"/>
      <c r="AG1390" s="184"/>
      <c r="AH1390" s="184"/>
      <c r="AI1390" s="184"/>
      <c r="AJ1390" s="184"/>
      <c r="AK1390" s="184">
        <v>422900</v>
      </c>
      <c r="AL1390" s="184" t="s">
        <v>16678</v>
      </c>
      <c r="AM1390" s="184" t="s">
        <v>16692</v>
      </c>
      <c r="AN1390" s="184">
        <v>18974735679</v>
      </c>
      <c r="AO1390" s="184" t="s">
        <v>16693</v>
      </c>
      <c r="AP1390" s="184" t="s">
        <v>17016</v>
      </c>
      <c r="AQ1390" s="184">
        <v>18152823188</v>
      </c>
      <c r="AR1390" s="184" t="s">
        <v>16694</v>
      </c>
      <c r="AS1390" s="184" t="s">
        <v>16695</v>
      </c>
      <c r="AT1390" s="184">
        <v>18974735679</v>
      </c>
      <c r="AU1390" s="184" t="s">
        <v>17017</v>
      </c>
      <c r="AV1390" s="184" t="s">
        <v>17018</v>
      </c>
      <c r="AW1390" s="190"/>
      <c r="AX1390" s="185">
        <v>43915</v>
      </c>
      <c r="AY1390" s="185">
        <v>43562</v>
      </c>
      <c r="AZ1390" s="184" t="s">
        <v>3731</v>
      </c>
      <c r="BA1390" s="184" t="s">
        <v>17019</v>
      </c>
      <c r="BB1390" s="184"/>
      <c r="BC1390" s="184"/>
      <c r="BD1390" s="184"/>
      <c r="BE1390" s="184"/>
      <c r="BF1390" s="184"/>
      <c r="BG1390" s="184"/>
      <c r="BH1390" s="184"/>
      <c r="BI1390" s="184"/>
      <c r="BJ1390" s="184"/>
      <c r="BK1390" s="184"/>
      <c r="BL1390" s="184" t="s">
        <v>3493</v>
      </c>
      <c r="BM1390" s="184"/>
      <c r="BN1390" s="184"/>
      <c r="BO1390" s="184" t="s">
        <v>3493</v>
      </c>
      <c r="BP1390" s="184" t="s">
        <v>3493</v>
      </c>
      <c r="BQ1390" s="184" t="str">
        <f t="shared" si="61"/>
        <v>√</v>
      </c>
      <c r="BR1390" s="184"/>
      <c r="BS1390" s="184" t="s">
        <v>3493</v>
      </c>
      <c r="BT1390" s="187" t="s">
        <v>3493</v>
      </c>
      <c r="BU1390" s="184"/>
      <c r="BV1390" s="190" t="e">
        <f>VLOOKUP(D:D,#REF!,2,0)</f>
        <v>#REF!</v>
      </c>
      <c r="BW1390" s="190" t="e">
        <f>VLOOKUP(D:D,#REF!,3,0)</f>
        <v>#REF!</v>
      </c>
      <c r="BX1390" s="190"/>
      <c r="BY1390" s="190"/>
      <c r="BZ1390" s="191" t="e">
        <f>VLOOKUP(D:D,#REF!,2,0)</f>
        <v>#REF!</v>
      </c>
      <c r="CA1390" s="192" t="s">
        <v>18928</v>
      </c>
      <c r="CB1390" s="192" t="s">
        <v>18928</v>
      </c>
      <c r="CC1390" s="192" t="s">
        <v>18928</v>
      </c>
      <c r="CD1390" s="190"/>
      <c r="CE1390" s="184">
        <v>7004850</v>
      </c>
    </row>
    <row r="1391" spans="1:83" ht="11.95" customHeight="1">
      <c r="A1391" s="184">
        <v>7004851</v>
      </c>
      <c r="B1391" s="184">
        <v>1390</v>
      </c>
      <c r="C1391" s="184" t="s">
        <v>3672</v>
      </c>
      <c r="D1391" s="184" t="s">
        <v>34</v>
      </c>
      <c r="E1391" s="184" t="s">
        <v>729</v>
      </c>
      <c r="F1391" s="184" t="s">
        <v>17020</v>
      </c>
      <c r="G1391" s="185">
        <v>42525</v>
      </c>
      <c r="H1391" s="186" t="s">
        <v>16678</v>
      </c>
      <c r="I1391" s="187">
        <v>21157</v>
      </c>
      <c r="J1391" s="184" t="s">
        <v>27246</v>
      </c>
      <c r="K1391" s="184">
        <v>7004851</v>
      </c>
      <c r="L1391" s="184" t="s">
        <v>17021</v>
      </c>
      <c r="M1391" s="184" t="s">
        <v>17022</v>
      </c>
      <c r="N1391" s="188" t="s">
        <v>17023</v>
      </c>
      <c r="O1391" s="189" t="s">
        <v>17024</v>
      </c>
      <c r="P1391" s="187" t="s">
        <v>27560</v>
      </c>
      <c r="Q1391" s="187" t="s">
        <v>27560</v>
      </c>
      <c r="R1391" s="184" t="s">
        <v>27561</v>
      </c>
      <c r="S1391" s="184">
        <v>15897398090</v>
      </c>
      <c r="T1391" s="184" t="s">
        <v>27562</v>
      </c>
      <c r="U1391" s="184">
        <v>15973933616</v>
      </c>
      <c r="V1391" s="184" t="s">
        <v>27563</v>
      </c>
      <c r="W1391" s="184">
        <v>15907398222</v>
      </c>
      <c r="X1391" s="187" t="s">
        <v>27564</v>
      </c>
      <c r="Y1391" s="187" t="s">
        <v>27565</v>
      </c>
      <c r="Z1391" s="188" t="s">
        <v>17025</v>
      </c>
      <c r="AA1391" s="184">
        <v>180</v>
      </c>
      <c r="AB1391" s="184" t="s">
        <v>13748</v>
      </c>
      <c r="AC1391" s="184"/>
      <c r="AD1391" s="184"/>
      <c r="AE1391" s="184" t="s">
        <v>3562</v>
      </c>
      <c r="AF1391" s="184"/>
      <c r="AG1391" s="184"/>
      <c r="AH1391" s="184"/>
      <c r="AI1391" s="184"/>
      <c r="AJ1391" s="184"/>
      <c r="AK1391" s="184">
        <v>422100</v>
      </c>
      <c r="AL1391" s="184" t="s">
        <v>16678</v>
      </c>
      <c r="AM1391" s="184" t="s">
        <v>16692</v>
      </c>
      <c r="AN1391" s="184">
        <v>18974735679</v>
      </c>
      <c r="AO1391" s="184" t="s">
        <v>16693</v>
      </c>
      <c r="AP1391" s="184" t="s">
        <v>17026</v>
      </c>
      <c r="AQ1391" s="184">
        <v>15973933616</v>
      </c>
      <c r="AR1391" s="184" t="s">
        <v>16694</v>
      </c>
      <c r="AS1391" s="184" t="s">
        <v>16695</v>
      </c>
      <c r="AT1391" s="184">
        <v>18974735679</v>
      </c>
      <c r="AU1391" s="184" t="s">
        <v>27566</v>
      </c>
      <c r="AV1391" s="184" t="s">
        <v>27566</v>
      </c>
      <c r="AW1391" s="190"/>
      <c r="AX1391" s="185">
        <v>43977</v>
      </c>
      <c r="AY1391" s="185">
        <v>43688</v>
      </c>
      <c r="AZ1391" s="184" t="s">
        <v>3731</v>
      </c>
      <c r="BA1391" s="184" t="s">
        <v>27567</v>
      </c>
      <c r="BB1391" s="184"/>
      <c r="BC1391" s="184"/>
      <c r="BD1391" s="184"/>
      <c r="BE1391" s="184"/>
      <c r="BF1391" s="184"/>
      <c r="BG1391" s="184"/>
      <c r="BH1391" s="184"/>
      <c r="BI1391" s="184"/>
      <c r="BJ1391" s="184"/>
      <c r="BK1391" s="184"/>
      <c r="BL1391" s="184" t="s">
        <v>3493</v>
      </c>
      <c r="BM1391" s="184"/>
      <c r="BN1391" s="184"/>
      <c r="BO1391" s="184" t="s">
        <v>3493</v>
      </c>
      <c r="BP1391" s="184" t="s">
        <v>3493</v>
      </c>
      <c r="BQ1391" s="184" t="str">
        <f t="shared" si="61"/>
        <v>√</v>
      </c>
      <c r="BR1391" s="184"/>
      <c r="BS1391" s="184" t="s">
        <v>3493</v>
      </c>
      <c r="BT1391" s="187" t="s">
        <v>3493</v>
      </c>
      <c r="BU1391" s="184"/>
      <c r="BV1391" s="190" t="e">
        <f>VLOOKUP(D:D,#REF!,2,0)</f>
        <v>#REF!</v>
      </c>
      <c r="BW1391" s="190" t="e">
        <f>VLOOKUP(D:D,#REF!,3,0)</f>
        <v>#REF!</v>
      </c>
      <c r="BX1391" s="190"/>
      <c r="BY1391" s="190"/>
      <c r="BZ1391" s="191" t="e">
        <f>VLOOKUP(D:D,#REF!,2,0)</f>
        <v>#REF!</v>
      </c>
      <c r="CA1391" s="192" t="s">
        <v>18928</v>
      </c>
      <c r="CB1391" s="192" t="s">
        <v>18928</v>
      </c>
      <c r="CC1391" s="192" t="s">
        <v>18928</v>
      </c>
      <c r="CD1391" s="190"/>
      <c r="CE1391" s="184">
        <v>7004851</v>
      </c>
    </row>
    <row r="1392" spans="1:83" ht="11.95" customHeight="1">
      <c r="A1392" s="184">
        <v>7004852</v>
      </c>
      <c r="B1392" s="184">
        <v>1391</v>
      </c>
      <c r="C1392" s="184" t="s">
        <v>3672</v>
      </c>
      <c r="D1392" s="184" t="s">
        <v>34</v>
      </c>
      <c r="E1392" s="184" t="s">
        <v>728</v>
      </c>
      <c r="F1392" s="184" t="s">
        <v>27568</v>
      </c>
      <c r="G1392" s="185">
        <v>42525</v>
      </c>
      <c r="H1392" s="186" t="s">
        <v>16678</v>
      </c>
      <c r="I1392" s="187">
        <v>21157</v>
      </c>
      <c r="J1392" s="184" t="s">
        <v>23220</v>
      </c>
      <c r="K1392" s="184">
        <v>7004852</v>
      </c>
      <c r="L1392" s="184" t="s">
        <v>27569</v>
      </c>
      <c r="M1392" s="184" t="s">
        <v>27570</v>
      </c>
      <c r="N1392" s="188" t="s">
        <v>27571</v>
      </c>
      <c r="O1392" s="189" t="s">
        <v>17027</v>
      </c>
      <c r="P1392" s="187" t="s">
        <v>27572</v>
      </c>
      <c r="Q1392" s="187" t="s">
        <v>27572</v>
      </c>
      <c r="R1392" s="184" t="s">
        <v>27573</v>
      </c>
      <c r="S1392" s="184">
        <v>13575116765</v>
      </c>
      <c r="T1392" s="184" t="s">
        <v>27573</v>
      </c>
      <c r="U1392" s="184">
        <v>13575116765</v>
      </c>
      <c r="V1392" s="184" t="s">
        <v>27574</v>
      </c>
      <c r="W1392" s="184">
        <v>13873446783</v>
      </c>
      <c r="X1392" s="187" t="s">
        <v>27575</v>
      </c>
      <c r="Y1392" s="187"/>
      <c r="Z1392" s="188" t="s">
        <v>3575</v>
      </c>
      <c r="AA1392" s="184">
        <v>180</v>
      </c>
      <c r="AB1392" s="184" t="s">
        <v>13748</v>
      </c>
      <c r="AC1392" s="184"/>
      <c r="AD1392" s="184"/>
      <c r="AE1392" s="184" t="s">
        <v>3562</v>
      </c>
      <c r="AF1392" s="184"/>
      <c r="AG1392" s="184"/>
      <c r="AH1392" s="184"/>
      <c r="AI1392" s="184"/>
      <c r="AJ1392" s="184"/>
      <c r="AK1392" s="184">
        <v>421002</v>
      </c>
      <c r="AL1392" s="184" t="s">
        <v>16678</v>
      </c>
      <c r="AM1392" s="184" t="s">
        <v>16692</v>
      </c>
      <c r="AN1392" s="184">
        <v>18974735679</v>
      </c>
      <c r="AO1392" s="184" t="s">
        <v>16693</v>
      </c>
      <c r="AP1392" s="184" t="s">
        <v>17028</v>
      </c>
      <c r="AQ1392" s="184" t="s">
        <v>17029</v>
      </c>
      <c r="AR1392" s="184" t="s">
        <v>16694</v>
      </c>
      <c r="AS1392" s="184" t="s">
        <v>16695</v>
      </c>
      <c r="AT1392" s="184">
        <v>18974735679</v>
      </c>
      <c r="AU1392" s="184" t="s">
        <v>27576</v>
      </c>
      <c r="AV1392" s="184" t="s">
        <v>17030</v>
      </c>
      <c r="AW1392" s="190"/>
      <c r="AX1392" s="185">
        <v>43190</v>
      </c>
      <c r="AY1392" s="185"/>
      <c r="AZ1392" s="184" t="s">
        <v>3731</v>
      </c>
      <c r="BA1392" s="184" t="s">
        <v>27577</v>
      </c>
      <c r="BB1392" s="184"/>
      <c r="BC1392" s="184"/>
      <c r="BD1392" s="184"/>
      <c r="BE1392" s="184"/>
      <c r="BF1392" s="184"/>
      <c r="BG1392" s="184"/>
      <c r="BH1392" s="184"/>
      <c r="BI1392" s="184"/>
      <c r="BJ1392" s="184"/>
      <c r="BK1392" s="184"/>
      <c r="BL1392" s="184" t="s">
        <v>3493</v>
      </c>
      <c r="BM1392" s="184"/>
      <c r="BN1392" s="184" t="s">
        <v>3493</v>
      </c>
      <c r="BO1392" s="184"/>
      <c r="BP1392" s="184" t="s">
        <v>3493</v>
      </c>
      <c r="BQ1392" s="184" t="str">
        <f t="shared" si="61"/>
        <v>√</v>
      </c>
      <c r="BR1392" s="184"/>
      <c r="BS1392" s="184"/>
      <c r="BT1392" s="187" t="s">
        <v>3493</v>
      </c>
      <c r="BU1392" s="184"/>
      <c r="BV1392" s="190" t="e">
        <f>VLOOKUP(D:D,#REF!,2,0)</f>
        <v>#REF!</v>
      </c>
      <c r="BW1392" s="190" t="e">
        <f>VLOOKUP(D:D,#REF!,3,0)</f>
        <v>#REF!</v>
      </c>
      <c r="BX1392" s="190"/>
      <c r="BY1392" s="190"/>
      <c r="BZ1392" s="191" t="e">
        <f>VLOOKUP(D:D,#REF!,2,0)</f>
        <v>#REF!</v>
      </c>
      <c r="CA1392" s="192" t="s">
        <v>18928</v>
      </c>
      <c r="CB1392" s="192" t="s">
        <v>18928</v>
      </c>
      <c r="CC1392" s="192" t="s">
        <v>18928</v>
      </c>
      <c r="CD1392" s="190"/>
      <c r="CE1392" s="184">
        <v>7004852</v>
      </c>
    </row>
    <row r="1393" spans="1:83" ht="11.95" customHeight="1">
      <c r="A1393" s="184">
        <v>7004853</v>
      </c>
      <c r="B1393" s="184">
        <v>1392</v>
      </c>
      <c r="C1393" s="184" t="s">
        <v>3672</v>
      </c>
      <c r="D1393" s="184" t="s">
        <v>34</v>
      </c>
      <c r="E1393" s="184" t="s">
        <v>724</v>
      </c>
      <c r="F1393" s="184" t="s">
        <v>27578</v>
      </c>
      <c r="G1393" s="185">
        <v>42525</v>
      </c>
      <c r="H1393" s="186" t="s">
        <v>16678</v>
      </c>
      <c r="I1393" s="187">
        <v>21157</v>
      </c>
      <c r="J1393" s="184" t="s">
        <v>23220</v>
      </c>
      <c r="K1393" s="184">
        <v>7004853</v>
      </c>
      <c r="L1393" s="184" t="s">
        <v>27579</v>
      </c>
      <c r="M1393" s="184" t="s">
        <v>17031</v>
      </c>
      <c r="N1393" s="188" t="s">
        <v>27580</v>
      </c>
      <c r="O1393" s="189" t="s">
        <v>17032</v>
      </c>
      <c r="P1393" s="187" t="s">
        <v>27581</v>
      </c>
      <c r="Q1393" s="187" t="s">
        <v>27581</v>
      </c>
      <c r="R1393" s="184" t="s">
        <v>27582</v>
      </c>
      <c r="S1393" s="184">
        <v>15874639718</v>
      </c>
      <c r="T1393" s="184" t="s">
        <v>27583</v>
      </c>
      <c r="U1393" s="184">
        <v>15348461605</v>
      </c>
      <c r="V1393" s="184" t="s">
        <v>27584</v>
      </c>
      <c r="W1393" s="184">
        <v>13874719266</v>
      </c>
      <c r="X1393" s="187" t="s">
        <v>27585</v>
      </c>
      <c r="Y1393" s="187"/>
      <c r="Z1393" s="205" t="s">
        <v>17033</v>
      </c>
      <c r="AA1393" s="184">
        <v>180</v>
      </c>
      <c r="AB1393" s="184" t="s">
        <v>13748</v>
      </c>
      <c r="AC1393" s="184"/>
      <c r="AD1393" s="184"/>
      <c r="AE1393" s="184" t="s">
        <v>3562</v>
      </c>
      <c r="AF1393" s="184"/>
      <c r="AG1393" s="184"/>
      <c r="AH1393" s="184"/>
      <c r="AI1393" s="184"/>
      <c r="AJ1393" s="184"/>
      <c r="AK1393" s="184">
        <v>425000</v>
      </c>
      <c r="AL1393" s="184" t="s">
        <v>16678</v>
      </c>
      <c r="AM1393" s="184" t="s">
        <v>16692</v>
      </c>
      <c r="AN1393" s="184">
        <v>18974735679</v>
      </c>
      <c r="AO1393" s="184" t="s">
        <v>16693</v>
      </c>
      <c r="AP1393" s="184" t="s">
        <v>17034</v>
      </c>
      <c r="AQ1393" s="184">
        <v>15348461605</v>
      </c>
      <c r="AR1393" s="184" t="s">
        <v>16694</v>
      </c>
      <c r="AS1393" s="184" t="s">
        <v>16695</v>
      </c>
      <c r="AT1393" s="184">
        <v>18974735679</v>
      </c>
      <c r="AU1393" s="184" t="s">
        <v>27586</v>
      </c>
      <c r="AV1393" s="184" t="s">
        <v>27586</v>
      </c>
      <c r="AW1393" s="190"/>
      <c r="AX1393" s="185">
        <v>44001</v>
      </c>
      <c r="AY1393" s="185"/>
      <c r="AZ1393" s="184" t="s">
        <v>3731</v>
      </c>
      <c r="BA1393" s="184" t="s">
        <v>27587</v>
      </c>
      <c r="BB1393" s="184"/>
      <c r="BC1393" s="184"/>
      <c r="BD1393" s="184"/>
      <c r="BE1393" s="184"/>
      <c r="BF1393" s="184"/>
      <c r="BG1393" s="184"/>
      <c r="BH1393" s="184"/>
      <c r="BI1393" s="184"/>
      <c r="BJ1393" s="184"/>
      <c r="BK1393" s="184" t="s">
        <v>3493</v>
      </c>
      <c r="BL1393" s="184" t="s">
        <v>3493</v>
      </c>
      <c r="BM1393" s="184"/>
      <c r="BN1393" s="184"/>
      <c r="BO1393" s="184"/>
      <c r="BP1393" s="184" t="s">
        <v>3493</v>
      </c>
      <c r="BQ1393" s="184" t="str">
        <f t="shared" si="61"/>
        <v>√</v>
      </c>
      <c r="BR1393" s="184"/>
      <c r="BS1393" s="184"/>
      <c r="BT1393" s="187" t="s">
        <v>3493</v>
      </c>
      <c r="BU1393" s="184"/>
      <c r="BV1393" s="190" t="e">
        <f>VLOOKUP(D:D,#REF!,2,0)</f>
        <v>#REF!</v>
      </c>
      <c r="BW1393" s="190" t="e">
        <f>VLOOKUP(D:D,#REF!,3,0)</f>
        <v>#REF!</v>
      </c>
      <c r="BX1393" s="190"/>
      <c r="BY1393" s="190"/>
      <c r="BZ1393" s="191" t="e">
        <f>VLOOKUP(D:D,#REF!,2,0)</f>
        <v>#REF!</v>
      </c>
      <c r="CA1393" s="192" t="s">
        <v>18928</v>
      </c>
      <c r="CB1393" s="192" t="s">
        <v>18928</v>
      </c>
      <c r="CC1393" s="192" t="s">
        <v>18928</v>
      </c>
      <c r="CD1393" s="190"/>
      <c r="CE1393" s="184">
        <v>7004853</v>
      </c>
    </row>
    <row r="1394" spans="1:83" ht="11.95" customHeight="1">
      <c r="A1394" s="184">
        <v>7004854</v>
      </c>
      <c r="B1394" s="184">
        <v>1393</v>
      </c>
      <c r="C1394" s="184" t="s">
        <v>3672</v>
      </c>
      <c r="D1394" s="184" t="s">
        <v>34</v>
      </c>
      <c r="E1394" s="184" t="s">
        <v>724</v>
      </c>
      <c r="F1394" s="184" t="s">
        <v>27588</v>
      </c>
      <c r="G1394" s="185">
        <v>42525</v>
      </c>
      <c r="H1394" s="186" t="s">
        <v>16678</v>
      </c>
      <c r="I1394" s="187">
        <v>21157</v>
      </c>
      <c r="J1394" s="184" t="s">
        <v>23220</v>
      </c>
      <c r="K1394" s="184">
        <v>7004854</v>
      </c>
      <c r="L1394" s="184" t="s">
        <v>27589</v>
      </c>
      <c r="M1394" s="184" t="s">
        <v>27590</v>
      </c>
      <c r="N1394" s="188" t="s">
        <v>27591</v>
      </c>
      <c r="O1394" s="189" t="s">
        <v>17035</v>
      </c>
      <c r="P1394" s="187" t="s">
        <v>27592</v>
      </c>
      <c r="Q1394" s="187" t="s">
        <v>27592</v>
      </c>
      <c r="R1394" s="184" t="s">
        <v>27593</v>
      </c>
      <c r="S1394" s="184">
        <v>13974657283</v>
      </c>
      <c r="T1394" s="184" t="s">
        <v>27594</v>
      </c>
      <c r="U1394" s="184">
        <v>13974658585</v>
      </c>
      <c r="V1394" s="184" t="s">
        <v>27595</v>
      </c>
      <c r="W1394" s="184">
        <v>13974659178</v>
      </c>
      <c r="X1394" s="187" t="s">
        <v>27596</v>
      </c>
      <c r="Y1394" s="187" t="s">
        <v>27597</v>
      </c>
      <c r="Z1394" s="188" t="s">
        <v>3575</v>
      </c>
      <c r="AA1394" s="184">
        <v>180</v>
      </c>
      <c r="AB1394" s="184" t="s">
        <v>13748</v>
      </c>
      <c r="AC1394" s="184"/>
      <c r="AD1394" s="184"/>
      <c r="AE1394" s="184" t="s">
        <v>3562</v>
      </c>
      <c r="AF1394" s="184"/>
      <c r="AG1394" s="184"/>
      <c r="AH1394" s="184"/>
      <c r="AI1394" s="184"/>
      <c r="AJ1394" s="184"/>
      <c r="AK1394" s="184">
        <v>426100</v>
      </c>
      <c r="AL1394" s="184" t="s">
        <v>16678</v>
      </c>
      <c r="AM1394" s="184" t="s">
        <v>16692</v>
      </c>
      <c r="AN1394" s="184">
        <v>18974735679</v>
      </c>
      <c r="AO1394" s="184" t="s">
        <v>16693</v>
      </c>
      <c r="AP1394" s="184" t="s">
        <v>17036</v>
      </c>
      <c r="AQ1394" s="184" t="s">
        <v>17037</v>
      </c>
      <c r="AR1394" s="184" t="s">
        <v>16694</v>
      </c>
      <c r="AS1394" s="184" t="s">
        <v>16695</v>
      </c>
      <c r="AT1394" s="184">
        <v>18974735679</v>
      </c>
      <c r="AU1394" s="184" t="s">
        <v>27598</v>
      </c>
      <c r="AV1394" s="184" t="s">
        <v>27598</v>
      </c>
      <c r="AW1394" s="190"/>
      <c r="AX1394" s="185">
        <v>43921</v>
      </c>
      <c r="AY1394" s="185">
        <v>43484</v>
      </c>
      <c r="AZ1394" s="184" t="s">
        <v>19415</v>
      </c>
      <c r="BA1394" s="184" t="s">
        <v>27599</v>
      </c>
      <c r="BB1394" s="184"/>
      <c r="BC1394" s="184"/>
      <c r="BD1394" s="184"/>
      <c r="BE1394" s="184"/>
      <c r="BF1394" s="184"/>
      <c r="BG1394" s="184"/>
      <c r="BH1394" s="184"/>
      <c r="BI1394" s="184"/>
      <c r="BJ1394" s="184"/>
      <c r="BK1394" s="184" t="s">
        <v>3493</v>
      </c>
      <c r="BL1394" s="184" t="s">
        <v>3493</v>
      </c>
      <c r="BM1394" s="184"/>
      <c r="BN1394" s="184"/>
      <c r="BO1394" s="184" t="s">
        <v>3493</v>
      </c>
      <c r="BP1394" s="184" t="s">
        <v>3493</v>
      </c>
      <c r="BQ1394" s="184" t="str">
        <f t="shared" si="61"/>
        <v>√</v>
      </c>
      <c r="BR1394" s="184"/>
      <c r="BS1394" s="184"/>
      <c r="BT1394" s="187" t="s">
        <v>3493</v>
      </c>
      <c r="BU1394" s="184"/>
      <c r="BV1394" s="190" t="e">
        <f>VLOOKUP(D:D,#REF!,2,0)</f>
        <v>#REF!</v>
      </c>
      <c r="BW1394" s="190" t="e">
        <f>VLOOKUP(D:D,#REF!,3,0)</f>
        <v>#REF!</v>
      </c>
      <c r="BX1394" s="190"/>
      <c r="BY1394" s="190"/>
      <c r="BZ1394" s="191" t="e">
        <f>VLOOKUP(D:D,#REF!,2,0)</f>
        <v>#REF!</v>
      </c>
      <c r="CA1394" s="192" t="s">
        <v>18928</v>
      </c>
      <c r="CB1394" s="192" t="s">
        <v>18928</v>
      </c>
      <c r="CC1394" s="192" t="s">
        <v>18928</v>
      </c>
      <c r="CD1394" s="190"/>
      <c r="CE1394" s="184">
        <v>7004854</v>
      </c>
    </row>
    <row r="1395" spans="1:83" ht="11.95" customHeight="1">
      <c r="A1395" s="184">
        <v>7004855</v>
      </c>
      <c r="B1395" s="184">
        <v>1394</v>
      </c>
      <c r="C1395" s="184" t="s">
        <v>3672</v>
      </c>
      <c r="D1395" s="184" t="s">
        <v>34</v>
      </c>
      <c r="E1395" s="184" t="s">
        <v>728</v>
      </c>
      <c r="F1395" s="184" t="s">
        <v>27600</v>
      </c>
      <c r="G1395" s="185">
        <v>42525</v>
      </c>
      <c r="H1395" s="186" t="s">
        <v>16678</v>
      </c>
      <c r="I1395" s="187">
        <v>21157</v>
      </c>
      <c r="J1395" s="184" t="s">
        <v>23220</v>
      </c>
      <c r="K1395" s="184">
        <v>7004855</v>
      </c>
      <c r="L1395" s="184" t="s">
        <v>27601</v>
      </c>
      <c r="M1395" s="184" t="s">
        <v>27602</v>
      </c>
      <c r="N1395" s="188" t="s">
        <v>27603</v>
      </c>
      <c r="O1395" s="189" t="s">
        <v>17038</v>
      </c>
      <c r="P1395" s="187" t="s">
        <v>27604</v>
      </c>
      <c r="Q1395" s="187" t="s">
        <v>27604</v>
      </c>
      <c r="R1395" s="184" t="s">
        <v>27605</v>
      </c>
      <c r="S1395" s="184" t="s">
        <v>27606</v>
      </c>
      <c r="T1395" s="184" t="s">
        <v>27607</v>
      </c>
      <c r="U1395" s="184">
        <v>15073468377</v>
      </c>
      <c r="V1395" s="184" t="s">
        <v>27608</v>
      </c>
      <c r="W1395" s="184" t="s">
        <v>27609</v>
      </c>
      <c r="X1395" s="187" t="s">
        <v>27610</v>
      </c>
      <c r="Y1395" s="187" t="s">
        <v>27611</v>
      </c>
      <c r="Z1395" s="188" t="s">
        <v>3575</v>
      </c>
      <c r="AA1395" s="184">
        <v>180</v>
      </c>
      <c r="AB1395" s="184" t="s">
        <v>13748</v>
      </c>
      <c r="AC1395" s="184"/>
      <c r="AD1395" s="184"/>
      <c r="AE1395" s="184" t="s">
        <v>3562</v>
      </c>
      <c r="AF1395" s="184"/>
      <c r="AG1395" s="184"/>
      <c r="AH1395" s="184"/>
      <c r="AI1395" s="184"/>
      <c r="AJ1395" s="184"/>
      <c r="AK1395" s="184">
        <v>421600</v>
      </c>
      <c r="AL1395" s="184" t="s">
        <v>16678</v>
      </c>
      <c r="AM1395" s="184" t="s">
        <v>16692</v>
      </c>
      <c r="AN1395" s="184">
        <v>18974735679</v>
      </c>
      <c r="AO1395" s="184" t="s">
        <v>16693</v>
      </c>
      <c r="AP1395" s="184" t="s">
        <v>17039</v>
      </c>
      <c r="AQ1395" s="184">
        <v>15073468377</v>
      </c>
      <c r="AR1395" s="184" t="s">
        <v>16694</v>
      </c>
      <c r="AS1395" s="184" t="s">
        <v>16695</v>
      </c>
      <c r="AT1395" s="184">
        <v>18974735679</v>
      </c>
      <c r="AU1395" s="184" t="s">
        <v>27612</v>
      </c>
      <c r="AV1395" s="184" t="s">
        <v>27612</v>
      </c>
      <c r="AW1395" s="190"/>
      <c r="AX1395" s="185">
        <v>44307</v>
      </c>
      <c r="AY1395" s="185">
        <v>43641</v>
      </c>
      <c r="AZ1395" s="184" t="s">
        <v>3731</v>
      </c>
      <c r="BA1395" s="184" t="s">
        <v>27613</v>
      </c>
      <c r="BB1395" s="184"/>
      <c r="BC1395" s="184"/>
      <c r="BD1395" s="184"/>
      <c r="BE1395" s="184"/>
      <c r="BF1395" s="184"/>
      <c r="BG1395" s="184"/>
      <c r="BH1395" s="184"/>
      <c r="BI1395" s="184"/>
      <c r="BJ1395" s="184"/>
      <c r="BK1395" s="184"/>
      <c r="BL1395" s="184" t="s">
        <v>3493</v>
      </c>
      <c r="BM1395" s="184"/>
      <c r="BN1395" s="184"/>
      <c r="BO1395" s="184" t="s">
        <v>3493</v>
      </c>
      <c r="BP1395" s="184" t="s">
        <v>3493</v>
      </c>
      <c r="BQ1395" s="184" t="str">
        <f t="shared" si="61"/>
        <v>√</v>
      </c>
      <c r="BR1395" s="184"/>
      <c r="BS1395" s="184"/>
      <c r="BT1395" s="187" t="s">
        <v>3493</v>
      </c>
      <c r="BU1395" s="184" t="s">
        <v>19517</v>
      </c>
      <c r="BV1395" s="190" t="e">
        <f>VLOOKUP(D:D,#REF!,2,0)</f>
        <v>#REF!</v>
      </c>
      <c r="BW1395" s="190" t="e">
        <f>VLOOKUP(D:D,#REF!,3,0)</f>
        <v>#REF!</v>
      </c>
      <c r="BX1395" s="190"/>
      <c r="BY1395" s="190"/>
      <c r="BZ1395" s="191" t="e">
        <f>VLOOKUP(D:D,#REF!,2,0)</f>
        <v>#REF!</v>
      </c>
      <c r="CA1395" s="192" t="s">
        <v>18928</v>
      </c>
      <c r="CB1395" s="192" t="s">
        <v>18928</v>
      </c>
      <c r="CC1395" s="192" t="s">
        <v>18928</v>
      </c>
      <c r="CD1395" s="190"/>
      <c r="CE1395" s="184">
        <v>7004855</v>
      </c>
    </row>
    <row r="1396" spans="1:83" ht="11.95" customHeight="1">
      <c r="A1396" s="184">
        <v>7004856</v>
      </c>
      <c r="B1396" s="184">
        <v>1395</v>
      </c>
      <c r="C1396" s="184" t="s">
        <v>9939</v>
      </c>
      <c r="D1396" s="184" t="s">
        <v>31</v>
      </c>
      <c r="E1396" s="184" t="s">
        <v>537</v>
      </c>
      <c r="F1396" s="184" t="s">
        <v>27614</v>
      </c>
      <c r="G1396" s="185">
        <v>42793</v>
      </c>
      <c r="H1396" s="186" t="s">
        <v>25541</v>
      </c>
      <c r="I1396" s="187">
        <v>21095</v>
      </c>
      <c r="J1396" s="184" t="s">
        <v>25498</v>
      </c>
      <c r="K1396" s="184">
        <v>7004856</v>
      </c>
      <c r="L1396" s="184" t="s">
        <v>27615</v>
      </c>
      <c r="M1396" s="184" t="s">
        <v>27616</v>
      </c>
      <c r="N1396" s="188" t="s">
        <v>27617</v>
      </c>
      <c r="O1396" s="189"/>
      <c r="P1396" s="187" t="s">
        <v>27463</v>
      </c>
      <c r="Q1396" s="187" t="s">
        <v>27463</v>
      </c>
      <c r="R1396" s="184" t="s">
        <v>27618</v>
      </c>
      <c r="S1396" s="184" t="s">
        <v>3577</v>
      </c>
      <c r="T1396" s="184" t="s">
        <v>25375</v>
      </c>
      <c r="U1396" s="184" t="s">
        <v>3575</v>
      </c>
      <c r="V1396" s="184" t="s">
        <v>25375</v>
      </c>
      <c r="W1396" s="184" t="s">
        <v>3575</v>
      </c>
      <c r="X1396" s="187" t="s">
        <v>27619</v>
      </c>
      <c r="Y1396" s="187" t="s">
        <v>27620</v>
      </c>
      <c r="Z1396" s="188" t="s">
        <v>3575</v>
      </c>
      <c r="AA1396" s="184">
        <v>180</v>
      </c>
      <c r="AB1396" s="184" t="s">
        <v>13748</v>
      </c>
      <c r="AC1396" s="184"/>
      <c r="AD1396" s="184"/>
      <c r="AE1396" s="184" t="s">
        <v>3562</v>
      </c>
      <c r="AF1396" s="184"/>
      <c r="AG1396" s="184"/>
      <c r="AH1396" s="184"/>
      <c r="AI1396" s="184"/>
      <c r="AJ1396" s="184"/>
      <c r="AK1396" s="184">
        <v>323000</v>
      </c>
      <c r="AL1396" s="184"/>
      <c r="AM1396" s="184"/>
      <c r="AN1396" s="184"/>
      <c r="AO1396" s="184" t="s">
        <v>3577</v>
      </c>
      <c r="AP1396" s="184"/>
      <c r="AQ1396" s="184"/>
      <c r="AR1396" s="184"/>
      <c r="AS1396" s="184"/>
      <c r="AT1396" s="184"/>
      <c r="AU1396" s="184" t="s">
        <v>27621</v>
      </c>
      <c r="AV1396" s="184" t="s">
        <v>27622</v>
      </c>
      <c r="AW1396" s="190"/>
      <c r="AX1396" s="185">
        <v>43921</v>
      </c>
      <c r="AY1396" s="185">
        <v>42094</v>
      </c>
      <c r="AZ1396" s="184" t="s">
        <v>3731</v>
      </c>
      <c r="BA1396" s="184" t="s">
        <v>27623</v>
      </c>
      <c r="BB1396" s="184"/>
      <c r="BC1396" s="184"/>
      <c r="BD1396" s="184"/>
      <c r="BE1396" s="184"/>
      <c r="BF1396" s="184"/>
      <c r="BG1396" s="184"/>
      <c r="BH1396" s="184"/>
      <c r="BI1396" s="184"/>
      <c r="BJ1396" s="184"/>
      <c r="BK1396" s="184"/>
      <c r="BL1396" s="184" t="s">
        <v>3493</v>
      </c>
      <c r="BM1396" s="184"/>
      <c r="BN1396" s="184"/>
      <c r="BO1396" s="184" t="s">
        <v>3493</v>
      </c>
      <c r="BP1396" s="184" t="s">
        <v>3493</v>
      </c>
      <c r="BQ1396" s="184" t="str">
        <f t="shared" si="61"/>
        <v>√</v>
      </c>
      <c r="BR1396" s="184"/>
      <c r="BS1396" s="184"/>
      <c r="BT1396" s="187" t="s">
        <v>3493</v>
      </c>
      <c r="BU1396" s="184"/>
      <c r="BV1396" s="190" t="e">
        <f>VLOOKUP(D:D,#REF!,2,0)</f>
        <v>#REF!</v>
      </c>
      <c r="BW1396" s="190" t="e">
        <f>VLOOKUP(D:D,#REF!,3,0)</f>
        <v>#REF!</v>
      </c>
      <c r="BX1396" s="190"/>
      <c r="BY1396" s="190"/>
      <c r="BZ1396" s="191" t="e">
        <f>VLOOKUP(D:D,#REF!,2,0)</f>
        <v>#REF!</v>
      </c>
      <c r="CA1396" s="192" t="s">
        <v>18928</v>
      </c>
      <c r="CB1396" s="192" t="s">
        <v>18928</v>
      </c>
      <c r="CC1396" s="192" t="s">
        <v>18928</v>
      </c>
      <c r="CD1396" s="190"/>
      <c r="CE1396" s="184">
        <v>7004856</v>
      </c>
    </row>
    <row r="1397" spans="1:83" ht="11.95" customHeight="1">
      <c r="A1397" s="184">
        <v>7004857</v>
      </c>
      <c r="B1397" s="184">
        <v>1396</v>
      </c>
      <c r="C1397" s="184" t="s">
        <v>19398</v>
      </c>
      <c r="D1397" s="184" t="s">
        <v>22</v>
      </c>
      <c r="E1397" s="184" t="s">
        <v>556</v>
      </c>
      <c r="F1397" s="184" t="s">
        <v>27624</v>
      </c>
      <c r="G1397" s="185">
        <v>42795</v>
      </c>
      <c r="H1397" s="186" t="s">
        <v>19927</v>
      </c>
      <c r="I1397" s="187">
        <v>21163</v>
      </c>
      <c r="J1397" s="184" t="s">
        <v>27625</v>
      </c>
      <c r="K1397" s="184">
        <v>7004857</v>
      </c>
      <c r="L1397" s="184" t="s">
        <v>27626</v>
      </c>
      <c r="M1397" s="184" t="s">
        <v>27627</v>
      </c>
      <c r="N1397" s="188" t="s">
        <v>27628</v>
      </c>
      <c r="O1397" s="189" t="s">
        <v>17040</v>
      </c>
      <c r="P1397" s="187" t="s">
        <v>27629</v>
      </c>
      <c r="Q1397" s="187" t="s">
        <v>27629</v>
      </c>
      <c r="R1397" s="184" t="s">
        <v>27630</v>
      </c>
      <c r="S1397" s="184" t="s">
        <v>27631</v>
      </c>
      <c r="T1397" s="184" t="s">
        <v>27632</v>
      </c>
      <c r="U1397" s="184">
        <v>13854899439</v>
      </c>
      <c r="V1397" s="184" t="s">
        <v>27633</v>
      </c>
      <c r="W1397" s="184" t="s">
        <v>27634</v>
      </c>
      <c r="X1397" s="187" t="s">
        <v>27635</v>
      </c>
      <c r="Y1397" s="187"/>
      <c r="Z1397" s="188" t="s">
        <v>27635</v>
      </c>
      <c r="AA1397" s="184">
        <v>240</v>
      </c>
      <c r="AB1397" s="184" t="s">
        <v>13748</v>
      </c>
      <c r="AC1397" s="184"/>
      <c r="AD1397" s="184"/>
      <c r="AE1397" s="184" t="s">
        <v>3562</v>
      </c>
      <c r="AF1397" s="184"/>
      <c r="AG1397" s="184"/>
      <c r="AH1397" s="184"/>
      <c r="AI1397" s="184"/>
      <c r="AJ1397" s="184" t="s">
        <v>3563</v>
      </c>
      <c r="AK1397" s="184">
        <v>271400</v>
      </c>
      <c r="AL1397" s="184" t="s">
        <v>27636</v>
      </c>
      <c r="AM1397" s="184" t="s">
        <v>27629</v>
      </c>
      <c r="AN1397" s="184">
        <v>13854899439</v>
      </c>
      <c r="AO1397" s="184" t="s">
        <v>3577</v>
      </c>
      <c r="AP1397" s="184" t="s">
        <v>17041</v>
      </c>
      <c r="AQ1397" s="184">
        <v>13854899439</v>
      </c>
      <c r="AR1397" s="184" t="s">
        <v>27637</v>
      </c>
      <c r="AS1397" s="184" t="s">
        <v>27638</v>
      </c>
      <c r="AT1397" s="184">
        <v>13854899439</v>
      </c>
      <c r="AU1397" s="184" t="s">
        <v>27639</v>
      </c>
      <c r="AV1397" s="184" t="s">
        <v>27639</v>
      </c>
      <c r="AW1397" s="190"/>
      <c r="AX1397" s="185">
        <v>44286</v>
      </c>
      <c r="AY1397" s="185"/>
      <c r="AZ1397" s="184" t="s">
        <v>3731</v>
      </c>
      <c r="BA1397" s="184" t="s">
        <v>27640</v>
      </c>
      <c r="BB1397" s="184"/>
      <c r="BC1397" s="184"/>
      <c r="BD1397" s="184"/>
      <c r="BE1397" s="184"/>
      <c r="BF1397" s="184"/>
      <c r="BG1397" s="184"/>
      <c r="BH1397" s="184"/>
      <c r="BI1397" s="184"/>
      <c r="BJ1397" s="184"/>
      <c r="BK1397" s="184"/>
      <c r="BL1397" s="184" t="s">
        <v>3493</v>
      </c>
      <c r="BM1397" s="184"/>
      <c r="BN1397" s="184"/>
      <c r="BO1397" s="184"/>
      <c r="BP1397" s="184" t="s">
        <v>3493</v>
      </c>
      <c r="BQ1397" s="184" t="str">
        <f t="shared" si="61"/>
        <v>√</v>
      </c>
      <c r="BR1397" s="184"/>
      <c r="BS1397" s="184"/>
      <c r="BT1397" s="187" t="s">
        <v>3493</v>
      </c>
      <c r="BU1397" s="184"/>
      <c r="BV1397" s="190" t="e">
        <f>VLOOKUP(D:D,#REF!,2,0)</f>
        <v>#REF!</v>
      </c>
      <c r="BW1397" s="190" t="e">
        <f>VLOOKUP(D:D,#REF!,3,0)</f>
        <v>#REF!</v>
      </c>
      <c r="BX1397" s="190"/>
      <c r="BY1397" s="190"/>
      <c r="BZ1397" s="191" t="e">
        <f>VLOOKUP(D:D,#REF!,2,0)</f>
        <v>#REF!</v>
      </c>
      <c r="CA1397" s="192" t="s">
        <v>18928</v>
      </c>
      <c r="CB1397" s="192" t="s">
        <v>18928</v>
      </c>
      <c r="CC1397" s="192" t="s">
        <v>18928</v>
      </c>
      <c r="CD1397" s="190"/>
      <c r="CE1397" s="184">
        <v>7004857</v>
      </c>
    </row>
    <row r="1398" spans="1:83" ht="11.95" customHeight="1">
      <c r="A1398" s="184">
        <v>7004858</v>
      </c>
      <c r="B1398" s="184">
        <v>1397</v>
      </c>
      <c r="C1398" s="184" t="s">
        <v>19398</v>
      </c>
      <c r="D1398" s="184" t="s">
        <v>22</v>
      </c>
      <c r="E1398" s="184" t="s">
        <v>555</v>
      </c>
      <c r="F1398" s="184" t="s">
        <v>27641</v>
      </c>
      <c r="G1398" s="185">
        <v>42795</v>
      </c>
      <c r="H1398" s="186" t="s">
        <v>5624</v>
      </c>
      <c r="I1398" s="187">
        <v>21185</v>
      </c>
      <c r="J1398" s="184" t="s">
        <v>27642</v>
      </c>
      <c r="K1398" s="184">
        <v>7004858</v>
      </c>
      <c r="L1398" s="184" t="s">
        <v>27643</v>
      </c>
      <c r="M1398" s="184" t="s">
        <v>27644</v>
      </c>
      <c r="N1398" s="188" t="s">
        <v>27645</v>
      </c>
      <c r="O1398" s="189" t="s">
        <v>17042</v>
      </c>
      <c r="P1398" s="187" t="s">
        <v>27646</v>
      </c>
      <c r="Q1398" s="187" t="s">
        <v>27646</v>
      </c>
      <c r="R1398" s="184" t="s">
        <v>27647</v>
      </c>
      <c r="S1398" s="184" t="s">
        <v>27648</v>
      </c>
      <c r="T1398" s="184" t="s">
        <v>27649</v>
      </c>
      <c r="U1398" s="184">
        <v>13581102810</v>
      </c>
      <c r="V1398" s="184" t="s">
        <v>27649</v>
      </c>
      <c r="W1398" s="184">
        <v>13581102810</v>
      </c>
      <c r="X1398" s="187" t="s">
        <v>27650</v>
      </c>
      <c r="Y1398" s="187"/>
      <c r="Z1398" s="188" t="s">
        <v>3575</v>
      </c>
      <c r="AA1398" s="184">
        <v>300</v>
      </c>
      <c r="AB1398" s="184" t="s">
        <v>13748</v>
      </c>
      <c r="AC1398" s="184"/>
      <c r="AD1398" s="184"/>
      <c r="AE1398" s="184" t="s">
        <v>3562</v>
      </c>
      <c r="AF1398" s="184"/>
      <c r="AG1398" s="184"/>
      <c r="AH1398" s="184"/>
      <c r="AI1398" s="184"/>
      <c r="AJ1398" s="184" t="s">
        <v>3593</v>
      </c>
      <c r="AK1398" s="184">
        <v>277500</v>
      </c>
      <c r="AL1398" s="184" t="s">
        <v>27651</v>
      </c>
      <c r="AM1398" s="184" t="s">
        <v>27646</v>
      </c>
      <c r="AN1398" s="184">
        <v>13581102810</v>
      </c>
      <c r="AO1398" s="184" t="s">
        <v>3577</v>
      </c>
      <c r="AP1398" s="184" t="s">
        <v>17043</v>
      </c>
      <c r="AQ1398" s="184">
        <v>13581102810</v>
      </c>
      <c r="AR1398" s="184" t="s">
        <v>27652</v>
      </c>
      <c r="AS1398" s="184" t="s">
        <v>27653</v>
      </c>
      <c r="AT1398" s="184">
        <v>13581102810</v>
      </c>
      <c r="AU1398" s="184" t="s">
        <v>27654</v>
      </c>
      <c r="AV1398" s="184" t="s">
        <v>27654</v>
      </c>
      <c r="AW1398" s="190"/>
      <c r="AX1398" s="185">
        <v>44286</v>
      </c>
      <c r="AY1398" s="185"/>
      <c r="AZ1398" s="184" t="s">
        <v>3731</v>
      </c>
      <c r="BA1398" s="184" t="s">
        <v>27655</v>
      </c>
      <c r="BB1398" s="184"/>
      <c r="BC1398" s="184"/>
      <c r="BD1398" s="184"/>
      <c r="BE1398" s="184"/>
      <c r="BF1398" s="184"/>
      <c r="BG1398" s="184"/>
      <c r="BH1398" s="184"/>
      <c r="BI1398" s="184"/>
      <c r="BJ1398" s="184"/>
      <c r="BK1398" s="184"/>
      <c r="BL1398" s="184" t="s">
        <v>3493</v>
      </c>
      <c r="BM1398" s="184"/>
      <c r="BN1398" s="184"/>
      <c r="BO1398" s="184"/>
      <c r="BP1398" s="184" t="s">
        <v>3493</v>
      </c>
      <c r="BQ1398" s="184" t="str">
        <f t="shared" si="61"/>
        <v>√</v>
      </c>
      <c r="BR1398" s="184"/>
      <c r="BS1398" s="184"/>
      <c r="BT1398" s="187" t="s">
        <v>3493</v>
      </c>
      <c r="BU1398" s="184"/>
      <c r="BV1398" s="190" t="e">
        <f>VLOOKUP(D:D,#REF!,2,0)</f>
        <v>#REF!</v>
      </c>
      <c r="BW1398" s="190" t="e">
        <f>VLOOKUP(D:D,#REF!,3,0)</f>
        <v>#REF!</v>
      </c>
      <c r="BX1398" s="190"/>
      <c r="BY1398" s="190"/>
      <c r="BZ1398" s="191" t="e">
        <f>VLOOKUP(D:D,#REF!,2,0)</f>
        <v>#REF!</v>
      </c>
      <c r="CA1398" s="192" t="s">
        <v>18928</v>
      </c>
      <c r="CB1398" s="192" t="s">
        <v>18928</v>
      </c>
      <c r="CC1398" s="192" t="s">
        <v>18928</v>
      </c>
      <c r="CD1398" s="190"/>
      <c r="CE1398" s="184">
        <v>7004858</v>
      </c>
    </row>
    <row r="1399" spans="1:83" ht="11.95" customHeight="1">
      <c r="A1399" s="184">
        <v>7004859</v>
      </c>
      <c r="B1399" s="184">
        <v>1398</v>
      </c>
      <c r="C1399" s="184" t="s">
        <v>19398</v>
      </c>
      <c r="D1399" s="184" t="s">
        <v>22</v>
      </c>
      <c r="E1399" s="184" t="s">
        <v>555</v>
      </c>
      <c r="F1399" s="184" t="s">
        <v>27656</v>
      </c>
      <c r="G1399" s="185">
        <v>42795</v>
      </c>
      <c r="H1399" s="186" t="s">
        <v>5624</v>
      </c>
      <c r="I1399" s="187">
        <v>21185</v>
      </c>
      <c r="J1399" s="184" t="s">
        <v>27642</v>
      </c>
      <c r="K1399" s="184">
        <v>7004859</v>
      </c>
      <c r="L1399" s="184" t="s">
        <v>27657</v>
      </c>
      <c r="M1399" s="184" t="s">
        <v>27658</v>
      </c>
      <c r="N1399" s="188" t="s">
        <v>27659</v>
      </c>
      <c r="O1399" s="189" t="s">
        <v>17044</v>
      </c>
      <c r="P1399" s="187" t="s">
        <v>27660</v>
      </c>
      <c r="Q1399" s="187" t="s">
        <v>27660</v>
      </c>
      <c r="R1399" s="184" t="s">
        <v>27661</v>
      </c>
      <c r="S1399" s="184" t="s">
        <v>27662</v>
      </c>
      <c r="T1399" s="184" t="s">
        <v>14125</v>
      </c>
      <c r="U1399" s="184">
        <v>15006720266</v>
      </c>
      <c r="V1399" s="184" t="s">
        <v>14125</v>
      </c>
      <c r="W1399" s="184">
        <v>15006720266</v>
      </c>
      <c r="X1399" s="187" t="s">
        <v>27663</v>
      </c>
      <c r="Y1399" s="187"/>
      <c r="Z1399" s="188" t="s">
        <v>3575</v>
      </c>
      <c r="AA1399" s="184">
        <v>300</v>
      </c>
      <c r="AB1399" s="184" t="s">
        <v>13748</v>
      </c>
      <c r="AC1399" s="184"/>
      <c r="AD1399" s="184"/>
      <c r="AE1399" s="184" t="s">
        <v>3562</v>
      </c>
      <c r="AF1399" s="184"/>
      <c r="AG1399" s="184"/>
      <c r="AH1399" s="184"/>
      <c r="AI1399" s="184"/>
      <c r="AJ1399" s="184" t="s">
        <v>3593</v>
      </c>
      <c r="AK1399" s="184">
        <v>277300</v>
      </c>
      <c r="AL1399" s="184" t="s">
        <v>27664</v>
      </c>
      <c r="AM1399" s="184" t="s">
        <v>27665</v>
      </c>
      <c r="AN1399" s="184">
        <v>15006720266</v>
      </c>
      <c r="AO1399" s="184" t="s">
        <v>3577</v>
      </c>
      <c r="AP1399" s="184" t="s">
        <v>17045</v>
      </c>
      <c r="AQ1399" s="184">
        <v>15006720266</v>
      </c>
      <c r="AR1399" s="184" t="s">
        <v>27666</v>
      </c>
      <c r="AS1399" s="184" t="s">
        <v>27667</v>
      </c>
      <c r="AT1399" s="184">
        <v>15006720266</v>
      </c>
      <c r="AU1399" s="184" t="s">
        <v>27668</v>
      </c>
      <c r="AV1399" s="184" t="s">
        <v>27669</v>
      </c>
      <c r="AW1399" s="190"/>
      <c r="AX1399" s="185">
        <v>44286</v>
      </c>
      <c r="AY1399" s="185"/>
      <c r="AZ1399" s="184" t="s">
        <v>3731</v>
      </c>
      <c r="BA1399" s="184" t="s">
        <v>27670</v>
      </c>
      <c r="BB1399" s="184"/>
      <c r="BC1399" s="184"/>
      <c r="BD1399" s="184"/>
      <c r="BE1399" s="184"/>
      <c r="BF1399" s="184"/>
      <c r="BG1399" s="184"/>
      <c r="BH1399" s="184"/>
      <c r="BI1399" s="184"/>
      <c r="BJ1399" s="184"/>
      <c r="BK1399" s="184"/>
      <c r="BL1399" s="184" t="s">
        <v>3493</v>
      </c>
      <c r="BM1399" s="184"/>
      <c r="BN1399" s="184"/>
      <c r="BO1399" s="184"/>
      <c r="BP1399" s="184" t="s">
        <v>3493</v>
      </c>
      <c r="BQ1399" s="184" t="str">
        <f t="shared" si="61"/>
        <v>√</v>
      </c>
      <c r="BR1399" s="184"/>
      <c r="BS1399" s="184"/>
      <c r="BT1399" s="187" t="s">
        <v>3493</v>
      </c>
      <c r="BU1399" s="184"/>
      <c r="BV1399" s="190" t="e">
        <f>VLOOKUP(D:D,#REF!,2,0)</f>
        <v>#REF!</v>
      </c>
      <c r="BW1399" s="190" t="e">
        <f>VLOOKUP(D:D,#REF!,3,0)</f>
        <v>#REF!</v>
      </c>
      <c r="BX1399" s="190"/>
      <c r="BY1399" s="190"/>
      <c r="BZ1399" s="191" t="e">
        <f>VLOOKUP(D:D,#REF!,2,0)</f>
        <v>#REF!</v>
      </c>
      <c r="CA1399" s="192" t="s">
        <v>18928</v>
      </c>
      <c r="CB1399" s="192" t="s">
        <v>18928</v>
      </c>
      <c r="CC1399" s="192" t="s">
        <v>18928</v>
      </c>
      <c r="CD1399" s="190"/>
      <c r="CE1399" s="184">
        <v>7004859</v>
      </c>
    </row>
    <row r="1400" spans="1:83" ht="11.95" customHeight="1">
      <c r="A1400" s="184">
        <v>7004860</v>
      </c>
      <c r="B1400" s="184">
        <v>1399</v>
      </c>
      <c r="C1400" s="184" t="s">
        <v>19398</v>
      </c>
      <c r="D1400" s="184" t="s">
        <v>22</v>
      </c>
      <c r="E1400" s="184" t="s">
        <v>555</v>
      </c>
      <c r="F1400" s="184" t="s">
        <v>27671</v>
      </c>
      <c r="G1400" s="185">
        <v>42795</v>
      </c>
      <c r="H1400" s="186" t="s">
        <v>5624</v>
      </c>
      <c r="I1400" s="187">
        <v>21185</v>
      </c>
      <c r="J1400" s="184" t="s">
        <v>27642</v>
      </c>
      <c r="K1400" s="184">
        <v>7004860</v>
      </c>
      <c r="L1400" s="184" t="s">
        <v>27672</v>
      </c>
      <c r="M1400" s="184" t="s">
        <v>27673</v>
      </c>
      <c r="N1400" s="188" t="s">
        <v>27674</v>
      </c>
      <c r="O1400" s="189" t="s">
        <v>17046</v>
      </c>
      <c r="P1400" s="187" t="s">
        <v>27675</v>
      </c>
      <c r="Q1400" s="187" t="s">
        <v>27675</v>
      </c>
      <c r="R1400" s="184" t="s">
        <v>27676</v>
      </c>
      <c r="S1400" s="184">
        <v>15163209828</v>
      </c>
      <c r="T1400" s="184" t="s">
        <v>27677</v>
      </c>
      <c r="U1400" s="184">
        <v>13906379848</v>
      </c>
      <c r="V1400" s="184" t="s">
        <v>27677</v>
      </c>
      <c r="W1400" s="184">
        <v>13906379848</v>
      </c>
      <c r="X1400" s="187" t="s">
        <v>27678</v>
      </c>
      <c r="Y1400" s="187"/>
      <c r="Z1400" s="188" t="s">
        <v>3575</v>
      </c>
      <c r="AA1400" s="184">
        <v>300</v>
      </c>
      <c r="AB1400" s="184" t="s">
        <v>13748</v>
      </c>
      <c r="AC1400" s="184"/>
      <c r="AD1400" s="184"/>
      <c r="AE1400" s="184" t="s">
        <v>3562</v>
      </c>
      <c r="AF1400" s="184"/>
      <c r="AG1400" s="184"/>
      <c r="AH1400" s="184"/>
      <c r="AI1400" s="184"/>
      <c r="AJ1400" s="184" t="s">
        <v>3593</v>
      </c>
      <c r="AK1400" s="184">
        <v>250002</v>
      </c>
      <c r="AL1400" s="184" t="s">
        <v>27679</v>
      </c>
      <c r="AM1400" s="184" t="s">
        <v>27680</v>
      </c>
      <c r="AN1400" s="184">
        <v>13906379848</v>
      </c>
      <c r="AO1400" s="184" t="s">
        <v>3577</v>
      </c>
      <c r="AP1400" s="184" t="s">
        <v>17047</v>
      </c>
      <c r="AQ1400" s="184">
        <v>13906379848</v>
      </c>
      <c r="AR1400" s="184" t="s">
        <v>27681</v>
      </c>
      <c r="AS1400" s="184" t="s">
        <v>27682</v>
      </c>
      <c r="AT1400" s="184">
        <v>13906379848</v>
      </c>
      <c r="AU1400" s="184" t="s">
        <v>27683</v>
      </c>
      <c r="AV1400" s="184" t="s">
        <v>27683</v>
      </c>
      <c r="AW1400" s="190"/>
      <c r="AX1400" s="185">
        <v>43921</v>
      </c>
      <c r="AY1400" s="185"/>
      <c r="AZ1400" s="184" t="s">
        <v>3731</v>
      </c>
      <c r="BA1400" s="184" t="s">
        <v>27684</v>
      </c>
      <c r="BB1400" s="184"/>
      <c r="BC1400" s="184"/>
      <c r="BD1400" s="184"/>
      <c r="BE1400" s="184"/>
      <c r="BF1400" s="184"/>
      <c r="BG1400" s="184"/>
      <c r="BH1400" s="184"/>
      <c r="BI1400" s="184"/>
      <c r="BJ1400" s="184"/>
      <c r="BK1400" s="184"/>
      <c r="BL1400" s="184" t="s">
        <v>3493</v>
      </c>
      <c r="BM1400" s="184"/>
      <c r="BN1400" s="184"/>
      <c r="BO1400" s="184"/>
      <c r="BP1400" s="184" t="s">
        <v>3493</v>
      </c>
      <c r="BQ1400" s="184" t="str">
        <f t="shared" si="61"/>
        <v>√</v>
      </c>
      <c r="BR1400" s="184"/>
      <c r="BS1400" s="184"/>
      <c r="BT1400" s="187" t="s">
        <v>3493</v>
      </c>
      <c r="BU1400" s="184"/>
      <c r="BV1400" s="190" t="e">
        <f>VLOOKUP(D:D,#REF!,2,0)</f>
        <v>#REF!</v>
      </c>
      <c r="BW1400" s="190" t="e">
        <f>VLOOKUP(D:D,#REF!,3,0)</f>
        <v>#REF!</v>
      </c>
      <c r="BX1400" s="190"/>
      <c r="BY1400" s="190"/>
      <c r="BZ1400" s="191" t="e">
        <f>VLOOKUP(D:D,#REF!,2,0)</f>
        <v>#REF!</v>
      </c>
      <c r="CA1400" s="192" t="s">
        <v>18928</v>
      </c>
      <c r="CB1400" s="192" t="s">
        <v>18928</v>
      </c>
      <c r="CC1400" s="192" t="s">
        <v>18928</v>
      </c>
      <c r="CD1400" s="190"/>
      <c r="CE1400" s="184">
        <v>7004860</v>
      </c>
    </row>
    <row r="1401" spans="1:83" ht="11.95" customHeight="1">
      <c r="A1401" s="184">
        <v>7004861</v>
      </c>
      <c r="B1401" s="184">
        <v>1400</v>
      </c>
      <c r="C1401" s="184" t="s">
        <v>9939</v>
      </c>
      <c r="D1401" s="184" t="s">
        <v>13</v>
      </c>
      <c r="E1401" s="184" t="s">
        <v>13</v>
      </c>
      <c r="F1401" s="184" t="s">
        <v>17048</v>
      </c>
      <c r="G1401" s="185">
        <v>42796</v>
      </c>
      <c r="H1401" s="186" t="s">
        <v>23714</v>
      </c>
      <c r="I1401" s="187">
        <v>21091</v>
      </c>
      <c r="J1401" s="184" t="s">
        <v>24400</v>
      </c>
      <c r="K1401" s="184">
        <v>7004861</v>
      </c>
      <c r="L1401" s="184" t="s">
        <v>27685</v>
      </c>
      <c r="M1401" s="184" t="s">
        <v>27686</v>
      </c>
      <c r="N1401" s="188" t="s">
        <v>27687</v>
      </c>
      <c r="O1401" s="189"/>
      <c r="P1401" s="187" t="s">
        <v>27688</v>
      </c>
      <c r="Q1401" s="187" t="s">
        <v>23716</v>
      </c>
      <c r="R1401" s="184" t="s">
        <v>17049</v>
      </c>
      <c r="S1401" s="184" t="s">
        <v>17050</v>
      </c>
      <c r="T1401" s="184" t="s">
        <v>17051</v>
      </c>
      <c r="U1401" s="184" t="s">
        <v>3575</v>
      </c>
      <c r="V1401" s="184" t="s">
        <v>17052</v>
      </c>
      <c r="W1401" s="184">
        <v>13917988685</v>
      </c>
      <c r="X1401" s="187" t="s">
        <v>27689</v>
      </c>
      <c r="Y1401" s="187"/>
      <c r="Z1401" s="188" t="s">
        <v>17053</v>
      </c>
      <c r="AA1401" s="184">
        <v>180</v>
      </c>
      <c r="AB1401" s="184" t="s">
        <v>3561</v>
      </c>
      <c r="AC1401" s="184"/>
      <c r="AD1401" s="184"/>
      <c r="AE1401" s="184" t="s">
        <v>3562</v>
      </c>
      <c r="AF1401" s="184"/>
      <c r="AG1401" s="184"/>
      <c r="AH1401" s="184"/>
      <c r="AI1401" s="184"/>
      <c r="AJ1401" s="184"/>
      <c r="AK1401" s="184">
        <v>200040</v>
      </c>
      <c r="AL1401" s="184" t="s">
        <v>1013</v>
      </c>
      <c r="AM1401" s="184" t="s">
        <v>6012</v>
      </c>
      <c r="AN1401" s="184">
        <v>13917242900</v>
      </c>
      <c r="AO1401" s="184" t="s">
        <v>6013</v>
      </c>
      <c r="AP1401" s="184" t="s">
        <v>6014</v>
      </c>
      <c r="AQ1401" s="184" t="s">
        <v>6015</v>
      </c>
      <c r="AR1401" s="184" t="s">
        <v>1013</v>
      </c>
      <c r="AS1401" s="184" t="s">
        <v>6012</v>
      </c>
      <c r="AT1401" s="184">
        <v>13917242900</v>
      </c>
      <c r="AU1401" s="184" t="s">
        <v>1087</v>
      </c>
      <c r="AV1401" s="184" t="s">
        <v>6048</v>
      </c>
      <c r="AW1401" s="190"/>
      <c r="AX1401" s="185">
        <v>44327</v>
      </c>
      <c r="AY1401" s="185"/>
      <c r="AZ1401" s="184" t="s">
        <v>3562</v>
      </c>
      <c r="BA1401" s="184" t="s">
        <v>17054</v>
      </c>
      <c r="BB1401" s="184"/>
      <c r="BC1401" s="184"/>
      <c r="BD1401" s="184"/>
      <c r="BE1401" s="184"/>
      <c r="BF1401" s="184"/>
      <c r="BG1401" s="184"/>
      <c r="BH1401" s="184"/>
      <c r="BI1401" s="184"/>
      <c r="BJ1401" s="184"/>
      <c r="BK1401" s="184"/>
      <c r="BL1401" s="184" t="s">
        <v>3493</v>
      </c>
      <c r="BM1401" s="184"/>
      <c r="BN1401" s="184" t="s">
        <v>3493</v>
      </c>
      <c r="BO1401" s="184"/>
      <c r="BP1401" s="184" t="s">
        <v>3493</v>
      </c>
      <c r="BQ1401" s="184" t="s">
        <v>3493</v>
      </c>
      <c r="BR1401" s="184" t="s">
        <v>3493</v>
      </c>
      <c r="BS1401" s="184"/>
      <c r="BT1401" s="187" t="s">
        <v>3493</v>
      </c>
      <c r="BU1401" s="184"/>
      <c r="BV1401" s="190" t="e">
        <f>VLOOKUP(D:D,#REF!,2,0)</f>
        <v>#REF!</v>
      </c>
      <c r="BW1401" s="190" t="e">
        <f>VLOOKUP(D:D,#REF!,3,0)</f>
        <v>#REF!</v>
      </c>
      <c r="BX1401" s="190"/>
      <c r="BY1401" s="190"/>
      <c r="BZ1401" s="191" t="e">
        <f>VLOOKUP(D:D,#REF!,2,0)</f>
        <v>#REF!</v>
      </c>
      <c r="CA1401" s="192" t="s">
        <v>18928</v>
      </c>
      <c r="CB1401" s="192" t="s">
        <v>18928</v>
      </c>
      <c r="CC1401" s="192" t="s">
        <v>18928</v>
      </c>
      <c r="CD1401" s="190"/>
      <c r="CE1401" s="184">
        <v>7004861</v>
      </c>
    </row>
    <row r="1402" spans="1:83" ht="11.95" customHeight="1">
      <c r="A1402" s="184">
        <v>7004862</v>
      </c>
      <c r="B1402" s="184">
        <v>1401</v>
      </c>
      <c r="C1402" s="184" t="s">
        <v>18923</v>
      </c>
      <c r="D1402" s="184" t="s">
        <v>39</v>
      </c>
      <c r="E1402" s="184" t="s">
        <v>39</v>
      </c>
      <c r="F1402" s="184" t="s">
        <v>27690</v>
      </c>
      <c r="G1402" s="185">
        <v>42770</v>
      </c>
      <c r="H1402" s="186" t="s">
        <v>8023</v>
      </c>
      <c r="I1402" s="187">
        <v>21136</v>
      </c>
      <c r="J1402" s="184" t="s">
        <v>22265</v>
      </c>
      <c r="K1402" s="184">
        <v>7004862</v>
      </c>
      <c r="L1402" s="184" t="s">
        <v>27691</v>
      </c>
      <c r="M1402" s="184" t="s">
        <v>27692</v>
      </c>
      <c r="N1402" s="188" t="s">
        <v>27693</v>
      </c>
      <c r="O1402" s="189"/>
      <c r="P1402" s="187" t="s">
        <v>27694</v>
      </c>
      <c r="Q1402" s="187" t="s">
        <v>27694</v>
      </c>
      <c r="R1402" s="184" t="s">
        <v>27695</v>
      </c>
      <c r="S1402" s="184" t="s">
        <v>27696</v>
      </c>
      <c r="T1402" s="184" t="s">
        <v>27697</v>
      </c>
      <c r="U1402" s="184" t="s">
        <v>27698</v>
      </c>
      <c r="V1402" s="184" t="s">
        <v>27699</v>
      </c>
      <c r="W1402" s="184" t="s">
        <v>27700</v>
      </c>
      <c r="X1402" s="187" t="s">
        <v>27701</v>
      </c>
      <c r="Y1402" s="187"/>
      <c r="Z1402" s="188" t="s">
        <v>3575</v>
      </c>
      <c r="AA1402" s="184">
        <v>150</v>
      </c>
      <c r="AB1402" s="184" t="s">
        <v>13748</v>
      </c>
      <c r="AC1402" s="184"/>
      <c r="AD1402" s="184"/>
      <c r="AE1402" s="184" t="s">
        <v>3562</v>
      </c>
      <c r="AF1402" s="184" t="s">
        <v>3608</v>
      </c>
      <c r="AG1402" s="184"/>
      <c r="AH1402" s="184"/>
      <c r="AI1402" s="184" t="s">
        <v>27702</v>
      </c>
      <c r="AJ1402" s="184" t="s">
        <v>3593</v>
      </c>
      <c r="AK1402" s="184">
        <v>404500</v>
      </c>
      <c r="AL1402" s="184" t="s">
        <v>27703</v>
      </c>
      <c r="AM1402" s="184" t="s">
        <v>27704</v>
      </c>
      <c r="AN1402" s="184">
        <v>13996585321</v>
      </c>
      <c r="AO1402" s="184" t="s">
        <v>27705</v>
      </c>
      <c r="AP1402" s="184" t="s">
        <v>17055</v>
      </c>
      <c r="AQ1402" s="184" t="s">
        <v>17056</v>
      </c>
      <c r="AR1402" s="184" t="s">
        <v>27706</v>
      </c>
      <c r="AS1402" s="184" t="s">
        <v>27707</v>
      </c>
      <c r="AT1402" s="184">
        <v>13996585321</v>
      </c>
      <c r="AU1402" s="184" t="s">
        <v>27708</v>
      </c>
      <c r="AV1402" s="184" t="s">
        <v>27708</v>
      </c>
      <c r="AW1402" s="190"/>
      <c r="AX1402" s="185">
        <v>44327</v>
      </c>
      <c r="AY1402" s="185"/>
      <c r="AZ1402" s="184" t="s">
        <v>3731</v>
      </c>
      <c r="BA1402" s="184" t="s">
        <v>27709</v>
      </c>
      <c r="BB1402" s="184"/>
      <c r="BC1402" s="184"/>
      <c r="BD1402" s="184"/>
      <c r="BE1402" s="184"/>
      <c r="BF1402" s="184"/>
      <c r="BG1402" s="184"/>
      <c r="BH1402" s="184"/>
      <c r="BI1402" s="184"/>
      <c r="BJ1402" s="184"/>
      <c r="BK1402" s="184"/>
      <c r="BL1402" s="184" t="s">
        <v>3493</v>
      </c>
      <c r="BM1402" s="184"/>
      <c r="BN1402" s="184"/>
      <c r="BO1402" s="184"/>
      <c r="BP1402" s="184" t="s">
        <v>3493</v>
      </c>
      <c r="BQ1402" s="184" t="s">
        <v>3493</v>
      </c>
      <c r="BR1402" s="184"/>
      <c r="BS1402" s="184"/>
      <c r="BT1402" s="187" t="s">
        <v>3493</v>
      </c>
      <c r="BU1402" s="184"/>
      <c r="BV1402" s="190" t="e">
        <f>VLOOKUP(D:D,#REF!,2,0)</f>
        <v>#REF!</v>
      </c>
      <c r="BW1402" s="190" t="e">
        <f>VLOOKUP(D:D,#REF!,3,0)</f>
        <v>#REF!</v>
      </c>
      <c r="BX1402" s="190"/>
      <c r="BY1402" s="190"/>
      <c r="BZ1402" s="191" t="e">
        <f>VLOOKUP(D:D,#REF!,2,0)</f>
        <v>#REF!</v>
      </c>
      <c r="CA1402" s="192" t="s">
        <v>18928</v>
      </c>
      <c r="CB1402" s="192" t="s">
        <v>18928</v>
      </c>
      <c r="CC1402" s="192" t="s">
        <v>18928</v>
      </c>
      <c r="CD1402" s="190"/>
      <c r="CE1402" s="184">
        <v>7004862</v>
      </c>
    </row>
    <row r="1403" spans="1:83" ht="11.95" customHeight="1">
      <c r="A1403" s="184">
        <v>7004863</v>
      </c>
      <c r="B1403" s="184">
        <v>1402</v>
      </c>
      <c r="C1403" s="184" t="s">
        <v>18923</v>
      </c>
      <c r="D1403" s="184" t="s">
        <v>14</v>
      </c>
      <c r="E1403" s="184" t="s">
        <v>119</v>
      </c>
      <c r="F1403" s="184" t="s">
        <v>17057</v>
      </c>
      <c r="G1403" s="185">
        <v>42800</v>
      </c>
      <c r="H1403" s="186" t="s">
        <v>22469</v>
      </c>
      <c r="I1403" s="187">
        <v>21137</v>
      </c>
      <c r="J1403" s="184" t="s">
        <v>22470</v>
      </c>
      <c r="K1403" s="184">
        <v>7004863</v>
      </c>
      <c r="L1403" s="184" t="s">
        <v>27710</v>
      </c>
      <c r="M1403" s="184" t="s">
        <v>27711</v>
      </c>
      <c r="N1403" s="188" t="s">
        <v>27712</v>
      </c>
      <c r="O1403" s="189">
        <v>13577030965</v>
      </c>
      <c r="P1403" s="187" t="s">
        <v>27713</v>
      </c>
      <c r="Q1403" s="187" t="s">
        <v>27713</v>
      </c>
      <c r="R1403" s="184" t="s">
        <v>17058</v>
      </c>
      <c r="S1403" s="184">
        <v>13518718987</v>
      </c>
      <c r="T1403" s="184" t="s">
        <v>14625</v>
      </c>
      <c r="U1403" s="184">
        <v>13888446074</v>
      </c>
      <c r="V1403" s="184" t="s">
        <v>7814</v>
      </c>
      <c r="W1403" s="184" t="s">
        <v>27714</v>
      </c>
      <c r="X1403" s="187" t="s">
        <v>27715</v>
      </c>
      <c r="Y1403" s="187"/>
      <c r="Z1403" s="188" t="s">
        <v>2819</v>
      </c>
      <c r="AA1403" s="184">
        <v>180</v>
      </c>
      <c r="AB1403" s="184" t="s">
        <v>3669</v>
      </c>
      <c r="AC1403" s="184"/>
      <c r="AD1403" s="184"/>
      <c r="AE1403" s="184" t="s">
        <v>3562</v>
      </c>
      <c r="AF1403" s="184"/>
      <c r="AG1403" s="184"/>
      <c r="AH1403" s="184"/>
      <c r="AI1403" s="184"/>
      <c r="AJ1403" s="184" t="s">
        <v>3563</v>
      </c>
      <c r="AK1403" s="184">
        <v>650000</v>
      </c>
      <c r="AL1403" s="184" t="s">
        <v>816</v>
      </c>
      <c r="AM1403" s="184" t="s">
        <v>8821</v>
      </c>
      <c r="AN1403" s="184">
        <v>1898828902</v>
      </c>
      <c r="AO1403" s="184" t="s">
        <v>6229</v>
      </c>
      <c r="AP1403" s="184" t="s">
        <v>17059</v>
      </c>
      <c r="AQ1403" s="184" t="s">
        <v>17060</v>
      </c>
      <c r="AR1403" s="184" t="s">
        <v>816</v>
      </c>
      <c r="AS1403" s="184" t="s">
        <v>8823</v>
      </c>
      <c r="AT1403" s="184">
        <v>1898828902</v>
      </c>
      <c r="AU1403" s="184" t="s">
        <v>27716</v>
      </c>
      <c r="AV1403" s="184" t="s">
        <v>27717</v>
      </c>
      <c r="AW1403" s="190"/>
      <c r="AX1403" s="185">
        <v>44650</v>
      </c>
      <c r="AY1403" s="185"/>
      <c r="AZ1403" s="184" t="s">
        <v>3562</v>
      </c>
      <c r="BA1403" s="184" t="s">
        <v>27718</v>
      </c>
      <c r="BB1403" s="184"/>
      <c r="BC1403" s="184"/>
      <c r="BD1403" s="184"/>
      <c r="BE1403" s="184"/>
      <c r="BF1403" s="184"/>
      <c r="BG1403" s="184"/>
      <c r="BH1403" s="184"/>
      <c r="BI1403" s="184"/>
      <c r="BJ1403" s="184"/>
      <c r="BK1403" s="184"/>
      <c r="BL1403" s="184" t="s">
        <v>3493</v>
      </c>
      <c r="BM1403" s="184"/>
      <c r="BN1403" s="184"/>
      <c r="BO1403" s="184"/>
      <c r="BP1403" s="184" t="s">
        <v>3493</v>
      </c>
      <c r="BQ1403" s="184" t="s">
        <v>3493</v>
      </c>
      <c r="BR1403" s="184" t="s">
        <v>3493</v>
      </c>
      <c r="BS1403" s="184" t="s">
        <v>3493</v>
      </c>
      <c r="BT1403" s="187" t="s">
        <v>3493</v>
      </c>
      <c r="BU1403" s="184"/>
      <c r="BV1403" s="190" t="e">
        <f>VLOOKUP(D:D,#REF!,2,0)</f>
        <v>#REF!</v>
      </c>
      <c r="BW1403" s="190" t="e">
        <f>VLOOKUP(D:D,#REF!,3,0)</f>
        <v>#REF!</v>
      </c>
      <c r="BX1403" s="190"/>
      <c r="BY1403" s="190"/>
      <c r="BZ1403" s="191" t="e">
        <f>VLOOKUP(D:D,#REF!,2,0)</f>
        <v>#REF!</v>
      </c>
      <c r="CA1403" s="192" t="s">
        <v>18928</v>
      </c>
      <c r="CB1403" s="192" t="s">
        <v>18928</v>
      </c>
      <c r="CC1403" s="192" t="s">
        <v>18928</v>
      </c>
      <c r="CD1403" s="190"/>
      <c r="CE1403" s="184">
        <v>7004863</v>
      </c>
    </row>
    <row r="1404" spans="1:83" ht="11.95" customHeight="1">
      <c r="A1404" s="184">
        <v>7004864</v>
      </c>
      <c r="B1404" s="184">
        <v>1403</v>
      </c>
      <c r="C1404" s="184" t="s">
        <v>18923</v>
      </c>
      <c r="D1404" s="184" t="s">
        <v>14</v>
      </c>
      <c r="E1404" s="184" t="s">
        <v>754</v>
      </c>
      <c r="F1404" s="184" t="s">
        <v>27719</v>
      </c>
      <c r="G1404" s="185">
        <v>42800</v>
      </c>
      <c r="H1404" s="186" t="s">
        <v>8843</v>
      </c>
      <c r="I1404" s="187">
        <v>21089</v>
      </c>
      <c r="J1404" s="184" t="s">
        <v>22470</v>
      </c>
      <c r="K1404" s="184">
        <v>7004864</v>
      </c>
      <c r="L1404" s="184" t="s">
        <v>27720</v>
      </c>
      <c r="M1404" s="184" t="s">
        <v>27721</v>
      </c>
      <c r="N1404" s="188" t="s">
        <v>27722</v>
      </c>
      <c r="O1404" s="189"/>
      <c r="P1404" s="187" t="s">
        <v>27723</v>
      </c>
      <c r="Q1404" s="187" t="s">
        <v>27723</v>
      </c>
      <c r="R1404" s="184" t="s">
        <v>15118</v>
      </c>
      <c r="S1404" s="184" t="s">
        <v>27724</v>
      </c>
      <c r="T1404" s="184" t="s">
        <v>27725</v>
      </c>
      <c r="U1404" s="184">
        <v>15388707166</v>
      </c>
      <c r="V1404" s="184" t="s">
        <v>27725</v>
      </c>
      <c r="W1404" s="184">
        <v>15388707166</v>
      </c>
      <c r="X1404" s="187" t="s">
        <v>27726</v>
      </c>
      <c r="Y1404" s="187" t="s">
        <v>27727</v>
      </c>
      <c r="Z1404" s="188" t="s">
        <v>3575</v>
      </c>
      <c r="AA1404" s="184">
        <v>180</v>
      </c>
      <c r="AB1404" s="184" t="s">
        <v>27477</v>
      </c>
      <c r="AC1404" s="184"/>
      <c r="AD1404" s="184"/>
      <c r="AE1404" s="184" t="s">
        <v>3562</v>
      </c>
      <c r="AF1404" s="184"/>
      <c r="AG1404" s="184"/>
      <c r="AH1404" s="184"/>
      <c r="AI1404" s="184"/>
      <c r="AJ1404" s="184" t="s">
        <v>3563</v>
      </c>
      <c r="AK1404" s="184">
        <v>650000</v>
      </c>
      <c r="AL1404" s="184" t="s">
        <v>825</v>
      </c>
      <c r="AM1404" s="184" t="s">
        <v>6215</v>
      </c>
      <c r="AN1404" s="184">
        <v>13033345728</v>
      </c>
      <c r="AO1404" s="184" t="s">
        <v>6216</v>
      </c>
      <c r="AP1404" s="184" t="s">
        <v>17061</v>
      </c>
      <c r="AQ1404" s="184" t="s">
        <v>17062</v>
      </c>
      <c r="AR1404" s="184" t="s">
        <v>825</v>
      </c>
      <c r="AS1404" s="184" t="s">
        <v>6215</v>
      </c>
      <c r="AT1404" s="184">
        <v>13033345728</v>
      </c>
      <c r="AU1404" s="184" t="s">
        <v>27728</v>
      </c>
      <c r="AV1404" s="184" t="s">
        <v>27728</v>
      </c>
      <c r="AW1404" s="190"/>
      <c r="AX1404" s="185">
        <v>43893</v>
      </c>
      <c r="AY1404" s="185">
        <v>43240</v>
      </c>
      <c r="AZ1404" s="184" t="s">
        <v>19415</v>
      </c>
      <c r="BA1404" s="184" t="s">
        <v>27729</v>
      </c>
      <c r="BB1404" s="184"/>
      <c r="BC1404" s="184"/>
      <c r="BD1404" s="184"/>
      <c r="BE1404" s="184"/>
      <c r="BF1404" s="184"/>
      <c r="BG1404" s="184"/>
      <c r="BH1404" s="184"/>
      <c r="BI1404" s="184"/>
      <c r="BJ1404" s="184"/>
      <c r="BK1404" s="184"/>
      <c r="BL1404" s="184" t="s">
        <v>3493</v>
      </c>
      <c r="BM1404" s="184"/>
      <c r="BN1404" s="184" t="s">
        <v>3493</v>
      </c>
      <c r="BO1404" s="184" t="s">
        <v>3493</v>
      </c>
      <c r="BP1404" s="184" t="s">
        <v>3493</v>
      </c>
      <c r="BQ1404" s="184" t="s">
        <v>3493</v>
      </c>
      <c r="BR1404" s="184"/>
      <c r="BS1404" s="184" t="s">
        <v>3493</v>
      </c>
      <c r="BT1404" s="187" t="s">
        <v>3493</v>
      </c>
      <c r="BU1404" s="184"/>
      <c r="BV1404" s="190" t="e">
        <f>VLOOKUP(D:D,#REF!,2,0)</f>
        <v>#REF!</v>
      </c>
      <c r="BW1404" s="190" t="e">
        <f>VLOOKUP(D:D,#REF!,3,0)</f>
        <v>#REF!</v>
      </c>
      <c r="BX1404" s="190"/>
      <c r="BY1404" s="190"/>
      <c r="BZ1404" s="191" t="e">
        <f>VLOOKUP(D:D,#REF!,2,0)</f>
        <v>#REF!</v>
      </c>
      <c r="CA1404" s="192" t="s">
        <v>18928</v>
      </c>
      <c r="CB1404" s="192" t="s">
        <v>18928</v>
      </c>
      <c r="CC1404" s="192" t="s">
        <v>18928</v>
      </c>
      <c r="CD1404" s="190"/>
      <c r="CE1404" s="184">
        <v>7004864</v>
      </c>
    </row>
    <row r="1405" spans="1:83" ht="11.95" customHeight="1">
      <c r="A1405" s="184">
        <v>7004865</v>
      </c>
      <c r="B1405" s="184">
        <v>1404</v>
      </c>
      <c r="C1405" s="184" t="s">
        <v>19398</v>
      </c>
      <c r="D1405" s="184" t="s">
        <v>38</v>
      </c>
      <c r="E1405" s="184" t="s">
        <v>57</v>
      </c>
      <c r="F1405" s="184" t="s">
        <v>27730</v>
      </c>
      <c r="G1405" s="185">
        <v>42800</v>
      </c>
      <c r="H1405" s="186" t="s">
        <v>4562</v>
      </c>
      <c r="I1405" s="187">
        <v>21168</v>
      </c>
      <c r="J1405" s="184" t="s">
        <v>4563</v>
      </c>
      <c r="K1405" s="184">
        <v>7004865</v>
      </c>
      <c r="L1405" s="184" t="s">
        <v>27731</v>
      </c>
      <c r="M1405" s="184" t="s">
        <v>27732</v>
      </c>
      <c r="N1405" s="188" t="s">
        <v>27733</v>
      </c>
      <c r="O1405" s="189" t="s">
        <v>17063</v>
      </c>
      <c r="P1405" s="187" t="s">
        <v>27734</v>
      </c>
      <c r="Q1405" s="187" t="s">
        <v>27734</v>
      </c>
      <c r="R1405" s="184" t="s">
        <v>17064</v>
      </c>
      <c r="S1405" s="184" t="s">
        <v>27735</v>
      </c>
      <c r="T1405" s="184" t="s">
        <v>27736</v>
      </c>
      <c r="U1405" s="184" t="s">
        <v>27737</v>
      </c>
      <c r="V1405" s="184" t="s">
        <v>27738</v>
      </c>
      <c r="W1405" s="184" t="s">
        <v>27739</v>
      </c>
      <c r="X1405" s="187" t="s">
        <v>27740</v>
      </c>
      <c r="Y1405" s="187" t="s">
        <v>27741</v>
      </c>
      <c r="Z1405" s="188" t="s">
        <v>27742</v>
      </c>
      <c r="AA1405" s="184">
        <v>180</v>
      </c>
      <c r="AB1405" s="184" t="s">
        <v>27477</v>
      </c>
      <c r="AC1405" s="184"/>
      <c r="AD1405" s="184"/>
      <c r="AE1405" s="184" t="s">
        <v>19014</v>
      </c>
      <c r="AF1405" s="184"/>
      <c r="AG1405" s="184"/>
      <c r="AH1405" s="184"/>
      <c r="AI1405" s="184"/>
      <c r="AJ1405" s="184" t="s">
        <v>3563</v>
      </c>
      <c r="AK1405" s="184">
        <v>110000</v>
      </c>
      <c r="AL1405" s="184" t="s">
        <v>19449</v>
      </c>
      <c r="AM1405" s="184" t="s">
        <v>14348</v>
      </c>
      <c r="AN1405" s="184">
        <v>13942678233</v>
      </c>
      <c r="AO1405" s="184" t="s">
        <v>14349</v>
      </c>
      <c r="AP1405" s="184" t="s">
        <v>17065</v>
      </c>
      <c r="AQ1405" s="184" t="s">
        <v>17066</v>
      </c>
      <c r="AR1405" s="184" t="s">
        <v>14352</v>
      </c>
      <c r="AS1405" s="184" t="s">
        <v>14353</v>
      </c>
      <c r="AT1405" s="184">
        <v>13998515121</v>
      </c>
      <c r="AU1405" s="184" t="s">
        <v>27743</v>
      </c>
      <c r="AV1405" s="184" t="s">
        <v>27743</v>
      </c>
      <c r="AW1405" s="190"/>
      <c r="AX1405" s="185">
        <v>44622</v>
      </c>
      <c r="AY1405" s="185">
        <v>42861</v>
      </c>
      <c r="AZ1405" s="184" t="s">
        <v>3562</v>
      </c>
      <c r="BA1405" s="184" t="s">
        <v>27744</v>
      </c>
      <c r="BB1405" s="184"/>
      <c r="BC1405" s="184"/>
      <c r="BD1405" s="184"/>
      <c r="BE1405" s="184"/>
      <c r="BF1405" s="184"/>
      <c r="BG1405" s="184"/>
      <c r="BH1405" s="184"/>
      <c r="BI1405" s="184"/>
      <c r="BJ1405" s="184"/>
      <c r="BK1405" s="184"/>
      <c r="BL1405" s="184" t="s">
        <v>3493</v>
      </c>
      <c r="BM1405" s="184" t="s">
        <v>3493</v>
      </c>
      <c r="BN1405" s="184"/>
      <c r="BO1405" s="184" t="s">
        <v>3493</v>
      </c>
      <c r="BP1405" s="184" t="s">
        <v>3493</v>
      </c>
      <c r="BQ1405" s="184" t="s">
        <v>3493</v>
      </c>
      <c r="BR1405" s="184"/>
      <c r="BS1405" s="184"/>
      <c r="BT1405" s="187" t="s">
        <v>3493</v>
      </c>
      <c r="BU1405" s="184"/>
      <c r="BV1405" s="190" t="e">
        <f>VLOOKUP(D:D,#REF!,2,0)</f>
        <v>#REF!</v>
      </c>
      <c r="BW1405" s="190" t="e">
        <f>VLOOKUP(D:D,#REF!,3,0)</f>
        <v>#REF!</v>
      </c>
      <c r="BX1405" s="190"/>
      <c r="BY1405" s="190"/>
      <c r="BZ1405" s="191" t="e">
        <f>VLOOKUP(D:D,#REF!,2,0)</f>
        <v>#REF!</v>
      </c>
      <c r="CA1405" s="192" t="s">
        <v>18928</v>
      </c>
      <c r="CB1405" s="192" t="s">
        <v>18928</v>
      </c>
      <c r="CC1405" s="192" t="s">
        <v>18928</v>
      </c>
      <c r="CD1405" s="190"/>
      <c r="CE1405" s="184">
        <v>7004865</v>
      </c>
    </row>
    <row r="1406" spans="1:83" ht="11.95" customHeight="1">
      <c r="A1406" s="184">
        <v>7004866</v>
      </c>
      <c r="B1406" s="184">
        <v>1405</v>
      </c>
      <c r="C1406" s="184" t="s">
        <v>9939</v>
      </c>
      <c r="D1406" s="184" t="s">
        <v>31</v>
      </c>
      <c r="E1406" s="184" t="s">
        <v>48</v>
      </c>
      <c r="F1406" s="184" t="s">
        <v>27745</v>
      </c>
      <c r="G1406" s="185">
        <v>42796</v>
      </c>
      <c r="H1406" s="186" t="s">
        <v>23197</v>
      </c>
      <c r="I1406" s="187">
        <v>21056</v>
      </c>
      <c r="J1406" s="184" t="s">
        <v>15997</v>
      </c>
      <c r="K1406" s="184">
        <v>7004866</v>
      </c>
      <c r="L1406" s="184" t="s">
        <v>27746</v>
      </c>
      <c r="M1406" s="184" t="s">
        <v>27747</v>
      </c>
      <c r="N1406" s="188" t="s">
        <v>27748</v>
      </c>
      <c r="O1406" s="189"/>
      <c r="P1406" s="187" t="s">
        <v>27749</v>
      </c>
      <c r="Q1406" s="187" t="s">
        <v>27749</v>
      </c>
      <c r="R1406" s="184" t="s">
        <v>27750</v>
      </c>
      <c r="S1406" s="184">
        <v>13958020666</v>
      </c>
      <c r="T1406" s="184" t="s">
        <v>27751</v>
      </c>
      <c r="U1406" s="184">
        <v>13857159717</v>
      </c>
      <c r="V1406" s="184" t="s">
        <v>27752</v>
      </c>
      <c r="W1406" s="184">
        <v>13757169156</v>
      </c>
      <c r="X1406" s="187" t="s">
        <v>27753</v>
      </c>
      <c r="Y1406" s="187"/>
      <c r="Z1406" s="188" t="s">
        <v>3575</v>
      </c>
      <c r="AA1406" s="184">
        <v>180</v>
      </c>
      <c r="AB1406" s="184" t="s">
        <v>13748</v>
      </c>
      <c r="AC1406" s="184"/>
      <c r="AD1406" s="184"/>
      <c r="AE1406" s="184" t="s">
        <v>19014</v>
      </c>
      <c r="AF1406" s="184"/>
      <c r="AG1406" s="184"/>
      <c r="AH1406" s="184"/>
      <c r="AI1406" s="184"/>
      <c r="AJ1406" s="184" t="s">
        <v>3593</v>
      </c>
      <c r="AK1406" s="184">
        <v>310006</v>
      </c>
      <c r="AL1406" s="184" t="s">
        <v>27754</v>
      </c>
      <c r="AM1406" s="184" t="s">
        <v>27749</v>
      </c>
      <c r="AN1406" s="184">
        <v>13857159717</v>
      </c>
      <c r="AO1406" s="184" t="s">
        <v>15381</v>
      </c>
      <c r="AP1406" s="184" t="s">
        <v>17067</v>
      </c>
      <c r="AQ1406" s="184" t="s">
        <v>17068</v>
      </c>
      <c r="AR1406" s="184" t="s">
        <v>27755</v>
      </c>
      <c r="AS1406" s="184" t="s">
        <v>27756</v>
      </c>
      <c r="AT1406" s="184">
        <v>13857159717</v>
      </c>
      <c r="AU1406" s="184" t="s">
        <v>27757</v>
      </c>
      <c r="AV1406" s="184" t="s">
        <v>27758</v>
      </c>
      <c r="AW1406" s="190"/>
      <c r="AX1406" s="185">
        <v>44258</v>
      </c>
      <c r="AY1406" s="185"/>
      <c r="AZ1406" s="184" t="s">
        <v>3731</v>
      </c>
      <c r="BA1406" s="184" t="s">
        <v>27759</v>
      </c>
      <c r="BB1406" s="184"/>
      <c r="BC1406" s="184"/>
      <c r="BD1406" s="184"/>
      <c r="BE1406" s="184"/>
      <c r="BF1406" s="184"/>
      <c r="BG1406" s="184"/>
      <c r="BH1406" s="184"/>
      <c r="BI1406" s="184"/>
      <c r="BJ1406" s="184"/>
      <c r="BK1406" s="184"/>
      <c r="BL1406" s="184" t="s">
        <v>3493</v>
      </c>
      <c r="BM1406" s="184"/>
      <c r="BN1406" s="184" t="s">
        <v>3493</v>
      </c>
      <c r="BO1406" s="184"/>
      <c r="BP1406" s="184" t="s">
        <v>3493</v>
      </c>
      <c r="BQ1406" s="184" t="s">
        <v>3493</v>
      </c>
      <c r="BR1406" s="184" t="s">
        <v>3493</v>
      </c>
      <c r="BS1406" s="184"/>
      <c r="BT1406" s="187" t="s">
        <v>3493</v>
      </c>
      <c r="BU1406" s="184"/>
      <c r="BV1406" s="190" t="e">
        <f>VLOOKUP(D:D,#REF!,2,0)</f>
        <v>#REF!</v>
      </c>
      <c r="BW1406" s="190" t="e">
        <f>VLOOKUP(D:D,#REF!,3,0)</f>
        <v>#REF!</v>
      </c>
      <c r="BX1406" s="190"/>
      <c r="BY1406" s="190"/>
      <c r="BZ1406" s="191" t="e">
        <f>VLOOKUP(D:D,#REF!,2,0)</f>
        <v>#REF!</v>
      </c>
      <c r="CA1406" s="192" t="s">
        <v>18928</v>
      </c>
      <c r="CB1406" s="192" t="s">
        <v>18928</v>
      </c>
      <c r="CC1406" s="192" t="s">
        <v>18928</v>
      </c>
      <c r="CD1406" s="190"/>
      <c r="CE1406" s="184">
        <v>7004866</v>
      </c>
    </row>
    <row r="1407" spans="1:83" ht="11.95" customHeight="1">
      <c r="A1407" s="184">
        <v>7004867</v>
      </c>
      <c r="B1407" s="184">
        <v>1406</v>
      </c>
      <c r="C1407" s="184" t="s">
        <v>9939</v>
      </c>
      <c r="D1407" s="184" t="s">
        <v>31</v>
      </c>
      <c r="E1407" s="184" t="s">
        <v>537</v>
      </c>
      <c r="F1407" s="184" t="s">
        <v>27760</v>
      </c>
      <c r="G1407" s="185">
        <v>42796</v>
      </c>
      <c r="H1407" s="186" t="s">
        <v>25541</v>
      </c>
      <c r="I1407" s="187">
        <v>21095</v>
      </c>
      <c r="J1407" s="184" t="s">
        <v>25498</v>
      </c>
      <c r="K1407" s="184">
        <v>7004867</v>
      </c>
      <c r="L1407" s="184" t="s">
        <v>27761</v>
      </c>
      <c r="M1407" s="184" t="s">
        <v>27762</v>
      </c>
      <c r="N1407" s="188" t="s">
        <v>27763</v>
      </c>
      <c r="O1407" s="189"/>
      <c r="P1407" s="187" t="s">
        <v>27764</v>
      </c>
      <c r="Q1407" s="187" t="s">
        <v>27764</v>
      </c>
      <c r="R1407" s="184" t="s">
        <v>27765</v>
      </c>
      <c r="S1407" s="184" t="s">
        <v>27766</v>
      </c>
      <c r="T1407" s="184" t="s">
        <v>27767</v>
      </c>
      <c r="U1407" s="184" t="s">
        <v>27768</v>
      </c>
      <c r="V1407" s="184" t="s">
        <v>27767</v>
      </c>
      <c r="W1407" s="184" t="s">
        <v>27768</v>
      </c>
      <c r="X1407" s="187" t="s">
        <v>27769</v>
      </c>
      <c r="Y1407" s="187" t="s">
        <v>27770</v>
      </c>
      <c r="Z1407" s="188" t="s">
        <v>3575</v>
      </c>
      <c r="AA1407" s="184">
        <v>180</v>
      </c>
      <c r="AB1407" s="184" t="s">
        <v>13748</v>
      </c>
      <c r="AC1407" s="184"/>
      <c r="AD1407" s="184"/>
      <c r="AE1407" s="184" t="s">
        <v>19014</v>
      </c>
      <c r="AF1407" s="184"/>
      <c r="AG1407" s="184"/>
      <c r="AH1407" s="184"/>
      <c r="AI1407" s="184"/>
      <c r="AJ1407" s="184" t="s">
        <v>3593</v>
      </c>
      <c r="AK1407" s="184">
        <v>323400</v>
      </c>
      <c r="AL1407" s="184" t="s">
        <v>27771</v>
      </c>
      <c r="AM1407" s="184" t="s">
        <v>27764</v>
      </c>
      <c r="AN1407" s="184" t="s">
        <v>17069</v>
      </c>
      <c r="AO1407" s="184" t="s">
        <v>15381</v>
      </c>
      <c r="AP1407" s="184" t="s">
        <v>17070</v>
      </c>
      <c r="AQ1407" s="184" t="s">
        <v>17069</v>
      </c>
      <c r="AR1407" s="184" t="s">
        <v>27772</v>
      </c>
      <c r="AS1407" s="184" t="s">
        <v>27773</v>
      </c>
      <c r="AT1407" s="184" t="s">
        <v>17069</v>
      </c>
      <c r="AU1407" s="184" t="s">
        <v>27774</v>
      </c>
      <c r="AV1407" s="184" t="s">
        <v>27774</v>
      </c>
      <c r="AW1407" s="190"/>
      <c r="AX1407" s="185">
        <v>43921</v>
      </c>
      <c r="AY1407" s="185">
        <v>43571</v>
      </c>
      <c r="AZ1407" s="184" t="s">
        <v>3731</v>
      </c>
      <c r="BA1407" s="184" t="s">
        <v>27775</v>
      </c>
      <c r="BB1407" s="184"/>
      <c r="BC1407" s="184"/>
      <c r="BD1407" s="184"/>
      <c r="BE1407" s="184"/>
      <c r="BF1407" s="184"/>
      <c r="BG1407" s="184"/>
      <c r="BH1407" s="184"/>
      <c r="BI1407" s="184"/>
      <c r="BJ1407" s="184"/>
      <c r="BK1407" s="184"/>
      <c r="BL1407" s="184" t="s">
        <v>3493</v>
      </c>
      <c r="BM1407" s="184"/>
      <c r="BN1407" s="184" t="s">
        <v>3493</v>
      </c>
      <c r="BO1407" s="184" t="s">
        <v>3493</v>
      </c>
      <c r="BP1407" s="184" t="s">
        <v>3493</v>
      </c>
      <c r="BQ1407" s="184" t="s">
        <v>3493</v>
      </c>
      <c r="BR1407" s="184"/>
      <c r="BS1407" s="184"/>
      <c r="BT1407" s="187" t="s">
        <v>3493</v>
      </c>
      <c r="BU1407" s="184"/>
      <c r="BV1407" s="190" t="e">
        <f>VLOOKUP(D:D,#REF!,2,0)</f>
        <v>#REF!</v>
      </c>
      <c r="BW1407" s="190" t="e">
        <f>VLOOKUP(D:D,#REF!,3,0)</f>
        <v>#REF!</v>
      </c>
      <c r="BX1407" s="190"/>
      <c r="BY1407" s="190"/>
      <c r="BZ1407" s="191" t="e">
        <f>VLOOKUP(D:D,#REF!,2,0)</f>
        <v>#REF!</v>
      </c>
      <c r="CA1407" s="192" t="s">
        <v>18928</v>
      </c>
      <c r="CB1407" s="192" t="s">
        <v>18928</v>
      </c>
      <c r="CC1407" s="192" t="s">
        <v>18928</v>
      </c>
      <c r="CD1407" s="190"/>
      <c r="CE1407" s="184">
        <v>7004867</v>
      </c>
    </row>
    <row r="1408" spans="1:83" ht="11.95" customHeight="1">
      <c r="A1408" s="184">
        <v>7004868</v>
      </c>
      <c r="B1408" s="184">
        <v>1407</v>
      </c>
      <c r="C1408" s="184" t="s">
        <v>9939</v>
      </c>
      <c r="D1408" s="184" t="s">
        <v>31</v>
      </c>
      <c r="E1408" s="184" t="s">
        <v>545</v>
      </c>
      <c r="F1408" s="184" t="s">
        <v>27776</v>
      </c>
      <c r="G1408" s="185">
        <v>42796</v>
      </c>
      <c r="H1408" s="186" t="s">
        <v>23197</v>
      </c>
      <c r="I1408" s="187">
        <v>21056</v>
      </c>
      <c r="J1408" s="184" t="s">
        <v>25498</v>
      </c>
      <c r="K1408" s="184">
        <v>7004868</v>
      </c>
      <c r="L1408" s="184" t="s">
        <v>27777</v>
      </c>
      <c r="M1408" s="184" t="s">
        <v>27778</v>
      </c>
      <c r="N1408" s="188" t="s">
        <v>27779</v>
      </c>
      <c r="O1408" s="189"/>
      <c r="P1408" s="187" t="s">
        <v>27780</v>
      </c>
      <c r="Q1408" s="187" t="s">
        <v>27780</v>
      </c>
      <c r="R1408" s="184" t="s">
        <v>27781</v>
      </c>
      <c r="S1408" s="184" t="s">
        <v>27782</v>
      </c>
      <c r="T1408" s="184" t="s">
        <v>27783</v>
      </c>
      <c r="U1408" s="184" t="s">
        <v>27784</v>
      </c>
      <c r="V1408" s="184" t="s">
        <v>27783</v>
      </c>
      <c r="W1408" s="184" t="s">
        <v>27784</v>
      </c>
      <c r="X1408" s="187" t="s">
        <v>27785</v>
      </c>
      <c r="Y1408" s="187"/>
      <c r="Z1408" s="188" t="s">
        <v>17071</v>
      </c>
      <c r="AA1408" s="184">
        <v>180</v>
      </c>
      <c r="AB1408" s="184" t="s">
        <v>13748</v>
      </c>
      <c r="AC1408" s="184" t="s">
        <v>27786</v>
      </c>
      <c r="AD1408" s="184"/>
      <c r="AE1408" s="184" t="s">
        <v>19014</v>
      </c>
      <c r="AF1408" s="184"/>
      <c r="AG1408" s="184"/>
      <c r="AH1408" s="184"/>
      <c r="AI1408" s="184"/>
      <c r="AJ1408" s="184" t="s">
        <v>3593</v>
      </c>
      <c r="AK1408" s="184">
        <v>324400</v>
      </c>
      <c r="AL1408" s="184" t="s">
        <v>17072</v>
      </c>
      <c r="AM1408" s="184" t="s">
        <v>17073</v>
      </c>
      <c r="AN1408" s="184">
        <v>13362005188</v>
      </c>
      <c r="AO1408" s="184" t="s">
        <v>13534</v>
      </c>
      <c r="AP1408" s="184" t="s">
        <v>17074</v>
      </c>
      <c r="AQ1408" s="184">
        <v>15356704810</v>
      </c>
      <c r="AR1408" s="184" t="s">
        <v>17072</v>
      </c>
      <c r="AS1408" s="184" t="s">
        <v>17073</v>
      </c>
      <c r="AT1408" s="184">
        <v>13362005188</v>
      </c>
      <c r="AU1408" s="184" t="s">
        <v>27787</v>
      </c>
      <c r="AV1408" s="184" t="s">
        <v>27787</v>
      </c>
      <c r="AW1408" s="190"/>
      <c r="AX1408" s="185">
        <v>44202</v>
      </c>
      <c r="AY1408" s="185"/>
      <c r="AZ1408" s="184" t="s">
        <v>3731</v>
      </c>
      <c r="BA1408" s="184" t="s">
        <v>27788</v>
      </c>
      <c r="BB1408" s="184"/>
      <c r="BC1408" s="184"/>
      <c r="BD1408" s="184"/>
      <c r="BE1408" s="184"/>
      <c r="BF1408" s="184"/>
      <c r="BG1408" s="184"/>
      <c r="BH1408" s="184"/>
      <c r="BI1408" s="184"/>
      <c r="BJ1408" s="184"/>
      <c r="BK1408" s="184"/>
      <c r="BL1408" s="184" t="s">
        <v>3493</v>
      </c>
      <c r="BM1408" s="184"/>
      <c r="BN1408" s="184" t="s">
        <v>3493</v>
      </c>
      <c r="BO1408" s="184"/>
      <c r="BP1408" s="184" t="s">
        <v>3493</v>
      </c>
      <c r="BQ1408" s="184" t="s">
        <v>3493</v>
      </c>
      <c r="BR1408" s="184"/>
      <c r="BS1408" s="184"/>
      <c r="BT1408" s="187" t="s">
        <v>3493</v>
      </c>
      <c r="BU1408" s="184"/>
      <c r="BV1408" s="190" t="e">
        <f>VLOOKUP(D:D,#REF!,2,0)</f>
        <v>#REF!</v>
      </c>
      <c r="BW1408" s="190" t="e">
        <f>VLOOKUP(D:D,#REF!,3,0)</f>
        <v>#REF!</v>
      </c>
      <c r="BX1408" s="190"/>
      <c r="BY1408" s="190"/>
      <c r="BZ1408" s="191" t="e">
        <f>VLOOKUP(D:D,#REF!,2,0)</f>
        <v>#REF!</v>
      </c>
      <c r="CA1408" s="192" t="s">
        <v>18928</v>
      </c>
      <c r="CB1408" s="192" t="s">
        <v>18928</v>
      </c>
      <c r="CC1408" s="192" t="s">
        <v>18928</v>
      </c>
      <c r="CD1408" s="190"/>
      <c r="CE1408" s="184">
        <v>7004868</v>
      </c>
    </row>
    <row r="1409" spans="1:83" ht="11.95" customHeight="1">
      <c r="A1409" s="184">
        <v>7004869</v>
      </c>
      <c r="B1409" s="184">
        <v>1408</v>
      </c>
      <c r="C1409" s="184" t="s">
        <v>9939</v>
      </c>
      <c r="D1409" s="184" t="s">
        <v>31</v>
      </c>
      <c r="E1409" s="184" t="s">
        <v>537</v>
      </c>
      <c r="F1409" s="184" t="s">
        <v>27789</v>
      </c>
      <c r="G1409" s="185">
        <v>42796</v>
      </c>
      <c r="H1409" s="186" t="s">
        <v>25541</v>
      </c>
      <c r="I1409" s="187">
        <v>21095</v>
      </c>
      <c r="J1409" s="184" t="s">
        <v>25498</v>
      </c>
      <c r="K1409" s="184">
        <v>7004869</v>
      </c>
      <c r="L1409" s="184" t="s">
        <v>27790</v>
      </c>
      <c r="M1409" s="184" t="s">
        <v>27791</v>
      </c>
      <c r="N1409" s="188" t="s">
        <v>27792</v>
      </c>
      <c r="O1409" s="189"/>
      <c r="P1409" s="187" t="s">
        <v>27793</v>
      </c>
      <c r="Q1409" s="187" t="s">
        <v>27793</v>
      </c>
      <c r="R1409" s="184" t="s">
        <v>27794</v>
      </c>
      <c r="S1409" s="184" t="s">
        <v>27795</v>
      </c>
      <c r="T1409" s="184" t="s">
        <v>27796</v>
      </c>
      <c r="U1409" s="184" t="s">
        <v>27797</v>
      </c>
      <c r="V1409" s="184" t="s">
        <v>27796</v>
      </c>
      <c r="W1409" s="184" t="s">
        <v>27797</v>
      </c>
      <c r="X1409" s="187" t="s">
        <v>27798</v>
      </c>
      <c r="Y1409" s="187" t="s">
        <v>27799</v>
      </c>
      <c r="Z1409" s="188" t="s">
        <v>27800</v>
      </c>
      <c r="AA1409" s="184">
        <v>180</v>
      </c>
      <c r="AB1409" s="184" t="s">
        <v>13748</v>
      </c>
      <c r="AC1409" s="184" t="s">
        <v>27801</v>
      </c>
      <c r="AD1409" s="184"/>
      <c r="AE1409" s="184" t="s">
        <v>19014</v>
      </c>
      <c r="AF1409" s="184"/>
      <c r="AG1409" s="184"/>
      <c r="AH1409" s="184"/>
      <c r="AI1409" s="184"/>
      <c r="AJ1409" s="184" t="s">
        <v>3593</v>
      </c>
      <c r="AK1409" s="184">
        <v>323300</v>
      </c>
      <c r="AL1409" s="184" t="s">
        <v>27802</v>
      </c>
      <c r="AM1409" s="184" t="s">
        <v>27793</v>
      </c>
      <c r="AN1409" s="184" t="s">
        <v>17075</v>
      </c>
      <c r="AO1409" s="184" t="s">
        <v>15381</v>
      </c>
      <c r="AP1409" s="184" t="s">
        <v>17076</v>
      </c>
      <c r="AQ1409" s="184" t="s">
        <v>17075</v>
      </c>
      <c r="AR1409" s="184" t="s">
        <v>27803</v>
      </c>
      <c r="AS1409" s="184" t="s">
        <v>27804</v>
      </c>
      <c r="AT1409" s="184" t="s">
        <v>17075</v>
      </c>
      <c r="AU1409" s="184" t="s">
        <v>27805</v>
      </c>
      <c r="AV1409" s="184" t="s">
        <v>27805</v>
      </c>
      <c r="AW1409" s="190"/>
      <c r="AX1409" s="185">
        <v>43900</v>
      </c>
      <c r="AY1409" s="185">
        <v>43822</v>
      </c>
      <c r="AZ1409" s="184" t="s">
        <v>19415</v>
      </c>
      <c r="BA1409" s="184" t="s">
        <v>27806</v>
      </c>
      <c r="BB1409" s="184"/>
      <c r="BC1409" s="184"/>
      <c r="BD1409" s="184"/>
      <c r="BE1409" s="184"/>
      <c r="BF1409" s="184"/>
      <c r="BG1409" s="184"/>
      <c r="BH1409" s="184"/>
      <c r="BI1409" s="184"/>
      <c r="BJ1409" s="184"/>
      <c r="BK1409" s="184"/>
      <c r="BL1409" s="184" t="s">
        <v>3493</v>
      </c>
      <c r="BM1409" s="184"/>
      <c r="BN1409" s="184" t="s">
        <v>3493</v>
      </c>
      <c r="BO1409" s="184" t="s">
        <v>3493</v>
      </c>
      <c r="BP1409" s="184" t="s">
        <v>3493</v>
      </c>
      <c r="BQ1409" s="184" t="s">
        <v>3493</v>
      </c>
      <c r="BR1409" s="184"/>
      <c r="BS1409" s="184"/>
      <c r="BT1409" s="187" t="s">
        <v>3493</v>
      </c>
      <c r="BU1409" s="184"/>
      <c r="BV1409" s="190" t="e">
        <f>VLOOKUP(D:D,#REF!,2,0)</f>
        <v>#REF!</v>
      </c>
      <c r="BW1409" s="190" t="e">
        <f>VLOOKUP(D:D,#REF!,3,0)</f>
        <v>#REF!</v>
      </c>
      <c r="BX1409" s="190"/>
      <c r="BY1409" s="190"/>
      <c r="BZ1409" s="191" t="e">
        <f>VLOOKUP(D:D,#REF!,2,0)</f>
        <v>#REF!</v>
      </c>
      <c r="CA1409" s="192" t="s">
        <v>18928</v>
      </c>
      <c r="CB1409" s="192" t="s">
        <v>18928</v>
      </c>
      <c r="CC1409" s="192" t="s">
        <v>18928</v>
      </c>
      <c r="CD1409" s="190"/>
      <c r="CE1409" s="184">
        <v>7004869</v>
      </c>
    </row>
    <row r="1410" spans="1:83" ht="11.95" customHeight="1">
      <c r="A1410" s="184">
        <v>7004870</v>
      </c>
      <c r="B1410" s="184">
        <v>1409</v>
      </c>
      <c r="C1410" s="184" t="s">
        <v>9939</v>
      </c>
      <c r="D1410" s="184" t="s">
        <v>31</v>
      </c>
      <c r="E1410" s="184" t="s">
        <v>537</v>
      </c>
      <c r="F1410" s="184" t="s">
        <v>27807</v>
      </c>
      <c r="G1410" s="185">
        <v>42796</v>
      </c>
      <c r="H1410" s="186" t="s">
        <v>25541</v>
      </c>
      <c r="I1410" s="187">
        <v>21095</v>
      </c>
      <c r="J1410" s="184" t="s">
        <v>25498</v>
      </c>
      <c r="K1410" s="184">
        <v>7004870</v>
      </c>
      <c r="L1410" s="184" t="s">
        <v>27808</v>
      </c>
      <c r="M1410" s="184" t="s">
        <v>27809</v>
      </c>
      <c r="N1410" s="188" t="s">
        <v>27810</v>
      </c>
      <c r="O1410" s="189"/>
      <c r="P1410" s="187" t="s">
        <v>27811</v>
      </c>
      <c r="Q1410" s="187" t="s">
        <v>27811</v>
      </c>
      <c r="R1410" s="184" t="s">
        <v>27812</v>
      </c>
      <c r="S1410" s="184" t="s">
        <v>27813</v>
      </c>
      <c r="T1410" s="184" t="s">
        <v>27814</v>
      </c>
      <c r="U1410" s="184" t="s">
        <v>27815</v>
      </c>
      <c r="V1410" s="184" t="s">
        <v>27814</v>
      </c>
      <c r="W1410" s="184" t="s">
        <v>27815</v>
      </c>
      <c r="X1410" s="187" t="s">
        <v>27816</v>
      </c>
      <c r="Y1410" s="187"/>
      <c r="Z1410" s="188" t="s">
        <v>3575</v>
      </c>
      <c r="AA1410" s="184">
        <v>180</v>
      </c>
      <c r="AB1410" s="184" t="s">
        <v>13748</v>
      </c>
      <c r="AC1410" s="184"/>
      <c r="AD1410" s="184"/>
      <c r="AE1410" s="184" t="s">
        <v>19014</v>
      </c>
      <c r="AF1410" s="184"/>
      <c r="AG1410" s="184"/>
      <c r="AH1410" s="184"/>
      <c r="AI1410" s="184"/>
      <c r="AJ1410" s="184" t="s">
        <v>3563</v>
      </c>
      <c r="AK1410" s="184">
        <v>323600</v>
      </c>
      <c r="AL1410" s="184" t="s">
        <v>27817</v>
      </c>
      <c r="AM1410" s="184" t="s">
        <v>27811</v>
      </c>
      <c r="AN1410" s="184" t="s">
        <v>17077</v>
      </c>
      <c r="AO1410" s="184" t="s">
        <v>15381</v>
      </c>
      <c r="AP1410" s="184" t="s">
        <v>17078</v>
      </c>
      <c r="AQ1410" s="184" t="s">
        <v>17077</v>
      </c>
      <c r="AR1410" s="184" t="s">
        <v>27818</v>
      </c>
      <c r="AS1410" s="184" t="s">
        <v>27819</v>
      </c>
      <c r="AT1410" s="184" t="s">
        <v>17077</v>
      </c>
      <c r="AU1410" s="184" t="s">
        <v>27820</v>
      </c>
      <c r="AV1410" s="184" t="s">
        <v>27821</v>
      </c>
      <c r="AW1410" s="190"/>
      <c r="AX1410" s="185">
        <v>43921</v>
      </c>
      <c r="AY1410" s="185"/>
      <c r="AZ1410" s="184" t="s">
        <v>3731</v>
      </c>
      <c r="BA1410" s="184" t="s">
        <v>27822</v>
      </c>
      <c r="BB1410" s="184"/>
      <c r="BC1410" s="184"/>
      <c r="BD1410" s="184"/>
      <c r="BE1410" s="184"/>
      <c r="BF1410" s="184"/>
      <c r="BG1410" s="184"/>
      <c r="BH1410" s="184"/>
      <c r="BI1410" s="184"/>
      <c r="BJ1410" s="184"/>
      <c r="BK1410" s="184"/>
      <c r="BL1410" s="184" t="s">
        <v>3493</v>
      </c>
      <c r="BM1410" s="184"/>
      <c r="BN1410" s="184" t="s">
        <v>3493</v>
      </c>
      <c r="BO1410" s="184"/>
      <c r="BP1410" s="184" t="s">
        <v>3493</v>
      </c>
      <c r="BQ1410" s="184" t="s">
        <v>3493</v>
      </c>
      <c r="BR1410" s="184"/>
      <c r="BS1410" s="184"/>
      <c r="BT1410" s="187" t="s">
        <v>3493</v>
      </c>
      <c r="BU1410" s="184"/>
      <c r="BV1410" s="190" t="e">
        <f>VLOOKUP(D:D,#REF!,2,0)</f>
        <v>#REF!</v>
      </c>
      <c r="BW1410" s="190" t="e">
        <f>VLOOKUP(D:D,#REF!,3,0)</f>
        <v>#REF!</v>
      </c>
      <c r="BX1410" s="190"/>
      <c r="BY1410" s="190"/>
      <c r="BZ1410" s="191" t="e">
        <f>VLOOKUP(D:D,#REF!,2,0)</f>
        <v>#REF!</v>
      </c>
      <c r="CA1410" s="192" t="s">
        <v>18928</v>
      </c>
      <c r="CB1410" s="192" t="s">
        <v>18928</v>
      </c>
      <c r="CC1410" s="192" t="s">
        <v>18928</v>
      </c>
      <c r="CD1410" s="190"/>
      <c r="CE1410" s="184">
        <v>7004870</v>
      </c>
    </row>
    <row r="1411" spans="1:83" ht="11.95" customHeight="1">
      <c r="A1411" s="184">
        <v>7004871</v>
      </c>
      <c r="B1411" s="184">
        <v>1410</v>
      </c>
      <c r="C1411" s="184" t="s">
        <v>19398</v>
      </c>
      <c r="D1411" s="184" t="s">
        <v>22</v>
      </c>
      <c r="E1411" s="184" t="s">
        <v>551</v>
      </c>
      <c r="F1411" s="184" t="s">
        <v>27823</v>
      </c>
      <c r="G1411" s="185">
        <v>42797</v>
      </c>
      <c r="H1411" s="186" t="s">
        <v>5624</v>
      </c>
      <c r="I1411" s="187">
        <v>21185</v>
      </c>
      <c r="J1411" s="184" t="s">
        <v>27824</v>
      </c>
      <c r="K1411" s="184">
        <v>7004871</v>
      </c>
      <c r="L1411" s="184" t="s">
        <v>27825</v>
      </c>
      <c r="M1411" s="184" t="s">
        <v>27826</v>
      </c>
      <c r="N1411" s="188" t="s">
        <v>27827</v>
      </c>
      <c r="O1411" s="189"/>
      <c r="P1411" s="187" t="s">
        <v>27828</v>
      </c>
      <c r="Q1411" s="187" t="s">
        <v>27828</v>
      </c>
      <c r="R1411" s="184" t="s">
        <v>27829</v>
      </c>
      <c r="S1411" s="184" t="s">
        <v>27830</v>
      </c>
      <c r="T1411" s="184" t="s">
        <v>17079</v>
      </c>
      <c r="U1411" s="184">
        <v>13869989153</v>
      </c>
      <c r="V1411" s="184" t="s">
        <v>17080</v>
      </c>
      <c r="W1411" s="184">
        <v>18253992566</v>
      </c>
      <c r="X1411" s="187" t="s">
        <v>27831</v>
      </c>
      <c r="Y1411" s="187"/>
      <c r="Z1411" s="188" t="s">
        <v>3575</v>
      </c>
      <c r="AA1411" s="184">
        <v>220</v>
      </c>
      <c r="AB1411" s="184" t="s">
        <v>27832</v>
      </c>
      <c r="AC1411" s="184"/>
      <c r="AD1411" s="184"/>
      <c r="AE1411" s="184" t="s">
        <v>19014</v>
      </c>
      <c r="AF1411" s="184"/>
      <c r="AG1411" s="184"/>
      <c r="AH1411" s="184"/>
      <c r="AI1411" s="184"/>
      <c r="AJ1411" s="184" t="s">
        <v>3593</v>
      </c>
      <c r="AK1411" s="184">
        <v>276000</v>
      </c>
      <c r="AL1411" s="184" t="s">
        <v>17079</v>
      </c>
      <c r="AM1411" s="184" t="s">
        <v>17081</v>
      </c>
      <c r="AN1411" s="184">
        <v>13869989153</v>
      </c>
      <c r="AO1411" s="184" t="s">
        <v>17082</v>
      </c>
      <c r="AP1411" s="184" t="s">
        <v>17083</v>
      </c>
      <c r="AQ1411" s="184">
        <v>13508990075</v>
      </c>
      <c r="AR1411" s="184" t="s">
        <v>17079</v>
      </c>
      <c r="AS1411" s="184" t="s">
        <v>17081</v>
      </c>
      <c r="AT1411" s="184">
        <v>13869989153</v>
      </c>
      <c r="AU1411" s="184" t="s">
        <v>27833</v>
      </c>
      <c r="AV1411" s="184" t="s">
        <v>27834</v>
      </c>
      <c r="AW1411" s="190"/>
      <c r="AX1411" s="185">
        <v>44286</v>
      </c>
      <c r="AY1411" s="185">
        <v>44286</v>
      </c>
      <c r="AZ1411" s="184" t="s">
        <v>3731</v>
      </c>
      <c r="BA1411" s="184" t="s">
        <v>27835</v>
      </c>
      <c r="BB1411" s="184"/>
      <c r="BC1411" s="184"/>
      <c r="BD1411" s="184"/>
      <c r="BE1411" s="184"/>
      <c r="BF1411" s="184"/>
      <c r="BG1411" s="184"/>
      <c r="BH1411" s="184"/>
      <c r="BI1411" s="184"/>
      <c r="BJ1411" s="184"/>
      <c r="BK1411" s="184"/>
      <c r="BL1411" s="184" t="s">
        <v>3493</v>
      </c>
      <c r="BM1411" s="184"/>
      <c r="BN1411" s="184"/>
      <c r="BO1411" s="184"/>
      <c r="BP1411" s="184" t="s">
        <v>3493</v>
      </c>
      <c r="BQ1411" s="184" t="s">
        <v>3493</v>
      </c>
      <c r="BR1411" s="184"/>
      <c r="BS1411" s="184"/>
      <c r="BT1411" s="187" t="s">
        <v>3493</v>
      </c>
      <c r="BU1411" s="184"/>
      <c r="BV1411" s="190" t="e">
        <f>VLOOKUP(D:D,#REF!,2,0)</f>
        <v>#REF!</v>
      </c>
      <c r="BW1411" s="190" t="e">
        <f>VLOOKUP(D:D,#REF!,3,0)</f>
        <v>#REF!</v>
      </c>
      <c r="BX1411" s="190"/>
      <c r="BY1411" s="190"/>
      <c r="BZ1411" s="191" t="e">
        <f>VLOOKUP(D:D,#REF!,2,0)</f>
        <v>#REF!</v>
      </c>
      <c r="CA1411" s="192" t="s">
        <v>18928</v>
      </c>
      <c r="CB1411" s="192" t="s">
        <v>18928</v>
      </c>
      <c r="CC1411" s="192" t="s">
        <v>18928</v>
      </c>
      <c r="CD1411" s="190"/>
      <c r="CE1411" s="184">
        <v>7004871</v>
      </c>
    </row>
    <row r="1412" spans="1:83" ht="11.95" customHeight="1">
      <c r="A1412" s="184">
        <v>7004872</v>
      </c>
      <c r="B1412" s="184">
        <v>1411</v>
      </c>
      <c r="C1412" s="184" t="s">
        <v>9939</v>
      </c>
      <c r="D1412" s="184" t="s">
        <v>21</v>
      </c>
      <c r="E1412" s="184" t="s">
        <v>517</v>
      </c>
      <c r="F1412" s="184" t="s">
        <v>27836</v>
      </c>
      <c r="G1412" s="185">
        <v>42797</v>
      </c>
      <c r="H1412" s="186" t="s">
        <v>24410</v>
      </c>
      <c r="I1412" s="187">
        <v>21090</v>
      </c>
      <c r="J1412" s="184" t="s">
        <v>13331</v>
      </c>
      <c r="K1412" s="184">
        <v>7004872</v>
      </c>
      <c r="L1412" s="184" t="s">
        <v>27837</v>
      </c>
      <c r="M1412" s="184" t="s">
        <v>27838</v>
      </c>
      <c r="N1412" s="188" t="s">
        <v>27839</v>
      </c>
      <c r="O1412" s="189" t="s">
        <v>17084</v>
      </c>
      <c r="P1412" s="187" t="s">
        <v>27840</v>
      </c>
      <c r="Q1412" s="187" t="s">
        <v>27840</v>
      </c>
      <c r="R1412" s="184" t="s">
        <v>27841</v>
      </c>
      <c r="S1412" s="184">
        <v>13866343333</v>
      </c>
      <c r="T1412" s="184" t="s">
        <v>27842</v>
      </c>
      <c r="U1412" s="184">
        <v>13855410988</v>
      </c>
      <c r="V1412" s="184" t="s">
        <v>27843</v>
      </c>
      <c r="W1412" s="184" t="s">
        <v>27844</v>
      </c>
      <c r="X1412" s="187" t="s">
        <v>27845</v>
      </c>
      <c r="Y1412" s="187"/>
      <c r="Z1412" s="188" t="s">
        <v>3575</v>
      </c>
      <c r="AA1412" s="184">
        <v>180</v>
      </c>
      <c r="AB1412" s="184" t="s">
        <v>13748</v>
      </c>
      <c r="AC1412" s="184" t="s">
        <v>27846</v>
      </c>
      <c r="AD1412" s="184"/>
      <c r="AE1412" s="184" t="s">
        <v>19014</v>
      </c>
      <c r="AF1412" s="184"/>
      <c r="AG1412" s="184"/>
      <c r="AH1412" s="184"/>
      <c r="AI1412" s="184"/>
      <c r="AJ1412" s="184"/>
      <c r="AK1412" s="184">
        <v>232100</v>
      </c>
      <c r="AL1412" s="184" t="s">
        <v>13323</v>
      </c>
      <c r="AM1412" s="184" t="s">
        <v>13324</v>
      </c>
      <c r="AN1412" s="184">
        <v>18119511166</v>
      </c>
      <c r="AO1412" s="184" t="s">
        <v>13325</v>
      </c>
      <c r="AP1412" s="184" t="s">
        <v>17085</v>
      </c>
      <c r="AQ1412" s="184">
        <v>13855410988</v>
      </c>
      <c r="AR1412" s="184" t="s">
        <v>13323</v>
      </c>
      <c r="AS1412" s="184" t="s">
        <v>13324</v>
      </c>
      <c r="AT1412" s="184">
        <v>18119511166</v>
      </c>
      <c r="AU1412" s="184" t="s">
        <v>27847</v>
      </c>
      <c r="AV1412" s="184" t="s">
        <v>27847</v>
      </c>
      <c r="AW1412" s="190"/>
      <c r="AX1412" s="185">
        <v>44578</v>
      </c>
      <c r="AY1412" s="185"/>
      <c r="AZ1412" s="184" t="s">
        <v>3731</v>
      </c>
      <c r="BA1412" s="184" t="s">
        <v>27848</v>
      </c>
      <c r="BB1412" s="184"/>
      <c r="BC1412" s="184"/>
      <c r="BD1412" s="184"/>
      <c r="BE1412" s="184"/>
      <c r="BF1412" s="184"/>
      <c r="BG1412" s="184"/>
      <c r="BH1412" s="184"/>
      <c r="BI1412" s="184"/>
      <c r="BJ1412" s="184"/>
      <c r="BK1412" s="184"/>
      <c r="BL1412" s="184" t="s">
        <v>3493</v>
      </c>
      <c r="BM1412" s="184"/>
      <c r="BN1412" s="184"/>
      <c r="BO1412" s="184"/>
      <c r="BP1412" s="184" t="s">
        <v>3493</v>
      </c>
      <c r="BQ1412" s="184" t="s">
        <v>3493</v>
      </c>
      <c r="BR1412" s="184"/>
      <c r="BS1412" s="184"/>
      <c r="BT1412" s="187" t="s">
        <v>3493</v>
      </c>
      <c r="BU1412" s="184"/>
      <c r="BV1412" s="190" t="e">
        <f>VLOOKUP(D:D,#REF!,2,0)</f>
        <v>#REF!</v>
      </c>
      <c r="BW1412" s="190" t="e">
        <f>VLOOKUP(D:D,#REF!,3,0)</f>
        <v>#REF!</v>
      </c>
      <c r="BX1412" s="190"/>
      <c r="BY1412" s="190"/>
      <c r="BZ1412" s="191" t="e">
        <f>VLOOKUP(D:D,#REF!,2,0)</f>
        <v>#REF!</v>
      </c>
      <c r="CA1412" s="192" t="s">
        <v>18928</v>
      </c>
      <c r="CB1412" s="192" t="s">
        <v>18928</v>
      </c>
      <c r="CC1412" s="192" t="s">
        <v>18928</v>
      </c>
      <c r="CD1412" s="190"/>
      <c r="CE1412" s="184">
        <v>7004872</v>
      </c>
    </row>
    <row r="1413" spans="1:83" ht="11.95" customHeight="1">
      <c r="A1413" s="184">
        <v>7004873</v>
      </c>
      <c r="B1413" s="184">
        <v>1412</v>
      </c>
      <c r="C1413" s="184" t="s">
        <v>9939</v>
      </c>
      <c r="D1413" s="184" t="s">
        <v>21</v>
      </c>
      <c r="E1413" s="184" t="s">
        <v>518</v>
      </c>
      <c r="F1413" s="184" t="s">
        <v>27849</v>
      </c>
      <c r="G1413" s="185">
        <v>42786</v>
      </c>
      <c r="H1413" s="186" t="s">
        <v>11188</v>
      </c>
      <c r="I1413" s="187">
        <v>21083</v>
      </c>
      <c r="J1413" s="184" t="s">
        <v>11285</v>
      </c>
      <c r="K1413" s="184">
        <v>7004873</v>
      </c>
      <c r="L1413" s="184" t="s">
        <v>27850</v>
      </c>
      <c r="M1413" s="184" t="s">
        <v>27851</v>
      </c>
      <c r="N1413" s="188" t="s">
        <v>27852</v>
      </c>
      <c r="O1413" s="189" t="s">
        <v>17086</v>
      </c>
      <c r="P1413" s="187" t="s">
        <v>27853</v>
      </c>
      <c r="Q1413" s="187" t="s">
        <v>27854</v>
      </c>
      <c r="R1413" s="184" t="s">
        <v>27855</v>
      </c>
      <c r="S1413" s="184" t="s">
        <v>27856</v>
      </c>
      <c r="T1413" s="184" t="s">
        <v>27857</v>
      </c>
      <c r="U1413" s="184">
        <v>18365031105</v>
      </c>
      <c r="V1413" s="184" t="s">
        <v>27858</v>
      </c>
      <c r="W1413" s="184">
        <v>13955089970</v>
      </c>
      <c r="X1413" s="187" t="s">
        <v>27859</v>
      </c>
      <c r="Y1413" s="187"/>
      <c r="Z1413" s="188" t="s">
        <v>3575</v>
      </c>
      <c r="AA1413" s="184">
        <v>180</v>
      </c>
      <c r="AB1413" s="184" t="s">
        <v>13748</v>
      </c>
      <c r="AC1413" s="184"/>
      <c r="AD1413" s="184"/>
      <c r="AE1413" s="184" t="s">
        <v>19014</v>
      </c>
      <c r="AF1413" s="184"/>
      <c r="AG1413" s="184"/>
      <c r="AH1413" s="184"/>
      <c r="AI1413" s="184"/>
      <c r="AJ1413" s="184"/>
      <c r="AK1413" s="184">
        <v>239400</v>
      </c>
      <c r="AL1413" s="184" t="s">
        <v>909</v>
      </c>
      <c r="AM1413" s="184" t="s">
        <v>11196</v>
      </c>
      <c r="AN1413" s="184" t="s">
        <v>11197</v>
      </c>
      <c r="AO1413" s="184" t="s">
        <v>11198</v>
      </c>
      <c r="AP1413" s="184" t="s">
        <v>17087</v>
      </c>
      <c r="AQ1413" s="184">
        <v>18365031105</v>
      </c>
      <c r="AR1413" s="184" t="s">
        <v>909</v>
      </c>
      <c r="AS1413" s="184" t="s">
        <v>11196</v>
      </c>
      <c r="AT1413" s="184" t="s">
        <v>11197</v>
      </c>
      <c r="AU1413" s="184" t="s">
        <v>27860</v>
      </c>
      <c r="AV1413" s="184" t="s">
        <v>17088</v>
      </c>
      <c r="AW1413" s="190"/>
      <c r="AX1413" s="185">
        <v>43870</v>
      </c>
      <c r="AY1413" s="185"/>
      <c r="AZ1413" s="184" t="s">
        <v>3731</v>
      </c>
      <c r="BA1413" s="184" t="s">
        <v>27861</v>
      </c>
      <c r="BB1413" s="184"/>
      <c r="BC1413" s="184"/>
      <c r="BD1413" s="184"/>
      <c r="BE1413" s="184"/>
      <c r="BF1413" s="184"/>
      <c r="BG1413" s="184"/>
      <c r="BH1413" s="184"/>
      <c r="BI1413" s="184"/>
      <c r="BJ1413" s="184"/>
      <c r="BK1413" s="184"/>
      <c r="BL1413" s="184" t="s">
        <v>3493</v>
      </c>
      <c r="BM1413" s="184"/>
      <c r="BN1413" s="184"/>
      <c r="BO1413" s="184"/>
      <c r="BP1413" s="184" t="s">
        <v>3493</v>
      </c>
      <c r="BQ1413" s="184" t="s">
        <v>3493</v>
      </c>
      <c r="BR1413" s="184"/>
      <c r="BS1413" s="184"/>
      <c r="BT1413" s="187" t="s">
        <v>3493</v>
      </c>
      <c r="BU1413" s="184"/>
      <c r="BV1413" s="190" t="e">
        <f>VLOOKUP(D:D,#REF!,2,0)</f>
        <v>#REF!</v>
      </c>
      <c r="BW1413" s="190" t="e">
        <f>VLOOKUP(D:D,#REF!,3,0)</f>
        <v>#REF!</v>
      </c>
      <c r="BX1413" s="190"/>
      <c r="BY1413" s="190"/>
      <c r="BZ1413" s="191" t="e">
        <f>VLOOKUP(D:D,#REF!,2,0)</f>
        <v>#REF!</v>
      </c>
      <c r="CA1413" s="192" t="s">
        <v>18928</v>
      </c>
      <c r="CB1413" s="192" t="s">
        <v>18928</v>
      </c>
      <c r="CC1413" s="192" t="s">
        <v>18928</v>
      </c>
      <c r="CD1413" s="190"/>
      <c r="CE1413" s="184">
        <v>7004873</v>
      </c>
    </row>
    <row r="1414" spans="1:83" ht="11.95" customHeight="1">
      <c r="A1414" s="184">
        <v>7004874</v>
      </c>
      <c r="B1414" s="184">
        <v>1413</v>
      </c>
      <c r="C1414" s="184" t="s">
        <v>3672</v>
      </c>
      <c r="D1414" s="184" t="s">
        <v>33</v>
      </c>
      <c r="E1414" s="184" t="s">
        <v>706</v>
      </c>
      <c r="F1414" s="184" t="s">
        <v>27862</v>
      </c>
      <c r="G1414" s="185">
        <v>42796</v>
      </c>
      <c r="H1414" s="186" t="s">
        <v>19037</v>
      </c>
      <c r="I1414" s="187">
        <v>21154</v>
      </c>
      <c r="J1414" s="184" t="s">
        <v>27863</v>
      </c>
      <c r="K1414" s="184">
        <v>7004874</v>
      </c>
      <c r="L1414" s="184" t="s">
        <v>27864</v>
      </c>
      <c r="M1414" s="184" t="s">
        <v>27865</v>
      </c>
      <c r="N1414" s="188" t="s">
        <v>27866</v>
      </c>
      <c r="O1414" s="189"/>
      <c r="P1414" s="187" t="s">
        <v>27867</v>
      </c>
      <c r="Q1414" s="187" t="s">
        <v>27867</v>
      </c>
      <c r="R1414" s="184" t="s">
        <v>27868</v>
      </c>
      <c r="S1414" s="184" t="s">
        <v>27869</v>
      </c>
      <c r="T1414" s="184" t="s">
        <v>27870</v>
      </c>
      <c r="U1414" s="184">
        <v>13907247773</v>
      </c>
      <c r="V1414" s="184" t="s">
        <v>27870</v>
      </c>
      <c r="W1414" s="184">
        <v>13907247773</v>
      </c>
      <c r="X1414" s="187" t="s">
        <v>27871</v>
      </c>
      <c r="Y1414" s="187" t="s">
        <v>27872</v>
      </c>
      <c r="Z1414" s="188" t="s">
        <v>3575</v>
      </c>
      <c r="AA1414" s="184">
        <v>180</v>
      </c>
      <c r="AB1414" s="184" t="s">
        <v>13748</v>
      </c>
      <c r="AC1414" s="184"/>
      <c r="AD1414" s="184"/>
      <c r="AE1414" s="184" t="s">
        <v>19014</v>
      </c>
      <c r="AF1414" s="184"/>
      <c r="AG1414" s="184"/>
      <c r="AH1414" s="184"/>
      <c r="AI1414" s="184"/>
      <c r="AJ1414" s="184"/>
      <c r="AK1414" s="184">
        <v>437200</v>
      </c>
      <c r="AL1414" s="184" t="s">
        <v>1258</v>
      </c>
      <c r="AM1414" s="184" t="s">
        <v>3998</v>
      </c>
      <c r="AN1414" s="184">
        <v>18602731796</v>
      </c>
      <c r="AO1414" s="184" t="s">
        <v>16544</v>
      </c>
      <c r="AP1414" s="184" t="s">
        <v>17089</v>
      </c>
      <c r="AQ1414" s="184" t="s">
        <v>17090</v>
      </c>
      <c r="AR1414" s="184" t="s">
        <v>1258</v>
      </c>
      <c r="AS1414" s="184" t="s">
        <v>3998</v>
      </c>
      <c r="AT1414" s="184">
        <v>18602731796</v>
      </c>
      <c r="AU1414" s="184" t="s">
        <v>27873</v>
      </c>
      <c r="AV1414" s="184" t="s">
        <v>27873</v>
      </c>
      <c r="AW1414" s="190"/>
      <c r="AX1414" s="185">
        <v>44120</v>
      </c>
      <c r="AY1414" s="185"/>
      <c r="AZ1414" s="184" t="s">
        <v>3731</v>
      </c>
      <c r="BA1414" s="184" t="s">
        <v>27874</v>
      </c>
      <c r="BB1414" s="184"/>
      <c r="BC1414" s="184"/>
      <c r="BD1414" s="184"/>
      <c r="BE1414" s="184"/>
      <c r="BF1414" s="184"/>
      <c r="BG1414" s="184"/>
      <c r="BH1414" s="184"/>
      <c r="BI1414" s="184"/>
      <c r="BJ1414" s="184"/>
      <c r="BK1414" s="184"/>
      <c r="BL1414" s="184" t="s">
        <v>3493</v>
      </c>
      <c r="BM1414" s="184"/>
      <c r="BN1414" s="184"/>
      <c r="BO1414" s="184"/>
      <c r="BP1414" s="184" t="s">
        <v>3493</v>
      </c>
      <c r="BQ1414" s="184" t="s">
        <v>3493</v>
      </c>
      <c r="BR1414" s="184"/>
      <c r="BS1414" s="184"/>
      <c r="BT1414" s="187" t="s">
        <v>3493</v>
      </c>
      <c r="BU1414" s="184"/>
      <c r="BV1414" s="190" t="e">
        <f>VLOOKUP(D:D,#REF!,2,0)</f>
        <v>#REF!</v>
      </c>
      <c r="BW1414" s="190" t="e">
        <f>VLOOKUP(D:D,#REF!,3,0)</f>
        <v>#REF!</v>
      </c>
      <c r="BX1414" s="190"/>
      <c r="BY1414" s="190"/>
      <c r="BZ1414" s="191" t="e">
        <f>VLOOKUP(D:D,#REF!,2,0)</f>
        <v>#REF!</v>
      </c>
      <c r="CA1414" s="192" t="s">
        <v>18928</v>
      </c>
      <c r="CB1414" s="192" t="s">
        <v>18928</v>
      </c>
      <c r="CC1414" s="192" t="s">
        <v>18928</v>
      </c>
      <c r="CD1414" s="190"/>
      <c r="CE1414" s="184">
        <v>7004874</v>
      </c>
    </row>
    <row r="1415" spans="1:83" ht="11.95" customHeight="1">
      <c r="A1415" s="184">
        <v>7004876</v>
      </c>
      <c r="B1415" s="184">
        <v>1414</v>
      </c>
      <c r="C1415" s="184" t="s">
        <v>9939</v>
      </c>
      <c r="D1415" s="184" t="s">
        <v>13</v>
      </c>
      <c r="E1415" s="184" t="s">
        <v>13</v>
      </c>
      <c r="F1415" s="184" t="s">
        <v>17091</v>
      </c>
      <c r="G1415" s="185">
        <v>42804</v>
      </c>
      <c r="H1415" s="186" t="s">
        <v>23714</v>
      </c>
      <c r="I1415" s="187">
        <v>21091</v>
      </c>
      <c r="J1415" s="184" t="s">
        <v>24400</v>
      </c>
      <c r="K1415" s="184">
        <v>7004876</v>
      </c>
      <c r="L1415" s="184" t="s">
        <v>27875</v>
      </c>
      <c r="M1415" s="184" t="s">
        <v>27876</v>
      </c>
      <c r="N1415" s="188" t="s">
        <v>27877</v>
      </c>
      <c r="O1415" s="189">
        <v>33796760</v>
      </c>
      <c r="P1415" s="187" t="s">
        <v>27878</v>
      </c>
      <c r="Q1415" s="187" t="s">
        <v>23716</v>
      </c>
      <c r="R1415" s="184" t="s">
        <v>17092</v>
      </c>
      <c r="S1415" s="184" t="s">
        <v>17093</v>
      </c>
      <c r="T1415" s="184" t="s">
        <v>17094</v>
      </c>
      <c r="U1415" s="184">
        <v>13636397635</v>
      </c>
      <c r="V1415" s="184" t="s">
        <v>6033</v>
      </c>
      <c r="W1415" s="184">
        <v>13817346922</v>
      </c>
      <c r="X1415" s="187" t="s">
        <v>27879</v>
      </c>
      <c r="Y1415" s="187"/>
      <c r="Z1415" s="188" t="s">
        <v>27880</v>
      </c>
      <c r="AA1415" s="184">
        <v>180</v>
      </c>
      <c r="AB1415" s="184" t="s">
        <v>3561</v>
      </c>
      <c r="AC1415" s="184"/>
      <c r="AD1415" s="184"/>
      <c r="AE1415" s="184" t="s">
        <v>3562</v>
      </c>
      <c r="AF1415" s="184"/>
      <c r="AG1415" s="184"/>
      <c r="AH1415" s="184"/>
      <c r="AI1415" s="184"/>
      <c r="AJ1415" s="184"/>
      <c r="AK1415" s="184">
        <v>200082</v>
      </c>
      <c r="AL1415" s="184" t="s">
        <v>1013</v>
      </c>
      <c r="AM1415" s="184" t="s">
        <v>6012</v>
      </c>
      <c r="AN1415" s="184">
        <v>13917242900</v>
      </c>
      <c r="AO1415" s="184" t="s">
        <v>6013</v>
      </c>
      <c r="AP1415" s="184" t="s">
        <v>6014</v>
      </c>
      <c r="AQ1415" s="184" t="s">
        <v>6015</v>
      </c>
      <c r="AR1415" s="184" t="s">
        <v>1013</v>
      </c>
      <c r="AS1415" s="184" t="s">
        <v>6012</v>
      </c>
      <c r="AT1415" s="184">
        <v>13917242900</v>
      </c>
      <c r="AU1415" s="184" t="s">
        <v>1414</v>
      </c>
      <c r="AV1415" s="184" t="s">
        <v>6048</v>
      </c>
      <c r="AW1415" s="190"/>
      <c r="AX1415" s="185">
        <v>44507</v>
      </c>
      <c r="AY1415" s="185"/>
      <c r="AZ1415" s="184" t="s">
        <v>3562</v>
      </c>
      <c r="BA1415" s="184" t="s">
        <v>17095</v>
      </c>
      <c r="BB1415" s="184"/>
      <c r="BC1415" s="184"/>
      <c r="BD1415" s="184"/>
      <c r="BE1415" s="184"/>
      <c r="BF1415" s="184"/>
      <c r="BG1415" s="184"/>
      <c r="BH1415" s="184"/>
      <c r="BI1415" s="184"/>
      <c r="BJ1415" s="184"/>
      <c r="BK1415" s="184"/>
      <c r="BL1415" s="184" t="s">
        <v>3493</v>
      </c>
      <c r="BM1415" s="184"/>
      <c r="BN1415" s="184" t="s">
        <v>3493</v>
      </c>
      <c r="BO1415" s="184"/>
      <c r="BP1415" s="184" t="s">
        <v>3493</v>
      </c>
      <c r="BQ1415" s="184" t="s">
        <v>3493</v>
      </c>
      <c r="BR1415" s="184" t="s">
        <v>3493</v>
      </c>
      <c r="BS1415" s="184"/>
      <c r="BT1415" s="187" t="s">
        <v>3493</v>
      </c>
      <c r="BU1415" s="184"/>
      <c r="BV1415" s="190" t="e">
        <f>VLOOKUP(D:D,#REF!,2,0)</f>
        <v>#REF!</v>
      </c>
      <c r="BW1415" s="190" t="e">
        <f>VLOOKUP(D:D,#REF!,3,0)</f>
        <v>#REF!</v>
      </c>
      <c r="BX1415" s="190"/>
      <c r="BY1415" s="190"/>
      <c r="BZ1415" s="191" t="e">
        <f>VLOOKUP(D:D,#REF!,2,0)</f>
        <v>#REF!</v>
      </c>
      <c r="CA1415" s="192" t="s">
        <v>18928</v>
      </c>
      <c r="CB1415" s="192" t="s">
        <v>18928</v>
      </c>
      <c r="CC1415" s="192" t="s">
        <v>18928</v>
      </c>
      <c r="CD1415" s="190"/>
      <c r="CE1415" s="184">
        <v>7004876</v>
      </c>
    </row>
    <row r="1416" spans="1:83" ht="11.95" customHeight="1">
      <c r="A1416" s="184">
        <v>7004877</v>
      </c>
      <c r="B1416" s="184">
        <v>1415</v>
      </c>
      <c r="C1416" s="184" t="s">
        <v>9939</v>
      </c>
      <c r="D1416" s="184" t="s">
        <v>13</v>
      </c>
      <c r="E1416" s="184" t="s">
        <v>13</v>
      </c>
      <c r="F1416" s="184" t="s">
        <v>17096</v>
      </c>
      <c r="G1416" s="185">
        <v>42807</v>
      </c>
      <c r="H1416" s="186" t="s">
        <v>23714</v>
      </c>
      <c r="I1416" s="187">
        <v>21091</v>
      </c>
      <c r="J1416" s="184" t="s">
        <v>24991</v>
      </c>
      <c r="K1416" s="184">
        <v>7004877</v>
      </c>
      <c r="L1416" s="184" t="s">
        <v>27881</v>
      </c>
      <c r="M1416" s="184" t="s">
        <v>27882</v>
      </c>
      <c r="N1416" s="188" t="s">
        <v>27883</v>
      </c>
      <c r="O1416" s="189"/>
      <c r="P1416" s="187" t="s">
        <v>27884</v>
      </c>
      <c r="Q1416" s="187" t="s">
        <v>23716</v>
      </c>
      <c r="R1416" s="184" t="s">
        <v>17097</v>
      </c>
      <c r="S1416" s="184" t="s">
        <v>17098</v>
      </c>
      <c r="T1416" s="184" t="s">
        <v>17099</v>
      </c>
      <c r="U1416" s="184">
        <v>13917928608</v>
      </c>
      <c r="V1416" s="184" t="s">
        <v>17100</v>
      </c>
      <c r="W1416" s="184" t="s">
        <v>27885</v>
      </c>
      <c r="X1416" s="187" t="s">
        <v>27886</v>
      </c>
      <c r="Y1416" s="187"/>
      <c r="Z1416" s="188" t="s">
        <v>3575</v>
      </c>
      <c r="AA1416" s="184">
        <v>180</v>
      </c>
      <c r="AB1416" s="184" t="s">
        <v>3561</v>
      </c>
      <c r="AC1416" s="184"/>
      <c r="AD1416" s="184"/>
      <c r="AE1416" s="184" t="s">
        <v>3562</v>
      </c>
      <c r="AF1416" s="184"/>
      <c r="AG1416" s="184"/>
      <c r="AH1416" s="184"/>
      <c r="AI1416" s="184"/>
      <c r="AJ1416" s="184"/>
      <c r="AK1416" s="184">
        <v>200333</v>
      </c>
      <c r="AL1416" s="184" t="s">
        <v>1013</v>
      </c>
      <c r="AM1416" s="184" t="s">
        <v>6012</v>
      </c>
      <c r="AN1416" s="184">
        <v>13917242900</v>
      </c>
      <c r="AO1416" s="184" t="s">
        <v>6013</v>
      </c>
      <c r="AP1416" s="184" t="s">
        <v>6014</v>
      </c>
      <c r="AQ1416" s="184" t="s">
        <v>6015</v>
      </c>
      <c r="AR1416" s="184" t="s">
        <v>1013</v>
      </c>
      <c r="AS1416" s="184" t="s">
        <v>6012</v>
      </c>
      <c r="AT1416" s="184">
        <v>13917242900</v>
      </c>
      <c r="AU1416" s="184" t="s">
        <v>17101</v>
      </c>
      <c r="AV1416" s="184" t="s">
        <v>6048</v>
      </c>
      <c r="AW1416" s="190"/>
      <c r="AX1416" s="185">
        <v>44320</v>
      </c>
      <c r="AY1416" s="185"/>
      <c r="AZ1416" s="184" t="s">
        <v>17102</v>
      </c>
      <c r="BA1416" s="184" t="s">
        <v>17103</v>
      </c>
      <c r="BB1416" s="184"/>
      <c r="BC1416" s="184"/>
      <c r="BD1416" s="184"/>
      <c r="BE1416" s="184"/>
      <c r="BF1416" s="184"/>
      <c r="BG1416" s="184"/>
      <c r="BH1416" s="184"/>
      <c r="BI1416" s="184"/>
      <c r="BJ1416" s="184"/>
      <c r="BK1416" s="184"/>
      <c r="BL1416" s="184" t="s">
        <v>3493</v>
      </c>
      <c r="BM1416" s="184"/>
      <c r="BN1416" s="184"/>
      <c r="BO1416" s="184"/>
      <c r="BP1416" s="184" t="s">
        <v>3493</v>
      </c>
      <c r="BQ1416" s="184" t="s">
        <v>3493</v>
      </c>
      <c r="BR1416" s="184" t="s">
        <v>3493</v>
      </c>
      <c r="BS1416" s="184"/>
      <c r="BT1416" s="187" t="s">
        <v>3493</v>
      </c>
      <c r="BU1416" s="184"/>
      <c r="BV1416" s="190" t="e">
        <f>VLOOKUP(D:D,#REF!,2,0)</f>
        <v>#REF!</v>
      </c>
      <c r="BW1416" s="190" t="e">
        <f>VLOOKUP(D:D,#REF!,3,0)</f>
        <v>#REF!</v>
      </c>
      <c r="BX1416" s="190"/>
      <c r="BY1416" s="190"/>
      <c r="BZ1416" s="191" t="e">
        <f>VLOOKUP(D:D,#REF!,2,0)</f>
        <v>#REF!</v>
      </c>
      <c r="CA1416" s="192" t="s">
        <v>18928</v>
      </c>
      <c r="CB1416" s="192" t="s">
        <v>18928</v>
      </c>
      <c r="CC1416" s="192" t="s">
        <v>18928</v>
      </c>
      <c r="CD1416" s="190"/>
      <c r="CE1416" s="184">
        <v>7004877</v>
      </c>
    </row>
    <row r="1417" spans="1:83" ht="11.95" customHeight="1">
      <c r="A1417" s="184">
        <v>7004878</v>
      </c>
      <c r="B1417" s="184">
        <v>1416</v>
      </c>
      <c r="C1417" s="184" t="s">
        <v>19398</v>
      </c>
      <c r="D1417" s="184" t="s">
        <v>22</v>
      </c>
      <c r="E1417" s="184" t="s">
        <v>552</v>
      </c>
      <c r="F1417" s="184" t="s">
        <v>26316</v>
      </c>
      <c r="G1417" s="185">
        <v>42804</v>
      </c>
      <c r="H1417" s="186" t="s">
        <v>22451</v>
      </c>
      <c r="I1417" s="187">
        <v>21184</v>
      </c>
      <c r="J1417" s="184" t="s">
        <v>15682</v>
      </c>
      <c r="K1417" s="184">
        <v>7004878</v>
      </c>
      <c r="L1417" s="184" t="s">
        <v>27887</v>
      </c>
      <c r="M1417" s="184" t="s">
        <v>27888</v>
      </c>
      <c r="N1417" s="188" t="s">
        <v>27889</v>
      </c>
      <c r="O1417" s="189"/>
      <c r="P1417" s="187" t="s">
        <v>27890</v>
      </c>
      <c r="Q1417" s="187" t="s">
        <v>27890</v>
      </c>
      <c r="R1417" s="184" t="s">
        <v>27891</v>
      </c>
      <c r="S1417" s="184" t="s">
        <v>27892</v>
      </c>
      <c r="T1417" s="184" t="s">
        <v>27893</v>
      </c>
      <c r="U1417" s="184" t="s">
        <v>27894</v>
      </c>
      <c r="V1417" s="184" t="s">
        <v>27895</v>
      </c>
      <c r="W1417" s="184" t="s">
        <v>27896</v>
      </c>
      <c r="X1417" s="187" t="s">
        <v>27897</v>
      </c>
      <c r="Y1417" s="187"/>
      <c r="Z1417" s="188" t="s">
        <v>3575</v>
      </c>
      <c r="AA1417" s="184">
        <v>180</v>
      </c>
      <c r="AB1417" s="184" t="s">
        <v>13748</v>
      </c>
      <c r="AC1417" s="184"/>
      <c r="AD1417" s="184"/>
      <c r="AE1417" s="184" t="s">
        <v>19014</v>
      </c>
      <c r="AF1417" s="184"/>
      <c r="AG1417" s="184"/>
      <c r="AH1417" s="184"/>
      <c r="AI1417" s="184"/>
      <c r="AJ1417" s="184" t="s">
        <v>3593</v>
      </c>
      <c r="AK1417" s="184">
        <v>264200</v>
      </c>
      <c r="AL1417" s="184" t="s">
        <v>27898</v>
      </c>
      <c r="AM1417" s="184" t="s">
        <v>27899</v>
      </c>
      <c r="AN1417" s="184" t="s">
        <v>27900</v>
      </c>
      <c r="AO1417" s="184" t="s">
        <v>3577</v>
      </c>
      <c r="AP1417" s="184" t="s">
        <v>4844</v>
      </c>
      <c r="AQ1417" s="184" t="s">
        <v>17104</v>
      </c>
      <c r="AR1417" s="184" t="s">
        <v>27901</v>
      </c>
      <c r="AS1417" s="184" t="s">
        <v>27902</v>
      </c>
      <c r="AT1417" s="184" t="s">
        <v>27900</v>
      </c>
      <c r="AU1417" s="184" t="s">
        <v>27903</v>
      </c>
      <c r="AV1417" s="184" t="s">
        <v>27904</v>
      </c>
      <c r="AW1417" s="190"/>
      <c r="AX1417" s="185">
        <v>44286</v>
      </c>
      <c r="AY1417" s="185"/>
      <c r="AZ1417" s="184" t="s">
        <v>3731</v>
      </c>
      <c r="BA1417" s="184" t="s">
        <v>27905</v>
      </c>
      <c r="BB1417" s="184"/>
      <c r="BC1417" s="184"/>
      <c r="BD1417" s="184"/>
      <c r="BE1417" s="184"/>
      <c r="BF1417" s="184"/>
      <c r="BG1417" s="184"/>
      <c r="BH1417" s="184"/>
      <c r="BI1417" s="184"/>
      <c r="BJ1417" s="184"/>
      <c r="BK1417" s="184" t="s">
        <v>17105</v>
      </c>
      <c r="BL1417" s="184" t="s">
        <v>3493</v>
      </c>
      <c r="BM1417" s="184"/>
      <c r="BN1417" s="184"/>
      <c r="BO1417" s="184"/>
      <c r="BP1417" s="184" t="s">
        <v>3493</v>
      </c>
      <c r="BQ1417" s="184" t="s">
        <v>3493</v>
      </c>
      <c r="BR1417" s="184"/>
      <c r="BS1417" s="184"/>
      <c r="BT1417" s="187" t="s">
        <v>3493</v>
      </c>
      <c r="BU1417" s="184"/>
      <c r="BV1417" s="190" t="e">
        <f>VLOOKUP(D:D,#REF!,2,0)</f>
        <v>#REF!</v>
      </c>
      <c r="BW1417" s="190" t="e">
        <f>VLOOKUP(D:D,#REF!,3,0)</f>
        <v>#REF!</v>
      </c>
      <c r="BX1417" s="190"/>
      <c r="BY1417" s="190"/>
      <c r="BZ1417" s="191" t="e">
        <f>VLOOKUP(D:D,#REF!,2,0)</f>
        <v>#REF!</v>
      </c>
      <c r="CA1417" s="192" t="s">
        <v>18928</v>
      </c>
      <c r="CB1417" s="192" t="s">
        <v>18928</v>
      </c>
      <c r="CC1417" s="192" t="s">
        <v>18928</v>
      </c>
      <c r="CD1417" s="190"/>
      <c r="CE1417" s="184">
        <v>7004878</v>
      </c>
    </row>
    <row r="1418" spans="1:83" ht="11.95" customHeight="1">
      <c r="A1418" s="184">
        <v>7004879</v>
      </c>
      <c r="B1418" s="184">
        <v>1417</v>
      </c>
      <c r="C1418" s="184" t="s">
        <v>19398</v>
      </c>
      <c r="D1418" s="184" t="s">
        <v>15</v>
      </c>
      <c r="E1418" s="184" t="s">
        <v>596</v>
      </c>
      <c r="F1418" s="184" t="s">
        <v>12605</v>
      </c>
      <c r="G1418" s="185">
        <v>42810</v>
      </c>
      <c r="H1418" s="186" t="s">
        <v>22853</v>
      </c>
      <c r="I1418" s="187">
        <v>21130</v>
      </c>
      <c r="J1418" s="184" t="s">
        <v>22854</v>
      </c>
      <c r="K1418" s="184">
        <v>7004879</v>
      </c>
      <c r="L1418" s="184" t="s">
        <v>27906</v>
      </c>
      <c r="M1418" s="184" t="s">
        <v>27907</v>
      </c>
      <c r="N1418" s="188" t="s">
        <v>27908</v>
      </c>
      <c r="O1418" s="189"/>
      <c r="P1418" s="187" t="s">
        <v>27909</v>
      </c>
      <c r="Q1418" s="187" t="s">
        <v>27909</v>
      </c>
      <c r="R1418" s="184" t="s">
        <v>27910</v>
      </c>
      <c r="S1418" s="184" t="s">
        <v>27911</v>
      </c>
      <c r="T1418" s="184" t="s">
        <v>27912</v>
      </c>
      <c r="U1418" s="184">
        <v>13171218087</v>
      </c>
      <c r="V1418" s="184" t="s">
        <v>27913</v>
      </c>
      <c r="W1418" s="184" t="s">
        <v>27914</v>
      </c>
      <c r="X1418" s="187" t="s">
        <v>27915</v>
      </c>
      <c r="Y1418" s="187"/>
      <c r="Z1418" s="188" t="s">
        <v>3575</v>
      </c>
      <c r="AA1418" s="184">
        <v>180</v>
      </c>
      <c r="AB1418" s="184" t="s">
        <v>13748</v>
      </c>
      <c r="AC1418" s="184"/>
      <c r="AD1418" s="184"/>
      <c r="AE1418" s="184" t="s">
        <v>19014</v>
      </c>
      <c r="AF1418" s="184"/>
      <c r="AG1418" s="184"/>
      <c r="AH1418" s="184"/>
      <c r="AI1418" s="184"/>
      <c r="AJ1418" s="184"/>
      <c r="AK1418" s="184" t="s">
        <v>27916</v>
      </c>
      <c r="AL1418" s="184" t="s">
        <v>27917</v>
      </c>
      <c r="AM1418" s="184" t="s">
        <v>27909</v>
      </c>
      <c r="AN1418" s="184">
        <v>13171218087</v>
      </c>
      <c r="AO1418" s="184" t="s">
        <v>27918</v>
      </c>
      <c r="AP1418" s="184" t="s">
        <v>17106</v>
      </c>
      <c r="AQ1418" s="184">
        <v>13171218087</v>
      </c>
      <c r="AR1418" s="184" t="s">
        <v>27919</v>
      </c>
      <c r="AS1418" s="184" t="s">
        <v>27920</v>
      </c>
      <c r="AT1418" s="184">
        <v>13171218087</v>
      </c>
      <c r="AU1418" s="184" t="s">
        <v>27921</v>
      </c>
      <c r="AV1418" s="184" t="s">
        <v>27921</v>
      </c>
      <c r="AW1418" s="190"/>
      <c r="AX1418" s="185">
        <v>44048</v>
      </c>
      <c r="AY1418" s="185"/>
      <c r="AZ1418" s="184" t="s">
        <v>3731</v>
      </c>
      <c r="BA1418" s="184" t="s">
        <v>27922</v>
      </c>
      <c r="BB1418" s="184"/>
      <c r="BC1418" s="184"/>
      <c r="BD1418" s="184"/>
      <c r="BE1418" s="184"/>
      <c r="BF1418" s="184"/>
      <c r="BG1418" s="184"/>
      <c r="BH1418" s="184"/>
      <c r="BI1418" s="184"/>
      <c r="BJ1418" s="184"/>
      <c r="BK1418" s="184"/>
      <c r="BL1418" s="184" t="s">
        <v>3493</v>
      </c>
      <c r="BM1418" s="184"/>
      <c r="BN1418" s="184" t="s">
        <v>3493</v>
      </c>
      <c r="BO1418" s="184"/>
      <c r="BP1418" s="184" t="s">
        <v>3493</v>
      </c>
      <c r="BQ1418" s="184" t="s">
        <v>3493</v>
      </c>
      <c r="BR1418" s="184"/>
      <c r="BS1418" s="184"/>
      <c r="BT1418" s="187" t="s">
        <v>3493</v>
      </c>
      <c r="BU1418" s="184"/>
      <c r="BV1418" s="190" t="e">
        <f>VLOOKUP(D:D,#REF!,2,0)</f>
        <v>#REF!</v>
      </c>
      <c r="BW1418" s="190" t="e">
        <f>VLOOKUP(D:D,#REF!,3,0)</f>
        <v>#REF!</v>
      </c>
      <c r="BX1418" s="190"/>
      <c r="BY1418" s="190"/>
      <c r="BZ1418" s="191" t="e">
        <f>VLOOKUP(D:D,#REF!,2,0)</f>
        <v>#REF!</v>
      </c>
      <c r="CA1418" s="192" t="s">
        <v>18928</v>
      </c>
      <c r="CB1418" s="192" t="s">
        <v>18928</v>
      </c>
      <c r="CC1418" s="192" t="s">
        <v>18928</v>
      </c>
      <c r="CD1418" s="190"/>
      <c r="CE1418" s="184">
        <v>7004879</v>
      </c>
    </row>
    <row r="1419" spans="1:83" ht="11.95" customHeight="1">
      <c r="A1419" s="184">
        <v>7004880</v>
      </c>
      <c r="B1419" s="184">
        <v>1418</v>
      </c>
      <c r="C1419" s="184" t="s">
        <v>3672</v>
      </c>
      <c r="D1419" s="184" t="s">
        <v>34</v>
      </c>
      <c r="E1419" s="184" t="s">
        <v>729</v>
      </c>
      <c r="F1419" s="184" t="s">
        <v>27923</v>
      </c>
      <c r="G1419" s="185">
        <v>42525</v>
      </c>
      <c r="H1419" s="186" t="s">
        <v>16678</v>
      </c>
      <c r="I1419" s="187">
        <v>21157</v>
      </c>
      <c r="J1419" s="184" t="s">
        <v>27246</v>
      </c>
      <c r="K1419" s="184">
        <v>7004880</v>
      </c>
      <c r="L1419" s="184" t="s">
        <v>27924</v>
      </c>
      <c r="M1419" s="184" t="s">
        <v>27925</v>
      </c>
      <c r="N1419" s="188" t="s">
        <v>27926</v>
      </c>
      <c r="O1419" s="189" t="s">
        <v>17107</v>
      </c>
      <c r="P1419" s="187" t="s">
        <v>27927</v>
      </c>
      <c r="Q1419" s="187" t="s">
        <v>27927</v>
      </c>
      <c r="R1419" s="184" t="s">
        <v>27928</v>
      </c>
      <c r="S1419" s="184">
        <v>15197900566</v>
      </c>
      <c r="T1419" s="184" t="s">
        <v>27929</v>
      </c>
      <c r="U1419" s="184">
        <v>13574911012</v>
      </c>
      <c r="V1419" s="184" t="s">
        <v>27930</v>
      </c>
      <c r="W1419" s="184">
        <v>15526092070</v>
      </c>
      <c r="X1419" s="187" t="s">
        <v>27931</v>
      </c>
      <c r="Y1419" s="187" t="s">
        <v>27932</v>
      </c>
      <c r="Z1419" s="188" t="s">
        <v>3575</v>
      </c>
      <c r="AA1419" s="184">
        <v>180</v>
      </c>
      <c r="AB1419" s="184" t="s">
        <v>27477</v>
      </c>
      <c r="AC1419" s="184"/>
      <c r="AD1419" s="184"/>
      <c r="AE1419" s="184" t="s">
        <v>19014</v>
      </c>
      <c r="AF1419" s="184"/>
      <c r="AG1419" s="184"/>
      <c r="AH1419" s="184"/>
      <c r="AI1419" s="184"/>
      <c r="AJ1419" s="184"/>
      <c r="AK1419" s="184">
        <v>422000</v>
      </c>
      <c r="AL1419" s="184" t="s">
        <v>16678</v>
      </c>
      <c r="AM1419" s="184" t="s">
        <v>16692</v>
      </c>
      <c r="AN1419" s="184">
        <v>18974735679</v>
      </c>
      <c r="AO1419" s="184" t="s">
        <v>16693</v>
      </c>
      <c r="AP1419" s="184" t="s">
        <v>17108</v>
      </c>
      <c r="AQ1419" s="184">
        <v>13574911012</v>
      </c>
      <c r="AR1419" s="184" t="s">
        <v>16694</v>
      </c>
      <c r="AS1419" s="184" t="s">
        <v>16695</v>
      </c>
      <c r="AT1419" s="184">
        <v>18974735679</v>
      </c>
      <c r="AU1419" s="184" t="s">
        <v>27933</v>
      </c>
      <c r="AV1419" s="184" t="s">
        <v>27933</v>
      </c>
      <c r="AW1419" s="190"/>
      <c r="AX1419" s="185">
        <v>43999</v>
      </c>
      <c r="AY1419" s="185">
        <v>42752</v>
      </c>
      <c r="AZ1419" s="184" t="s">
        <v>3731</v>
      </c>
      <c r="BA1419" s="184" t="s">
        <v>27934</v>
      </c>
      <c r="BB1419" s="184"/>
      <c r="BC1419" s="184"/>
      <c r="BD1419" s="184"/>
      <c r="BE1419" s="184"/>
      <c r="BF1419" s="184"/>
      <c r="BG1419" s="184"/>
      <c r="BH1419" s="184"/>
      <c r="BI1419" s="184"/>
      <c r="BJ1419" s="184"/>
      <c r="BK1419" s="184"/>
      <c r="BL1419" s="184" t="s">
        <v>3493</v>
      </c>
      <c r="BM1419" s="184"/>
      <c r="BN1419" s="184"/>
      <c r="BO1419" s="184" t="s">
        <v>3493</v>
      </c>
      <c r="BP1419" s="184" t="s">
        <v>3493</v>
      </c>
      <c r="BQ1419" s="184" t="s">
        <v>3493</v>
      </c>
      <c r="BR1419" s="184"/>
      <c r="BS1419" s="184" t="s">
        <v>3493</v>
      </c>
      <c r="BT1419" s="187" t="s">
        <v>3493</v>
      </c>
      <c r="BU1419" s="184" t="s">
        <v>19517</v>
      </c>
      <c r="BV1419" s="190" t="e">
        <f>VLOOKUP(D:D,#REF!,2,0)</f>
        <v>#REF!</v>
      </c>
      <c r="BW1419" s="190" t="e">
        <f>VLOOKUP(D:D,#REF!,3,0)</f>
        <v>#REF!</v>
      </c>
      <c r="BX1419" s="190"/>
      <c r="BY1419" s="190"/>
      <c r="BZ1419" s="191" t="e">
        <f>VLOOKUP(D:D,#REF!,2,0)</f>
        <v>#REF!</v>
      </c>
      <c r="CA1419" s="192" t="s">
        <v>18928</v>
      </c>
      <c r="CB1419" s="192" t="s">
        <v>18928</v>
      </c>
      <c r="CC1419" s="192" t="s">
        <v>18928</v>
      </c>
      <c r="CD1419" s="190"/>
      <c r="CE1419" s="184">
        <v>7004880</v>
      </c>
    </row>
    <row r="1420" spans="1:83" ht="11.95" customHeight="1">
      <c r="A1420" s="184">
        <v>7004881</v>
      </c>
      <c r="B1420" s="184">
        <v>1419</v>
      </c>
      <c r="C1420" s="184" t="s">
        <v>9939</v>
      </c>
      <c r="D1420" s="184" t="s">
        <v>21</v>
      </c>
      <c r="E1420" s="184" t="s">
        <v>110</v>
      </c>
      <c r="F1420" s="184" t="s">
        <v>27935</v>
      </c>
      <c r="G1420" s="185">
        <v>42807</v>
      </c>
      <c r="H1420" s="186" t="s">
        <v>11188</v>
      </c>
      <c r="I1420" s="187">
        <v>21083</v>
      </c>
      <c r="J1420" s="184" t="s">
        <v>23784</v>
      </c>
      <c r="K1420" s="184">
        <v>7004881</v>
      </c>
      <c r="L1420" s="184" t="s">
        <v>27936</v>
      </c>
      <c r="M1420" s="184" t="s">
        <v>27937</v>
      </c>
      <c r="N1420" s="188" t="s">
        <v>27938</v>
      </c>
      <c r="O1420" s="189" t="s">
        <v>17109</v>
      </c>
      <c r="P1420" s="187" t="s">
        <v>27939</v>
      </c>
      <c r="Q1420" s="187" t="s">
        <v>27939</v>
      </c>
      <c r="R1420" s="184" t="s">
        <v>27940</v>
      </c>
      <c r="S1420" s="184" t="s">
        <v>27941</v>
      </c>
      <c r="T1420" s="184" t="s">
        <v>27942</v>
      </c>
      <c r="U1420" s="184" t="s">
        <v>27943</v>
      </c>
      <c r="V1420" s="184" t="s">
        <v>27944</v>
      </c>
      <c r="W1420" s="184" t="s">
        <v>27945</v>
      </c>
      <c r="X1420" s="187" t="s">
        <v>27946</v>
      </c>
      <c r="Y1420" s="187" t="s">
        <v>27947</v>
      </c>
      <c r="Z1420" s="188" t="s">
        <v>3575</v>
      </c>
      <c r="AA1420" s="184">
        <v>180</v>
      </c>
      <c r="AB1420" s="184" t="s">
        <v>13748</v>
      </c>
      <c r="AC1420" s="184"/>
      <c r="AD1420" s="184"/>
      <c r="AE1420" s="184" t="s">
        <v>19014</v>
      </c>
      <c r="AF1420" s="184"/>
      <c r="AG1420" s="184"/>
      <c r="AH1420" s="184"/>
      <c r="AI1420" s="184"/>
      <c r="AJ1420" s="184"/>
      <c r="AK1420" s="184">
        <v>231100</v>
      </c>
      <c r="AL1420" s="184" t="s">
        <v>909</v>
      </c>
      <c r="AM1420" s="184" t="s">
        <v>11196</v>
      </c>
      <c r="AN1420" s="184" t="s">
        <v>11197</v>
      </c>
      <c r="AO1420" s="184" t="s">
        <v>11198</v>
      </c>
      <c r="AP1420" s="184" t="s">
        <v>17110</v>
      </c>
      <c r="AQ1420" s="184" t="s">
        <v>17111</v>
      </c>
      <c r="AR1420" s="184" t="s">
        <v>909</v>
      </c>
      <c r="AS1420" s="184" t="s">
        <v>11196</v>
      </c>
      <c r="AT1420" s="184" t="s">
        <v>11197</v>
      </c>
      <c r="AU1420" s="184" t="s">
        <v>27948</v>
      </c>
      <c r="AV1420" s="184" t="s">
        <v>27949</v>
      </c>
      <c r="AW1420" s="190"/>
      <c r="AX1420" s="185">
        <v>44264</v>
      </c>
      <c r="AY1420" s="185">
        <v>43548</v>
      </c>
      <c r="AZ1420" s="184" t="s">
        <v>3731</v>
      </c>
      <c r="BA1420" s="184" t="s">
        <v>27950</v>
      </c>
      <c r="BB1420" s="184"/>
      <c r="BC1420" s="184"/>
      <c r="BD1420" s="184"/>
      <c r="BE1420" s="184"/>
      <c r="BF1420" s="184"/>
      <c r="BG1420" s="184"/>
      <c r="BH1420" s="184"/>
      <c r="BI1420" s="184"/>
      <c r="BJ1420" s="184"/>
      <c r="BK1420" s="184"/>
      <c r="BL1420" s="184" t="s">
        <v>3493</v>
      </c>
      <c r="BM1420" s="184"/>
      <c r="BN1420" s="184"/>
      <c r="BO1420" s="184" t="s">
        <v>3493</v>
      </c>
      <c r="BP1420" s="184" t="s">
        <v>3493</v>
      </c>
      <c r="BQ1420" s="184" t="s">
        <v>3493</v>
      </c>
      <c r="BR1420" s="184"/>
      <c r="BS1420" s="184"/>
      <c r="BT1420" s="187" t="s">
        <v>3493</v>
      </c>
      <c r="BU1420" s="184"/>
      <c r="BV1420" s="190" t="e">
        <f>VLOOKUP(D:D,#REF!,2,0)</f>
        <v>#REF!</v>
      </c>
      <c r="BW1420" s="190" t="e">
        <f>VLOOKUP(D:D,#REF!,3,0)</f>
        <v>#REF!</v>
      </c>
      <c r="BX1420" s="190"/>
      <c r="BY1420" s="190"/>
      <c r="BZ1420" s="191" t="e">
        <f>VLOOKUP(D:D,#REF!,2,0)</f>
        <v>#REF!</v>
      </c>
      <c r="CA1420" s="192" t="s">
        <v>18928</v>
      </c>
      <c r="CB1420" s="192" t="s">
        <v>18928</v>
      </c>
      <c r="CC1420" s="192" t="s">
        <v>18928</v>
      </c>
      <c r="CD1420" s="190"/>
      <c r="CE1420" s="184">
        <v>7004881</v>
      </c>
    </row>
    <row r="1421" spans="1:83" ht="11.95" customHeight="1">
      <c r="A1421" s="184">
        <v>7004882</v>
      </c>
      <c r="B1421" s="184">
        <v>1420</v>
      </c>
      <c r="C1421" s="184" t="s">
        <v>9939</v>
      </c>
      <c r="D1421" s="184" t="s">
        <v>31</v>
      </c>
      <c r="E1421" s="184" t="s">
        <v>546</v>
      </c>
      <c r="F1421" s="184" t="s">
        <v>27951</v>
      </c>
      <c r="G1421" s="185">
        <v>42808</v>
      </c>
      <c r="H1421" s="186" t="s">
        <v>23197</v>
      </c>
      <c r="I1421" s="187">
        <v>21056</v>
      </c>
      <c r="J1421" s="184" t="s">
        <v>25498</v>
      </c>
      <c r="K1421" s="184">
        <v>7004882</v>
      </c>
      <c r="L1421" s="184" t="s">
        <v>27952</v>
      </c>
      <c r="M1421" s="184" t="s">
        <v>27953</v>
      </c>
      <c r="N1421" s="188" t="s">
        <v>27954</v>
      </c>
      <c r="O1421" s="189"/>
      <c r="P1421" s="187" t="s">
        <v>27955</v>
      </c>
      <c r="Q1421" s="187" t="s">
        <v>27955</v>
      </c>
      <c r="R1421" s="184" t="s">
        <v>27956</v>
      </c>
      <c r="S1421" s="184" t="s">
        <v>27957</v>
      </c>
      <c r="T1421" s="184" t="s">
        <v>17112</v>
      </c>
      <c r="U1421" s="184">
        <v>13868987127</v>
      </c>
      <c r="V1421" s="184" t="s">
        <v>27958</v>
      </c>
      <c r="W1421" s="184" t="s">
        <v>27959</v>
      </c>
      <c r="X1421" s="187" t="s">
        <v>27960</v>
      </c>
      <c r="Y1421" s="187"/>
      <c r="Z1421" s="188" t="s">
        <v>17113</v>
      </c>
      <c r="AA1421" s="184">
        <v>180</v>
      </c>
      <c r="AB1421" s="184" t="s">
        <v>13748</v>
      </c>
      <c r="AC1421" s="184"/>
      <c r="AD1421" s="184"/>
      <c r="AE1421" s="184" t="s">
        <v>19014</v>
      </c>
      <c r="AF1421" s="184"/>
      <c r="AG1421" s="184"/>
      <c r="AH1421" s="184"/>
      <c r="AI1421" s="184"/>
      <c r="AJ1421" s="184" t="s">
        <v>3593</v>
      </c>
      <c r="AK1421" s="184">
        <v>321015</v>
      </c>
      <c r="AL1421" s="184" t="s">
        <v>17114</v>
      </c>
      <c r="AM1421" s="184" t="s">
        <v>17115</v>
      </c>
      <c r="AN1421" s="184" t="s">
        <v>17116</v>
      </c>
      <c r="AO1421" s="184" t="s">
        <v>13534</v>
      </c>
      <c r="AP1421" s="184" t="s">
        <v>17114</v>
      </c>
      <c r="AQ1421" s="184" t="s">
        <v>17116</v>
      </c>
      <c r="AR1421" s="184" t="s">
        <v>17114</v>
      </c>
      <c r="AS1421" s="184" t="s">
        <v>17115</v>
      </c>
      <c r="AT1421" s="184" t="s">
        <v>17116</v>
      </c>
      <c r="AU1421" s="184" t="s">
        <v>27961</v>
      </c>
      <c r="AV1421" s="184" t="s">
        <v>27962</v>
      </c>
      <c r="AW1421" s="190"/>
      <c r="AX1421" s="185">
        <v>44217</v>
      </c>
      <c r="AY1421" s="185"/>
      <c r="AZ1421" s="184" t="s">
        <v>3731</v>
      </c>
      <c r="BA1421" s="184" t="s">
        <v>27963</v>
      </c>
      <c r="BB1421" s="184"/>
      <c r="BC1421" s="184"/>
      <c r="BD1421" s="184"/>
      <c r="BE1421" s="184"/>
      <c r="BF1421" s="184"/>
      <c r="BG1421" s="184"/>
      <c r="BH1421" s="184"/>
      <c r="BI1421" s="184"/>
      <c r="BJ1421" s="184"/>
      <c r="BK1421" s="184"/>
      <c r="BL1421" s="184" t="s">
        <v>3493</v>
      </c>
      <c r="BM1421" s="184"/>
      <c r="BN1421" s="184" t="s">
        <v>3493</v>
      </c>
      <c r="BO1421" s="184"/>
      <c r="BP1421" s="184" t="s">
        <v>3493</v>
      </c>
      <c r="BQ1421" s="184" t="s">
        <v>3493</v>
      </c>
      <c r="BR1421" s="184"/>
      <c r="BS1421" s="184"/>
      <c r="BT1421" s="187" t="s">
        <v>3493</v>
      </c>
      <c r="BU1421" s="184"/>
      <c r="BV1421" s="190" t="e">
        <f>VLOOKUP(D:D,#REF!,2,0)</f>
        <v>#REF!</v>
      </c>
      <c r="BW1421" s="190" t="e">
        <f>VLOOKUP(D:D,#REF!,3,0)</f>
        <v>#REF!</v>
      </c>
      <c r="BX1421" s="190"/>
      <c r="BY1421" s="190"/>
      <c r="BZ1421" s="191" t="e">
        <f>VLOOKUP(D:D,#REF!,2,0)</f>
        <v>#REF!</v>
      </c>
      <c r="CA1421" s="192" t="s">
        <v>18928</v>
      </c>
      <c r="CB1421" s="192" t="s">
        <v>18928</v>
      </c>
      <c r="CC1421" s="192" t="s">
        <v>18928</v>
      </c>
      <c r="CD1421" s="190"/>
      <c r="CE1421" s="184">
        <v>7004882</v>
      </c>
    </row>
    <row r="1422" spans="1:83" ht="11.95" customHeight="1">
      <c r="A1422" s="184">
        <v>7004883</v>
      </c>
      <c r="B1422" s="184">
        <v>1421</v>
      </c>
      <c r="C1422" s="184" t="s">
        <v>9939</v>
      </c>
      <c r="D1422" s="184" t="s">
        <v>31</v>
      </c>
      <c r="E1422" s="184" t="s">
        <v>545</v>
      </c>
      <c r="F1422" s="184" t="s">
        <v>27964</v>
      </c>
      <c r="G1422" s="185">
        <v>42808</v>
      </c>
      <c r="H1422" s="186" t="s">
        <v>23197</v>
      </c>
      <c r="I1422" s="187">
        <v>21056</v>
      </c>
      <c r="J1422" s="184" t="s">
        <v>25498</v>
      </c>
      <c r="K1422" s="184">
        <v>7004883</v>
      </c>
      <c r="L1422" s="184" t="s">
        <v>27965</v>
      </c>
      <c r="M1422" s="184" t="s">
        <v>27966</v>
      </c>
      <c r="N1422" s="188" t="s">
        <v>27967</v>
      </c>
      <c r="O1422" s="189"/>
      <c r="P1422" s="187" t="s">
        <v>27968</v>
      </c>
      <c r="Q1422" s="187" t="s">
        <v>27968</v>
      </c>
      <c r="R1422" s="184" t="s">
        <v>27969</v>
      </c>
      <c r="S1422" s="184" t="s">
        <v>27970</v>
      </c>
      <c r="T1422" s="184" t="s">
        <v>9633</v>
      </c>
      <c r="U1422" s="184">
        <v>13676605765</v>
      </c>
      <c r="V1422" s="184" t="s">
        <v>25375</v>
      </c>
      <c r="W1422" s="184" t="s">
        <v>3575</v>
      </c>
      <c r="X1422" s="187" t="s">
        <v>27971</v>
      </c>
      <c r="Y1422" s="187" t="s">
        <v>27972</v>
      </c>
      <c r="Z1422" s="188" t="s">
        <v>17117</v>
      </c>
      <c r="AA1422" s="184">
        <v>180</v>
      </c>
      <c r="AB1422" s="184" t="s">
        <v>13748</v>
      </c>
      <c r="AC1422" s="184"/>
      <c r="AD1422" s="184"/>
      <c r="AE1422" s="184" t="s">
        <v>19014</v>
      </c>
      <c r="AF1422" s="184"/>
      <c r="AG1422" s="184"/>
      <c r="AH1422" s="184"/>
      <c r="AI1422" s="184"/>
      <c r="AJ1422" s="184" t="s">
        <v>3593</v>
      </c>
      <c r="AK1422" s="184">
        <v>324100</v>
      </c>
      <c r="AL1422" s="184" t="s">
        <v>17118</v>
      </c>
      <c r="AM1422" s="184" t="s">
        <v>17119</v>
      </c>
      <c r="AN1422" s="184">
        <v>13857027530</v>
      </c>
      <c r="AO1422" s="184" t="s">
        <v>13534</v>
      </c>
      <c r="AP1422" s="184" t="s">
        <v>17120</v>
      </c>
      <c r="AQ1422" s="184" t="s">
        <v>17121</v>
      </c>
      <c r="AR1422" s="184" t="s">
        <v>17120</v>
      </c>
      <c r="AS1422" s="184" t="s">
        <v>17119</v>
      </c>
      <c r="AT1422" s="184" t="s">
        <v>17121</v>
      </c>
      <c r="AU1422" s="184" t="s">
        <v>27973</v>
      </c>
      <c r="AV1422" s="184" t="s">
        <v>27974</v>
      </c>
      <c r="AW1422" s="190"/>
      <c r="AX1422" s="185">
        <v>44244</v>
      </c>
      <c r="AY1422" s="185">
        <v>43553</v>
      </c>
      <c r="AZ1422" s="184" t="s">
        <v>3731</v>
      </c>
      <c r="BA1422" s="184" t="s">
        <v>27975</v>
      </c>
      <c r="BB1422" s="184"/>
      <c r="BC1422" s="184"/>
      <c r="BD1422" s="184"/>
      <c r="BE1422" s="184"/>
      <c r="BF1422" s="184"/>
      <c r="BG1422" s="184"/>
      <c r="BH1422" s="184"/>
      <c r="BI1422" s="184"/>
      <c r="BJ1422" s="184"/>
      <c r="BK1422" s="184"/>
      <c r="BL1422" s="184" t="s">
        <v>3493</v>
      </c>
      <c r="BM1422" s="184" t="s">
        <v>3493</v>
      </c>
      <c r="BN1422" s="184"/>
      <c r="BO1422" s="184" t="s">
        <v>3493</v>
      </c>
      <c r="BP1422" s="184" t="s">
        <v>3493</v>
      </c>
      <c r="BQ1422" s="184" t="s">
        <v>3493</v>
      </c>
      <c r="BR1422" s="184"/>
      <c r="BS1422" s="184"/>
      <c r="BT1422" s="187" t="s">
        <v>3493</v>
      </c>
      <c r="BU1422" s="184"/>
      <c r="BV1422" s="190" t="e">
        <f>VLOOKUP(D:D,#REF!,2,0)</f>
        <v>#REF!</v>
      </c>
      <c r="BW1422" s="190" t="e">
        <f>VLOOKUP(D:D,#REF!,3,0)</f>
        <v>#REF!</v>
      </c>
      <c r="BX1422" s="190"/>
      <c r="BY1422" s="190"/>
      <c r="BZ1422" s="191" t="e">
        <f>VLOOKUP(D:D,#REF!,2,0)</f>
        <v>#REF!</v>
      </c>
      <c r="CA1422" s="192" t="s">
        <v>18928</v>
      </c>
      <c r="CB1422" s="192" t="s">
        <v>18928</v>
      </c>
      <c r="CC1422" s="192" t="s">
        <v>18928</v>
      </c>
      <c r="CD1422" s="190"/>
      <c r="CE1422" s="184">
        <v>7004883</v>
      </c>
    </row>
    <row r="1423" spans="1:83" ht="11.95" customHeight="1">
      <c r="A1423" s="184">
        <v>7004884</v>
      </c>
      <c r="B1423" s="184">
        <v>1422</v>
      </c>
      <c r="C1423" s="184" t="s">
        <v>9939</v>
      </c>
      <c r="D1423" s="184" t="s">
        <v>31</v>
      </c>
      <c r="E1423" s="184" t="s">
        <v>545</v>
      </c>
      <c r="F1423" s="184" t="s">
        <v>27976</v>
      </c>
      <c r="G1423" s="185">
        <v>42808</v>
      </c>
      <c r="H1423" s="186" t="s">
        <v>23197</v>
      </c>
      <c r="I1423" s="187">
        <v>21056</v>
      </c>
      <c r="J1423" s="184" t="s">
        <v>25498</v>
      </c>
      <c r="K1423" s="184">
        <v>7004884</v>
      </c>
      <c r="L1423" s="184" t="s">
        <v>27977</v>
      </c>
      <c r="M1423" s="184" t="s">
        <v>27978</v>
      </c>
      <c r="N1423" s="188" t="s">
        <v>27979</v>
      </c>
      <c r="O1423" s="189"/>
      <c r="P1423" s="187" t="s">
        <v>27980</v>
      </c>
      <c r="Q1423" s="187" t="s">
        <v>27980</v>
      </c>
      <c r="R1423" s="184" t="s">
        <v>27981</v>
      </c>
      <c r="S1423" s="184" t="s">
        <v>27982</v>
      </c>
      <c r="T1423" s="184" t="s">
        <v>17122</v>
      </c>
      <c r="U1423" s="184">
        <v>13656702029</v>
      </c>
      <c r="V1423" s="184" t="s">
        <v>17123</v>
      </c>
      <c r="W1423" s="184">
        <v>18268979155</v>
      </c>
      <c r="X1423" s="187" t="s">
        <v>27983</v>
      </c>
      <c r="Y1423" s="187" t="s">
        <v>27984</v>
      </c>
      <c r="Z1423" s="188" t="s">
        <v>17124</v>
      </c>
      <c r="AA1423" s="184">
        <v>180</v>
      </c>
      <c r="AB1423" s="184" t="s">
        <v>13748</v>
      </c>
      <c r="AC1423" s="184"/>
      <c r="AD1423" s="184"/>
      <c r="AE1423" s="184" t="s">
        <v>19014</v>
      </c>
      <c r="AF1423" s="184"/>
      <c r="AG1423" s="184"/>
      <c r="AH1423" s="184"/>
      <c r="AI1423" s="184"/>
      <c r="AJ1423" s="184" t="s">
        <v>3593</v>
      </c>
      <c r="AK1423" s="184">
        <v>324200</v>
      </c>
      <c r="AL1423" s="184" t="s">
        <v>17123</v>
      </c>
      <c r="AM1423" s="184" t="s">
        <v>17125</v>
      </c>
      <c r="AN1423" s="184">
        <v>18268979155</v>
      </c>
      <c r="AO1423" s="184" t="s">
        <v>13534</v>
      </c>
      <c r="AP1423" s="184" t="s">
        <v>17126</v>
      </c>
      <c r="AQ1423" s="184" t="s">
        <v>17127</v>
      </c>
      <c r="AR1423" s="184" t="s">
        <v>17123</v>
      </c>
      <c r="AS1423" s="184" t="s">
        <v>17125</v>
      </c>
      <c r="AT1423" s="184">
        <v>18268979155</v>
      </c>
      <c r="AU1423" s="184" t="s">
        <v>27985</v>
      </c>
      <c r="AV1423" s="184" t="s">
        <v>27985</v>
      </c>
      <c r="AW1423" s="190"/>
      <c r="AX1423" s="185">
        <v>44332</v>
      </c>
      <c r="AY1423" s="185">
        <v>43638</v>
      </c>
      <c r="AZ1423" s="184" t="s">
        <v>3731</v>
      </c>
      <c r="BA1423" s="184" t="s">
        <v>27986</v>
      </c>
      <c r="BB1423" s="184"/>
      <c r="BC1423" s="184"/>
      <c r="BD1423" s="184"/>
      <c r="BE1423" s="184"/>
      <c r="BF1423" s="184"/>
      <c r="BG1423" s="184"/>
      <c r="BH1423" s="184"/>
      <c r="BI1423" s="184"/>
      <c r="BJ1423" s="184"/>
      <c r="BK1423" s="184"/>
      <c r="BL1423" s="184" t="s">
        <v>3493</v>
      </c>
      <c r="BM1423" s="184"/>
      <c r="BN1423" s="184" t="s">
        <v>3493</v>
      </c>
      <c r="BO1423" s="184" t="s">
        <v>3493</v>
      </c>
      <c r="BP1423" s="184" t="s">
        <v>3493</v>
      </c>
      <c r="BQ1423" s="184" t="s">
        <v>3493</v>
      </c>
      <c r="BR1423" s="184"/>
      <c r="BS1423" s="184"/>
      <c r="BT1423" s="187" t="s">
        <v>3493</v>
      </c>
      <c r="BU1423" s="184"/>
      <c r="BV1423" s="190" t="e">
        <f>VLOOKUP(D:D,#REF!,2,0)</f>
        <v>#REF!</v>
      </c>
      <c r="BW1423" s="190" t="e">
        <f>VLOOKUP(D:D,#REF!,3,0)</f>
        <v>#REF!</v>
      </c>
      <c r="BX1423" s="190"/>
      <c r="BY1423" s="190"/>
      <c r="BZ1423" s="191" t="e">
        <f>VLOOKUP(D:D,#REF!,2,0)</f>
        <v>#REF!</v>
      </c>
      <c r="CA1423" s="192" t="s">
        <v>18928</v>
      </c>
      <c r="CB1423" s="192" t="s">
        <v>18928</v>
      </c>
      <c r="CC1423" s="192" t="s">
        <v>18928</v>
      </c>
      <c r="CD1423" s="190"/>
      <c r="CE1423" s="184">
        <v>7004884</v>
      </c>
    </row>
    <row r="1424" spans="1:83" ht="11.95" customHeight="1">
      <c r="A1424" s="184">
        <v>7004885</v>
      </c>
      <c r="B1424" s="184">
        <v>1423</v>
      </c>
      <c r="C1424" s="184" t="s">
        <v>9939</v>
      </c>
      <c r="D1424" s="184" t="s">
        <v>31</v>
      </c>
      <c r="E1424" s="184" t="s">
        <v>545</v>
      </c>
      <c r="F1424" s="184" t="s">
        <v>27987</v>
      </c>
      <c r="G1424" s="185">
        <v>42808</v>
      </c>
      <c r="H1424" s="186" t="s">
        <v>23197</v>
      </c>
      <c r="I1424" s="187">
        <v>21056</v>
      </c>
      <c r="J1424" s="184" t="s">
        <v>25498</v>
      </c>
      <c r="K1424" s="184">
        <v>7004885</v>
      </c>
      <c r="L1424" s="184" t="s">
        <v>27988</v>
      </c>
      <c r="M1424" s="184" t="s">
        <v>27989</v>
      </c>
      <c r="N1424" s="188" t="s">
        <v>27990</v>
      </c>
      <c r="O1424" s="189"/>
      <c r="P1424" s="187" t="s">
        <v>27991</v>
      </c>
      <c r="Q1424" s="187" t="s">
        <v>27991</v>
      </c>
      <c r="R1424" s="184" t="s">
        <v>27992</v>
      </c>
      <c r="S1424" s="184" t="s">
        <v>27993</v>
      </c>
      <c r="T1424" s="184" t="s">
        <v>11915</v>
      </c>
      <c r="U1424" s="184">
        <v>13675709008</v>
      </c>
      <c r="V1424" s="184" t="s">
        <v>25375</v>
      </c>
      <c r="W1424" s="184" t="s">
        <v>3575</v>
      </c>
      <c r="X1424" s="187" t="s">
        <v>27994</v>
      </c>
      <c r="Y1424" s="187" t="s">
        <v>27995</v>
      </c>
      <c r="Z1424" s="188" t="s">
        <v>17128</v>
      </c>
      <c r="AA1424" s="184">
        <v>180</v>
      </c>
      <c r="AB1424" s="184" t="s">
        <v>13748</v>
      </c>
      <c r="AC1424" s="184"/>
      <c r="AD1424" s="184"/>
      <c r="AE1424" s="184" t="s">
        <v>19014</v>
      </c>
      <c r="AF1424" s="184"/>
      <c r="AG1424" s="184"/>
      <c r="AH1424" s="184"/>
      <c r="AI1424" s="184"/>
      <c r="AJ1424" s="184" t="s">
        <v>3593</v>
      </c>
      <c r="AK1424" s="184">
        <v>324300</v>
      </c>
      <c r="AL1424" s="184" t="s">
        <v>17129</v>
      </c>
      <c r="AM1424" s="184" t="s">
        <v>17130</v>
      </c>
      <c r="AN1424" s="184">
        <v>13567026121</v>
      </c>
      <c r="AO1424" s="184" t="s">
        <v>13534</v>
      </c>
      <c r="AP1424" s="184" t="s">
        <v>17131</v>
      </c>
      <c r="AQ1424" s="184" t="s">
        <v>17132</v>
      </c>
      <c r="AR1424" s="184" t="s">
        <v>17129</v>
      </c>
      <c r="AS1424" s="184" t="s">
        <v>17130</v>
      </c>
      <c r="AT1424" s="184">
        <v>13567026121</v>
      </c>
      <c r="AU1424" s="184" t="s">
        <v>27996</v>
      </c>
      <c r="AV1424" s="184" t="s">
        <v>17133</v>
      </c>
      <c r="AW1424" s="190"/>
      <c r="AX1424" s="185">
        <v>44280</v>
      </c>
      <c r="AY1424" s="185">
        <v>43598</v>
      </c>
      <c r="AZ1424" s="184" t="s">
        <v>3731</v>
      </c>
      <c r="BA1424" s="184" t="s">
        <v>27997</v>
      </c>
      <c r="BB1424" s="184"/>
      <c r="BC1424" s="184"/>
      <c r="BD1424" s="184"/>
      <c r="BE1424" s="184"/>
      <c r="BF1424" s="184"/>
      <c r="BG1424" s="184"/>
      <c r="BH1424" s="184"/>
      <c r="BI1424" s="184"/>
      <c r="BJ1424" s="184"/>
      <c r="BK1424" s="184"/>
      <c r="BL1424" s="184" t="s">
        <v>3493</v>
      </c>
      <c r="BM1424" s="184"/>
      <c r="BN1424" s="184" t="s">
        <v>3493</v>
      </c>
      <c r="BO1424" s="184" t="s">
        <v>3493</v>
      </c>
      <c r="BP1424" s="184" t="s">
        <v>3493</v>
      </c>
      <c r="BQ1424" s="184" t="s">
        <v>3493</v>
      </c>
      <c r="BR1424" s="184"/>
      <c r="BS1424" s="184"/>
      <c r="BT1424" s="187" t="s">
        <v>3493</v>
      </c>
      <c r="BU1424" s="184"/>
      <c r="BV1424" s="190" t="e">
        <f>VLOOKUP(D:D,#REF!,2,0)</f>
        <v>#REF!</v>
      </c>
      <c r="BW1424" s="190" t="e">
        <f>VLOOKUP(D:D,#REF!,3,0)</f>
        <v>#REF!</v>
      </c>
      <c r="BX1424" s="190"/>
      <c r="BY1424" s="190"/>
      <c r="BZ1424" s="191" t="e">
        <f>VLOOKUP(D:D,#REF!,2,0)</f>
        <v>#REF!</v>
      </c>
      <c r="CA1424" s="192" t="s">
        <v>18928</v>
      </c>
      <c r="CB1424" s="192" t="s">
        <v>18928</v>
      </c>
      <c r="CC1424" s="192" t="s">
        <v>18928</v>
      </c>
      <c r="CD1424" s="190"/>
      <c r="CE1424" s="184">
        <v>7004885</v>
      </c>
    </row>
    <row r="1425" spans="1:83" ht="11.95" customHeight="1">
      <c r="A1425" s="184">
        <v>7004886</v>
      </c>
      <c r="B1425" s="184">
        <v>1424</v>
      </c>
      <c r="C1425" s="184" t="s">
        <v>9939</v>
      </c>
      <c r="D1425" s="184" t="s">
        <v>31</v>
      </c>
      <c r="E1425" s="184" t="s">
        <v>538</v>
      </c>
      <c r="F1425" s="184" t="s">
        <v>27998</v>
      </c>
      <c r="G1425" s="185">
        <v>42808</v>
      </c>
      <c r="H1425" s="186" t="s">
        <v>23703</v>
      </c>
      <c r="I1425" s="187">
        <v>21134</v>
      </c>
      <c r="J1425" s="184" t="s">
        <v>25498</v>
      </c>
      <c r="K1425" s="184">
        <v>7004886</v>
      </c>
      <c r="L1425" s="184" t="s">
        <v>27999</v>
      </c>
      <c r="M1425" s="184" t="s">
        <v>28000</v>
      </c>
      <c r="N1425" s="188" t="s">
        <v>28001</v>
      </c>
      <c r="O1425" s="189" t="s">
        <v>28002</v>
      </c>
      <c r="P1425" s="187" t="s">
        <v>28003</v>
      </c>
      <c r="Q1425" s="187" t="s">
        <v>28003</v>
      </c>
      <c r="R1425" s="184" t="s">
        <v>28004</v>
      </c>
      <c r="S1425" s="184" t="s">
        <v>28005</v>
      </c>
      <c r="T1425" s="184" t="s">
        <v>28006</v>
      </c>
      <c r="U1425" s="184" t="s">
        <v>28007</v>
      </c>
      <c r="V1425" s="184" t="s">
        <v>28006</v>
      </c>
      <c r="W1425" s="184" t="s">
        <v>28007</v>
      </c>
      <c r="X1425" s="187" t="s">
        <v>28008</v>
      </c>
      <c r="Y1425" s="187"/>
      <c r="Z1425" s="188" t="s">
        <v>17134</v>
      </c>
      <c r="AA1425" s="184">
        <v>180</v>
      </c>
      <c r="AB1425" s="184" t="s">
        <v>13748</v>
      </c>
      <c r="AC1425" s="184"/>
      <c r="AD1425" s="184"/>
      <c r="AE1425" s="184" t="s">
        <v>19014</v>
      </c>
      <c r="AF1425" s="184"/>
      <c r="AG1425" s="184"/>
      <c r="AH1425" s="184"/>
      <c r="AI1425" s="184"/>
      <c r="AJ1425" s="184" t="s">
        <v>3593</v>
      </c>
      <c r="AK1425" s="184">
        <v>317200</v>
      </c>
      <c r="AL1425" s="184" t="s">
        <v>28009</v>
      </c>
      <c r="AM1425" s="184" t="s">
        <v>28003</v>
      </c>
      <c r="AN1425" s="184" t="s">
        <v>28010</v>
      </c>
      <c r="AO1425" s="184" t="s">
        <v>15381</v>
      </c>
      <c r="AP1425" s="184" t="s">
        <v>17135</v>
      </c>
      <c r="AQ1425" s="184" t="s">
        <v>17136</v>
      </c>
      <c r="AR1425" s="184" t="s">
        <v>28011</v>
      </c>
      <c r="AS1425" s="184" t="s">
        <v>28012</v>
      </c>
      <c r="AT1425" s="184" t="s">
        <v>28010</v>
      </c>
      <c r="AU1425" s="184" t="s">
        <v>28013</v>
      </c>
      <c r="AV1425" s="184" t="s">
        <v>28013</v>
      </c>
      <c r="AW1425" s="190"/>
      <c r="AX1425" s="185">
        <v>44556</v>
      </c>
      <c r="AY1425" s="185"/>
      <c r="AZ1425" s="184" t="s">
        <v>3731</v>
      </c>
      <c r="BA1425" s="184" t="s">
        <v>28014</v>
      </c>
      <c r="BB1425" s="184"/>
      <c r="BC1425" s="184"/>
      <c r="BD1425" s="184"/>
      <c r="BE1425" s="184"/>
      <c r="BF1425" s="184"/>
      <c r="BG1425" s="184"/>
      <c r="BH1425" s="184"/>
      <c r="BI1425" s="184"/>
      <c r="BJ1425" s="184"/>
      <c r="BK1425" s="184"/>
      <c r="BL1425" s="184" t="s">
        <v>3493</v>
      </c>
      <c r="BM1425" s="184"/>
      <c r="BN1425" s="184"/>
      <c r="BO1425" s="184"/>
      <c r="BP1425" s="184" t="s">
        <v>3493</v>
      </c>
      <c r="BQ1425" s="184" t="s">
        <v>3493</v>
      </c>
      <c r="BR1425" s="184"/>
      <c r="BS1425" s="184"/>
      <c r="BT1425" s="187" t="s">
        <v>3493</v>
      </c>
      <c r="BU1425" s="184"/>
      <c r="BV1425" s="190" t="e">
        <f>VLOOKUP(D:D,#REF!,2,0)</f>
        <v>#REF!</v>
      </c>
      <c r="BW1425" s="190" t="e">
        <f>VLOOKUP(D:D,#REF!,3,0)</f>
        <v>#REF!</v>
      </c>
      <c r="BX1425" s="190"/>
      <c r="BY1425" s="190"/>
      <c r="BZ1425" s="191" t="e">
        <f>VLOOKUP(D:D,#REF!,2,0)</f>
        <v>#REF!</v>
      </c>
      <c r="CA1425" s="192" t="s">
        <v>18928</v>
      </c>
      <c r="CB1425" s="192" t="s">
        <v>18928</v>
      </c>
      <c r="CC1425" s="192" t="s">
        <v>18928</v>
      </c>
      <c r="CD1425" s="190"/>
      <c r="CE1425" s="184">
        <v>7004886</v>
      </c>
    </row>
    <row r="1426" spans="1:83" ht="11.95" customHeight="1">
      <c r="A1426" s="184">
        <v>7004887</v>
      </c>
      <c r="B1426" s="184">
        <v>1425</v>
      </c>
      <c r="C1426" s="184" t="s">
        <v>9939</v>
      </c>
      <c r="D1426" s="184" t="s">
        <v>31</v>
      </c>
      <c r="E1426" s="184" t="s">
        <v>546</v>
      </c>
      <c r="F1426" s="184" t="s">
        <v>28015</v>
      </c>
      <c r="G1426" s="185">
        <v>42808</v>
      </c>
      <c r="H1426" s="186" t="s">
        <v>23197</v>
      </c>
      <c r="I1426" s="187">
        <v>21056</v>
      </c>
      <c r="J1426" s="184" t="s">
        <v>25498</v>
      </c>
      <c r="K1426" s="184">
        <v>7004887</v>
      </c>
      <c r="L1426" s="184" t="s">
        <v>28016</v>
      </c>
      <c r="M1426" s="184" t="s">
        <v>28017</v>
      </c>
      <c r="N1426" s="188" t="s">
        <v>28018</v>
      </c>
      <c r="O1426" s="189"/>
      <c r="P1426" s="187" t="s">
        <v>28019</v>
      </c>
      <c r="Q1426" s="187" t="s">
        <v>28019</v>
      </c>
      <c r="R1426" s="184" t="s">
        <v>28020</v>
      </c>
      <c r="S1426" s="184" t="s">
        <v>28021</v>
      </c>
      <c r="T1426" s="184" t="s">
        <v>17137</v>
      </c>
      <c r="U1426" s="184">
        <v>13588646923</v>
      </c>
      <c r="V1426" s="184" t="s">
        <v>17138</v>
      </c>
      <c r="W1426" s="184" t="s">
        <v>28022</v>
      </c>
      <c r="X1426" s="187" t="s">
        <v>28023</v>
      </c>
      <c r="Y1426" s="187"/>
      <c r="Z1426" s="188" t="s">
        <v>17139</v>
      </c>
      <c r="AA1426" s="184">
        <v>180</v>
      </c>
      <c r="AB1426" s="184" t="s">
        <v>13748</v>
      </c>
      <c r="AC1426" s="184"/>
      <c r="AD1426" s="184"/>
      <c r="AE1426" s="184" t="s">
        <v>19014</v>
      </c>
      <c r="AF1426" s="184"/>
      <c r="AG1426" s="184"/>
      <c r="AH1426" s="184"/>
      <c r="AI1426" s="184"/>
      <c r="AJ1426" s="184" t="s">
        <v>3593</v>
      </c>
      <c r="AK1426" s="184">
        <v>322100</v>
      </c>
      <c r="AL1426" s="184" t="s">
        <v>17137</v>
      </c>
      <c r="AM1426" s="184" t="s">
        <v>17140</v>
      </c>
      <c r="AN1426" s="184">
        <v>13588646923</v>
      </c>
      <c r="AO1426" s="184" t="s">
        <v>13534</v>
      </c>
      <c r="AP1426" s="184" t="s">
        <v>17141</v>
      </c>
      <c r="AQ1426" s="184">
        <v>15325998843</v>
      </c>
      <c r="AR1426" s="184" t="s">
        <v>17137</v>
      </c>
      <c r="AS1426" s="184" t="s">
        <v>17140</v>
      </c>
      <c r="AT1426" s="184">
        <v>13588646923</v>
      </c>
      <c r="AU1426" s="184" t="s">
        <v>28024</v>
      </c>
      <c r="AV1426" s="184" t="s">
        <v>28025</v>
      </c>
      <c r="AW1426" s="190"/>
      <c r="AX1426" s="185">
        <v>44382</v>
      </c>
      <c r="AY1426" s="185"/>
      <c r="AZ1426" s="184" t="s">
        <v>3731</v>
      </c>
      <c r="BA1426" s="184" t="s">
        <v>28026</v>
      </c>
      <c r="BB1426" s="184"/>
      <c r="BC1426" s="184"/>
      <c r="BD1426" s="184"/>
      <c r="BE1426" s="184"/>
      <c r="BF1426" s="184"/>
      <c r="BG1426" s="184"/>
      <c r="BH1426" s="184"/>
      <c r="BI1426" s="184"/>
      <c r="BJ1426" s="184"/>
      <c r="BK1426" s="184"/>
      <c r="BL1426" s="184" t="s">
        <v>3493</v>
      </c>
      <c r="BM1426" s="184"/>
      <c r="BN1426" s="184"/>
      <c r="BO1426" s="184"/>
      <c r="BP1426" s="184" t="s">
        <v>3493</v>
      </c>
      <c r="BQ1426" s="184" t="s">
        <v>3493</v>
      </c>
      <c r="BR1426" s="184"/>
      <c r="BS1426" s="184"/>
      <c r="BT1426" s="187" t="s">
        <v>3493</v>
      </c>
      <c r="BU1426" s="184"/>
      <c r="BV1426" s="190" t="e">
        <f>VLOOKUP(D:D,#REF!,2,0)</f>
        <v>#REF!</v>
      </c>
      <c r="BW1426" s="190" t="e">
        <f>VLOOKUP(D:D,#REF!,3,0)</f>
        <v>#REF!</v>
      </c>
      <c r="BX1426" s="190"/>
      <c r="BY1426" s="190"/>
      <c r="BZ1426" s="191" t="e">
        <f>VLOOKUP(D:D,#REF!,2,0)</f>
        <v>#REF!</v>
      </c>
      <c r="CA1426" s="192" t="s">
        <v>18928</v>
      </c>
      <c r="CB1426" s="192" t="s">
        <v>18928</v>
      </c>
      <c r="CC1426" s="192" t="s">
        <v>18928</v>
      </c>
      <c r="CD1426" s="190"/>
      <c r="CE1426" s="184">
        <v>7004887</v>
      </c>
    </row>
    <row r="1427" spans="1:83" ht="11.95" customHeight="1">
      <c r="A1427" s="184">
        <v>7004888</v>
      </c>
      <c r="B1427" s="184">
        <v>1426</v>
      </c>
      <c r="C1427" s="184" t="s">
        <v>19398</v>
      </c>
      <c r="D1427" s="184" t="s">
        <v>38</v>
      </c>
      <c r="E1427" s="184" t="s">
        <v>584</v>
      </c>
      <c r="F1427" s="184" t="s">
        <v>25993</v>
      </c>
      <c r="G1427" s="185">
        <v>42810</v>
      </c>
      <c r="H1427" s="186" t="s">
        <v>19449</v>
      </c>
      <c r="I1427" s="187">
        <v>21063</v>
      </c>
      <c r="J1427" s="184" t="s">
        <v>4563</v>
      </c>
      <c r="K1427" s="184">
        <v>7004888</v>
      </c>
      <c r="L1427" s="184" t="s">
        <v>28027</v>
      </c>
      <c r="M1427" s="184" t="s">
        <v>28028</v>
      </c>
      <c r="N1427" s="188" t="s">
        <v>28029</v>
      </c>
      <c r="O1427" s="189"/>
      <c r="P1427" s="187" t="s">
        <v>28030</v>
      </c>
      <c r="Q1427" s="187" t="s">
        <v>28030</v>
      </c>
      <c r="R1427" s="184" t="s">
        <v>28031</v>
      </c>
      <c r="S1427" s="184">
        <v>13941336607</v>
      </c>
      <c r="T1427" s="184" t="s">
        <v>28032</v>
      </c>
      <c r="U1427" s="184">
        <v>13842358211</v>
      </c>
      <c r="V1427" s="184" t="s">
        <v>28032</v>
      </c>
      <c r="W1427" s="184">
        <v>13842358211</v>
      </c>
      <c r="X1427" s="187" t="s">
        <v>28033</v>
      </c>
      <c r="Y1427" s="187"/>
      <c r="Z1427" s="188" t="s">
        <v>3575</v>
      </c>
      <c r="AA1427" s="184">
        <v>180</v>
      </c>
      <c r="AB1427" s="184" t="s">
        <v>13748</v>
      </c>
      <c r="AC1427" s="184"/>
      <c r="AD1427" s="184"/>
      <c r="AE1427" s="184" t="s">
        <v>3562</v>
      </c>
      <c r="AF1427" s="184"/>
      <c r="AG1427" s="184"/>
      <c r="AH1427" s="184"/>
      <c r="AI1427" s="184"/>
      <c r="AJ1427" s="184" t="s">
        <v>3563</v>
      </c>
      <c r="AK1427" s="184">
        <v>113006</v>
      </c>
      <c r="AL1427" s="184" t="s">
        <v>4563</v>
      </c>
      <c r="AM1427" s="184" t="s">
        <v>10053</v>
      </c>
      <c r="AN1427" s="184">
        <v>13942678233</v>
      </c>
      <c r="AO1427" s="184" t="s">
        <v>4574</v>
      </c>
      <c r="AP1427" s="184" t="s">
        <v>17142</v>
      </c>
      <c r="AQ1427" s="184">
        <v>13842358211</v>
      </c>
      <c r="AR1427" s="184" t="s">
        <v>4576</v>
      </c>
      <c r="AS1427" s="184" t="s">
        <v>4577</v>
      </c>
      <c r="AT1427" s="184">
        <v>13942678233</v>
      </c>
      <c r="AU1427" s="184" t="s">
        <v>28034</v>
      </c>
      <c r="AV1427" s="184" t="s">
        <v>28034</v>
      </c>
      <c r="AW1427" s="190"/>
      <c r="AX1427" s="185">
        <v>44573</v>
      </c>
      <c r="AY1427" s="185"/>
      <c r="AZ1427" s="184" t="s">
        <v>3731</v>
      </c>
      <c r="BA1427" s="184" t="s">
        <v>28035</v>
      </c>
      <c r="BB1427" s="184"/>
      <c r="BC1427" s="184"/>
      <c r="BD1427" s="184"/>
      <c r="BE1427" s="184"/>
      <c r="BF1427" s="184"/>
      <c r="BG1427" s="184"/>
      <c r="BH1427" s="184"/>
      <c r="BI1427" s="184"/>
      <c r="BJ1427" s="184"/>
      <c r="BK1427" s="184"/>
      <c r="BL1427" s="184" t="s">
        <v>3493</v>
      </c>
      <c r="BM1427" s="184"/>
      <c r="BN1427" s="184"/>
      <c r="BO1427" s="184"/>
      <c r="BP1427" s="184" t="s">
        <v>3493</v>
      </c>
      <c r="BQ1427" s="184" t="s">
        <v>3493</v>
      </c>
      <c r="BR1427" s="184"/>
      <c r="BS1427" s="184"/>
      <c r="BT1427" s="187" t="s">
        <v>3493</v>
      </c>
      <c r="BU1427" s="184"/>
      <c r="BV1427" s="190" t="e">
        <f>VLOOKUP(D:D,#REF!,2,0)</f>
        <v>#REF!</v>
      </c>
      <c r="BW1427" s="190" t="e">
        <f>VLOOKUP(D:D,#REF!,3,0)</f>
        <v>#REF!</v>
      </c>
      <c r="BX1427" s="190"/>
      <c r="BY1427" s="190"/>
      <c r="BZ1427" s="191" t="e">
        <f>VLOOKUP(D:D,#REF!,2,0)</f>
        <v>#REF!</v>
      </c>
      <c r="CA1427" s="192" t="s">
        <v>18928</v>
      </c>
      <c r="CB1427" s="192" t="s">
        <v>18928</v>
      </c>
      <c r="CC1427" s="192" t="s">
        <v>18928</v>
      </c>
      <c r="CD1427" s="190"/>
      <c r="CE1427" s="184">
        <v>7004888</v>
      </c>
    </row>
    <row r="1428" spans="1:83" ht="11.95" customHeight="1">
      <c r="A1428" s="184">
        <v>7004889</v>
      </c>
      <c r="B1428" s="184">
        <v>1427</v>
      </c>
      <c r="C1428" s="184" t="s">
        <v>9939</v>
      </c>
      <c r="D1428" s="184" t="s">
        <v>13</v>
      </c>
      <c r="E1428" s="184" t="s">
        <v>13</v>
      </c>
      <c r="F1428" s="184" t="s">
        <v>17143</v>
      </c>
      <c r="G1428" s="185">
        <v>42810</v>
      </c>
      <c r="H1428" s="186" t="s">
        <v>23714</v>
      </c>
      <c r="I1428" s="187">
        <v>21091</v>
      </c>
      <c r="J1428" s="184" t="s">
        <v>17144</v>
      </c>
      <c r="K1428" s="184">
        <v>7004889</v>
      </c>
      <c r="L1428" s="184" t="s">
        <v>17145</v>
      </c>
      <c r="M1428" s="184" t="s">
        <v>17146</v>
      </c>
      <c r="N1428" s="188" t="s">
        <v>17147</v>
      </c>
      <c r="O1428" s="189"/>
      <c r="P1428" s="187" t="s">
        <v>17148</v>
      </c>
      <c r="Q1428" s="187" t="s">
        <v>23716</v>
      </c>
      <c r="R1428" s="184" t="s">
        <v>17149</v>
      </c>
      <c r="S1428" s="184" t="s">
        <v>17150</v>
      </c>
      <c r="T1428" s="184" t="s">
        <v>17151</v>
      </c>
      <c r="U1428" s="184" t="s">
        <v>17152</v>
      </c>
      <c r="V1428" s="184" t="s">
        <v>17153</v>
      </c>
      <c r="W1428" s="184" t="s">
        <v>17152</v>
      </c>
      <c r="X1428" s="187" t="s">
        <v>17154</v>
      </c>
      <c r="Y1428" s="187" t="s">
        <v>17155</v>
      </c>
      <c r="Z1428" s="188" t="s">
        <v>17156</v>
      </c>
      <c r="AA1428" s="184">
        <v>180</v>
      </c>
      <c r="AB1428" s="184" t="s">
        <v>3561</v>
      </c>
      <c r="AC1428" s="184"/>
      <c r="AD1428" s="184"/>
      <c r="AE1428" s="184" t="s">
        <v>3562</v>
      </c>
      <c r="AF1428" s="184"/>
      <c r="AG1428" s="184"/>
      <c r="AH1428" s="184"/>
      <c r="AI1428" s="184"/>
      <c r="AJ1428" s="184"/>
      <c r="AK1428" s="184">
        <v>202150</v>
      </c>
      <c r="AL1428" s="184" t="s">
        <v>1013</v>
      </c>
      <c r="AM1428" s="184" t="s">
        <v>6012</v>
      </c>
      <c r="AN1428" s="184">
        <v>13917242900</v>
      </c>
      <c r="AO1428" s="184" t="s">
        <v>6013</v>
      </c>
      <c r="AP1428" s="184" t="s">
        <v>6014</v>
      </c>
      <c r="AQ1428" s="184" t="s">
        <v>6015</v>
      </c>
      <c r="AR1428" s="184" t="s">
        <v>1013</v>
      </c>
      <c r="AS1428" s="184" t="s">
        <v>6012</v>
      </c>
      <c r="AT1428" s="184">
        <v>13917242900</v>
      </c>
      <c r="AU1428" s="184" t="s">
        <v>1094</v>
      </c>
      <c r="AV1428" s="184" t="s">
        <v>6048</v>
      </c>
      <c r="AW1428" s="190"/>
      <c r="AX1428" s="185">
        <v>44577</v>
      </c>
      <c r="AY1428" s="185">
        <v>43591</v>
      </c>
      <c r="AZ1428" s="184" t="s">
        <v>3562</v>
      </c>
      <c r="BA1428" s="184" t="s">
        <v>17157</v>
      </c>
      <c r="BB1428" s="184"/>
      <c r="BC1428" s="184"/>
      <c r="BD1428" s="184"/>
      <c r="BE1428" s="184"/>
      <c r="BF1428" s="184" t="s">
        <v>3493</v>
      </c>
      <c r="BG1428" s="184" t="s">
        <v>3493</v>
      </c>
      <c r="BH1428" s="184" t="s">
        <v>3493</v>
      </c>
      <c r="BI1428" s="184"/>
      <c r="BJ1428" s="184"/>
      <c r="BK1428" s="184"/>
      <c r="BL1428" s="184" t="s">
        <v>3493</v>
      </c>
      <c r="BM1428" s="184"/>
      <c r="BN1428" s="184"/>
      <c r="BO1428" s="184" t="s">
        <v>3493</v>
      </c>
      <c r="BP1428" s="184" t="s">
        <v>3493</v>
      </c>
      <c r="BQ1428" s="184" t="s">
        <v>3493</v>
      </c>
      <c r="BR1428" s="184" t="s">
        <v>3493</v>
      </c>
      <c r="BS1428" s="184"/>
      <c r="BT1428" s="187" t="s">
        <v>3493</v>
      </c>
      <c r="BU1428" s="184"/>
      <c r="BV1428" s="190" t="e">
        <f>VLOOKUP(D:D,#REF!,2,0)</f>
        <v>#REF!</v>
      </c>
      <c r="BW1428" s="190" t="e">
        <f>VLOOKUP(D:D,#REF!,3,0)</f>
        <v>#REF!</v>
      </c>
      <c r="BX1428" s="190"/>
      <c r="BY1428" s="190"/>
      <c r="BZ1428" s="191" t="e">
        <f>VLOOKUP(D:D,#REF!,2,0)</f>
        <v>#REF!</v>
      </c>
      <c r="CA1428" s="192" t="s">
        <v>18928</v>
      </c>
      <c r="CB1428" s="192" t="s">
        <v>18928</v>
      </c>
      <c r="CC1428" s="192" t="s">
        <v>18928</v>
      </c>
      <c r="CD1428" s="190"/>
      <c r="CE1428" s="184">
        <v>7004889</v>
      </c>
    </row>
    <row r="1429" spans="1:83" ht="11.95" customHeight="1">
      <c r="A1429" s="184">
        <v>7004890</v>
      </c>
      <c r="B1429" s="184">
        <v>1428</v>
      </c>
      <c r="C1429" s="184" t="s">
        <v>9939</v>
      </c>
      <c r="D1429" s="184" t="s">
        <v>31</v>
      </c>
      <c r="E1429" s="184" t="s">
        <v>546</v>
      </c>
      <c r="F1429" s="184" t="s">
        <v>17158</v>
      </c>
      <c r="G1429" s="185">
        <v>42808</v>
      </c>
      <c r="H1429" s="186" t="s">
        <v>23197</v>
      </c>
      <c r="I1429" s="187">
        <v>21056</v>
      </c>
      <c r="J1429" s="184" t="s">
        <v>25498</v>
      </c>
      <c r="K1429" s="184">
        <v>7004890</v>
      </c>
      <c r="L1429" s="184" t="s">
        <v>17159</v>
      </c>
      <c r="M1429" s="184" t="s">
        <v>17160</v>
      </c>
      <c r="N1429" s="188" t="s">
        <v>17161</v>
      </c>
      <c r="O1429" s="189"/>
      <c r="P1429" s="187" t="s">
        <v>17162</v>
      </c>
      <c r="Q1429" s="187" t="s">
        <v>17162</v>
      </c>
      <c r="R1429" s="184" t="s">
        <v>17163</v>
      </c>
      <c r="S1429" s="184" t="s">
        <v>17164</v>
      </c>
      <c r="T1429" s="184" t="s">
        <v>17165</v>
      </c>
      <c r="U1429" s="184">
        <v>13566778589</v>
      </c>
      <c r="V1429" s="184" t="s">
        <v>17166</v>
      </c>
      <c r="W1429" s="184" t="s">
        <v>17167</v>
      </c>
      <c r="X1429" s="187" t="s">
        <v>17168</v>
      </c>
      <c r="Y1429" s="187" t="s">
        <v>17169</v>
      </c>
      <c r="Z1429" s="188" t="s">
        <v>17170</v>
      </c>
      <c r="AA1429" s="184">
        <v>180</v>
      </c>
      <c r="AB1429" s="184" t="s">
        <v>13748</v>
      </c>
      <c r="AC1429" s="184"/>
      <c r="AD1429" s="184"/>
      <c r="AE1429" s="184" t="s">
        <v>3562</v>
      </c>
      <c r="AF1429" s="184"/>
      <c r="AG1429" s="184"/>
      <c r="AH1429" s="184"/>
      <c r="AI1429" s="184"/>
      <c r="AJ1429" s="184" t="s">
        <v>3593</v>
      </c>
      <c r="AK1429" s="184">
        <v>321000</v>
      </c>
      <c r="AL1429" s="184" t="s">
        <v>17171</v>
      </c>
      <c r="AM1429" s="184" t="s">
        <v>17162</v>
      </c>
      <c r="AN1429" s="184">
        <v>13566778589</v>
      </c>
      <c r="AO1429" s="184" t="s">
        <v>17172</v>
      </c>
      <c r="AP1429" s="184" t="s">
        <v>17173</v>
      </c>
      <c r="AQ1429" s="184">
        <v>13957981666</v>
      </c>
      <c r="AR1429" s="184" t="s">
        <v>17174</v>
      </c>
      <c r="AS1429" s="184" t="s">
        <v>17175</v>
      </c>
      <c r="AT1429" s="184">
        <v>13566778589</v>
      </c>
      <c r="AU1429" s="184" t="s">
        <v>17176</v>
      </c>
      <c r="AV1429" s="184" t="s">
        <v>17177</v>
      </c>
      <c r="AW1429" s="190"/>
      <c r="AX1429" s="185">
        <v>44262</v>
      </c>
      <c r="AY1429" s="185">
        <v>43540</v>
      </c>
      <c r="AZ1429" s="184" t="s">
        <v>3731</v>
      </c>
      <c r="BA1429" s="184" t="s">
        <v>17178</v>
      </c>
      <c r="BB1429" s="184"/>
      <c r="BC1429" s="184"/>
      <c r="BD1429" s="184"/>
      <c r="BE1429" s="184"/>
      <c r="BF1429" s="184"/>
      <c r="BG1429" s="184"/>
      <c r="BH1429" s="184"/>
      <c r="BI1429" s="184"/>
      <c r="BJ1429" s="184"/>
      <c r="BK1429" s="184"/>
      <c r="BL1429" s="184" t="s">
        <v>3493</v>
      </c>
      <c r="BM1429" s="184"/>
      <c r="BN1429" s="184" t="s">
        <v>3493</v>
      </c>
      <c r="BO1429" s="184" t="s">
        <v>3493</v>
      </c>
      <c r="BP1429" s="184" t="s">
        <v>3493</v>
      </c>
      <c r="BQ1429" s="184" t="s">
        <v>3493</v>
      </c>
      <c r="BR1429" s="184"/>
      <c r="BS1429" s="184"/>
      <c r="BT1429" s="187" t="s">
        <v>3493</v>
      </c>
      <c r="BU1429" s="184"/>
      <c r="BV1429" s="190" t="e">
        <f>VLOOKUP(D:D,#REF!,2,0)</f>
        <v>#REF!</v>
      </c>
      <c r="BW1429" s="190" t="e">
        <f>VLOOKUP(D:D,#REF!,3,0)</f>
        <v>#REF!</v>
      </c>
      <c r="BX1429" s="190"/>
      <c r="BY1429" s="190"/>
      <c r="BZ1429" s="191" t="e">
        <f>VLOOKUP(D:D,#REF!,2,0)</f>
        <v>#REF!</v>
      </c>
      <c r="CA1429" s="192" t="s">
        <v>18928</v>
      </c>
      <c r="CB1429" s="192" t="s">
        <v>18928</v>
      </c>
      <c r="CC1429" s="192" t="s">
        <v>18928</v>
      </c>
      <c r="CD1429" s="190"/>
      <c r="CE1429" s="184">
        <v>7004890</v>
      </c>
    </row>
    <row r="1430" spans="1:83" ht="11.95" customHeight="1">
      <c r="A1430" s="184">
        <v>7004891</v>
      </c>
      <c r="B1430" s="184">
        <v>1429</v>
      </c>
      <c r="C1430" s="184" t="s">
        <v>9939</v>
      </c>
      <c r="D1430" s="184" t="s">
        <v>31</v>
      </c>
      <c r="E1430" s="184" t="s">
        <v>537</v>
      </c>
      <c r="F1430" s="184" t="s">
        <v>17179</v>
      </c>
      <c r="G1430" s="185">
        <v>42809</v>
      </c>
      <c r="H1430" s="186" t="s">
        <v>25541</v>
      </c>
      <c r="I1430" s="187">
        <v>21095</v>
      </c>
      <c r="J1430" s="184" t="s">
        <v>25498</v>
      </c>
      <c r="K1430" s="184">
        <v>7004891</v>
      </c>
      <c r="L1430" s="184" t="s">
        <v>17180</v>
      </c>
      <c r="M1430" s="184" t="s">
        <v>17181</v>
      </c>
      <c r="N1430" s="188" t="s">
        <v>17182</v>
      </c>
      <c r="O1430" s="189"/>
      <c r="P1430" s="187" t="s">
        <v>17183</v>
      </c>
      <c r="Q1430" s="187" t="s">
        <v>17184</v>
      </c>
      <c r="R1430" s="184" t="s">
        <v>17185</v>
      </c>
      <c r="S1430" s="184" t="s">
        <v>17186</v>
      </c>
      <c r="T1430" s="184" t="s">
        <v>17187</v>
      </c>
      <c r="U1430" s="184" t="s">
        <v>17188</v>
      </c>
      <c r="V1430" s="184" t="s">
        <v>17189</v>
      </c>
      <c r="W1430" s="184" t="s">
        <v>17190</v>
      </c>
      <c r="X1430" s="187" t="s">
        <v>17191</v>
      </c>
      <c r="Y1430" s="187"/>
      <c r="Z1430" s="188" t="s">
        <v>3575</v>
      </c>
      <c r="AA1430" s="184">
        <v>180</v>
      </c>
      <c r="AB1430" s="184" t="s">
        <v>13748</v>
      </c>
      <c r="AC1430" s="184"/>
      <c r="AD1430" s="184"/>
      <c r="AE1430" s="184" t="s">
        <v>3562</v>
      </c>
      <c r="AF1430" s="184"/>
      <c r="AG1430" s="184"/>
      <c r="AH1430" s="184"/>
      <c r="AI1430" s="184"/>
      <c r="AJ1430" s="184" t="s">
        <v>3563</v>
      </c>
      <c r="AK1430" s="184">
        <v>323500</v>
      </c>
      <c r="AL1430" s="184" t="s">
        <v>17192</v>
      </c>
      <c r="AM1430" s="184" t="s">
        <v>17183</v>
      </c>
      <c r="AN1430" s="184" t="s">
        <v>17193</v>
      </c>
      <c r="AO1430" s="184" t="s">
        <v>15381</v>
      </c>
      <c r="AP1430" s="184" t="s">
        <v>17194</v>
      </c>
      <c r="AQ1430" s="184" t="s">
        <v>17193</v>
      </c>
      <c r="AR1430" s="184" t="s">
        <v>17195</v>
      </c>
      <c r="AS1430" s="184" t="s">
        <v>17196</v>
      </c>
      <c r="AT1430" s="184" t="s">
        <v>17193</v>
      </c>
      <c r="AU1430" s="184" t="s">
        <v>17197</v>
      </c>
      <c r="AV1430" s="184" t="s">
        <v>17197</v>
      </c>
      <c r="AW1430" s="190"/>
      <c r="AX1430" s="185">
        <v>43921</v>
      </c>
      <c r="AY1430" s="185"/>
      <c r="AZ1430" s="184" t="s">
        <v>3731</v>
      </c>
      <c r="BA1430" s="184" t="s">
        <v>17198</v>
      </c>
      <c r="BB1430" s="184"/>
      <c r="BC1430" s="184"/>
      <c r="BD1430" s="184"/>
      <c r="BE1430" s="184"/>
      <c r="BF1430" s="184"/>
      <c r="BG1430" s="184"/>
      <c r="BH1430" s="184"/>
      <c r="BI1430" s="184"/>
      <c r="BJ1430" s="184"/>
      <c r="BK1430" s="184"/>
      <c r="BL1430" s="184" t="s">
        <v>3493</v>
      </c>
      <c r="BM1430" s="184"/>
      <c r="BN1430" s="184" t="s">
        <v>3493</v>
      </c>
      <c r="BO1430" s="184"/>
      <c r="BP1430" s="184" t="s">
        <v>3493</v>
      </c>
      <c r="BQ1430" s="184" t="s">
        <v>3493</v>
      </c>
      <c r="BR1430" s="184"/>
      <c r="BS1430" s="184"/>
      <c r="BT1430" s="187" t="s">
        <v>3493</v>
      </c>
      <c r="BU1430" s="184"/>
      <c r="BV1430" s="190" t="e">
        <f>VLOOKUP(D:D,#REF!,2,0)</f>
        <v>#REF!</v>
      </c>
      <c r="BW1430" s="190" t="e">
        <f>VLOOKUP(D:D,#REF!,3,0)</f>
        <v>#REF!</v>
      </c>
      <c r="BX1430" s="190"/>
      <c r="BY1430" s="190"/>
      <c r="BZ1430" s="191" t="e">
        <f>VLOOKUP(D:D,#REF!,2,0)</f>
        <v>#REF!</v>
      </c>
      <c r="CA1430" s="192" t="s">
        <v>18928</v>
      </c>
      <c r="CB1430" s="192" t="s">
        <v>18928</v>
      </c>
      <c r="CC1430" s="192" t="s">
        <v>18928</v>
      </c>
      <c r="CD1430" s="190"/>
      <c r="CE1430" s="184">
        <v>7004891</v>
      </c>
    </row>
    <row r="1431" spans="1:83" ht="11.95" customHeight="1">
      <c r="A1431" s="184">
        <v>7004892</v>
      </c>
      <c r="B1431" s="184">
        <v>1430</v>
      </c>
      <c r="C1431" s="184" t="s">
        <v>19398</v>
      </c>
      <c r="D1431" s="184" t="s">
        <v>23</v>
      </c>
      <c r="E1431" s="184" t="s">
        <v>603</v>
      </c>
      <c r="F1431" s="184" t="s">
        <v>17199</v>
      </c>
      <c r="G1431" s="185">
        <v>42808</v>
      </c>
      <c r="H1431" s="186" t="s">
        <v>7323</v>
      </c>
      <c r="I1431" s="187">
        <v>21124</v>
      </c>
      <c r="J1431" s="184" t="s">
        <v>17200</v>
      </c>
      <c r="K1431" s="184">
        <v>7004892</v>
      </c>
      <c r="L1431" s="184" t="s">
        <v>17201</v>
      </c>
      <c r="M1431" s="184" t="s">
        <v>17202</v>
      </c>
      <c r="N1431" s="188" t="s">
        <v>17203</v>
      </c>
      <c r="O1431" s="189" t="s">
        <v>17204</v>
      </c>
      <c r="P1431" s="187" t="s">
        <v>17205</v>
      </c>
      <c r="Q1431" s="187" t="s">
        <v>17205</v>
      </c>
      <c r="R1431" s="184" t="s">
        <v>17206</v>
      </c>
      <c r="S1431" s="184">
        <v>15534868688</v>
      </c>
      <c r="T1431" s="184" t="s">
        <v>17207</v>
      </c>
      <c r="U1431" s="184">
        <v>15581935500</v>
      </c>
      <c r="V1431" s="184" t="s">
        <v>17208</v>
      </c>
      <c r="W1431" s="184" t="s">
        <v>17209</v>
      </c>
      <c r="X1431" s="187" t="s">
        <v>17210</v>
      </c>
      <c r="Y1431" s="187"/>
      <c r="Z1431" s="188" t="s">
        <v>3575</v>
      </c>
      <c r="AA1431" s="184">
        <v>180</v>
      </c>
      <c r="AB1431" s="184" t="s">
        <v>13748</v>
      </c>
      <c r="AC1431" s="184" t="s">
        <v>11276</v>
      </c>
      <c r="AD1431" s="184"/>
      <c r="AE1431" s="184" t="s">
        <v>3562</v>
      </c>
      <c r="AF1431" s="184"/>
      <c r="AG1431" s="184"/>
      <c r="AH1431" s="184"/>
      <c r="AI1431" s="184"/>
      <c r="AJ1431" s="184" t="s">
        <v>3593</v>
      </c>
      <c r="AK1431" s="184" t="s">
        <v>17211</v>
      </c>
      <c r="AL1431" s="184" t="s">
        <v>17212</v>
      </c>
      <c r="AM1431" s="184" t="s">
        <v>17205</v>
      </c>
      <c r="AN1431" s="184">
        <v>15581935500</v>
      </c>
      <c r="AO1431" s="184" t="s">
        <v>17213</v>
      </c>
      <c r="AP1431" s="184" t="s">
        <v>17214</v>
      </c>
      <c r="AQ1431" s="184">
        <v>15581935500</v>
      </c>
      <c r="AR1431" s="184" t="s">
        <v>17215</v>
      </c>
      <c r="AS1431" s="184" t="s">
        <v>17216</v>
      </c>
      <c r="AT1431" s="184">
        <v>15581935500</v>
      </c>
      <c r="AU1431" s="184" t="s">
        <v>17217</v>
      </c>
      <c r="AV1431" s="184" t="s">
        <v>17217</v>
      </c>
      <c r="AW1431" s="190"/>
      <c r="AX1431" s="185">
        <v>44599</v>
      </c>
      <c r="AY1431" s="185"/>
      <c r="AZ1431" s="184" t="s">
        <v>3731</v>
      </c>
      <c r="BA1431" s="184" t="s">
        <v>17218</v>
      </c>
      <c r="BB1431" s="184"/>
      <c r="BC1431" s="184"/>
      <c r="BD1431" s="184"/>
      <c r="BE1431" s="184"/>
      <c r="BF1431" s="184"/>
      <c r="BG1431" s="184"/>
      <c r="BH1431" s="184"/>
      <c r="BI1431" s="184"/>
      <c r="BJ1431" s="184"/>
      <c r="BK1431" s="184"/>
      <c r="BL1431" s="184" t="s">
        <v>3493</v>
      </c>
      <c r="BM1431" s="184"/>
      <c r="BN1431" s="184"/>
      <c r="BO1431" s="184"/>
      <c r="BP1431" s="184" t="s">
        <v>3493</v>
      </c>
      <c r="BQ1431" s="184" t="s">
        <v>3493</v>
      </c>
      <c r="BR1431" s="184"/>
      <c r="BS1431" s="184"/>
      <c r="BT1431" s="187" t="s">
        <v>3493</v>
      </c>
      <c r="BU1431" s="184"/>
      <c r="BV1431" s="190" t="e">
        <f>VLOOKUP(D:D,#REF!,2,0)</f>
        <v>#REF!</v>
      </c>
      <c r="BW1431" s="190" t="e">
        <f>VLOOKUP(D:D,#REF!,3,0)</f>
        <v>#REF!</v>
      </c>
      <c r="BX1431" s="190"/>
      <c r="BY1431" s="190"/>
      <c r="BZ1431" s="191" t="e">
        <f>VLOOKUP(D:D,#REF!,2,0)</f>
        <v>#REF!</v>
      </c>
      <c r="CA1431" s="192" t="s">
        <v>18928</v>
      </c>
      <c r="CB1431" s="192" t="s">
        <v>18928</v>
      </c>
      <c r="CC1431" s="192" t="s">
        <v>18928</v>
      </c>
      <c r="CD1431" s="190"/>
      <c r="CE1431" s="184">
        <v>7004892</v>
      </c>
    </row>
    <row r="1432" spans="1:83" ht="11.95" customHeight="1">
      <c r="A1432" s="184">
        <v>7004893</v>
      </c>
      <c r="B1432" s="184">
        <v>1431</v>
      </c>
      <c r="C1432" s="184" t="s">
        <v>9939</v>
      </c>
      <c r="D1432" s="184" t="s">
        <v>31</v>
      </c>
      <c r="E1432" s="184" t="s">
        <v>546</v>
      </c>
      <c r="F1432" s="184" t="s">
        <v>17219</v>
      </c>
      <c r="G1432" s="185">
        <v>42808</v>
      </c>
      <c r="H1432" s="186" t="s">
        <v>23197</v>
      </c>
      <c r="I1432" s="187">
        <v>21056</v>
      </c>
      <c r="J1432" s="184" t="s">
        <v>25498</v>
      </c>
      <c r="K1432" s="184">
        <v>7004893</v>
      </c>
      <c r="L1432" s="184" t="s">
        <v>17220</v>
      </c>
      <c r="M1432" s="184" t="s">
        <v>28036</v>
      </c>
      <c r="N1432" s="188" t="s">
        <v>28037</v>
      </c>
      <c r="O1432" s="189"/>
      <c r="P1432" s="187" t="s">
        <v>28038</v>
      </c>
      <c r="Q1432" s="187" t="s">
        <v>28038</v>
      </c>
      <c r="R1432" s="184" t="s">
        <v>28039</v>
      </c>
      <c r="S1432" s="184" t="s">
        <v>17221</v>
      </c>
      <c r="T1432" s="184" t="s">
        <v>28040</v>
      </c>
      <c r="U1432" s="184">
        <v>13706893511</v>
      </c>
      <c r="V1432" s="184" t="s">
        <v>17222</v>
      </c>
      <c r="W1432" s="184" t="s">
        <v>28041</v>
      </c>
      <c r="X1432" s="187" t="s">
        <v>28042</v>
      </c>
      <c r="Y1432" s="187" t="s">
        <v>28043</v>
      </c>
      <c r="Z1432" s="188" t="s">
        <v>17223</v>
      </c>
      <c r="AA1432" s="184">
        <v>180</v>
      </c>
      <c r="AB1432" s="184" t="s">
        <v>13748</v>
      </c>
      <c r="AC1432" s="184"/>
      <c r="AD1432" s="184"/>
      <c r="AE1432" s="184" t="s">
        <v>3562</v>
      </c>
      <c r="AF1432" s="184"/>
      <c r="AG1432" s="184"/>
      <c r="AH1432" s="184"/>
      <c r="AI1432" s="184"/>
      <c r="AJ1432" s="184" t="s">
        <v>3593</v>
      </c>
      <c r="AK1432" s="184">
        <v>322200</v>
      </c>
      <c r="AL1432" s="184" t="s">
        <v>17224</v>
      </c>
      <c r="AM1432" s="184" t="s">
        <v>17225</v>
      </c>
      <c r="AN1432" s="184">
        <v>13706893511</v>
      </c>
      <c r="AO1432" s="184" t="s">
        <v>13534</v>
      </c>
      <c r="AP1432" s="184" t="s">
        <v>17226</v>
      </c>
      <c r="AQ1432" s="184">
        <v>18767909965</v>
      </c>
      <c r="AR1432" s="184" t="s">
        <v>17226</v>
      </c>
      <c r="AS1432" s="184" t="s">
        <v>17225</v>
      </c>
      <c r="AT1432" s="184">
        <v>18767909965</v>
      </c>
      <c r="AU1432" s="184" t="s">
        <v>28044</v>
      </c>
      <c r="AV1432" s="184" t="s">
        <v>17227</v>
      </c>
      <c r="AW1432" s="190"/>
      <c r="AX1432" s="185">
        <v>44245</v>
      </c>
      <c r="AY1432" s="185">
        <v>43529</v>
      </c>
      <c r="AZ1432" s="184" t="s">
        <v>3731</v>
      </c>
      <c r="BA1432" s="184" t="s">
        <v>17228</v>
      </c>
      <c r="BB1432" s="184"/>
      <c r="BC1432" s="184"/>
      <c r="BD1432" s="184"/>
      <c r="BE1432" s="184"/>
      <c r="BF1432" s="184"/>
      <c r="BG1432" s="184"/>
      <c r="BH1432" s="184"/>
      <c r="BI1432" s="184"/>
      <c r="BJ1432" s="184"/>
      <c r="BK1432" s="184"/>
      <c r="BL1432" s="184" t="s">
        <v>3493</v>
      </c>
      <c r="BM1432" s="184"/>
      <c r="BN1432" s="184"/>
      <c r="BO1432" s="184" t="s">
        <v>3493</v>
      </c>
      <c r="BP1432" s="184" t="s">
        <v>3493</v>
      </c>
      <c r="BQ1432" s="184" t="s">
        <v>3493</v>
      </c>
      <c r="BR1432" s="184" t="s">
        <v>3493</v>
      </c>
      <c r="BS1432" s="184"/>
      <c r="BT1432" s="187" t="s">
        <v>3493</v>
      </c>
      <c r="BU1432" s="184"/>
      <c r="BV1432" s="190" t="e">
        <f>VLOOKUP(D:D,#REF!,2,0)</f>
        <v>#REF!</v>
      </c>
      <c r="BW1432" s="190" t="e">
        <f>VLOOKUP(D:D,#REF!,3,0)</f>
        <v>#REF!</v>
      </c>
      <c r="BX1432" s="190"/>
      <c r="BY1432" s="190"/>
      <c r="BZ1432" s="191" t="e">
        <f>VLOOKUP(D:D,#REF!,2,0)</f>
        <v>#REF!</v>
      </c>
      <c r="CA1432" s="192" t="s">
        <v>18928</v>
      </c>
      <c r="CB1432" s="192" t="s">
        <v>18928</v>
      </c>
      <c r="CC1432" s="192" t="s">
        <v>18928</v>
      </c>
      <c r="CD1432" s="190"/>
      <c r="CE1432" s="184">
        <v>7004893</v>
      </c>
    </row>
    <row r="1433" spans="1:83" ht="11.95" customHeight="1">
      <c r="A1433" s="184">
        <v>7004894</v>
      </c>
      <c r="B1433" s="184">
        <v>1432</v>
      </c>
      <c r="C1433" s="184" t="s">
        <v>19398</v>
      </c>
      <c r="D1433" s="184" t="s">
        <v>22</v>
      </c>
      <c r="E1433" s="184" t="s">
        <v>557</v>
      </c>
      <c r="F1433" s="184" t="s">
        <v>12605</v>
      </c>
      <c r="G1433" s="185">
        <v>42814</v>
      </c>
      <c r="H1433" s="186" t="s">
        <v>5543</v>
      </c>
      <c r="I1433" s="187">
        <v>21183</v>
      </c>
      <c r="J1433" s="184" t="s">
        <v>17229</v>
      </c>
      <c r="K1433" s="184">
        <v>7004894</v>
      </c>
      <c r="L1433" s="184" t="s">
        <v>17230</v>
      </c>
      <c r="M1433" s="184" t="s">
        <v>17231</v>
      </c>
      <c r="N1433" s="188" t="s">
        <v>17232</v>
      </c>
      <c r="O1433" s="189" t="s">
        <v>17233</v>
      </c>
      <c r="P1433" s="187" t="s">
        <v>17234</v>
      </c>
      <c r="Q1433" s="187" t="s">
        <v>17234</v>
      </c>
      <c r="R1433" s="184" t="s">
        <v>17235</v>
      </c>
      <c r="S1433" s="184" t="s">
        <v>17236</v>
      </c>
      <c r="T1433" s="184" t="s">
        <v>17237</v>
      </c>
      <c r="U1433" s="184">
        <v>13563704659</v>
      </c>
      <c r="V1433" s="184" t="s">
        <v>17238</v>
      </c>
      <c r="W1433" s="184">
        <v>13863777009</v>
      </c>
      <c r="X1433" s="187" t="s">
        <v>17239</v>
      </c>
      <c r="Y1433" s="187"/>
      <c r="Z1433" s="188" t="s">
        <v>3575</v>
      </c>
      <c r="AA1433" s="184">
        <v>180</v>
      </c>
      <c r="AB1433" s="184" t="s">
        <v>27477</v>
      </c>
      <c r="AC1433" s="184" t="s">
        <v>17240</v>
      </c>
      <c r="AD1433" s="184"/>
      <c r="AE1433" s="184" t="s">
        <v>3562</v>
      </c>
      <c r="AF1433" s="184"/>
      <c r="AG1433" s="184"/>
      <c r="AH1433" s="184"/>
      <c r="AI1433" s="184"/>
      <c r="AJ1433" s="184" t="s">
        <v>3593</v>
      </c>
      <c r="AK1433" s="184">
        <v>272000</v>
      </c>
      <c r="AL1433" s="184" t="s">
        <v>17241</v>
      </c>
      <c r="AM1433" s="184" t="s">
        <v>17234</v>
      </c>
      <c r="AN1433" s="184">
        <v>13563704659</v>
      </c>
      <c r="AO1433" s="184" t="s">
        <v>3577</v>
      </c>
      <c r="AP1433" s="184" t="s">
        <v>17242</v>
      </c>
      <c r="AQ1433" s="184">
        <v>13863777009</v>
      </c>
      <c r="AR1433" s="184" t="s">
        <v>17243</v>
      </c>
      <c r="AS1433" s="184" t="s">
        <v>17244</v>
      </c>
      <c r="AT1433" s="184">
        <v>13563704659</v>
      </c>
      <c r="AU1433" s="184" t="s">
        <v>17245</v>
      </c>
      <c r="AV1433" s="184" t="s">
        <v>17246</v>
      </c>
      <c r="AW1433" s="190"/>
      <c r="AX1433" s="185">
        <v>44286</v>
      </c>
      <c r="AY1433" s="185"/>
      <c r="AZ1433" s="184" t="s">
        <v>3731</v>
      </c>
      <c r="BA1433" s="184" t="s">
        <v>17247</v>
      </c>
      <c r="BB1433" s="184"/>
      <c r="BC1433" s="184"/>
      <c r="BD1433" s="184"/>
      <c r="BE1433" s="184"/>
      <c r="BF1433" s="184"/>
      <c r="BG1433" s="184"/>
      <c r="BH1433" s="184"/>
      <c r="BI1433" s="184"/>
      <c r="BJ1433" s="184"/>
      <c r="BK1433" s="184" t="s">
        <v>17248</v>
      </c>
      <c r="BL1433" s="184" t="s">
        <v>3493</v>
      </c>
      <c r="BM1433" s="184"/>
      <c r="BN1433" s="184"/>
      <c r="BO1433" s="184"/>
      <c r="BP1433" s="184" t="s">
        <v>3493</v>
      </c>
      <c r="BQ1433" s="184" t="s">
        <v>3493</v>
      </c>
      <c r="BR1433" s="184"/>
      <c r="BS1433" s="184"/>
      <c r="BT1433" s="187" t="s">
        <v>3493</v>
      </c>
      <c r="BU1433" s="184"/>
      <c r="BV1433" s="190" t="e">
        <f>VLOOKUP(D:D,#REF!,2,0)</f>
        <v>#REF!</v>
      </c>
      <c r="BW1433" s="190" t="e">
        <f>VLOOKUP(D:D,#REF!,3,0)</f>
        <v>#REF!</v>
      </c>
      <c r="BX1433" s="190"/>
      <c r="BY1433" s="190"/>
      <c r="BZ1433" s="191" t="e">
        <f>VLOOKUP(D:D,#REF!,2,0)</f>
        <v>#REF!</v>
      </c>
      <c r="CA1433" s="192" t="s">
        <v>18928</v>
      </c>
      <c r="CB1433" s="192" t="s">
        <v>18928</v>
      </c>
      <c r="CC1433" s="192" t="s">
        <v>18928</v>
      </c>
      <c r="CD1433" s="190"/>
      <c r="CE1433" s="184">
        <v>7004894</v>
      </c>
    </row>
    <row r="1434" spans="1:83" ht="11.95" customHeight="1">
      <c r="A1434" s="184">
        <v>7004895</v>
      </c>
      <c r="B1434" s="184">
        <v>1433</v>
      </c>
      <c r="C1434" s="184" t="s">
        <v>9939</v>
      </c>
      <c r="D1434" s="184" t="s">
        <v>31</v>
      </c>
      <c r="E1434" s="184" t="s">
        <v>539</v>
      </c>
      <c r="F1434" s="184" t="s">
        <v>17249</v>
      </c>
      <c r="G1434" s="185">
        <v>42811</v>
      </c>
      <c r="H1434" s="186" t="s">
        <v>25391</v>
      </c>
      <c r="I1434" s="187">
        <v>21135</v>
      </c>
      <c r="J1434" s="184" t="s">
        <v>25392</v>
      </c>
      <c r="K1434" s="184">
        <v>7004895</v>
      </c>
      <c r="L1434" s="184" t="s">
        <v>17250</v>
      </c>
      <c r="M1434" s="184" t="s">
        <v>17251</v>
      </c>
      <c r="N1434" s="188" t="s">
        <v>17252</v>
      </c>
      <c r="O1434" s="189"/>
      <c r="P1434" s="187" t="s">
        <v>17253</v>
      </c>
      <c r="Q1434" s="187" t="s">
        <v>17253</v>
      </c>
      <c r="R1434" s="184" t="s">
        <v>17254</v>
      </c>
      <c r="S1434" s="184" t="s">
        <v>17255</v>
      </c>
      <c r="T1434" s="184" t="s">
        <v>17256</v>
      </c>
      <c r="U1434" s="184">
        <v>13957394017</v>
      </c>
      <c r="V1434" s="184" t="s">
        <v>17257</v>
      </c>
      <c r="W1434" s="184" t="s">
        <v>17258</v>
      </c>
      <c r="X1434" s="187" t="s">
        <v>17259</v>
      </c>
      <c r="Y1434" s="187" t="s">
        <v>17260</v>
      </c>
      <c r="Z1434" s="188" t="s">
        <v>3575</v>
      </c>
      <c r="AA1434" s="184">
        <v>180</v>
      </c>
      <c r="AB1434" s="184" t="s">
        <v>17261</v>
      </c>
      <c r="AC1434" s="184"/>
      <c r="AD1434" s="184"/>
      <c r="AE1434" s="184" t="s">
        <v>3562</v>
      </c>
      <c r="AF1434" s="184"/>
      <c r="AG1434" s="184"/>
      <c r="AH1434" s="184"/>
      <c r="AI1434" s="184"/>
      <c r="AJ1434" s="184" t="s">
        <v>3593</v>
      </c>
      <c r="AK1434" s="184">
        <v>314000</v>
      </c>
      <c r="AL1434" s="184" t="s">
        <v>17262</v>
      </c>
      <c r="AM1434" s="184" t="s">
        <v>17263</v>
      </c>
      <c r="AN1434" s="184">
        <v>13957394017</v>
      </c>
      <c r="AO1434" s="184" t="s">
        <v>15381</v>
      </c>
      <c r="AP1434" s="184" t="s">
        <v>17264</v>
      </c>
      <c r="AQ1434" s="184">
        <v>1386737727</v>
      </c>
      <c r="AR1434" s="184" t="s">
        <v>17265</v>
      </c>
      <c r="AS1434" s="184" t="s">
        <v>17266</v>
      </c>
      <c r="AT1434" s="184">
        <v>13606831164</v>
      </c>
      <c r="AU1434" s="184" t="s">
        <v>17267</v>
      </c>
      <c r="AV1434" s="184" t="s">
        <v>17268</v>
      </c>
      <c r="AW1434" s="190"/>
      <c r="AX1434" s="185">
        <v>44284</v>
      </c>
      <c r="AY1434" s="185">
        <v>43578</v>
      </c>
      <c r="AZ1434" s="184" t="s">
        <v>3731</v>
      </c>
      <c r="BA1434" s="184" t="s">
        <v>17269</v>
      </c>
      <c r="BB1434" s="184"/>
      <c r="BC1434" s="184"/>
      <c r="BD1434" s="184"/>
      <c r="BE1434" s="184"/>
      <c r="BF1434" s="184"/>
      <c r="BG1434" s="184"/>
      <c r="BH1434" s="184"/>
      <c r="BI1434" s="184"/>
      <c r="BJ1434" s="184"/>
      <c r="BK1434" s="184"/>
      <c r="BL1434" s="184" t="s">
        <v>3493</v>
      </c>
      <c r="BM1434" s="184"/>
      <c r="BN1434" s="184"/>
      <c r="BO1434" s="184" t="s">
        <v>3493</v>
      </c>
      <c r="BP1434" s="184" t="s">
        <v>3493</v>
      </c>
      <c r="BQ1434" s="184" t="s">
        <v>3493</v>
      </c>
      <c r="BR1434" s="184" t="s">
        <v>3493</v>
      </c>
      <c r="BS1434" s="184"/>
      <c r="BT1434" s="187" t="s">
        <v>3493</v>
      </c>
      <c r="BU1434" s="184"/>
      <c r="BV1434" s="190" t="e">
        <f>VLOOKUP(D:D,#REF!,2,0)</f>
        <v>#REF!</v>
      </c>
      <c r="BW1434" s="190" t="e">
        <f>VLOOKUP(D:D,#REF!,3,0)</f>
        <v>#REF!</v>
      </c>
      <c r="BX1434" s="190"/>
      <c r="BY1434" s="190"/>
      <c r="BZ1434" s="191" t="e">
        <f>VLOOKUP(D:D,#REF!,2,0)</f>
        <v>#REF!</v>
      </c>
      <c r="CA1434" s="192" t="s">
        <v>18928</v>
      </c>
      <c r="CB1434" s="192" t="s">
        <v>18928</v>
      </c>
      <c r="CC1434" s="192" t="s">
        <v>18928</v>
      </c>
      <c r="CD1434" s="190"/>
      <c r="CE1434" s="184">
        <v>7004895</v>
      </c>
    </row>
    <row r="1435" spans="1:83" ht="11.95" customHeight="1">
      <c r="A1435" s="184">
        <v>7004896</v>
      </c>
      <c r="B1435" s="184">
        <v>1434</v>
      </c>
      <c r="C1435" s="184" t="s">
        <v>3672</v>
      </c>
      <c r="D1435" s="184" t="s">
        <v>36</v>
      </c>
      <c r="E1435" s="184" t="s">
        <v>128</v>
      </c>
      <c r="F1435" s="184" t="s">
        <v>17270</v>
      </c>
      <c r="G1435" s="185">
        <v>42589</v>
      </c>
      <c r="H1435" s="186" t="s">
        <v>22405</v>
      </c>
      <c r="I1435" s="187">
        <v>21172</v>
      </c>
      <c r="J1435" s="184" t="s">
        <v>8463</v>
      </c>
      <c r="K1435" s="184">
        <v>7004896</v>
      </c>
      <c r="L1435" s="184" t="s">
        <v>17271</v>
      </c>
      <c r="M1435" s="184" t="s">
        <v>17272</v>
      </c>
      <c r="N1435" s="188" t="s">
        <v>17273</v>
      </c>
      <c r="O1435" s="189" t="s">
        <v>17274</v>
      </c>
      <c r="P1435" s="187" t="s">
        <v>17275</v>
      </c>
      <c r="Q1435" s="187" t="s">
        <v>17275</v>
      </c>
      <c r="R1435" s="184" t="s">
        <v>17276</v>
      </c>
      <c r="S1435" s="184">
        <v>13960810703</v>
      </c>
      <c r="T1435" s="184" t="s">
        <v>17277</v>
      </c>
      <c r="U1435" s="184">
        <v>15980585658</v>
      </c>
      <c r="V1435" s="184" t="s">
        <v>17278</v>
      </c>
      <c r="W1435" s="184">
        <v>18060567896</v>
      </c>
      <c r="X1435" s="187" t="s">
        <v>17279</v>
      </c>
      <c r="Y1435" s="187"/>
      <c r="Z1435" s="188" t="s">
        <v>17279</v>
      </c>
      <c r="AA1435" s="184">
        <v>180</v>
      </c>
      <c r="AB1435" s="184" t="s">
        <v>13748</v>
      </c>
      <c r="AC1435" s="184"/>
      <c r="AD1435" s="184"/>
      <c r="AE1435" s="184" t="s">
        <v>3562</v>
      </c>
      <c r="AF1435" s="184" t="s">
        <v>3689</v>
      </c>
      <c r="AG1435" s="184"/>
      <c r="AH1435" s="184"/>
      <c r="AI1435" s="184"/>
      <c r="AJ1435" s="184" t="s">
        <v>3563</v>
      </c>
      <c r="AK1435" s="184">
        <v>350400</v>
      </c>
      <c r="AL1435" s="184" t="s">
        <v>22405</v>
      </c>
      <c r="AM1435" s="184" t="s">
        <v>17280</v>
      </c>
      <c r="AN1435" s="184">
        <v>13960928489</v>
      </c>
      <c r="AO1435" s="184" t="s">
        <v>17281</v>
      </c>
      <c r="AP1435" s="184" t="s">
        <v>17282</v>
      </c>
      <c r="AQ1435" s="184">
        <v>15005959767</v>
      </c>
      <c r="AR1435" s="184" t="s">
        <v>17283</v>
      </c>
      <c r="AS1435" s="184" t="s">
        <v>17284</v>
      </c>
      <c r="AT1435" s="184">
        <v>13960928489</v>
      </c>
      <c r="AU1435" s="184" t="s">
        <v>17285</v>
      </c>
      <c r="AV1435" s="184" t="s">
        <v>17285</v>
      </c>
      <c r="AW1435" s="190"/>
      <c r="AX1435" s="185">
        <v>44516</v>
      </c>
      <c r="AY1435" s="185"/>
      <c r="AZ1435" s="184" t="s">
        <v>3731</v>
      </c>
      <c r="BA1435" s="184" t="s">
        <v>17286</v>
      </c>
      <c r="BB1435" s="184"/>
      <c r="BC1435" s="184"/>
      <c r="BD1435" s="184"/>
      <c r="BE1435" s="184"/>
      <c r="BF1435" s="184"/>
      <c r="BG1435" s="184"/>
      <c r="BH1435" s="184"/>
      <c r="BI1435" s="184"/>
      <c r="BJ1435" s="184"/>
      <c r="BK1435" s="184"/>
      <c r="BL1435" s="184" t="s">
        <v>3493</v>
      </c>
      <c r="BM1435" s="184"/>
      <c r="BN1435" s="184"/>
      <c r="BO1435" s="184"/>
      <c r="BP1435" s="184" t="s">
        <v>3493</v>
      </c>
      <c r="BQ1435" s="184" t="s">
        <v>3493</v>
      </c>
      <c r="BR1435" s="184"/>
      <c r="BS1435" s="184"/>
      <c r="BT1435" s="187" t="s">
        <v>3493</v>
      </c>
      <c r="BU1435" s="184"/>
      <c r="BV1435" s="190" t="e">
        <f>VLOOKUP(D:D,#REF!,2,0)</f>
        <v>#REF!</v>
      </c>
      <c r="BW1435" s="190" t="e">
        <f>VLOOKUP(D:D,#REF!,3,0)</f>
        <v>#REF!</v>
      </c>
      <c r="BX1435" s="190"/>
      <c r="BY1435" s="190"/>
      <c r="BZ1435" s="191" t="e">
        <f>VLOOKUP(D:D,#REF!,2,0)</f>
        <v>#REF!</v>
      </c>
      <c r="CA1435" s="192" t="s">
        <v>18928</v>
      </c>
      <c r="CB1435" s="192" t="s">
        <v>18928</v>
      </c>
      <c r="CC1435" s="192" t="s">
        <v>18928</v>
      </c>
      <c r="CD1435" s="190"/>
      <c r="CE1435" s="184">
        <v>7004896</v>
      </c>
    </row>
    <row r="1436" spans="1:83" ht="11.95" customHeight="1">
      <c r="A1436" s="184">
        <v>7004897</v>
      </c>
      <c r="B1436" s="184">
        <v>1435</v>
      </c>
      <c r="C1436" s="184" t="s">
        <v>19398</v>
      </c>
      <c r="D1436" s="184" t="s">
        <v>30</v>
      </c>
      <c r="E1436" s="184" t="s">
        <v>101</v>
      </c>
      <c r="F1436" s="184" t="s">
        <v>12605</v>
      </c>
      <c r="G1436" s="185">
        <v>42536</v>
      </c>
      <c r="H1436" s="186" t="s">
        <v>19703</v>
      </c>
      <c r="I1436" s="187">
        <v>21177</v>
      </c>
      <c r="J1436" s="184" t="s">
        <v>19704</v>
      </c>
      <c r="K1436" s="184">
        <v>7004897</v>
      </c>
      <c r="L1436" s="184" t="s">
        <v>17287</v>
      </c>
      <c r="M1436" s="184" t="s">
        <v>17288</v>
      </c>
      <c r="N1436" s="188" t="s">
        <v>17289</v>
      </c>
      <c r="O1436" s="189" t="s">
        <v>17290</v>
      </c>
      <c r="P1436" s="187" t="s">
        <v>17291</v>
      </c>
      <c r="Q1436" s="187" t="s">
        <v>17291</v>
      </c>
      <c r="R1436" s="184" t="s">
        <v>17292</v>
      </c>
      <c r="S1436" s="184" t="s">
        <v>17293</v>
      </c>
      <c r="T1436" s="184" t="s">
        <v>17294</v>
      </c>
      <c r="U1436" s="184">
        <v>13938528175</v>
      </c>
      <c r="V1436" s="184" t="s">
        <v>28045</v>
      </c>
      <c r="W1436" s="184" t="s">
        <v>28046</v>
      </c>
      <c r="X1436" s="187" t="s">
        <v>3575</v>
      </c>
      <c r="Y1436" s="187" t="s">
        <v>28047</v>
      </c>
      <c r="Z1436" s="188" t="s">
        <v>3575</v>
      </c>
      <c r="AA1436" s="184">
        <v>180</v>
      </c>
      <c r="AB1436" s="184" t="s">
        <v>27477</v>
      </c>
      <c r="AC1436" s="184" t="s">
        <v>28048</v>
      </c>
      <c r="AD1436" s="184"/>
      <c r="AE1436" s="184" t="s">
        <v>3562</v>
      </c>
      <c r="AF1436" s="184" t="s">
        <v>17295</v>
      </c>
      <c r="AG1436" s="184"/>
      <c r="AH1436" s="184"/>
      <c r="AI1436" s="184" t="s">
        <v>7240</v>
      </c>
      <c r="AJ1436" s="184" t="s">
        <v>3593</v>
      </c>
      <c r="AK1436" s="184">
        <v>450000</v>
      </c>
      <c r="AL1436" s="184" t="s">
        <v>19704</v>
      </c>
      <c r="AM1436" s="184" t="s">
        <v>23362</v>
      </c>
      <c r="AN1436" s="184">
        <v>13523713881</v>
      </c>
      <c r="AO1436" s="184" t="s">
        <v>19712</v>
      </c>
      <c r="AP1436" s="184" t="s">
        <v>17296</v>
      </c>
      <c r="AQ1436" s="184">
        <v>13663000311</v>
      </c>
      <c r="AR1436" s="184" t="s">
        <v>19713</v>
      </c>
      <c r="AS1436" s="184" t="s">
        <v>19714</v>
      </c>
      <c r="AT1436" s="184">
        <v>13523713881</v>
      </c>
      <c r="AU1436" s="184" t="s">
        <v>28049</v>
      </c>
      <c r="AV1436" s="184" t="s">
        <v>28049</v>
      </c>
      <c r="AW1436" s="190"/>
      <c r="AX1436" s="185"/>
      <c r="AY1436" s="185">
        <v>43527</v>
      </c>
      <c r="AZ1436" s="184" t="s">
        <v>19415</v>
      </c>
      <c r="BA1436" s="184"/>
      <c r="BB1436" s="184"/>
      <c r="BC1436" s="184"/>
      <c r="BD1436" s="184"/>
      <c r="BE1436" s="184"/>
      <c r="BF1436" s="184"/>
      <c r="BG1436" s="184"/>
      <c r="BH1436" s="184"/>
      <c r="BI1436" s="184"/>
      <c r="BJ1436" s="184"/>
      <c r="BK1436" s="184"/>
      <c r="BL1436" s="184"/>
      <c r="BM1436" s="184"/>
      <c r="BN1436" s="184" t="s">
        <v>3493</v>
      </c>
      <c r="BO1436" s="184"/>
      <c r="BP1436" s="184" t="s">
        <v>3493</v>
      </c>
      <c r="BQ1436" s="184" t="s">
        <v>3493</v>
      </c>
      <c r="BR1436" s="184"/>
      <c r="BS1436" s="184"/>
      <c r="BT1436" s="187" t="s">
        <v>3493</v>
      </c>
      <c r="BU1436" s="184" t="s">
        <v>17297</v>
      </c>
      <c r="BV1436" s="190" t="e">
        <f>VLOOKUP(D:D,#REF!,2,0)</f>
        <v>#REF!</v>
      </c>
      <c r="BW1436" s="190" t="e">
        <f>VLOOKUP(D:D,#REF!,3,0)</f>
        <v>#REF!</v>
      </c>
      <c r="BX1436" s="190"/>
      <c r="BY1436" s="190"/>
      <c r="BZ1436" s="191" t="e">
        <f>VLOOKUP(D:D,#REF!,2,0)</f>
        <v>#REF!</v>
      </c>
      <c r="CA1436" s="192" t="s">
        <v>18928</v>
      </c>
      <c r="CB1436" s="192" t="s">
        <v>18928</v>
      </c>
      <c r="CC1436" s="192" t="s">
        <v>18928</v>
      </c>
      <c r="CD1436" s="190"/>
      <c r="CE1436" s="184">
        <v>7004897</v>
      </c>
    </row>
    <row r="1437" spans="1:83" ht="11.95" customHeight="1">
      <c r="A1437" s="184">
        <v>7004898</v>
      </c>
      <c r="B1437" s="184">
        <v>1436</v>
      </c>
      <c r="C1437" s="184" t="s">
        <v>19398</v>
      </c>
      <c r="D1437" s="184" t="s">
        <v>30</v>
      </c>
      <c r="E1437" s="184" t="s">
        <v>101</v>
      </c>
      <c r="F1437" s="184" t="s">
        <v>28050</v>
      </c>
      <c r="G1437" s="185">
        <v>42444</v>
      </c>
      <c r="H1437" s="186" t="s">
        <v>3467</v>
      </c>
      <c r="I1437" s="187">
        <v>21180</v>
      </c>
      <c r="J1437" s="184" t="s">
        <v>19704</v>
      </c>
      <c r="K1437" s="184">
        <v>7004898</v>
      </c>
      <c r="L1437" s="184" t="s">
        <v>28051</v>
      </c>
      <c r="M1437" s="184" t="s">
        <v>28052</v>
      </c>
      <c r="N1437" s="188" t="s">
        <v>28053</v>
      </c>
      <c r="O1437" s="189" t="s">
        <v>17298</v>
      </c>
      <c r="P1437" s="187" t="s">
        <v>28054</v>
      </c>
      <c r="Q1437" s="187" t="s">
        <v>17299</v>
      </c>
      <c r="R1437" s="184" t="s">
        <v>17300</v>
      </c>
      <c r="S1437" s="184" t="s">
        <v>17301</v>
      </c>
      <c r="T1437" s="184" t="s">
        <v>17302</v>
      </c>
      <c r="U1437" s="184">
        <v>18537107070</v>
      </c>
      <c r="V1437" s="184" t="s">
        <v>17303</v>
      </c>
      <c r="W1437" s="184">
        <v>13223715505</v>
      </c>
      <c r="X1437" s="187" t="s">
        <v>17304</v>
      </c>
      <c r="Y1437" s="187" t="s">
        <v>17305</v>
      </c>
      <c r="Z1437" s="188" t="s">
        <v>17306</v>
      </c>
      <c r="AA1437" s="184">
        <v>180</v>
      </c>
      <c r="AB1437" s="184" t="s">
        <v>27477</v>
      </c>
      <c r="AC1437" s="184" t="s">
        <v>17307</v>
      </c>
      <c r="AD1437" s="184"/>
      <c r="AE1437" s="184" t="s">
        <v>3562</v>
      </c>
      <c r="AF1437" s="184" t="s">
        <v>17308</v>
      </c>
      <c r="AG1437" s="184"/>
      <c r="AH1437" s="184"/>
      <c r="AI1437" s="184" t="s">
        <v>7240</v>
      </c>
      <c r="AJ1437" s="184" t="s">
        <v>3593</v>
      </c>
      <c r="AK1437" s="184">
        <v>450046</v>
      </c>
      <c r="AL1437" s="184" t="s">
        <v>19704</v>
      </c>
      <c r="AM1437" s="184" t="s">
        <v>23362</v>
      </c>
      <c r="AN1437" s="184">
        <v>13523713881</v>
      </c>
      <c r="AO1437" s="184" t="s">
        <v>19712</v>
      </c>
      <c r="AP1437" s="184" t="s">
        <v>17309</v>
      </c>
      <c r="AQ1437" s="184">
        <v>13223715505</v>
      </c>
      <c r="AR1437" s="184" t="s">
        <v>19713</v>
      </c>
      <c r="AS1437" s="184" t="s">
        <v>19714</v>
      </c>
      <c r="AT1437" s="184">
        <v>13523713881</v>
      </c>
      <c r="AU1437" s="184" t="s">
        <v>17310</v>
      </c>
      <c r="AV1437" s="184" t="s">
        <v>17311</v>
      </c>
      <c r="AW1437" s="190"/>
      <c r="AX1437" s="185">
        <v>43921</v>
      </c>
      <c r="AY1437" s="185">
        <v>39903</v>
      </c>
      <c r="AZ1437" s="184" t="s">
        <v>19415</v>
      </c>
      <c r="BA1437" s="184" t="s">
        <v>17312</v>
      </c>
      <c r="BB1437" s="184"/>
      <c r="BC1437" s="184"/>
      <c r="BD1437" s="184"/>
      <c r="BE1437" s="184"/>
      <c r="BF1437" s="184"/>
      <c r="BG1437" s="184"/>
      <c r="BH1437" s="184"/>
      <c r="BI1437" s="184"/>
      <c r="BJ1437" s="184"/>
      <c r="BK1437" s="184"/>
      <c r="BL1437" s="184" t="s">
        <v>3493</v>
      </c>
      <c r="BM1437" s="184"/>
      <c r="BN1437" s="184"/>
      <c r="BO1437" s="184"/>
      <c r="BP1437" s="184" t="s">
        <v>3493</v>
      </c>
      <c r="BQ1437" s="184"/>
      <c r="BR1437" s="184"/>
      <c r="BS1437" s="184"/>
      <c r="BT1437" s="187" t="s">
        <v>3493</v>
      </c>
      <c r="BU1437" s="184" t="s">
        <v>14065</v>
      </c>
      <c r="BV1437" s="190" t="e">
        <f>VLOOKUP(D:D,#REF!,2,0)</f>
        <v>#REF!</v>
      </c>
      <c r="BW1437" s="190" t="e">
        <f>VLOOKUP(D:D,#REF!,3,0)</f>
        <v>#REF!</v>
      </c>
      <c r="BX1437" s="190"/>
      <c r="BY1437" s="190"/>
      <c r="BZ1437" s="191" t="e">
        <f>VLOOKUP(D:D,#REF!,2,0)</f>
        <v>#REF!</v>
      </c>
      <c r="CA1437" s="192" t="s">
        <v>18928</v>
      </c>
      <c r="CB1437" s="192" t="s">
        <v>18928</v>
      </c>
      <c r="CC1437" s="192" t="s">
        <v>18928</v>
      </c>
      <c r="CD1437" s="190"/>
      <c r="CE1437" s="184">
        <v>7004898</v>
      </c>
    </row>
    <row r="1438" spans="1:83" ht="11.95" customHeight="1">
      <c r="A1438" s="184">
        <v>7004899</v>
      </c>
      <c r="B1438" s="184">
        <v>1437</v>
      </c>
      <c r="C1438" s="184" t="s">
        <v>9939</v>
      </c>
      <c r="D1438" s="184" t="s">
        <v>31</v>
      </c>
      <c r="E1438" s="184" t="s">
        <v>541</v>
      </c>
      <c r="F1438" s="184" t="s">
        <v>17313</v>
      </c>
      <c r="G1438" s="185">
        <v>42816</v>
      </c>
      <c r="H1438" s="186" t="s">
        <v>25541</v>
      </c>
      <c r="I1438" s="187">
        <v>21095</v>
      </c>
      <c r="J1438" s="184" t="s">
        <v>25563</v>
      </c>
      <c r="K1438" s="184">
        <v>7004899</v>
      </c>
      <c r="L1438" s="184" t="s">
        <v>17314</v>
      </c>
      <c r="M1438" s="184" t="s">
        <v>17315</v>
      </c>
      <c r="N1438" s="188" t="s">
        <v>17316</v>
      </c>
      <c r="O1438" s="189"/>
      <c r="P1438" s="187" t="s">
        <v>17317</v>
      </c>
      <c r="Q1438" s="187" t="s">
        <v>17317</v>
      </c>
      <c r="R1438" s="184" t="s">
        <v>17318</v>
      </c>
      <c r="S1438" s="184">
        <v>13858868801</v>
      </c>
      <c r="T1438" s="184" t="s">
        <v>17319</v>
      </c>
      <c r="U1438" s="184" t="s">
        <v>17320</v>
      </c>
      <c r="V1438" s="184" t="s">
        <v>17319</v>
      </c>
      <c r="W1438" s="184" t="s">
        <v>17320</v>
      </c>
      <c r="X1438" s="187" t="s">
        <v>17321</v>
      </c>
      <c r="Y1438" s="187" t="s">
        <v>17322</v>
      </c>
      <c r="Z1438" s="188" t="s">
        <v>3575</v>
      </c>
      <c r="AA1438" s="184">
        <v>180</v>
      </c>
      <c r="AB1438" s="184" t="s">
        <v>13748</v>
      </c>
      <c r="AC1438" s="184"/>
      <c r="AD1438" s="184"/>
      <c r="AE1438" s="184" t="s">
        <v>3562</v>
      </c>
      <c r="AF1438" s="184"/>
      <c r="AG1438" s="184"/>
      <c r="AH1438" s="184"/>
      <c r="AI1438" s="184"/>
      <c r="AJ1438" s="184" t="s">
        <v>3593</v>
      </c>
      <c r="AK1438" s="184">
        <v>325000</v>
      </c>
      <c r="AL1438" s="184" t="s">
        <v>17323</v>
      </c>
      <c r="AM1438" s="184" t="s">
        <v>17317</v>
      </c>
      <c r="AN1438" s="184" t="s">
        <v>17324</v>
      </c>
      <c r="AO1438" s="184" t="s">
        <v>17325</v>
      </c>
      <c r="AP1438" s="184" t="s">
        <v>17326</v>
      </c>
      <c r="AQ1438" s="184" t="s">
        <v>17324</v>
      </c>
      <c r="AR1438" s="184" t="s">
        <v>17327</v>
      </c>
      <c r="AS1438" s="184" t="s">
        <v>17328</v>
      </c>
      <c r="AT1438" s="184" t="s">
        <v>17324</v>
      </c>
      <c r="AU1438" s="184" t="s">
        <v>17329</v>
      </c>
      <c r="AV1438" s="184" t="s">
        <v>17329</v>
      </c>
      <c r="AW1438" s="190"/>
      <c r="AX1438" s="185">
        <v>44243</v>
      </c>
      <c r="AY1438" s="185">
        <v>43541</v>
      </c>
      <c r="AZ1438" s="184" t="s">
        <v>3731</v>
      </c>
      <c r="BA1438" s="184" t="s">
        <v>17330</v>
      </c>
      <c r="BB1438" s="184"/>
      <c r="BC1438" s="184"/>
      <c r="BD1438" s="184"/>
      <c r="BE1438" s="184"/>
      <c r="BF1438" s="184"/>
      <c r="BG1438" s="184"/>
      <c r="BH1438" s="184"/>
      <c r="BI1438" s="184"/>
      <c r="BJ1438" s="184"/>
      <c r="BK1438" s="184"/>
      <c r="BL1438" s="184" t="s">
        <v>3493</v>
      </c>
      <c r="BM1438" s="184"/>
      <c r="BN1438" s="184" t="s">
        <v>3493</v>
      </c>
      <c r="BO1438" s="184" t="s">
        <v>3493</v>
      </c>
      <c r="BP1438" s="184" t="s">
        <v>3493</v>
      </c>
      <c r="BQ1438" s="184" t="s">
        <v>3493</v>
      </c>
      <c r="BR1438" s="184"/>
      <c r="BS1438" s="184"/>
      <c r="BT1438" s="187" t="s">
        <v>3493</v>
      </c>
      <c r="BU1438" s="184"/>
      <c r="BV1438" s="190" t="e">
        <f>VLOOKUP(D:D,#REF!,2,0)</f>
        <v>#REF!</v>
      </c>
      <c r="BW1438" s="190" t="e">
        <f>VLOOKUP(D:D,#REF!,3,0)</f>
        <v>#REF!</v>
      </c>
      <c r="BX1438" s="190"/>
      <c r="BY1438" s="190"/>
      <c r="BZ1438" s="191" t="e">
        <f>VLOOKUP(D:D,#REF!,2,0)</f>
        <v>#REF!</v>
      </c>
      <c r="CA1438" s="192" t="s">
        <v>18928</v>
      </c>
      <c r="CB1438" s="192" t="s">
        <v>18928</v>
      </c>
      <c r="CC1438" s="192" t="s">
        <v>18928</v>
      </c>
      <c r="CD1438" s="190"/>
      <c r="CE1438" s="184">
        <v>7004899</v>
      </c>
    </row>
    <row r="1439" spans="1:83" ht="11.95" customHeight="1">
      <c r="A1439" s="184">
        <v>7004900</v>
      </c>
      <c r="B1439" s="184">
        <v>1438</v>
      </c>
      <c r="C1439" s="184" t="s">
        <v>9939</v>
      </c>
      <c r="D1439" s="184" t="s">
        <v>31</v>
      </c>
      <c r="E1439" s="184" t="s">
        <v>541</v>
      </c>
      <c r="F1439" s="184" t="s">
        <v>17331</v>
      </c>
      <c r="G1439" s="185">
        <v>42816</v>
      </c>
      <c r="H1439" s="186" t="s">
        <v>25541</v>
      </c>
      <c r="I1439" s="187">
        <v>21095</v>
      </c>
      <c r="J1439" s="184" t="s">
        <v>25563</v>
      </c>
      <c r="K1439" s="184">
        <v>7004900</v>
      </c>
      <c r="L1439" s="184" t="s">
        <v>17332</v>
      </c>
      <c r="M1439" s="184" t="s">
        <v>17333</v>
      </c>
      <c r="N1439" s="188" t="s">
        <v>17334</v>
      </c>
      <c r="O1439" s="189"/>
      <c r="P1439" s="187" t="s">
        <v>17335</v>
      </c>
      <c r="Q1439" s="187" t="s">
        <v>17335</v>
      </c>
      <c r="R1439" s="184" t="s">
        <v>17336</v>
      </c>
      <c r="S1439" s="184" t="s">
        <v>17337</v>
      </c>
      <c r="T1439" s="184" t="s">
        <v>17338</v>
      </c>
      <c r="U1439" s="184" t="s">
        <v>17339</v>
      </c>
      <c r="V1439" s="184" t="s">
        <v>25375</v>
      </c>
      <c r="W1439" s="184" t="s">
        <v>3575</v>
      </c>
      <c r="X1439" s="187" t="s">
        <v>17340</v>
      </c>
      <c r="Y1439" s="187"/>
      <c r="Z1439" s="188" t="s">
        <v>3575</v>
      </c>
      <c r="AA1439" s="184">
        <v>180</v>
      </c>
      <c r="AB1439" s="184" t="s">
        <v>13748</v>
      </c>
      <c r="AC1439" s="184"/>
      <c r="AD1439" s="184"/>
      <c r="AE1439" s="184" t="s">
        <v>3562</v>
      </c>
      <c r="AF1439" s="184"/>
      <c r="AG1439" s="184"/>
      <c r="AH1439" s="184"/>
      <c r="AI1439" s="184"/>
      <c r="AJ1439" s="184" t="s">
        <v>3593</v>
      </c>
      <c r="AK1439" s="184">
        <v>325400</v>
      </c>
      <c r="AL1439" s="184" t="s">
        <v>17341</v>
      </c>
      <c r="AM1439" s="184" t="s">
        <v>17335</v>
      </c>
      <c r="AN1439" s="184" t="s">
        <v>17342</v>
      </c>
      <c r="AO1439" s="184" t="s">
        <v>17325</v>
      </c>
      <c r="AP1439" s="184" t="s">
        <v>17343</v>
      </c>
      <c r="AQ1439" s="184" t="s">
        <v>17342</v>
      </c>
      <c r="AR1439" s="184" t="s">
        <v>17344</v>
      </c>
      <c r="AS1439" s="184" t="s">
        <v>17345</v>
      </c>
      <c r="AT1439" s="184" t="s">
        <v>17342</v>
      </c>
      <c r="AU1439" s="184" t="s">
        <v>17346</v>
      </c>
      <c r="AV1439" s="184" t="s">
        <v>17346</v>
      </c>
      <c r="AW1439" s="190"/>
      <c r="AX1439" s="185">
        <v>44561</v>
      </c>
      <c r="AY1439" s="185"/>
      <c r="AZ1439" s="184" t="s">
        <v>3731</v>
      </c>
      <c r="BA1439" s="184" t="s">
        <v>17347</v>
      </c>
      <c r="BB1439" s="184"/>
      <c r="BC1439" s="184"/>
      <c r="BD1439" s="184"/>
      <c r="BE1439" s="184"/>
      <c r="BF1439" s="184"/>
      <c r="BG1439" s="184"/>
      <c r="BH1439" s="184"/>
      <c r="BI1439" s="184"/>
      <c r="BJ1439" s="184"/>
      <c r="BK1439" s="184"/>
      <c r="BL1439" s="184" t="s">
        <v>3493</v>
      </c>
      <c r="BM1439" s="184"/>
      <c r="BN1439" s="184" t="s">
        <v>3493</v>
      </c>
      <c r="BO1439" s="184"/>
      <c r="BP1439" s="184" t="s">
        <v>3493</v>
      </c>
      <c r="BQ1439" s="184" t="s">
        <v>3493</v>
      </c>
      <c r="BR1439" s="184"/>
      <c r="BS1439" s="184"/>
      <c r="BT1439" s="187" t="s">
        <v>3493</v>
      </c>
      <c r="BU1439" s="184"/>
      <c r="BV1439" s="190" t="e">
        <f>VLOOKUP(D:D,#REF!,2,0)</f>
        <v>#REF!</v>
      </c>
      <c r="BW1439" s="190" t="e">
        <f>VLOOKUP(D:D,#REF!,3,0)</f>
        <v>#REF!</v>
      </c>
      <c r="BX1439" s="190"/>
      <c r="BY1439" s="190"/>
      <c r="BZ1439" s="191" t="e">
        <f>VLOOKUP(D:D,#REF!,2,0)</f>
        <v>#REF!</v>
      </c>
      <c r="CA1439" s="192" t="s">
        <v>18928</v>
      </c>
      <c r="CB1439" s="192" t="s">
        <v>18928</v>
      </c>
      <c r="CC1439" s="192" t="s">
        <v>18928</v>
      </c>
      <c r="CD1439" s="190"/>
      <c r="CE1439" s="184">
        <v>7004900</v>
      </c>
    </row>
    <row r="1440" spans="1:83" ht="11.95" customHeight="1">
      <c r="A1440" s="184">
        <v>7004901</v>
      </c>
      <c r="B1440" s="184">
        <v>1439</v>
      </c>
      <c r="C1440" s="184" t="s">
        <v>9939</v>
      </c>
      <c r="D1440" s="184" t="s">
        <v>31</v>
      </c>
      <c r="E1440" s="184" t="s">
        <v>541</v>
      </c>
      <c r="F1440" s="184" t="s">
        <v>17348</v>
      </c>
      <c r="G1440" s="185">
        <v>42816</v>
      </c>
      <c r="H1440" s="186" t="s">
        <v>25541</v>
      </c>
      <c r="I1440" s="187">
        <v>21095</v>
      </c>
      <c r="J1440" s="184" t="s">
        <v>25563</v>
      </c>
      <c r="K1440" s="184">
        <v>7004901</v>
      </c>
      <c r="L1440" s="184" t="s">
        <v>17349</v>
      </c>
      <c r="M1440" s="184" t="s">
        <v>17350</v>
      </c>
      <c r="N1440" s="188" t="s">
        <v>17351</v>
      </c>
      <c r="O1440" s="189"/>
      <c r="P1440" s="187" t="s">
        <v>17352</v>
      </c>
      <c r="Q1440" s="187" t="s">
        <v>17352</v>
      </c>
      <c r="R1440" s="184" t="s">
        <v>17353</v>
      </c>
      <c r="S1440" s="184" t="s">
        <v>17354</v>
      </c>
      <c r="T1440" s="184" t="s">
        <v>17355</v>
      </c>
      <c r="U1440" s="184">
        <v>13958717727</v>
      </c>
      <c r="V1440" s="184" t="s">
        <v>17355</v>
      </c>
      <c r="W1440" s="184">
        <v>13958717727</v>
      </c>
      <c r="X1440" s="187" t="s">
        <v>17356</v>
      </c>
      <c r="Y1440" s="187"/>
      <c r="Z1440" s="188" t="s">
        <v>17357</v>
      </c>
      <c r="AA1440" s="184">
        <v>180</v>
      </c>
      <c r="AB1440" s="184" t="s">
        <v>13748</v>
      </c>
      <c r="AC1440" s="184"/>
      <c r="AD1440" s="184"/>
      <c r="AE1440" s="184" t="s">
        <v>3562</v>
      </c>
      <c r="AF1440" s="184"/>
      <c r="AG1440" s="184"/>
      <c r="AH1440" s="184"/>
      <c r="AI1440" s="184"/>
      <c r="AJ1440" s="184" t="s">
        <v>3593</v>
      </c>
      <c r="AK1440" s="184">
        <v>325800</v>
      </c>
      <c r="AL1440" s="184" t="s">
        <v>17358</v>
      </c>
      <c r="AM1440" s="184" t="s">
        <v>17352</v>
      </c>
      <c r="AN1440" s="184">
        <v>13958717727</v>
      </c>
      <c r="AO1440" s="184" t="s">
        <v>17325</v>
      </c>
      <c r="AP1440" s="184" t="s">
        <v>17359</v>
      </c>
      <c r="AQ1440" s="184">
        <v>13958717727</v>
      </c>
      <c r="AR1440" s="184" t="s">
        <v>17360</v>
      </c>
      <c r="AS1440" s="184" t="s">
        <v>17361</v>
      </c>
      <c r="AT1440" s="184">
        <v>13958717727</v>
      </c>
      <c r="AU1440" s="184" t="s">
        <v>17362</v>
      </c>
      <c r="AV1440" s="184" t="s">
        <v>17362</v>
      </c>
      <c r="AW1440" s="190"/>
      <c r="AX1440" s="185">
        <v>44251</v>
      </c>
      <c r="AY1440" s="185"/>
      <c r="AZ1440" s="184" t="s">
        <v>3731</v>
      </c>
      <c r="BA1440" s="184" t="s">
        <v>17363</v>
      </c>
      <c r="BB1440" s="184"/>
      <c r="BC1440" s="184"/>
      <c r="BD1440" s="184"/>
      <c r="BE1440" s="184"/>
      <c r="BF1440" s="184"/>
      <c r="BG1440" s="184"/>
      <c r="BH1440" s="184"/>
      <c r="BI1440" s="184"/>
      <c r="BJ1440" s="184"/>
      <c r="BK1440" s="184"/>
      <c r="BL1440" s="184" t="s">
        <v>3493</v>
      </c>
      <c r="BM1440" s="184" t="s">
        <v>3493</v>
      </c>
      <c r="BN1440" s="184" t="s">
        <v>3493</v>
      </c>
      <c r="BO1440" s="184"/>
      <c r="BP1440" s="184" t="s">
        <v>3493</v>
      </c>
      <c r="BQ1440" s="184" t="s">
        <v>3493</v>
      </c>
      <c r="BR1440" s="184"/>
      <c r="BS1440" s="184"/>
      <c r="BT1440" s="187" t="s">
        <v>3493</v>
      </c>
      <c r="BU1440" s="184"/>
      <c r="BV1440" s="190" t="e">
        <f>VLOOKUP(D:D,#REF!,2,0)</f>
        <v>#REF!</v>
      </c>
      <c r="BW1440" s="190" t="e">
        <f>VLOOKUP(D:D,#REF!,3,0)</f>
        <v>#REF!</v>
      </c>
      <c r="BX1440" s="190"/>
      <c r="BY1440" s="190"/>
      <c r="BZ1440" s="191" t="e">
        <f>VLOOKUP(D:D,#REF!,2,0)</f>
        <v>#REF!</v>
      </c>
      <c r="CA1440" s="192" t="s">
        <v>18928</v>
      </c>
      <c r="CB1440" s="192" t="s">
        <v>18928</v>
      </c>
      <c r="CC1440" s="192" t="s">
        <v>18928</v>
      </c>
      <c r="CD1440" s="190"/>
      <c r="CE1440" s="184">
        <v>7004901</v>
      </c>
    </row>
    <row r="1441" spans="1:83" ht="11.95" customHeight="1">
      <c r="A1441" s="184">
        <v>7004902</v>
      </c>
      <c r="B1441" s="184">
        <v>1440</v>
      </c>
      <c r="C1441" s="184" t="s">
        <v>3672</v>
      </c>
      <c r="D1441" s="184" t="s">
        <v>33</v>
      </c>
      <c r="E1441" s="184" t="s">
        <v>715</v>
      </c>
      <c r="F1441" s="184" t="s">
        <v>28055</v>
      </c>
      <c r="G1441" s="185">
        <v>42814</v>
      </c>
      <c r="H1441" s="186" t="s">
        <v>3674</v>
      </c>
      <c r="I1441" s="187">
        <v>21082</v>
      </c>
      <c r="J1441" s="184" t="s">
        <v>28056</v>
      </c>
      <c r="K1441" s="184">
        <v>7004902</v>
      </c>
      <c r="L1441" s="184" t="s">
        <v>28057</v>
      </c>
      <c r="M1441" s="184" t="s">
        <v>28058</v>
      </c>
      <c r="N1441" s="188" t="s">
        <v>28059</v>
      </c>
      <c r="O1441" s="189" t="s">
        <v>17364</v>
      </c>
      <c r="P1441" s="187" t="s">
        <v>17365</v>
      </c>
      <c r="Q1441" s="187" t="s">
        <v>17365</v>
      </c>
      <c r="R1441" s="184" t="s">
        <v>17366</v>
      </c>
      <c r="S1441" s="184">
        <v>18995951666</v>
      </c>
      <c r="T1441" s="184" t="s">
        <v>17367</v>
      </c>
      <c r="U1441" s="184">
        <v>15629995118</v>
      </c>
      <c r="V1441" s="184" t="s">
        <v>17368</v>
      </c>
      <c r="W1441" s="184">
        <v>18995951666</v>
      </c>
      <c r="X1441" s="187" t="s">
        <v>17369</v>
      </c>
      <c r="Y1441" s="187"/>
      <c r="Z1441" s="188" t="s">
        <v>3575</v>
      </c>
      <c r="AA1441" s="184">
        <v>180</v>
      </c>
      <c r="AB1441" s="184" t="s">
        <v>13748</v>
      </c>
      <c r="AC1441" s="184"/>
      <c r="AD1441" s="184"/>
      <c r="AE1441" s="184" t="s">
        <v>3562</v>
      </c>
      <c r="AF1441" s="184"/>
      <c r="AG1441" s="184"/>
      <c r="AH1441" s="184"/>
      <c r="AI1441" s="184"/>
      <c r="AJ1441" s="184"/>
      <c r="AK1441" s="184">
        <v>431500</v>
      </c>
      <c r="AL1441" s="184" t="s">
        <v>17370</v>
      </c>
      <c r="AM1441" s="184" t="s">
        <v>17371</v>
      </c>
      <c r="AN1441" s="184">
        <v>18995951666</v>
      </c>
      <c r="AO1441" s="184" t="s">
        <v>16544</v>
      </c>
      <c r="AP1441" s="184" t="s">
        <v>17372</v>
      </c>
      <c r="AQ1441" s="184">
        <v>18995951666</v>
      </c>
      <c r="AR1441" s="184" t="s">
        <v>16233</v>
      </c>
      <c r="AS1441" s="184" t="s">
        <v>16234</v>
      </c>
      <c r="AT1441" s="184">
        <v>13006134099</v>
      </c>
      <c r="AU1441" s="184" t="s">
        <v>17373</v>
      </c>
      <c r="AV1441" s="184" t="s">
        <v>17374</v>
      </c>
      <c r="AW1441" s="190"/>
      <c r="AX1441" s="185">
        <v>44291</v>
      </c>
      <c r="AY1441" s="185">
        <v>44291</v>
      </c>
      <c r="AZ1441" s="184" t="s">
        <v>3731</v>
      </c>
      <c r="BA1441" s="184" t="s">
        <v>17375</v>
      </c>
      <c r="BB1441" s="184"/>
      <c r="BC1441" s="184"/>
      <c r="BD1441" s="184"/>
      <c r="BE1441" s="184"/>
      <c r="BF1441" s="184"/>
      <c r="BG1441" s="184"/>
      <c r="BH1441" s="184"/>
      <c r="BI1441" s="184"/>
      <c r="BJ1441" s="184"/>
      <c r="BK1441" s="184"/>
      <c r="BL1441" s="184" t="s">
        <v>3493</v>
      </c>
      <c r="BM1441" s="184"/>
      <c r="BN1441" s="184"/>
      <c r="BO1441" s="184"/>
      <c r="BP1441" s="184" t="s">
        <v>3493</v>
      </c>
      <c r="BQ1441" s="184" t="s">
        <v>3493</v>
      </c>
      <c r="BR1441" s="184"/>
      <c r="BS1441" s="184"/>
      <c r="BT1441" s="187" t="s">
        <v>3493</v>
      </c>
      <c r="BU1441" s="184"/>
      <c r="BV1441" s="190" t="e">
        <f>VLOOKUP(D:D,#REF!,2,0)</f>
        <v>#REF!</v>
      </c>
      <c r="BW1441" s="190" t="e">
        <f>VLOOKUP(D:D,#REF!,3,0)</f>
        <v>#REF!</v>
      </c>
      <c r="BX1441" s="190"/>
      <c r="BY1441" s="190"/>
      <c r="BZ1441" s="191" t="e">
        <f>VLOOKUP(D:D,#REF!,2,0)</f>
        <v>#REF!</v>
      </c>
      <c r="CA1441" s="192" t="s">
        <v>18928</v>
      </c>
      <c r="CB1441" s="192" t="s">
        <v>18928</v>
      </c>
      <c r="CC1441" s="192" t="s">
        <v>18928</v>
      </c>
      <c r="CD1441" s="190"/>
      <c r="CE1441" s="184">
        <v>7004902</v>
      </c>
    </row>
    <row r="1442" spans="1:83" ht="11.95" customHeight="1">
      <c r="A1442" s="184">
        <v>7004903</v>
      </c>
      <c r="B1442" s="184">
        <v>1441</v>
      </c>
      <c r="C1442" s="184" t="s">
        <v>3672</v>
      </c>
      <c r="D1442" s="184" t="s">
        <v>33</v>
      </c>
      <c r="E1442" s="184" t="s">
        <v>707</v>
      </c>
      <c r="F1442" s="184" t="s">
        <v>17376</v>
      </c>
      <c r="G1442" s="185">
        <v>42817</v>
      </c>
      <c r="H1442" s="186" t="s">
        <v>3674</v>
      </c>
      <c r="I1442" s="187">
        <v>21082</v>
      </c>
      <c r="J1442" s="184" t="s">
        <v>17377</v>
      </c>
      <c r="K1442" s="184">
        <v>7004903</v>
      </c>
      <c r="L1442" s="184" t="s">
        <v>17378</v>
      </c>
      <c r="M1442" s="184" t="s">
        <v>17379</v>
      </c>
      <c r="N1442" s="188" t="s">
        <v>17380</v>
      </c>
      <c r="O1442" s="189" t="s">
        <v>17381</v>
      </c>
      <c r="P1442" s="187" t="s">
        <v>17382</v>
      </c>
      <c r="Q1442" s="187" t="s">
        <v>17382</v>
      </c>
      <c r="R1442" s="184" t="s">
        <v>17383</v>
      </c>
      <c r="S1442" s="184" t="s">
        <v>17384</v>
      </c>
      <c r="T1442" s="184" t="s">
        <v>17385</v>
      </c>
      <c r="U1442" s="184">
        <v>13789998886</v>
      </c>
      <c r="V1442" s="184" t="s">
        <v>17386</v>
      </c>
      <c r="W1442" s="184" t="s">
        <v>17387</v>
      </c>
      <c r="X1442" s="187" t="s">
        <v>17388</v>
      </c>
      <c r="Y1442" s="187"/>
      <c r="Z1442" s="188" t="s">
        <v>17389</v>
      </c>
      <c r="AA1442" s="184">
        <v>180</v>
      </c>
      <c r="AB1442" s="184" t="s">
        <v>27477</v>
      </c>
      <c r="AC1442" s="184" t="s">
        <v>17390</v>
      </c>
      <c r="AD1442" s="184"/>
      <c r="AE1442" s="184" t="s">
        <v>3562</v>
      </c>
      <c r="AF1442" s="184"/>
      <c r="AG1442" s="184"/>
      <c r="AH1442" s="184"/>
      <c r="AI1442" s="184"/>
      <c r="AJ1442" s="184"/>
      <c r="AK1442" s="184">
        <v>432000</v>
      </c>
      <c r="AL1442" s="184" t="s">
        <v>17391</v>
      </c>
      <c r="AM1442" s="184" t="s">
        <v>17382</v>
      </c>
      <c r="AN1442" s="184">
        <v>13789998886</v>
      </c>
      <c r="AO1442" s="184" t="s">
        <v>16544</v>
      </c>
      <c r="AP1442" s="184" t="s">
        <v>17392</v>
      </c>
      <c r="AQ1442" s="184">
        <v>13789998886</v>
      </c>
      <c r="AR1442" s="184" t="s">
        <v>16233</v>
      </c>
      <c r="AS1442" s="184" t="s">
        <v>16234</v>
      </c>
      <c r="AT1442" s="184">
        <v>13006134099</v>
      </c>
      <c r="AU1442" s="184" t="s">
        <v>17393</v>
      </c>
      <c r="AV1442" s="184" t="s">
        <v>17394</v>
      </c>
      <c r="AW1442" s="190"/>
      <c r="AX1442" s="185">
        <v>44255</v>
      </c>
      <c r="AY1442" s="185"/>
      <c r="AZ1442" s="184" t="s">
        <v>3731</v>
      </c>
      <c r="BA1442" s="184" t="s">
        <v>17395</v>
      </c>
      <c r="BB1442" s="184"/>
      <c r="BC1442" s="184"/>
      <c r="BD1442" s="184"/>
      <c r="BE1442" s="184"/>
      <c r="BF1442" s="184"/>
      <c r="BG1442" s="184"/>
      <c r="BH1442" s="184"/>
      <c r="BI1442" s="184"/>
      <c r="BJ1442" s="184"/>
      <c r="BK1442" s="184"/>
      <c r="BL1442" s="184" t="s">
        <v>3493</v>
      </c>
      <c r="BM1442" s="184"/>
      <c r="BN1442" s="184"/>
      <c r="BO1442" s="184"/>
      <c r="BP1442" s="184" t="s">
        <v>3493</v>
      </c>
      <c r="BQ1442" s="184" t="s">
        <v>3493</v>
      </c>
      <c r="BR1442" s="184"/>
      <c r="BS1442" s="184"/>
      <c r="BT1442" s="187" t="s">
        <v>3493</v>
      </c>
      <c r="BU1442" s="184"/>
      <c r="BV1442" s="190" t="e">
        <f>VLOOKUP(D:D,#REF!,2,0)</f>
        <v>#REF!</v>
      </c>
      <c r="BW1442" s="190" t="e">
        <f>VLOOKUP(D:D,#REF!,3,0)</f>
        <v>#REF!</v>
      </c>
      <c r="BX1442" s="190"/>
      <c r="BY1442" s="190"/>
      <c r="BZ1442" s="191" t="e">
        <f>VLOOKUP(D:D,#REF!,2,0)</f>
        <v>#REF!</v>
      </c>
      <c r="CA1442" s="192" t="s">
        <v>18928</v>
      </c>
      <c r="CB1442" s="192" t="s">
        <v>18928</v>
      </c>
      <c r="CC1442" s="192" t="s">
        <v>18928</v>
      </c>
      <c r="CD1442" s="190"/>
      <c r="CE1442" s="184">
        <v>7004903</v>
      </c>
    </row>
    <row r="1443" spans="1:83" ht="11.95" customHeight="1">
      <c r="A1443" s="184">
        <v>7004904</v>
      </c>
      <c r="B1443" s="184">
        <v>1442</v>
      </c>
      <c r="C1443" s="184" t="s">
        <v>9939</v>
      </c>
      <c r="D1443" s="184" t="s">
        <v>31</v>
      </c>
      <c r="E1443" s="184" t="s">
        <v>540</v>
      </c>
      <c r="F1443" s="184" t="s">
        <v>17396</v>
      </c>
      <c r="G1443" s="185">
        <v>42814</v>
      </c>
      <c r="H1443" s="186" t="s">
        <v>23703</v>
      </c>
      <c r="I1443" s="187">
        <v>21134</v>
      </c>
      <c r="J1443" s="184" t="s">
        <v>23198</v>
      </c>
      <c r="K1443" s="184">
        <v>7004904</v>
      </c>
      <c r="L1443" s="184" t="s">
        <v>17397</v>
      </c>
      <c r="M1443" s="184" t="s">
        <v>17398</v>
      </c>
      <c r="N1443" s="188" t="s">
        <v>17399</v>
      </c>
      <c r="O1443" s="189"/>
      <c r="P1443" s="187" t="s">
        <v>17400</v>
      </c>
      <c r="Q1443" s="187" t="s">
        <v>17400</v>
      </c>
      <c r="R1443" s="184" t="s">
        <v>17401</v>
      </c>
      <c r="S1443" s="184" t="s">
        <v>17402</v>
      </c>
      <c r="T1443" s="184" t="s">
        <v>17403</v>
      </c>
      <c r="U1443" s="184" t="s">
        <v>17404</v>
      </c>
      <c r="V1443" s="184" t="s">
        <v>17403</v>
      </c>
      <c r="W1443" s="184" t="s">
        <v>17404</v>
      </c>
      <c r="X1443" s="187" t="s">
        <v>17405</v>
      </c>
      <c r="Y1443" s="187" t="s">
        <v>17406</v>
      </c>
      <c r="Z1443" s="188" t="s">
        <v>3575</v>
      </c>
      <c r="AA1443" s="184">
        <v>180</v>
      </c>
      <c r="AB1443" s="184" t="s">
        <v>13748</v>
      </c>
      <c r="AC1443" s="184"/>
      <c r="AD1443" s="184"/>
      <c r="AE1443" s="184" t="s">
        <v>3562</v>
      </c>
      <c r="AF1443" s="184"/>
      <c r="AG1443" s="184"/>
      <c r="AH1443" s="184"/>
      <c r="AI1443" s="184"/>
      <c r="AJ1443" s="184" t="s">
        <v>3593</v>
      </c>
      <c r="AK1443" s="184">
        <v>315300</v>
      </c>
      <c r="AL1443" s="184" t="s">
        <v>17407</v>
      </c>
      <c r="AM1443" s="184" t="s">
        <v>17400</v>
      </c>
      <c r="AN1443" s="184" t="s">
        <v>17408</v>
      </c>
      <c r="AO1443" s="184" t="s">
        <v>15381</v>
      </c>
      <c r="AP1443" s="184" t="s">
        <v>17409</v>
      </c>
      <c r="AQ1443" s="184" t="s">
        <v>17408</v>
      </c>
      <c r="AR1443" s="184" t="s">
        <v>17410</v>
      </c>
      <c r="AS1443" s="184" t="s">
        <v>17411</v>
      </c>
      <c r="AT1443" s="184" t="s">
        <v>17408</v>
      </c>
      <c r="AU1443" s="184" t="s">
        <v>17412</v>
      </c>
      <c r="AV1443" s="184" t="s">
        <v>17413</v>
      </c>
      <c r="AW1443" s="190"/>
      <c r="AX1443" s="185">
        <v>44616</v>
      </c>
      <c r="AY1443" s="185">
        <v>43606</v>
      </c>
      <c r="AZ1443" s="184" t="s">
        <v>3731</v>
      </c>
      <c r="BA1443" s="184" t="s">
        <v>17414</v>
      </c>
      <c r="BB1443" s="184"/>
      <c r="BC1443" s="184"/>
      <c r="BD1443" s="184"/>
      <c r="BE1443" s="184"/>
      <c r="BF1443" s="184"/>
      <c r="BG1443" s="184"/>
      <c r="BH1443" s="184"/>
      <c r="BI1443" s="184"/>
      <c r="BJ1443" s="184"/>
      <c r="BK1443" s="184"/>
      <c r="BL1443" s="184" t="s">
        <v>3493</v>
      </c>
      <c r="BM1443" s="184"/>
      <c r="BN1443" s="184" t="s">
        <v>3493</v>
      </c>
      <c r="BO1443" s="184" t="s">
        <v>3493</v>
      </c>
      <c r="BP1443" s="184" t="s">
        <v>3493</v>
      </c>
      <c r="BQ1443" s="184" t="s">
        <v>3493</v>
      </c>
      <c r="BR1443" s="184"/>
      <c r="BS1443" s="184"/>
      <c r="BT1443" s="187" t="s">
        <v>3493</v>
      </c>
      <c r="BU1443" s="184"/>
      <c r="BV1443" s="190" t="e">
        <f>VLOOKUP(D:D,#REF!,2,0)</f>
        <v>#REF!</v>
      </c>
      <c r="BW1443" s="190" t="e">
        <f>VLOOKUP(D:D,#REF!,3,0)</f>
        <v>#REF!</v>
      </c>
      <c r="BX1443" s="190"/>
      <c r="BY1443" s="190"/>
      <c r="BZ1443" s="191" t="e">
        <f>VLOOKUP(D:D,#REF!,2,0)</f>
        <v>#REF!</v>
      </c>
      <c r="CA1443" s="192" t="s">
        <v>18928</v>
      </c>
      <c r="CB1443" s="192" t="s">
        <v>18928</v>
      </c>
      <c r="CC1443" s="192" t="s">
        <v>18928</v>
      </c>
      <c r="CD1443" s="190"/>
      <c r="CE1443" s="184">
        <v>7004904</v>
      </c>
    </row>
    <row r="1444" spans="1:83" ht="11.95" customHeight="1">
      <c r="A1444" s="184">
        <v>7004905</v>
      </c>
      <c r="B1444" s="184">
        <v>1443</v>
      </c>
      <c r="C1444" s="184" t="s">
        <v>9939</v>
      </c>
      <c r="D1444" s="184" t="s">
        <v>31</v>
      </c>
      <c r="E1444" s="184" t="s">
        <v>538</v>
      </c>
      <c r="F1444" s="184" t="s">
        <v>17415</v>
      </c>
      <c r="G1444" s="185">
        <v>42814</v>
      </c>
      <c r="H1444" s="186" t="s">
        <v>23703</v>
      </c>
      <c r="I1444" s="187">
        <v>21134</v>
      </c>
      <c r="J1444" s="184" t="s">
        <v>25518</v>
      </c>
      <c r="K1444" s="184">
        <v>7004905</v>
      </c>
      <c r="L1444" s="184" t="s">
        <v>17416</v>
      </c>
      <c r="M1444" s="184" t="s">
        <v>17417</v>
      </c>
      <c r="N1444" s="188" t="s">
        <v>17418</v>
      </c>
      <c r="O1444" s="189"/>
      <c r="P1444" s="187" t="s">
        <v>17419</v>
      </c>
      <c r="Q1444" s="187" t="s">
        <v>17419</v>
      </c>
      <c r="R1444" s="184" t="s">
        <v>17420</v>
      </c>
      <c r="S1444" s="184" t="s">
        <v>17421</v>
      </c>
      <c r="T1444" s="184" t="s">
        <v>17420</v>
      </c>
      <c r="U1444" s="184" t="s">
        <v>17422</v>
      </c>
      <c r="V1444" s="184" t="s">
        <v>17420</v>
      </c>
      <c r="W1444" s="184" t="s">
        <v>17422</v>
      </c>
      <c r="X1444" s="187" t="s">
        <v>17423</v>
      </c>
      <c r="Y1444" s="187" t="s">
        <v>17424</v>
      </c>
      <c r="Z1444" s="188" t="s">
        <v>3575</v>
      </c>
      <c r="AA1444" s="184">
        <v>180</v>
      </c>
      <c r="AB1444" s="184" t="s">
        <v>13748</v>
      </c>
      <c r="AC1444" s="184"/>
      <c r="AD1444" s="184"/>
      <c r="AE1444" s="184" t="s">
        <v>3562</v>
      </c>
      <c r="AF1444" s="184"/>
      <c r="AG1444" s="184"/>
      <c r="AH1444" s="184"/>
      <c r="AI1444" s="184"/>
      <c r="AJ1444" s="184" t="s">
        <v>3593</v>
      </c>
      <c r="AK1444" s="184">
        <v>318050</v>
      </c>
      <c r="AL1444" s="184" t="s">
        <v>17425</v>
      </c>
      <c r="AM1444" s="184" t="s">
        <v>17426</v>
      </c>
      <c r="AN1444" s="184" t="s">
        <v>17427</v>
      </c>
      <c r="AO1444" s="184" t="s">
        <v>15381</v>
      </c>
      <c r="AP1444" s="184" t="s">
        <v>17428</v>
      </c>
      <c r="AQ1444" s="184" t="s">
        <v>17427</v>
      </c>
      <c r="AR1444" s="184" t="s">
        <v>17429</v>
      </c>
      <c r="AS1444" s="184" t="s">
        <v>17430</v>
      </c>
      <c r="AT1444" s="184" t="s">
        <v>17427</v>
      </c>
      <c r="AU1444" s="184" t="s">
        <v>17431</v>
      </c>
      <c r="AV1444" s="184" t="s">
        <v>17432</v>
      </c>
      <c r="AW1444" s="190"/>
      <c r="AX1444" s="185">
        <v>44263</v>
      </c>
      <c r="AY1444" s="185">
        <v>43534</v>
      </c>
      <c r="AZ1444" s="184" t="s">
        <v>3731</v>
      </c>
      <c r="BA1444" s="184" t="s">
        <v>17433</v>
      </c>
      <c r="BB1444" s="184"/>
      <c r="BC1444" s="184"/>
      <c r="BD1444" s="184"/>
      <c r="BE1444" s="184"/>
      <c r="BF1444" s="184"/>
      <c r="BG1444" s="184"/>
      <c r="BH1444" s="184"/>
      <c r="BI1444" s="184"/>
      <c r="BJ1444" s="184"/>
      <c r="BK1444" s="184"/>
      <c r="BL1444" s="184" t="s">
        <v>3493</v>
      </c>
      <c r="BM1444" s="184"/>
      <c r="BN1444" s="184"/>
      <c r="BO1444" s="184" t="s">
        <v>3493</v>
      </c>
      <c r="BP1444" s="184" t="s">
        <v>3493</v>
      </c>
      <c r="BQ1444" s="184" t="s">
        <v>3493</v>
      </c>
      <c r="BR1444" s="184"/>
      <c r="BS1444" s="184"/>
      <c r="BT1444" s="187" t="s">
        <v>3493</v>
      </c>
      <c r="BU1444" s="184"/>
      <c r="BV1444" s="190" t="e">
        <f>VLOOKUP(D:D,#REF!,2,0)</f>
        <v>#REF!</v>
      </c>
      <c r="BW1444" s="190" t="e">
        <f>VLOOKUP(D:D,#REF!,3,0)</f>
        <v>#REF!</v>
      </c>
      <c r="BX1444" s="190"/>
      <c r="BY1444" s="190"/>
      <c r="BZ1444" s="191" t="e">
        <f>VLOOKUP(D:D,#REF!,2,0)</f>
        <v>#REF!</v>
      </c>
      <c r="CA1444" s="192" t="s">
        <v>18928</v>
      </c>
      <c r="CB1444" s="192" t="s">
        <v>18928</v>
      </c>
      <c r="CC1444" s="192" t="s">
        <v>18928</v>
      </c>
      <c r="CD1444" s="190"/>
      <c r="CE1444" s="184">
        <v>7004905</v>
      </c>
    </row>
    <row r="1445" spans="1:83" ht="11.95" customHeight="1">
      <c r="A1445" s="184">
        <v>7004906</v>
      </c>
      <c r="B1445" s="184">
        <v>1444</v>
      </c>
      <c r="C1445" s="184" t="s">
        <v>9939</v>
      </c>
      <c r="D1445" s="184" t="s">
        <v>31</v>
      </c>
      <c r="E1445" s="184" t="s">
        <v>48</v>
      </c>
      <c r="F1445" s="184" t="s">
        <v>17434</v>
      </c>
      <c r="G1445" s="185">
        <v>42814</v>
      </c>
      <c r="H1445" s="186" t="s">
        <v>23197</v>
      </c>
      <c r="I1445" s="187">
        <v>21056</v>
      </c>
      <c r="J1445" s="184" t="s">
        <v>15997</v>
      </c>
      <c r="K1445" s="184">
        <v>7004906</v>
      </c>
      <c r="L1445" s="184" t="s">
        <v>17435</v>
      </c>
      <c r="M1445" s="184" t="s">
        <v>17436</v>
      </c>
      <c r="N1445" s="188" t="s">
        <v>17437</v>
      </c>
      <c r="O1445" s="189"/>
      <c r="P1445" s="187" t="s">
        <v>17438</v>
      </c>
      <c r="Q1445" s="187" t="s">
        <v>17439</v>
      </c>
      <c r="R1445" s="184" t="s">
        <v>17440</v>
      </c>
      <c r="S1445" s="184" t="s">
        <v>17441</v>
      </c>
      <c r="T1445" s="184" t="s">
        <v>28060</v>
      </c>
      <c r="U1445" s="184" t="s">
        <v>28061</v>
      </c>
      <c r="V1445" s="184" t="s">
        <v>28062</v>
      </c>
      <c r="W1445" s="184">
        <v>13735801233</v>
      </c>
      <c r="X1445" s="187" t="s">
        <v>28063</v>
      </c>
      <c r="Y1445" s="187"/>
      <c r="Z1445" s="188" t="s">
        <v>3575</v>
      </c>
      <c r="AA1445" s="184">
        <v>180</v>
      </c>
      <c r="AB1445" s="184" t="s">
        <v>13748</v>
      </c>
      <c r="AC1445" s="184" t="s">
        <v>28064</v>
      </c>
      <c r="AD1445" s="184" t="s">
        <v>15387</v>
      </c>
      <c r="AE1445" s="184" t="s">
        <v>3562</v>
      </c>
      <c r="AF1445" s="184"/>
      <c r="AG1445" s="184"/>
      <c r="AH1445" s="184"/>
      <c r="AI1445" s="184"/>
      <c r="AJ1445" s="184" t="s">
        <v>3563</v>
      </c>
      <c r="AK1445" s="184">
        <v>310018</v>
      </c>
      <c r="AL1445" s="184" t="s">
        <v>28065</v>
      </c>
      <c r="AM1445" s="184" t="s">
        <v>17438</v>
      </c>
      <c r="AN1445" s="184" t="s">
        <v>28066</v>
      </c>
      <c r="AO1445" s="184" t="s">
        <v>15381</v>
      </c>
      <c r="AP1445" s="184" t="s">
        <v>17442</v>
      </c>
      <c r="AQ1445" s="184">
        <v>15990016341</v>
      </c>
      <c r="AR1445" s="184" t="s">
        <v>28067</v>
      </c>
      <c r="AS1445" s="184" t="s">
        <v>28068</v>
      </c>
      <c r="AT1445" s="184" t="s">
        <v>28066</v>
      </c>
      <c r="AU1445" s="184" t="s">
        <v>28069</v>
      </c>
      <c r="AV1445" s="184" t="s">
        <v>28070</v>
      </c>
      <c r="AW1445" s="190"/>
      <c r="AX1445" s="185">
        <v>43915</v>
      </c>
      <c r="AY1445" s="185"/>
      <c r="AZ1445" s="184" t="s">
        <v>3731</v>
      </c>
      <c r="BA1445" s="184" t="s">
        <v>28071</v>
      </c>
      <c r="BB1445" s="184"/>
      <c r="BC1445" s="184"/>
      <c r="BD1445" s="184"/>
      <c r="BE1445" s="184"/>
      <c r="BF1445" s="184"/>
      <c r="BG1445" s="184"/>
      <c r="BH1445" s="184"/>
      <c r="BI1445" s="184"/>
      <c r="BJ1445" s="184"/>
      <c r="BK1445" s="184"/>
      <c r="BL1445" s="184" t="s">
        <v>3493</v>
      </c>
      <c r="BM1445" s="184"/>
      <c r="BN1445" s="184"/>
      <c r="BO1445" s="184"/>
      <c r="BP1445" s="184" t="s">
        <v>3493</v>
      </c>
      <c r="BQ1445" s="184" t="s">
        <v>3493</v>
      </c>
      <c r="BR1445" s="184" t="s">
        <v>3493</v>
      </c>
      <c r="BS1445" s="184"/>
      <c r="BT1445" s="187" t="s">
        <v>3493</v>
      </c>
      <c r="BU1445" s="184"/>
      <c r="BV1445" s="190" t="e">
        <f>VLOOKUP(D:D,#REF!,2,0)</f>
        <v>#REF!</v>
      </c>
      <c r="BW1445" s="190" t="e">
        <f>VLOOKUP(D:D,#REF!,3,0)</f>
        <v>#REF!</v>
      </c>
      <c r="BX1445" s="190"/>
      <c r="BY1445" s="190"/>
      <c r="BZ1445" s="191" t="e">
        <f>VLOOKUP(D:D,#REF!,2,0)</f>
        <v>#REF!</v>
      </c>
      <c r="CA1445" s="192" t="s">
        <v>18928</v>
      </c>
      <c r="CB1445" s="192" t="s">
        <v>18928</v>
      </c>
      <c r="CC1445" s="192" t="s">
        <v>18928</v>
      </c>
      <c r="CD1445" s="190"/>
      <c r="CE1445" s="184">
        <v>7004906</v>
      </c>
    </row>
    <row r="1446" spans="1:83" ht="11.95" customHeight="1">
      <c r="A1446" s="184">
        <v>7004907</v>
      </c>
      <c r="B1446" s="184">
        <v>1445</v>
      </c>
      <c r="C1446" s="184" t="s">
        <v>9939</v>
      </c>
      <c r="D1446" s="184" t="s">
        <v>31</v>
      </c>
      <c r="E1446" s="184" t="s">
        <v>545</v>
      </c>
      <c r="F1446" s="184" t="s">
        <v>28072</v>
      </c>
      <c r="G1446" s="185">
        <v>42814</v>
      </c>
      <c r="H1446" s="186" t="s">
        <v>23197</v>
      </c>
      <c r="I1446" s="187">
        <v>21056</v>
      </c>
      <c r="J1446" s="184" t="s">
        <v>25498</v>
      </c>
      <c r="K1446" s="184">
        <v>7004907</v>
      </c>
      <c r="L1446" s="184" t="s">
        <v>28073</v>
      </c>
      <c r="M1446" s="184" t="s">
        <v>28074</v>
      </c>
      <c r="N1446" s="188" t="s">
        <v>28075</v>
      </c>
      <c r="O1446" s="189"/>
      <c r="P1446" s="187" t="s">
        <v>28076</v>
      </c>
      <c r="Q1446" s="187" t="s">
        <v>28076</v>
      </c>
      <c r="R1446" s="184" t="s">
        <v>28077</v>
      </c>
      <c r="S1446" s="184" t="s">
        <v>28078</v>
      </c>
      <c r="T1446" s="184" t="s">
        <v>17443</v>
      </c>
      <c r="U1446" s="184">
        <v>18967037705</v>
      </c>
      <c r="V1446" s="184" t="s">
        <v>2819</v>
      </c>
      <c r="W1446" s="184" t="s">
        <v>3575</v>
      </c>
      <c r="X1446" s="187" t="s">
        <v>28079</v>
      </c>
      <c r="Y1446" s="187" t="s">
        <v>28080</v>
      </c>
      <c r="Z1446" s="188" t="s">
        <v>28081</v>
      </c>
      <c r="AA1446" s="184">
        <v>180</v>
      </c>
      <c r="AB1446" s="184" t="s">
        <v>13748</v>
      </c>
      <c r="AC1446" s="184" t="s">
        <v>28082</v>
      </c>
      <c r="AD1446" s="184" t="s">
        <v>15387</v>
      </c>
      <c r="AE1446" s="184" t="s">
        <v>3562</v>
      </c>
      <c r="AF1446" s="184"/>
      <c r="AG1446" s="184"/>
      <c r="AH1446" s="184"/>
      <c r="AI1446" s="184"/>
      <c r="AJ1446" s="184" t="s">
        <v>3563</v>
      </c>
      <c r="AK1446" s="184">
        <v>324000</v>
      </c>
      <c r="AL1446" s="184" t="s">
        <v>17443</v>
      </c>
      <c r="AM1446" s="184" t="s">
        <v>17444</v>
      </c>
      <c r="AN1446" s="184">
        <v>18967037705</v>
      </c>
      <c r="AO1446" s="184" t="s">
        <v>13534</v>
      </c>
      <c r="AP1446" s="184" t="s">
        <v>17445</v>
      </c>
      <c r="AQ1446" s="184">
        <v>13355702116</v>
      </c>
      <c r="AR1446" s="184" t="s">
        <v>17445</v>
      </c>
      <c r="AS1446" s="184" t="s">
        <v>17444</v>
      </c>
      <c r="AT1446" s="184">
        <v>13355702116</v>
      </c>
      <c r="AU1446" s="184" t="s">
        <v>28083</v>
      </c>
      <c r="AV1446" s="184" t="s">
        <v>28083</v>
      </c>
      <c r="AW1446" s="190"/>
      <c r="AX1446" s="185">
        <v>43900</v>
      </c>
      <c r="AY1446" s="185">
        <v>43599</v>
      </c>
      <c r="AZ1446" s="184" t="s">
        <v>19415</v>
      </c>
      <c r="BA1446" s="184" t="s">
        <v>28084</v>
      </c>
      <c r="BB1446" s="184"/>
      <c r="BC1446" s="184"/>
      <c r="BD1446" s="184"/>
      <c r="BE1446" s="184"/>
      <c r="BF1446" s="184"/>
      <c r="BG1446" s="184"/>
      <c r="BH1446" s="184"/>
      <c r="BI1446" s="184"/>
      <c r="BJ1446" s="184"/>
      <c r="BK1446" s="184"/>
      <c r="BL1446" s="184" t="s">
        <v>3493</v>
      </c>
      <c r="BM1446" s="184" t="s">
        <v>3493</v>
      </c>
      <c r="BN1446" s="184"/>
      <c r="BO1446" s="184" t="s">
        <v>3493</v>
      </c>
      <c r="BP1446" s="184" t="s">
        <v>3493</v>
      </c>
      <c r="BQ1446" s="184" t="s">
        <v>3493</v>
      </c>
      <c r="BR1446" s="184"/>
      <c r="BS1446" s="184"/>
      <c r="BT1446" s="187" t="s">
        <v>3493</v>
      </c>
      <c r="BU1446" s="184"/>
      <c r="BV1446" s="190" t="e">
        <f>VLOOKUP(D:D,#REF!,2,0)</f>
        <v>#REF!</v>
      </c>
      <c r="BW1446" s="190" t="e">
        <f>VLOOKUP(D:D,#REF!,3,0)</f>
        <v>#REF!</v>
      </c>
      <c r="BX1446" s="190"/>
      <c r="BY1446" s="190"/>
      <c r="BZ1446" s="191" t="e">
        <f>VLOOKUP(D:D,#REF!,2,0)</f>
        <v>#REF!</v>
      </c>
      <c r="CA1446" s="192" t="s">
        <v>18928</v>
      </c>
      <c r="CB1446" s="192" t="s">
        <v>18928</v>
      </c>
      <c r="CC1446" s="192" t="s">
        <v>18928</v>
      </c>
      <c r="CD1446" s="190"/>
      <c r="CE1446" s="184">
        <v>7004907</v>
      </c>
    </row>
    <row r="1447" spans="1:83" ht="11.95" customHeight="1">
      <c r="A1447" s="184">
        <v>7004908</v>
      </c>
      <c r="B1447" s="184">
        <v>1446</v>
      </c>
      <c r="C1447" s="184" t="s">
        <v>9939</v>
      </c>
      <c r="D1447" s="184" t="s">
        <v>31</v>
      </c>
      <c r="E1447" s="184" t="s">
        <v>537</v>
      </c>
      <c r="F1447" s="184" t="s">
        <v>28085</v>
      </c>
      <c r="G1447" s="185">
        <v>42814</v>
      </c>
      <c r="H1447" s="186" t="s">
        <v>25541</v>
      </c>
      <c r="I1447" s="187">
        <v>21095</v>
      </c>
      <c r="J1447" s="184" t="s">
        <v>25498</v>
      </c>
      <c r="K1447" s="184">
        <v>7004908</v>
      </c>
      <c r="L1447" s="184" t="s">
        <v>28086</v>
      </c>
      <c r="M1447" s="184" t="s">
        <v>28087</v>
      </c>
      <c r="N1447" s="188" t="s">
        <v>28088</v>
      </c>
      <c r="O1447" s="189"/>
      <c r="P1447" s="187" t="s">
        <v>28089</v>
      </c>
      <c r="Q1447" s="187" t="s">
        <v>28089</v>
      </c>
      <c r="R1447" s="184" t="s">
        <v>28090</v>
      </c>
      <c r="S1447" s="184" t="s">
        <v>28091</v>
      </c>
      <c r="T1447" s="184" t="s">
        <v>28092</v>
      </c>
      <c r="U1447" s="184" t="s">
        <v>28093</v>
      </c>
      <c r="V1447" s="184" t="s">
        <v>28092</v>
      </c>
      <c r="W1447" s="184" t="s">
        <v>28093</v>
      </c>
      <c r="X1447" s="187" t="s">
        <v>28094</v>
      </c>
      <c r="Y1447" s="187"/>
      <c r="Z1447" s="188" t="s">
        <v>28095</v>
      </c>
      <c r="AA1447" s="184">
        <v>180</v>
      </c>
      <c r="AB1447" s="184" t="s">
        <v>13748</v>
      </c>
      <c r="AC1447" s="184"/>
      <c r="AD1447" s="184" t="s">
        <v>15387</v>
      </c>
      <c r="AE1447" s="184" t="s">
        <v>3562</v>
      </c>
      <c r="AF1447" s="184"/>
      <c r="AG1447" s="184"/>
      <c r="AH1447" s="184"/>
      <c r="AI1447" s="184"/>
      <c r="AJ1447" s="184"/>
      <c r="AK1447" s="184">
        <v>323000</v>
      </c>
      <c r="AL1447" s="184" t="s">
        <v>28096</v>
      </c>
      <c r="AM1447" s="184" t="s">
        <v>28089</v>
      </c>
      <c r="AN1447" s="184" t="s">
        <v>28097</v>
      </c>
      <c r="AO1447" s="184" t="s">
        <v>15381</v>
      </c>
      <c r="AP1447" s="184" t="s">
        <v>17446</v>
      </c>
      <c r="AQ1447" s="184" t="s">
        <v>17447</v>
      </c>
      <c r="AR1447" s="184" t="s">
        <v>28098</v>
      </c>
      <c r="AS1447" s="184" t="s">
        <v>28099</v>
      </c>
      <c r="AT1447" s="184" t="s">
        <v>28097</v>
      </c>
      <c r="AU1447" s="184" t="s">
        <v>28100</v>
      </c>
      <c r="AV1447" s="184" t="s">
        <v>28101</v>
      </c>
      <c r="AW1447" s="190"/>
      <c r="AX1447" s="185">
        <v>43902</v>
      </c>
      <c r="AY1447" s="185"/>
      <c r="AZ1447" s="184" t="s">
        <v>3731</v>
      </c>
      <c r="BA1447" s="184" t="s">
        <v>28102</v>
      </c>
      <c r="BB1447" s="184"/>
      <c r="BC1447" s="184"/>
      <c r="BD1447" s="184"/>
      <c r="BE1447" s="184"/>
      <c r="BF1447" s="184"/>
      <c r="BG1447" s="184"/>
      <c r="BH1447" s="184"/>
      <c r="BI1447" s="184"/>
      <c r="BJ1447" s="184"/>
      <c r="BK1447" s="184"/>
      <c r="BL1447" s="184" t="s">
        <v>3493</v>
      </c>
      <c r="BM1447" s="184" t="s">
        <v>3493</v>
      </c>
      <c r="BN1447" s="184" t="s">
        <v>3493</v>
      </c>
      <c r="BO1447" s="184"/>
      <c r="BP1447" s="184" t="s">
        <v>3493</v>
      </c>
      <c r="BQ1447" s="184" t="s">
        <v>3493</v>
      </c>
      <c r="BR1447" s="184"/>
      <c r="BS1447" s="184"/>
      <c r="BT1447" s="187" t="s">
        <v>3493</v>
      </c>
      <c r="BU1447" s="184"/>
      <c r="BV1447" s="190" t="e">
        <f>VLOOKUP(D:D,#REF!,2,0)</f>
        <v>#REF!</v>
      </c>
      <c r="BW1447" s="190" t="e">
        <f>VLOOKUP(D:D,#REF!,3,0)</f>
        <v>#REF!</v>
      </c>
      <c r="BX1447" s="190"/>
      <c r="BY1447" s="190"/>
      <c r="BZ1447" s="191" t="e">
        <f>VLOOKUP(D:D,#REF!,2,0)</f>
        <v>#REF!</v>
      </c>
      <c r="CA1447" s="192" t="s">
        <v>18928</v>
      </c>
      <c r="CB1447" s="192" t="s">
        <v>18928</v>
      </c>
      <c r="CC1447" s="192" t="s">
        <v>18928</v>
      </c>
      <c r="CD1447" s="190"/>
      <c r="CE1447" s="184">
        <v>7004908</v>
      </c>
    </row>
    <row r="1448" spans="1:83" ht="11.95" customHeight="1">
      <c r="A1448" s="184">
        <v>7004909</v>
      </c>
      <c r="B1448" s="184">
        <v>1447</v>
      </c>
      <c r="C1448" s="184" t="s">
        <v>18923</v>
      </c>
      <c r="D1448" s="184" t="s">
        <v>26</v>
      </c>
      <c r="E1448" s="184" t="s">
        <v>92</v>
      </c>
      <c r="F1448" s="184" t="s">
        <v>28103</v>
      </c>
      <c r="G1448" s="185">
        <v>42818</v>
      </c>
      <c r="H1448" s="186" t="s">
        <v>11519</v>
      </c>
      <c r="I1448" s="187">
        <v>21129</v>
      </c>
      <c r="J1448" s="184" t="s">
        <v>28104</v>
      </c>
      <c r="K1448" s="184">
        <v>7004909</v>
      </c>
      <c r="L1448" s="184" t="s">
        <v>28105</v>
      </c>
      <c r="M1448" s="184" t="s">
        <v>28106</v>
      </c>
      <c r="N1448" s="188" t="s">
        <v>28107</v>
      </c>
      <c r="O1448" s="189" t="s">
        <v>17448</v>
      </c>
      <c r="P1448" s="187" t="s">
        <v>28108</v>
      </c>
      <c r="Q1448" s="187" t="s">
        <v>28109</v>
      </c>
      <c r="R1448" s="184" t="s">
        <v>28110</v>
      </c>
      <c r="S1448" s="184">
        <v>13999923887</v>
      </c>
      <c r="T1448" s="184" t="s">
        <v>28111</v>
      </c>
      <c r="U1448" s="184">
        <v>18195858056</v>
      </c>
      <c r="V1448" s="184" t="s">
        <v>28112</v>
      </c>
      <c r="W1448" s="184" t="s">
        <v>28113</v>
      </c>
      <c r="X1448" s="187" t="s">
        <v>28114</v>
      </c>
      <c r="Y1448" s="187"/>
      <c r="Z1448" s="188" t="s">
        <v>28115</v>
      </c>
      <c r="AA1448" s="184">
        <v>180</v>
      </c>
      <c r="AB1448" s="184" t="s">
        <v>13748</v>
      </c>
      <c r="AC1448" s="184"/>
      <c r="AD1448" s="184"/>
      <c r="AE1448" s="184" t="s">
        <v>3562</v>
      </c>
      <c r="AF1448" s="184" t="s">
        <v>3608</v>
      </c>
      <c r="AG1448" s="184"/>
      <c r="AH1448" s="184"/>
      <c r="AI1448" s="184"/>
      <c r="AJ1448" s="184" t="s">
        <v>3593</v>
      </c>
      <c r="AK1448" s="184">
        <v>830011</v>
      </c>
      <c r="AL1448" s="184" t="s">
        <v>28116</v>
      </c>
      <c r="AM1448" s="184" t="s">
        <v>28117</v>
      </c>
      <c r="AN1448" s="184">
        <v>13999979663</v>
      </c>
      <c r="AO1448" s="184" t="s">
        <v>28118</v>
      </c>
      <c r="AP1448" s="184" t="s">
        <v>17449</v>
      </c>
      <c r="AQ1448" s="184" t="s">
        <v>17450</v>
      </c>
      <c r="AR1448" s="184" t="s">
        <v>28119</v>
      </c>
      <c r="AS1448" s="184" t="s">
        <v>28120</v>
      </c>
      <c r="AT1448" s="184">
        <v>13999979663</v>
      </c>
      <c r="AU1448" s="184" t="s">
        <v>28121</v>
      </c>
      <c r="AV1448" s="184" t="s">
        <v>28121</v>
      </c>
      <c r="AW1448" s="190"/>
      <c r="AX1448" s="185">
        <v>44095</v>
      </c>
      <c r="AY1448" s="185">
        <v>44095</v>
      </c>
      <c r="AZ1448" s="184" t="s">
        <v>3731</v>
      </c>
      <c r="BA1448" s="184" t="s">
        <v>28122</v>
      </c>
      <c r="BB1448" s="184"/>
      <c r="BC1448" s="184"/>
      <c r="BD1448" s="184"/>
      <c r="BE1448" s="184"/>
      <c r="BF1448" s="184"/>
      <c r="BG1448" s="184"/>
      <c r="BH1448" s="184"/>
      <c r="BI1448" s="184"/>
      <c r="BJ1448" s="184"/>
      <c r="BK1448" s="184"/>
      <c r="BL1448" s="184" t="s">
        <v>3493</v>
      </c>
      <c r="BM1448" s="184"/>
      <c r="BN1448" s="184"/>
      <c r="BO1448" s="184"/>
      <c r="BP1448" s="184" t="s">
        <v>3493</v>
      </c>
      <c r="BQ1448" s="184" t="s">
        <v>3493</v>
      </c>
      <c r="BR1448" s="184"/>
      <c r="BS1448" s="184"/>
      <c r="BT1448" s="187" t="s">
        <v>3493</v>
      </c>
      <c r="BU1448" s="184"/>
      <c r="BV1448" s="190" t="e">
        <f>VLOOKUP(D:D,#REF!,2,0)</f>
        <v>#REF!</v>
      </c>
      <c r="BW1448" s="190" t="e">
        <f>VLOOKUP(D:D,#REF!,3,0)</f>
        <v>#REF!</v>
      </c>
      <c r="BX1448" s="190"/>
      <c r="BY1448" s="190"/>
      <c r="BZ1448" s="191" t="e">
        <f>VLOOKUP(D:D,#REF!,2,0)</f>
        <v>#REF!</v>
      </c>
      <c r="CA1448" s="192" t="s">
        <v>18928</v>
      </c>
      <c r="CB1448" s="192" t="s">
        <v>18928</v>
      </c>
      <c r="CC1448" s="192" t="s">
        <v>18928</v>
      </c>
      <c r="CD1448" s="190"/>
      <c r="CE1448" s="184">
        <v>7004909</v>
      </c>
    </row>
    <row r="1449" spans="1:83" ht="11.95" customHeight="1">
      <c r="A1449" s="184">
        <v>7004910</v>
      </c>
      <c r="B1449" s="184">
        <v>1448</v>
      </c>
      <c r="C1449" s="184" t="s">
        <v>9939</v>
      </c>
      <c r="D1449" s="184" t="s">
        <v>31</v>
      </c>
      <c r="E1449" s="184" t="s">
        <v>546</v>
      </c>
      <c r="F1449" s="184" t="s">
        <v>28123</v>
      </c>
      <c r="G1449" s="185">
        <v>42807</v>
      </c>
      <c r="H1449" s="186" t="s">
        <v>23197</v>
      </c>
      <c r="I1449" s="187">
        <v>21056</v>
      </c>
      <c r="J1449" s="184" t="s">
        <v>25498</v>
      </c>
      <c r="K1449" s="184">
        <v>7004910</v>
      </c>
      <c r="L1449" s="184" t="s">
        <v>28124</v>
      </c>
      <c r="M1449" s="184" t="s">
        <v>28125</v>
      </c>
      <c r="N1449" s="188" t="s">
        <v>28126</v>
      </c>
      <c r="O1449" s="189"/>
      <c r="P1449" s="187" t="s">
        <v>28127</v>
      </c>
      <c r="Q1449" s="187" t="s">
        <v>28127</v>
      </c>
      <c r="R1449" s="184" t="s">
        <v>28128</v>
      </c>
      <c r="S1449" s="184" t="s">
        <v>17451</v>
      </c>
      <c r="T1449" s="184" t="s">
        <v>28129</v>
      </c>
      <c r="U1449" s="184">
        <v>13735696037</v>
      </c>
      <c r="V1449" s="184" t="s">
        <v>28130</v>
      </c>
      <c r="W1449" s="184" t="s">
        <v>28131</v>
      </c>
      <c r="X1449" s="187" t="s">
        <v>28132</v>
      </c>
      <c r="Y1449" s="187" t="s">
        <v>28133</v>
      </c>
      <c r="Z1449" s="188" t="s">
        <v>3575</v>
      </c>
      <c r="AA1449" s="184">
        <v>180</v>
      </c>
      <c r="AB1449" s="184" t="s">
        <v>13748</v>
      </c>
      <c r="AC1449" s="184"/>
      <c r="AD1449" s="184" t="s">
        <v>15387</v>
      </c>
      <c r="AE1449" s="184"/>
      <c r="AF1449" s="184"/>
      <c r="AG1449" s="184"/>
      <c r="AH1449" s="184"/>
      <c r="AI1449" s="184"/>
      <c r="AJ1449" s="184"/>
      <c r="AK1449" s="184">
        <v>321000</v>
      </c>
      <c r="AL1449" s="184" t="s">
        <v>28134</v>
      </c>
      <c r="AM1449" s="184" t="s">
        <v>28127</v>
      </c>
      <c r="AN1449" s="184">
        <v>13735696037</v>
      </c>
      <c r="AO1449" s="184" t="s">
        <v>17172</v>
      </c>
      <c r="AP1449" s="184" t="s">
        <v>5757</v>
      </c>
      <c r="AQ1449" s="184" t="s">
        <v>17452</v>
      </c>
      <c r="AR1449" s="184" t="s">
        <v>28135</v>
      </c>
      <c r="AS1449" s="184" t="s">
        <v>28136</v>
      </c>
      <c r="AT1449" s="184">
        <v>13735696037</v>
      </c>
      <c r="AU1449" s="184" t="s">
        <v>28124</v>
      </c>
      <c r="AV1449" s="184" t="s">
        <v>28137</v>
      </c>
      <c r="AW1449" s="190"/>
      <c r="AX1449" s="185">
        <v>44607</v>
      </c>
      <c r="AY1449" s="185">
        <v>43535</v>
      </c>
      <c r="AZ1449" s="184" t="s">
        <v>3731</v>
      </c>
      <c r="BA1449" s="184" t="s">
        <v>28138</v>
      </c>
      <c r="BB1449" s="184"/>
      <c r="BC1449" s="184"/>
      <c r="BD1449" s="184"/>
      <c r="BE1449" s="184"/>
      <c r="BF1449" s="184"/>
      <c r="BG1449" s="184"/>
      <c r="BH1449" s="184"/>
      <c r="BI1449" s="184"/>
      <c r="BJ1449" s="184"/>
      <c r="BK1449" s="184"/>
      <c r="BL1449" s="184" t="s">
        <v>3493</v>
      </c>
      <c r="BM1449" s="184"/>
      <c r="BN1449" s="184" t="s">
        <v>3493</v>
      </c>
      <c r="BO1449" s="184" t="s">
        <v>3493</v>
      </c>
      <c r="BP1449" s="184" t="s">
        <v>3493</v>
      </c>
      <c r="BQ1449" s="184" t="s">
        <v>3493</v>
      </c>
      <c r="BR1449" s="184" t="s">
        <v>3493</v>
      </c>
      <c r="BS1449" s="184"/>
      <c r="BT1449" s="187" t="s">
        <v>3493</v>
      </c>
      <c r="BU1449" s="184"/>
      <c r="BV1449" s="190" t="e">
        <f>VLOOKUP(D:D,#REF!,2,0)</f>
        <v>#REF!</v>
      </c>
      <c r="BW1449" s="190" t="e">
        <f>VLOOKUP(D:D,#REF!,3,0)</f>
        <v>#REF!</v>
      </c>
      <c r="BX1449" s="190"/>
      <c r="BY1449" s="190"/>
      <c r="BZ1449" s="191" t="e">
        <f>VLOOKUP(D:D,#REF!,2,0)</f>
        <v>#REF!</v>
      </c>
      <c r="CA1449" s="192" t="s">
        <v>18928</v>
      </c>
      <c r="CB1449" s="192" t="s">
        <v>18928</v>
      </c>
      <c r="CC1449" s="192" t="s">
        <v>18928</v>
      </c>
      <c r="CD1449" s="190"/>
      <c r="CE1449" s="184">
        <v>7004910</v>
      </c>
    </row>
    <row r="1450" spans="1:83" ht="11.95" customHeight="1">
      <c r="A1450" s="184">
        <v>7004911</v>
      </c>
      <c r="B1450" s="184">
        <v>1449</v>
      </c>
      <c r="C1450" s="184" t="s">
        <v>9939</v>
      </c>
      <c r="D1450" s="184" t="s">
        <v>31</v>
      </c>
      <c r="E1450" s="184" t="s">
        <v>546</v>
      </c>
      <c r="F1450" s="184" t="s">
        <v>28139</v>
      </c>
      <c r="G1450" s="185">
        <v>42807</v>
      </c>
      <c r="H1450" s="186" t="s">
        <v>23197</v>
      </c>
      <c r="I1450" s="187">
        <v>21056</v>
      </c>
      <c r="J1450" s="184" t="s">
        <v>25498</v>
      </c>
      <c r="K1450" s="184">
        <v>7004911</v>
      </c>
      <c r="L1450" s="184" t="s">
        <v>28140</v>
      </c>
      <c r="M1450" s="184" t="s">
        <v>28141</v>
      </c>
      <c r="N1450" s="188" t="s">
        <v>28142</v>
      </c>
      <c r="O1450" s="189"/>
      <c r="P1450" s="187" t="s">
        <v>28143</v>
      </c>
      <c r="Q1450" s="187" t="s">
        <v>28143</v>
      </c>
      <c r="R1450" s="184" t="s">
        <v>28144</v>
      </c>
      <c r="S1450" s="184">
        <v>13603792003</v>
      </c>
      <c r="T1450" s="184" t="s">
        <v>28145</v>
      </c>
      <c r="U1450" s="184" t="s">
        <v>28146</v>
      </c>
      <c r="V1450" s="184" t="s">
        <v>28147</v>
      </c>
      <c r="W1450" s="184" t="s">
        <v>28146</v>
      </c>
      <c r="X1450" s="187" t="s">
        <v>28148</v>
      </c>
      <c r="Y1450" s="187" t="s">
        <v>28149</v>
      </c>
      <c r="Z1450" s="188" t="s">
        <v>17453</v>
      </c>
      <c r="AA1450" s="184">
        <v>180</v>
      </c>
      <c r="AB1450" s="184" t="s">
        <v>13748</v>
      </c>
      <c r="AC1450" s="184"/>
      <c r="AD1450" s="184" t="s">
        <v>15387</v>
      </c>
      <c r="AE1450" s="184" t="s">
        <v>3580</v>
      </c>
      <c r="AF1450" s="184"/>
      <c r="AG1450" s="184"/>
      <c r="AH1450" s="184"/>
      <c r="AI1450" s="184"/>
      <c r="AJ1450" s="184" t="s">
        <v>3593</v>
      </c>
      <c r="AK1450" s="184">
        <v>321100</v>
      </c>
      <c r="AL1450" s="184" t="s">
        <v>28150</v>
      </c>
      <c r="AM1450" s="184" t="s">
        <v>28143</v>
      </c>
      <c r="AN1450" s="184" t="s">
        <v>17454</v>
      </c>
      <c r="AO1450" s="184" t="s">
        <v>17172</v>
      </c>
      <c r="AP1450" s="184" t="s">
        <v>17455</v>
      </c>
      <c r="AQ1450" s="184" t="s">
        <v>17456</v>
      </c>
      <c r="AR1450" s="184" t="s">
        <v>6863</v>
      </c>
      <c r="AS1450" s="184" t="s">
        <v>17457</v>
      </c>
      <c r="AT1450" s="184">
        <v>13858996970</v>
      </c>
      <c r="AU1450" s="184" t="s">
        <v>17458</v>
      </c>
      <c r="AV1450" s="184" t="s">
        <v>17459</v>
      </c>
      <c r="AW1450" s="190"/>
      <c r="AX1450" s="185">
        <v>44258</v>
      </c>
      <c r="AY1450" s="185">
        <v>43555</v>
      </c>
      <c r="AZ1450" s="184" t="s">
        <v>3731</v>
      </c>
      <c r="BA1450" s="184" t="s">
        <v>17460</v>
      </c>
      <c r="BB1450" s="184"/>
      <c r="BC1450" s="184"/>
      <c r="BD1450" s="184"/>
      <c r="BE1450" s="184"/>
      <c r="BF1450" s="184"/>
      <c r="BG1450" s="184"/>
      <c r="BH1450" s="184"/>
      <c r="BI1450" s="184"/>
      <c r="BJ1450" s="184"/>
      <c r="BK1450" s="184"/>
      <c r="BL1450" s="184" t="s">
        <v>3493</v>
      </c>
      <c r="BM1450" s="184"/>
      <c r="BN1450" s="184"/>
      <c r="BO1450" s="184" t="s">
        <v>3493</v>
      </c>
      <c r="BP1450" s="184" t="s">
        <v>3493</v>
      </c>
      <c r="BQ1450" s="184" t="s">
        <v>3493</v>
      </c>
      <c r="BR1450" s="184"/>
      <c r="BS1450" s="184"/>
      <c r="BT1450" s="187" t="s">
        <v>3493</v>
      </c>
      <c r="BU1450" s="184"/>
      <c r="BV1450" s="190" t="e">
        <f>VLOOKUP(D:D,#REF!,2,0)</f>
        <v>#REF!</v>
      </c>
      <c r="BW1450" s="190" t="e">
        <f>VLOOKUP(D:D,#REF!,3,0)</f>
        <v>#REF!</v>
      </c>
      <c r="BX1450" s="190"/>
      <c r="BY1450" s="190"/>
      <c r="BZ1450" s="191" t="e">
        <f>VLOOKUP(D:D,#REF!,2,0)</f>
        <v>#REF!</v>
      </c>
      <c r="CA1450" s="192" t="s">
        <v>18928</v>
      </c>
      <c r="CB1450" s="192" t="s">
        <v>18928</v>
      </c>
      <c r="CC1450" s="192" t="s">
        <v>18928</v>
      </c>
      <c r="CD1450" s="190"/>
      <c r="CE1450" s="184">
        <v>7004911</v>
      </c>
    </row>
    <row r="1451" spans="1:83" ht="11.95" customHeight="1">
      <c r="A1451" s="184">
        <v>7004912</v>
      </c>
      <c r="B1451" s="184">
        <v>1450</v>
      </c>
      <c r="C1451" s="184" t="s">
        <v>9939</v>
      </c>
      <c r="D1451" s="184" t="s">
        <v>31</v>
      </c>
      <c r="E1451" s="184" t="s">
        <v>545</v>
      </c>
      <c r="F1451" s="184" t="s">
        <v>17461</v>
      </c>
      <c r="G1451" s="185">
        <v>42817</v>
      </c>
      <c r="H1451" s="186" t="s">
        <v>23197</v>
      </c>
      <c r="I1451" s="187">
        <v>21056</v>
      </c>
      <c r="J1451" s="184" t="s">
        <v>25498</v>
      </c>
      <c r="K1451" s="184">
        <v>7004912</v>
      </c>
      <c r="L1451" s="184" t="s">
        <v>17462</v>
      </c>
      <c r="M1451" s="184" t="s">
        <v>17463</v>
      </c>
      <c r="N1451" s="188" t="s">
        <v>17464</v>
      </c>
      <c r="O1451" s="189"/>
      <c r="P1451" s="187" t="s">
        <v>17465</v>
      </c>
      <c r="Q1451" s="187" t="s">
        <v>17465</v>
      </c>
      <c r="R1451" s="184" t="s">
        <v>17466</v>
      </c>
      <c r="S1451" s="184">
        <v>13587009865</v>
      </c>
      <c r="T1451" s="184" t="s">
        <v>17467</v>
      </c>
      <c r="U1451" s="184">
        <v>13575652509</v>
      </c>
      <c r="V1451" s="184" t="s">
        <v>17468</v>
      </c>
      <c r="W1451" s="184" t="s">
        <v>17469</v>
      </c>
      <c r="X1451" s="187" t="s">
        <v>17470</v>
      </c>
      <c r="Y1451" s="187"/>
      <c r="Z1451" s="188" t="s">
        <v>17471</v>
      </c>
      <c r="AA1451" s="184">
        <v>180</v>
      </c>
      <c r="AB1451" s="184" t="s">
        <v>13748</v>
      </c>
      <c r="AC1451" s="184" t="s">
        <v>17472</v>
      </c>
      <c r="AD1451" s="184" t="s">
        <v>15387</v>
      </c>
      <c r="AE1451" s="184" t="s">
        <v>3580</v>
      </c>
      <c r="AF1451" s="184"/>
      <c r="AG1451" s="184"/>
      <c r="AH1451" s="184"/>
      <c r="AI1451" s="184"/>
      <c r="AJ1451" s="184" t="s">
        <v>3593</v>
      </c>
      <c r="AK1451" s="184">
        <v>324022</v>
      </c>
      <c r="AL1451" s="184" t="s">
        <v>17473</v>
      </c>
      <c r="AM1451" s="184" t="s">
        <v>17465</v>
      </c>
      <c r="AN1451" s="184">
        <v>13575652509</v>
      </c>
      <c r="AO1451" s="184" t="s">
        <v>15381</v>
      </c>
      <c r="AP1451" s="184" t="s">
        <v>17474</v>
      </c>
      <c r="AQ1451" s="184" t="s">
        <v>17475</v>
      </c>
      <c r="AR1451" s="184" t="s">
        <v>17476</v>
      </c>
      <c r="AS1451" s="184" t="s">
        <v>17477</v>
      </c>
      <c r="AT1451" s="184">
        <v>13575652509</v>
      </c>
      <c r="AU1451" s="184"/>
      <c r="AV1451" s="184" t="s">
        <v>17478</v>
      </c>
      <c r="AW1451" s="190"/>
      <c r="AX1451" s="185">
        <v>44571</v>
      </c>
      <c r="AY1451" s="185"/>
      <c r="AZ1451" s="184" t="s">
        <v>3731</v>
      </c>
      <c r="BA1451" s="184" t="s">
        <v>17479</v>
      </c>
      <c r="BB1451" s="184"/>
      <c r="BC1451" s="184"/>
      <c r="BD1451" s="184"/>
      <c r="BE1451" s="184"/>
      <c r="BF1451" s="184"/>
      <c r="BG1451" s="184"/>
      <c r="BH1451" s="184"/>
      <c r="BI1451" s="184"/>
      <c r="BJ1451" s="184"/>
      <c r="BK1451" s="184"/>
      <c r="BL1451" s="184" t="s">
        <v>3493</v>
      </c>
      <c r="BM1451" s="184"/>
      <c r="BN1451" s="184"/>
      <c r="BO1451" s="184"/>
      <c r="BP1451" s="184" t="s">
        <v>3493</v>
      </c>
      <c r="BQ1451" s="184" t="s">
        <v>3493</v>
      </c>
      <c r="BR1451" s="184" t="s">
        <v>3493</v>
      </c>
      <c r="BS1451" s="184"/>
      <c r="BT1451" s="187" t="s">
        <v>3493</v>
      </c>
      <c r="BU1451" s="184"/>
      <c r="BV1451" s="190" t="e">
        <f>VLOOKUP(D:D,#REF!,2,0)</f>
        <v>#REF!</v>
      </c>
      <c r="BW1451" s="190" t="e">
        <f>VLOOKUP(D:D,#REF!,3,0)</f>
        <v>#REF!</v>
      </c>
      <c r="BX1451" s="190"/>
      <c r="BY1451" s="190"/>
      <c r="BZ1451" s="191" t="e">
        <f>VLOOKUP(D:D,#REF!,2,0)</f>
        <v>#REF!</v>
      </c>
      <c r="CA1451" s="192" t="s">
        <v>18928</v>
      </c>
      <c r="CB1451" s="192" t="s">
        <v>18928</v>
      </c>
      <c r="CC1451" s="192" t="s">
        <v>18928</v>
      </c>
      <c r="CD1451" s="190"/>
      <c r="CE1451" s="184">
        <v>7004912</v>
      </c>
    </row>
    <row r="1452" spans="1:83" ht="11.95" customHeight="1">
      <c r="A1452" s="184">
        <v>7004913</v>
      </c>
      <c r="B1452" s="184">
        <v>1451</v>
      </c>
      <c r="C1452" s="184" t="s">
        <v>9939</v>
      </c>
      <c r="D1452" s="184" t="s">
        <v>31</v>
      </c>
      <c r="E1452" s="184" t="s">
        <v>546</v>
      </c>
      <c r="F1452" s="184" t="s">
        <v>17480</v>
      </c>
      <c r="G1452" s="185">
        <v>42816</v>
      </c>
      <c r="H1452" s="186" t="s">
        <v>23197</v>
      </c>
      <c r="I1452" s="187">
        <v>21056</v>
      </c>
      <c r="J1452" s="184" t="s">
        <v>25498</v>
      </c>
      <c r="K1452" s="184">
        <v>7004913</v>
      </c>
      <c r="L1452" s="184" t="s">
        <v>17481</v>
      </c>
      <c r="M1452" s="184" t="s">
        <v>17482</v>
      </c>
      <c r="N1452" s="188" t="s">
        <v>17483</v>
      </c>
      <c r="O1452" s="189"/>
      <c r="P1452" s="187" t="s">
        <v>17484</v>
      </c>
      <c r="Q1452" s="187" t="s">
        <v>17484</v>
      </c>
      <c r="R1452" s="184" t="s">
        <v>17485</v>
      </c>
      <c r="S1452" s="184" t="s">
        <v>17486</v>
      </c>
      <c r="T1452" s="184" t="s">
        <v>17487</v>
      </c>
      <c r="U1452" s="184">
        <v>15988566757</v>
      </c>
      <c r="V1452" s="184" t="s">
        <v>17488</v>
      </c>
      <c r="W1452" s="184" t="s">
        <v>17489</v>
      </c>
      <c r="X1452" s="187" t="s">
        <v>17490</v>
      </c>
      <c r="Y1452" s="187" t="s">
        <v>17491</v>
      </c>
      <c r="Z1452" s="188" t="s">
        <v>17492</v>
      </c>
      <c r="AA1452" s="184">
        <v>180</v>
      </c>
      <c r="AB1452" s="184" t="s">
        <v>13748</v>
      </c>
      <c r="AC1452" s="184" t="s">
        <v>17493</v>
      </c>
      <c r="AD1452" s="184" t="s">
        <v>15387</v>
      </c>
      <c r="AE1452" s="184"/>
      <c r="AF1452" s="184"/>
      <c r="AG1452" s="184"/>
      <c r="AH1452" s="184"/>
      <c r="AI1452" s="184"/>
      <c r="AJ1452" s="184"/>
      <c r="AK1452" s="184">
        <v>322300</v>
      </c>
      <c r="AL1452" s="184" t="s">
        <v>17494</v>
      </c>
      <c r="AM1452" s="184" t="s">
        <v>17484</v>
      </c>
      <c r="AN1452" s="184">
        <v>15988566757</v>
      </c>
      <c r="AO1452" s="184" t="s">
        <v>17172</v>
      </c>
      <c r="AP1452" s="184" t="s">
        <v>17495</v>
      </c>
      <c r="AQ1452" s="184">
        <v>15058669950</v>
      </c>
      <c r="AR1452" s="184" t="s">
        <v>17496</v>
      </c>
      <c r="AS1452" s="184" t="s">
        <v>17497</v>
      </c>
      <c r="AT1452" s="184">
        <v>15988566757</v>
      </c>
      <c r="AU1452" s="184"/>
      <c r="AV1452" s="184" t="s">
        <v>17498</v>
      </c>
      <c r="AW1452" s="190"/>
      <c r="AX1452" s="185">
        <v>43864</v>
      </c>
      <c r="AY1452" s="185">
        <v>43553</v>
      </c>
      <c r="AZ1452" s="184" t="s">
        <v>3731</v>
      </c>
      <c r="BA1452" s="184" t="s">
        <v>17499</v>
      </c>
      <c r="BB1452" s="184"/>
      <c r="BC1452" s="184"/>
      <c r="BD1452" s="184"/>
      <c r="BE1452" s="184"/>
      <c r="BF1452" s="184"/>
      <c r="BG1452" s="184"/>
      <c r="BH1452" s="184"/>
      <c r="BI1452" s="184"/>
      <c r="BJ1452" s="184"/>
      <c r="BK1452" s="184"/>
      <c r="BL1452" s="184" t="s">
        <v>3493</v>
      </c>
      <c r="BM1452" s="184"/>
      <c r="BN1452" s="184"/>
      <c r="BO1452" s="184"/>
      <c r="BP1452" s="184" t="s">
        <v>3493</v>
      </c>
      <c r="BQ1452" s="184" t="s">
        <v>3493</v>
      </c>
      <c r="BR1452" s="184" t="s">
        <v>3493</v>
      </c>
      <c r="BS1452" s="184"/>
      <c r="BT1452" s="187" t="s">
        <v>3493</v>
      </c>
      <c r="BU1452" s="184"/>
      <c r="BV1452" s="190" t="e">
        <f>VLOOKUP(D:D,#REF!,2,0)</f>
        <v>#REF!</v>
      </c>
      <c r="BW1452" s="190" t="e">
        <f>VLOOKUP(D:D,#REF!,3,0)</f>
        <v>#REF!</v>
      </c>
      <c r="BX1452" s="190"/>
      <c r="BY1452" s="190"/>
      <c r="BZ1452" s="191" t="e">
        <f>VLOOKUP(D:D,#REF!,2,0)</f>
        <v>#REF!</v>
      </c>
      <c r="CA1452" s="192" t="s">
        <v>18928</v>
      </c>
      <c r="CB1452" s="192" t="s">
        <v>18928</v>
      </c>
      <c r="CC1452" s="192" t="s">
        <v>18928</v>
      </c>
      <c r="CD1452" s="190"/>
      <c r="CE1452" s="184">
        <v>7004913</v>
      </c>
    </row>
    <row r="1453" spans="1:83" ht="11.95" customHeight="1">
      <c r="A1453" s="184">
        <v>7004914</v>
      </c>
      <c r="B1453" s="184">
        <v>1452</v>
      </c>
      <c r="C1453" s="184" t="s">
        <v>9939</v>
      </c>
      <c r="D1453" s="184" t="s">
        <v>31</v>
      </c>
      <c r="E1453" s="184" t="s">
        <v>546</v>
      </c>
      <c r="F1453" s="184" t="s">
        <v>17500</v>
      </c>
      <c r="G1453" s="185">
        <v>42811</v>
      </c>
      <c r="H1453" s="186" t="s">
        <v>23197</v>
      </c>
      <c r="I1453" s="187">
        <v>21056</v>
      </c>
      <c r="J1453" s="184" t="s">
        <v>25498</v>
      </c>
      <c r="K1453" s="184">
        <v>7004914</v>
      </c>
      <c r="L1453" s="184" t="s">
        <v>17501</v>
      </c>
      <c r="M1453" s="184" t="s">
        <v>17502</v>
      </c>
      <c r="N1453" s="188" t="s">
        <v>17503</v>
      </c>
      <c r="O1453" s="189"/>
      <c r="P1453" s="187" t="s">
        <v>17504</v>
      </c>
      <c r="Q1453" s="187" t="s">
        <v>17504</v>
      </c>
      <c r="R1453" s="184" t="s">
        <v>17505</v>
      </c>
      <c r="S1453" s="184">
        <v>13600591797</v>
      </c>
      <c r="T1453" s="184" t="s">
        <v>17506</v>
      </c>
      <c r="U1453" s="184" t="s">
        <v>17507</v>
      </c>
      <c r="V1453" s="184" t="s">
        <v>17508</v>
      </c>
      <c r="W1453" s="184">
        <v>13655896936</v>
      </c>
      <c r="X1453" s="187" t="s">
        <v>17509</v>
      </c>
      <c r="Y1453" s="187"/>
      <c r="Z1453" s="188" t="s">
        <v>17510</v>
      </c>
      <c r="AA1453" s="184">
        <v>180</v>
      </c>
      <c r="AB1453" s="184" t="s">
        <v>13748</v>
      </c>
      <c r="AC1453" s="184"/>
      <c r="AD1453" s="184"/>
      <c r="AE1453" s="184" t="s">
        <v>3580</v>
      </c>
      <c r="AF1453" s="184"/>
      <c r="AG1453" s="184"/>
      <c r="AH1453" s="184"/>
      <c r="AI1453" s="184"/>
      <c r="AJ1453" s="184" t="s">
        <v>3593</v>
      </c>
      <c r="AK1453" s="184">
        <v>322000</v>
      </c>
      <c r="AL1453" s="184" t="s">
        <v>17511</v>
      </c>
      <c r="AM1453" s="184" t="s">
        <v>17504</v>
      </c>
      <c r="AN1453" s="184" t="s">
        <v>17512</v>
      </c>
      <c r="AO1453" s="184" t="s">
        <v>17172</v>
      </c>
      <c r="AP1453" s="184" t="s">
        <v>17513</v>
      </c>
      <c r="AQ1453" s="184" t="s">
        <v>17512</v>
      </c>
      <c r="AR1453" s="184" t="s">
        <v>17514</v>
      </c>
      <c r="AS1453" s="184" t="s">
        <v>17515</v>
      </c>
      <c r="AT1453" s="184" t="s">
        <v>17512</v>
      </c>
      <c r="AU1453" s="184" t="s">
        <v>17516</v>
      </c>
      <c r="AV1453" s="184" t="s">
        <v>28151</v>
      </c>
      <c r="AW1453" s="190"/>
      <c r="AX1453" s="185">
        <v>44222</v>
      </c>
      <c r="AY1453" s="185"/>
      <c r="AZ1453" s="184" t="s">
        <v>3731</v>
      </c>
      <c r="BA1453" s="184" t="s">
        <v>17517</v>
      </c>
      <c r="BB1453" s="184"/>
      <c r="BC1453" s="184"/>
      <c r="BD1453" s="184"/>
      <c r="BE1453" s="184"/>
      <c r="BF1453" s="184"/>
      <c r="BG1453" s="184"/>
      <c r="BH1453" s="184"/>
      <c r="BI1453" s="184"/>
      <c r="BJ1453" s="184"/>
      <c r="BK1453" s="184"/>
      <c r="BL1453" s="184" t="s">
        <v>3493</v>
      </c>
      <c r="BM1453" s="184"/>
      <c r="BN1453" s="184"/>
      <c r="BO1453" s="184"/>
      <c r="BP1453" s="184" t="s">
        <v>3493</v>
      </c>
      <c r="BQ1453" s="184" t="s">
        <v>3493</v>
      </c>
      <c r="BR1453" s="184" t="s">
        <v>3493</v>
      </c>
      <c r="BS1453" s="184"/>
      <c r="BT1453" s="187" t="s">
        <v>3493</v>
      </c>
      <c r="BU1453" s="184"/>
      <c r="BV1453" s="190" t="e">
        <f>VLOOKUP(D:D,#REF!,2,0)</f>
        <v>#REF!</v>
      </c>
      <c r="BW1453" s="190" t="e">
        <f>VLOOKUP(D:D,#REF!,3,0)</f>
        <v>#REF!</v>
      </c>
      <c r="BX1453" s="190"/>
      <c r="BY1453" s="190"/>
      <c r="BZ1453" s="191" t="e">
        <f>VLOOKUP(D:D,#REF!,2,0)</f>
        <v>#REF!</v>
      </c>
      <c r="CA1453" s="192" t="s">
        <v>18928</v>
      </c>
      <c r="CB1453" s="192" t="s">
        <v>18928</v>
      </c>
      <c r="CC1453" s="192" t="s">
        <v>18928</v>
      </c>
      <c r="CD1453" s="190"/>
      <c r="CE1453" s="184">
        <v>7004914</v>
      </c>
    </row>
    <row r="1454" spans="1:83" ht="11.95" customHeight="1">
      <c r="A1454" s="184">
        <v>7004915</v>
      </c>
      <c r="B1454" s="184">
        <v>1453</v>
      </c>
      <c r="C1454" s="184" t="s">
        <v>9939</v>
      </c>
      <c r="D1454" s="184" t="s">
        <v>31</v>
      </c>
      <c r="E1454" s="184" t="s">
        <v>546</v>
      </c>
      <c r="F1454" s="184" t="s">
        <v>17518</v>
      </c>
      <c r="G1454" s="185">
        <v>42808</v>
      </c>
      <c r="H1454" s="186" t="s">
        <v>23197</v>
      </c>
      <c r="I1454" s="187">
        <v>21056</v>
      </c>
      <c r="J1454" s="184" t="s">
        <v>25498</v>
      </c>
      <c r="K1454" s="184">
        <v>7004915</v>
      </c>
      <c r="L1454" s="184" t="s">
        <v>28152</v>
      </c>
      <c r="M1454" s="184" t="s">
        <v>28153</v>
      </c>
      <c r="N1454" s="188" t="s">
        <v>28154</v>
      </c>
      <c r="O1454" s="189"/>
      <c r="P1454" s="187" t="s">
        <v>28155</v>
      </c>
      <c r="Q1454" s="187" t="s">
        <v>28155</v>
      </c>
      <c r="R1454" s="184" t="s">
        <v>28156</v>
      </c>
      <c r="S1454" s="184" t="s">
        <v>28157</v>
      </c>
      <c r="T1454" s="184" t="s">
        <v>28158</v>
      </c>
      <c r="U1454" s="184">
        <v>13967932836</v>
      </c>
      <c r="V1454" s="184" t="s">
        <v>28159</v>
      </c>
      <c r="W1454" s="184" t="s">
        <v>28160</v>
      </c>
      <c r="X1454" s="187" t="s">
        <v>28161</v>
      </c>
      <c r="Y1454" s="187" t="s">
        <v>28162</v>
      </c>
      <c r="Z1454" s="188" t="s">
        <v>17519</v>
      </c>
      <c r="AA1454" s="184">
        <v>180</v>
      </c>
      <c r="AB1454" s="184" t="s">
        <v>13748</v>
      </c>
      <c r="AC1454" s="184" t="s">
        <v>28163</v>
      </c>
      <c r="AD1454" s="184"/>
      <c r="AE1454" s="184" t="s">
        <v>3580</v>
      </c>
      <c r="AF1454" s="184"/>
      <c r="AG1454" s="184"/>
      <c r="AH1454" s="184"/>
      <c r="AI1454" s="184"/>
      <c r="AJ1454" s="184" t="s">
        <v>3593</v>
      </c>
      <c r="AK1454" s="184">
        <v>321300</v>
      </c>
      <c r="AL1454" s="184" t="s">
        <v>28164</v>
      </c>
      <c r="AM1454" s="184" t="s">
        <v>28155</v>
      </c>
      <c r="AN1454" s="184">
        <v>13967932836</v>
      </c>
      <c r="AO1454" s="184" t="s">
        <v>17172</v>
      </c>
      <c r="AP1454" s="184" t="s">
        <v>17520</v>
      </c>
      <c r="AQ1454" s="184">
        <v>13738967737</v>
      </c>
      <c r="AR1454" s="184" t="s">
        <v>17521</v>
      </c>
      <c r="AS1454" s="184" t="s">
        <v>28165</v>
      </c>
      <c r="AT1454" s="184">
        <v>13967932836</v>
      </c>
      <c r="AU1454" s="184" t="s">
        <v>28166</v>
      </c>
      <c r="AV1454" s="184" t="s">
        <v>17522</v>
      </c>
      <c r="AW1454" s="190"/>
      <c r="AX1454" s="185">
        <v>44245</v>
      </c>
      <c r="AY1454" s="185">
        <v>43576</v>
      </c>
      <c r="AZ1454" s="184" t="s">
        <v>3731</v>
      </c>
      <c r="BA1454" s="184" t="s">
        <v>28167</v>
      </c>
      <c r="BB1454" s="184"/>
      <c r="BC1454" s="184"/>
      <c r="BD1454" s="184"/>
      <c r="BE1454" s="184"/>
      <c r="BF1454" s="184"/>
      <c r="BG1454" s="184"/>
      <c r="BH1454" s="184"/>
      <c r="BI1454" s="184"/>
      <c r="BJ1454" s="184"/>
      <c r="BK1454" s="184"/>
      <c r="BL1454" s="184" t="s">
        <v>3493</v>
      </c>
      <c r="BM1454" s="184"/>
      <c r="BN1454" s="184"/>
      <c r="BO1454" s="184" t="s">
        <v>3493</v>
      </c>
      <c r="BP1454" s="184" t="s">
        <v>3493</v>
      </c>
      <c r="BQ1454" s="184" t="s">
        <v>3493</v>
      </c>
      <c r="BR1454" s="184" t="s">
        <v>3493</v>
      </c>
      <c r="BS1454" s="184"/>
      <c r="BT1454" s="187" t="s">
        <v>3493</v>
      </c>
      <c r="BU1454" s="184"/>
      <c r="BV1454" s="190" t="e">
        <f>VLOOKUP(D:D,#REF!,2,0)</f>
        <v>#REF!</v>
      </c>
      <c r="BW1454" s="190" t="e">
        <f>VLOOKUP(D:D,#REF!,3,0)</f>
        <v>#REF!</v>
      </c>
      <c r="BX1454" s="190"/>
      <c r="BY1454" s="190"/>
      <c r="BZ1454" s="191" t="e">
        <f>VLOOKUP(D:D,#REF!,2,0)</f>
        <v>#REF!</v>
      </c>
      <c r="CA1454" s="192" t="s">
        <v>18928</v>
      </c>
      <c r="CB1454" s="192" t="s">
        <v>18928</v>
      </c>
      <c r="CC1454" s="192" t="s">
        <v>18928</v>
      </c>
      <c r="CD1454" s="190"/>
      <c r="CE1454" s="184">
        <v>7004915</v>
      </c>
    </row>
    <row r="1455" spans="1:83" ht="11.95" customHeight="1">
      <c r="A1455" s="184">
        <v>7004916</v>
      </c>
      <c r="B1455" s="184">
        <v>1454</v>
      </c>
      <c r="C1455" s="184" t="s">
        <v>9939</v>
      </c>
      <c r="D1455" s="184" t="s">
        <v>31</v>
      </c>
      <c r="E1455" s="184" t="s">
        <v>541</v>
      </c>
      <c r="F1455" s="184" t="s">
        <v>28168</v>
      </c>
      <c r="G1455" s="185">
        <v>42818</v>
      </c>
      <c r="H1455" s="186" t="s">
        <v>25541</v>
      </c>
      <c r="I1455" s="187">
        <v>21095</v>
      </c>
      <c r="J1455" s="184" t="s">
        <v>25563</v>
      </c>
      <c r="K1455" s="184">
        <v>7004916</v>
      </c>
      <c r="L1455" s="184" t="s">
        <v>28169</v>
      </c>
      <c r="M1455" s="184" t="s">
        <v>17523</v>
      </c>
      <c r="N1455" s="188" t="s">
        <v>28170</v>
      </c>
      <c r="O1455" s="189"/>
      <c r="P1455" s="187" t="s">
        <v>28171</v>
      </c>
      <c r="Q1455" s="187" t="s">
        <v>28171</v>
      </c>
      <c r="R1455" s="184" t="s">
        <v>17524</v>
      </c>
      <c r="S1455" s="184" t="s">
        <v>3577</v>
      </c>
      <c r="T1455" s="184" t="s">
        <v>28172</v>
      </c>
      <c r="U1455" s="184" t="s">
        <v>17525</v>
      </c>
      <c r="V1455" s="184" t="s">
        <v>28172</v>
      </c>
      <c r="W1455" s="184" t="s">
        <v>17525</v>
      </c>
      <c r="X1455" s="187" t="s">
        <v>28173</v>
      </c>
      <c r="Y1455" s="187" t="s">
        <v>28174</v>
      </c>
      <c r="Z1455" s="188" t="s">
        <v>28175</v>
      </c>
      <c r="AA1455" s="184">
        <v>180</v>
      </c>
      <c r="AB1455" s="184" t="s">
        <v>13748</v>
      </c>
      <c r="AC1455" s="184"/>
      <c r="AD1455" s="184"/>
      <c r="AE1455" s="184"/>
      <c r="AF1455" s="184"/>
      <c r="AG1455" s="184"/>
      <c r="AH1455" s="184"/>
      <c r="AI1455" s="184"/>
      <c r="AJ1455" s="184" t="s">
        <v>3593</v>
      </c>
      <c r="AK1455" s="184">
        <v>325024</v>
      </c>
      <c r="AL1455" s="184" t="s">
        <v>28176</v>
      </c>
      <c r="AM1455" s="184" t="s">
        <v>28171</v>
      </c>
      <c r="AN1455" s="184" t="s">
        <v>17526</v>
      </c>
      <c r="AO1455" s="184" t="s">
        <v>17325</v>
      </c>
      <c r="AP1455" s="184" t="s">
        <v>17527</v>
      </c>
      <c r="AQ1455" s="184" t="s">
        <v>17526</v>
      </c>
      <c r="AR1455" s="184" t="s">
        <v>28177</v>
      </c>
      <c r="AS1455" s="184" t="s">
        <v>28178</v>
      </c>
      <c r="AT1455" s="184" t="s">
        <v>17526</v>
      </c>
      <c r="AU1455" s="184" t="s">
        <v>28179</v>
      </c>
      <c r="AV1455" s="184" t="s">
        <v>28180</v>
      </c>
      <c r="AW1455" s="190"/>
      <c r="AX1455" s="185">
        <v>43921</v>
      </c>
      <c r="AY1455" s="185">
        <v>43549</v>
      </c>
      <c r="AZ1455" s="184" t="s">
        <v>19415</v>
      </c>
      <c r="BA1455" s="184" t="s">
        <v>28181</v>
      </c>
      <c r="BB1455" s="184"/>
      <c r="BC1455" s="184"/>
      <c r="BD1455" s="184"/>
      <c r="BE1455" s="184"/>
      <c r="BF1455" s="184"/>
      <c r="BG1455" s="184"/>
      <c r="BH1455" s="184"/>
      <c r="BI1455" s="184"/>
      <c r="BJ1455" s="184"/>
      <c r="BK1455" s="184"/>
      <c r="BL1455" s="184" t="s">
        <v>3493</v>
      </c>
      <c r="BM1455" s="184" t="s">
        <v>3493</v>
      </c>
      <c r="BN1455" s="184" t="s">
        <v>3493</v>
      </c>
      <c r="BO1455" s="184" t="s">
        <v>3493</v>
      </c>
      <c r="BP1455" s="184" t="s">
        <v>3493</v>
      </c>
      <c r="BQ1455" s="184" t="s">
        <v>3493</v>
      </c>
      <c r="BR1455" s="184"/>
      <c r="BS1455" s="184"/>
      <c r="BT1455" s="187" t="s">
        <v>3493</v>
      </c>
      <c r="BU1455" s="184"/>
      <c r="BV1455" s="190" t="e">
        <f>VLOOKUP(D:D,#REF!,2,0)</f>
        <v>#REF!</v>
      </c>
      <c r="BW1455" s="190" t="e">
        <f>VLOOKUP(D:D,#REF!,3,0)</f>
        <v>#REF!</v>
      </c>
      <c r="BX1455" s="190"/>
      <c r="BY1455" s="190"/>
      <c r="BZ1455" s="191" t="e">
        <f>VLOOKUP(D:D,#REF!,2,0)</f>
        <v>#REF!</v>
      </c>
      <c r="CA1455" s="192" t="s">
        <v>18928</v>
      </c>
      <c r="CB1455" s="192" t="s">
        <v>18928</v>
      </c>
      <c r="CC1455" s="192" t="s">
        <v>18928</v>
      </c>
      <c r="CD1455" s="190"/>
      <c r="CE1455" s="184">
        <v>7004916</v>
      </c>
    </row>
    <row r="1456" spans="1:83" ht="11.95" customHeight="1">
      <c r="A1456" s="184">
        <v>7004917</v>
      </c>
      <c r="B1456" s="184">
        <v>1455</v>
      </c>
      <c r="C1456" s="184" t="s">
        <v>3672</v>
      </c>
      <c r="D1456" s="184" t="s">
        <v>33</v>
      </c>
      <c r="E1456" s="184" t="s">
        <v>712</v>
      </c>
      <c r="F1456" s="184" t="s">
        <v>17528</v>
      </c>
      <c r="G1456" s="185"/>
      <c r="H1456" s="186" t="s">
        <v>3771</v>
      </c>
      <c r="I1456" s="187">
        <v>21086</v>
      </c>
      <c r="J1456" s="184" t="s">
        <v>3771</v>
      </c>
      <c r="K1456" s="184">
        <v>7004917</v>
      </c>
      <c r="L1456" s="184" t="s">
        <v>28182</v>
      </c>
      <c r="M1456" s="184" t="s">
        <v>17529</v>
      </c>
      <c r="N1456" s="188" t="s">
        <v>28183</v>
      </c>
      <c r="O1456" s="189"/>
      <c r="P1456" s="187" t="s">
        <v>17530</v>
      </c>
      <c r="Q1456" s="187" t="s">
        <v>17530</v>
      </c>
      <c r="R1456" s="184" t="s">
        <v>28184</v>
      </c>
      <c r="S1456" s="184">
        <v>13972845068</v>
      </c>
      <c r="T1456" s="184" t="s">
        <v>28185</v>
      </c>
      <c r="U1456" s="184">
        <v>13971851045</v>
      </c>
      <c r="V1456" s="184" t="s">
        <v>28186</v>
      </c>
      <c r="W1456" s="184">
        <v>15671082008</v>
      </c>
      <c r="X1456" s="187" t="s">
        <v>28187</v>
      </c>
      <c r="Y1456" s="187"/>
      <c r="Z1456" s="188" t="s">
        <v>17531</v>
      </c>
      <c r="AA1456" s="184">
        <v>180</v>
      </c>
      <c r="AB1456" s="184" t="s">
        <v>13748</v>
      </c>
      <c r="AC1456" s="184"/>
      <c r="AD1456" s="184"/>
      <c r="AE1456" s="184"/>
      <c r="AF1456" s="184"/>
      <c r="AG1456" s="184"/>
      <c r="AH1456" s="184"/>
      <c r="AI1456" s="184"/>
      <c r="AJ1456" s="184"/>
      <c r="AK1456" s="184">
        <v>448000</v>
      </c>
      <c r="AL1456" s="184" t="s">
        <v>17532</v>
      </c>
      <c r="AM1456" s="184" t="s">
        <v>17533</v>
      </c>
      <c r="AN1456" s="184">
        <v>13971851045</v>
      </c>
      <c r="AO1456" s="184" t="s">
        <v>3786</v>
      </c>
      <c r="AP1456" s="184" t="s">
        <v>17532</v>
      </c>
      <c r="AQ1456" s="184">
        <v>13971851045</v>
      </c>
      <c r="AR1456" s="184" t="s">
        <v>3463</v>
      </c>
      <c r="AS1456" s="184" t="s">
        <v>3787</v>
      </c>
      <c r="AT1456" s="184">
        <v>13227511682</v>
      </c>
      <c r="AU1456" s="184" t="s">
        <v>17534</v>
      </c>
      <c r="AV1456" s="184" t="s">
        <v>17535</v>
      </c>
      <c r="AW1456" s="190"/>
      <c r="AX1456" s="185">
        <v>44399</v>
      </c>
      <c r="AY1456" s="185"/>
      <c r="AZ1456" s="184" t="s">
        <v>3731</v>
      </c>
      <c r="BA1456" s="184" t="s">
        <v>17536</v>
      </c>
      <c r="BB1456" s="184"/>
      <c r="BC1456" s="184"/>
      <c r="BD1456" s="184"/>
      <c r="BE1456" s="184"/>
      <c r="BF1456" s="184"/>
      <c r="BG1456" s="184"/>
      <c r="BH1456" s="184"/>
      <c r="BI1456" s="184"/>
      <c r="BJ1456" s="184"/>
      <c r="BK1456" s="184"/>
      <c r="BL1456" s="184" t="s">
        <v>3493</v>
      </c>
      <c r="BM1456" s="184"/>
      <c r="BN1456" s="184"/>
      <c r="BO1456" s="184"/>
      <c r="BP1456" s="184" t="s">
        <v>3493</v>
      </c>
      <c r="BQ1456" s="184" t="s">
        <v>3493</v>
      </c>
      <c r="BR1456" s="184"/>
      <c r="BS1456" s="184"/>
      <c r="BT1456" s="187" t="s">
        <v>3493</v>
      </c>
      <c r="BU1456" s="184"/>
      <c r="BV1456" s="190" t="e">
        <f>VLOOKUP(D:D,#REF!,2,0)</f>
        <v>#REF!</v>
      </c>
      <c r="BW1456" s="190" t="e">
        <f>VLOOKUP(D:D,#REF!,3,0)</f>
        <v>#REF!</v>
      </c>
      <c r="BX1456" s="190"/>
      <c r="BY1456" s="190"/>
      <c r="BZ1456" s="191" t="e">
        <f>VLOOKUP(D:D,#REF!,2,0)</f>
        <v>#REF!</v>
      </c>
      <c r="CA1456" s="192" t="s">
        <v>18928</v>
      </c>
      <c r="CB1456" s="192" t="s">
        <v>18928</v>
      </c>
      <c r="CC1456" s="192" t="s">
        <v>18928</v>
      </c>
      <c r="CD1456" s="190"/>
      <c r="CE1456" s="184">
        <v>7004917</v>
      </c>
    </row>
    <row r="1457" spans="1:83" ht="11.95" customHeight="1">
      <c r="A1457" s="184">
        <v>7004918</v>
      </c>
      <c r="B1457" s="184">
        <v>1456</v>
      </c>
      <c r="C1457" s="184" t="s">
        <v>9939</v>
      </c>
      <c r="D1457" s="184" t="s">
        <v>27</v>
      </c>
      <c r="E1457" s="184" t="s">
        <v>532</v>
      </c>
      <c r="F1457" s="184" t="s">
        <v>28188</v>
      </c>
      <c r="G1457" s="185">
        <v>42819</v>
      </c>
      <c r="H1457" s="186" t="s">
        <v>25085</v>
      </c>
      <c r="I1457" s="187">
        <v>21096</v>
      </c>
      <c r="J1457" s="184" t="s">
        <v>28189</v>
      </c>
      <c r="K1457" s="184">
        <v>7004918</v>
      </c>
      <c r="L1457" s="184" t="s">
        <v>28190</v>
      </c>
      <c r="M1457" s="184" t="s">
        <v>28191</v>
      </c>
      <c r="N1457" s="188" t="s">
        <v>28192</v>
      </c>
      <c r="O1457" s="189" t="s">
        <v>17537</v>
      </c>
      <c r="P1457" s="187" t="s">
        <v>17538</v>
      </c>
      <c r="Q1457" s="187" t="s">
        <v>17538</v>
      </c>
      <c r="R1457" s="184" t="s">
        <v>28193</v>
      </c>
      <c r="S1457" s="184" t="s">
        <v>28194</v>
      </c>
      <c r="T1457" s="184" t="s">
        <v>17539</v>
      </c>
      <c r="U1457" s="184" t="s">
        <v>3575</v>
      </c>
      <c r="V1457" s="184" t="s">
        <v>25375</v>
      </c>
      <c r="W1457" s="184" t="s">
        <v>3575</v>
      </c>
      <c r="X1457" s="187" t="s">
        <v>28195</v>
      </c>
      <c r="Y1457" s="187"/>
      <c r="Z1457" s="188" t="s">
        <v>3575</v>
      </c>
      <c r="AA1457" s="184"/>
      <c r="AB1457" s="184" t="s">
        <v>13748</v>
      </c>
      <c r="AC1457" s="184"/>
      <c r="AD1457" s="184"/>
      <c r="AE1457" s="184"/>
      <c r="AF1457" s="184"/>
      <c r="AG1457" s="184"/>
      <c r="AH1457" s="184"/>
      <c r="AI1457" s="184"/>
      <c r="AJ1457" s="184"/>
      <c r="AK1457" s="184">
        <v>223200</v>
      </c>
      <c r="AL1457" s="184" t="s">
        <v>935</v>
      </c>
      <c r="AM1457" s="184" t="s">
        <v>17540</v>
      </c>
      <c r="AN1457" s="184">
        <v>18505280280</v>
      </c>
      <c r="AO1457" s="184" t="s">
        <v>7849</v>
      </c>
      <c r="AP1457" s="184" t="s">
        <v>17541</v>
      </c>
      <c r="AQ1457" s="184">
        <v>15952359286</v>
      </c>
      <c r="AR1457" s="184" t="s">
        <v>935</v>
      </c>
      <c r="AS1457" s="184" t="s">
        <v>17540</v>
      </c>
      <c r="AT1457" s="184">
        <v>18505280280</v>
      </c>
      <c r="AU1457" s="184" t="s">
        <v>28196</v>
      </c>
      <c r="AV1457" s="184" t="s">
        <v>28196</v>
      </c>
      <c r="AW1457" s="190"/>
      <c r="AX1457" s="185">
        <v>44255</v>
      </c>
      <c r="AY1457" s="185"/>
      <c r="AZ1457" s="184" t="s">
        <v>3731</v>
      </c>
      <c r="BA1457" s="184" t="s">
        <v>28197</v>
      </c>
      <c r="BB1457" s="184"/>
      <c r="BC1457" s="184"/>
      <c r="BD1457" s="184"/>
      <c r="BE1457" s="184"/>
      <c r="BF1457" s="184"/>
      <c r="BG1457" s="184"/>
      <c r="BH1457" s="184"/>
      <c r="BI1457" s="184"/>
      <c r="BJ1457" s="184"/>
      <c r="BK1457" s="184"/>
      <c r="BL1457" s="184" t="s">
        <v>3493</v>
      </c>
      <c r="BM1457" s="184"/>
      <c r="BN1457" s="184"/>
      <c r="BO1457" s="184"/>
      <c r="BP1457" s="184" t="s">
        <v>3493</v>
      </c>
      <c r="BQ1457" s="184" t="s">
        <v>3493</v>
      </c>
      <c r="BR1457" s="184"/>
      <c r="BS1457" s="184"/>
      <c r="BT1457" s="187" t="s">
        <v>3493</v>
      </c>
      <c r="BU1457" s="184"/>
      <c r="BV1457" s="190" t="e">
        <f>VLOOKUP(D:D,#REF!,2,0)</f>
        <v>#REF!</v>
      </c>
      <c r="BW1457" s="190" t="e">
        <f>VLOOKUP(D:D,#REF!,3,0)</f>
        <v>#REF!</v>
      </c>
      <c r="BX1457" s="190"/>
      <c r="BY1457" s="190"/>
      <c r="BZ1457" s="191" t="e">
        <f>VLOOKUP(D:D,#REF!,2,0)</f>
        <v>#REF!</v>
      </c>
      <c r="CA1457" s="192" t="s">
        <v>18928</v>
      </c>
      <c r="CB1457" s="192" t="s">
        <v>18928</v>
      </c>
      <c r="CC1457" s="192" t="s">
        <v>18928</v>
      </c>
      <c r="CD1457" s="190"/>
      <c r="CE1457" s="184">
        <v>7004918</v>
      </c>
    </row>
    <row r="1458" spans="1:83" ht="11.95" customHeight="1">
      <c r="A1458" s="184">
        <v>7004919</v>
      </c>
      <c r="B1458" s="184">
        <v>1457</v>
      </c>
      <c r="C1458" s="184" t="s">
        <v>9939</v>
      </c>
      <c r="D1458" s="184" t="s">
        <v>21</v>
      </c>
      <c r="E1458" s="184" t="s">
        <v>519</v>
      </c>
      <c r="F1458" s="184" t="s">
        <v>17542</v>
      </c>
      <c r="G1458" s="185">
        <v>42814</v>
      </c>
      <c r="H1458" s="186" t="s">
        <v>23768</v>
      </c>
      <c r="I1458" s="187">
        <v>21092</v>
      </c>
      <c r="J1458" s="184" t="s">
        <v>11285</v>
      </c>
      <c r="K1458" s="184">
        <v>7004919</v>
      </c>
      <c r="L1458" s="184" t="s">
        <v>28198</v>
      </c>
      <c r="M1458" s="184" t="s">
        <v>28199</v>
      </c>
      <c r="N1458" s="188" t="s">
        <v>28200</v>
      </c>
      <c r="O1458" s="189" t="s">
        <v>17543</v>
      </c>
      <c r="P1458" s="187" t="s">
        <v>17544</v>
      </c>
      <c r="Q1458" s="187" t="s">
        <v>17544</v>
      </c>
      <c r="R1458" s="184" t="s">
        <v>28201</v>
      </c>
      <c r="S1458" s="184" t="s">
        <v>28202</v>
      </c>
      <c r="T1458" s="184" t="s">
        <v>28203</v>
      </c>
      <c r="U1458" s="184">
        <v>18155370566</v>
      </c>
      <c r="V1458" s="184" t="s">
        <v>28204</v>
      </c>
      <c r="W1458" s="184" t="s">
        <v>17545</v>
      </c>
      <c r="X1458" s="187" t="s">
        <v>17546</v>
      </c>
      <c r="Y1458" s="187"/>
      <c r="Z1458" s="188" t="s">
        <v>3575</v>
      </c>
      <c r="AA1458" s="184">
        <v>180</v>
      </c>
      <c r="AB1458" s="184" t="s">
        <v>13748</v>
      </c>
      <c r="AC1458" s="184"/>
      <c r="AD1458" s="184"/>
      <c r="AE1458" s="184"/>
      <c r="AF1458" s="184"/>
      <c r="AG1458" s="184"/>
      <c r="AH1458" s="184"/>
      <c r="AI1458" s="184"/>
      <c r="AJ1458" s="184" t="s">
        <v>3593</v>
      </c>
      <c r="AK1458" s="184">
        <v>241000</v>
      </c>
      <c r="AL1458" s="184" t="s">
        <v>23768</v>
      </c>
      <c r="AM1458" s="184" t="s">
        <v>16871</v>
      </c>
      <c r="AN1458" s="184">
        <v>18656000077</v>
      </c>
      <c r="AO1458" s="184" t="s">
        <v>16872</v>
      </c>
      <c r="AP1458" s="184" t="s">
        <v>17547</v>
      </c>
      <c r="AQ1458" s="184">
        <v>18155370566</v>
      </c>
      <c r="AR1458" s="184" t="s">
        <v>16874</v>
      </c>
      <c r="AS1458" s="184" t="s">
        <v>16875</v>
      </c>
      <c r="AT1458" s="184">
        <v>18656000077</v>
      </c>
      <c r="AU1458" s="184" t="s">
        <v>17548</v>
      </c>
      <c r="AV1458" s="184" t="s">
        <v>17549</v>
      </c>
      <c r="AW1458" s="190"/>
      <c r="AX1458" s="185">
        <v>44255</v>
      </c>
      <c r="AY1458" s="185"/>
      <c r="AZ1458" s="184" t="s">
        <v>3731</v>
      </c>
      <c r="BA1458" s="184" t="s">
        <v>17550</v>
      </c>
      <c r="BB1458" s="184"/>
      <c r="BC1458" s="184"/>
      <c r="BD1458" s="184"/>
      <c r="BE1458" s="184"/>
      <c r="BF1458" s="184"/>
      <c r="BG1458" s="184"/>
      <c r="BH1458" s="184"/>
      <c r="BI1458" s="184"/>
      <c r="BJ1458" s="184"/>
      <c r="BK1458" s="184"/>
      <c r="BL1458" s="184" t="s">
        <v>3493</v>
      </c>
      <c r="BM1458" s="184"/>
      <c r="BN1458" s="184"/>
      <c r="BO1458" s="184"/>
      <c r="BP1458" s="184" t="s">
        <v>3493</v>
      </c>
      <c r="BQ1458" s="184" t="s">
        <v>3493</v>
      </c>
      <c r="BR1458" s="184"/>
      <c r="BS1458" s="184"/>
      <c r="BT1458" s="187" t="s">
        <v>3493</v>
      </c>
      <c r="BU1458" s="184"/>
      <c r="BV1458" s="190" t="e">
        <f>VLOOKUP(D:D,#REF!,2,0)</f>
        <v>#REF!</v>
      </c>
      <c r="BW1458" s="190" t="e">
        <f>VLOOKUP(D:D,#REF!,3,0)</f>
        <v>#REF!</v>
      </c>
      <c r="BX1458" s="190"/>
      <c r="BY1458" s="190"/>
      <c r="BZ1458" s="191" t="e">
        <f>VLOOKUP(D:D,#REF!,2,0)</f>
        <v>#REF!</v>
      </c>
      <c r="CA1458" s="192" t="s">
        <v>18928</v>
      </c>
      <c r="CB1458" s="192" t="s">
        <v>18928</v>
      </c>
      <c r="CC1458" s="192" t="s">
        <v>18928</v>
      </c>
      <c r="CD1458" s="190"/>
      <c r="CE1458" s="184">
        <v>7004919</v>
      </c>
    </row>
    <row r="1459" spans="1:83" ht="11.95" customHeight="1">
      <c r="A1459" s="184">
        <v>7004920</v>
      </c>
      <c r="B1459" s="184">
        <v>1458</v>
      </c>
      <c r="C1459" s="184" t="s">
        <v>9939</v>
      </c>
      <c r="D1459" s="184" t="s">
        <v>13</v>
      </c>
      <c r="E1459" s="184" t="s">
        <v>13</v>
      </c>
      <c r="F1459" s="184" t="s">
        <v>17551</v>
      </c>
      <c r="G1459" s="185">
        <v>42622</v>
      </c>
      <c r="H1459" s="186" t="s">
        <v>23714</v>
      </c>
      <c r="I1459" s="187">
        <v>21091</v>
      </c>
      <c r="J1459" s="184" t="s">
        <v>24991</v>
      </c>
      <c r="K1459" s="184">
        <v>7004920</v>
      </c>
      <c r="L1459" s="184" t="s">
        <v>28205</v>
      </c>
      <c r="M1459" s="184" t="s">
        <v>28206</v>
      </c>
      <c r="N1459" s="188" t="s">
        <v>17552</v>
      </c>
      <c r="O1459" s="189"/>
      <c r="P1459" s="187" t="s">
        <v>17553</v>
      </c>
      <c r="Q1459" s="187" t="s">
        <v>23716</v>
      </c>
      <c r="R1459" s="184" t="s">
        <v>17554</v>
      </c>
      <c r="S1459" s="184" t="s">
        <v>17555</v>
      </c>
      <c r="T1459" s="184" t="s">
        <v>17556</v>
      </c>
      <c r="U1459" s="184">
        <v>13818320603</v>
      </c>
      <c r="V1459" s="184" t="s">
        <v>17052</v>
      </c>
      <c r="W1459" s="184">
        <v>13761893883</v>
      </c>
      <c r="X1459" s="187" t="s">
        <v>17557</v>
      </c>
      <c r="Y1459" s="187"/>
      <c r="Z1459" s="188" t="s">
        <v>17558</v>
      </c>
      <c r="AA1459" s="184">
        <v>180</v>
      </c>
      <c r="AB1459" s="184" t="s">
        <v>3669</v>
      </c>
      <c r="AC1459" s="184"/>
      <c r="AD1459" s="184"/>
      <c r="AE1459" s="184"/>
      <c r="AF1459" s="184"/>
      <c r="AG1459" s="184"/>
      <c r="AH1459" s="184"/>
      <c r="AI1459" s="184"/>
      <c r="AJ1459" s="184"/>
      <c r="AK1459" s="184">
        <v>200070</v>
      </c>
      <c r="AL1459" s="184" t="s">
        <v>1013</v>
      </c>
      <c r="AM1459" s="184" t="s">
        <v>6012</v>
      </c>
      <c r="AN1459" s="184">
        <v>13917242900</v>
      </c>
      <c r="AO1459" s="184" t="s">
        <v>6013</v>
      </c>
      <c r="AP1459" s="184" t="s">
        <v>6014</v>
      </c>
      <c r="AQ1459" s="184" t="s">
        <v>6015</v>
      </c>
      <c r="AR1459" s="184" t="s">
        <v>1013</v>
      </c>
      <c r="AS1459" s="184" t="s">
        <v>6012</v>
      </c>
      <c r="AT1459" s="184">
        <v>13917242900</v>
      </c>
      <c r="AU1459" s="184" t="s">
        <v>1444</v>
      </c>
      <c r="AV1459" s="184" t="s">
        <v>6048</v>
      </c>
      <c r="AW1459" s="190"/>
      <c r="AX1459" s="185">
        <v>44553</v>
      </c>
      <c r="AY1459" s="185"/>
      <c r="AZ1459" s="184" t="s">
        <v>3562</v>
      </c>
      <c r="BA1459" s="184" t="s">
        <v>17559</v>
      </c>
      <c r="BB1459" s="184"/>
      <c r="BC1459" s="184"/>
      <c r="BD1459" s="184"/>
      <c r="BE1459" s="184"/>
      <c r="BF1459" s="184"/>
      <c r="BG1459" s="184"/>
      <c r="BH1459" s="184"/>
      <c r="BI1459" s="184"/>
      <c r="BJ1459" s="184"/>
      <c r="BK1459" s="184"/>
      <c r="BL1459" s="184" t="s">
        <v>3493</v>
      </c>
      <c r="BM1459" s="184"/>
      <c r="BN1459" s="184" t="s">
        <v>3493</v>
      </c>
      <c r="BO1459" s="184"/>
      <c r="BP1459" s="184" t="s">
        <v>3493</v>
      </c>
      <c r="BQ1459" s="184" t="s">
        <v>3493</v>
      </c>
      <c r="BR1459" s="184"/>
      <c r="BS1459" s="184"/>
      <c r="BT1459" s="187" t="s">
        <v>3493</v>
      </c>
      <c r="BU1459" s="184"/>
      <c r="BV1459" s="190" t="e">
        <f>VLOOKUP(D:D,#REF!,2,0)</f>
        <v>#REF!</v>
      </c>
      <c r="BW1459" s="190" t="e">
        <f>VLOOKUP(D:D,#REF!,3,0)</f>
        <v>#REF!</v>
      </c>
      <c r="BX1459" s="190"/>
      <c r="BY1459" s="190"/>
      <c r="BZ1459" s="191" t="e">
        <f>VLOOKUP(D:D,#REF!,2,0)</f>
        <v>#REF!</v>
      </c>
      <c r="CA1459" s="192" t="s">
        <v>18928</v>
      </c>
      <c r="CB1459" s="192" t="s">
        <v>18928</v>
      </c>
      <c r="CC1459" s="192" t="s">
        <v>18928</v>
      </c>
      <c r="CD1459" s="190"/>
      <c r="CE1459" s="184">
        <v>7004920</v>
      </c>
    </row>
    <row r="1460" spans="1:83" ht="11.95" customHeight="1">
      <c r="A1460" s="184">
        <v>7004921</v>
      </c>
      <c r="B1460" s="184">
        <v>1459</v>
      </c>
      <c r="C1460" s="184" t="s">
        <v>3672</v>
      </c>
      <c r="D1460" s="184" t="s">
        <v>28</v>
      </c>
      <c r="E1460" s="184" t="s">
        <v>700</v>
      </c>
      <c r="F1460" s="184" t="s">
        <v>17560</v>
      </c>
      <c r="G1460" s="185">
        <v>42821</v>
      </c>
      <c r="H1460" s="186" t="s">
        <v>19254</v>
      </c>
      <c r="I1460" s="187">
        <v>21105</v>
      </c>
      <c r="J1460" s="184" t="s">
        <v>19255</v>
      </c>
      <c r="K1460" s="184">
        <v>7004921</v>
      </c>
      <c r="L1460" s="184" t="s">
        <v>17561</v>
      </c>
      <c r="M1460" s="184" t="s">
        <v>17562</v>
      </c>
      <c r="N1460" s="188" t="s">
        <v>17563</v>
      </c>
      <c r="O1460" s="189" t="s">
        <v>17564</v>
      </c>
      <c r="P1460" s="187" t="s">
        <v>17565</v>
      </c>
      <c r="Q1460" s="187" t="s">
        <v>17565</v>
      </c>
      <c r="R1460" s="184" t="s">
        <v>17566</v>
      </c>
      <c r="S1460" s="184" t="s">
        <v>17567</v>
      </c>
      <c r="T1460" s="184" t="s">
        <v>28207</v>
      </c>
      <c r="U1460" s="184" t="s">
        <v>17568</v>
      </c>
      <c r="V1460" s="184" t="s">
        <v>28207</v>
      </c>
      <c r="W1460" s="184" t="s">
        <v>17568</v>
      </c>
      <c r="X1460" s="187" t="s">
        <v>17569</v>
      </c>
      <c r="Y1460" s="187"/>
      <c r="Z1460" s="188" t="s">
        <v>17569</v>
      </c>
      <c r="AA1460" s="184">
        <v>180</v>
      </c>
      <c r="AB1460" s="184" t="s">
        <v>27477</v>
      </c>
      <c r="AC1460" s="184" t="s">
        <v>19243</v>
      </c>
      <c r="AD1460" s="184"/>
      <c r="AE1460" s="184"/>
      <c r="AF1460" s="184"/>
      <c r="AG1460" s="184"/>
      <c r="AH1460" s="184"/>
      <c r="AI1460" s="184"/>
      <c r="AJ1460" s="184"/>
      <c r="AK1460" s="184">
        <v>338000</v>
      </c>
      <c r="AL1460" s="184" t="s">
        <v>867</v>
      </c>
      <c r="AM1460" s="184" t="s">
        <v>4236</v>
      </c>
      <c r="AN1460" s="184">
        <v>15979827330</v>
      </c>
      <c r="AO1460" s="184" t="s">
        <v>4234</v>
      </c>
      <c r="AP1460" s="184" t="s">
        <v>17570</v>
      </c>
      <c r="AQ1460" s="184">
        <v>13879019159</v>
      </c>
      <c r="AR1460" s="184" t="s">
        <v>867</v>
      </c>
      <c r="AS1460" s="184" t="s">
        <v>4236</v>
      </c>
      <c r="AT1460" s="184">
        <v>15979827330</v>
      </c>
      <c r="AU1460" s="184" t="s">
        <v>17571</v>
      </c>
      <c r="AV1460" s="184" t="s">
        <v>17571</v>
      </c>
      <c r="AW1460" s="190"/>
      <c r="AX1460" s="185">
        <v>44359</v>
      </c>
      <c r="AY1460" s="185"/>
      <c r="AZ1460" s="184" t="s">
        <v>3731</v>
      </c>
      <c r="BA1460" s="184" t="s">
        <v>28208</v>
      </c>
      <c r="BB1460" s="184"/>
      <c r="BC1460" s="184"/>
      <c r="BD1460" s="184"/>
      <c r="BE1460" s="184"/>
      <c r="BF1460" s="184"/>
      <c r="BG1460" s="184"/>
      <c r="BH1460" s="184"/>
      <c r="BI1460" s="184"/>
      <c r="BJ1460" s="184"/>
      <c r="BK1460" s="184"/>
      <c r="BL1460" s="184" t="s">
        <v>3493</v>
      </c>
      <c r="BM1460" s="184"/>
      <c r="BN1460" s="184"/>
      <c r="BO1460" s="184"/>
      <c r="BP1460" s="184" t="s">
        <v>3493</v>
      </c>
      <c r="BQ1460" s="184" t="s">
        <v>3493</v>
      </c>
      <c r="BR1460" s="184"/>
      <c r="BS1460" s="184"/>
      <c r="BT1460" s="187" t="s">
        <v>3493</v>
      </c>
      <c r="BU1460" s="184"/>
      <c r="BV1460" s="190" t="e">
        <f>VLOOKUP(D:D,#REF!,2,0)</f>
        <v>#REF!</v>
      </c>
      <c r="BW1460" s="190" t="e">
        <f>VLOOKUP(D:D,#REF!,3,0)</f>
        <v>#REF!</v>
      </c>
      <c r="BX1460" s="190"/>
      <c r="BY1460" s="190"/>
      <c r="BZ1460" s="191" t="e">
        <f>VLOOKUP(D:D,#REF!,2,0)</f>
        <v>#REF!</v>
      </c>
      <c r="CA1460" s="192" t="s">
        <v>18928</v>
      </c>
      <c r="CB1460" s="192" t="s">
        <v>18928</v>
      </c>
      <c r="CC1460" s="192" t="s">
        <v>18928</v>
      </c>
      <c r="CD1460" s="190"/>
      <c r="CE1460" s="184">
        <v>7004921</v>
      </c>
    </row>
    <row r="1461" spans="1:83" ht="11.95" customHeight="1">
      <c r="A1461" s="184">
        <v>7004922</v>
      </c>
      <c r="B1461" s="184">
        <v>1460</v>
      </c>
      <c r="C1461" s="184" t="s">
        <v>19398</v>
      </c>
      <c r="D1461" s="184" t="s">
        <v>38</v>
      </c>
      <c r="E1461" s="184" t="s">
        <v>590</v>
      </c>
      <c r="F1461" s="184" t="s">
        <v>28209</v>
      </c>
      <c r="G1461" s="185">
        <v>42822</v>
      </c>
      <c r="H1461" s="186" t="s">
        <v>19449</v>
      </c>
      <c r="I1461" s="187">
        <v>21063</v>
      </c>
      <c r="J1461" s="184" t="s">
        <v>4563</v>
      </c>
      <c r="K1461" s="184">
        <v>7004922</v>
      </c>
      <c r="L1461" s="184" t="s">
        <v>28210</v>
      </c>
      <c r="M1461" s="184" t="s">
        <v>17572</v>
      </c>
      <c r="N1461" s="188" t="s">
        <v>28211</v>
      </c>
      <c r="O1461" s="189" t="s">
        <v>17573</v>
      </c>
      <c r="P1461" s="187" t="s">
        <v>17574</v>
      </c>
      <c r="Q1461" s="187" t="s">
        <v>17574</v>
      </c>
      <c r="R1461" s="184" t="s">
        <v>17575</v>
      </c>
      <c r="S1461" s="184" t="s">
        <v>17576</v>
      </c>
      <c r="T1461" s="184" t="s">
        <v>17577</v>
      </c>
      <c r="U1461" s="184">
        <v>13941234921</v>
      </c>
      <c r="V1461" s="184" t="s">
        <v>17577</v>
      </c>
      <c r="W1461" s="184">
        <v>13941234921</v>
      </c>
      <c r="X1461" s="187" t="s">
        <v>17578</v>
      </c>
      <c r="Y1461" s="187"/>
      <c r="Z1461" s="188" t="s">
        <v>3575</v>
      </c>
      <c r="AA1461" s="184">
        <v>180</v>
      </c>
      <c r="AB1461" s="184" t="s">
        <v>27477</v>
      </c>
      <c r="AC1461" s="184"/>
      <c r="AD1461" s="184"/>
      <c r="AE1461" s="184" t="s">
        <v>3562</v>
      </c>
      <c r="AF1461" s="184"/>
      <c r="AG1461" s="184"/>
      <c r="AH1461" s="184"/>
      <c r="AI1461" s="184"/>
      <c r="AJ1461" s="184" t="s">
        <v>3563</v>
      </c>
      <c r="AK1461" s="184">
        <v>114014</v>
      </c>
      <c r="AL1461" s="184" t="s">
        <v>4563</v>
      </c>
      <c r="AM1461" s="184" t="s">
        <v>10053</v>
      </c>
      <c r="AN1461" s="184">
        <v>13942678233</v>
      </c>
      <c r="AO1461" s="184" t="s">
        <v>4574</v>
      </c>
      <c r="AP1461" s="184" t="s">
        <v>17579</v>
      </c>
      <c r="AQ1461" s="184">
        <v>13941234921</v>
      </c>
      <c r="AR1461" s="184" t="s">
        <v>4576</v>
      </c>
      <c r="AS1461" s="184" t="s">
        <v>4577</v>
      </c>
      <c r="AT1461" s="184">
        <v>13942678233</v>
      </c>
      <c r="AU1461" s="184" t="s">
        <v>28212</v>
      </c>
      <c r="AV1461" s="184" t="s">
        <v>28212</v>
      </c>
      <c r="AW1461" s="190"/>
      <c r="AX1461" s="185">
        <v>44283</v>
      </c>
      <c r="AY1461" s="185"/>
      <c r="AZ1461" s="184" t="s">
        <v>3731</v>
      </c>
      <c r="BA1461" s="184" t="s">
        <v>17580</v>
      </c>
      <c r="BB1461" s="184"/>
      <c r="BC1461" s="184"/>
      <c r="BD1461" s="184"/>
      <c r="BE1461" s="184"/>
      <c r="BF1461" s="184"/>
      <c r="BG1461" s="184"/>
      <c r="BH1461" s="184"/>
      <c r="BI1461" s="184"/>
      <c r="BJ1461" s="184"/>
      <c r="BK1461" s="184"/>
      <c r="BL1461" s="184" t="s">
        <v>3493</v>
      </c>
      <c r="BM1461" s="184"/>
      <c r="BN1461" s="184"/>
      <c r="BO1461" s="184"/>
      <c r="BP1461" s="184" t="s">
        <v>3493</v>
      </c>
      <c r="BQ1461" s="184" t="s">
        <v>3493</v>
      </c>
      <c r="BR1461" s="184"/>
      <c r="BS1461" s="184"/>
      <c r="BT1461" s="187" t="s">
        <v>3493</v>
      </c>
      <c r="BU1461" s="184"/>
      <c r="BV1461" s="190" t="e">
        <f>VLOOKUP(D:D,#REF!,2,0)</f>
        <v>#REF!</v>
      </c>
      <c r="BW1461" s="190" t="e">
        <f>VLOOKUP(D:D,#REF!,3,0)</f>
        <v>#REF!</v>
      </c>
      <c r="BX1461" s="190"/>
      <c r="BY1461" s="190"/>
      <c r="BZ1461" s="191" t="e">
        <f>VLOOKUP(D:D,#REF!,2,0)</f>
        <v>#REF!</v>
      </c>
      <c r="CA1461" s="192" t="s">
        <v>18928</v>
      </c>
      <c r="CB1461" s="192" t="s">
        <v>18928</v>
      </c>
      <c r="CC1461" s="192" t="s">
        <v>18928</v>
      </c>
      <c r="CD1461" s="190"/>
      <c r="CE1461" s="184">
        <v>7004922</v>
      </c>
    </row>
    <row r="1462" spans="1:83" ht="11.95" customHeight="1">
      <c r="A1462" s="184">
        <v>7004923</v>
      </c>
      <c r="B1462" s="184">
        <v>1461</v>
      </c>
      <c r="C1462" s="184" t="s">
        <v>9939</v>
      </c>
      <c r="D1462" s="184" t="s">
        <v>31</v>
      </c>
      <c r="E1462" s="184" t="s">
        <v>537</v>
      </c>
      <c r="F1462" s="184" t="s">
        <v>28213</v>
      </c>
      <c r="G1462" s="185">
        <v>42822</v>
      </c>
      <c r="H1462" s="186" t="s">
        <v>25541</v>
      </c>
      <c r="I1462" s="187">
        <v>21095</v>
      </c>
      <c r="J1462" s="184" t="s">
        <v>25498</v>
      </c>
      <c r="K1462" s="184">
        <v>7004923</v>
      </c>
      <c r="L1462" s="184" t="s">
        <v>17581</v>
      </c>
      <c r="M1462" s="184" t="s">
        <v>17582</v>
      </c>
      <c r="N1462" s="188" t="s">
        <v>28214</v>
      </c>
      <c r="O1462" s="189"/>
      <c r="P1462" s="187" t="s">
        <v>17583</v>
      </c>
      <c r="Q1462" s="187" t="s">
        <v>17583</v>
      </c>
      <c r="R1462" s="184" t="s">
        <v>28215</v>
      </c>
      <c r="S1462" s="184" t="s">
        <v>28216</v>
      </c>
      <c r="T1462" s="184" t="s">
        <v>17584</v>
      </c>
      <c r="U1462" s="184" t="s">
        <v>28217</v>
      </c>
      <c r="V1462" s="184" t="s">
        <v>17584</v>
      </c>
      <c r="W1462" s="184" t="s">
        <v>28217</v>
      </c>
      <c r="X1462" s="187" t="s">
        <v>28218</v>
      </c>
      <c r="Y1462" s="187" t="s">
        <v>17585</v>
      </c>
      <c r="Z1462" s="188" t="s">
        <v>3575</v>
      </c>
      <c r="AA1462" s="184">
        <v>180</v>
      </c>
      <c r="AB1462" s="184" t="s">
        <v>13748</v>
      </c>
      <c r="AC1462" s="184"/>
      <c r="AD1462" s="184"/>
      <c r="AE1462" s="184" t="s">
        <v>3580</v>
      </c>
      <c r="AF1462" s="184"/>
      <c r="AG1462" s="184"/>
      <c r="AH1462" s="184"/>
      <c r="AI1462" s="184"/>
      <c r="AJ1462" s="184" t="s">
        <v>3593</v>
      </c>
      <c r="AK1462" s="184">
        <v>321400</v>
      </c>
      <c r="AL1462" s="184" t="s">
        <v>28219</v>
      </c>
      <c r="AM1462" s="184" t="s">
        <v>17583</v>
      </c>
      <c r="AN1462" s="184" t="s">
        <v>28220</v>
      </c>
      <c r="AO1462" s="184" t="s">
        <v>28221</v>
      </c>
      <c r="AP1462" s="184" t="s">
        <v>17586</v>
      </c>
      <c r="AQ1462" s="184" t="s">
        <v>17587</v>
      </c>
      <c r="AR1462" s="184" t="s">
        <v>17588</v>
      </c>
      <c r="AS1462" s="184" t="s">
        <v>17589</v>
      </c>
      <c r="AT1462" s="184" t="s">
        <v>17590</v>
      </c>
      <c r="AU1462" s="184" t="s">
        <v>28222</v>
      </c>
      <c r="AV1462" s="184" t="s">
        <v>28222</v>
      </c>
      <c r="AW1462" s="190"/>
      <c r="AX1462" s="185">
        <v>43921</v>
      </c>
      <c r="AY1462" s="185">
        <v>43575</v>
      </c>
      <c r="AZ1462" s="184" t="s">
        <v>3731</v>
      </c>
      <c r="BA1462" s="184" t="s">
        <v>28223</v>
      </c>
      <c r="BB1462" s="184"/>
      <c r="BC1462" s="184"/>
      <c r="BD1462" s="184"/>
      <c r="BE1462" s="184"/>
      <c r="BF1462" s="184"/>
      <c r="BG1462" s="184"/>
      <c r="BH1462" s="184"/>
      <c r="BI1462" s="184"/>
      <c r="BJ1462" s="184"/>
      <c r="BK1462" s="184"/>
      <c r="BL1462" s="184" t="s">
        <v>3493</v>
      </c>
      <c r="BM1462" s="184"/>
      <c r="BN1462" s="184"/>
      <c r="BO1462" s="184" t="s">
        <v>3493</v>
      </c>
      <c r="BP1462" s="184" t="s">
        <v>3493</v>
      </c>
      <c r="BQ1462" s="184" t="s">
        <v>3493</v>
      </c>
      <c r="BR1462" s="184"/>
      <c r="BS1462" s="184"/>
      <c r="BT1462" s="187" t="s">
        <v>3493</v>
      </c>
      <c r="BU1462" s="184"/>
      <c r="BV1462" s="190" t="e">
        <f>VLOOKUP(D:D,#REF!,2,0)</f>
        <v>#REF!</v>
      </c>
      <c r="BW1462" s="190" t="e">
        <f>VLOOKUP(D:D,#REF!,3,0)</f>
        <v>#REF!</v>
      </c>
      <c r="BX1462" s="190"/>
      <c r="BY1462" s="190"/>
      <c r="BZ1462" s="191" t="e">
        <f>VLOOKUP(D:D,#REF!,2,0)</f>
        <v>#REF!</v>
      </c>
      <c r="CA1462" s="192" t="s">
        <v>18928</v>
      </c>
      <c r="CB1462" s="192" t="s">
        <v>18928</v>
      </c>
      <c r="CC1462" s="192" t="s">
        <v>18928</v>
      </c>
      <c r="CD1462" s="190"/>
      <c r="CE1462" s="184">
        <v>7004923</v>
      </c>
    </row>
    <row r="1463" spans="1:83" ht="11.95" customHeight="1">
      <c r="A1463" s="184">
        <v>7004924</v>
      </c>
      <c r="B1463" s="184">
        <v>1462</v>
      </c>
      <c r="C1463" s="184" t="s">
        <v>9939</v>
      </c>
      <c r="D1463" s="184" t="s">
        <v>31</v>
      </c>
      <c r="E1463" s="184" t="s">
        <v>544</v>
      </c>
      <c r="F1463" s="184" t="s">
        <v>28224</v>
      </c>
      <c r="G1463" s="185">
        <v>42814</v>
      </c>
      <c r="H1463" s="186" t="s">
        <v>23197</v>
      </c>
      <c r="I1463" s="187">
        <v>21056</v>
      </c>
      <c r="J1463" s="184" t="s">
        <v>25498</v>
      </c>
      <c r="K1463" s="184">
        <v>7004924</v>
      </c>
      <c r="L1463" s="184" t="s">
        <v>17591</v>
      </c>
      <c r="M1463" s="184" t="s">
        <v>28225</v>
      </c>
      <c r="N1463" s="188" t="s">
        <v>28226</v>
      </c>
      <c r="O1463" s="189"/>
      <c r="P1463" s="187" t="s">
        <v>17592</v>
      </c>
      <c r="Q1463" s="187" t="s">
        <v>17592</v>
      </c>
      <c r="R1463" s="184" t="s">
        <v>17593</v>
      </c>
      <c r="S1463" s="184" t="s">
        <v>17594</v>
      </c>
      <c r="T1463" s="184" t="s">
        <v>17595</v>
      </c>
      <c r="U1463" s="184">
        <v>13665804950</v>
      </c>
      <c r="V1463" s="184" t="s">
        <v>17596</v>
      </c>
      <c r="W1463" s="184" t="s">
        <v>28227</v>
      </c>
      <c r="X1463" s="187" t="s">
        <v>28228</v>
      </c>
      <c r="Y1463" s="187" t="s">
        <v>28229</v>
      </c>
      <c r="Z1463" s="188" t="s">
        <v>17597</v>
      </c>
      <c r="AA1463" s="184">
        <v>180</v>
      </c>
      <c r="AB1463" s="184" t="s">
        <v>13748</v>
      </c>
      <c r="AC1463" s="184"/>
      <c r="AD1463" s="184" t="s">
        <v>15387</v>
      </c>
      <c r="AE1463" s="184"/>
      <c r="AF1463" s="184"/>
      <c r="AG1463" s="184"/>
      <c r="AH1463" s="184"/>
      <c r="AI1463" s="184"/>
      <c r="AJ1463" s="184"/>
      <c r="AK1463" s="184">
        <v>316000</v>
      </c>
      <c r="AL1463" s="184" t="s">
        <v>28230</v>
      </c>
      <c r="AM1463" s="184" t="s">
        <v>17592</v>
      </c>
      <c r="AN1463" s="184" t="s">
        <v>17598</v>
      </c>
      <c r="AO1463" s="184" t="s">
        <v>15381</v>
      </c>
      <c r="AP1463" s="184" t="s">
        <v>17599</v>
      </c>
      <c r="AQ1463" s="184" t="s">
        <v>17600</v>
      </c>
      <c r="AR1463" s="184" t="s">
        <v>17601</v>
      </c>
      <c r="AS1463" s="184" t="s">
        <v>17602</v>
      </c>
      <c r="AT1463" s="184" t="s">
        <v>17598</v>
      </c>
      <c r="AU1463" s="184" t="s">
        <v>28231</v>
      </c>
      <c r="AV1463" s="184" t="s">
        <v>28231</v>
      </c>
      <c r="AW1463" s="190"/>
      <c r="AX1463" s="185">
        <v>44280</v>
      </c>
      <c r="AY1463" s="185">
        <v>43534</v>
      </c>
      <c r="AZ1463" s="184" t="s">
        <v>3731</v>
      </c>
      <c r="BA1463" s="184" t="s">
        <v>17603</v>
      </c>
      <c r="BB1463" s="184"/>
      <c r="BC1463" s="184"/>
      <c r="BD1463" s="184"/>
      <c r="BE1463" s="184"/>
      <c r="BF1463" s="184"/>
      <c r="BG1463" s="184"/>
      <c r="BH1463" s="184"/>
      <c r="BI1463" s="184"/>
      <c r="BJ1463" s="184"/>
      <c r="BK1463" s="184"/>
      <c r="BL1463" s="184" t="s">
        <v>3493</v>
      </c>
      <c r="BM1463" s="184"/>
      <c r="BN1463" s="184" t="s">
        <v>3493</v>
      </c>
      <c r="BO1463" s="184" t="s">
        <v>3493</v>
      </c>
      <c r="BP1463" s="184" t="s">
        <v>3493</v>
      </c>
      <c r="BQ1463" s="184" t="s">
        <v>3493</v>
      </c>
      <c r="BR1463" s="184"/>
      <c r="BS1463" s="184"/>
      <c r="BT1463" s="187" t="s">
        <v>3493</v>
      </c>
      <c r="BU1463" s="184"/>
      <c r="BV1463" s="190" t="e">
        <f>VLOOKUP(D:D,#REF!,2,0)</f>
        <v>#REF!</v>
      </c>
      <c r="BW1463" s="190" t="e">
        <f>VLOOKUP(D:D,#REF!,3,0)</f>
        <v>#REF!</v>
      </c>
      <c r="BX1463" s="190"/>
      <c r="BY1463" s="190"/>
      <c r="BZ1463" s="191" t="e">
        <f>VLOOKUP(D:D,#REF!,2,0)</f>
        <v>#REF!</v>
      </c>
      <c r="CA1463" s="192" t="s">
        <v>18928</v>
      </c>
      <c r="CB1463" s="192" t="s">
        <v>18928</v>
      </c>
      <c r="CC1463" s="192" t="s">
        <v>18928</v>
      </c>
      <c r="CD1463" s="190"/>
      <c r="CE1463" s="184">
        <v>7004924</v>
      </c>
    </row>
    <row r="1464" spans="1:83" ht="11.95" customHeight="1">
      <c r="A1464" s="184">
        <v>7004925</v>
      </c>
      <c r="B1464" s="184">
        <v>1463</v>
      </c>
      <c r="C1464" s="184" t="s">
        <v>9939</v>
      </c>
      <c r="D1464" s="184" t="s">
        <v>31</v>
      </c>
      <c r="E1464" s="184" t="s">
        <v>538</v>
      </c>
      <c r="F1464" s="184" t="s">
        <v>17604</v>
      </c>
      <c r="G1464" s="185">
        <v>42821</v>
      </c>
      <c r="H1464" s="186" t="s">
        <v>23703</v>
      </c>
      <c r="I1464" s="187">
        <v>21134</v>
      </c>
      <c r="J1464" s="184" t="s">
        <v>28232</v>
      </c>
      <c r="K1464" s="184">
        <v>7004925</v>
      </c>
      <c r="L1464" s="184" t="s">
        <v>28233</v>
      </c>
      <c r="M1464" s="184" t="s">
        <v>28234</v>
      </c>
      <c r="N1464" s="188" t="s">
        <v>28235</v>
      </c>
      <c r="O1464" s="189"/>
      <c r="P1464" s="187" t="s">
        <v>28236</v>
      </c>
      <c r="Q1464" s="187" t="s">
        <v>28236</v>
      </c>
      <c r="R1464" s="184" t="s">
        <v>17605</v>
      </c>
      <c r="S1464" s="184" t="s">
        <v>17606</v>
      </c>
      <c r="T1464" s="184" t="s">
        <v>17607</v>
      </c>
      <c r="U1464" s="184" t="s">
        <v>17608</v>
      </c>
      <c r="V1464" s="184" t="s">
        <v>17607</v>
      </c>
      <c r="W1464" s="184" t="s">
        <v>17608</v>
      </c>
      <c r="X1464" s="187" t="s">
        <v>28237</v>
      </c>
      <c r="Y1464" s="187"/>
      <c r="Z1464" s="188" t="s">
        <v>17609</v>
      </c>
      <c r="AA1464" s="184">
        <v>180</v>
      </c>
      <c r="AB1464" s="184" t="s">
        <v>5255</v>
      </c>
      <c r="AC1464" s="184"/>
      <c r="AD1464" s="184"/>
      <c r="AE1464" s="184" t="s">
        <v>3580</v>
      </c>
      <c r="AF1464" s="184"/>
      <c r="AG1464" s="184"/>
      <c r="AH1464" s="184"/>
      <c r="AI1464" s="184"/>
      <c r="AJ1464" s="184" t="s">
        <v>3593</v>
      </c>
      <c r="AK1464" s="184">
        <v>317500</v>
      </c>
      <c r="AL1464" s="184" t="s">
        <v>28238</v>
      </c>
      <c r="AM1464" s="184" t="s">
        <v>28236</v>
      </c>
      <c r="AN1464" s="184" t="s">
        <v>17610</v>
      </c>
      <c r="AO1464" s="184" t="s">
        <v>15381</v>
      </c>
      <c r="AP1464" s="184" t="s">
        <v>17611</v>
      </c>
      <c r="AQ1464" s="184" t="s">
        <v>17612</v>
      </c>
      <c r="AR1464" s="184" t="s">
        <v>17613</v>
      </c>
      <c r="AS1464" s="184" t="s">
        <v>17614</v>
      </c>
      <c r="AT1464" s="184" t="s">
        <v>17610</v>
      </c>
      <c r="AU1464" s="184" t="s">
        <v>28239</v>
      </c>
      <c r="AV1464" s="184" t="s">
        <v>28240</v>
      </c>
      <c r="AW1464" s="190"/>
      <c r="AX1464" s="185">
        <v>44270</v>
      </c>
      <c r="AY1464" s="185"/>
      <c r="AZ1464" s="184" t="s">
        <v>3731</v>
      </c>
      <c r="BA1464" s="184" t="s">
        <v>28241</v>
      </c>
      <c r="BB1464" s="184"/>
      <c r="BC1464" s="184"/>
      <c r="BD1464" s="184"/>
      <c r="BE1464" s="184"/>
      <c r="BF1464" s="184"/>
      <c r="BG1464" s="184"/>
      <c r="BH1464" s="184"/>
      <c r="BI1464" s="184"/>
      <c r="BJ1464" s="184"/>
      <c r="BK1464" s="184"/>
      <c r="BL1464" s="184" t="s">
        <v>3493</v>
      </c>
      <c r="BM1464" s="184"/>
      <c r="BN1464" s="184" t="s">
        <v>3493</v>
      </c>
      <c r="BO1464" s="184"/>
      <c r="BP1464" s="184" t="s">
        <v>3493</v>
      </c>
      <c r="BQ1464" s="184" t="s">
        <v>3493</v>
      </c>
      <c r="BR1464" s="184"/>
      <c r="BS1464" s="184"/>
      <c r="BT1464" s="187" t="s">
        <v>3493</v>
      </c>
      <c r="BU1464" s="184"/>
      <c r="BV1464" s="190" t="e">
        <f>VLOOKUP(D:D,#REF!,2,0)</f>
        <v>#REF!</v>
      </c>
      <c r="BW1464" s="190" t="e">
        <f>VLOOKUP(D:D,#REF!,3,0)</f>
        <v>#REF!</v>
      </c>
      <c r="BX1464" s="190"/>
      <c r="BY1464" s="190"/>
      <c r="BZ1464" s="191" t="e">
        <f>VLOOKUP(D:D,#REF!,2,0)</f>
        <v>#REF!</v>
      </c>
      <c r="CA1464" s="192" t="s">
        <v>18928</v>
      </c>
      <c r="CB1464" s="192" t="s">
        <v>18928</v>
      </c>
      <c r="CC1464" s="192" t="s">
        <v>18928</v>
      </c>
      <c r="CD1464" s="190"/>
      <c r="CE1464" s="184">
        <v>7004925</v>
      </c>
    </row>
    <row r="1465" spans="1:83" ht="11.95" customHeight="1">
      <c r="A1465" s="184">
        <v>7004926</v>
      </c>
      <c r="B1465" s="184">
        <v>1464</v>
      </c>
      <c r="C1465" s="184" t="s">
        <v>9939</v>
      </c>
      <c r="D1465" s="184" t="s">
        <v>31</v>
      </c>
      <c r="E1465" s="184" t="s">
        <v>538</v>
      </c>
      <c r="F1465" s="184" t="s">
        <v>17615</v>
      </c>
      <c r="G1465" s="185">
        <v>42821</v>
      </c>
      <c r="H1465" s="186" t="s">
        <v>23703</v>
      </c>
      <c r="I1465" s="187">
        <v>21134</v>
      </c>
      <c r="J1465" s="184" t="s">
        <v>25518</v>
      </c>
      <c r="K1465" s="184">
        <v>7004926</v>
      </c>
      <c r="L1465" s="184" t="s">
        <v>17616</v>
      </c>
      <c r="M1465" s="184" t="s">
        <v>17617</v>
      </c>
      <c r="N1465" s="188" t="s">
        <v>28242</v>
      </c>
      <c r="O1465" s="189" t="s">
        <v>17618</v>
      </c>
      <c r="P1465" s="187" t="s">
        <v>28243</v>
      </c>
      <c r="Q1465" s="187" t="s">
        <v>28243</v>
      </c>
      <c r="R1465" s="184" t="s">
        <v>28244</v>
      </c>
      <c r="S1465" s="184" t="s">
        <v>17618</v>
      </c>
      <c r="T1465" s="184" t="s">
        <v>28245</v>
      </c>
      <c r="U1465" s="184" t="s">
        <v>28246</v>
      </c>
      <c r="V1465" s="184" t="s">
        <v>28245</v>
      </c>
      <c r="W1465" s="184" t="s">
        <v>28246</v>
      </c>
      <c r="X1465" s="187" t="s">
        <v>17619</v>
      </c>
      <c r="Y1465" s="187"/>
      <c r="Z1465" s="188" t="s">
        <v>17619</v>
      </c>
      <c r="AA1465" s="184">
        <v>180</v>
      </c>
      <c r="AB1465" s="184" t="s">
        <v>5255</v>
      </c>
      <c r="AC1465" s="184"/>
      <c r="AD1465" s="184"/>
      <c r="AE1465" s="184" t="s">
        <v>3580</v>
      </c>
      <c r="AF1465" s="184"/>
      <c r="AG1465" s="184"/>
      <c r="AH1465" s="184"/>
      <c r="AI1465" s="184"/>
      <c r="AJ1465" s="184" t="s">
        <v>3593</v>
      </c>
      <c r="AK1465" s="184">
        <v>317600</v>
      </c>
      <c r="AL1465" s="184" t="s">
        <v>28247</v>
      </c>
      <c r="AM1465" s="184" t="s">
        <v>17620</v>
      </c>
      <c r="AN1465" s="184" t="s">
        <v>17618</v>
      </c>
      <c r="AO1465" s="184" t="s">
        <v>15381</v>
      </c>
      <c r="AP1465" s="184" t="s">
        <v>17621</v>
      </c>
      <c r="AQ1465" s="184" t="s">
        <v>17622</v>
      </c>
      <c r="AR1465" s="184" t="s">
        <v>17623</v>
      </c>
      <c r="AS1465" s="184" t="s">
        <v>28248</v>
      </c>
      <c r="AT1465" s="184" t="s">
        <v>17622</v>
      </c>
      <c r="AU1465" s="184" t="s">
        <v>901</v>
      </c>
      <c r="AV1465" s="184" t="s">
        <v>17624</v>
      </c>
      <c r="AW1465" s="190"/>
      <c r="AX1465" s="185">
        <v>44718</v>
      </c>
      <c r="AY1465" s="185"/>
      <c r="AZ1465" s="184" t="s">
        <v>3731</v>
      </c>
      <c r="BA1465" s="184" t="s">
        <v>17625</v>
      </c>
      <c r="BB1465" s="184"/>
      <c r="BC1465" s="184"/>
      <c r="BD1465" s="184"/>
      <c r="BE1465" s="184"/>
      <c r="BF1465" s="184"/>
      <c r="BG1465" s="184"/>
      <c r="BH1465" s="184"/>
      <c r="BI1465" s="184"/>
      <c r="BJ1465" s="184"/>
      <c r="BK1465" s="184"/>
      <c r="BL1465" s="184" t="s">
        <v>3493</v>
      </c>
      <c r="BM1465" s="184"/>
      <c r="BN1465" s="184" t="s">
        <v>3493</v>
      </c>
      <c r="BO1465" s="184"/>
      <c r="BP1465" s="184" t="s">
        <v>3493</v>
      </c>
      <c r="BQ1465" s="184" t="s">
        <v>3493</v>
      </c>
      <c r="BR1465" s="184"/>
      <c r="BS1465" s="184"/>
      <c r="BT1465" s="187" t="s">
        <v>3493</v>
      </c>
      <c r="BU1465" s="184"/>
      <c r="BV1465" s="190" t="e">
        <f>VLOOKUP(D:D,#REF!,2,0)</f>
        <v>#REF!</v>
      </c>
      <c r="BW1465" s="190" t="e">
        <f>VLOOKUP(D:D,#REF!,3,0)</f>
        <v>#REF!</v>
      </c>
      <c r="BX1465" s="190"/>
      <c r="BY1465" s="190"/>
      <c r="BZ1465" s="191" t="e">
        <f>VLOOKUP(D:D,#REF!,2,0)</f>
        <v>#REF!</v>
      </c>
      <c r="CA1465" s="192" t="s">
        <v>18928</v>
      </c>
      <c r="CB1465" s="192" t="s">
        <v>18928</v>
      </c>
      <c r="CC1465" s="192" t="s">
        <v>18928</v>
      </c>
      <c r="CD1465" s="190"/>
      <c r="CE1465" s="184">
        <v>7004926</v>
      </c>
    </row>
    <row r="1466" spans="1:83" ht="11.95" customHeight="1">
      <c r="A1466" s="184">
        <v>7004927</v>
      </c>
      <c r="B1466" s="184">
        <v>1465</v>
      </c>
      <c r="C1466" s="184" t="s">
        <v>9939</v>
      </c>
      <c r="D1466" s="184" t="s">
        <v>31</v>
      </c>
      <c r="E1466" s="184" t="s">
        <v>48</v>
      </c>
      <c r="F1466" s="184" t="s">
        <v>28249</v>
      </c>
      <c r="G1466" s="185">
        <v>42821</v>
      </c>
      <c r="H1466" s="186" t="s">
        <v>23197</v>
      </c>
      <c r="I1466" s="187">
        <v>21056</v>
      </c>
      <c r="J1466" s="184" t="s">
        <v>15997</v>
      </c>
      <c r="K1466" s="184">
        <v>7004927</v>
      </c>
      <c r="L1466" s="184" t="s">
        <v>17626</v>
      </c>
      <c r="M1466" s="184" t="s">
        <v>17627</v>
      </c>
      <c r="N1466" s="188" t="s">
        <v>28250</v>
      </c>
      <c r="O1466" s="189"/>
      <c r="P1466" s="187" t="s">
        <v>28251</v>
      </c>
      <c r="Q1466" s="187" t="s">
        <v>28251</v>
      </c>
      <c r="R1466" s="184" t="s">
        <v>28252</v>
      </c>
      <c r="S1466" s="184" t="s">
        <v>28253</v>
      </c>
      <c r="T1466" s="184" t="s">
        <v>17628</v>
      </c>
      <c r="U1466" s="184" t="s">
        <v>17629</v>
      </c>
      <c r="V1466" s="184" t="s">
        <v>17628</v>
      </c>
      <c r="W1466" s="184" t="s">
        <v>17629</v>
      </c>
      <c r="X1466" s="187" t="s">
        <v>28254</v>
      </c>
      <c r="Y1466" s="187"/>
      <c r="Z1466" s="188" t="s">
        <v>3575</v>
      </c>
      <c r="AA1466" s="184">
        <v>180</v>
      </c>
      <c r="AB1466" s="184" t="s">
        <v>5255</v>
      </c>
      <c r="AC1466" s="184"/>
      <c r="AD1466" s="184"/>
      <c r="AE1466" s="184" t="s">
        <v>3580</v>
      </c>
      <c r="AF1466" s="184"/>
      <c r="AG1466" s="184"/>
      <c r="AH1466" s="184"/>
      <c r="AI1466" s="184"/>
      <c r="AJ1466" s="184" t="s">
        <v>3593</v>
      </c>
      <c r="AK1466" s="184">
        <v>311100</v>
      </c>
      <c r="AL1466" s="184" t="s">
        <v>17630</v>
      </c>
      <c r="AM1466" s="184" t="s">
        <v>17631</v>
      </c>
      <c r="AN1466" s="184" t="s">
        <v>28253</v>
      </c>
      <c r="AO1466" s="184" t="s">
        <v>15381</v>
      </c>
      <c r="AP1466" s="184" t="s">
        <v>17632</v>
      </c>
      <c r="AQ1466" s="184" t="s">
        <v>17633</v>
      </c>
      <c r="AR1466" s="184" t="s">
        <v>17634</v>
      </c>
      <c r="AS1466" s="184" t="s">
        <v>28255</v>
      </c>
      <c r="AT1466" s="184" t="s">
        <v>28253</v>
      </c>
      <c r="AU1466" s="184" t="s">
        <v>28256</v>
      </c>
      <c r="AV1466" s="184" t="s">
        <v>17635</v>
      </c>
      <c r="AW1466" s="190"/>
      <c r="AX1466" s="185">
        <v>44585</v>
      </c>
      <c r="AY1466" s="185"/>
      <c r="AZ1466" s="184" t="s">
        <v>3731</v>
      </c>
      <c r="BA1466" s="184" t="s">
        <v>28257</v>
      </c>
      <c r="BB1466" s="184"/>
      <c r="BC1466" s="184"/>
      <c r="BD1466" s="184"/>
      <c r="BE1466" s="184"/>
      <c r="BF1466" s="184"/>
      <c r="BG1466" s="184"/>
      <c r="BH1466" s="184"/>
      <c r="BI1466" s="184"/>
      <c r="BJ1466" s="184"/>
      <c r="BK1466" s="184"/>
      <c r="BL1466" s="184" t="s">
        <v>3493</v>
      </c>
      <c r="BM1466" s="184"/>
      <c r="BN1466" s="184"/>
      <c r="BO1466" s="184"/>
      <c r="BP1466" s="184" t="s">
        <v>3493</v>
      </c>
      <c r="BQ1466" s="184" t="s">
        <v>3493</v>
      </c>
      <c r="BR1466" s="184" t="s">
        <v>3493</v>
      </c>
      <c r="BS1466" s="184"/>
      <c r="BT1466" s="187" t="s">
        <v>3493</v>
      </c>
      <c r="BU1466" s="184"/>
      <c r="BV1466" s="190" t="e">
        <f>VLOOKUP(D:D,#REF!,2,0)</f>
        <v>#REF!</v>
      </c>
      <c r="BW1466" s="190" t="e">
        <f>VLOOKUP(D:D,#REF!,3,0)</f>
        <v>#REF!</v>
      </c>
      <c r="BX1466" s="190"/>
      <c r="BY1466" s="190"/>
      <c r="BZ1466" s="191" t="e">
        <f>VLOOKUP(D:D,#REF!,2,0)</f>
        <v>#REF!</v>
      </c>
      <c r="CA1466" s="192" t="s">
        <v>18928</v>
      </c>
      <c r="CB1466" s="192" t="s">
        <v>18928</v>
      </c>
      <c r="CC1466" s="192" t="s">
        <v>18928</v>
      </c>
      <c r="CD1466" s="190"/>
      <c r="CE1466" s="184">
        <v>7004927</v>
      </c>
    </row>
    <row r="1467" spans="1:83" ht="11.95" customHeight="1">
      <c r="A1467" s="184">
        <v>7004928</v>
      </c>
      <c r="B1467" s="184">
        <v>1466</v>
      </c>
      <c r="C1467" s="184" t="s">
        <v>3672</v>
      </c>
      <c r="D1467" s="184" t="s">
        <v>34</v>
      </c>
      <c r="E1467" s="184" t="s">
        <v>723</v>
      </c>
      <c r="F1467" s="184" t="s">
        <v>17636</v>
      </c>
      <c r="G1467" s="185">
        <v>42525</v>
      </c>
      <c r="H1467" s="186" t="s">
        <v>27245</v>
      </c>
      <c r="I1467" s="187">
        <v>21156</v>
      </c>
      <c r="J1467" s="184" t="s">
        <v>27246</v>
      </c>
      <c r="K1467" s="184">
        <v>7004928</v>
      </c>
      <c r="L1467" s="184" t="s">
        <v>28258</v>
      </c>
      <c r="M1467" s="184" t="s">
        <v>28259</v>
      </c>
      <c r="N1467" s="188" t="s">
        <v>28260</v>
      </c>
      <c r="O1467" s="189" t="s">
        <v>17637</v>
      </c>
      <c r="P1467" s="187" t="s">
        <v>17638</v>
      </c>
      <c r="Q1467" s="187" t="s">
        <v>17638</v>
      </c>
      <c r="R1467" s="184" t="s">
        <v>17639</v>
      </c>
      <c r="S1467" s="184">
        <v>18627331311</v>
      </c>
      <c r="T1467" s="184" t="s">
        <v>28261</v>
      </c>
      <c r="U1467" s="184">
        <v>18673363178</v>
      </c>
      <c r="V1467" s="184" t="s">
        <v>17640</v>
      </c>
      <c r="W1467" s="184">
        <v>13017336059</v>
      </c>
      <c r="X1467" s="187" t="s">
        <v>17641</v>
      </c>
      <c r="Y1467" s="187"/>
      <c r="Z1467" s="188" t="s">
        <v>3575</v>
      </c>
      <c r="AA1467" s="184">
        <v>180</v>
      </c>
      <c r="AB1467" s="184" t="s">
        <v>28262</v>
      </c>
      <c r="AC1467" s="184"/>
      <c r="AD1467" s="184"/>
      <c r="AE1467" s="184" t="s">
        <v>3580</v>
      </c>
      <c r="AF1467" s="184" t="s">
        <v>4919</v>
      </c>
      <c r="AG1467" s="184"/>
      <c r="AH1467" s="184"/>
      <c r="AI1467" s="184"/>
      <c r="AJ1467" s="184" t="s">
        <v>3593</v>
      </c>
      <c r="AK1467" s="184">
        <v>412000</v>
      </c>
      <c r="AL1467" s="184" t="s">
        <v>27245</v>
      </c>
      <c r="AM1467" s="184" t="s">
        <v>27254</v>
      </c>
      <c r="AN1467" s="184">
        <v>18673573363</v>
      </c>
      <c r="AO1467" s="184" t="s">
        <v>27255</v>
      </c>
      <c r="AP1467" s="184" t="s">
        <v>17642</v>
      </c>
      <c r="AQ1467" s="184">
        <v>13873311024</v>
      </c>
      <c r="AR1467" s="184" t="s">
        <v>27256</v>
      </c>
      <c r="AS1467" s="184" t="s">
        <v>27257</v>
      </c>
      <c r="AT1467" s="184">
        <v>18673573363</v>
      </c>
      <c r="AU1467" s="184" t="s">
        <v>17643</v>
      </c>
      <c r="AV1467" s="184" t="s">
        <v>28263</v>
      </c>
      <c r="AW1467" s="190">
        <v>9.2100000000000009</v>
      </c>
      <c r="AX1467" s="185">
        <v>44270</v>
      </c>
      <c r="AY1467" s="185"/>
      <c r="AZ1467" s="184" t="s">
        <v>3731</v>
      </c>
      <c r="BA1467" s="184" t="s">
        <v>17644</v>
      </c>
      <c r="BB1467" s="184"/>
      <c r="BC1467" s="184"/>
      <c r="BD1467" s="184"/>
      <c r="BE1467" s="184"/>
      <c r="BF1467" s="184"/>
      <c r="BG1467" s="184"/>
      <c r="BH1467" s="184"/>
      <c r="BI1467" s="184"/>
      <c r="BJ1467" s="184"/>
      <c r="BK1467" s="184"/>
      <c r="BL1467" s="184" t="s">
        <v>3493</v>
      </c>
      <c r="BM1467" s="184"/>
      <c r="BN1467" s="184"/>
      <c r="BO1467" s="184"/>
      <c r="BP1467" s="184" t="s">
        <v>3493</v>
      </c>
      <c r="BQ1467" s="184" t="s">
        <v>3493</v>
      </c>
      <c r="BR1467" s="184"/>
      <c r="BS1467" s="184"/>
      <c r="BT1467" s="187" t="s">
        <v>3493</v>
      </c>
      <c r="BU1467" s="184"/>
      <c r="BV1467" s="190" t="e">
        <f>VLOOKUP(D:D,#REF!,2,0)</f>
        <v>#REF!</v>
      </c>
      <c r="BW1467" s="190" t="e">
        <f>VLOOKUP(D:D,#REF!,3,0)</f>
        <v>#REF!</v>
      </c>
      <c r="BX1467" s="190"/>
      <c r="BY1467" s="190"/>
      <c r="BZ1467" s="191" t="e">
        <f>VLOOKUP(D:D,#REF!,2,0)</f>
        <v>#REF!</v>
      </c>
      <c r="CA1467" s="192" t="s">
        <v>18928</v>
      </c>
      <c r="CB1467" s="192" t="s">
        <v>18928</v>
      </c>
      <c r="CC1467" s="192" t="s">
        <v>18928</v>
      </c>
      <c r="CD1467" s="190"/>
      <c r="CE1467" s="184">
        <v>7004928</v>
      </c>
    </row>
    <row r="1468" spans="1:83" ht="11.95" customHeight="1">
      <c r="A1468" s="184">
        <v>7004929</v>
      </c>
      <c r="B1468" s="184">
        <v>1467</v>
      </c>
      <c r="C1468" s="184" t="s">
        <v>3672</v>
      </c>
      <c r="D1468" s="184" t="s">
        <v>34</v>
      </c>
      <c r="E1468" s="184" t="s">
        <v>723</v>
      </c>
      <c r="F1468" s="184" t="s">
        <v>28264</v>
      </c>
      <c r="G1468" s="185">
        <v>42525</v>
      </c>
      <c r="H1468" s="186" t="s">
        <v>27245</v>
      </c>
      <c r="I1468" s="187">
        <v>21156</v>
      </c>
      <c r="J1468" s="184" t="s">
        <v>27246</v>
      </c>
      <c r="K1468" s="184">
        <v>7004929</v>
      </c>
      <c r="L1468" s="184" t="s">
        <v>17645</v>
      </c>
      <c r="M1468" s="184" t="s">
        <v>17646</v>
      </c>
      <c r="N1468" s="188" t="s">
        <v>28265</v>
      </c>
      <c r="O1468" s="189" t="s">
        <v>17647</v>
      </c>
      <c r="P1468" s="187" t="s">
        <v>28266</v>
      </c>
      <c r="Q1468" s="187" t="s">
        <v>28266</v>
      </c>
      <c r="R1468" s="184" t="s">
        <v>17648</v>
      </c>
      <c r="S1468" s="184">
        <v>13974120528</v>
      </c>
      <c r="T1468" s="184" t="s">
        <v>28267</v>
      </c>
      <c r="U1468" s="184">
        <v>13786339576</v>
      </c>
      <c r="V1468" s="184" t="s">
        <v>17649</v>
      </c>
      <c r="W1468" s="184">
        <v>13574260886</v>
      </c>
      <c r="X1468" s="187" t="s">
        <v>17650</v>
      </c>
      <c r="Y1468" s="187"/>
      <c r="Z1468" s="188" t="s">
        <v>3575</v>
      </c>
      <c r="AA1468" s="184">
        <v>180</v>
      </c>
      <c r="AB1468" s="184" t="s">
        <v>5255</v>
      </c>
      <c r="AC1468" s="184"/>
      <c r="AD1468" s="184"/>
      <c r="AE1468" s="184" t="s">
        <v>3580</v>
      </c>
      <c r="AF1468" s="184" t="s">
        <v>4919</v>
      </c>
      <c r="AG1468" s="184"/>
      <c r="AH1468" s="184"/>
      <c r="AI1468" s="184"/>
      <c r="AJ1468" s="184" t="s">
        <v>3563</v>
      </c>
      <c r="AK1468" s="184">
        <v>412100</v>
      </c>
      <c r="AL1468" s="184" t="s">
        <v>27245</v>
      </c>
      <c r="AM1468" s="184" t="s">
        <v>27254</v>
      </c>
      <c r="AN1468" s="184">
        <v>18673573363</v>
      </c>
      <c r="AO1468" s="184" t="s">
        <v>27255</v>
      </c>
      <c r="AP1468" s="184" t="s">
        <v>17651</v>
      </c>
      <c r="AQ1468" s="184">
        <v>15096372701</v>
      </c>
      <c r="AR1468" s="184" t="s">
        <v>27256</v>
      </c>
      <c r="AS1468" s="184" t="s">
        <v>27257</v>
      </c>
      <c r="AT1468" s="184">
        <v>18673573363</v>
      </c>
      <c r="AU1468" s="184" t="s">
        <v>17652</v>
      </c>
      <c r="AV1468" s="184" t="s">
        <v>17653</v>
      </c>
      <c r="AW1468" s="190">
        <v>9.2100000000000009</v>
      </c>
      <c r="AX1468" s="185">
        <v>43555</v>
      </c>
      <c r="AY1468" s="185"/>
      <c r="AZ1468" s="184" t="s">
        <v>3731</v>
      </c>
      <c r="BA1468" s="184" t="s">
        <v>17654</v>
      </c>
      <c r="BB1468" s="184"/>
      <c r="BC1468" s="184"/>
      <c r="BD1468" s="184"/>
      <c r="BE1468" s="184"/>
      <c r="BF1468" s="184"/>
      <c r="BG1468" s="184"/>
      <c r="BH1468" s="184"/>
      <c r="BI1468" s="184"/>
      <c r="BJ1468" s="184"/>
      <c r="BK1468" s="184"/>
      <c r="BL1468" s="184" t="s">
        <v>3493</v>
      </c>
      <c r="BM1468" s="184"/>
      <c r="BN1468" s="184"/>
      <c r="BO1468" s="184"/>
      <c r="BP1468" s="184" t="s">
        <v>3493</v>
      </c>
      <c r="BQ1468" s="184" t="s">
        <v>3493</v>
      </c>
      <c r="BR1468" s="184"/>
      <c r="BS1468" s="184"/>
      <c r="BT1468" s="187" t="s">
        <v>3493</v>
      </c>
      <c r="BU1468" s="184"/>
      <c r="BV1468" s="190" t="e">
        <f>VLOOKUP(D:D,#REF!,2,0)</f>
        <v>#REF!</v>
      </c>
      <c r="BW1468" s="190" t="e">
        <f>VLOOKUP(D:D,#REF!,3,0)</f>
        <v>#REF!</v>
      </c>
      <c r="BX1468" s="190"/>
      <c r="BY1468" s="190"/>
      <c r="BZ1468" s="191" t="e">
        <f>VLOOKUP(D:D,#REF!,2,0)</f>
        <v>#REF!</v>
      </c>
      <c r="CA1468" s="192" t="s">
        <v>18928</v>
      </c>
      <c r="CB1468" s="192" t="s">
        <v>18928</v>
      </c>
      <c r="CC1468" s="192" t="s">
        <v>18928</v>
      </c>
      <c r="CD1468" s="190"/>
      <c r="CE1468" s="184">
        <v>7004929</v>
      </c>
    </row>
    <row r="1469" spans="1:83" ht="11.95" customHeight="1">
      <c r="A1469" s="184">
        <v>7004930</v>
      </c>
      <c r="B1469" s="184">
        <v>1468</v>
      </c>
      <c r="C1469" s="184" t="s">
        <v>3672</v>
      </c>
      <c r="D1469" s="184" t="s">
        <v>34</v>
      </c>
      <c r="E1469" s="184" t="s">
        <v>723</v>
      </c>
      <c r="F1469" s="184" t="s">
        <v>17655</v>
      </c>
      <c r="G1469" s="185">
        <v>42525</v>
      </c>
      <c r="H1469" s="186" t="s">
        <v>27245</v>
      </c>
      <c r="I1469" s="187">
        <v>21156</v>
      </c>
      <c r="J1469" s="184" t="s">
        <v>27246</v>
      </c>
      <c r="K1469" s="184">
        <v>7004930</v>
      </c>
      <c r="L1469" s="184" t="s">
        <v>17656</v>
      </c>
      <c r="M1469" s="184" t="s">
        <v>17657</v>
      </c>
      <c r="N1469" s="188" t="s">
        <v>17658</v>
      </c>
      <c r="O1469" s="189" t="s">
        <v>17659</v>
      </c>
      <c r="P1469" s="187" t="s">
        <v>17660</v>
      </c>
      <c r="Q1469" s="187" t="s">
        <v>17660</v>
      </c>
      <c r="R1469" s="184" t="s">
        <v>17661</v>
      </c>
      <c r="S1469" s="184">
        <v>18973353908</v>
      </c>
      <c r="T1469" s="184" t="s">
        <v>17662</v>
      </c>
      <c r="U1469" s="184">
        <v>13974179020</v>
      </c>
      <c r="V1469" s="184" t="s">
        <v>17662</v>
      </c>
      <c r="W1469" s="184">
        <v>13974179020</v>
      </c>
      <c r="X1469" s="187" t="s">
        <v>17663</v>
      </c>
      <c r="Y1469" s="187"/>
      <c r="Z1469" s="188" t="s">
        <v>3575</v>
      </c>
      <c r="AA1469" s="184">
        <v>180</v>
      </c>
      <c r="AB1469" s="184" t="s">
        <v>5255</v>
      </c>
      <c r="AC1469" s="184"/>
      <c r="AD1469" s="184"/>
      <c r="AE1469" s="184" t="s">
        <v>3580</v>
      </c>
      <c r="AF1469" s="184" t="s">
        <v>4919</v>
      </c>
      <c r="AG1469" s="184"/>
      <c r="AH1469" s="184"/>
      <c r="AI1469" s="184"/>
      <c r="AJ1469" s="184" t="s">
        <v>3563</v>
      </c>
      <c r="AK1469" s="184">
        <v>412400</v>
      </c>
      <c r="AL1469" s="184" t="s">
        <v>27245</v>
      </c>
      <c r="AM1469" s="184" t="s">
        <v>27254</v>
      </c>
      <c r="AN1469" s="184">
        <v>18673573363</v>
      </c>
      <c r="AO1469" s="184" t="s">
        <v>27255</v>
      </c>
      <c r="AP1469" s="184" t="s">
        <v>17664</v>
      </c>
      <c r="AQ1469" s="184">
        <v>13974179020</v>
      </c>
      <c r="AR1469" s="184" t="s">
        <v>27256</v>
      </c>
      <c r="AS1469" s="184" t="s">
        <v>27257</v>
      </c>
      <c r="AT1469" s="184">
        <v>18673573363</v>
      </c>
      <c r="AU1469" s="184" t="s">
        <v>17665</v>
      </c>
      <c r="AV1469" s="184" t="s">
        <v>17666</v>
      </c>
      <c r="AW1469" s="190"/>
      <c r="AX1469" s="185">
        <v>44398</v>
      </c>
      <c r="AY1469" s="185"/>
      <c r="AZ1469" s="184" t="s">
        <v>3731</v>
      </c>
      <c r="BA1469" s="184" t="s">
        <v>17667</v>
      </c>
      <c r="BB1469" s="184"/>
      <c r="BC1469" s="184"/>
      <c r="BD1469" s="184"/>
      <c r="BE1469" s="184"/>
      <c r="BF1469" s="184"/>
      <c r="BG1469" s="184"/>
      <c r="BH1469" s="184"/>
      <c r="BI1469" s="184"/>
      <c r="BJ1469" s="184"/>
      <c r="BK1469" s="184"/>
      <c r="BL1469" s="184" t="s">
        <v>3493</v>
      </c>
      <c r="BM1469" s="184"/>
      <c r="BN1469" s="184"/>
      <c r="BO1469" s="184"/>
      <c r="BP1469" s="184" t="s">
        <v>3493</v>
      </c>
      <c r="BQ1469" s="184" t="s">
        <v>3493</v>
      </c>
      <c r="BR1469" s="184"/>
      <c r="BS1469" s="184"/>
      <c r="BT1469" s="187" t="s">
        <v>3493</v>
      </c>
      <c r="BU1469" s="184"/>
      <c r="BV1469" s="190" t="e">
        <f>VLOOKUP(D:D,#REF!,2,0)</f>
        <v>#REF!</v>
      </c>
      <c r="BW1469" s="190" t="e">
        <f>VLOOKUP(D:D,#REF!,3,0)</f>
        <v>#REF!</v>
      </c>
      <c r="BX1469" s="190"/>
      <c r="BY1469" s="190"/>
      <c r="BZ1469" s="191" t="e">
        <f>VLOOKUP(D:D,#REF!,2,0)</f>
        <v>#REF!</v>
      </c>
      <c r="CA1469" s="192" t="s">
        <v>18928</v>
      </c>
      <c r="CB1469" s="192" t="s">
        <v>18928</v>
      </c>
      <c r="CC1469" s="192" t="s">
        <v>18928</v>
      </c>
      <c r="CD1469" s="190"/>
      <c r="CE1469" s="184">
        <v>7004930</v>
      </c>
    </row>
    <row r="1470" spans="1:83" ht="11.95" customHeight="1">
      <c r="A1470" s="184">
        <v>7004931</v>
      </c>
      <c r="B1470" s="184">
        <v>1469</v>
      </c>
      <c r="C1470" s="184" t="s">
        <v>3672</v>
      </c>
      <c r="D1470" s="184" t="s">
        <v>34</v>
      </c>
      <c r="E1470" s="184" t="s">
        <v>730</v>
      </c>
      <c r="F1470" s="184" t="s">
        <v>17668</v>
      </c>
      <c r="G1470" s="185">
        <v>42525</v>
      </c>
      <c r="H1470" s="186" t="s">
        <v>27245</v>
      </c>
      <c r="I1470" s="187">
        <v>21156</v>
      </c>
      <c r="J1470" s="184" t="s">
        <v>23220</v>
      </c>
      <c r="K1470" s="184">
        <v>7004931</v>
      </c>
      <c r="L1470" s="184" t="s">
        <v>17669</v>
      </c>
      <c r="M1470" s="184" t="s">
        <v>17670</v>
      </c>
      <c r="N1470" s="188" t="s">
        <v>17671</v>
      </c>
      <c r="O1470" s="189" t="s">
        <v>17672</v>
      </c>
      <c r="P1470" s="187" t="s">
        <v>17673</v>
      </c>
      <c r="Q1470" s="187" t="s">
        <v>17673</v>
      </c>
      <c r="R1470" s="184" t="s">
        <v>17674</v>
      </c>
      <c r="S1470" s="184">
        <v>13973538086</v>
      </c>
      <c r="T1470" s="184" t="s">
        <v>17675</v>
      </c>
      <c r="U1470" s="184">
        <v>18673542999</v>
      </c>
      <c r="V1470" s="184" t="s">
        <v>17675</v>
      </c>
      <c r="W1470" s="184">
        <v>18673542999</v>
      </c>
      <c r="X1470" s="187" t="s">
        <v>17676</v>
      </c>
      <c r="Y1470" s="187"/>
      <c r="Z1470" s="188" t="s">
        <v>3575</v>
      </c>
      <c r="AA1470" s="184">
        <v>180</v>
      </c>
      <c r="AB1470" s="184" t="s">
        <v>28262</v>
      </c>
      <c r="AC1470" s="184"/>
      <c r="AD1470" s="184"/>
      <c r="AE1470" s="184" t="s">
        <v>3580</v>
      </c>
      <c r="AF1470" s="184" t="s">
        <v>4919</v>
      </c>
      <c r="AG1470" s="184"/>
      <c r="AH1470" s="184"/>
      <c r="AI1470" s="184"/>
      <c r="AJ1470" s="184" t="s">
        <v>3563</v>
      </c>
      <c r="AK1470" s="184">
        <v>424200</v>
      </c>
      <c r="AL1470" s="184" t="s">
        <v>27245</v>
      </c>
      <c r="AM1470" s="184" t="s">
        <v>27254</v>
      </c>
      <c r="AN1470" s="184">
        <v>18673573363</v>
      </c>
      <c r="AO1470" s="184" t="s">
        <v>27255</v>
      </c>
      <c r="AP1470" s="184" t="s">
        <v>17677</v>
      </c>
      <c r="AQ1470" s="184">
        <v>13873544614</v>
      </c>
      <c r="AR1470" s="184" t="s">
        <v>27256</v>
      </c>
      <c r="AS1470" s="184" t="s">
        <v>27257</v>
      </c>
      <c r="AT1470" s="184">
        <v>18673573363</v>
      </c>
      <c r="AU1470" s="184" t="s">
        <v>17678</v>
      </c>
      <c r="AV1470" s="184" t="s">
        <v>17679</v>
      </c>
      <c r="AW1470" s="190"/>
      <c r="AX1470" s="185">
        <v>44635</v>
      </c>
      <c r="AY1470" s="185"/>
      <c r="AZ1470" s="184" t="s">
        <v>3731</v>
      </c>
      <c r="BA1470" s="184" t="s">
        <v>17680</v>
      </c>
      <c r="BB1470" s="184"/>
      <c r="BC1470" s="184"/>
      <c r="BD1470" s="184"/>
      <c r="BE1470" s="184"/>
      <c r="BF1470" s="184"/>
      <c r="BG1470" s="184"/>
      <c r="BH1470" s="184"/>
      <c r="BI1470" s="184"/>
      <c r="BJ1470" s="184"/>
      <c r="BK1470" s="184"/>
      <c r="BL1470" s="184" t="s">
        <v>3493</v>
      </c>
      <c r="BM1470" s="184"/>
      <c r="BN1470" s="184"/>
      <c r="BO1470" s="184"/>
      <c r="BP1470" s="184" t="s">
        <v>3493</v>
      </c>
      <c r="BQ1470" s="184" t="s">
        <v>3493</v>
      </c>
      <c r="BR1470" s="184"/>
      <c r="BS1470" s="184"/>
      <c r="BT1470" s="187" t="s">
        <v>3493</v>
      </c>
      <c r="BU1470" s="184"/>
      <c r="BV1470" s="190" t="e">
        <f>VLOOKUP(D:D,#REF!,2,0)</f>
        <v>#REF!</v>
      </c>
      <c r="BW1470" s="190" t="e">
        <f>VLOOKUP(D:D,#REF!,3,0)</f>
        <v>#REF!</v>
      </c>
      <c r="BX1470" s="190"/>
      <c r="BY1470" s="190"/>
      <c r="BZ1470" s="191" t="e">
        <f>VLOOKUP(D:D,#REF!,2,0)</f>
        <v>#REF!</v>
      </c>
      <c r="CA1470" s="192" t="s">
        <v>18928</v>
      </c>
      <c r="CB1470" s="192" t="s">
        <v>18928</v>
      </c>
      <c r="CC1470" s="192" t="s">
        <v>18928</v>
      </c>
      <c r="CD1470" s="190"/>
      <c r="CE1470" s="184">
        <v>7004931</v>
      </c>
    </row>
    <row r="1471" spans="1:83" ht="11.95" customHeight="1">
      <c r="A1471" s="184">
        <v>7004932</v>
      </c>
      <c r="B1471" s="184">
        <v>1470</v>
      </c>
      <c r="C1471" s="184" t="s">
        <v>9939</v>
      </c>
      <c r="D1471" s="184" t="s">
        <v>21</v>
      </c>
      <c r="E1471" s="184" t="s">
        <v>763</v>
      </c>
      <c r="F1471" s="184" t="s">
        <v>17681</v>
      </c>
      <c r="G1471" s="185">
        <v>42822</v>
      </c>
      <c r="H1471" s="186" t="s">
        <v>11188</v>
      </c>
      <c r="I1471" s="187">
        <v>21083</v>
      </c>
      <c r="J1471" s="184" t="s">
        <v>23784</v>
      </c>
      <c r="K1471" s="184">
        <v>7004932</v>
      </c>
      <c r="L1471" s="184" t="s">
        <v>17682</v>
      </c>
      <c r="M1471" s="184" t="s">
        <v>17683</v>
      </c>
      <c r="N1471" s="188" t="s">
        <v>17684</v>
      </c>
      <c r="O1471" s="189" t="s">
        <v>17685</v>
      </c>
      <c r="P1471" s="187" t="s">
        <v>17686</v>
      </c>
      <c r="Q1471" s="187" t="s">
        <v>17687</v>
      </c>
      <c r="R1471" s="184" t="s">
        <v>17688</v>
      </c>
      <c r="S1471" s="184" t="s">
        <v>17689</v>
      </c>
      <c r="T1471" s="184" t="s">
        <v>17690</v>
      </c>
      <c r="U1471" s="184">
        <v>18905591633</v>
      </c>
      <c r="V1471" s="184" t="s">
        <v>17691</v>
      </c>
      <c r="W1471" s="184" t="s">
        <v>17692</v>
      </c>
      <c r="X1471" s="187" t="s">
        <v>17693</v>
      </c>
      <c r="Y1471" s="187"/>
      <c r="Z1471" s="188" t="s">
        <v>24041</v>
      </c>
      <c r="AA1471" s="184">
        <v>180</v>
      </c>
      <c r="AB1471" s="184" t="s">
        <v>5255</v>
      </c>
      <c r="AC1471" s="184"/>
      <c r="AD1471" s="184"/>
      <c r="AE1471" s="184"/>
      <c r="AF1471" s="184"/>
      <c r="AG1471" s="184"/>
      <c r="AH1471" s="184"/>
      <c r="AI1471" s="184"/>
      <c r="AJ1471" s="184" t="s">
        <v>3563</v>
      </c>
      <c r="AK1471" s="184">
        <v>245000</v>
      </c>
      <c r="AL1471" s="184" t="s">
        <v>909</v>
      </c>
      <c r="AM1471" s="184" t="s">
        <v>11196</v>
      </c>
      <c r="AN1471" s="184" t="s">
        <v>11197</v>
      </c>
      <c r="AO1471" s="184" t="s">
        <v>11198</v>
      </c>
      <c r="AP1471" s="184" t="s">
        <v>17694</v>
      </c>
      <c r="AQ1471" s="184" t="s">
        <v>17695</v>
      </c>
      <c r="AR1471" s="184" t="s">
        <v>909</v>
      </c>
      <c r="AS1471" s="184" t="s">
        <v>11196</v>
      </c>
      <c r="AT1471" s="184" t="s">
        <v>11197</v>
      </c>
      <c r="AU1471" s="184" t="s">
        <v>17696</v>
      </c>
      <c r="AV1471" s="184" t="s">
        <v>17696</v>
      </c>
      <c r="AW1471" s="190"/>
      <c r="AX1471" s="185">
        <v>43846</v>
      </c>
      <c r="AY1471" s="185"/>
      <c r="AZ1471" s="184" t="s">
        <v>3731</v>
      </c>
      <c r="BA1471" s="184" t="s">
        <v>17697</v>
      </c>
      <c r="BB1471" s="184"/>
      <c r="BC1471" s="184"/>
      <c r="BD1471" s="184"/>
      <c r="BE1471" s="184"/>
      <c r="BF1471" s="184" t="s">
        <v>4693</v>
      </c>
      <c r="BG1471" s="184"/>
      <c r="BH1471" s="184" t="s">
        <v>3992</v>
      </c>
      <c r="BI1471" s="184"/>
      <c r="BJ1471" s="184"/>
      <c r="BK1471" s="184"/>
      <c r="BL1471" s="184" t="s">
        <v>3493</v>
      </c>
      <c r="BM1471" s="184"/>
      <c r="BN1471" s="184"/>
      <c r="BO1471" s="184"/>
      <c r="BP1471" s="184" t="s">
        <v>3493</v>
      </c>
      <c r="BQ1471" s="184"/>
      <c r="BR1471" s="184"/>
      <c r="BS1471" s="184"/>
      <c r="BT1471" s="187" t="s">
        <v>3493</v>
      </c>
      <c r="BU1471" s="184" t="s">
        <v>17698</v>
      </c>
      <c r="BV1471" s="190" t="e">
        <f>VLOOKUP(D:D,#REF!,2,0)</f>
        <v>#REF!</v>
      </c>
      <c r="BW1471" s="190" t="e">
        <f>VLOOKUP(D:D,#REF!,3,0)</f>
        <v>#REF!</v>
      </c>
      <c r="BX1471" s="190"/>
      <c r="BY1471" s="190"/>
      <c r="BZ1471" s="191" t="e">
        <f>VLOOKUP(D:D,#REF!,2,0)</f>
        <v>#REF!</v>
      </c>
      <c r="CA1471" s="192" t="s">
        <v>18928</v>
      </c>
      <c r="CB1471" s="192" t="s">
        <v>18928</v>
      </c>
      <c r="CC1471" s="192" t="s">
        <v>18928</v>
      </c>
      <c r="CD1471" s="190"/>
      <c r="CE1471" s="184">
        <v>7004932</v>
      </c>
    </row>
    <row r="1472" spans="1:83" ht="11.95" customHeight="1">
      <c r="A1472" s="184">
        <v>7004934</v>
      </c>
      <c r="B1472" s="184">
        <v>1471</v>
      </c>
      <c r="C1472" s="184" t="s">
        <v>3672</v>
      </c>
      <c r="D1472" s="184" t="s">
        <v>33</v>
      </c>
      <c r="E1472" s="184" t="s">
        <v>713</v>
      </c>
      <c r="F1472" s="184" t="s">
        <v>17699</v>
      </c>
      <c r="G1472" s="185"/>
      <c r="H1472" s="186" t="s">
        <v>3771</v>
      </c>
      <c r="I1472" s="187">
        <v>21086</v>
      </c>
      <c r="J1472" s="184" t="s">
        <v>3771</v>
      </c>
      <c r="K1472" s="184">
        <v>7004934</v>
      </c>
      <c r="L1472" s="184" t="s">
        <v>17700</v>
      </c>
      <c r="M1472" s="184" t="s">
        <v>17701</v>
      </c>
      <c r="N1472" s="188" t="s">
        <v>17702</v>
      </c>
      <c r="O1472" s="189" t="s">
        <v>17703</v>
      </c>
      <c r="P1472" s="187" t="s">
        <v>17704</v>
      </c>
      <c r="Q1472" s="187" t="s">
        <v>17704</v>
      </c>
      <c r="R1472" s="184" t="s">
        <v>17705</v>
      </c>
      <c r="S1472" s="184" t="s">
        <v>24041</v>
      </c>
      <c r="T1472" s="184" t="s">
        <v>17706</v>
      </c>
      <c r="U1472" s="184">
        <v>13871683166</v>
      </c>
      <c r="V1472" s="184" t="s">
        <v>25375</v>
      </c>
      <c r="W1472" s="184">
        <v>15727278366</v>
      </c>
      <c r="X1472" s="187" t="s">
        <v>17707</v>
      </c>
      <c r="Y1472" s="187"/>
      <c r="Z1472" s="188"/>
      <c r="AA1472" s="184"/>
      <c r="AB1472" s="184"/>
      <c r="AC1472" s="184"/>
      <c r="AD1472" s="184"/>
      <c r="AE1472" s="184"/>
      <c r="AF1472" s="184"/>
      <c r="AG1472" s="184"/>
      <c r="AH1472" s="184"/>
      <c r="AI1472" s="184"/>
      <c r="AJ1472" s="184"/>
      <c r="AK1472" s="184">
        <v>441200</v>
      </c>
      <c r="AL1472" s="184" t="s">
        <v>17708</v>
      </c>
      <c r="AM1472" s="184" t="s">
        <v>17709</v>
      </c>
      <c r="AN1472" s="184">
        <v>13871683166</v>
      </c>
      <c r="AO1472" s="184" t="s">
        <v>3786</v>
      </c>
      <c r="AP1472" s="184" t="s">
        <v>17708</v>
      </c>
      <c r="AQ1472" s="184">
        <v>13871683166</v>
      </c>
      <c r="AR1472" s="184" t="s">
        <v>3463</v>
      </c>
      <c r="AS1472" s="184" t="s">
        <v>3787</v>
      </c>
      <c r="AT1472" s="184">
        <v>13227511682</v>
      </c>
      <c r="AU1472" s="184" t="s">
        <v>17710</v>
      </c>
      <c r="AV1472" s="184" t="s">
        <v>17710</v>
      </c>
      <c r="AW1472" s="190"/>
      <c r="AX1472" s="185">
        <v>44724</v>
      </c>
      <c r="AY1472" s="185"/>
      <c r="AZ1472" s="184" t="s">
        <v>3731</v>
      </c>
      <c r="BA1472" s="184" t="s">
        <v>17711</v>
      </c>
      <c r="BB1472" s="184"/>
      <c r="BC1472" s="184"/>
      <c r="BD1472" s="184"/>
      <c r="BE1472" s="184"/>
      <c r="BF1472" s="184"/>
      <c r="BG1472" s="184"/>
      <c r="BH1472" s="184"/>
      <c r="BI1472" s="184"/>
      <c r="BJ1472" s="184"/>
      <c r="BK1472" s="184"/>
      <c r="BL1472" s="184" t="s">
        <v>3493</v>
      </c>
      <c r="BM1472" s="184"/>
      <c r="BN1472" s="184"/>
      <c r="BO1472" s="184"/>
      <c r="BP1472" s="184" t="s">
        <v>3493</v>
      </c>
      <c r="BQ1472" s="184" t="s">
        <v>3493</v>
      </c>
      <c r="BR1472" s="184"/>
      <c r="BS1472" s="184" t="s">
        <v>3493</v>
      </c>
      <c r="BT1472" s="187" t="s">
        <v>3493</v>
      </c>
      <c r="BU1472" s="184"/>
      <c r="BV1472" s="190" t="e">
        <f>VLOOKUP(D:D,#REF!,2,0)</f>
        <v>#REF!</v>
      </c>
      <c r="BW1472" s="190" t="e">
        <f>VLOOKUP(D:D,#REF!,3,0)</f>
        <v>#REF!</v>
      </c>
      <c r="BX1472" s="190"/>
      <c r="BY1472" s="190"/>
      <c r="BZ1472" s="191" t="e">
        <f>VLOOKUP(D:D,#REF!,2,0)</f>
        <v>#REF!</v>
      </c>
      <c r="CA1472" s="192" t="s">
        <v>18928</v>
      </c>
      <c r="CB1472" s="192" t="s">
        <v>18928</v>
      </c>
      <c r="CC1472" s="192" t="s">
        <v>18928</v>
      </c>
      <c r="CD1472" s="190"/>
      <c r="CE1472" s="184">
        <v>7004934</v>
      </c>
    </row>
    <row r="1473" spans="1:83" ht="11.95" customHeight="1">
      <c r="A1473" s="184">
        <v>7004935</v>
      </c>
      <c r="B1473" s="184">
        <v>1472</v>
      </c>
      <c r="C1473" s="184" t="s">
        <v>9939</v>
      </c>
      <c r="D1473" s="184" t="s">
        <v>31</v>
      </c>
      <c r="E1473" s="184" t="s">
        <v>48</v>
      </c>
      <c r="F1473" s="184" t="s">
        <v>17712</v>
      </c>
      <c r="G1473" s="185">
        <v>42824</v>
      </c>
      <c r="H1473" s="186" t="s">
        <v>23197</v>
      </c>
      <c r="I1473" s="187">
        <v>21056</v>
      </c>
      <c r="J1473" s="184" t="s">
        <v>15997</v>
      </c>
      <c r="K1473" s="184">
        <v>7004935</v>
      </c>
      <c r="L1473" s="184" t="s">
        <v>17713</v>
      </c>
      <c r="M1473" s="184" t="s">
        <v>17714</v>
      </c>
      <c r="N1473" s="188" t="s">
        <v>17715</v>
      </c>
      <c r="O1473" s="189"/>
      <c r="P1473" s="187" t="s">
        <v>17716</v>
      </c>
      <c r="Q1473" s="187" t="s">
        <v>17717</v>
      </c>
      <c r="R1473" s="184" t="s">
        <v>19949</v>
      </c>
      <c r="S1473" s="184" t="s">
        <v>17718</v>
      </c>
      <c r="T1473" s="184" t="s">
        <v>17719</v>
      </c>
      <c r="U1473" s="184">
        <v>13588730518</v>
      </c>
      <c r="V1473" s="184" t="s">
        <v>17719</v>
      </c>
      <c r="W1473" s="184">
        <v>13588730518</v>
      </c>
      <c r="X1473" s="187" t="s">
        <v>17720</v>
      </c>
      <c r="Y1473" s="187" t="s">
        <v>17721</v>
      </c>
      <c r="Z1473" s="188" t="s">
        <v>24041</v>
      </c>
      <c r="AA1473" s="184">
        <v>180</v>
      </c>
      <c r="AB1473" s="184" t="s">
        <v>17722</v>
      </c>
      <c r="AC1473" s="184"/>
      <c r="AD1473" s="184"/>
      <c r="AE1473" s="184" t="s">
        <v>3580</v>
      </c>
      <c r="AF1473" s="184"/>
      <c r="AG1473" s="184"/>
      <c r="AH1473" s="184"/>
      <c r="AI1473" s="184"/>
      <c r="AJ1473" s="184" t="s">
        <v>3593</v>
      </c>
      <c r="AK1473" s="184">
        <v>310002</v>
      </c>
      <c r="AL1473" s="184" t="s">
        <v>17723</v>
      </c>
      <c r="AM1473" s="184" t="s">
        <v>17724</v>
      </c>
      <c r="AN1473" s="184">
        <v>13588730518</v>
      </c>
      <c r="AO1473" s="184" t="s">
        <v>17725</v>
      </c>
      <c r="AP1473" s="184" t="s">
        <v>17726</v>
      </c>
      <c r="AQ1473" s="184" t="s">
        <v>17727</v>
      </c>
      <c r="AR1473" s="184" t="s">
        <v>17723</v>
      </c>
      <c r="AS1473" s="184" t="s">
        <v>17724</v>
      </c>
      <c r="AT1473" s="184">
        <v>13588730518</v>
      </c>
      <c r="AU1473" s="184" t="s">
        <v>17728</v>
      </c>
      <c r="AV1473" s="184" t="s">
        <v>17729</v>
      </c>
      <c r="AW1473" s="190"/>
      <c r="AX1473" s="185">
        <v>44211</v>
      </c>
      <c r="AY1473" s="185">
        <v>43592</v>
      </c>
      <c r="AZ1473" s="184" t="s">
        <v>19014</v>
      </c>
      <c r="BA1473" s="184" t="s">
        <v>17730</v>
      </c>
      <c r="BB1473" s="184"/>
      <c r="BC1473" s="184"/>
      <c r="BD1473" s="184"/>
      <c r="BE1473" s="184"/>
      <c r="BF1473" s="184"/>
      <c r="BG1473" s="184"/>
      <c r="BH1473" s="184"/>
      <c r="BI1473" s="184"/>
      <c r="BJ1473" s="184"/>
      <c r="BK1473" s="184"/>
      <c r="BL1473" s="184" t="s">
        <v>3493</v>
      </c>
      <c r="BM1473" s="184"/>
      <c r="BN1473" s="184"/>
      <c r="BO1473" s="184" t="s">
        <v>3493</v>
      </c>
      <c r="BP1473" s="184" t="s">
        <v>3493</v>
      </c>
      <c r="BQ1473" s="184" t="s">
        <v>3493</v>
      </c>
      <c r="BR1473" s="184" t="s">
        <v>3493</v>
      </c>
      <c r="BS1473" s="184"/>
      <c r="BT1473" s="187" t="s">
        <v>7779</v>
      </c>
      <c r="BU1473" s="184"/>
      <c r="BV1473" s="190" t="e">
        <f>VLOOKUP(D:D,#REF!,2,0)</f>
        <v>#REF!</v>
      </c>
      <c r="BW1473" s="190" t="e">
        <f>VLOOKUP(D:D,#REF!,3,0)</f>
        <v>#REF!</v>
      </c>
      <c r="BX1473" s="190"/>
      <c r="BY1473" s="190"/>
      <c r="BZ1473" s="191" t="e">
        <f>VLOOKUP(D:D,#REF!,2,0)</f>
        <v>#REF!</v>
      </c>
      <c r="CA1473" s="192" t="s">
        <v>18928</v>
      </c>
      <c r="CB1473" s="192" t="s">
        <v>18928</v>
      </c>
      <c r="CC1473" s="192" t="s">
        <v>18928</v>
      </c>
      <c r="CD1473" s="190"/>
      <c r="CE1473" s="184">
        <v>7004935</v>
      </c>
    </row>
    <row r="1474" spans="1:83" ht="11.95" customHeight="1">
      <c r="A1474" s="184">
        <v>7004936</v>
      </c>
      <c r="B1474" s="184">
        <v>1473</v>
      </c>
      <c r="C1474" s="184" t="s">
        <v>9939</v>
      </c>
      <c r="D1474" s="184" t="s">
        <v>31</v>
      </c>
      <c r="E1474" s="184" t="s">
        <v>48</v>
      </c>
      <c r="F1474" s="184" t="s">
        <v>28268</v>
      </c>
      <c r="G1474" s="185">
        <v>42824</v>
      </c>
      <c r="H1474" s="186" t="s">
        <v>23197</v>
      </c>
      <c r="I1474" s="187">
        <v>21056</v>
      </c>
      <c r="J1474" s="184" t="s">
        <v>15997</v>
      </c>
      <c r="K1474" s="184">
        <v>7004936</v>
      </c>
      <c r="L1474" s="184" t="s">
        <v>28269</v>
      </c>
      <c r="M1474" s="184" t="s">
        <v>28270</v>
      </c>
      <c r="N1474" s="188" t="s">
        <v>28271</v>
      </c>
      <c r="O1474" s="189"/>
      <c r="P1474" s="187" t="s">
        <v>28272</v>
      </c>
      <c r="Q1474" s="187" t="s">
        <v>28272</v>
      </c>
      <c r="R1474" s="184" t="s">
        <v>28273</v>
      </c>
      <c r="S1474" s="184" t="s">
        <v>28274</v>
      </c>
      <c r="T1474" s="184" t="s">
        <v>28275</v>
      </c>
      <c r="U1474" s="184" t="s">
        <v>28274</v>
      </c>
      <c r="V1474" s="184" t="s">
        <v>28276</v>
      </c>
      <c r="W1474" s="184" t="s">
        <v>28274</v>
      </c>
      <c r="X1474" s="187" t="s">
        <v>28277</v>
      </c>
      <c r="Y1474" s="187"/>
      <c r="Z1474" s="188" t="s">
        <v>28278</v>
      </c>
      <c r="AA1474" s="184">
        <v>180</v>
      </c>
      <c r="AB1474" s="184" t="s">
        <v>17722</v>
      </c>
      <c r="AC1474" s="184"/>
      <c r="AD1474" s="184"/>
      <c r="AE1474" s="184" t="s">
        <v>3580</v>
      </c>
      <c r="AF1474" s="184"/>
      <c r="AG1474" s="184"/>
      <c r="AH1474" s="184"/>
      <c r="AI1474" s="184"/>
      <c r="AJ1474" s="184" t="s">
        <v>3593</v>
      </c>
      <c r="AK1474" s="184">
        <v>310016</v>
      </c>
      <c r="AL1474" s="184" t="s">
        <v>28279</v>
      </c>
      <c r="AM1474" s="184" t="s">
        <v>28280</v>
      </c>
      <c r="AN1474" s="184" t="s">
        <v>28281</v>
      </c>
      <c r="AO1474" s="184" t="s">
        <v>17725</v>
      </c>
      <c r="AP1474" s="184" t="s">
        <v>17731</v>
      </c>
      <c r="AQ1474" s="184" t="s">
        <v>17732</v>
      </c>
      <c r="AR1474" s="184" t="s">
        <v>17733</v>
      </c>
      <c r="AS1474" s="184" t="s">
        <v>28280</v>
      </c>
      <c r="AT1474" s="184" t="s">
        <v>17734</v>
      </c>
      <c r="AU1474" s="184" t="s">
        <v>17735</v>
      </c>
      <c r="AV1474" s="184" t="s">
        <v>17736</v>
      </c>
      <c r="AW1474" s="190"/>
      <c r="AX1474" s="185">
        <v>44607</v>
      </c>
      <c r="AY1474" s="185"/>
      <c r="AZ1474" s="184" t="s">
        <v>19014</v>
      </c>
      <c r="BA1474" s="184" t="s">
        <v>17737</v>
      </c>
      <c r="BB1474" s="184"/>
      <c r="BC1474" s="184"/>
      <c r="BD1474" s="184"/>
      <c r="BE1474" s="184"/>
      <c r="BF1474" s="184"/>
      <c r="BG1474" s="184"/>
      <c r="BH1474" s="184"/>
      <c r="BI1474" s="184"/>
      <c r="BJ1474" s="184"/>
      <c r="BK1474" s="184"/>
      <c r="BL1474" s="184" t="s">
        <v>3493</v>
      </c>
      <c r="BM1474" s="184"/>
      <c r="BN1474" s="184"/>
      <c r="BO1474" s="184"/>
      <c r="BP1474" s="184" t="s">
        <v>3493</v>
      </c>
      <c r="BQ1474" s="184" t="s">
        <v>3493</v>
      </c>
      <c r="BR1474" s="184" t="s">
        <v>3493</v>
      </c>
      <c r="BS1474" s="184"/>
      <c r="BT1474" s="187" t="s">
        <v>3493</v>
      </c>
      <c r="BU1474" s="184"/>
      <c r="BV1474" s="190" t="e">
        <f>VLOOKUP(D:D,#REF!,2,0)</f>
        <v>#REF!</v>
      </c>
      <c r="BW1474" s="190" t="e">
        <f>VLOOKUP(D:D,#REF!,3,0)</f>
        <v>#REF!</v>
      </c>
      <c r="BX1474" s="190"/>
      <c r="BY1474" s="190"/>
      <c r="BZ1474" s="191" t="e">
        <f>VLOOKUP(D:D,#REF!,2,0)</f>
        <v>#REF!</v>
      </c>
      <c r="CA1474" s="192" t="s">
        <v>18928</v>
      </c>
      <c r="CB1474" s="192" t="s">
        <v>18928</v>
      </c>
      <c r="CC1474" s="192" t="s">
        <v>18928</v>
      </c>
      <c r="CD1474" s="190"/>
      <c r="CE1474" s="184">
        <v>7004936</v>
      </c>
    </row>
    <row r="1475" spans="1:83" ht="11.95" customHeight="1">
      <c r="A1475" s="184">
        <v>7004937</v>
      </c>
      <c r="B1475" s="184">
        <v>1474</v>
      </c>
      <c r="C1475" s="184" t="s">
        <v>9939</v>
      </c>
      <c r="D1475" s="184" t="s">
        <v>31</v>
      </c>
      <c r="E1475" s="184" t="s">
        <v>48</v>
      </c>
      <c r="F1475" s="184" t="s">
        <v>17738</v>
      </c>
      <c r="G1475" s="185">
        <v>42824</v>
      </c>
      <c r="H1475" s="186" t="s">
        <v>23197</v>
      </c>
      <c r="I1475" s="187">
        <v>21056</v>
      </c>
      <c r="J1475" s="184" t="s">
        <v>15997</v>
      </c>
      <c r="K1475" s="184">
        <v>7004937</v>
      </c>
      <c r="L1475" s="184" t="s">
        <v>17739</v>
      </c>
      <c r="M1475" s="184" t="s">
        <v>17740</v>
      </c>
      <c r="N1475" s="188" t="s">
        <v>17741</v>
      </c>
      <c r="O1475" s="189"/>
      <c r="P1475" s="187" t="s">
        <v>17742</v>
      </c>
      <c r="Q1475" s="187" t="s">
        <v>17743</v>
      </c>
      <c r="R1475" s="184" t="s">
        <v>17744</v>
      </c>
      <c r="S1475" s="184" t="s">
        <v>17745</v>
      </c>
      <c r="T1475" s="184" t="s">
        <v>17746</v>
      </c>
      <c r="U1475" s="184" t="s">
        <v>17745</v>
      </c>
      <c r="V1475" s="184" t="s">
        <v>17746</v>
      </c>
      <c r="W1475" s="184" t="s">
        <v>17745</v>
      </c>
      <c r="X1475" s="187" t="s">
        <v>17747</v>
      </c>
      <c r="Y1475" s="187"/>
      <c r="Z1475" s="188" t="s">
        <v>17748</v>
      </c>
      <c r="AA1475" s="184">
        <v>180</v>
      </c>
      <c r="AB1475" s="184" t="s">
        <v>17722</v>
      </c>
      <c r="AC1475" s="184"/>
      <c r="AD1475" s="184"/>
      <c r="AE1475" s="184" t="s">
        <v>3580</v>
      </c>
      <c r="AF1475" s="184"/>
      <c r="AG1475" s="184"/>
      <c r="AH1475" s="184"/>
      <c r="AI1475" s="184"/>
      <c r="AJ1475" s="184" t="s">
        <v>3593</v>
      </c>
      <c r="AK1475" s="184">
        <v>310011</v>
      </c>
      <c r="AL1475" s="184" t="s">
        <v>17749</v>
      </c>
      <c r="AM1475" s="184" t="s">
        <v>17750</v>
      </c>
      <c r="AN1475" s="184" t="s">
        <v>17751</v>
      </c>
      <c r="AO1475" s="184" t="s">
        <v>17725</v>
      </c>
      <c r="AP1475" s="184" t="s">
        <v>17752</v>
      </c>
      <c r="AQ1475" s="184" t="s">
        <v>17753</v>
      </c>
      <c r="AR1475" s="184" t="s">
        <v>17754</v>
      </c>
      <c r="AS1475" s="184" t="s">
        <v>17750</v>
      </c>
      <c r="AT1475" s="184" t="s">
        <v>17751</v>
      </c>
      <c r="AU1475" s="184" t="s">
        <v>17755</v>
      </c>
      <c r="AV1475" s="184" t="s">
        <v>17756</v>
      </c>
      <c r="AW1475" s="190"/>
      <c r="AX1475" s="185">
        <v>44216</v>
      </c>
      <c r="AY1475" s="185"/>
      <c r="AZ1475" s="184" t="s">
        <v>19014</v>
      </c>
      <c r="BA1475" s="184" t="s">
        <v>17757</v>
      </c>
      <c r="BB1475" s="184"/>
      <c r="BC1475" s="184"/>
      <c r="BD1475" s="184"/>
      <c r="BE1475" s="184"/>
      <c r="BF1475" s="184"/>
      <c r="BG1475" s="184"/>
      <c r="BH1475" s="184"/>
      <c r="BI1475" s="184"/>
      <c r="BJ1475" s="184"/>
      <c r="BK1475" s="184"/>
      <c r="BL1475" s="184" t="s">
        <v>3493</v>
      </c>
      <c r="BM1475" s="184"/>
      <c r="BN1475" s="184"/>
      <c r="BO1475" s="184"/>
      <c r="BP1475" s="184" t="s">
        <v>3493</v>
      </c>
      <c r="BQ1475" s="184" t="s">
        <v>3493</v>
      </c>
      <c r="BR1475" s="184" t="s">
        <v>3493</v>
      </c>
      <c r="BS1475" s="184"/>
      <c r="BT1475" s="187" t="s">
        <v>3493</v>
      </c>
      <c r="BU1475" s="184"/>
      <c r="BV1475" s="190" t="e">
        <f>VLOOKUP(D:D,#REF!,2,0)</f>
        <v>#REF!</v>
      </c>
      <c r="BW1475" s="190" t="e">
        <f>VLOOKUP(D:D,#REF!,3,0)</f>
        <v>#REF!</v>
      </c>
      <c r="BX1475" s="190"/>
      <c r="BY1475" s="190"/>
      <c r="BZ1475" s="191" t="e">
        <f>VLOOKUP(D:D,#REF!,2,0)</f>
        <v>#REF!</v>
      </c>
      <c r="CA1475" s="192" t="s">
        <v>18928</v>
      </c>
      <c r="CB1475" s="192" t="s">
        <v>18928</v>
      </c>
      <c r="CC1475" s="192" t="s">
        <v>18928</v>
      </c>
      <c r="CD1475" s="190"/>
      <c r="CE1475" s="184">
        <v>7004937</v>
      </c>
    </row>
    <row r="1476" spans="1:83" ht="11.95" customHeight="1">
      <c r="A1476" s="184">
        <v>7004938</v>
      </c>
      <c r="B1476" s="184">
        <v>1475</v>
      </c>
      <c r="C1476" s="184" t="s">
        <v>9939</v>
      </c>
      <c r="D1476" s="184" t="s">
        <v>31</v>
      </c>
      <c r="E1476" s="184" t="s">
        <v>48</v>
      </c>
      <c r="F1476" s="184" t="s">
        <v>17758</v>
      </c>
      <c r="G1476" s="185">
        <v>42824</v>
      </c>
      <c r="H1476" s="186" t="s">
        <v>23197</v>
      </c>
      <c r="I1476" s="187">
        <v>21056</v>
      </c>
      <c r="J1476" s="184" t="s">
        <v>15997</v>
      </c>
      <c r="K1476" s="184">
        <v>7004938</v>
      </c>
      <c r="L1476" s="184" t="s">
        <v>17759</v>
      </c>
      <c r="M1476" s="184" t="s">
        <v>17760</v>
      </c>
      <c r="N1476" s="188" t="s">
        <v>17761</v>
      </c>
      <c r="O1476" s="189" t="s">
        <v>17762</v>
      </c>
      <c r="P1476" s="187" t="s">
        <v>17763</v>
      </c>
      <c r="Q1476" s="187" t="s">
        <v>17763</v>
      </c>
      <c r="R1476" s="184" t="s">
        <v>17764</v>
      </c>
      <c r="S1476" s="184" t="s">
        <v>17765</v>
      </c>
      <c r="T1476" s="184" t="s">
        <v>17766</v>
      </c>
      <c r="U1476" s="184" t="s">
        <v>17767</v>
      </c>
      <c r="V1476" s="184" t="s">
        <v>17766</v>
      </c>
      <c r="W1476" s="184" t="s">
        <v>17767</v>
      </c>
      <c r="X1476" s="187" t="s">
        <v>17768</v>
      </c>
      <c r="Y1476" s="187"/>
      <c r="Z1476" s="188" t="s">
        <v>24041</v>
      </c>
      <c r="AA1476" s="184">
        <v>180</v>
      </c>
      <c r="AB1476" s="184" t="s">
        <v>17722</v>
      </c>
      <c r="AC1476" s="184"/>
      <c r="AD1476" s="184"/>
      <c r="AE1476" s="184" t="s">
        <v>3580</v>
      </c>
      <c r="AF1476" s="184"/>
      <c r="AG1476" s="184"/>
      <c r="AH1476" s="184"/>
      <c r="AI1476" s="184"/>
      <c r="AJ1476" s="184" t="s">
        <v>3593</v>
      </c>
      <c r="AK1476" s="184">
        <v>310051</v>
      </c>
      <c r="AL1476" s="184" t="s">
        <v>17769</v>
      </c>
      <c r="AM1476" s="184" t="s">
        <v>17770</v>
      </c>
      <c r="AN1476" s="184" t="s">
        <v>17771</v>
      </c>
      <c r="AO1476" s="184" t="s">
        <v>17725</v>
      </c>
      <c r="AP1476" s="184" t="s">
        <v>17772</v>
      </c>
      <c r="AQ1476" s="184" t="s">
        <v>17773</v>
      </c>
      <c r="AR1476" s="184" t="s">
        <v>17769</v>
      </c>
      <c r="AS1476" s="184" t="s">
        <v>17770</v>
      </c>
      <c r="AT1476" s="184" t="s">
        <v>17771</v>
      </c>
      <c r="AU1476" s="184" t="s">
        <v>17774</v>
      </c>
      <c r="AV1476" s="184" t="s">
        <v>17775</v>
      </c>
      <c r="AW1476" s="190"/>
      <c r="AX1476" s="185">
        <v>44376</v>
      </c>
      <c r="AY1476" s="185"/>
      <c r="AZ1476" s="184" t="s">
        <v>19014</v>
      </c>
      <c r="BA1476" s="184" t="s">
        <v>17776</v>
      </c>
      <c r="BB1476" s="184"/>
      <c r="BC1476" s="184"/>
      <c r="BD1476" s="184"/>
      <c r="BE1476" s="184"/>
      <c r="BF1476" s="184"/>
      <c r="BG1476" s="184"/>
      <c r="BH1476" s="184"/>
      <c r="BI1476" s="184"/>
      <c r="BJ1476" s="184"/>
      <c r="BK1476" s="184"/>
      <c r="BL1476" s="184" t="s">
        <v>3493</v>
      </c>
      <c r="BM1476" s="184"/>
      <c r="BN1476" s="184"/>
      <c r="BO1476" s="184"/>
      <c r="BP1476" s="184" t="s">
        <v>3493</v>
      </c>
      <c r="BQ1476" s="184" t="s">
        <v>3493</v>
      </c>
      <c r="BR1476" s="184" t="s">
        <v>3493</v>
      </c>
      <c r="BS1476" s="184"/>
      <c r="BT1476" s="187" t="s">
        <v>3493</v>
      </c>
      <c r="BU1476" s="184"/>
      <c r="BV1476" s="190" t="e">
        <f>VLOOKUP(D:D,#REF!,2,0)</f>
        <v>#REF!</v>
      </c>
      <c r="BW1476" s="190" t="e">
        <f>VLOOKUP(D:D,#REF!,3,0)</f>
        <v>#REF!</v>
      </c>
      <c r="BX1476" s="190"/>
      <c r="BY1476" s="190"/>
      <c r="BZ1476" s="191" t="e">
        <f>VLOOKUP(D:D,#REF!,2,0)</f>
        <v>#REF!</v>
      </c>
      <c r="CA1476" s="192" t="s">
        <v>18928</v>
      </c>
      <c r="CB1476" s="192" t="s">
        <v>18928</v>
      </c>
      <c r="CC1476" s="192" t="s">
        <v>18928</v>
      </c>
      <c r="CD1476" s="190"/>
      <c r="CE1476" s="184">
        <v>7004938</v>
      </c>
    </row>
    <row r="1477" spans="1:83" ht="11.95" customHeight="1">
      <c r="A1477" s="184">
        <v>7004939</v>
      </c>
      <c r="B1477" s="184">
        <v>1476</v>
      </c>
      <c r="C1477" s="184" t="s">
        <v>9939</v>
      </c>
      <c r="D1477" s="184" t="s">
        <v>31</v>
      </c>
      <c r="E1477" s="184" t="s">
        <v>48</v>
      </c>
      <c r="F1477" s="184" t="s">
        <v>17777</v>
      </c>
      <c r="G1477" s="185">
        <v>42824</v>
      </c>
      <c r="H1477" s="186" t="s">
        <v>23197</v>
      </c>
      <c r="I1477" s="187">
        <v>21056</v>
      </c>
      <c r="J1477" s="184" t="s">
        <v>15997</v>
      </c>
      <c r="K1477" s="184">
        <v>7004939</v>
      </c>
      <c r="L1477" s="184" t="s">
        <v>17778</v>
      </c>
      <c r="M1477" s="184" t="s">
        <v>17779</v>
      </c>
      <c r="N1477" s="188" t="s">
        <v>17780</v>
      </c>
      <c r="O1477" s="189"/>
      <c r="P1477" s="187" t="s">
        <v>17781</v>
      </c>
      <c r="Q1477" s="187" t="s">
        <v>17781</v>
      </c>
      <c r="R1477" s="184" t="s">
        <v>17782</v>
      </c>
      <c r="S1477" s="184" t="s">
        <v>17783</v>
      </c>
      <c r="T1477" s="184" t="s">
        <v>17784</v>
      </c>
      <c r="U1477" s="184" t="s">
        <v>17783</v>
      </c>
      <c r="V1477" s="184" t="s">
        <v>17784</v>
      </c>
      <c r="W1477" s="184" t="s">
        <v>17783</v>
      </c>
      <c r="X1477" s="187" t="s">
        <v>17785</v>
      </c>
      <c r="Y1477" s="187" t="s">
        <v>17786</v>
      </c>
      <c r="Z1477" s="188" t="s">
        <v>17787</v>
      </c>
      <c r="AA1477" s="184">
        <v>180</v>
      </c>
      <c r="AB1477" s="184" t="s">
        <v>17722</v>
      </c>
      <c r="AC1477" s="184"/>
      <c r="AD1477" s="184"/>
      <c r="AE1477" s="184" t="s">
        <v>3580</v>
      </c>
      <c r="AF1477" s="184"/>
      <c r="AG1477" s="184"/>
      <c r="AH1477" s="184"/>
      <c r="AI1477" s="184"/>
      <c r="AJ1477" s="184" t="s">
        <v>3593</v>
      </c>
      <c r="AK1477" s="184">
        <v>311200</v>
      </c>
      <c r="AL1477" s="184" t="s">
        <v>17788</v>
      </c>
      <c r="AM1477" s="184" t="s">
        <v>17789</v>
      </c>
      <c r="AN1477" s="184" t="s">
        <v>17790</v>
      </c>
      <c r="AO1477" s="184" t="s">
        <v>17725</v>
      </c>
      <c r="AP1477" s="184" t="s">
        <v>17791</v>
      </c>
      <c r="AQ1477" s="184" t="s">
        <v>17792</v>
      </c>
      <c r="AR1477" s="184" t="s">
        <v>17793</v>
      </c>
      <c r="AS1477" s="184" t="s">
        <v>17794</v>
      </c>
      <c r="AT1477" s="184" t="s">
        <v>17790</v>
      </c>
      <c r="AU1477" s="184" t="s">
        <v>17795</v>
      </c>
      <c r="AV1477" s="184" t="s">
        <v>17796</v>
      </c>
      <c r="AW1477" s="190"/>
      <c r="AX1477" s="185">
        <v>44621</v>
      </c>
      <c r="AY1477" s="185">
        <v>43511</v>
      </c>
      <c r="AZ1477" s="184" t="s">
        <v>19014</v>
      </c>
      <c r="BA1477" s="184" t="s">
        <v>28282</v>
      </c>
      <c r="BB1477" s="184"/>
      <c r="BC1477" s="184"/>
      <c r="BD1477" s="184"/>
      <c r="BE1477" s="184"/>
      <c r="BF1477" s="184"/>
      <c r="BG1477" s="184"/>
      <c r="BH1477" s="184"/>
      <c r="BI1477" s="184"/>
      <c r="BJ1477" s="184"/>
      <c r="BK1477" s="184"/>
      <c r="BL1477" s="184" t="s">
        <v>3493</v>
      </c>
      <c r="BM1477" s="184" t="s">
        <v>3493</v>
      </c>
      <c r="BN1477" s="184" t="s">
        <v>3493</v>
      </c>
      <c r="BO1477" s="184" t="s">
        <v>3493</v>
      </c>
      <c r="BP1477" s="184" t="s">
        <v>3493</v>
      </c>
      <c r="BQ1477" s="184" t="s">
        <v>3493</v>
      </c>
      <c r="BR1477" s="184" t="s">
        <v>3493</v>
      </c>
      <c r="BS1477" s="184"/>
      <c r="BT1477" s="187" t="s">
        <v>3493</v>
      </c>
      <c r="BU1477" s="184"/>
      <c r="BV1477" s="190" t="e">
        <f>VLOOKUP(D:D,#REF!,2,0)</f>
        <v>#REF!</v>
      </c>
      <c r="BW1477" s="190" t="e">
        <f>VLOOKUP(D:D,#REF!,3,0)</f>
        <v>#REF!</v>
      </c>
      <c r="BX1477" s="190"/>
      <c r="BY1477" s="190"/>
      <c r="BZ1477" s="191" t="e">
        <f>VLOOKUP(D:D,#REF!,2,0)</f>
        <v>#REF!</v>
      </c>
      <c r="CA1477" s="192" t="s">
        <v>18928</v>
      </c>
      <c r="CB1477" s="192" t="s">
        <v>18928</v>
      </c>
      <c r="CC1477" s="192" t="s">
        <v>18928</v>
      </c>
      <c r="CD1477" s="190"/>
      <c r="CE1477" s="184">
        <v>7004939</v>
      </c>
    </row>
    <row r="1478" spans="1:83" ht="11.95" customHeight="1">
      <c r="A1478" s="184">
        <v>7004940</v>
      </c>
      <c r="B1478" s="184">
        <v>1477</v>
      </c>
      <c r="C1478" s="184" t="s">
        <v>9939</v>
      </c>
      <c r="D1478" s="184" t="s">
        <v>31</v>
      </c>
      <c r="E1478" s="184" t="s">
        <v>48</v>
      </c>
      <c r="F1478" s="184" t="s">
        <v>28283</v>
      </c>
      <c r="G1478" s="185">
        <v>42824</v>
      </c>
      <c r="H1478" s="186" t="s">
        <v>23197</v>
      </c>
      <c r="I1478" s="187">
        <v>21056</v>
      </c>
      <c r="J1478" s="184" t="s">
        <v>15997</v>
      </c>
      <c r="K1478" s="184">
        <v>7004940</v>
      </c>
      <c r="L1478" s="184" t="s">
        <v>28284</v>
      </c>
      <c r="M1478" s="184" t="s">
        <v>28285</v>
      </c>
      <c r="N1478" s="188" t="s">
        <v>28286</v>
      </c>
      <c r="O1478" s="189"/>
      <c r="P1478" s="187" t="s">
        <v>28287</v>
      </c>
      <c r="Q1478" s="187" t="s">
        <v>28287</v>
      </c>
      <c r="R1478" s="184" t="s">
        <v>28288</v>
      </c>
      <c r="S1478" s="184" t="s">
        <v>28289</v>
      </c>
      <c r="T1478" s="184" t="s">
        <v>28290</v>
      </c>
      <c r="U1478" s="184" t="s">
        <v>28289</v>
      </c>
      <c r="V1478" s="184" t="s">
        <v>28290</v>
      </c>
      <c r="W1478" s="184" t="s">
        <v>28289</v>
      </c>
      <c r="X1478" s="187" t="s">
        <v>28291</v>
      </c>
      <c r="Y1478" s="187" t="s">
        <v>28292</v>
      </c>
      <c r="Z1478" s="188" t="s">
        <v>24041</v>
      </c>
      <c r="AA1478" s="184">
        <v>180</v>
      </c>
      <c r="AB1478" s="184" t="s">
        <v>17722</v>
      </c>
      <c r="AC1478" s="184" t="s">
        <v>28293</v>
      </c>
      <c r="AD1478" s="184"/>
      <c r="AE1478" s="184" t="s">
        <v>3580</v>
      </c>
      <c r="AF1478" s="184"/>
      <c r="AG1478" s="184"/>
      <c r="AH1478" s="184"/>
      <c r="AI1478" s="184"/>
      <c r="AJ1478" s="184" t="s">
        <v>3593</v>
      </c>
      <c r="AK1478" s="184">
        <v>311300</v>
      </c>
      <c r="AL1478" s="184" t="s">
        <v>28294</v>
      </c>
      <c r="AM1478" s="184" t="s">
        <v>28295</v>
      </c>
      <c r="AN1478" s="184" t="s">
        <v>28296</v>
      </c>
      <c r="AO1478" s="184" t="s">
        <v>17725</v>
      </c>
      <c r="AP1478" s="184" t="s">
        <v>16738</v>
      </c>
      <c r="AQ1478" s="184">
        <v>13868033782</v>
      </c>
      <c r="AR1478" s="184" t="s">
        <v>28294</v>
      </c>
      <c r="AS1478" s="184" t="s">
        <v>28297</v>
      </c>
      <c r="AT1478" s="184" t="s">
        <v>28296</v>
      </c>
      <c r="AU1478" s="184" t="s">
        <v>28297</v>
      </c>
      <c r="AV1478" s="184" t="s">
        <v>28298</v>
      </c>
      <c r="AW1478" s="190"/>
      <c r="AX1478" s="185">
        <v>44276</v>
      </c>
      <c r="AY1478" s="185">
        <v>43546</v>
      </c>
      <c r="AZ1478" s="184" t="s">
        <v>19014</v>
      </c>
      <c r="BA1478" s="184" t="s">
        <v>28299</v>
      </c>
      <c r="BB1478" s="184"/>
      <c r="BC1478" s="184"/>
      <c r="BD1478" s="184"/>
      <c r="BE1478" s="184"/>
      <c r="BF1478" s="184"/>
      <c r="BG1478" s="184"/>
      <c r="BH1478" s="184"/>
      <c r="BI1478" s="184"/>
      <c r="BJ1478" s="184"/>
      <c r="BK1478" s="184"/>
      <c r="BL1478" s="184" t="s">
        <v>3493</v>
      </c>
      <c r="BM1478" s="184"/>
      <c r="BN1478" s="184" t="s">
        <v>3493</v>
      </c>
      <c r="BO1478" s="184" t="s">
        <v>3493</v>
      </c>
      <c r="BP1478" s="184" t="s">
        <v>3493</v>
      </c>
      <c r="BQ1478" s="184" t="s">
        <v>3493</v>
      </c>
      <c r="BR1478" s="184" t="s">
        <v>3493</v>
      </c>
      <c r="BS1478" s="184"/>
      <c r="BT1478" s="187" t="s">
        <v>3493</v>
      </c>
      <c r="BU1478" s="184"/>
      <c r="BV1478" s="190" t="e">
        <f>VLOOKUP(D:D,#REF!,2,0)</f>
        <v>#REF!</v>
      </c>
      <c r="BW1478" s="190" t="e">
        <f>VLOOKUP(D:D,#REF!,3,0)</f>
        <v>#REF!</v>
      </c>
      <c r="BX1478" s="190"/>
      <c r="BY1478" s="190"/>
      <c r="BZ1478" s="191" t="e">
        <f>VLOOKUP(D:D,#REF!,2,0)</f>
        <v>#REF!</v>
      </c>
      <c r="CA1478" s="192" t="s">
        <v>18928</v>
      </c>
      <c r="CB1478" s="192" t="s">
        <v>18928</v>
      </c>
      <c r="CC1478" s="192" t="s">
        <v>18928</v>
      </c>
      <c r="CD1478" s="190"/>
      <c r="CE1478" s="184">
        <v>7004940</v>
      </c>
    </row>
    <row r="1479" spans="1:83" ht="11.95" customHeight="1">
      <c r="A1479" s="184">
        <v>7004941</v>
      </c>
      <c r="B1479" s="184">
        <v>1478</v>
      </c>
      <c r="C1479" s="184" t="s">
        <v>9939</v>
      </c>
      <c r="D1479" s="184" t="s">
        <v>31</v>
      </c>
      <c r="E1479" s="184" t="s">
        <v>538</v>
      </c>
      <c r="F1479" s="184" t="s">
        <v>28300</v>
      </c>
      <c r="G1479" s="185">
        <v>42822</v>
      </c>
      <c r="H1479" s="186" t="s">
        <v>23703</v>
      </c>
      <c r="I1479" s="187">
        <v>21134</v>
      </c>
      <c r="J1479" s="184" t="s">
        <v>25518</v>
      </c>
      <c r="K1479" s="184">
        <v>7004941</v>
      </c>
      <c r="L1479" s="184" t="s">
        <v>28301</v>
      </c>
      <c r="M1479" s="184" t="s">
        <v>28302</v>
      </c>
      <c r="N1479" s="188" t="s">
        <v>28303</v>
      </c>
      <c r="O1479" s="189"/>
      <c r="P1479" s="187" t="s">
        <v>28304</v>
      </c>
      <c r="Q1479" s="187" t="s">
        <v>28304</v>
      </c>
      <c r="R1479" s="184" t="s">
        <v>28305</v>
      </c>
      <c r="S1479" s="184" t="s">
        <v>28306</v>
      </c>
      <c r="T1479" s="184" t="s">
        <v>28307</v>
      </c>
      <c r="U1479" s="184" t="s">
        <v>28308</v>
      </c>
      <c r="V1479" s="184" t="s">
        <v>28307</v>
      </c>
      <c r="W1479" s="184" t="s">
        <v>28308</v>
      </c>
      <c r="X1479" s="187" t="s">
        <v>28309</v>
      </c>
      <c r="Y1479" s="187" t="s">
        <v>28310</v>
      </c>
      <c r="Z1479" s="188" t="s">
        <v>24041</v>
      </c>
      <c r="AA1479" s="184">
        <v>180</v>
      </c>
      <c r="AB1479" s="184" t="s">
        <v>5255</v>
      </c>
      <c r="AC1479" s="184"/>
      <c r="AD1479" s="184"/>
      <c r="AE1479" s="184" t="s">
        <v>3580</v>
      </c>
      <c r="AF1479" s="184"/>
      <c r="AG1479" s="184"/>
      <c r="AH1479" s="184"/>
      <c r="AI1479" s="184"/>
      <c r="AJ1479" s="184" t="s">
        <v>3593</v>
      </c>
      <c r="AK1479" s="184">
        <v>317100</v>
      </c>
      <c r="AL1479" s="184" t="s">
        <v>28311</v>
      </c>
      <c r="AM1479" s="184" t="s">
        <v>28312</v>
      </c>
      <c r="AN1479" s="184" t="s">
        <v>28306</v>
      </c>
      <c r="AO1479" s="184" t="s">
        <v>17725</v>
      </c>
      <c r="AP1479" s="184" t="s">
        <v>17797</v>
      </c>
      <c r="AQ1479" s="184" t="s">
        <v>17798</v>
      </c>
      <c r="AR1479" s="184" t="s">
        <v>28311</v>
      </c>
      <c r="AS1479" s="184" t="s">
        <v>28312</v>
      </c>
      <c r="AT1479" s="184" t="s">
        <v>28306</v>
      </c>
      <c r="AU1479" s="184" t="s">
        <v>28313</v>
      </c>
      <c r="AV1479" s="184" t="s">
        <v>28314</v>
      </c>
      <c r="AW1479" s="190"/>
      <c r="AX1479" s="185">
        <v>44259</v>
      </c>
      <c r="AY1479" s="185">
        <v>43583</v>
      </c>
      <c r="AZ1479" s="184" t="s">
        <v>19014</v>
      </c>
      <c r="BA1479" s="184" t="s">
        <v>28315</v>
      </c>
      <c r="BB1479" s="184"/>
      <c r="BC1479" s="184"/>
      <c r="BD1479" s="184"/>
      <c r="BE1479" s="184"/>
      <c r="BF1479" s="184"/>
      <c r="BG1479" s="184"/>
      <c r="BH1479" s="184"/>
      <c r="BI1479" s="184"/>
      <c r="BJ1479" s="184"/>
      <c r="BK1479" s="184"/>
      <c r="BL1479" s="184" t="s">
        <v>3493</v>
      </c>
      <c r="BM1479" s="184"/>
      <c r="BN1479" s="184"/>
      <c r="BO1479" s="184" t="s">
        <v>3493</v>
      </c>
      <c r="BP1479" s="184" t="s">
        <v>3493</v>
      </c>
      <c r="BQ1479" s="184" t="s">
        <v>3493</v>
      </c>
      <c r="BR1479" s="184"/>
      <c r="BS1479" s="184"/>
      <c r="BT1479" s="187" t="s">
        <v>3493</v>
      </c>
      <c r="BU1479" s="184"/>
      <c r="BV1479" s="190" t="e">
        <f>VLOOKUP(D:D,#REF!,2,0)</f>
        <v>#REF!</v>
      </c>
      <c r="BW1479" s="190" t="e">
        <f>VLOOKUP(D:D,#REF!,3,0)</f>
        <v>#REF!</v>
      </c>
      <c r="BX1479" s="190"/>
      <c r="BY1479" s="190"/>
      <c r="BZ1479" s="191" t="e">
        <f>VLOOKUP(D:D,#REF!,2,0)</f>
        <v>#REF!</v>
      </c>
      <c r="CA1479" s="192" t="s">
        <v>18928</v>
      </c>
      <c r="CB1479" s="192" t="s">
        <v>18928</v>
      </c>
      <c r="CC1479" s="192" t="s">
        <v>18928</v>
      </c>
      <c r="CD1479" s="190"/>
      <c r="CE1479" s="184">
        <v>7004941</v>
      </c>
    </row>
    <row r="1480" spans="1:83" ht="11.95" customHeight="1">
      <c r="A1480" s="184">
        <v>7004942</v>
      </c>
      <c r="B1480" s="184">
        <v>1479</v>
      </c>
      <c r="C1480" s="184" t="s">
        <v>19398</v>
      </c>
      <c r="D1480" s="184" t="s">
        <v>22</v>
      </c>
      <c r="E1480" s="184" t="s">
        <v>552</v>
      </c>
      <c r="F1480" s="184" t="s">
        <v>28316</v>
      </c>
      <c r="G1480" s="185">
        <v>42818</v>
      </c>
      <c r="H1480" s="186" t="s">
        <v>22451</v>
      </c>
      <c r="I1480" s="187">
        <v>21184</v>
      </c>
      <c r="J1480" s="184" t="s">
        <v>15682</v>
      </c>
      <c r="K1480" s="184">
        <v>7004942</v>
      </c>
      <c r="L1480" s="184" t="s">
        <v>28317</v>
      </c>
      <c r="M1480" s="184" t="s">
        <v>28318</v>
      </c>
      <c r="N1480" s="188" t="s">
        <v>28319</v>
      </c>
      <c r="O1480" s="189" t="s">
        <v>17799</v>
      </c>
      <c r="P1480" s="187" t="s">
        <v>28320</v>
      </c>
      <c r="Q1480" s="187" t="s">
        <v>28320</v>
      </c>
      <c r="R1480" s="184" t="s">
        <v>28321</v>
      </c>
      <c r="S1480" s="184" t="s">
        <v>28322</v>
      </c>
      <c r="T1480" s="184" t="s">
        <v>28323</v>
      </c>
      <c r="U1480" s="184" t="s">
        <v>28324</v>
      </c>
      <c r="V1480" s="184" t="s">
        <v>28325</v>
      </c>
      <c r="W1480" s="184" t="s">
        <v>28326</v>
      </c>
      <c r="X1480" s="187" t="s">
        <v>28327</v>
      </c>
      <c r="Y1480" s="187" t="s">
        <v>28328</v>
      </c>
      <c r="Z1480" s="188" t="s">
        <v>24041</v>
      </c>
      <c r="AA1480" s="184">
        <v>180</v>
      </c>
      <c r="AB1480" s="184" t="s">
        <v>24193</v>
      </c>
      <c r="AC1480" s="184" t="s">
        <v>28329</v>
      </c>
      <c r="AD1480" s="184"/>
      <c r="AE1480" s="184" t="s">
        <v>28330</v>
      </c>
      <c r="AF1480" s="184"/>
      <c r="AG1480" s="184"/>
      <c r="AH1480" s="184"/>
      <c r="AI1480" s="184"/>
      <c r="AJ1480" s="184" t="s">
        <v>3593</v>
      </c>
      <c r="AK1480" s="184">
        <v>264500</v>
      </c>
      <c r="AL1480" s="184" t="s">
        <v>28331</v>
      </c>
      <c r="AM1480" s="184" t="s">
        <v>28332</v>
      </c>
      <c r="AN1480" s="184" t="s">
        <v>28333</v>
      </c>
      <c r="AO1480" s="184" t="s">
        <v>3577</v>
      </c>
      <c r="AP1480" s="184" t="s">
        <v>17800</v>
      </c>
      <c r="AQ1480" s="184" t="s">
        <v>17801</v>
      </c>
      <c r="AR1480" s="184" t="s">
        <v>28331</v>
      </c>
      <c r="AS1480" s="184" t="s">
        <v>28332</v>
      </c>
      <c r="AT1480" s="184" t="s">
        <v>28333</v>
      </c>
      <c r="AU1480" s="184" t="s">
        <v>28334</v>
      </c>
      <c r="AV1480" s="184" t="s">
        <v>28335</v>
      </c>
      <c r="AW1480" s="190"/>
      <c r="AX1480" s="185">
        <v>44286</v>
      </c>
      <c r="AY1480" s="185">
        <v>43542</v>
      </c>
      <c r="AZ1480" s="184" t="s">
        <v>19014</v>
      </c>
      <c r="BA1480" s="184" t="s">
        <v>28336</v>
      </c>
      <c r="BB1480" s="184"/>
      <c r="BC1480" s="184"/>
      <c r="BD1480" s="184"/>
      <c r="BE1480" s="184"/>
      <c r="BF1480" s="184"/>
      <c r="BG1480" s="184"/>
      <c r="BH1480" s="184"/>
      <c r="BI1480" s="184"/>
      <c r="BJ1480" s="184"/>
      <c r="BK1480" s="184" t="s">
        <v>15548</v>
      </c>
      <c r="BL1480" s="184" t="s">
        <v>3493</v>
      </c>
      <c r="BM1480" s="184"/>
      <c r="BN1480" s="184" t="s">
        <v>3493</v>
      </c>
      <c r="BO1480" s="184" t="s">
        <v>3493</v>
      </c>
      <c r="BP1480" s="184" t="s">
        <v>3493</v>
      </c>
      <c r="BQ1480" s="184" t="s">
        <v>3493</v>
      </c>
      <c r="BR1480" s="184"/>
      <c r="BS1480" s="184"/>
      <c r="BT1480" s="187" t="s">
        <v>3493</v>
      </c>
      <c r="BU1480" s="184"/>
      <c r="BV1480" s="190" t="e">
        <f>VLOOKUP(D:D,#REF!,2,0)</f>
        <v>#REF!</v>
      </c>
      <c r="BW1480" s="190" t="e">
        <f>VLOOKUP(D:D,#REF!,3,0)</f>
        <v>#REF!</v>
      </c>
      <c r="BX1480" s="190"/>
      <c r="BY1480" s="190"/>
      <c r="BZ1480" s="191" t="e">
        <f>VLOOKUP(D:D,#REF!,2,0)</f>
        <v>#REF!</v>
      </c>
      <c r="CA1480" s="192" t="s">
        <v>18928</v>
      </c>
      <c r="CB1480" s="192" t="s">
        <v>18928</v>
      </c>
      <c r="CC1480" s="192" t="s">
        <v>18928</v>
      </c>
      <c r="CD1480" s="190"/>
      <c r="CE1480" s="184">
        <v>7004942</v>
      </c>
    </row>
    <row r="1481" spans="1:83" ht="11.95" customHeight="1">
      <c r="A1481" s="184">
        <v>7004943</v>
      </c>
      <c r="B1481" s="184">
        <v>1480</v>
      </c>
      <c r="C1481" s="184" t="s">
        <v>9939</v>
      </c>
      <c r="D1481" s="184" t="s">
        <v>31</v>
      </c>
      <c r="E1481" s="184" t="s">
        <v>543</v>
      </c>
      <c r="F1481" s="184" t="s">
        <v>543</v>
      </c>
      <c r="G1481" s="185">
        <v>42824</v>
      </c>
      <c r="H1481" s="186" t="s">
        <v>25391</v>
      </c>
      <c r="I1481" s="187">
        <v>21135</v>
      </c>
      <c r="J1481" s="184" t="s">
        <v>25392</v>
      </c>
      <c r="K1481" s="184">
        <v>7004943</v>
      </c>
      <c r="L1481" s="184" t="s">
        <v>28337</v>
      </c>
      <c r="M1481" s="184" t="s">
        <v>28338</v>
      </c>
      <c r="N1481" s="188" t="s">
        <v>28339</v>
      </c>
      <c r="O1481" s="189"/>
      <c r="P1481" s="187" t="s">
        <v>28340</v>
      </c>
      <c r="Q1481" s="187" t="s">
        <v>28340</v>
      </c>
      <c r="R1481" s="184" t="s">
        <v>28341</v>
      </c>
      <c r="S1481" s="184" t="s">
        <v>17802</v>
      </c>
      <c r="T1481" s="184" t="s">
        <v>28342</v>
      </c>
      <c r="U1481" s="184">
        <v>13185596150</v>
      </c>
      <c r="V1481" s="184" t="s">
        <v>28343</v>
      </c>
      <c r="W1481" s="184" t="s">
        <v>28344</v>
      </c>
      <c r="X1481" s="187" t="s">
        <v>28345</v>
      </c>
      <c r="Y1481" s="187" t="s">
        <v>28346</v>
      </c>
      <c r="Z1481" s="188" t="s">
        <v>24041</v>
      </c>
      <c r="AA1481" s="184">
        <v>180</v>
      </c>
      <c r="AB1481" s="184"/>
      <c r="AC1481" s="184"/>
      <c r="AD1481" s="184" t="s">
        <v>15387</v>
      </c>
      <c r="AE1481" s="184" t="s">
        <v>17803</v>
      </c>
      <c r="AF1481" s="184"/>
      <c r="AG1481" s="184"/>
      <c r="AH1481" s="184"/>
      <c r="AI1481" s="184"/>
      <c r="AJ1481" s="184" t="s">
        <v>3563</v>
      </c>
      <c r="AK1481" s="184">
        <v>312000</v>
      </c>
      <c r="AL1481" s="184" t="s">
        <v>17804</v>
      </c>
      <c r="AM1481" s="184" t="s">
        <v>28347</v>
      </c>
      <c r="AN1481" s="184">
        <v>13185596150</v>
      </c>
      <c r="AO1481" s="184" t="s">
        <v>28348</v>
      </c>
      <c r="AP1481" s="184" t="s">
        <v>17805</v>
      </c>
      <c r="AQ1481" s="184" t="s">
        <v>17806</v>
      </c>
      <c r="AR1481" s="184" t="s">
        <v>17804</v>
      </c>
      <c r="AS1481" s="184" t="s">
        <v>28347</v>
      </c>
      <c r="AT1481" s="184">
        <v>13185596150</v>
      </c>
      <c r="AU1481" s="184"/>
      <c r="AV1481" s="184" t="s">
        <v>28349</v>
      </c>
      <c r="AW1481" s="190"/>
      <c r="AX1481" s="185">
        <v>44271</v>
      </c>
      <c r="AY1481" s="185">
        <v>43823</v>
      </c>
      <c r="AZ1481" s="184" t="s">
        <v>28350</v>
      </c>
      <c r="BA1481" s="184" t="s">
        <v>28351</v>
      </c>
      <c r="BB1481" s="184"/>
      <c r="BC1481" s="184"/>
      <c r="BD1481" s="184"/>
      <c r="BE1481" s="184"/>
      <c r="BF1481" s="184"/>
      <c r="BG1481" s="184"/>
      <c r="BH1481" s="184"/>
      <c r="BI1481" s="184"/>
      <c r="BJ1481" s="184"/>
      <c r="BK1481" s="184"/>
      <c r="BL1481" s="184" t="s">
        <v>3493</v>
      </c>
      <c r="BM1481" s="184"/>
      <c r="BN1481" s="184" t="s">
        <v>3493</v>
      </c>
      <c r="BO1481" s="184" t="s">
        <v>3493</v>
      </c>
      <c r="BP1481" s="184" t="s">
        <v>3493</v>
      </c>
      <c r="BQ1481" s="184" t="s">
        <v>3493</v>
      </c>
      <c r="BR1481" s="184"/>
      <c r="BS1481" s="184"/>
      <c r="BT1481" s="187" t="s">
        <v>3493</v>
      </c>
      <c r="BU1481" s="184"/>
      <c r="BV1481" s="190" t="e">
        <f>VLOOKUP(D:D,#REF!,2,0)</f>
        <v>#REF!</v>
      </c>
      <c r="BW1481" s="190" t="e">
        <f>VLOOKUP(D:D,#REF!,3,0)</f>
        <v>#REF!</v>
      </c>
      <c r="BX1481" s="190"/>
      <c r="BY1481" s="190"/>
      <c r="BZ1481" s="191" t="e">
        <f>VLOOKUP(D:D,#REF!,2,0)</f>
        <v>#REF!</v>
      </c>
      <c r="CA1481" s="192" t="s">
        <v>18928</v>
      </c>
      <c r="CB1481" s="192" t="s">
        <v>18928</v>
      </c>
      <c r="CC1481" s="192" t="s">
        <v>18928</v>
      </c>
      <c r="CD1481" s="190"/>
      <c r="CE1481" s="184">
        <v>7004943</v>
      </c>
    </row>
    <row r="1482" spans="1:83" ht="11.95" customHeight="1">
      <c r="A1482" s="184">
        <v>7004944</v>
      </c>
      <c r="B1482" s="184">
        <v>1481</v>
      </c>
      <c r="C1482" s="184" t="s">
        <v>18923</v>
      </c>
      <c r="D1482" s="184" t="s">
        <v>14</v>
      </c>
      <c r="E1482" s="184" t="s">
        <v>119</v>
      </c>
      <c r="F1482" s="184" t="s">
        <v>17807</v>
      </c>
      <c r="G1482" s="185">
        <v>42825</v>
      </c>
      <c r="H1482" s="186" t="s">
        <v>8843</v>
      </c>
      <c r="I1482" s="187">
        <v>21089</v>
      </c>
      <c r="J1482" s="184" t="s">
        <v>22470</v>
      </c>
      <c r="K1482" s="184">
        <v>7004944</v>
      </c>
      <c r="L1482" s="184" t="s">
        <v>28352</v>
      </c>
      <c r="M1482" s="184" t="s">
        <v>28353</v>
      </c>
      <c r="N1482" s="188" t="s">
        <v>28354</v>
      </c>
      <c r="O1482" s="189"/>
      <c r="P1482" s="187" t="s">
        <v>28355</v>
      </c>
      <c r="Q1482" s="187" t="s">
        <v>28356</v>
      </c>
      <c r="R1482" s="184" t="s">
        <v>4498</v>
      </c>
      <c r="S1482" s="184">
        <v>13312532758</v>
      </c>
      <c r="T1482" s="184" t="s">
        <v>17808</v>
      </c>
      <c r="U1482" s="184">
        <v>13708447116</v>
      </c>
      <c r="V1482" s="184" t="s">
        <v>17809</v>
      </c>
      <c r="W1482" s="184" t="s">
        <v>28357</v>
      </c>
      <c r="X1482" s="187" t="s">
        <v>28358</v>
      </c>
      <c r="Y1482" s="187"/>
      <c r="Z1482" s="188" t="s">
        <v>17810</v>
      </c>
      <c r="AA1482" s="184">
        <v>180</v>
      </c>
      <c r="AB1482" s="184" t="s">
        <v>3669</v>
      </c>
      <c r="AC1482" s="184"/>
      <c r="AD1482" s="184"/>
      <c r="AE1482" s="184" t="s">
        <v>3580</v>
      </c>
      <c r="AF1482" s="184"/>
      <c r="AG1482" s="184"/>
      <c r="AH1482" s="184"/>
      <c r="AI1482" s="184"/>
      <c r="AJ1482" s="184" t="s">
        <v>3563</v>
      </c>
      <c r="AK1482" s="184">
        <v>654100</v>
      </c>
      <c r="AL1482" s="184" t="s">
        <v>825</v>
      </c>
      <c r="AM1482" s="184" t="s">
        <v>6215</v>
      </c>
      <c r="AN1482" s="184">
        <v>13033345728</v>
      </c>
      <c r="AO1482" s="184" t="s">
        <v>6216</v>
      </c>
      <c r="AP1482" s="184" t="s">
        <v>17808</v>
      </c>
      <c r="AQ1482" s="184">
        <v>13708447116</v>
      </c>
      <c r="AR1482" s="184" t="s">
        <v>825</v>
      </c>
      <c r="AS1482" s="184" t="s">
        <v>6215</v>
      </c>
      <c r="AT1482" s="184">
        <v>13033345728</v>
      </c>
      <c r="AU1482" s="184" t="s">
        <v>2462</v>
      </c>
      <c r="AV1482" s="184" t="s">
        <v>2462</v>
      </c>
      <c r="AW1482" s="190"/>
      <c r="AX1482" s="185">
        <v>43915</v>
      </c>
      <c r="AY1482" s="185"/>
      <c r="AZ1482" s="184" t="s">
        <v>3562</v>
      </c>
      <c r="BA1482" s="184" t="s">
        <v>17811</v>
      </c>
      <c r="BB1482" s="184"/>
      <c r="BC1482" s="184"/>
      <c r="BD1482" s="184"/>
      <c r="BE1482" s="184"/>
      <c r="BF1482" s="184"/>
      <c r="BG1482" s="184"/>
      <c r="BH1482" s="184"/>
      <c r="BI1482" s="184"/>
      <c r="BJ1482" s="184"/>
      <c r="BK1482" s="184"/>
      <c r="BL1482" s="184" t="s">
        <v>3493</v>
      </c>
      <c r="BM1482" s="184"/>
      <c r="BN1482" s="184" t="s">
        <v>3493</v>
      </c>
      <c r="BO1482" s="184"/>
      <c r="BP1482" s="184" t="s">
        <v>3493</v>
      </c>
      <c r="BQ1482" s="184" t="s">
        <v>3493</v>
      </c>
      <c r="BR1482" s="184"/>
      <c r="BS1482" s="184"/>
      <c r="BT1482" s="187" t="s">
        <v>3493</v>
      </c>
      <c r="BU1482" s="184"/>
      <c r="BV1482" s="190" t="e">
        <f>VLOOKUP(D:D,#REF!,2,0)</f>
        <v>#REF!</v>
      </c>
      <c r="BW1482" s="190" t="e">
        <f>VLOOKUP(D:D,#REF!,3,0)</f>
        <v>#REF!</v>
      </c>
      <c r="BX1482" s="190"/>
      <c r="BY1482" s="190"/>
      <c r="BZ1482" s="191" t="e">
        <f>VLOOKUP(D:D,#REF!,2,0)</f>
        <v>#REF!</v>
      </c>
      <c r="CA1482" s="192" t="s">
        <v>18928</v>
      </c>
      <c r="CB1482" s="192" t="s">
        <v>18928</v>
      </c>
      <c r="CC1482" s="192" t="s">
        <v>18928</v>
      </c>
      <c r="CD1482" s="190"/>
      <c r="CE1482" s="184">
        <v>7004944</v>
      </c>
    </row>
    <row r="1483" spans="1:83" ht="11.95" customHeight="1">
      <c r="A1483" s="184">
        <v>7004945</v>
      </c>
      <c r="B1483" s="184">
        <v>1482</v>
      </c>
      <c r="C1483" s="184" t="s">
        <v>18923</v>
      </c>
      <c r="D1483" s="184" t="s">
        <v>14</v>
      </c>
      <c r="E1483" s="184" t="s">
        <v>119</v>
      </c>
      <c r="F1483" s="184" t="s">
        <v>17812</v>
      </c>
      <c r="G1483" s="185">
        <v>42825</v>
      </c>
      <c r="H1483" s="186" t="s">
        <v>8843</v>
      </c>
      <c r="I1483" s="187">
        <v>21089</v>
      </c>
      <c r="J1483" s="184" t="s">
        <v>22470</v>
      </c>
      <c r="K1483" s="184">
        <v>7004945</v>
      </c>
      <c r="L1483" s="184" t="s">
        <v>28359</v>
      </c>
      <c r="M1483" s="184" t="s">
        <v>28360</v>
      </c>
      <c r="N1483" s="188" t="s">
        <v>28361</v>
      </c>
      <c r="O1483" s="189"/>
      <c r="P1483" s="187" t="s">
        <v>28362</v>
      </c>
      <c r="Q1483" s="187" t="s">
        <v>28362</v>
      </c>
      <c r="R1483" s="184" t="s">
        <v>28363</v>
      </c>
      <c r="S1483" s="184">
        <v>13759108882</v>
      </c>
      <c r="T1483" s="184" t="s">
        <v>28364</v>
      </c>
      <c r="U1483" s="184">
        <v>13987149055</v>
      </c>
      <c r="V1483" s="184" t="s">
        <v>28365</v>
      </c>
      <c r="W1483" s="184">
        <v>13888366689</v>
      </c>
      <c r="X1483" s="187" t="s">
        <v>28366</v>
      </c>
      <c r="Y1483" s="187" t="s">
        <v>28367</v>
      </c>
      <c r="Z1483" s="188" t="s">
        <v>24041</v>
      </c>
      <c r="AA1483" s="184">
        <v>180</v>
      </c>
      <c r="AB1483" s="184" t="s">
        <v>28368</v>
      </c>
      <c r="AC1483" s="184"/>
      <c r="AD1483" s="184"/>
      <c r="AE1483" s="184" t="s">
        <v>3580</v>
      </c>
      <c r="AF1483" s="184"/>
      <c r="AG1483" s="184"/>
      <c r="AH1483" s="184"/>
      <c r="AI1483" s="184"/>
      <c r="AJ1483" s="184" t="s">
        <v>3563</v>
      </c>
      <c r="AK1483" s="184">
        <v>651700</v>
      </c>
      <c r="AL1483" s="184" t="s">
        <v>825</v>
      </c>
      <c r="AM1483" s="184" t="s">
        <v>6215</v>
      </c>
      <c r="AN1483" s="184">
        <v>13033345728</v>
      </c>
      <c r="AO1483" s="184" t="s">
        <v>6216</v>
      </c>
      <c r="AP1483" s="184" t="s">
        <v>4045</v>
      </c>
      <c r="AQ1483" s="184">
        <v>13987149055</v>
      </c>
      <c r="AR1483" s="184" t="s">
        <v>825</v>
      </c>
      <c r="AS1483" s="184" t="s">
        <v>6215</v>
      </c>
      <c r="AT1483" s="184">
        <v>13033345728</v>
      </c>
      <c r="AU1483" s="184" t="s">
        <v>28369</v>
      </c>
      <c r="AV1483" s="184" t="s">
        <v>28369</v>
      </c>
      <c r="AW1483" s="190"/>
      <c r="AX1483" s="185">
        <v>44162</v>
      </c>
      <c r="AY1483" s="185">
        <v>43821</v>
      </c>
      <c r="AZ1483" s="184" t="s">
        <v>28370</v>
      </c>
      <c r="BA1483" s="184" t="s">
        <v>28371</v>
      </c>
      <c r="BB1483" s="184"/>
      <c r="BC1483" s="184"/>
      <c r="BD1483" s="184"/>
      <c r="BE1483" s="184"/>
      <c r="BF1483" s="184"/>
      <c r="BG1483" s="184"/>
      <c r="BH1483" s="184"/>
      <c r="BI1483" s="184"/>
      <c r="BJ1483" s="184"/>
      <c r="BK1483" s="184"/>
      <c r="BL1483" s="184" t="s">
        <v>3493</v>
      </c>
      <c r="BM1483" s="184"/>
      <c r="BN1483" s="184" t="s">
        <v>3493</v>
      </c>
      <c r="BO1483" s="184" t="s">
        <v>3493</v>
      </c>
      <c r="BP1483" s="184" t="s">
        <v>3493</v>
      </c>
      <c r="BQ1483" s="184" t="s">
        <v>3493</v>
      </c>
      <c r="BR1483" s="184"/>
      <c r="BS1483" s="184"/>
      <c r="BT1483" s="187" t="s">
        <v>3493</v>
      </c>
      <c r="BU1483" s="184"/>
      <c r="BV1483" s="190" t="e">
        <f>VLOOKUP(D:D,#REF!,2,0)</f>
        <v>#REF!</v>
      </c>
      <c r="BW1483" s="190" t="e">
        <f>VLOOKUP(D:D,#REF!,3,0)</f>
        <v>#REF!</v>
      </c>
      <c r="BX1483" s="190"/>
      <c r="BY1483" s="190"/>
      <c r="BZ1483" s="191" t="e">
        <f>VLOOKUP(D:D,#REF!,2,0)</f>
        <v>#REF!</v>
      </c>
      <c r="CA1483" s="192" t="s">
        <v>18928</v>
      </c>
      <c r="CB1483" s="192" t="s">
        <v>18928</v>
      </c>
      <c r="CC1483" s="192" t="s">
        <v>18928</v>
      </c>
      <c r="CD1483" s="190"/>
      <c r="CE1483" s="184">
        <v>7004945</v>
      </c>
    </row>
    <row r="1484" spans="1:83" ht="11.95" customHeight="1">
      <c r="A1484" s="184">
        <v>7004946</v>
      </c>
      <c r="B1484" s="184">
        <v>1483</v>
      </c>
      <c r="C1484" s="184" t="s">
        <v>18923</v>
      </c>
      <c r="D1484" s="184" t="s">
        <v>14</v>
      </c>
      <c r="E1484" s="184" t="s">
        <v>654</v>
      </c>
      <c r="F1484" s="184" t="s">
        <v>17813</v>
      </c>
      <c r="G1484" s="185">
        <v>42825</v>
      </c>
      <c r="H1484" s="186" t="s">
        <v>22469</v>
      </c>
      <c r="I1484" s="187">
        <v>21137</v>
      </c>
      <c r="J1484" s="184" t="s">
        <v>22470</v>
      </c>
      <c r="K1484" s="184">
        <v>7004946</v>
      </c>
      <c r="L1484" s="184" t="s">
        <v>28372</v>
      </c>
      <c r="M1484" s="184" t="s">
        <v>28373</v>
      </c>
      <c r="N1484" s="188" t="s">
        <v>28374</v>
      </c>
      <c r="O1484" s="189"/>
      <c r="P1484" s="187" t="s">
        <v>28375</v>
      </c>
      <c r="Q1484" s="187" t="s">
        <v>28375</v>
      </c>
      <c r="R1484" s="184" t="s">
        <v>17814</v>
      </c>
      <c r="S1484" s="184" t="s">
        <v>17815</v>
      </c>
      <c r="T1484" s="184" t="s">
        <v>17816</v>
      </c>
      <c r="U1484" s="184">
        <v>18869889255</v>
      </c>
      <c r="V1484" s="184" t="s">
        <v>17817</v>
      </c>
      <c r="W1484" s="184">
        <v>18008740605</v>
      </c>
      <c r="X1484" s="187" t="s">
        <v>28376</v>
      </c>
      <c r="Y1484" s="187" t="s">
        <v>28377</v>
      </c>
      <c r="Z1484" s="188" t="s">
        <v>2819</v>
      </c>
      <c r="AA1484" s="184">
        <v>180</v>
      </c>
      <c r="AB1484" s="184" t="s">
        <v>3669</v>
      </c>
      <c r="AC1484" s="184"/>
      <c r="AD1484" s="184"/>
      <c r="AE1484" s="184" t="s">
        <v>3580</v>
      </c>
      <c r="AF1484" s="184"/>
      <c r="AG1484" s="184"/>
      <c r="AH1484" s="184"/>
      <c r="AI1484" s="184"/>
      <c r="AJ1484" s="184" t="s">
        <v>3563</v>
      </c>
      <c r="AK1484" s="184">
        <v>655600</v>
      </c>
      <c r="AL1484" s="184" t="s">
        <v>816</v>
      </c>
      <c r="AM1484" s="184" t="s">
        <v>8821</v>
      </c>
      <c r="AN1484" s="184">
        <v>1898828902</v>
      </c>
      <c r="AO1484" s="184" t="s">
        <v>6229</v>
      </c>
      <c r="AP1484" s="184" t="s">
        <v>17816</v>
      </c>
      <c r="AQ1484" s="184">
        <v>18869889255</v>
      </c>
      <c r="AR1484" s="184" t="s">
        <v>816</v>
      </c>
      <c r="AS1484" s="184" t="s">
        <v>8823</v>
      </c>
      <c r="AT1484" s="184">
        <v>1898828902</v>
      </c>
      <c r="AU1484" s="184" t="s">
        <v>17818</v>
      </c>
      <c r="AV1484" s="184" t="s">
        <v>17818</v>
      </c>
      <c r="AW1484" s="190"/>
      <c r="AX1484" s="185">
        <v>43900</v>
      </c>
      <c r="AY1484" s="185">
        <v>43561</v>
      </c>
      <c r="AZ1484" s="184" t="s">
        <v>3562</v>
      </c>
      <c r="BA1484" s="184" t="s">
        <v>17819</v>
      </c>
      <c r="BB1484" s="184"/>
      <c r="BC1484" s="184"/>
      <c r="BD1484" s="184"/>
      <c r="BE1484" s="184"/>
      <c r="BF1484" s="184"/>
      <c r="BG1484" s="184"/>
      <c r="BH1484" s="184"/>
      <c r="BI1484" s="184"/>
      <c r="BJ1484" s="184"/>
      <c r="BK1484" s="184"/>
      <c r="BL1484" s="184" t="s">
        <v>3493</v>
      </c>
      <c r="BM1484" s="184"/>
      <c r="BN1484" s="184"/>
      <c r="BO1484" s="184" t="s">
        <v>3493</v>
      </c>
      <c r="BP1484" s="184" t="s">
        <v>3493</v>
      </c>
      <c r="BQ1484" s="184" t="s">
        <v>3493</v>
      </c>
      <c r="BR1484" s="184"/>
      <c r="BS1484" s="184"/>
      <c r="BT1484" s="187" t="s">
        <v>3493</v>
      </c>
      <c r="BU1484" s="184"/>
      <c r="BV1484" s="190" t="e">
        <f>VLOOKUP(D:D,#REF!,2,0)</f>
        <v>#REF!</v>
      </c>
      <c r="BW1484" s="190" t="e">
        <f>VLOOKUP(D:D,#REF!,3,0)</f>
        <v>#REF!</v>
      </c>
      <c r="BX1484" s="190"/>
      <c r="BY1484" s="190"/>
      <c r="BZ1484" s="191" t="e">
        <f>VLOOKUP(D:D,#REF!,2,0)</f>
        <v>#REF!</v>
      </c>
      <c r="CA1484" s="192" t="s">
        <v>18928</v>
      </c>
      <c r="CB1484" s="192" t="s">
        <v>18928</v>
      </c>
      <c r="CC1484" s="192" t="s">
        <v>18928</v>
      </c>
      <c r="CD1484" s="190"/>
      <c r="CE1484" s="184">
        <v>7004946</v>
      </c>
    </row>
    <row r="1485" spans="1:83" ht="11.95" customHeight="1">
      <c r="A1485" s="184">
        <v>7004947</v>
      </c>
      <c r="B1485" s="184">
        <v>1484</v>
      </c>
      <c r="C1485" s="184" t="s">
        <v>18923</v>
      </c>
      <c r="D1485" s="184" t="s">
        <v>14</v>
      </c>
      <c r="E1485" s="184" t="s">
        <v>655</v>
      </c>
      <c r="F1485" s="184" t="s">
        <v>17820</v>
      </c>
      <c r="G1485" s="185">
        <v>42825</v>
      </c>
      <c r="H1485" s="186" t="s">
        <v>22469</v>
      </c>
      <c r="I1485" s="187">
        <v>21137</v>
      </c>
      <c r="J1485" s="184" t="s">
        <v>22470</v>
      </c>
      <c r="K1485" s="184">
        <v>7004947</v>
      </c>
      <c r="L1485" s="184" t="s">
        <v>28378</v>
      </c>
      <c r="M1485" s="184" t="s">
        <v>28379</v>
      </c>
      <c r="N1485" s="188" t="s">
        <v>28380</v>
      </c>
      <c r="O1485" s="189"/>
      <c r="P1485" s="187" t="s">
        <v>28381</v>
      </c>
      <c r="Q1485" s="187" t="s">
        <v>28381</v>
      </c>
      <c r="R1485" s="184" t="s">
        <v>28382</v>
      </c>
      <c r="S1485" s="184" t="s">
        <v>17821</v>
      </c>
      <c r="T1485" s="184" t="s">
        <v>28383</v>
      </c>
      <c r="U1485" s="184" t="s">
        <v>28384</v>
      </c>
      <c r="V1485" s="184" t="s">
        <v>28383</v>
      </c>
      <c r="W1485" s="184" t="s">
        <v>28384</v>
      </c>
      <c r="X1485" s="187" t="s">
        <v>28385</v>
      </c>
      <c r="Y1485" s="187"/>
      <c r="Z1485" s="188" t="s">
        <v>24041</v>
      </c>
      <c r="AA1485" s="184">
        <v>180</v>
      </c>
      <c r="AB1485" s="184" t="s">
        <v>28368</v>
      </c>
      <c r="AC1485" s="184"/>
      <c r="AD1485" s="184"/>
      <c r="AE1485" s="184" t="s">
        <v>3580</v>
      </c>
      <c r="AF1485" s="184"/>
      <c r="AG1485" s="184"/>
      <c r="AH1485" s="184"/>
      <c r="AI1485" s="184"/>
      <c r="AJ1485" s="184" t="s">
        <v>3593</v>
      </c>
      <c r="AK1485" s="184">
        <v>653100</v>
      </c>
      <c r="AL1485" s="184" t="s">
        <v>816</v>
      </c>
      <c r="AM1485" s="184" t="s">
        <v>8821</v>
      </c>
      <c r="AN1485" s="184">
        <v>1898828902</v>
      </c>
      <c r="AO1485" s="184" t="s">
        <v>6229</v>
      </c>
      <c r="AP1485" s="184" t="s">
        <v>17822</v>
      </c>
      <c r="AQ1485" s="184" t="s">
        <v>17821</v>
      </c>
      <c r="AR1485" s="184" t="s">
        <v>816</v>
      </c>
      <c r="AS1485" s="184" t="s">
        <v>8823</v>
      </c>
      <c r="AT1485" s="184">
        <v>1898828902</v>
      </c>
      <c r="AU1485" s="184" t="s">
        <v>28386</v>
      </c>
      <c r="AV1485" s="184" t="s">
        <v>28386</v>
      </c>
      <c r="AW1485" s="190"/>
      <c r="AX1485" s="185">
        <v>44353</v>
      </c>
      <c r="AY1485" s="185"/>
      <c r="AZ1485" s="184" t="s">
        <v>28350</v>
      </c>
      <c r="BA1485" s="184" t="s">
        <v>28387</v>
      </c>
      <c r="BB1485" s="184"/>
      <c r="BC1485" s="184"/>
      <c r="BD1485" s="184"/>
      <c r="BE1485" s="184"/>
      <c r="BF1485" s="184"/>
      <c r="BG1485" s="184"/>
      <c r="BH1485" s="184"/>
      <c r="BI1485" s="184"/>
      <c r="BJ1485" s="184"/>
      <c r="BK1485" s="184"/>
      <c r="BL1485" s="184" t="s">
        <v>3493</v>
      </c>
      <c r="BM1485" s="184"/>
      <c r="BN1485" s="184" t="s">
        <v>3493</v>
      </c>
      <c r="BO1485" s="184"/>
      <c r="BP1485" s="184" t="s">
        <v>3493</v>
      </c>
      <c r="BQ1485" s="184" t="s">
        <v>3493</v>
      </c>
      <c r="BR1485" s="184" t="s">
        <v>3493</v>
      </c>
      <c r="BS1485" s="184"/>
      <c r="BT1485" s="187" t="s">
        <v>3493</v>
      </c>
      <c r="BU1485" s="184"/>
      <c r="BV1485" s="190" t="e">
        <f>VLOOKUP(D:D,#REF!,2,0)</f>
        <v>#REF!</v>
      </c>
      <c r="BW1485" s="190" t="e">
        <f>VLOOKUP(D:D,#REF!,3,0)</f>
        <v>#REF!</v>
      </c>
      <c r="BX1485" s="190"/>
      <c r="BY1485" s="190"/>
      <c r="BZ1485" s="191" t="e">
        <f>VLOOKUP(D:D,#REF!,2,0)</f>
        <v>#REF!</v>
      </c>
      <c r="CA1485" s="192" t="s">
        <v>18928</v>
      </c>
      <c r="CB1485" s="192" t="s">
        <v>18928</v>
      </c>
      <c r="CC1485" s="192" t="s">
        <v>18928</v>
      </c>
      <c r="CD1485" s="190"/>
      <c r="CE1485" s="184">
        <v>7004947</v>
      </c>
    </row>
    <row r="1486" spans="1:83" ht="11.95" customHeight="1">
      <c r="A1486" s="184">
        <v>7004948</v>
      </c>
      <c r="B1486" s="184">
        <v>1485</v>
      </c>
      <c r="C1486" s="184" t="s">
        <v>18923</v>
      </c>
      <c r="D1486" s="184" t="s">
        <v>14</v>
      </c>
      <c r="E1486" s="184" t="s">
        <v>655</v>
      </c>
      <c r="F1486" s="184" t="s">
        <v>17823</v>
      </c>
      <c r="G1486" s="185">
        <v>42825</v>
      </c>
      <c r="H1486" s="186" t="s">
        <v>22469</v>
      </c>
      <c r="I1486" s="187">
        <v>21137</v>
      </c>
      <c r="J1486" s="184" t="s">
        <v>22470</v>
      </c>
      <c r="K1486" s="184">
        <v>7004948</v>
      </c>
      <c r="L1486" s="184" t="s">
        <v>28388</v>
      </c>
      <c r="M1486" s="184" t="s">
        <v>28389</v>
      </c>
      <c r="N1486" s="188" t="s">
        <v>28390</v>
      </c>
      <c r="O1486" s="189"/>
      <c r="P1486" s="187" t="s">
        <v>28391</v>
      </c>
      <c r="Q1486" s="187" t="s">
        <v>28391</v>
      </c>
      <c r="R1486" s="184" t="s">
        <v>28392</v>
      </c>
      <c r="S1486" s="184" t="s">
        <v>17824</v>
      </c>
      <c r="T1486" s="184" t="s">
        <v>28393</v>
      </c>
      <c r="U1486" s="184" t="s">
        <v>28394</v>
      </c>
      <c r="V1486" s="184" t="s">
        <v>28393</v>
      </c>
      <c r="W1486" s="184" t="s">
        <v>28394</v>
      </c>
      <c r="X1486" s="187" t="s">
        <v>28395</v>
      </c>
      <c r="Y1486" s="187" t="s">
        <v>28396</v>
      </c>
      <c r="Z1486" s="188" t="s">
        <v>24041</v>
      </c>
      <c r="AA1486" s="184">
        <v>180</v>
      </c>
      <c r="AB1486" s="184" t="s">
        <v>28368</v>
      </c>
      <c r="AC1486" s="184"/>
      <c r="AD1486" s="184"/>
      <c r="AE1486" s="184" t="s">
        <v>3580</v>
      </c>
      <c r="AF1486" s="184"/>
      <c r="AG1486" s="184"/>
      <c r="AH1486" s="184"/>
      <c r="AI1486" s="184"/>
      <c r="AJ1486" s="184" t="s">
        <v>3563</v>
      </c>
      <c r="AK1486" s="184">
        <v>653200</v>
      </c>
      <c r="AL1486" s="184" t="s">
        <v>816</v>
      </c>
      <c r="AM1486" s="184" t="s">
        <v>8821</v>
      </c>
      <c r="AN1486" s="184">
        <v>1898828902</v>
      </c>
      <c r="AO1486" s="184" t="s">
        <v>6229</v>
      </c>
      <c r="AP1486" s="184" t="s">
        <v>17825</v>
      </c>
      <c r="AQ1486" s="184" t="s">
        <v>17824</v>
      </c>
      <c r="AR1486" s="184" t="s">
        <v>816</v>
      </c>
      <c r="AS1486" s="184" t="s">
        <v>8823</v>
      </c>
      <c r="AT1486" s="184">
        <v>1898828902</v>
      </c>
      <c r="AU1486" s="184" t="s">
        <v>28397</v>
      </c>
      <c r="AV1486" s="184" t="s">
        <v>28397</v>
      </c>
      <c r="AW1486" s="190"/>
      <c r="AX1486" s="185">
        <v>44256</v>
      </c>
      <c r="AY1486" s="185">
        <v>43590</v>
      </c>
      <c r="AZ1486" s="184" t="s">
        <v>28350</v>
      </c>
      <c r="BA1486" s="184" t="s">
        <v>28398</v>
      </c>
      <c r="BB1486" s="184"/>
      <c r="BC1486" s="184"/>
      <c r="BD1486" s="184"/>
      <c r="BE1486" s="184"/>
      <c r="BF1486" s="184"/>
      <c r="BG1486" s="184"/>
      <c r="BH1486" s="184"/>
      <c r="BI1486" s="184"/>
      <c r="BJ1486" s="184"/>
      <c r="BK1486" s="184"/>
      <c r="BL1486" s="184" t="s">
        <v>3493</v>
      </c>
      <c r="BM1486" s="184"/>
      <c r="BN1486" s="184" t="s">
        <v>3493</v>
      </c>
      <c r="BO1486" s="184"/>
      <c r="BP1486" s="184" t="s">
        <v>3493</v>
      </c>
      <c r="BQ1486" s="184" t="s">
        <v>3493</v>
      </c>
      <c r="BR1486" s="184"/>
      <c r="BS1486" s="184"/>
      <c r="BT1486" s="187" t="s">
        <v>3493</v>
      </c>
      <c r="BU1486" s="184"/>
      <c r="BV1486" s="190" t="e">
        <f>VLOOKUP(D:D,#REF!,2,0)</f>
        <v>#REF!</v>
      </c>
      <c r="BW1486" s="190" t="e">
        <f>VLOOKUP(D:D,#REF!,3,0)</f>
        <v>#REF!</v>
      </c>
      <c r="BX1486" s="190"/>
      <c r="BY1486" s="190"/>
      <c r="BZ1486" s="191" t="e">
        <f>VLOOKUP(D:D,#REF!,2,0)</f>
        <v>#REF!</v>
      </c>
      <c r="CA1486" s="192" t="s">
        <v>18928</v>
      </c>
      <c r="CB1486" s="192" t="s">
        <v>18928</v>
      </c>
      <c r="CC1486" s="192" t="s">
        <v>18928</v>
      </c>
      <c r="CD1486" s="190"/>
      <c r="CE1486" s="184">
        <v>7004948</v>
      </c>
    </row>
    <row r="1487" spans="1:83" ht="11.95" customHeight="1">
      <c r="A1487" s="184">
        <v>7004949</v>
      </c>
      <c r="B1487" s="184">
        <v>1486</v>
      </c>
      <c r="C1487" s="184" t="s">
        <v>18923</v>
      </c>
      <c r="D1487" s="184" t="s">
        <v>14</v>
      </c>
      <c r="E1487" s="184" t="s">
        <v>754</v>
      </c>
      <c r="F1487" s="184" t="s">
        <v>17826</v>
      </c>
      <c r="G1487" s="185">
        <v>42825</v>
      </c>
      <c r="H1487" s="186" t="s">
        <v>8843</v>
      </c>
      <c r="I1487" s="187">
        <v>21089</v>
      </c>
      <c r="J1487" s="184" t="s">
        <v>22470</v>
      </c>
      <c r="K1487" s="184">
        <v>7004949</v>
      </c>
      <c r="L1487" s="184" t="s">
        <v>28399</v>
      </c>
      <c r="M1487" s="184" t="s">
        <v>28400</v>
      </c>
      <c r="N1487" s="188" t="s">
        <v>28401</v>
      </c>
      <c r="O1487" s="189"/>
      <c r="P1487" s="187" t="s">
        <v>28402</v>
      </c>
      <c r="Q1487" s="187" t="s">
        <v>28402</v>
      </c>
      <c r="R1487" s="184" t="s">
        <v>28403</v>
      </c>
      <c r="S1487" s="184" t="s">
        <v>17827</v>
      </c>
      <c r="T1487" s="184" t="s">
        <v>28404</v>
      </c>
      <c r="U1487" s="184">
        <v>13887076341</v>
      </c>
      <c r="V1487" s="184" t="s">
        <v>28405</v>
      </c>
      <c r="W1487" s="184" t="s">
        <v>28406</v>
      </c>
      <c r="X1487" s="187" t="s">
        <v>28407</v>
      </c>
      <c r="Y1487" s="187"/>
      <c r="Z1487" s="188" t="s">
        <v>24041</v>
      </c>
      <c r="AA1487" s="184">
        <v>180</v>
      </c>
      <c r="AB1487" s="184" t="s">
        <v>28368</v>
      </c>
      <c r="AC1487" s="184"/>
      <c r="AD1487" s="184"/>
      <c r="AE1487" s="184" t="s">
        <v>3580</v>
      </c>
      <c r="AF1487" s="184"/>
      <c r="AG1487" s="184"/>
      <c r="AH1487" s="184"/>
      <c r="AI1487" s="184"/>
      <c r="AJ1487" s="184" t="s">
        <v>3563</v>
      </c>
      <c r="AK1487" s="184">
        <v>657000</v>
      </c>
      <c r="AL1487" s="184" t="s">
        <v>825</v>
      </c>
      <c r="AM1487" s="184" t="s">
        <v>6215</v>
      </c>
      <c r="AN1487" s="184">
        <v>13033345728</v>
      </c>
      <c r="AO1487" s="184" t="s">
        <v>6216</v>
      </c>
      <c r="AP1487" s="184" t="s">
        <v>17828</v>
      </c>
      <c r="AQ1487" s="184">
        <v>13887076341</v>
      </c>
      <c r="AR1487" s="184" t="s">
        <v>825</v>
      </c>
      <c r="AS1487" s="184" t="s">
        <v>6215</v>
      </c>
      <c r="AT1487" s="184">
        <v>13033345728</v>
      </c>
      <c r="AU1487" s="184" t="s">
        <v>28408</v>
      </c>
      <c r="AV1487" s="184" t="s">
        <v>28408</v>
      </c>
      <c r="AW1487" s="190"/>
      <c r="AX1487" s="185">
        <v>44462</v>
      </c>
      <c r="AY1487" s="185"/>
      <c r="AZ1487" s="184" t="s">
        <v>28350</v>
      </c>
      <c r="BA1487" s="184" t="s">
        <v>28409</v>
      </c>
      <c r="BB1487" s="184"/>
      <c r="BC1487" s="184"/>
      <c r="BD1487" s="184"/>
      <c r="BE1487" s="184"/>
      <c r="BF1487" s="184"/>
      <c r="BG1487" s="184"/>
      <c r="BH1487" s="184"/>
      <c r="BI1487" s="184"/>
      <c r="BJ1487" s="184"/>
      <c r="BK1487" s="184"/>
      <c r="BL1487" s="184" t="s">
        <v>3493</v>
      </c>
      <c r="BM1487" s="184"/>
      <c r="BN1487" s="184" t="s">
        <v>3493</v>
      </c>
      <c r="BO1487" s="184"/>
      <c r="BP1487" s="184" t="s">
        <v>3493</v>
      </c>
      <c r="BQ1487" s="184" t="s">
        <v>3493</v>
      </c>
      <c r="BR1487" s="184"/>
      <c r="BS1487" s="184"/>
      <c r="BT1487" s="187" t="s">
        <v>3493</v>
      </c>
      <c r="BU1487" s="184"/>
      <c r="BV1487" s="190" t="e">
        <f>VLOOKUP(D:D,#REF!,2,0)</f>
        <v>#REF!</v>
      </c>
      <c r="BW1487" s="190" t="e">
        <f>VLOOKUP(D:D,#REF!,3,0)</f>
        <v>#REF!</v>
      </c>
      <c r="BX1487" s="190"/>
      <c r="BY1487" s="190"/>
      <c r="BZ1487" s="191" t="e">
        <f>VLOOKUP(D:D,#REF!,2,0)</f>
        <v>#REF!</v>
      </c>
      <c r="CA1487" s="192" t="s">
        <v>18928</v>
      </c>
      <c r="CB1487" s="192" t="s">
        <v>18928</v>
      </c>
      <c r="CC1487" s="192" t="s">
        <v>18928</v>
      </c>
      <c r="CD1487" s="190"/>
      <c r="CE1487" s="184">
        <v>7004949</v>
      </c>
    </row>
    <row r="1488" spans="1:83" ht="11.95" customHeight="1">
      <c r="A1488" s="184">
        <v>7004950</v>
      </c>
      <c r="B1488" s="184">
        <v>1487</v>
      </c>
      <c r="C1488" s="184" t="s">
        <v>18923</v>
      </c>
      <c r="D1488" s="184" t="s">
        <v>14</v>
      </c>
      <c r="E1488" s="184" t="s">
        <v>17829</v>
      </c>
      <c r="F1488" s="184" t="s">
        <v>17829</v>
      </c>
      <c r="G1488" s="185">
        <v>42825</v>
      </c>
      <c r="H1488" s="186" t="s">
        <v>8843</v>
      </c>
      <c r="I1488" s="187">
        <v>21089</v>
      </c>
      <c r="J1488" s="184" t="s">
        <v>22470</v>
      </c>
      <c r="K1488" s="184">
        <v>7004950</v>
      </c>
      <c r="L1488" s="184" t="s">
        <v>28410</v>
      </c>
      <c r="M1488" s="184" t="s">
        <v>28411</v>
      </c>
      <c r="N1488" s="188" t="s">
        <v>28412</v>
      </c>
      <c r="O1488" s="189"/>
      <c r="P1488" s="187" t="s">
        <v>28413</v>
      </c>
      <c r="Q1488" s="187" t="s">
        <v>28413</v>
      </c>
      <c r="R1488" s="184" t="s">
        <v>17830</v>
      </c>
      <c r="S1488" s="184" t="s">
        <v>17831</v>
      </c>
      <c r="T1488" s="184" t="s">
        <v>17832</v>
      </c>
      <c r="U1488" s="184" t="s">
        <v>28414</v>
      </c>
      <c r="V1488" s="184" t="s">
        <v>17833</v>
      </c>
      <c r="W1488" s="184" t="s">
        <v>28415</v>
      </c>
      <c r="X1488" s="187" t="s">
        <v>28416</v>
      </c>
      <c r="Y1488" s="187" t="s">
        <v>28417</v>
      </c>
      <c r="Z1488" s="188" t="s">
        <v>2819</v>
      </c>
      <c r="AA1488" s="184">
        <v>180</v>
      </c>
      <c r="AB1488" s="184" t="s">
        <v>3669</v>
      </c>
      <c r="AC1488" s="184"/>
      <c r="AD1488" s="184"/>
      <c r="AE1488" s="184" t="s">
        <v>3580</v>
      </c>
      <c r="AF1488" s="184"/>
      <c r="AG1488" s="184"/>
      <c r="AH1488" s="184"/>
      <c r="AI1488" s="184"/>
      <c r="AJ1488" s="184" t="s">
        <v>3593</v>
      </c>
      <c r="AK1488" s="184">
        <v>671000</v>
      </c>
      <c r="AL1488" s="184" t="s">
        <v>825</v>
      </c>
      <c r="AM1488" s="184" t="s">
        <v>6215</v>
      </c>
      <c r="AN1488" s="184">
        <v>13033345728</v>
      </c>
      <c r="AO1488" s="184" t="s">
        <v>6216</v>
      </c>
      <c r="AP1488" s="184" t="s">
        <v>17834</v>
      </c>
      <c r="AQ1488" s="184" t="s">
        <v>17831</v>
      </c>
      <c r="AR1488" s="184" t="s">
        <v>825</v>
      </c>
      <c r="AS1488" s="184" t="s">
        <v>6215</v>
      </c>
      <c r="AT1488" s="184">
        <v>13033345728</v>
      </c>
      <c r="AU1488" s="184" t="s">
        <v>17835</v>
      </c>
      <c r="AV1488" s="184" t="s">
        <v>17835</v>
      </c>
      <c r="AW1488" s="190"/>
      <c r="AX1488" s="185">
        <v>43921</v>
      </c>
      <c r="AY1488" s="185">
        <v>43543</v>
      </c>
      <c r="AZ1488" s="184" t="s">
        <v>3562</v>
      </c>
      <c r="BA1488" s="184" t="s">
        <v>17836</v>
      </c>
      <c r="BB1488" s="184"/>
      <c r="BC1488" s="184"/>
      <c r="BD1488" s="184"/>
      <c r="BE1488" s="184"/>
      <c r="BF1488" s="184"/>
      <c r="BG1488" s="184"/>
      <c r="BH1488" s="184"/>
      <c r="BI1488" s="184"/>
      <c r="BJ1488" s="184"/>
      <c r="BK1488" s="184"/>
      <c r="BL1488" s="184" t="s">
        <v>3493</v>
      </c>
      <c r="BM1488" s="184"/>
      <c r="BN1488" s="184" t="s">
        <v>3493</v>
      </c>
      <c r="BO1488" s="184" t="s">
        <v>3493</v>
      </c>
      <c r="BP1488" s="184" t="s">
        <v>3493</v>
      </c>
      <c r="BQ1488" s="184" t="s">
        <v>3493</v>
      </c>
      <c r="BR1488" s="184"/>
      <c r="BS1488" s="184" t="s">
        <v>3493</v>
      </c>
      <c r="BT1488" s="187" t="s">
        <v>3493</v>
      </c>
      <c r="BU1488" s="184"/>
      <c r="BV1488" s="190" t="e">
        <f>VLOOKUP(D:D,#REF!,2,0)</f>
        <v>#REF!</v>
      </c>
      <c r="BW1488" s="190" t="e">
        <f>VLOOKUP(D:D,#REF!,3,0)</f>
        <v>#REF!</v>
      </c>
      <c r="BX1488" s="190"/>
      <c r="BY1488" s="190"/>
      <c r="BZ1488" s="191" t="e">
        <f>VLOOKUP(D:D,#REF!,2,0)</f>
        <v>#REF!</v>
      </c>
      <c r="CA1488" s="192" t="s">
        <v>18928</v>
      </c>
      <c r="CB1488" s="192" t="s">
        <v>18928</v>
      </c>
      <c r="CC1488" s="192" t="s">
        <v>18928</v>
      </c>
      <c r="CD1488" s="190"/>
      <c r="CE1488" s="184">
        <v>7004950</v>
      </c>
    </row>
    <row r="1489" spans="1:83" ht="11.95" customHeight="1">
      <c r="A1489" s="184">
        <v>7004951</v>
      </c>
      <c r="B1489" s="184">
        <v>1488</v>
      </c>
      <c r="C1489" s="184" t="s">
        <v>18923</v>
      </c>
      <c r="D1489" s="184" t="s">
        <v>14</v>
      </c>
      <c r="E1489" s="184" t="s">
        <v>17829</v>
      </c>
      <c r="F1489" s="184" t="s">
        <v>17837</v>
      </c>
      <c r="G1489" s="185">
        <v>42825</v>
      </c>
      <c r="H1489" s="186" t="s">
        <v>8843</v>
      </c>
      <c r="I1489" s="187">
        <v>21089</v>
      </c>
      <c r="J1489" s="184" t="s">
        <v>22470</v>
      </c>
      <c r="K1489" s="184">
        <v>7004951</v>
      </c>
      <c r="L1489" s="184" t="s">
        <v>28418</v>
      </c>
      <c r="M1489" s="184" t="s">
        <v>28419</v>
      </c>
      <c r="N1489" s="188" t="s">
        <v>28420</v>
      </c>
      <c r="O1489" s="189"/>
      <c r="P1489" s="187" t="s">
        <v>28421</v>
      </c>
      <c r="Q1489" s="187" t="s">
        <v>28421</v>
      </c>
      <c r="R1489" s="184" t="s">
        <v>28422</v>
      </c>
      <c r="S1489" s="184">
        <v>13577272316</v>
      </c>
      <c r="T1489" s="184" t="s">
        <v>28423</v>
      </c>
      <c r="U1489" s="184">
        <v>13577272316</v>
      </c>
      <c r="V1489" s="184" t="s">
        <v>28424</v>
      </c>
      <c r="W1489" s="184">
        <v>13577285599</v>
      </c>
      <c r="X1489" s="187" t="s">
        <v>28425</v>
      </c>
      <c r="Y1489" s="187" t="s">
        <v>28426</v>
      </c>
      <c r="Z1489" s="188" t="s">
        <v>24041</v>
      </c>
      <c r="AA1489" s="184">
        <v>180</v>
      </c>
      <c r="AB1489" s="184" t="s">
        <v>28368</v>
      </c>
      <c r="AC1489" s="184"/>
      <c r="AD1489" s="184"/>
      <c r="AE1489" s="184" t="s">
        <v>3580</v>
      </c>
      <c r="AF1489" s="184"/>
      <c r="AG1489" s="184"/>
      <c r="AH1489" s="184"/>
      <c r="AI1489" s="184"/>
      <c r="AJ1489" s="184" t="s">
        <v>3563</v>
      </c>
      <c r="AK1489" s="184">
        <v>671600</v>
      </c>
      <c r="AL1489" s="184" t="s">
        <v>825</v>
      </c>
      <c r="AM1489" s="184" t="s">
        <v>6215</v>
      </c>
      <c r="AN1489" s="184">
        <v>13033345728</v>
      </c>
      <c r="AO1489" s="184" t="s">
        <v>6216</v>
      </c>
      <c r="AP1489" s="184" t="s">
        <v>17838</v>
      </c>
      <c r="AQ1489" s="184">
        <v>13577272316</v>
      </c>
      <c r="AR1489" s="184" t="s">
        <v>825</v>
      </c>
      <c r="AS1489" s="184" t="s">
        <v>6215</v>
      </c>
      <c r="AT1489" s="184">
        <v>13033345728</v>
      </c>
      <c r="AU1489" s="184" t="s">
        <v>28427</v>
      </c>
      <c r="AV1489" s="184" t="s">
        <v>28428</v>
      </c>
      <c r="AW1489" s="190"/>
      <c r="AX1489" s="185">
        <v>43906</v>
      </c>
      <c r="AY1489" s="185">
        <v>43549</v>
      </c>
      <c r="AZ1489" s="184" t="s">
        <v>28370</v>
      </c>
      <c r="BA1489" s="184" t="s">
        <v>28429</v>
      </c>
      <c r="BB1489" s="184"/>
      <c r="BC1489" s="184"/>
      <c r="BD1489" s="184"/>
      <c r="BE1489" s="184"/>
      <c r="BF1489" s="184"/>
      <c r="BG1489" s="184"/>
      <c r="BH1489" s="184"/>
      <c r="BI1489" s="184"/>
      <c r="BJ1489" s="184"/>
      <c r="BK1489" s="184"/>
      <c r="BL1489" s="184" t="s">
        <v>3493</v>
      </c>
      <c r="BM1489" s="184"/>
      <c r="BN1489" s="184" t="s">
        <v>3493</v>
      </c>
      <c r="BO1489" s="184" t="s">
        <v>3493</v>
      </c>
      <c r="BP1489" s="184" t="s">
        <v>3493</v>
      </c>
      <c r="BQ1489" s="184" t="s">
        <v>3493</v>
      </c>
      <c r="BR1489" s="184"/>
      <c r="BS1489" s="184" t="s">
        <v>3493</v>
      </c>
      <c r="BT1489" s="187" t="s">
        <v>3493</v>
      </c>
      <c r="BU1489" s="184"/>
      <c r="BV1489" s="190" t="e">
        <f>VLOOKUP(D:D,#REF!,2,0)</f>
        <v>#REF!</v>
      </c>
      <c r="BW1489" s="190" t="e">
        <f>VLOOKUP(D:D,#REF!,3,0)</f>
        <v>#REF!</v>
      </c>
      <c r="BX1489" s="190"/>
      <c r="BY1489" s="190"/>
      <c r="BZ1489" s="191" t="e">
        <f>VLOOKUP(D:D,#REF!,2,0)</f>
        <v>#REF!</v>
      </c>
      <c r="CA1489" s="192" t="s">
        <v>18928</v>
      </c>
      <c r="CB1489" s="192" t="s">
        <v>18928</v>
      </c>
      <c r="CC1489" s="192" t="s">
        <v>18928</v>
      </c>
      <c r="CD1489" s="190"/>
      <c r="CE1489" s="184">
        <v>7004951</v>
      </c>
    </row>
    <row r="1490" spans="1:83" ht="11.95" customHeight="1">
      <c r="A1490" s="184">
        <v>7004952</v>
      </c>
      <c r="B1490" s="184">
        <v>1489</v>
      </c>
      <c r="C1490" s="184" t="s">
        <v>22473</v>
      </c>
      <c r="D1490" s="184" t="s">
        <v>25</v>
      </c>
      <c r="E1490" s="184" t="s">
        <v>645</v>
      </c>
      <c r="F1490" s="184" t="s">
        <v>17839</v>
      </c>
      <c r="G1490" s="185">
        <v>42877</v>
      </c>
      <c r="H1490" s="186" t="s">
        <v>22552</v>
      </c>
      <c r="I1490" s="187">
        <v>21146</v>
      </c>
      <c r="J1490" s="184" t="s">
        <v>11220</v>
      </c>
      <c r="K1490" s="184">
        <v>7004952</v>
      </c>
      <c r="L1490" s="184" t="s">
        <v>28430</v>
      </c>
      <c r="M1490" s="184" t="s">
        <v>28431</v>
      </c>
      <c r="N1490" s="188" t="s">
        <v>28432</v>
      </c>
      <c r="O1490" s="189" t="s">
        <v>17840</v>
      </c>
      <c r="P1490" s="187" t="s">
        <v>28433</v>
      </c>
      <c r="Q1490" s="187" t="s">
        <v>28433</v>
      </c>
      <c r="R1490" s="184" t="s">
        <v>28434</v>
      </c>
      <c r="S1490" s="184">
        <v>18077405152</v>
      </c>
      <c r="T1490" s="184" t="s">
        <v>28435</v>
      </c>
      <c r="U1490" s="184">
        <v>18278439149</v>
      </c>
      <c r="V1490" s="184" t="s">
        <v>28436</v>
      </c>
      <c r="W1490" s="184" t="s">
        <v>28437</v>
      </c>
      <c r="X1490" s="187" t="s">
        <v>28438</v>
      </c>
      <c r="Y1490" s="187"/>
      <c r="Z1490" s="188" t="s">
        <v>24041</v>
      </c>
      <c r="AA1490" s="184">
        <v>180</v>
      </c>
      <c r="AB1490" s="184" t="s">
        <v>28439</v>
      </c>
      <c r="AC1490" s="184"/>
      <c r="AD1490" s="184"/>
      <c r="AE1490" s="184" t="s">
        <v>3562</v>
      </c>
      <c r="AF1490" s="184"/>
      <c r="AG1490" s="184"/>
      <c r="AH1490" s="184"/>
      <c r="AI1490" s="184"/>
      <c r="AJ1490" s="184" t="s">
        <v>3593</v>
      </c>
      <c r="AK1490" s="184">
        <v>542899</v>
      </c>
      <c r="AL1490" s="184" t="s">
        <v>28435</v>
      </c>
      <c r="AM1490" s="184" t="s">
        <v>17841</v>
      </c>
      <c r="AN1490" s="184">
        <v>18278439149</v>
      </c>
      <c r="AO1490" s="184" t="s">
        <v>28440</v>
      </c>
      <c r="AP1490" s="184" t="s">
        <v>17842</v>
      </c>
      <c r="AQ1490" s="184">
        <v>18278439149</v>
      </c>
      <c r="AR1490" s="184" t="s">
        <v>28435</v>
      </c>
      <c r="AS1490" s="184" t="s">
        <v>17841</v>
      </c>
      <c r="AT1490" s="184">
        <v>18278439149</v>
      </c>
      <c r="AU1490" s="184" t="s">
        <v>28441</v>
      </c>
      <c r="AV1490" s="184" t="s">
        <v>28442</v>
      </c>
      <c r="AW1490" s="190"/>
      <c r="AX1490" s="185">
        <v>43865</v>
      </c>
      <c r="AY1490" s="185"/>
      <c r="AZ1490" s="184" t="s">
        <v>19014</v>
      </c>
      <c r="BA1490" s="184" t="s">
        <v>28443</v>
      </c>
      <c r="BB1490" s="184"/>
      <c r="BC1490" s="184"/>
      <c r="BD1490" s="184"/>
      <c r="BE1490" s="184"/>
      <c r="BF1490" s="184"/>
      <c r="BG1490" s="184"/>
      <c r="BH1490" s="184"/>
      <c r="BI1490" s="184"/>
      <c r="BJ1490" s="184"/>
      <c r="BK1490" s="184"/>
      <c r="BL1490" s="184" t="s">
        <v>3493</v>
      </c>
      <c r="BM1490" s="184"/>
      <c r="BN1490" s="184" t="s">
        <v>3493</v>
      </c>
      <c r="BO1490" s="184"/>
      <c r="BP1490" s="184" t="s">
        <v>3493</v>
      </c>
      <c r="BQ1490" s="184" t="s">
        <v>3493</v>
      </c>
      <c r="BR1490" s="184"/>
      <c r="BS1490" s="184"/>
      <c r="BT1490" s="187" t="s">
        <v>3493</v>
      </c>
      <c r="BU1490" s="184"/>
      <c r="BV1490" s="190" t="e">
        <f>VLOOKUP(D:D,#REF!,2,0)</f>
        <v>#REF!</v>
      </c>
      <c r="BW1490" s="190" t="e">
        <f>VLOOKUP(D:D,#REF!,3,0)</f>
        <v>#REF!</v>
      </c>
      <c r="BX1490" s="190"/>
      <c r="BY1490" s="190"/>
      <c r="BZ1490" s="191" t="e">
        <f>VLOOKUP(D:D,#REF!,2,0)</f>
        <v>#REF!</v>
      </c>
      <c r="CA1490" s="192" t="s">
        <v>18928</v>
      </c>
      <c r="CB1490" s="192" t="s">
        <v>18928</v>
      </c>
      <c r="CC1490" s="192" t="s">
        <v>18928</v>
      </c>
      <c r="CD1490" s="190"/>
      <c r="CE1490" s="184">
        <v>7004952</v>
      </c>
    </row>
    <row r="1491" spans="1:83" ht="11.95" customHeight="1">
      <c r="A1491" s="184">
        <v>7004953</v>
      </c>
      <c r="B1491" s="184">
        <v>1490</v>
      </c>
      <c r="C1491" s="184" t="s">
        <v>22473</v>
      </c>
      <c r="D1491" s="184" t="s">
        <v>25</v>
      </c>
      <c r="E1491" s="184" t="s">
        <v>645</v>
      </c>
      <c r="F1491" s="184" t="s">
        <v>17843</v>
      </c>
      <c r="G1491" s="185">
        <v>42823</v>
      </c>
      <c r="H1491" s="186" t="s">
        <v>22552</v>
      </c>
      <c r="I1491" s="187">
        <v>21146</v>
      </c>
      <c r="J1491" s="184" t="s">
        <v>22475</v>
      </c>
      <c r="K1491" s="184">
        <v>7004953</v>
      </c>
      <c r="L1491" s="184" t="s">
        <v>28444</v>
      </c>
      <c r="M1491" s="184" t="s">
        <v>28445</v>
      </c>
      <c r="N1491" s="188" t="s">
        <v>28446</v>
      </c>
      <c r="O1491" s="189" t="s">
        <v>17844</v>
      </c>
      <c r="P1491" s="187" t="s">
        <v>28447</v>
      </c>
      <c r="Q1491" s="187" t="s">
        <v>28447</v>
      </c>
      <c r="R1491" s="184" t="s">
        <v>28448</v>
      </c>
      <c r="S1491" s="184">
        <v>13507846570</v>
      </c>
      <c r="T1491" s="184" t="s">
        <v>28449</v>
      </c>
      <c r="U1491" s="184">
        <v>13878428757</v>
      </c>
      <c r="V1491" s="184" t="s">
        <v>28449</v>
      </c>
      <c r="W1491" s="184">
        <v>13878428757</v>
      </c>
      <c r="X1491" s="187" t="s">
        <v>28450</v>
      </c>
      <c r="Y1491" s="187"/>
      <c r="Z1491" s="188" t="s">
        <v>17845</v>
      </c>
      <c r="AA1491" s="184">
        <v>180</v>
      </c>
      <c r="AB1491" s="184" t="s">
        <v>28439</v>
      </c>
      <c r="AC1491" s="184"/>
      <c r="AD1491" s="184"/>
      <c r="AE1491" s="184" t="s">
        <v>3562</v>
      </c>
      <c r="AF1491" s="184"/>
      <c r="AG1491" s="184"/>
      <c r="AH1491" s="184"/>
      <c r="AI1491" s="184"/>
      <c r="AJ1491" s="184" t="s">
        <v>3563</v>
      </c>
      <c r="AK1491" s="184">
        <v>542827</v>
      </c>
      <c r="AL1491" s="184" t="s">
        <v>28449</v>
      </c>
      <c r="AM1491" s="184" t="s">
        <v>17846</v>
      </c>
      <c r="AN1491" s="184">
        <v>13878428757</v>
      </c>
      <c r="AO1491" s="184" t="s">
        <v>28451</v>
      </c>
      <c r="AP1491" s="184" t="s">
        <v>17847</v>
      </c>
      <c r="AQ1491" s="184">
        <v>13878428757</v>
      </c>
      <c r="AR1491" s="184" t="s">
        <v>28449</v>
      </c>
      <c r="AS1491" s="184" t="s">
        <v>17846</v>
      </c>
      <c r="AT1491" s="184">
        <v>13878428757</v>
      </c>
      <c r="AU1491" s="184" t="s">
        <v>28452</v>
      </c>
      <c r="AV1491" s="184" t="s">
        <v>28452</v>
      </c>
      <c r="AW1491" s="190"/>
      <c r="AX1491" s="185">
        <v>44336</v>
      </c>
      <c r="AY1491" s="185"/>
      <c r="AZ1491" s="184" t="s">
        <v>19014</v>
      </c>
      <c r="BA1491" s="184" t="s">
        <v>28453</v>
      </c>
      <c r="BB1491" s="184"/>
      <c r="BC1491" s="184"/>
      <c r="BD1491" s="184"/>
      <c r="BE1491" s="184"/>
      <c r="BF1491" s="184"/>
      <c r="BG1491" s="184"/>
      <c r="BH1491" s="184"/>
      <c r="BI1491" s="184"/>
      <c r="BJ1491" s="184"/>
      <c r="BK1491" s="184"/>
      <c r="BL1491" s="184" t="s">
        <v>3493</v>
      </c>
      <c r="BM1491" s="184"/>
      <c r="BN1491" s="184" t="s">
        <v>3493</v>
      </c>
      <c r="BO1491" s="184"/>
      <c r="BP1491" s="184" t="s">
        <v>3493</v>
      </c>
      <c r="BQ1491" s="184" t="s">
        <v>3493</v>
      </c>
      <c r="BR1491" s="184"/>
      <c r="BS1491" s="184"/>
      <c r="BT1491" s="187" t="s">
        <v>3493</v>
      </c>
      <c r="BU1491" s="184"/>
      <c r="BV1491" s="190" t="e">
        <f>VLOOKUP(D:D,#REF!,2,0)</f>
        <v>#REF!</v>
      </c>
      <c r="BW1491" s="190" t="e">
        <f>VLOOKUP(D:D,#REF!,3,0)</f>
        <v>#REF!</v>
      </c>
      <c r="BX1491" s="190"/>
      <c r="BY1491" s="190"/>
      <c r="BZ1491" s="191" t="e">
        <f>VLOOKUP(D:D,#REF!,2,0)</f>
        <v>#REF!</v>
      </c>
      <c r="CA1491" s="192" t="s">
        <v>18928</v>
      </c>
      <c r="CB1491" s="192" t="s">
        <v>18928</v>
      </c>
      <c r="CC1491" s="192" t="s">
        <v>18928</v>
      </c>
      <c r="CD1491" s="190"/>
      <c r="CE1491" s="184">
        <v>7004953</v>
      </c>
    </row>
    <row r="1492" spans="1:83" ht="11.95" customHeight="1">
      <c r="A1492" s="184">
        <v>7004954</v>
      </c>
      <c r="B1492" s="184">
        <v>1491</v>
      </c>
      <c r="C1492" s="184" t="s">
        <v>22473</v>
      </c>
      <c r="D1492" s="184" t="s">
        <v>25</v>
      </c>
      <c r="E1492" s="184" t="s">
        <v>28454</v>
      </c>
      <c r="F1492" s="184" t="s">
        <v>17848</v>
      </c>
      <c r="G1492" s="185">
        <v>42806</v>
      </c>
      <c r="H1492" s="186" t="s">
        <v>22552</v>
      </c>
      <c r="I1492" s="187">
        <v>21146</v>
      </c>
      <c r="J1492" s="184" t="s">
        <v>12633</v>
      </c>
      <c r="K1492" s="184">
        <v>7004954</v>
      </c>
      <c r="L1492" s="184" t="s">
        <v>28455</v>
      </c>
      <c r="M1492" s="184" t="s">
        <v>28456</v>
      </c>
      <c r="N1492" s="188" t="s">
        <v>28457</v>
      </c>
      <c r="O1492" s="189" t="s">
        <v>17849</v>
      </c>
      <c r="P1492" s="187" t="s">
        <v>28458</v>
      </c>
      <c r="Q1492" s="187" t="s">
        <v>28458</v>
      </c>
      <c r="R1492" s="184" t="s">
        <v>28459</v>
      </c>
      <c r="S1492" s="184">
        <v>13788667622</v>
      </c>
      <c r="T1492" s="184" t="s">
        <v>28460</v>
      </c>
      <c r="U1492" s="184">
        <v>13878511168</v>
      </c>
      <c r="V1492" s="184" t="s">
        <v>28459</v>
      </c>
      <c r="W1492" s="184">
        <v>13788667622</v>
      </c>
      <c r="X1492" s="187" t="s">
        <v>28461</v>
      </c>
      <c r="Y1492" s="187"/>
      <c r="Z1492" s="188" t="s">
        <v>24041</v>
      </c>
      <c r="AA1492" s="184">
        <v>180</v>
      </c>
      <c r="AB1492" s="184" t="s">
        <v>28439</v>
      </c>
      <c r="AC1492" s="184"/>
      <c r="AD1492" s="184"/>
      <c r="AE1492" s="184" t="s">
        <v>3562</v>
      </c>
      <c r="AF1492" s="184"/>
      <c r="AG1492" s="184"/>
      <c r="AH1492" s="184"/>
      <c r="AI1492" s="184"/>
      <c r="AJ1492" s="184" t="s">
        <v>3593</v>
      </c>
      <c r="AK1492" s="184">
        <v>537200</v>
      </c>
      <c r="AL1492" s="184" t="s">
        <v>28460</v>
      </c>
      <c r="AM1492" s="184" t="s">
        <v>17850</v>
      </c>
      <c r="AN1492" s="184">
        <v>13878511168</v>
      </c>
      <c r="AO1492" s="184" t="s">
        <v>3577</v>
      </c>
      <c r="AP1492" s="184" t="s">
        <v>17851</v>
      </c>
      <c r="AQ1492" s="184">
        <v>13878511168</v>
      </c>
      <c r="AR1492" s="184" t="s">
        <v>28460</v>
      </c>
      <c r="AS1492" s="184" t="s">
        <v>17850</v>
      </c>
      <c r="AT1492" s="184">
        <v>13878511168</v>
      </c>
      <c r="AU1492" s="184" t="s">
        <v>28462</v>
      </c>
      <c r="AV1492" s="184" t="s">
        <v>28462</v>
      </c>
      <c r="AW1492" s="190"/>
      <c r="AX1492" s="185">
        <v>44270</v>
      </c>
      <c r="AY1492" s="185"/>
      <c r="AZ1492" s="184" t="s">
        <v>19014</v>
      </c>
      <c r="BA1492" s="184" t="s">
        <v>28463</v>
      </c>
      <c r="BB1492" s="184"/>
      <c r="BC1492" s="184"/>
      <c r="BD1492" s="184"/>
      <c r="BE1492" s="184"/>
      <c r="BF1492" s="184"/>
      <c r="BG1492" s="184"/>
      <c r="BH1492" s="184"/>
      <c r="BI1492" s="184"/>
      <c r="BJ1492" s="184"/>
      <c r="BK1492" s="184"/>
      <c r="BL1492" s="184" t="s">
        <v>3493</v>
      </c>
      <c r="BM1492" s="184"/>
      <c r="BN1492" s="184" t="s">
        <v>3493</v>
      </c>
      <c r="BO1492" s="184"/>
      <c r="BP1492" s="184" t="s">
        <v>3493</v>
      </c>
      <c r="BQ1492" s="184" t="s">
        <v>3493</v>
      </c>
      <c r="BR1492" s="184" t="s">
        <v>3493</v>
      </c>
      <c r="BS1492" s="184"/>
      <c r="BT1492" s="187" t="s">
        <v>3493</v>
      </c>
      <c r="BU1492" s="184"/>
      <c r="BV1492" s="190" t="e">
        <f>VLOOKUP(D:D,#REF!,2,0)</f>
        <v>#REF!</v>
      </c>
      <c r="BW1492" s="190" t="e">
        <f>VLOOKUP(D:D,#REF!,3,0)</f>
        <v>#REF!</v>
      </c>
      <c r="BX1492" s="190"/>
      <c r="BY1492" s="190"/>
      <c r="BZ1492" s="191" t="e">
        <f>VLOOKUP(D:D,#REF!,2,0)</f>
        <v>#REF!</v>
      </c>
      <c r="CA1492" s="192" t="s">
        <v>18928</v>
      </c>
      <c r="CB1492" s="192" t="s">
        <v>18928</v>
      </c>
      <c r="CC1492" s="192" t="s">
        <v>18928</v>
      </c>
      <c r="CD1492" s="190"/>
      <c r="CE1492" s="184">
        <v>7004954</v>
      </c>
    </row>
    <row r="1493" spans="1:83" ht="11.95" customHeight="1">
      <c r="A1493" s="184">
        <v>7004955</v>
      </c>
      <c r="B1493" s="184">
        <v>1492</v>
      </c>
      <c r="C1493" s="184" t="s">
        <v>22473</v>
      </c>
      <c r="D1493" s="184" t="s">
        <v>25</v>
      </c>
      <c r="E1493" s="184" t="s">
        <v>636</v>
      </c>
      <c r="F1493" s="184" t="s">
        <v>17852</v>
      </c>
      <c r="G1493" s="185">
        <v>42806</v>
      </c>
      <c r="H1493" s="186" t="s">
        <v>22927</v>
      </c>
      <c r="I1493" s="187">
        <v>21145</v>
      </c>
      <c r="J1493" s="184" t="s">
        <v>12633</v>
      </c>
      <c r="K1493" s="184">
        <v>7004955</v>
      </c>
      <c r="L1493" s="184" t="s">
        <v>28464</v>
      </c>
      <c r="M1493" s="184" t="s">
        <v>28465</v>
      </c>
      <c r="N1493" s="188" t="s">
        <v>28466</v>
      </c>
      <c r="O1493" s="189" t="s">
        <v>28467</v>
      </c>
      <c r="P1493" s="187" t="s">
        <v>28468</v>
      </c>
      <c r="Q1493" s="187" t="s">
        <v>28468</v>
      </c>
      <c r="R1493" s="184" t="s">
        <v>28469</v>
      </c>
      <c r="S1493" s="184">
        <v>13878633908</v>
      </c>
      <c r="T1493" s="184" t="s">
        <v>28470</v>
      </c>
      <c r="U1493" s="184">
        <v>15878729880</v>
      </c>
      <c r="V1493" s="184" t="s">
        <v>28469</v>
      </c>
      <c r="W1493" s="184">
        <v>13878633908</v>
      </c>
      <c r="X1493" s="187" t="s">
        <v>28471</v>
      </c>
      <c r="Y1493" s="187" t="s">
        <v>28472</v>
      </c>
      <c r="Z1493" s="188" t="s">
        <v>17853</v>
      </c>
      <c r="AA1493" s="184">
        <v>180</v>
      </c>
      <c r="AB1493" s="184" t="s">
        <v>28439</v>
      </c>
      <c r="AC1493" s="184"/>
      <c r="AD1493" s="184"/>
      <c r="AE1493" s="184" t="s">
        <v>3562</v>
      </c>
      <c r="AF1493" s="184"/>
      <c r="AG1493" s="184"/>
      <c r="AH1493" s="184"/>
      <c r="AI1493" s="184"/>
      <c r="AJ1493" s="184" t="s">
        <v>3563</v>
      </c>
      <c r="AK1493" s="184">
        <v>532200</v>
      </c>
      <c r="AL1493" s="184" t="s">
        <v>17854</v>
      </c>
      <c r="AM1493" s="184" t="s">
        <v>17855</v>
      </c>
      <c r="AN1493" s="184">
        <v>15878729880</v>
      </c>
      <c r="AO1493" s="184" t="s">
        <v>28473</v>
      </c>
      <c r="AP1493" s="184" t="s">
        <v>17856</v>
      </c>
      <c r="AQ1493" s="184">
        <v>18934752176</v>
      </c>
      <c r="AR1493" s="184" t="s">
        <v>17854</v>
      </c>
      <c r="AS1493" s="184" t="s">
        <v>17855</v>
      </c>
      <c r="AT1493" s="184">
        <v>15878729880</v>
      </c>
      <c r="AU1493" s="184" t="s">
        <v>28474</v>
      </c>
      <c r="AV1493" s="184" t="s">
        <v>28474</v>
      </c>
      <c r="AW1493" s="190"/>
      <c r="AX1493" s="185">
        <v>43901</v>
      </c>
      <c r="AY1493" s="185">
        <v>43246</v>
      </c>
      <c r="AZ1493" s="184" t="s">
        <v>19014</v>
      </c>
      <c r="BA1493" s="184" t="s">
        <v>28475</v>
      </c>
      <c r="BB1493" s="184"/>
      <c r="BC1493" s="184"/>
      <c r="BD1493" s="184"/>
      <c r="BE1493" s="184"/>
      <c r="BF1493" s="184"/>
      <c r="BG1493" s="184"/>
      <c r="BH1493" s="184"/>
      <c r="BI1493" s="184"/>
      <c r="BJ1493" s="184"/>
      <c r="BK1493" s="184"/>
      <c r="BL1493" s="184" t="s">
        <v>3493</v>
      </c>
      <c r="BM1493" s="184"/>
      <c r="BN1493" s="184" t="s">
        <v>3493</v>
      </c>
      <c r="BO1493" s="184" t="s">
        <v>3493</v>
      </c>
      <c r="BP1493" s="184" t="s">
        <v>3493</v>
      </c>
      <c r="BQ1493" s="184" t="s">
        <v>3493</v>
      </c>
      <c r="BR1493" s="184"/>
      <c r="BS1493" s="184"/>
      <c r="BT1493" s="187" t="s">
        <v>3493</v>
      </c>
      <c r="BU1493" s="184"/>
      <c r="BV1493" s="190" t="e">
        <f>VLOOKUP(D:D,#REF!,2,0)</f>
        <v>#REF!</v>
      </c>
      <c r="BW1493" s="190" t="e">
        <f>VLOOKUP(D:D,#REF!,3,0)</f>
        <v>#REF!</v>
      </c>
      <c r="BX1493" s="190"/>
      <c r="BY1493" s="190"/>
      <c r="BZ1493" s="191" t="e">
        <f>VLOOKUP(D:D,#REF!,2,0)</f>
        <v>#REF!</v>
      </c>
      <c r="CA1493" s="192" t="s">
        <v>18928</v>
      </c>
      <c r="CB1493" s="192" t="s">
        <v>18928</v>
      </c>
      <c r="CC1493" s="192" t="s">
        <v>18928</v>
      </c>
      <c r="CD1493" s="190"/>
      <c r="CE1493" s="184">
        <v>7004955</v>
      </c>
    </row>
    <row r="1494" spans="1:83" ht="11.95" customHeight="1">
      <c r="A1494" s="184">
        <v>7004956</v>
      </c>
      <c r="B1494" s="184">
        <v>1493</v>
      </c>
      <c r="C1494" s="184" t="s">
        <v>22473</v>
      </c>
      <c r="D1494" s="184" t="s">
        <v>25</v>
      </c>
      <c r="E1494" s="184" t="s">
        <v>17857</v>
      </c>
      <c r="F1494" s="184" t="s">
        <v>17858</v>
      </c>
      <c r="G1494" s="185">
        <v>42821</v>
      </c>
      <c r="H1494" s="186" t="s">
        <v>22474</v>
      </c>
      <c r="I1494" s="187">
        <v>21050</v>
      </c>
      <c r="J1494" s="184" t="s">
        <v>22707</v>
      </c>
      <c r="K1494" s="184">
        <v>7004956</v>
      </c>
      <c r="L1494" s="184" t="s">
        <v>28476</v>
      </c>
      <c r="M1494" s="184" t="s">
        <v>28477</v>
      </c>
      <c r="N1494" s="188" t="s">
        <v>28478</v>
      </c>
      <c r="O1494" s="189" t="s">
        <v>17859</v>
      </c>
      <c r="P1494" s="187" t="s">
        <v>28479</v>
      </c>
      <c r="Q1494" s="187" t="s">
        <v>28479</v>
      </c>
      <c r="R1494" s="184" t="s">
        <v>28480</v>
      </c>
      <c r="S1494" s="184">
        <v>18977661568</v>
      </c>
      <c r="T1494" s="184" t="s">
        <v>28481</v>
      </c>
      <c r="U1494" s="184">
        <v>18977661793</v>
      </c>
      <c r="V1494" s="184" t="s">
        <v>28481</v>
      </c>
      <c r="W1494" s="184">
        <v>18977661793</v>
      </c>
      <c r="X1494" s="187" t="s">
        <v>28482</v>
      </c>
      <c r="Y1494" s="187" t="s">
        <v>28483</v>
      </c>
      <c r="Z1494" s="188" t="s">
        <v>28484</v>
      </c>
      <c r="AA1494" s="184">
        <v>120</v>
      </c>
      <c r="AB1494" s="184" t="s">
        <v>28439</v>
      </c>
      <c r="AC1494" s="184"/>
      <c r="AD1494" s="184"/>
      <c r="AE1494" s="184" t="s">
        <v>3562</v>
      </c>
      <c r="AF1494" s="184"/>
      <c r="AG1494" s="184"/>
      <c r="AH1494" s="184"/>
      <c r="AI1494" s="184"/>
      <c r="AJ1494" s="184" t="s">
        <v>3563</v>
      </c>
      <c r="AK1494" s="184">
        <v>533800</v>
      </c>
      <c r="AL1494" s="184" t="s">
        <v>28481</v>
      </c>
      <c r="AM1494" s="184" t="s">
        <v>17860</v>
      </c>
      <c r="AN1494" s="184">
        <v>18977661793</v>
      </c>
      <c r="AO1494" s="184" t="s">
        <v>28485</v>
      </c>
      <c r="AP1494" s="184" t="s">
        <v>17861</v>
      </c>
      <c r="AQ1494" s="184">
        <v>18977666959</v>
      </c>
      <c r="AR1494" s="184" t="s">
        <v>28481</v>
      </c>
      <c r="AS1494" s="184" t="s">
        <v>17862</v>
      </c>
      <c r="AT1494" s="184">
        <v>18977661793</v>
      </c>
      <c r="AU1494" s="184" t="s">
        <v>28486</v>
      </c>
      <c r="AV1494" s="184" t="s">
        <v>28487</v>
      </c>
      <c r="AW1494" s="190"/>
      <c r="AX1494" s="185">
        <v>44272</v>
      </c>
      <c r="AY1494" s="185">
        <v>43815</v>
      </c>
      <c r="AZ1494" s="184" t="s">
        <v>28350</v>
      </c>
      <c r="BA1494" s="184" t="s">
        <v>28488</v>
      </c>
      <c r="BB1494" s="184"/>
      <c r="BC1494" s="184"/>
      <c r="BD1494" s="184"/>
      <c r="BE1494" s="184"/>
      <c r="BF1494" s="184"/>
      <c r="BG1494" s="184"/>
      <c r="BH1494" s="184"/>
      <c r="BI1494" s="184"/>
      <c r="BJ1494" s="184"/>
      <c r="BK1494" s="184"/>
      <c r="BL1494" s="184" t="s">
        <v>3493</v>
      </c>
      <c r="BM1494" s="184"/>
      <c r="BN1494" s="184"/>
      <c r="BO1494" s="184" t="s">
        <v>3493</v>
      </c>
      <c r="BP1494" s="184" t="s">
        <v>3493</v>
      </c>
      <c r="BQ1494" s="184" t="s">
        <v>3493</v>
      </c>
      <c r="BR1494" s="184"/>
      <c r="BS1494" s="184"/>
      <c r="BT1494" s="187" t="s">
        <v>3493</v>
      </c>
      <c r="BU1494" s="184"/>
      <c r="BV1494" s="190" t="e">
        <f>VLOOKUP(D:D,#REF!,2,0)</f>
        <v>#REF!</v>
      </c>
      <c r="BW1494" s="190" t="e">
        <f>VLOOKUP(D:D,#REF!,3,0)</f>
        <v>#REF!</v>
      </c>
      <c r="BX1494" s="190"/>
      <c r="BY1494" s="190"/>
      <c r="BZ1494" s="191" t="e">
        <f>VLOOKUP(D:D,#REF!,2,0)</f>
        <v>#REF!</v>
      </c>
      <c r="CA1494" s="192" t="s">
        <v>18928</v>
      </c>
      <c r="CB1494" s="192" t="s">
        <v>18928</v>
      </c>
      <c r="CC1494" s="192" t="s">
        <v>18928</v>
      </c>
      <c r="CD1494" s="190"/>
      <c r="CE1494" s="184">
        <v>7004956</v>
      </c>
    </row>
    <row r="1495" spans="1:83" ht="11.95" customHeight="1">
      <c r="A1495" s="184">
        <v>7004957</v>
      </c>
      <c r="B1495" s="184">
        <v>1494</v>
      </c>
      <c r="C1495" s="184" t="s">
        <v>22473</v>
      </c>
      <c r="D1495" s="184" t="s">
        <v>25</v>
      </c>
      <c r="E1495" s="184" t="s">
        <v>122</v>
      </c>
      <c r="F1495" s="184" t="s">
        <v>17863</v>
      </c>
      <c r="G1495" s="185">
        <v>42797</v>
      </c>
      <c r="H1495" s="186" t="s">
        <v>22474</v>
      </c>
      <c r="I1495" s="187">
        <v>21050</v>
      </c>
      <c r="J1495" s="184" t="s">
        <v>22707</v>
      </c>
      <c r="K1495" s="184">
        <v>7004957</v>
      </c>
      <c r="L1495" s="184" t="s">
        <v>28489</v>
      </c>
      <c r="M1495" s="184" t="s">
        <v>28490</v>
      </c>
      <c r="N1495" s="188" t="s">
        <v>28491</v>
      </c>
      <c r="O1495" s="189" t="s">
        <v>17864</v>
      </c>
      <c r="P1495" s="187" t="s">
        <v>28492</v>
      </c>
      <c r="Q1495" s="187" t="s">
        <v>28492</v>
      </c>
      <c r="R1495" s="184" t="s">
        <v>28493</v>
      </c>
      <c r="S1495" s="184" t="s">
        <v>28494</v>
      </c>
      <c r="T1495" s="184" t="s">
        <v>28495</v>
      </c>
      <c r="U1495" s="184">
        <v>18178133976</v>
      </c>
      <c r="V1495" s="184" t="s">
        <v>28495</v>
      </c>
      <c r="W1495" s="184">
        <v>18178133976</v>
      </c>
      <c r="X1495" s="187" t="s">
        <v>28496</v>
      </c>
      <c r="Y1495" s="187"/>
      <c r="Z1495" s="188" t="s">
        <v>17865</v>
      </c>
      <c r="AA1495" s="184">
        <v>180</v>
      </c>
      <c r="AB1495" s="184" t="s">
        <v>28439</v>
      </c>
      <c r="AC1495" s="184"/>
      <c r="AD1495" s="184"/>
      <c r="AE1495" s="184" t="s">
        <v>3562</v>
      </c>
      <c r="AF1495" s="184"/>
      <c r="AG1495" s="184"/>
      <c r="AH1495" s="184"/>
      <c r="AI1495" s="184"/>
      <c r="AJ1495" s="184"/>
      <c r="AK1495" s="184">
        <v>530000</v>
      </c>
      <c r="AL1495" s="184" t="s">
        <v>28497</v>
      </c>
      <c r="AM1495" s="184" t="s">
        <v>17866</v>
      </c>
      <c r="AN1495" s="184">
        <v>13597119059</v>
      </c>
      <c r="AO1495" s="184" t="s">
        <v>28498</v>
      </c>
      <c r="AP1495" s="184" t="s">
        <v>17867</v>
      </c>
      <c r="AQ1495" s="184">
        <v>18178133976</v>
      </c>
      <c r="AR1495" s="184" t="s">
        <v>28495</v>
      </c>
      <c r="AS1495" s="184" t="s">
        <v>17866</v>
      </c>
      <c r="AT1495" s="184">
        <v>18178133976</v>
      </c>
      <c r="AU1495" s="184" t="s">
        <v>28499</v>
      </c>
      <c r="AV1495" s="184" t="s">
        <v>28499</v>
      </c>
      <c r="AW1495" s="190"/>
      <c r="AX1495" s="185">
        <v>43864</v>
      </c>
      <c r="AY1495" s="185"/>
      <c r="AZ1495" s="184" t="s">
        <v>19014</v>
      </c>
      <c r="BA1495" s="184" t="s">
        <v>17868</v>
      </c>
      <c r="BB1495" s="184"/>
      <c r="BC1495" s="184"/>
      <c r="BD1495" s="184"/>
      <c r="BE1495" s="184"/>
      <c r="BF1495" s="184"/>
      <c r="BG1495" s="184"/>
      <c r="BH1495" s="184"/>
      <c r="BI1495" s="184"/>
      <c r="BJ1495" s="184"/>
      <c r="BK1495" s="184"/>
      <c r="BL1495" s="184" t="s">
        <v>3493</v>
      </c>
      <c r="BM1495" s="184"/>
      <c r="BN1495" s="184" t="s">
        <v>3493</v>
      </c>
      <c r="BO1495" s="184"/>
      <c r="BP1495" s="184" t="s">
        <v>3493</v>
      </c>
      <c r="BQ1495" s="184" t="s">
        <v>3493</v>
      </c>
      <c r="BR1495" s="184"/>
      <c r="BS1495" s="184"/>
      <c r="BT1495" s="187" t="s">
        <v>3493</v>
      </c>
      <c r="BU1495" s="184"/>
      <c r="BV1495" s="190" t="e">
        <f>VLOOKUP(D:D,#REF!,2,0)</f>
        <v>#REF!</v>
      </c>
      <c r="BW1495" s="190" t="e">
        <f>VLOOKUP(D:D,#REF!,3,0)</f>
        <v>#REF!</v>
      </c>
      <c r="BX1495" s="190"/>
      <c r="BY1495" s="190"/>
      <c r="BZ1495" s="191" t="e">
        <f>VLOOKUP(D:D,#REF!,2,0)</f>
        <v>#REF!</v>
      </c>
      <c r="CA1495" s="192" t="s">
        <v>18928</v>
      </c>
      <c r="CB1495" s="192" t="s">
        <v>18928</v>
      </c>
      <c r="CC1495" s="192" t="s">
        <v>18928</v>
      </c>
      <c r="CD1495" s="190"/>
      <c r="CE1495" s="184">
        <v>7004957</v>
      </c>
    </row>
    <row r="1496" spans="1:83" ht="11.95" customHeight="1">
      <c r="A1496" s="184">
        <v>7004958</v>
      </c>
      <c r="B1496" s="184">
        <v>1495</v>
      </c>
      <c r="C1496" s="184" t="s">
        <v>22473</v>
      </c>
      <c r="D1496" s="184" t="s">
        <v>25</v>
      </c>
      <c r="E1496" s="184" t="s">
        <v>122</v>
      </c>
      <c r="F1496" s="184" t="s">
        <v>17869</v>
      </c>
      <c r="G1496" s="185">
        <v>42821</v>
      </c>
      <c r="H1496" s="186" t="s">
        <v>22927</v>
      </c>
      <c r="I1496" s="187">
        <v>21145</v>
      </c>
      <c r="J1496" s="184" t="s">
        <v>12776</v>
      </c>
      <c r="K1496" s="184">
        <v>7004958</v>
      </c>
      <c r="L1496" s="184" t="s">
        <v>28500</v>
      </c>
      <c r="M1496" s="184" t="s">
        <v>28501</v>
      </c>
      <c r="N1496" s="188" t="s">
        <v>28502</v>
      </c>
      <c r="O1496" s="189" t="s">
        <v>17870</v>
      </c>
      <c r="P1496" s="187" t="s">
        <v>28503</v>
      </c>
      <c r="Q1496" s="187" t="s">
        <v>28504</v>
      </c>
      <c r="R1496" s="184" t="s">
        <v>17871</v>
      </c>
      <c r="S1496" s="184" t="s">
        <v>19516</v>
      </c>
      <c r="T1496" s="184" t="s">
        <v>17872</v>
      </c>
      <c r="U1496" s="184" t="s">
        <v>17873</v>
      </c>
      <c r="V1496" s="184" t="s">
        <v>17872</v>
      </c>
      <c r="W1496" s="184" t="s">
        <v>17873</v>
      </c>
      <c r="X1496" s="187" t="s">
        <v>17874</v>
      </c>
      <c r="Y1496" s="187"/>
      <c r="Z1496" s="188" t="s">
        <v>24041</v>
      </c>
      <c r="AA1496" s="184">
        <v>180</v>
      </c>
      <c r="AB1496" s="184" t="s">
        <v>28439</v>
      </c>
      <c r="AC1496" s="184"/>
      <c r="AD1496" s="184"/>
      <c r="AE1496" s="184" t="s">
        <v>3562</v>
      </c>
      <c r="AF1496" s="184"/>
      <c r="AG1496" s="184"/>
      <c r="AH1496" s="184"/>
      <c r="AI1496" s="184"/>
      <c r="AJ1496" s="184"/>
      <c r="AK1496" s="184">
        <v>530031</v>
      </c>
      <c r="AL1496" s="184" t="s">
        <v>17872</v>
      </c>
      <c r="AM1496" s="184" t="s">
        <v>17875</v>
      </c>
      <c r="AN1496" s="184" t="s">
        <v>17876</v>
      </c>
      <c r="AO1496" s="184" t="s">
        <v>17877</v>
      </c>
      <c r="AP1496" s="184" t="s">
        <v>17878</v>
      </c>
      <c r="AQ1496" s="184" t="s">
        <v>17879</v>
      </c>
      <c r="AR1496" s="184" t="s">
        <v>17872</v>
      </c>
      <c r="AS1496" s="184" t="s">
        <v>17875</v>
      </c>
      <c r="AT1496" s="184" t="s">
        <v>17876</v>
      </c>
      <c r="AU1496" s="184" t="s">
        <v>17880</v>
      </c>
      <c r="AV1496" s="184" t="s">
        <v>17880</v>
      </c>
      <c r="AW1496" s="190"/>
      <c r="AX1496" s="185">
        <v>44619</v>
      </c>
      <c r="AY1496" s="185"/>
      <c r="AZ1496" s="184" t="s">
        <v>19014</v>
      </c>
      <c r="BA1496" s="184" t="s">
        <v>17881</v>
      </c>
      <c r="BB1496" s="184"/>
      <c r="BC1496" s="184"/>
      <c r="BD1496" s="184"/>
      <c r="BE1496" s="184"/>
      <c r="BF1496" s="184"/>
      <c r="BG1496" s="184"/>
      <c r="BH1496" s="184"/>
      <c r="BI1496" s="184"/>
      <c r="BJ1496" s="184"/>
      <c r="BK1496" s="184"/>
      <c r="BL1496" s="184" t="s">
        <v>3493</v>
      </c>
      <c r="BM1496" s="184"/>
      <c r="BN1496" s="184" t="s">
        <v>3493</v>
      </c>
      <c r="BO1496" s="184"/>
      <c r="BP1496" s="184" t="s">
        <v>3493</v>
      </c>
      <c r="BQ1496" s="184" t="s">
        <v>3493</v>
      </c>
      <c r="BR1496" s="184"/>
      <c r="BS1496" s="184"/>
      <c r="BT1496" s="187" t="s">
        <v>3493</v>
      </c>
      <c r="BU1496" s="184"/>
      <c r="BV1496" s="190" t="e">
        <f>VLOOKUP(D:D,#REF!,2,0)</f>
        <v>#REF!</v>
      </c>
      <c r="BW1496" s="190" t="e">
        <f>VLOOKUP(D:D,#REF!,3,0)</f>
        <v>#REF!</v>
      </c>
      <c r="BX1496" s="190"/>
      <c r="BY1496" s="190"/>
      <c r="BZ1496" s="191" t="e">
        <f>VLOOKUP(D:D,#REF!,2,0)</f>
        <v>#REF!</v>
      </c>
      <c r="CA1496" s="192" t="s">
        <v>18928</v>
      </c>
      <c r="CB1496" s="192" t="s">
        <v>18928</v>
      </c>
      <c r="CC1496" s="192" t="s">
        <v>18928</v>
      </c>
      <c r="CD1496" s="190"/>
      <c r="CE1496" s="184">
        <v>7004958</v>
      </c>
    </row>
    <row r="1497" spans="1:83" ht="11.95" customHeight="1">
      <c r="A1497" s="184">
        <v>7004959</v>
      </c>
      <c r="B1497" s="184">
        <v>1496</v>
      </c>
      <c r="C1497" s="184" t="s">
        <v>9939</v>
      </c>
      <c r="D1497" s="184" t="s">
        <v>21</v>
      </c>
      <c r="E1497" s="184" t="s">
        <v>524</v>
      </c>
      <c r="F1497" s="184" t="s">
        <v>17882</v>
      </c>
      <c r="G1497" s="185">
        <v>42814</v>
      </c>
      <c r="H1497" s="186" t="s">
        <v>23768</v>
      </c>
      <c r="I1497" s="187">
        <v>21092</v>
      </c>
      <c r="J1497" s="184" t="s">
        <v>17883</v>
      </c>
      <c r="K1497" s="184">
        <v>7004959</v>
      </c>
      <c r="L1497" s="184" t="s">
        <v>17884</v>
      </c>
      <c r="M1497" s="184" t="s">
        <v>17885</v>
      </c>
      <c r="N1497" s="188" t="s">
        <v>17886</v>
      </c>
      <c r="O1497" s="189" t="s">
        <v>17887</v>
      </c>
      <c r="P1497" s="187" t="s">
        <v>17888</v>
      </c>
      <c r="Q1497" s="187" t="s">
        <v>17888</v>
      </c>
      <c r="R1497" s="184" t="s">
        <v>17889</v>
      </c>
      <c r="S1497" s="184">
        <v>18905560137</v>
      </c>
      <c r="T1497" s="184" t="s">
        <v>17890</v>
      </c>
      <c r="U1497" s="184" t="s">
        <v>17891</v>
      </c>
      <c r="V1497" s="184" t="s">
        <v>17890</v>
      </c>
      <c r="W1497" s="184" t="s">
        <v>17891</v>
      </c>
      <c r="X1497" s="187" t="s">
        <v>17892</v>
      </c>
      <c r="Y1497" s="187"/>
      <c r="Z1497" s="188" t="s">
        <v>19516</v>
      </c>
      <c r="AA1497" s="184">
        <v>180</v>
      </c>
      <c r="AB1497" s="184" t="s">
        <v>3561</v>
      </c>
      <c r="AC1497" s="184"/>
      <c r="AD1497" s="184"/>
      <c r="AE1497" s="184"/>
      <c r="AF1497" s="184"/>
      <c r="AG1497" s="184"/>
      <c r="AH1497" s="184"/>
      <c r="AI1497" s="184"/>
      <c r="AJ1497" s="184" t="s">
        <v>3593</v>
      </c>
      <c r="AK1497" s="184">
        <v>241000</v>
      </c>
      <c r="AL1497" s="184" t="s">
        <v>919</v>
      </c>
      <c r="AM1497" s="184" t="s">
        <v>17893</v>
      </c>
      <c r="AN1497" s="184">
        <v>18656000077</v>
      </c>
      <c r="AO1497" s="184" t="s">
        <v>12575</v>
      </c>
      <c r="AP1497" s="184" t="s">
        <v>17890</v>
      </c>
      <c r="AQ1497" s="184" t="s">
        <v>17894</v>
      </c>
      <c r="AR1497" s="184" t="s">
        <v>919</v>
      </c>
      <c r="AS1497" s="184" t="s">
        <v>17893</v>
      </c>
      <c r="AT1497" s="184">
        <v>18656000077</v>
      </c>
      <c r="AU1497" s="184" t="s">
        <v>17895</v>
      </c>
      <c r="AV1497" s="184" t="s">
        <v>17895</v>
      </c>
      <c r="AW1497" s="190"/>
      <c r="AX1497" s="185">
        <v>44273</v>
      </c>
      <c r="AY1497" s="185"/>
      <c r="AZ1497" s="184" t="s">
        <v>28350</v>
      </c>
      <c r="BA1497" s="184" t="s">
        <v>17896</v>
      </c>
      <c r="BB1497" s="184"/>
      <c r="BC1497" s="184"/>
      <c r="BD1497" s="184"/>
      <c r="BE1497" s="184"/>
      <c r="BF1497" s="184"/>
      <c r="BG1497" s="184"/>
      <c r="BH1497" s="184"/>
      <c r="BI1497" s="184"/>
      <c r="BJ1497" s="184"/>
      <c r="BK1497" s="184"/>
      <c r="BL1497" s="184" t="s">
        <v>3493</v>
      </c>
      <c r="BM1497" s="184"/>
      <c r="BN1497" s="184"/>
      <c r="BO1497" s="184"/>
      <c r="BP1497" s="184" t="s">
        <v>3493</v>
      </c>
      <c r="BQ1497" s="184" t="s">
        <v>3493</v>
      </c>
      <c r="BR1497" s="184"/>
      <c r="BS1497" s="184"/>
      <c r="BT1497" s="187" t="s">
        <v>3493</v>
      </c>
      <c r="BU1497" s="184"/>
      <c r="BV1497" s="190" t="e">
        <f>VLOOKUP(D:D,#REF!,2,0)</f>
        <v>#REF!</v>
      </c>
      <c r="BW1497" s="190" t="e">
        <f>VLOOKUP(D:D,#REF!,3,0)</f>
        <v>#REF!</v>
      </c>
      <c r="BX1497" s="190"/>
      <c r="BY1497" s="190"/>
      <c r="BZ1497" s="191" t="e">
        <f>VLOOKUP(D:D,#REF!,2,0)</f>
        <v>#REF!</v>
      </c>
      <c r="CA1497" s="192" t="s">
        <v>18928</v>
      </c>
      <c r="CB1497" s="192" t="s">
        <v>18928</v>
      </c>
      <c r="CC1497" s="192" t="s">
        <v>18928</v>
      </c>
      <c r="CD1497" s="190"/>
      <c r="CE1497" s="184">
        <v>7004959</v>
      </c>
    </row>
    <row r="1498" spans="1:83" ht="11.95" customHeight="1">
      <c r="A1498" s="184">
        <v>7004960</v>
      </c>
      <c r="B1498" s="184">
        <v>1497</v>
      </c>
      <c r="C1498" s="184" t="s">
        <v>9939</v>
      </c>
      <c r="D1498" s="184" t="s">
        <v>21</v>
      </c>
      <c r="E1498" s="184" t="s">
        <v>519</v>
      </c>
      <c r="F1498" s="184" t="s">
        <v>17897</v>
      </c>
      <c r="G1498" s="185">
        <v>42830</v>
      </c>
      <c r="H1498" s="186" t="s">
        <v>23768</v>
      </c>
      <c r="I1498" s="187">
        <v>21092</v>
      </c>
      <c r="J1498" s="184" t="s">
        <v>11285</v>
      </c>
      <c r="K1498" s="184">
        <v>7004960</v>
      </c>
      <c r="L1498" s="184" t="s">
        <v>17898</v>
      </c>
      <c r="M1498" s="184" t="s">
        <v>17899</v>
      </c>
      <c r="N1498" s="188" t="s">
        <v>17900</v>
      </c>
      <c r="O1498" s="189" t="s">
        <v>17901</v>
      </c>
      <c r="P1498" s="187" t="s">
        <v>17902</v>
      </c>
      <c r="Q1498" s="187" t="s">
        <v>17902</v>
      </c>
      <c r="R1498" s="184" t="s">
        <v>17903</v>
      </c>
      <c r="S1498" s="184" t="s">
        <v>17904</v>
      </c>
      <c r="T1498" s="184" t="s">
        <v>17905</v>
      </c>
      <c r="U1498" s="184">
        <v>13956150008</v>
      </c>
      <c r="V1498" s="184" t="s">
        <v>11426</v>
      </c>
      <c r="W1498" s="184" t="s">
        <v>17906</v>
      </c>
      <c r="X1498" s="187" t="s">
        <v>17907</v>
      </c>
      <c r="Y1498" s="187" t="s">
        <v>17908</v>
      </c>
      <c r="Z1498" s="188" t="s">
        <v>19516</v>
      </c>
      <c r="AA1498" s="184">
        <v>180</v>
      </c>
      <c r="AB1498" s="184" t="s">
        <v>3561</v>
      </c>
      <c r="AC1498" s="184"/>
      <c r="AD1498" s="184"/>
      <c r="AE1498" s="184" t="s">
        <v>3562</v>
      </c>
      <c r="AF1498" s="184"/>
      <c r="AG1498" s="184"/>
      <c r="AH1498" s="184"/>
      <c r="AI1498" s="184"/>
      <c r="AJ1498" s="184" t="s">
        <v>3593</v>
      </c>
      <c r="AK1498" s="184">
        <v>241200</v>
      </c>
      <c r="AL1498" s="184" t="s">
        <v>919</v>
      </c>
      <c r="AM1498" s="184" t="s">
        <v>17893</v>
      </c>
      <c r="AN1498" s="184">
        <v>18656000077</v>
      </c>
      <c r="AO1498" s="184" t="s">
        <v>12575</v>
      </c>
      <c r="AP1498" s="184" t="s">
        <v>17905</v>
      </c>
      <c r="AQ1498" s="184">
        <v>13956150008</v>
      </c>
      <c r="AR1498" s="184" t="s">
        <v>919</v>
      </c>
      <c r="AS1498" s="184" t="s">
        <v>17893</v>
      </c>
      <c r="AT1498" s="184">
        <v>18656000077</v>
      </c>
      <c r="AU1498" s="184" t="s">
        <v>2746</v>
      </c>
      <c r="AV1498" s="184" t="s">
        <v>2746</v>
      </c>
      <c r="AW1498" s="190"/>
      <c r="AX1498" s="185">
        <v>44269</v>
      </c>
      <c r="AY1498" s="185">
        <v>43528</v>
      </c>
      <c r="AZ1498" s="184" t="s">
        <v>3562</v>
      </c>
      <c r="BA1498" s="184" t="s">
        <v>17909</v>
      </c>
      <c r="BB1498" s="184"/>
      <c r="BC1498" s="184"/>
      <c r="BD1498" s="184"/>
      <c r="BE1498" s="184"/>
      <c r="BF1498" s="184"/>
      <c r="BG1498" s="184"/>
      <c r="BH1498" s="184"/>
      <c r="BI1498" s="184"/>
      <c r="BJ1498" s="184"/>
      <c r="BK1498" s="184"/>
      <c r="BL1498" s="184" t="s">
        <v>3493</v>
      </c>
      <c r="BM1498" s="184"/>
      <c r="BN1498" s="184"/>
      <c r="BO1498" s="184" t="s">
        <v>3493</v>
      </c>
      <c r="BP1498" s="184" t="s">
        <v>3493</v>
      </c>
      <c r="BQ1498" s="184" t="s">
        <v>3493</v>
      </c>
      <c r="BR1498" s="184"/>
      <c r="BS1498" s="184"/>
      <c r="BT1498" s="187" t="s">
        <v>3493</v>
      </c>
      <c r="BU1498" s="184"/>
      <c r="BV1498" s="190" t="e">
        <f>VLOOKUP(D:D,#REF!,2,0)</f>
        <v>#REF!</v>
      </c>
      <c r="BW1498" s="190" t="e">
        <f>VLOOKUP(D:D,#REF!,3,0)</f>
        <v>#REF!</v>
      </c>
      <c r="BX1498" s="190"/>
      <c r="BY1498" s="190"/>
      <c r="BZ1498" s="191" t="e">
        <f>VLOOKUP(D:D,#REF!,2,0)</f>
        <v>#REF!</v>
      </c>
      <c r="CA1498" s="192" t="s">
        <v>18928</v>
      </c>
      <c r="CB1498" s="192" t="s">
        <v>18928</v>
      </c>
      <c r="CC1498" s="192" t="s">
        <v>18928</v>
      </c>
      <c r="CD1498" s="190"/>
      <c r="CE1498" s="184">
        <v>7004960</v>
      </c>
    </row>
    <row r="1499" spans="1:83" ht="11.95" customHeight="1">
      <c r="A1499" s="184">
        <v>7004961</v>
      </c>
      <c r="B1499" s="184">
        <v>1498</v>
      </c>
      <c r="C1499" s="184" t="s">
        <v>22473</v>
      </c>
      <c r="D1499" s="184" t="s">
        <v>25</v>
      </c>
      <c r="E1499" s="184" t="s">
        <v>122</v>
      </c>
      <c r="F1499" s="184" t="s">
        <v>17910</v>
      </c>
      <c r="G1499" s="185">
        <v>42825</v>
      </c>
      <c r="H1499" s="186" t="s">
        <v>22927</v>
      </c>
      <c r="I1499" s="187">
        <v>21145</v>
      </c>
      <c r="J1499" s="184" t="s">
        <v>17911</v>
      </c>
      <c r="K1499" s="184">
        <v>7004961</v>
      </c>
      <c r="L1499" s="184" t="s">
        <v>17912</v>
      </c>
      <c r="M1499" s="184" t="s">
        <v>17913</v>
      </c>
      <c r="N1499" s="188" t="s">
        <v>17914</v>
      </c>
      <c r="O1499" s="189" t="s">
        <v>17915</v>
      </c>
      <c r="P1499" s="187" t="s">
        <v>17916</v>
      </c>
      <c r="Q1499" s="187" t="s">
        <v>17916</v>
      </c>
      <c r="R1499" s="184" t="s">
        <v>17917</v>
      </c>
      <c r="S1499" s="184">
        <v>13737178599</v>
      </c>
      <c r="T1499" s="184" t="s">
        <v>17918</v>
      </c>
      <c r="U1499" s="184" t="s">
        <v>17919</v>
      </c>
      <c r="V1499" s="184" t="s">
        <v>17918</v>
      </c>
      <c r="W1499" s="184" t="s">
        <v>17919</v>
      </c>
      <c r="X1499" s="187" t="s">
        <v>17920</v>
      </c>
      <c r="Y1499" s="187"/>
      <c r="Z1499" s="188" t="s">
        <v>19516</v>
      </c>
      <c r="AA1499" s="184">
        <v>180</v>
      </c>
      <c r="AB1499" s="184" t="s">
        <v>3561</v>
      </c>
      <c r="AC1499" s="184"/>
      <c r="AD1499" s="184"/>
      <c r="AE1499" s="184" t="s">
        <v>3562</v>
      </c>
      <c r="AF1499" s="184"/>
      <c r="AG1499" s="184"/>
      <c r="AH1499" s="184"/>
      <c r="AI1499" s="184"/>
      <c r="AJ1499" s="184" t="s">
        <v>3593</v>
      </c>
      <c r="AK1499" s="184">
        <v>530400</v>
      </c>
      <c r="AL1499" s="184" t="s">
        <v>17918</v>
      </c>
      <c r="AM1499" s="184" t="s">
        <v>17921</v>
      </c>
      <c r="AN1499" s="184">
        <v>15878144194</v>
      </c>
      <c r="AO1499" s="184" t="s">
        <v>17922</v>
      </c>
      <c r="AP1499" s="184" t="s">
        <v>17918</v>
      </c>
      <c r="AQ1499" s="184">
        <v>15878144194</v>
      </c>
      <c r="AR1499" s="184" t="s">
        <v>17918</v>
      </c>
      <c r="AS1499" s="184" t="s">
        <v>17921</v>
      </c>
      <c r="AT1499" s="184">
        <v>15878144194</v>
      </c>
      <c r="AU1499" s="184" t="s">
        <v>2580</v>
      </c>
      <c r="AV1499" s="184" t="s">
        <v>17923</v>
      </c>
      <c r="AW1499" s="190"/>
      <c r="AX1499" s="185">
        <v>44620</v>
      </c>
      <c r="AY1499" s="185"/>
      <c r="AZ1499" s="184" t="s">
        <v>3562</v>
      </c>
      <c r="BA1499" s="184" t="s">
        <v>17924</v>
      </c>
      <c r="BB1499" s="184"/>
      <c r="BC1499" s="184"/>
      <c r="BD1499" s="184"/>
      <c r="BE1499" s="184"/>
      <c r="BF1499" s="184"/>
      <c r="BG1499" s="184"/>
      <c r="BH1499" s="184"/>
      <c r="BI1499" s="184"/>
      <c r="BJ1499" s="184"/>
      <c r="BK1499" s="184"/>
      <c r="BL1499" s="184" t="s">
        <v>3493</v>
      </c>
      <c r="BM1499" s="184"/>
      <c r="BN1499" s="184"/>
      <c r="BO1499" s="184"/>
      <c r="BP1499" s="184" t="s">
        <v>3493</v>
      </c>
      <c r="BQ1499" s="184" t="s">
        <v>3493</v>
      </c>
      <c r="BR1499" s="184"/>
      <c r="BS1499" s="184"/>
      <c r="BT1499" s="187" t="s">
        <v>3493</v>
      </c>
      <c r="BU1499" s="184"/>
      <c r="BV1499" s="190" t="e">
        <f>VLOOKUP(D:D,#REF!,2,0)</f>
        <v>#REF!</v>
      </c>
      <c r="BW1499" s="190" t="e">
        <f>VLOOKUP(D:D,#REF!,3,0)</f>
        <v>#REF!</v>
      </c>
      <c r="BX1499" s="190"/>
      <c r="BY1499" s="190"/>
      <c r="BZ1499" s="191" t="e">
        <f>VLOOKUP(D:D,#REF!,2,0)</f>
        <v>#REF!</v>
      </c>
      <c r="CA1499" s="192" t="s">
        <v>18928</v>
      </c>
      <c r="CB1499" s="192" t="s">
        <v>18928</v>
      </c>
      <c r="CC1499" s="192" t="s">
        <v>18928</v>
      </c>
      <c r="CD1499" s="190"/>
      <c r="CE1499" s="184">
        <v>7004961</v>
      </c>
    </row>
    <row r="1500" spans="1:83" ht="11.95" customHeight="1">
      <c r="A1500" s="184">
        <v>7004963</v>
      </c>
      <c r="B1500" s="184">
        <v>1499</v>
      </c>
      <c r="C1500" s="184" t="s">
        <v>19398</v>
      </c>
      <c r="D1500" s="184" t="s">
        <v>15</v>
      </c>
      <c r="E1500" s="184" t="s">
        <v>86</v>
      </c>
      <c r="F1500" s="184" t="s">
        <v>17925</v>
      </c>
      <c r="G1500" s="185">
        <v>42822</v>
      </c>
      <c r="H1500" s="186" t="s">
        <v>22853</v>
      </c>
      <c r="I1500" s="187">
        <v>21130</v>
      </c>
      <c r="J1500" s="184" t="s">
        <v>22854</v>
      </c>
      <c r="K1500" s="184">
        <v>7004963</v>
      </c>
      <c r="L1500" s="184" t="s">
        <v>17926</v>
      </c>
      <c r="M1500" s="184" t="s">
        <v>17927</v>
      </c>
      <c r="N1500" s="188" t="s">
        <v>17928</v>
      </c>
      <c r="O1500" s="189"/>
      <c r="P1500" s="187" t="s">
        <v>17929</v>
      </c>
      <c r="Q1500" s="187" t="s">
        <v>3575</v>
      </c>
      <c r="R1500" s="184" t="s">
        <v>17930</v>
      </c>
      <c r="S1500" s="184" t="s">
        <v>17931</v>
      </c>
      <c r="T1500" s="184" t="s">
        <v>8191</v>
      </c>
      <c r="U1500" s="184">
        <v>13754118738</v>
      </c>
      <c r="V1500" s="184" t="s">
        <v>8191</v>
      </c>
      <c r="W1500" s="184">
        <v>13754118738</v>
      </c>
      <c r="X1500" s="187" t="s">
        <v>17932</v>
      </c>
      <c r="Y1500" s="187"/>
      <c r="Z1500" s="188" t="s">
        <v>19516</v>
      </c>
      <c r="AA1500" s="184">
        <v>90</v>
      </c>
      <c r="AB1500" s="184" t="s">
        <v>3561</v>
      </c>
      <c r="AC1500" s="184" t="s">
        <v>17933</v>
      </c>
      <c r="AD1500" s="184"/>
      <c r="AE1500" s="184"/>
      <c r="AF1500" s="184"/>
      <c r="AG1500" s="184"/>
      <c r="AH1500" s="184"/>
      <c r="AI1500" s="184"/>
      <c r="AJ1500" s="184"/>
      <c r="AK1500" s="184" t="s">
        <v>13849</v>
      </c>
      <c r="AL1500" s="184" t="s">
        <v>17934</v>
      </c>
      <c r="AM1500" s="184" t="s">
        <v>17935</v>
      </c>
      <c r="AN1500" s="184">
        <v>13015018766</v>
      </c>
      <c r="AO1500" s="184" t="s">
        <v>17936</v>
      </c>
      <c r="AP1500" s="184" t="s">
        <v>17937</v>
      </c>
      <c r="AQ1500" s="184">
        <v>13074700902</v>
      </c>
      <c r="AR1500" s="184" t="s">
        <v>17934</v>
      </c>
      <c r="AS1500" s="184" t="s">
        <v>17935</v>
      </c>
      <c r="AT1500" s="184">
        <v>13015018766</v>
      </c>
      <c r="AU1500" s="184"/>
      <c r="AV1500" s="184"/>
      <c r="AW1500" s="190"/>
      <c r="AX1500" s="185"/>
      <c r="AY1500" s="185"/>
      <c r="AZ1500" s="184" t="s">
        <v>3693</v>
      </c>
      <c r="BA1500" s="184" t="s">
        <v>17938</v>
      </c>
      <c r="BB1500" s="184"/>
      <c r="BC1500" s="184"/>
      <c r="BD1500" s="184"/>
      <c r="BE1500" s="184"/>
      <c r="BF1500" s="184"/>
      <c r="BG1500" s="184"/>
      <c r="BH1500" s="184"/>
      <c r="BI1500" s="184"/>
      <c r="BJ1500" s="184"/>
      <c r="BK1500" s="184"/>
      <c r="BL1500" s="184" t="s">
        <v>3493</v>
      </c>
      <c r="BM1500" s="184"/>
      <c r="BN1500" s="184"/>
      <c r="BO1500" s="184"/>
      <c r="BP1500" s="184"/>
      <c r="BQ1500" s="184" t="s">
        <v>3493</v>
      </c>
      <c r="BR1500" s="184"/>
      <c r="BS1500" s="184"/>
      <c r="BT1500" s="187" t="s">
        <v>2819</v>
      </c>
      <c r="BU1500" s="184" t="s">
        <v>17939</v>
      </c>
      <c r="BV1500" s="190" t="e">
        <f>VLOOKUP(D:D,#REF!,2,0)</f>
        <v>#REF!</v>
      </c>
      <c r="BW1500" s="190" t="e">
        <f>VLOOKUP(K:K,#REF!,4,0)</f>
        <v>#REF!</v>
      </c>
      <c r="BX1500" s="190"/>
      <c r="BY1500" s="190"/>
      <c r="BZ1500" s="191" t="e">
        <f>VLOOKUP(D:D,#REF!,2,0)</f>
        <v>#REF!</v>
      </c>
      <c r="CA1500" s="192" t="s">
        <v>18928</v>
      </c>
      <c r="CB1500" s="192" t="s">
        <v>18928</v>
      </c>
      <c r="CC1500" s="192" t="s">
        <v>18928</v>
      </c>
      <c r="CD1500" s="190"/>
      <c r="CE1500" s="184">
        <v>7004963</v>
      </c>
    </row>
    <row r="1501" spans="1:83" ht="11.95" customHeight="1">
      <c r="A1501" s="184">
        <v>7004964</v>
      </c>
      <c r="B1501" s="184">
        <v>1500</v>
      </c>
      <c r="C1501" s="184" t="s">
        <v>9939</v>
      </c>
      <c r="D1501" s="184" t="s">
        <v>21</v>
      </c>
      <c r="E1501" s="184" t="s">
        <v>110</v>
      </c>
      <c r="F1501" s="184" t="s">
        <v>17940</v>
      </c>
      <c r="G1501" s="185">
        <v>42824</v>
      </c>
      <c r="H1501" s="186" t="s">
        <v>11188</v>
      </c>
      <c r="I1501" s="187">
        <v>21083</v>
      </c>
      <c r="J1501" s="184" t="s">
        <v>23784</v>
      </c>
      <c r="K1501" s="184">
        <v>7004964</v>
      </c>
      <c r="L1501" s="184" t="s">
        <v>17941</v>
      </c>
      <c r="M1501" s="184" t="s">
        <v>17942</v>
      </c>
      <c r="N1501" s="188" t="s">
        <v>17943</v>
      </c>
      <c r="O1501" s="189" t="s">
        <v>17944</v>
      </c>
      <c r="P1501" s="187" t="s">
        <v>17945</v>
      </c>
      <c r="Q1501" s="187" t="s">
        <v>17945</v>
      </c>
      <c r="R1501" s="184" t="s">
        <v>17946</v>
      </c>
      <c r="S1501" s="184" t="s">
        <v>17947</v>
      </c>
      <c r="T1501" s="184" t="s">
        <v>17948</v>
      </c>
      <c r="U1501" s="184">
        <v>18949835557</v>
      </c>
      <c r="V1501" s="184" t="s">
        <v>17949</v>
      </c>
      <c r="W1501" s="184" t="s">
        <v>17950</v>
      </c>
      <c r="X1501" s="187" t="s">
        <v>17951</v>
      </c>
      <c r="Y1501" s="187" t="s">
        <v>17952</v>
      </c>
      <c r="Z1501" s="188" t="s">
        <v>3577</v>
      </c>
      <c r="AA1501" s="184" t="s">
        <v>17953</v>
      </c>
      <c r="AB1501" s="184" t="s">
        <v>13748</v>
      </c>
      <c r="AC1501" s="184" t="s">
        <v>17954</v>
      </c>
      <c r="AD1501" s="184"/>
      <c r="AE1501" s="184"/>
      <c r="AF1501" s="184"/>
      <c r="AG1501" s="184"/>
      <c r="AH1501" s="184"/>
      <c r="AI1501" s="184"/>
      <c r="AJ1501" s="184" t="s">
        <v>3593</v>
      </c>
      <c r="AK1501" s="184">
        <v>230000</v>
      </c>
      <c r="AL1501" s="184" t="s">
        <v>17955</v>
      </c>
      <c r="AM1501" s="184" t="s">
        <v>17956</v>
      </c>
      <c r="AN1501" s="184">
        <v>15657106622</v>
      </c>
      <c r="AO1501" s="184" t="s">
        <v>17957</v>
      </c>
      <c r="AP1501" s="184" t="s">
        <v>17958</v>
      </c>
      <c r="AQ1501" s="184">
        <v>18156989910</v>
      </c>
      <c r="AR1501" s="184" t="s">
        <v>17955</v>
      </c>
      <c r="AS1501" s="184" t="s">
        <v>17956</v>
      </c>
      <c r="AT1501" s="184">
        <v>15657106622</v>
      </c>
      <c r="AU1501" s="184" t="s">
        <v>17959</v>
      </c>
      <c r="AV1501" s="184" t="s">
        <v>17960</v>
      </c>
      <c r="AW1501" s="190"/>
      <c r="AX1501" s="185">
        <v>44256</v>
      </c>
      <c r="AY1501" s="185">
        <v>43542</v>
      </c>
      <c r="AZ1501" s="184" t="s">
        <v>3693</v>
      </c>
      <c r="BA1501" s="184" t="s">
        <v>17961</v>
      </c>
      <c r="BB1501" s="184"/>
      <c r="BC1501" s="184"/>
      <c r="BD1501" s="184"/>
      <c r="BE1501" s="184"/>
      <c r="BF1501" s="184"/>
      <c r="BG1501" s="184"/>
      <c r="BH1501" s="184"/>
      <c r="BI1501" s="184"/>
      <c r="BJ1501" s="184"/>
      <c r="BK1501" s="184"/>
      <c r="BL1501" s="184" t="s">
        <v>3493</v>
      </c>
      <c r="BM1501" s="184"/>
      <c r="BN1501" s="184"/>
      <c r="BO1501" s="184" t="s">
        <v>3493</v>
      </c>
      <c r="BP1501" s="184" t="s">
        <v>3493</v>
      </c>
      <c r="BQ1501" s="184" t="s">
        <v>3493</v>
      </c>
      <c r="BR1501" s="184"/>
      <c r="BS1501" s="184"/>
      <c r="BT1501" s="187" t="s">
        <v>3493</v>
      </c>
      <c r="BU1501" s="184"/>
      <c r="BV1501" s="190" t="e">
        <f>VLOOKUP(D:D,#REF!,2,0)</f>
        <v>#REF!</v>
      </c>
      <c r="BW1501" s="190" t="e">
        <f>VLOOKUP(D:D,#REF!,3,0)</f>
        <v>#REF!</v>
      </c>
      <c r="BX1501" s="190"/>
      <c r="BY1501" s="190"/>
      <c r="BZ1501" s="191" t="e">
        <f>VLOOKUP(D:D,#REF!,2,0)</f>
        <v>#REF!</v>
      </c>
      <c r="CA1501" s="192" t="s">
        <v>18928</v>
      </c>
      <c r="CB1501" s="192" t="s">
        <v>18928</v>
      </c>
      <c r="CC1501" s="192" t="s">
        <v>18928</v>
      </c>
      <c r="CD1501" s="190"/>
      <c r="CE1501" s="184">
        <v>7004964</v>
      </c>
    </row>
    <row r="1502" spans="1:83" ht="11.95" customHeight="1">
      <c r="A1502" s="184">
        <v>7004965</v>
      </c>
      <c r="B1502" s="184">
        <v>1501</v>
      </c>
      <c r="C1502" s="184" t="s">
        <v>22473</v>
      </c>
      <c r="D1502" s="184" t="s">
        <v>25</v>
      </c>
      <c r="E1502" s="184" t="s">
        <v>647</v>
      </c>
      <c r="F1502" s="184" t="s">
        <v>17962</v>
      </c>
      <c r="G1502" s="185">
        <v>42825</v>
      </c>
      <c r="H1502" s="186" t="s">
        <v>22927</v>
      </c>
      <c r="I1502" s="187">
        <v>21145</v>
      </c>
      <c r="J1502" s="184" t="s">
        <v>12684</v>
      </c>
      <c r="K1502" s="184">
        <v>7004965</v>
      </c>
      <c r="L1502" s="184" t="s">
        <v>17963</v>
      </c>
      <c r="M1502" s="184" t="s">
        <v>17964</v>
      </c>
      <c r="N1502" s="188" t="s">
        <v>17965</v>
      </c>
      <c r="O1502" s="189" t="s">
        <v>17966</v>
      </c>
      <c r="P1502" s="187" t="s">
        <v>17967</v>
      </c>
      <c r="Q1502" s="187" t="s">
        <v>17967</v>
      </c>
      <c r="R1502" s="184" t="s">
        <v>17968</v>
      </c>
      <c r="S1502" s="184" t="s">
        <v>17969</v>
      </c>
      <c r="T1502" s="184" t="s">
        <v>17970</v>
      </c>
      <c r="U1502" s="184">
        <v>18977008142</v>
      </c>
      <c r="V1502" s="184" t="s">
        <v>17971</v>
      </c>
      <c r="W1502" s="184" t="s">
        <v>17972</v>
      </c>
      <c r="X1502" s="187" t="s">
        <v>17973</v>
      </c>
      <c r="Y1502" s="187" t="s">
        <v>17974</v>
      </c>
      <c r="Z1502" s="188" t="s">
        <v>17975</v>
      </c>
      <c r="AA1502" s="184">
        <v>180</v>
      </c>
      <c r="AB1502" s="184" t="s">
        <v>13748</v>
      </c>
      <c r="AC1502" s="184"/>
      <c r="AD1502" s="184"/>
      <c r="AE1502" s="184" t="s">
        <v>3562</v>
      </c>
      <c r="AF1502" s="184"/>
      <c r="AG1502" s="184"/>
      <c r="AH1502" s="184"/>
      <c r="AI1502" s="184"/>
      <c r="AJ1502" s="184" t="s">
        <v>3563</v>
      </c>
      <c r="AK1502" s="184">
        <v>538000</v>
      </c>
      <c r="AL1502" s="184" t="s">
        <v>17970</v>
      </c>
      <c r="AM1502" s="184" t="s">
        <v>17976</v>
      </c>
      <c r="AN1502" s="184">
        <v>18977008142</v>
      </c>
      <c r="AO1502" s="184" t="s">
        <v>17977</v>
      </c>
      <c r="AP1502" s="184" t="s">
        <v>17978</v>
      </c>
      <c r="AQ1502" s="184">
        <v>18977008142</v>
      </c>
      <c r="AR1502" s="184" t="s">
        <v>17970</v>
      </c>
      <c r="AS1502" s="184" t="s">
        <v>17976</v>
      </c>
      <c r="AT1502" s="184">
        <v>18977008142</v>
      </c>
      <c r="AU1502" s="184" t="s">
        <v>1899</v>
      </c>
      <c r="AV1502" s="184" t="s">
        <v>1899</v>
      </c>
      <c r="AW1502" s="190"/>
      <c r="AX1502" s="185">
        <v>44252</v>
      </c>
      <c r="AY1502" s="185">
        <v>42806</v>
      </c>
      <c r="AZ1502" s="184" t="s">
        <v>3562</v>
      </c>
      <c r="BA1502" s="184" t="s">
        <v>17979</v>
      </c>
      <c r="BB1502" s="184"/>
      <c r="BC1502" s="184"/>
      <c r="BD1502" s="184"/>
      <c r="BE1502" s="184"/>
      <c r="BF1502" s="184"/>
      <c r="BG1502" s="184"/>
      <c r="BH1502" s="184"/>
      <c r="BI1502" s="184"/>
      <c r="BJ1502" s="184"/>
      <c r="BK1502" s="184"/>
      <c r="BL1502" s="184" t="s">
        <v>3493</v>
      </c>
      <c r="BM1502" s="184"/>
      <c r="BN1502" s="184" t="s">
        <v>3493</v>
      </c>
      <c r="BO1502" s="184" t="s">
        <v>3493</v>
      </c>
      <c r="BP1502" s="184" t="s">
        <v>3493</v>
      </c>
      <c r="BQ1502" s="184" t="s">
        <v>3493</v>
      </c>
      <c r="BR1502" s="184"/>
      <c r="BS1502" s="184"/>
      <c r="BT1502" s="187" t="s">
        <v>3493</v>
      </c>
      <c r="BU1502" s="184"/>
      <c r="BV1502" s="190" t="e">
        <f>VLOOKUP(D:D,#REF!,2,0)</f>
        <v>#REF!</v>
      </c>
      <c r="BW1502" s="190" t="e">
        <f>VLOOKUP(D:D,#REF!,3,0)</f>
        <v>#REF!</v>
      </c>
      <c r="BX1502" s="190"/>
      <c r="BY1502" s="190"/>
      <c r="BZ1502" s="191" t="e">
        <f>VLOOKUP(D:D,#REF!,2,0)</f>
        <v>#REF!</v>
      </c>
      <c r="CA1502" s="192" t="s">
        <v>18928</v>
      </c>
      <c r="CB1502" s="192" t="s">
        <v>18928</v>
      </c>
      <c r="CC1502" s="192" t="s">
        <v>18928</v>
      </c>
      <c r="CD1502" s="190"/>
      <c r="CE1502" s="184">
        <v>7004965</v>
      </c>
    </row>
    <row r="1503" spans="1:83" ht="11.95" customHeight="1">
      <c r="A1503" s="184">
        <v>7004966</v>
      </c>
      <c r="B1503" s="184">
        <v>1502</v>
      </c>
      <c r="C1503" s="184" t="s">
        <v>18923</v>
      </c>
      <c r="D1503" s="184" t="s">
        <v>26</v>
      </c>
      <c r="E1503" s="184" t="s">
        <v>92</v>
      </c>
      <c r="F1503" s="184" t="s">
        <v>17980</v>
      </c>
      <c r="G1503" s="185">
        <v>42825</v>
      </c>
      <c r="H1503" s="186" t="s">
        <v>11519</v>
      </c>
      <c r="I1503" s="187">
        <v>21129</v>
      </c>
      <c r="J1503" s="184" t="s">
        <v>23871</v>
      </c>
      <c r="K1503" s="184">
        <v>7004966</v>
      </c>
      <c r="L1503" s="184" t="s">
        <v>17981</v>
      </c>
      <c r="M1503" s="184" t="s">
        <v>17982</v>
      </c>
      <c r="N1503" s="188" t="s">
        <v>17983</v>
      </c>
      <c r="O1503" s="189" t="s">
        <v>17984</v>
      </c>
      <c r="P1503" s="187" t="s">
        <v>17985</v>
      </c>
      <c r="Q1503" s="187" t="s">
        <v>17985</v>
      </c>
      <c r="R1503" s="184" t="s">
        <v>17986</v>
      </c>
      <c r="S1503" s="184" t="s">
        <v>17987</v>
      </c>
      <c r="T1503" s="184" t="s">
        <v>17988</v>
      </c>
      <c r="U1503" s="184" t="s">
        <v>17989</v>
      </c>
      <c r="V1503" s="184" t="s">
        <v>17990</v>
      </c>
      <c r="W1503" s="184" t="s">
        <v>17991</v>
      </c>
      <c r="X1503" s="187" t="s">
        <v>17992</v>
      </c>
      <c r="Y1503" s="187" t="s">
        <v>17993</v>
      </c>
      <c r="Z1503" s="188" t="s">
        <v>3577</v>
      </c>
      <c r="AA1503" s="184">
        <v>180</v>
      </c>
      <c r="AB1503" s="184" t="s">
        <v>17994</v>
      </c>
      <c r="AC1503" s="184"/>
      <c r="AD1503" s="184"/>
      <c r="AE1503" s="184" t="s">
        <v>3580</v>
      </c>
      <c r="AF1503" s="184" t="s">
        <v>3608</v>
      </c>
      <c r="AG1503" s="184"/>
      <c r="AH1503" s="184"/>
      <c r="AI1503" s="184"/>
      <c r="AJ1503" s="184" t="s">
        <v>3593</v>
      </c>
      <c r="AK1503" s="184">
        <v>830011</v>
      </c>
      <c r="AL1503" s="184" t="s">
        <v>17995</v>
      </c>
      <c r="AM1503" s="184" t="s">
        <v>17996</v>
      </c>
      <c r="AN1503" s="184">
        <v>18997960366</v>
      </c>
      <c r="AO1503" s="184" t="s">
        <v>3577</v>
      </c>
      <c r="AP1503" s="184" t="s">
        <v>17997</v>
      </c>
      <c r="AQ1503" s="184">
        <v>18997960366</v>
      </c>
      <c r="AR1503" s="184" t="s">
        <v>17995</v>
      </c>
      <c r="AS1503" s="184" t="s">
        <v>17996</v>
      </c>
      <c r="AT1503" s="184">
        <v>18997960366</v>
      </c>
      <c r="AU1503" s="184" t="s">
        <v>28505</v>
      </c>
      <c r="AV1503" s="184" t="s">
        <v>28505</v>
      </c>
      <c r="AW1503" s="190"/>
      <c r="AX1503" s="185">
        <v>44221</v>
      </c>
      <c r="AY1503" s="185"/>
      <c r="AZ1503" s="184" t="s">
        <v>28506</v>
      </c>
      <c r="BA1503" s="184" t="s">
        <v>28507</v>
      </c>
      <c r="BB1503" s="184"/>
      <c r="BC1503" s="184"/>
      <c r="BD1503" s="184"/>
      <c r="BE1503" s="184"/>
      <c r="BF1503" s="184"/>
      <c r="BG1503" s="184"/>
      <c r="BH1503" s="184"/>
      <c r="BI1503" s="184"/>
      <c r="BJ1503" s="184"/>
      <c r="BK1503" s="184"/>
      <c r="BL1503" s="184" t="s">
        <v>3493</v>
      </c>
      <c r="BM1503" s="184"/>
      <c r="BN1503" s="184"/>
      <c r="BO1503" s="184"/>
      <c r="BP1503" s="184" t="s">
        <v>3493</v>
      </c>
      <c r="BQ1503" s="184" t="s">
        <v>3493</v>
      </c>
      <c r="BR1503" s="184"/>
      <c r="BS1503" s="184"/>
      <c r="BT1503" s="187" t="s">
        <v>3493</v>
      </c>
      <c r="BU1503" s="184"/>
      <c r="BV1503" s="190" t="e">
        <f>VLOOKUP(D:D,#REF!,2,0)</f>
        <v>#REF!</v>
      </c>
      <c r="BW1503" s="190" t="e">
        <f>VLOOKUP(D:D,#REF!,3,0)</f>
        <v>#REF!</v>
      </c>
      <c r="BX1503" s="190"/>
      <c r="BY1503" s="190"/>
      <c r="BZ1503" s="191" t="e">
        <f>VLOOKUP(D:D,#REF!,2,0)</f>
        <v>#REF!</v>
      </c>
      <c r="CA1503" s="192" t="s">
        <v>18928</v>
      </c>
      <c r="CB1503" s="192" t="s">
        <v>18928</v>
      </c>
      <c r="CC1503" s="192" t="s">
        <v>18928</v>
      </c>
      <c r="CD1503" s="190"/>
      <c r="CE1503" s="184">
        <v>7004966</v>
      </c>
    </row>
    <row r="1504" spans="1:83" ht="11.95" customHeight="1">
      <c r="A1504" s="184">
        <v>7004967</v>
      </c>
      <c r="B1504" s="184">
        <v>1503</v>
      </c>
      <c r="C1504" s="184" t="s">
        <v>22473</v>
      </c>
      <c r="D1504" s="184" t="s">
        <v>25</v>
      </c>
      <c r="E1504" s="184" t="s">
        <v>638</v>
      </c>
      <c r="F1504" s="184" t="s">
        <v>28508</v>
      </c>
      <c r="G1504" s="185">
        <v>42821</v>
      </c>
      <c r="H1504" s="186" t="s">
        <v>22499</v>
      </c>
      <c r="I1504" s="187">
        <v>21147</v>
      </c>
      <c r="J1504" s="184" t="s">
        <v>22500</v>
      </c>
      <c r="K1504" s="184">
        <v>7004967</v>
      </c>
      <c r="L1504" s="184" t="s">
        <v>28509</v>
      </c>
      <c r="M1504" s="184" t="s">
        <v>28510</v>
      </c>
      <c r="N1504" s="188" t="s">
        <v>28511</v>
      </c>
      <c r="O1504" s="189" t="s">
        <v>17998</v>
      </c>
      <c r="P1504" s="187" t="s">
        <v>28512</v>
      </c>
      <c r="Q1504" s="187" t="s">
        <v>28512</v>
      </c>
      <c r="R1504" s="184" t="s">
        <v>17999</v>
      </c>
      <c r="S1504" s="184">
        <v>13707720118</v>
      </c>
      <c r="T1504" s="184" t="s">
        <v>18000</v>
      </c>
      <c r="U1504" s="184">
        <v>13978072577</v>
      </c>
      <c r="V1504" s="184" t="s">
        <v>3577</v>
      </c>
      <c r="W1504" s="184" t="s">
        <v>3575</v>
      </c>
      <c r="X1504" s="187" t="s">
        <v>28513</v>
      </c>
      <c r="Y1504" s="187" t="s">
        <v>28514</v>
      </c>
      <c r="Z1504" s="188" t="s">
        <v>28515</v>
      </c>
      <c r="AA1504" s="184">
        <v>60</v>
      </c>
      <c r="AB1504" s="184" t="s">
        <v>3561</v>
      </c>
      <c r="AC1504" s="184"/>
      <c r="AD1504" s="184"/>
      <c r="AE1504" s="184" t="s">
        <v>3562</v>
      </c>
      <c r="AF1504" s="184"/>
      <c r="AG1504" s="184"/>
      <c r="AH1504" s="184"/>
      <c r="AI1504" s="184"/>
      <c r="AJ1504" s="184"/>
      <c r="AK1504" s="184">
        <v>545000</v>
      </c>
      <c r="AL1504" s="184" t="s">
        <v>18001</v>
      </c>
      <c r="AM1504" s="184" t="s">
        <v>18002</v>
      </c>
      <c r="AN1504" s="184">
        <v>13877210066</v>
      </c>
      <c r="AO1504" s="184" t="s">
        <v>18003</v>
      </c>
      <c r="AP1504" s="184" t="s">
        <v>18001</v>
      </c>
      <c r="AQ1504" s="184">
        <v>13877210066</v>
      </c>
      <c r="AR1504" s="184" t="s">
        <v>18001</v>
      </c>
      <c r="AS1504" s="184" t="s">
        <v>18002</v>
      </c>
      <c r="AT1504" s="184">
        <v>13877210066</v>
      </c>
      <c r="AU1504" s="184" t="s">
        <v>28516</v>
      </c>
      <c r="AV1504" s="184" t="s">
        <v>28517</v>
      </c>
      <c r="AW1504" s="190"/>
      <c r="AX1504" s="185">
        <v>43889</v>
      </c>
      <c r="AY1504" s="185">
        <v>43186</v>
      </c>
      <c r="AZ1504" s="184" t="s">
        <v>3562</v>
      </c>
      <c r="BA1504" s="184" t="s">
        <v>28518</v>
      </c>
      <c r="BB1504" s="184"/>
      <c r="BC1504" s="184"/>
      <c r="BD1504" s="184"/>
      <c r="BE1504" s="184"/>
      <c r="BF1504" s="184"/>
      <c r="BG1504" s="184"/>
      <c r="BH1504" s="184"/>
      <c r="BI1504" s="184"/>
      <c r="BJ1504" s="184"/>
      <c r="BK1504" s="184"/>
      <c r="BL1504" s="184" t="s">
        <v>3493</v>
      </c>
      <c r="BM1504" s="184" t="s">
        <v>3493</v>
      </c>
      <c r="BN1504" s="184"/>
      <c r="BO1504" s="184" t="s">
        <v>3493</v>
      </c>
      <c r="BP1504" s="184" t="s">
        <v>3493</v>
      </c>
      <c r="BQ1504" s="184" t="s">
        <v>3493</v>
      </c>
      <c r="BR1504" s="184"/>
      <c r="BS1504" s="184"/>
      <c r="BT1504" s="187" t="s">
        <v>3493</v>
      </c>
      <c r="BU1504" s="184"/>
      <c r="BV1504" s="190" t="e">
        <f>VLOOKUP(D:D,#REF!,2,0)</f>
        <v>#REF!</v>
      </c>
      <c r="BW1504" s="190" t="e">
        <f>VLOOKUP(D:D,#REF!,3,0)</f>
        <v>#REF!</v>
      </c>
      <c r="BX1504" s="190"/>
      <c r="BY1504" s="190"/>
      <c r="BZ1504" s="191" t="e">
        <f>VLOOKUP(D:D,#REF!,2,0)</f>
        <v>#REF!</v>
      </c>
      <c r="CA1504" s="192" t="s">
        <v>18928</v>
      </c>
      <c r="CB1504" s="192" t="s">
        <v>18928</v>
      </c>
      <c r="CC1504" s="192" t="s">
        <v>18928</v>
      </c>
      <c r="CD1504" s="190"/>
      <c r="CE1504" s="184">
        <v>7004967</v>
      </c>
    </row>
    <row r="1505" spans="1:83" ht="11.95" customHeight="1">
      <c r="A1505" s="184">
        <v>7004968</v>
      </c>
      <c r="B1505" s="184">
        <v>1504</v>
      </c>
      <c r="C1505" s="184" t="s">
        <v>22473</v>
      </c>
      <c r="D1505" s="184" t="s">
        <v>25</v>
      </c>
      <c r="E1505" s="184" t="s">
        <v>644</v>
      </c>
      <c r="F1505" s="184" t="s">
        <v>28519</v>
      </c>
      <c r="G1505" s="185">
        <v>42835</v>
      </c>
      <c r="H1505" s="186" t="s">
        <v>22552</v>
      </c>
      <c r="I1505" s="187">
        <v>21146</v>
      </c>
      <c r="J1505" s="184" t="s">
        <v>12633</v>
      </c>
      <c r="K1505" s="184">
        <v>7004968</v>
      </c>
      <c r="L1505" s="184" t="s">
        <v>28520</v>
      </c>
      <c r="M1505" s="184" t="s">
        <v>28521</v>
      </c>
      <c r="N1505" s="188" t="s">
        <v>28522</v>
      </c>
      <c r="O1505" s="189"/>
      <c r="P1505" s="187" t="s">
        <v>28523</v>
      </c>
      <c r="Q1505" s="187" t="s">
        <v>28523</v>
      </c>
      <c r="R1505" s="184" t="s">
        <v>18004</v>
      </c>
      <c r="S1505" s="184" t="s">
        <v>18005</v>
      </c>
      <c r="T1505" s="184" t="s">
        <v>18006</v>
      </c>
      <c r="U1505" s="184" t="s">
        <v>28524</v>
      </c>
      <c r="V1505" s="184" t="s">
        <v>18006</v>
      </c>
      <c r="W1505" s="184" t="s">
        <v>28524</v>
      </c>
      <c r="X1505" s="187" t="s">
        <v>28525</v>
      </c>
      <c r="Y1505" s="187" t="s">
        <v>28526</v>
      </c>
      <c r="Z1505" s="188" t="s">
        <v>28527</v>
      </c>
      <c r="AA1505" s="184">
        <v>120</v>
      </c>
      <c r="AB1505" s="184" t="s">
        <v>3561</v>
      </c>
      <c r="AC1505" s="184"/>
      <c r="AD1505" s="184"/>
      <c r="AE1505" s="184" t="s">
        <v>3562</v>
      </c>
      <c r="AF1505" s="184"/>
      <c r="AG1505" s="184"/>
      <c r="AH1505" s="184"/>
      <c r="AI1505" s="184"/>
      <c r="AJ1505" s="184" t="s">
        <v>3593</v>
      </c>
      <c r="AK1505" s="184">
        <v>537100</v>
      </c>
      <c r="AL1505" s="184" t="s">
        <v>18006</v>
      </c>
      <c r="AM1505" s="184" t="s">
        <v>18007</v>
      </c>
      <c r="AN1505" s="184" t="s">
        <v>18008</v>
      </c>
      <c r="AO1505" s="184" t="s">
        <v>3577</v>
      </c>
      <c r="AP1505" s="184" t="s">
        <v>18006</v>
      </c>
      <c r="AQ1505" s="184" t="s">
        <v>18009</v>
      </c>
      <c r="AR1505" s="184" t="s">
        <v>18006</v>
      </c>
      <c r="AS1505" s="184" t="s">
        <v>18007</v>
      </c>
      <c r="AT1505" s="184" t="s">
        <v>18008</v>
      </c>
      <c r="AU1505" s="184" t="s">
        <v>1933</v>
      </c>
      <c r="AV1505" s="184" t="s">
        <v>1933</v>
      </c>
      <c r="AW1505" s="190"/>
      <c r="AX1505" s="185">
        <v>44340</v>
      </c>
      <c r="AY1505" s="185">
        <v>43641</v>
      </c>
      <c r="AZ1505" s="184" t="s">
        <v>3562</v>
      </c>
      <c r="BA1505" s="184" t="s">
        <v>28528</v>
      </c>
      <c r="BB1505" s="184"/>
      <c r="BC1505" s="184"/>
      <c r="BD1505" s="184"/>
      <c r="BE1505" s="184"/>
      <c r="BF1505" s="184"/>
      <c r="BG1505" s="184"/>
      <c r="BH1505" s="184"/>
      <c r="BI1505" s="184"/>
      <c r="BJ1505" s="184"/>
      <c r="BK1505" s="184"/>
      <c r="BL1505" s="184" t="s">
        <v>3493</v>
      </c>
      <c r="BM1505" s="184"/>
      <c r="BN1505" s="184" t="s">
        <v>3493</v>
      </c>
      <c r="BO1505" s="184" t="s">
        <v>3493</v>
      </c>
      <c r="BP1505" s="184" t="s">
        <v>3493</v>
      </c>
      <c r="BQ1505" s="184"/>
      <c r="BR1505" s="184"/>
      <c r="BS1505" s="184"/>
      <c r="BT1505" s="187" t="s">
        <v>3493</v>
      </c>
      <c r="BU1505" s="184"/>
      <c r="BV1505" s="190" t="e">
        <f>VLOOKUP(D:D,#REF!,2,0)</f>
        <v>#REF!</v>
      </c>
      <c r="BW1505" s="190" t="e">
        <f>VLOOKUP(D:D,#REF!,3,0)</f>
        <v>#REF!</v>
      </c>
      <c r="BX1505" s="190"/>
      <c r="BY1505" s="190"/>
      <c r="BZ1505" s="191" t="e">
        <f>VLOOKUP(D:D,#REF!,2,0)</f>
        <v>#REF!</v>
      </c>
      <c r="CA1505" s="192" t="s">
        <v>18928</v>
      </c>
      <c r="CB1505" s="192" t="s">
        <v>18928</v>
      </c>
      <c r="CC1505" s="192" t="s">
        <v>18928</v>
      </c>
      <c r="CD1505" s="190"/>
      <c r="CE1505" s="184">
        <v>7004968</v>
      </c>
    </row>
    <row r="1506" spans="1:83" ht="11.95" customHeight="1">
      <c r="A1506" s="184">
        <v>7004969</v>
      </c>
      <c r="B1506" s="184">
        <v>1505</v>
      </c>
      <c r="C1506" s="184" t="s">
        <v>22473</v>
      </c>
      <c r="D1506" s="184" t="s">
        <v>25</v>
      </c>
      <c r="E1506" s="184" t="s">
        <v>646</v>
      </c>
      <c r="F1506" s="184" t="s">
        <v>18010</v>
      </c>
      <c r="G1506" s="185">
        <v>42825</v>
      </c>
      <c r="H1506" s="186" t="s">
        <v>22927</v>
      </c>
      <c r="I1506" s="187">
        <v>21145</v>
      </c>
      <c r="J1506" s="184" t="s">
        <v>12684</v>
      </c>
      <c r="K1506" s="184">
        <v>7004969</v>
      </c>
      <c r="L1506" s="184" t="s">
        <v>28529</v>
      </c>
      <c r="M1506" s="184" t="s">
        <v>28530</v>
      </c>
      <c r="N1506" s="188" t="s">
        <v>28531</v>
      </c>
      <c r="O1506" s="189" t="s">
        <v>18011</v>
      </c>
      <c r="P1506" s="187" t="s">
        <v>28532</v>
      </c>
      <c r="Q1506" s="187" t="s">
        <v>28532</v>
      </c>
      <c r="R1506" s="184" t="s">
        <v>18012</v>
      </c>
      <c r="S1506" s="184" t="s">
        <v>18013</v>
      </c>
      <c r="T1506" s="184" t="s">
        <v>18014</v>
      </c>
      <c r="U1506" s="184">
        <v>13877730231</v>
      </c>
      <c r="V1506" s="184" t="s">
        <v>18015</v>
      </c>
      <c r="W1506" s="184" t="s">
        <v>28533</v>
      </c>
      <c r="X1506" s="187" t="s">
        <v>28534</v>
      </c>
      <c r="Y1506" s="187"/>
      <c r="Z1506" s="188" t="s">
        <v>3575</v>
      </c>
      <c r="AA1506" s="184">
        <v>180</v>
      </c>
      <c r="AB1506" s="184" t="s">
        <v>3561</v>
      </c>
      <c r="AC1506" s="184"/>
      <c r="AD1506" s="184"/>
      <c r="AE1506" s="184" t="s">
        <v>3562</v>
      </c>
      <c r="AF1506" s="184"/>
      <c r="AG1506" s="184"/>
      <c r="AH1506" s="184"/>
      <c r="AI1506" s="184"/>
      <c r="AJ1506" s="184" t="s">
        <v>3593</v>
      </c>
      <c r="AK1506" s="184">
        <v>535000</v>
      </c>
      <c r="AL1506" s="184" t="s">
        <v>18014</v>
      </c>
      <c r="AM1506" s="184" t="s">
        <v>18016</v>
      </c>
      <c r="AN1506" s="184">
        <v>13877730231</v>
      </c>
      <c r="AO1506" s="184" t="s">
        <v>18017</v>
      </c>
      <c r="AP1506" s="184" t="s">
        <v>18014</v>
      </c>
      <c r="AQ1506" s="184">
        <v>13877730231</v>
      </c>
      <c r="AR1506" s="184" t="s">
        <v>18014</v>
      </c>
      <c r="AS1506" s="184" t="s">
        <v>18016</v>
      </c>
      <c r="AT1506" s="184">
        <v>13877730231</v>
      </c>
      <c r="AU1506" s="184" t="s">
        <v>28535</v>
      </c>
      <c r="AV1506" s="184" t="s">
        <v>28535</v>
      </c>
      <c r="AW1506" s="190"/>
      <c r="AX1506" s="185">
        <v>44398</v>
      </c>
      <c r="AY1506" s="185"/>
      <c r="AZ1506" s="184" t="s">
        <v>3562</v>
      </c>
      <c r="BA1506" s="184" t="s">
        <v>28536</v>
      </c>
      <c r="BB1506" s="184"/>
      <c r="BC1506" s="184"/>
      <c r="BD1506" s="184"/>
      <c r="BE1506" s="184"/>
      <c r="BF1506" s="184"/>
      <c r="BG1506" s="184"/>
      <c r="BH1506" s="184"/>
      <c r="BI1506" s="184"/>
      <c r="BJ1506" s="184"/>
      <c r="BK1506" s="184"/>
      <c r="BL1506" s="184" t="s">
        <v>3493</v>
      </c>
      <c r="BM1506" s="184"/>
      <c r="BN1506" s="184" t="s">
        <v>3493</v>
      </c>
      <c r="BO1506" s="184"/>
      <c r="BP1506" s="184" t="s">
        <v>3493</v>
      </c>
      <c r="BQ1506" s="184" t="s">
        <v>3493</v>
      </c>
      <c r="BR1506" s="184"/>
      <c r="BS1506" s="184"/>
      <c r="BT1506" s="187" t="s">
        <v>3493</v>
      </c>
      <c r="BU1506" s="184"/>
      <c r="BV1506" s="190" t="e">
        <f>VLOOKUP(D:D,#REF!,2,0)</f>
        <v>#REF!</v>
      </c>
      <c r="BW1506" s="190" t="e">
        <f>VLOOKUP(D:D,#REF!,3,0)</f>
        <v>#REF!</v>
      </c>
      <c r="BX1506" s="190"/>
      <c r="BY1506" s="190"/>
      <c r="BZ1506" s="191" t="e">
        <f>VLOOKUP(D:D,#REF!,2,0)</f>
        <v>#REF!</v>
      </c>
      <c r="CA1506" s="192" t="s">
        <v>18928</v>
      </c>
      <c r="CB1506" s="192" t="s">
        <v>18928</v>
      </c>
      <c r="CC1506" s="192" t="s">
        <v>18928</v>
      </c>
      <c r="CD1506" s="190"/>
      <c r="CE1506" s="184">
        <v>7004969</v>
      </c>
    </row>
    <row r="1507" spans="1:83" ht="11.95" customHeight="1">
      <c r="A1507" s="184">
        <v>7004974</v>
      </c>
      <c r="B1507" s="184">
        <v>1506</v>
      </c>
      <c r="C1507" s="184" t="s">
        <v>22473</v>
      </c>
      <c r="D1507" s="184" t="s">
        <v>25</v>
      </c>
      <c r="E1507" s="184" t="s">
        <v>639</v>
      </c>
      <c r="F1507" s="184" t="s">
        <v>18018</v>
      </c>
      <c r="G1507" s="185">
        <v>42825</v>
      </c>
      <c r="H1507" s="186" t="s">
        <v>22499</v>
      </c>
      <c r="I1507" s="187">
        <v>21147</v>
      </c>
      <c r="J1507" s="184" t="s">
        <v>22511</v>
      </c>
      <c r="K1507" s="184">
        <v>7004974</v>
      </c>
      <c r="L1507" s="184" t="s">
        <v>28537</v>
      </c>
      <c r="M1507" s="184" t="s">
        <v>28538</v>
      </c>
      <c r="N1507" s="188" t="s">
        <v>28539</v>
      </c>
      <c r="O1507" s="189" t="s">
        <v>18019</v>
      </c>
      <c r="P1507" s="187" t="s">
        <v>28540</v>
      </c>
      <c r="Q1507" s="187" t="s">
        <v>28540</v>
      </c>
      <c r="R1507" s="184" t="s">
        <v>18020</v>
      </c>
      <c r="S1507" s="184">
        <v>13977364882</v>
      </c>
      <c r="T1507" s="184" t="s">
        <v>18021</v>
      </c>
      <c r="U1507" s="184">
        <v>13977343880</v>
      </c>
      <c r="V1507" s="184" t="s">
        <v>28541</v>
      </c>
      <c r="W1507" s="184">
        <v>13977343880</v>
      </c>
      <c r="X1507" s="193" t="s">
        <v>28542</v>
      </c>
      <c r="Y1507" s="187" t="s">
        <v>28543</v>
      </c>
      <c r="Z1507" s="188" t="s">
        <v>18022</v>
      </c>
      <c r="AA1507" s="184"/>
      <c r="AB1507" s="184"/>
      <c r="AC1507" s="184"/>
      <c r="AD1507" s="184"/>
      <c r="AE1507" s="184" t="s">
        <v>3562</v>
      </c>
      <c r="AF1507" s="184"/>
      <c r="AG1507" s="184"/>
      <c r="AH1507" s="184"/>
      <c r="AI1507" s="184"/>
      <c r="AJ1507" s="184" t="s">
        <v>3563</v>
      </c>
      <c r="AK1507" s="184">
        <v>542400</v>
      </c>
      <c r="AL1507" s="184" t="s">
        <v>18021</v>
      </c>
      <c r="AM1507" s="184" t="s">
        <v>18023</v>
      </c>
      <c r="AN1507" s="184">
        <v>13977343880</v>
      </c>
      <c r="AO1507" s="184" t="s">
        <v>18024</v>
      </c>
      <c r="AP1507" s="184" t="s">
        <v>18021</v>
      </c>
      <c r="AQ1507" s="184">
        <v>13977343880</v>
      </c>
      <c r="AR1507" s="184" t="s">
        <v>18021</v>
      </c>
      <c r="AS1507" s="184" t="s">
        <v>18023</v>
      </c>
      <c r="AT1507" s="184">
        <v>13977343880</v>
      </c>
      <c r="AU1507" s="184" t="s">
        <v>2707</v>
      </c>
      <c r="AV1507" s="184" t="s">
        <v>28544</v>
      </c>
      <c r="AW1507" s="190"/>
      <c r="AX1507" s="185">
        <v>44425</v>
      </c>
      <c r="AY1507" s="185">
        <v>42973</v>
      </c>
      <c r="AZ1507" s="184" t="s">
        <v>19846</v>
      </c>
      <c r="BA1507" s="184" t="s">
        <v>28545</v>
      </c>
      <c r="BB1507" s="184"/>
      <c r="BC1507" s="184"/>
      <c r="BD1507" s="184"/>
      <c r="BE1507" s="184"/>
      <c r="BF1507" s="184"/>
      <c r="BG1507" s="184"/>
      <c r="BH1507" s="184"/>
      <c r="BI1507" s="184"/>
      <c r="BJ1507" s="184"/>
      <c r="BK1507" s="184"/>
      <c r="BL1507" s="184" t="s">
        <v>3493</v>
      </c>
      <c r="BM1507" s="184"/>
      <c r="BN1507" s="184" t="s">
        <v>3493</v>
      </c>
      <c r="BO1507" s="184" t="s">
        <v>3493</v>
      </c>
      <c r="BP1507" s="184" t="s">
        <v>3493</v>
      </c>
      <c r="BQ1507" s="184" t="s">
        <v>3493</v>
      </c>
      <c r="BR1507" s="184"/>
      <c r="BS1507" s="184"/>
      <c r="BT1507" s="187" t="s">
        <v>3493</v>
      </c>
      <c r="BU1507" s="184" t="s">
        <v>24722</v>
      </c>
      <c r="BV1507" s="190" t="e">
        <f>VLOOKUP(D:D,#REF!,2,0)</f>
        <v>#REF!</v>
      </c>
      <c r="BW1507" s="190" t="e">
        <f>VLOOKUP(D:D,#REF!,3,0)</f>
        <v>#REF!</v>
      </c>
      <c r="BX1507" s="190"/>
      <c r="BY1507" s="190"/>
      <c r="BZ1507" s="191" t="e">
        <f>VLOOKUP(D:D,#REF!,2,0)</f>
        <v>#REF!</v>
      </c>
      <c r="CA1507" s="192" t="s">
        <v>18928</v>
      </c>
      <c r="CB1507" s="192" t="s">
        <v>18928</v>
      </c>
      <c r="CC1507" s="192" t="s">
        <v>18928</v>
      </c>
      <c r="CD1507" s="190"/>
      <c r="CE1507" s="184">
        <v>7004974</v>
      </c>
    </row>
    <row r="1508" spans="1:83" ht="11.95" customHeight="1">
      <c r="A1508" s="184">
        <v>7004975</v>
      </c>
      <c r="B1508" s="184">
        <v>1507</v>
      </c>
      <c r="C1508" s="184" t="s">
        <v>19398</v>
      </c>
      <c r="D1508" s="184" t="s">
        <v>22</v>
      </c>
      <c r="E1508" s="184" t="s">
        <v>559</v>
      </c>
      <c r="F1508" s="184" t="s">
        <v>18025</v>
      </c>
      <c r="G1508" s="185">
        <v>42835</v>
      </c>
      <c r="H1508" s="186" t="s">
        <v>20049</v>
      </c>
      <c r="I1508" s="187">
        <v>21182</v>
      </c>
      <c r="J1508" s="184" t="s">
        <v>8945</v>
      </c>
      <c r="K1508" s="184">
        <v>7004975</v>
      </c>
      <c r="L1508" s="184" t="s">
        <v>28546</v>
      </c>
      <c r="M1508" s="184" t="s">
        <v>28547</v>
      </c>
      <c r="N1508" s="188" t="s">
        <v>18026</v>
      </c>
      <c r="O1508" s="189" t="s">
        <v>18027</v>
      </c>
      <c r="P1508" s="187" t="s">
        <v>18028</v>
      </c>
      <c r="Q1508" s="187" t="s">
        <v>18028</v>
      </c>
      <c r="R1508" s="184" t="s">
        <v>18029</v>
      </c>
      <c r="S1508" s="184">
        <v>18663082277</v>
      </c>
      <c r="T1508" s="184" t="s">
        <v>11523</v>
      </c>
      <c r="U1508" s="184">
        <v>18765081763</v>
      </c>
      <c r="V1508" s="184" t="s">
        <v>18030</v>
      </c>
      <c r="W1508" s="184" t="s">
        <v>18031</v>
      </c>
      <c r="X1508" s="187" t="s">
        <v>18032</v>
      </c>
      <c r="Y1508" s="187"/>
      <c r="Z1508" s="188" t="s">
        <v>3577</v>
      </c>
      <c r="AA1508" s="184">
        <v>220</v>
      </c>
      <c r="AB1508" s="184" t="s">
        <v>3561</v>
      </c>
      <c r="AC1508" s="184"/>
      <c r="AD1508" s="184"/>
      <c r="AE1508" s="184"/>
      <c r="AF1508" s="184"/>
      <c r="AG1508" s="184"/>
      <c r="AH1508" s="184"/>
      <c r="AI1508" s="184"/>
      <c r="AJ1508" s="184" t="s">
        <v>3563</v>
      </c>
      <c r="AK1508" s="184">
        <v>251800</v>
      </c>
      <c r="AL1508" s="184" t="s">
        <v>11523</v>
      </c>
      <c r="AM1508" s="184" t="s">
        <v>18033</v>
      </c>
      <c r="AN1508" s="184">
        <v>18765081763</v>
      </c>
      <c r="AO1508" s="184" t="s">
        <v>3577</v>
      </c>
      <c r="AP1508" s="184" t="s">
        <v>18034</v>
      </c>
      <c r="AQ1508" s="184" t="s">
        <v>18035</v>
      </c>
      <c r="AR1508" s="184" t="s">
        <v>11523</v>
      </c>
      <c r="AS1508" s="184" t="s">
        <v>18033</v>
      </c>
      <c r="AT1508" s="184">
        <v>18765081763</v>
      </c>
      <c r="AU1508" s="184" t="s">
        <v>1179</v>
      </c>
      <c r="AV1508" s="184" t="s">
        <v>1179</v>
      </c>
      <c r="AW1508" s="190"/>
      <c r="AX1508" s="185">
        <v>44286</v>
      </c>
      <c r="AY1508" s="185"/>
      <c r="AZ1508" s="184" t="s">
        <v>3562</v>
      </c>
      <c r="BA1508" s="184" t="s">
        <v>18036</v>
      </c>
      <c r="BB1508" s="184"/>
      <c r="BC1508" s="184"/>
      <c r="BD1508" s="184"/>
      <c r="BE1508" s="184"/>
      <c r="BF1508" s="184"/>
      <c r="BG1508" s="184"/>
      <c r="BH1508" s="184"/>
      <c r="BI1508" s="184"/>
      <c r="BJ1508" s="184"/>
      <c r="BK1508" s="184"/>
      <c r="BL1508" s="184" t="s">
        <v>3493</v>
      </c>
      <c r="BM1508" s="184"/>
      <c r="BN1508" s="184"/>
      <c r="BO1508" s="184"/>
      <c r="BP1508" s="184" t="s">
        <v>3493</v>
      </c>
      <c r="BQ1508" s="184" t="s">
        <v>3493</v>
      </c>
      <c r="BR1508" s="184"/>
      <c r="BS1508" s="184"/>
      <c r="BT1508" s="187" t="s">
        <v>3493</v>
      </c>
      <c r="BU1508" s="184"/>
      <c r="BV1508" s="190" t="e">
        <f>VLOOKUP(D:D,#REF!,2,0)</f>
        <v>#REF!</v>
      </c>
      <c r="BW1508" s="190" t="e">
        <f>VLOOKUP(D:D,#REF!,3,0)</f>
        <v>#REF!</v>
      </c>
      <c r="BX1508" s="190"/>
      <c r="BY1508" s="190"/>
      <c r="BZ1508" s="191" t="e">
        <f>VLOOKUP(D:D,#REF!,2,0)</f>
        <v>#REF!</v>
      </c>
      <c r="CA1508" s="192" t="s">
        <v>18928</v>
      </c>
      <c r="CB1508" s="192" t="s">
        <v>18928</v>
      </c>
      <c r="CC1508" s="192" t="s">
        <v>18928</v>
      </c>
      <c r="CD1508" s="190"/>
      <c r="CE1508" s="184">
        <v>7004975</v>
      </c>
    </row>
    <row r="1509" spans="1:83" ht="11.95" customHeight="1">
      <c r="A1509" s="184">
        <v>7004976</v>
      </c>
      <c r="B1509" s="184">
        <v>1508</v>
      </c>
      <c r="C1509" s="184" t="s">
        <v>22473</v>
      </c>
      <c r="D1509" s="184" t="s">
        <v>25</v>
      </c>
      <c r="E1509" s="184" t="s">
        <v>18037</v>
      </c>
      <c r="F1509" s="184" t="s">
        <v>18038</v>
      </c>
      <c r="G1509" s="185">
        <v>42838</v>
      </c>
      <c r="H1509" s="186" t="s">
        <v>22552</v>
      </c>
      <c r="I1509" s="187">
        <v>21146</v>
      </c>
      <c r="J1509" s="184" t="s">
        <v>12633</v>
      </c>
      <c r="K1509" s="184">
        <v>7004976</v>
      </c>
      <c r="L1509" s="184" t="s">
        <v>18039</v>
      </c>
      <c r="M1509" s="184" t="s">
        <v>28548</v>
      </c>
      <c r="N1509" s="188" t="s">
        <v>28549</v>
      </c>
      <c r="O1509" s="189" t="s">
        <v>18040</v>
      </c>
      <c r="P1509" s="187" t="s">
        <v>28550</v>
      </c>
      <c r="Q1509" s="187" t="s">
        <v>28550</v>
      </c>
      <c r="R1509" s="184" t="s">
        <v>18041</v>
      </c>
      <c r="S1509" s="184">
        <v>13507743298</v>
      </c>
      <c r="T1509" s="184" t="s">
        <v>28551</v>
      </c>
      <c r="U1509" s="184">
        <v>13607743591</v>
      </c>
      <c r="V1509" s="184" t="s">
        <v>28552</v>
      </c>
      <c r="W1509" s="184" t="s">
        <v>18042</v>
      </c>
      <c r="X1509" s="187" t="s">
        <v>18043</v>
      </c>
      <c r="Y1509" s="187"/>
      <c r="Z1509" s="188" t="s">
        <v>3577</v>
      </c>
      <c r="AA1509" s="184">
        <v>180</v>
      </c>
      <c r="AB1509" s="184" t="s">
        <v>3561</v>
      </c>
      <c r="AC1509" s="184"/>
      <c r="AD1509" s="184"/>
      <c r="AE1509" s="184" t="s">
        <v>3562</v>
      </c>
      <c r="AF1509" s="184"/>
      <c r="AG1509" s="184"/>
      <c r="AH1509" s="184"/>
      <c r="AI1509" s="184"/>
      <c r="AJ1509" s="184" t="s">
        <v>3563</v>
      </c>
      <c r="AK1509" s="184">
        <v>543200</v>
      </c>
      <c r="AL1509" s="184" t="s">
        <v>28551</v>
      </c>
      <c r="AM1509" s="184" t="s">
        <v>18044</v>
      </c>
      <c r="AN1509" s="184">
        <v>13607743591</v>
      </c>
      <c r="AO1509" s="184" t="s">
        <v>18045</v>
      </c>
      <c r="AP1509" s="184" t="s">
        <v>18046</v>
      </c>
      <c r="AQ1509" s="184">
        <v>13607743591</v>
      </c>
      <c r="AR1509" s="184" t="s">
        <v>28551</v>
      </c>
      <c r="AS1509" s="184" t="s">
        <v>18044</v>
      </c>
      <c r="AT1509" s="184">
        <v>13607743591</v>
      </c>
      <c r="AU1509" s="184" t="s">
        <v>1308</v>
      </c>
      <c r="AV1509" s="184" t="s">
        <v>1308</v>
      </c>
      <c r="AW1509" s="190"/>
      <c r="AX1509" s="185">
        <v>44522</v>
      </c>
      <c r="AY1509" s="185"/>
      <c r="AZ1509" s="184" t="s">
        <v>3562</v>
      </c>
      <c r="BA1509" s="184" t="s">
        <v>18047</v>
      </c>
      <c r="BB1509" s="184"/>
      <c r="BC1509" s="184"/>
      <c r="BD1509" s="184"/>
      <c r="BE1509" s="184"/>
      <c r="BF1509" s="184"/>
      <c r="BG1509" s="184"/>
      <c r="BH1509" s="184"/>
      <c r="BI1509" s="184"/>
      <c r="BJ1509" s="184"/>
      <c r="BK1509" s="184"/>
      <c r="BL1509" s="184" t="s">
        <v>3493</v>
      </c>
      <c r="BM1509" s="184"/>
      <c r="BN1509" s="184" t="s">
        <v>3493</v>
      </c>
      <c r="BO1509" s="184"/>
      <c r="BP1509" s="184" t="s">
        <v>3493</v>
      </c>
      <c r="BQ1509" s="184" t="s">
        <v>3493</v>
      </c>
      <c r="BR1509" s="184"/>
      <c r="BS1509" s="184"/>
      <c r="BT1509" s="187" t="s">
        <v>3493</v>
      </c>
      <c r="BU1509" s="184"/>
      <c r="BV1509" s="190" t="e">
        <f>VLOOKUP(D:D,#REF!,2,0)</f>
        <v>#REF!</v>
      </c>
      <c r="BW1509" s="190" t="e">
        <f>VLOOKUP(D:D,#REF!,3,0)</f>
        <v>#REF!</v>
      </c>
      <c r="BX1509" s="190"/>
      <c r="BY1509" s="190"/>
      <c r="BZ1509" s="191" t="e">
        <f>VLOOKUP(D:D,#REF!,2,0)</f>
        <v>#REF!</v>
      </c>
      <c r="CA1509" s="192" t="s">
        <v>18928</v>
      </c>
      <c r="CB1509" s="192" t="s">
        <v>18928</v>
      </c>
      <c r="CC1509" s="192" t="s">
        <v>18928</v>
      </c>
      <c r="CD1509" s="190"/>
      <c r="CE1509" s="184">
        <v>7004976</v>
      </c>
    </row>
    <row r="1510" spans="1:83" ht="11.95" customHeight="1">
      <c r="A1510" s="184">
        <v>7004977</v>
      </c>
      <c r="B1510" s="184">
        <v>1509</v>
      </c>
      <c r="C1510" s="184" t="s">
        <v>22473</v>
      </c>
      <c r="D1510" s="184" t="s">
        <v>25</v>
      </c>
      <c r="E1510" s="184" t="s">
        <v>122</v>
      </c>
      <c r="F1510" s="184" t="s">
        <v>17863</v>
      </c>
      <c r="G1510" s="185">
        <v>42838</v>
      </c>
      <c r="H1510" s="186" t="s">
        <v>22474</v>
      </c>
      <c r="I1510" s="187">
        <v>21050</v>
      </c>
      <c r="J1510" s="184" t="s">
        <v>18048</v>
      </c>
      <c r="K1510" s="184">
        <v>7004977</v>
      </c>
      <c r="L1510" s="184" t="s">
        <v>18049</v>
      </c>
      <c r="M1510" s="184" t="s">
        <v>18050</v>
      </c>
      <c r="N1510" s="188" t="s">
        <v>18051</v>
      </c>
      <c r="O1510" s="189" t="s">
        <v>18052</v>
      </c>
      <c r="P1510" s="187" t="s">
        <v>18053</v>
      </c>
      <c r="Q1510" s="187" t="s">
        <v>18054</v>
      </c>
      <c r="R1510" s="184" t="s">
        <v>18055</v>
      </c>
      <c r="S1510" s="184" t="s">
        <v>18052</v>
      </c>
      <c r="T1510" s="184" t="s">
        <v>18056</v>
      </c>
      <c r="U1510" s="184">
        <v>13978840901</v>
      </c>
      <c r="V1510" s="184" t="s">
        <v>18057</v>
      </c>
      <c r="W1510" s="184">
        <v>18177108883</v>
      </c>
      <c r="X1510" s="187" t="s">
        <v>18058</v>
      </c>
      <c r="Y1510" s="187"/>
      <c r="Z1510" s="188" t="s">
        <v>18059</v>
      </c>
      <c r="AA1510" s="184">
        <v>180</v>
      </c>
      <c r="AB1510" s="184" t="s">
        <v>3561</v>
      </c>
      <c r="AC1510" s="184"/>
      <c r="AD1510" s="184"/>
      <c r="AE1510" s="184" t="s">
        <v>3562</v>
      </c>
      <c r="AF1510" s="184"/>
      <c r="AG1510" s="184"/>
      <c r="AH1510" s="184"/>
      <c r="AI1510" s="184"/>
      <c r="AJ1510" s="184" t="s">
        <v>3593</v>
      </c>
      <c r="AK1510" s="184">
        <v>530011</v>
      </c>
      <c r="AL1510" s="184" t="s">
        <v>18057</v>
      </c>
      <c r="AM1510" s="184" t="s">
        <v>18060</v>
      </c>
      <c r="AN1510" s="184">
        <v>18177108883</v>
      </c>
      <c r="AO1510" s="184" t="s">
        <v>18061</v>
      </c>
      <c r="AP1510" s="184" t="s">
        <v>18062</v>
      </c>
      <c r="AQ1510" s="184" t="s">
        <v>18063</v>
      </c>
      <c r="AR1510" s="184" t="s">
        <v>18057</v>
      </c>
      <c r="AS1510" s="184" t="s">
        <v>18060</v>
      </c>
      <c r="AT1510" s="184">
        <v>18177108883</v>
      </c>
      <c r="AU1510" s="184" t="s">
        <v>1042</v>
      </c>
      <c r="AV1510" s="184" t="s">
        <v>18064</v>
      </c>
      <c r="AW1510" s="190"/>
      <c r="AX1510" s="185">
        <v>43907</v>
      </c>
      <c r="AY1510" s="185"/>
      <c r="AZ1510" s="184" t="s">
        <v>3693</v>
      </c>
      <c r="BA1510" s="184" t="s">
        <v>18065</v>
      </c>
      <c r="BB1510" s="184"/>
      <c r="BC1510" s="184"/>
      <c r="BD1510" s="184"/>
      <c r="BE1510" s="184"/>
      <c r="BF1510" s="184"/>
      <c r="BG1510" s="184"/>
      <c r="BH1510" s="184"/>
      <c r="BI1510" s="184"/>
      <c r="BJ1510" s="184"/>
      <c r="BK1510" s="184"/>
      <c r="BL1510" s="184" t="s">
        <v>3493</v>
      </c>
      <c r="BM1510" s="184"/>
      <c r="BN1510" s="184" t="s">
        <v>3493</v>
      </c>
      <c r="BO1510" s="184"/>
      <c r="BP1510" s="184" t="s">
        <v>3493</v>
      </c>
      <c r="BQ1510" s="184" t="s">
        <v>3493</v>
      </c>
      <c r="BR1510" s="184" t="s">
        <v>3493</v>
      </c>
      <c r="BS1510" s="184"/>
      <c r="BT1510" s="187" t="s">
        <v>3493</v>
      </c>
      <c r="BU1510" s="184"/>
      <c r="BV1510" s="190" t="e">
        <f>VLOOKUP(D:D,#REF!,2,0)</f>
        <v>#REF!</v>
      </c>
      <c r="BW1510" s="190" t="e">
        <f>VLOOKUP(D:D,#REF!,3,0)</f>
        <v>#REF!</v>
      </c>
      <c r="BX1510" s="190"/>
      <c r="BY1510" s="190"/>
      <c r="BZ1510" s="191" t="e">
        <f>VLOOKUP(D:D,#REF!,2,0)</f>
        <v>#REF!</v>
      </c>
      <c r="CA1510" s="192" t="s">
        <v>18928</v>
      </c>
      <c r="CB1510" s="192" t="s">
        <v>18928</v>
      </c>
      <c r="CC1510" s="192" t="s">
        <v>18928</v>
      </c>
      <c r="CD1510" s="190"/>
      <c r="CE1510" s="184">
        <v>7004977</v>
      </c>
    </row>
    <row r="1511" spans="1:83" ht="11.95" customHeight="1">
      <c r="A1511" s="184">
        <v>7004978</v>
      </c>
      <c r="B1511" s="184">
        <v>1510</v>
      </c>
      <c r="C1511" s="184" t="s">
        <v>22473</v>
      </c>
      <c r="D1511" s="184" t="s">
        <v>25</v>
      </c>
      <c r="E1511" s="184" t="s">
        <v>645</v>
      </c>
      <c r="F1511" s="184" t="s">
        <v>18066</v>
      </c>
      <c r="G1511" s="185">
        <v>42838</v>
      </c>
      <c r="H1511" s="186" t="s">
        <v>22552</v>
      </c>
      <c r="I1511" s="187">
        <v>21146</v>
      </c>
      <c r="J1511" s="184" t="s">
        <v>11220</v>
      </c>
      <c r="K1511" s="184">
        <v>7004978</v>
      </c>
      <c r="L1511" s="184" t="s">
        <v>18067</v>
      </c>
      <c r="M1511" s="184" t="s">
        <v>18068</v>
      </c>
      <c r="N1511" s="188" t="s">
        <v>18069</v>
      </c>
      <c r="O1511" s="189" t="s">
        <v>18070</v>
      </c>
      <c r="P1511" s="187" t="s">
        <v>18071</v>
      </c>
      <c r="Q1511" s="187" t="s">
        <v>18071</v>
      </c>
      <c r="R1511" s="184" t="s">
        <v>18072</v>
      </c>
      <c r="S1511" s="184">
        <v>13481498338</v>
      </c>
      <c r="T1511" s="184" t="s">
        <v>18073</v>
      </c>
      <c r="U1511" s="184">
        <v>15907746788</v>
      </c>
      <c r="V1511" s="184" t="s">
        <v>18074</v>
      </c>
      <c r="W1511" s="184">
        <v>13878476977</v>
      </c>
      <c r="X1511" s="187" t="s">
        <v>18075</v>
      </c>
      <c r="Y1511" s="187" t="s">
        <v>18076</v>
      </c>
      <c r="Z1511" s="188" t="s">
        <v>3577</v>
      </c>
      <c r="AA1511" s="184">
        <v>180</v>
      </c>
      <c r="AB1511" s="184" t="s">
        <v>3561</v>
      </c>
      <c r="AC1511" s="184"/>
      <c r="AD1511" s="184"/>
      <c r="AE1511" s="184" t="s">
        <v>3562</v>
      </c>
      <c r="AF1511" s="184"/>
      <c r="AG1511" s="184"/>
      <c r="AH1511" s="184"/>
      <c r="AI1511" s="184"/>
      <c r="AJ1511" s="184" t="s">
        <v>3563</v>
      </c>
      <c r="AK1511" s="184">
        <v>542700</v>
      </c>
      <c r="AL1511" s="184" t="s">
        <v>18073</v>
      </c>
      <c r="AM1511" s="184" t="s">
        <v>18077</v>
      </c>
      <c r="AN1511" s="184">
        <v>15907746788</v>
      </c>
      <c r="AO1511" s="184" t="s">
        <v>18078</v>
      </c>
      <c r="AP1511" s="184" t="s">
        <v>18073</v>
      </c>
      <c r="AQ1511" s="184">
        <v>15907746788</v>
      </c>
      <c r="AR1511" s="184" t="s">
        <v>18073</v>
      </c>
      <c r="AS1511" s="184" t="s">
        <v>18077</v>
      </c>
      <c r="AT1511" s="184">
        <v>15907746788</v>
      </c>
      <c r="AU1511" s="184" t="s">
        <v>1956</v>
      </c>
      <c r="AV1511" s="184" t="s">
        <v>1956</v>
      </c>
      <c r="AW1511" s="190"/>
      <c r="AX1511" s="185">
        <v>44320</v>
      </c>
      <c r="AY1511" s="185">
        <v>43596</v>
      </c>
      <c r="AZ1511" s="184" t="s">
        <v>3693</v>
      </c>
      <c r="BA1511" s="184" t="s">
        <v>18079</v>
      </c>
      <c r="BB1511" s="184"/>
      <c r="BC1511" s="184"/>
      <c r="BD1511" s="184"/>
      <c r="BE1511" s="184"/>
      <c r="BF1511" s="184"/>
      <c r="BG1511" s="184"/>
      <c r="BH1511" s="184"/>
      <c r="BI1511" s="184"/>
      <c r="BJ1511" s="184"/>
      <c r="BK1511" s="184"/>
      <c r="BL1511" s="184" t="s">
        <v>3493</v>
      </c>
      <c r="BM1511" s="184"/>
      <c r="BN1511" s="184" t="s">
        <v>3493</v>
      </c>
      <c r="BO1511" s="184" t="s">
        <v>3493</v>
      </c>
      <c r="BP1511" s="184" t="s">
        <v>3493</v>
      </c>
      <c r="BQ1511" s="184" t="s">
        <v>3493</v>
      </c>
      <c r="BR1511" s="184"/>
      <c r="BS1511" s="184" t="s">
        <v>3493</v>
      </c>
      <c r="BT1511" s="187" t="s">
        <v>3493</v>
      </c>
      <c r="BU1511" s="184"/>
      <c r="BV1511" s="190" t="e">
        <f>VLOOKUP(D:D,#REF!,2,0)</f>
        <v>#REF!</v>
      </c>
      <c r="BW1511" s="190" t="e">
        <f>VLOOKUP(D:D,#REF!,3,0)</f>
        <v>#REF!</v>
      </c>
      <c r="BX1511" s="190"/>
      <c r="BY1511" s="190"/>
      <c r="BZ1511" s="191" t="e">
        <f>VLOOKUP(D:D,#REF!,2,0)</f>
        <v>#REF!</v>
      </c>
      <c r="CA1511" s="192" t="s">
        <v>18928</v>
      </c>
      <c r="CB1511" s="192" t="s">
        <v>18928</v>
      </c>
      <c r="CC1511" s="192" t="s">
        <v>18928</v>
      </c>
      <c r="CD1511" s="190"/>
      <c r="CE1511" s="184">
        <v>7004978</v>
      </c>
    </row>
    <row r="1512" spans="1:83" ht="11.95" customHeight="1">
      <c r="A1512" s="184">
        <v>7004983</v>
      </c>
      <c r="B1512" s="184">
        <v>1511</v>
      </c>
      <c r="C1512" s="184" t="s">
        <v>22473</v>
      </c>
      <c r="D1512" s="184" t="s">
        <v>25</v>
      </c>
      <c r="E1512" s="184" t="s">
        <v>122</v>
      </c>
      <c r="F1512" s="184" t="s">
        <v>18080</v>
      </c>
      <c r="G1512" s="185">
        <v>42822</v>
      </c>
      <c r="H1512" s="186" t="s">
        <v>22474</v>
      </c>
      <c r="I1512" s="187">
        <v>21050</v>
      </c>
      <c r="J1512" s="184" t="s">
        <v>12633</v>
      </c>
      <c r="K1512" s="184">
        <v>7004983</v>
      </c>
      <c r="L1512" s="184" t="s">
        <v>18081</v>
      </c>
      <c r="M1512" s="184" t="s">
        <v>18082</v>
      </c>
      <c r="N1512" s="188" t="s">
        <v>18083</v>
      </c>
      <c r="O1512" s="189" t="s">
        <v>18084</v>
      </c>
      <c r="P1512" s="187" t="s">
        <v>18085</v>
      </c>
      <c r="Q1512" s="187" t="s">
        <v>18085</v>
      </c>
      <c r="R1512" s="184" t="s">
        <v>18086</v>
      </c>
      <c r="S1512" s="184">
        <v>13152508666</v>
      </c>
      <c r="T1512" s="184" t="s">
        <v>18087</v>
      </c>
      <c r="U1512" s="184">
        <v>13707861566</v>
      </c>
      <c r="V1512" s="184" t="s">
        <v>18087</v>
      </c>
      <c r="W1512" s="184">
        <v>13707861566</v>
      </c>
      <c r="X1512" s="187" t="s">
        <v>18088</v>
      </c>
      <c r="Y1512" s="187"/>
      <c r="Z1512" s="188" t="s">
        <v>18089</v>
      </c>
      <c r="AA1512" s="184">
        <v>180</v>
      </c>
      <c r="AB1512" s="184" t="s">
        <v>28439</v>
      </c>
      <c r="AC1512" s="184"/>
      <c r="AD1512" s="184"/>
      <c r="AE1512" s="184" t="s">
        <v>3562</v>
      </c>
      <c r="AF1512" s="184"/>
      <c r="AG1512" s="184"/>
      <c r="AH1512" s="184"/>
      <c r="AI1512" s="184"/>
      <c r="AJ1512" s="184" t="s">
        <v>3593</v>
      </c>
      <c r="AK1512" s="184">
        <v>530100</v>
      </c>
      <c r="AL1512" s="184" t="s">
        <v>18087</v>
      </c>
      <c r="AM1512" s="184" t="s">
        <v>18090</v>
      </c>
      <c r="AN1512" s="184">
        <v>13707861566</v>
      </c>
      <c r="AO1512" s="184" t="s">
        <v>18091</v>
      </c>
      <c r="AP1512" s="184" t="s">
        <v>18092</v>
      </c>
      <c r="AQ1512" s="184">
        <v>13117602766</v>
      </c>
      <c r="AR1512" s="184" t="s">
        <v>18087</v>
      </c>
      <c r="AS1512" s="184" t="s">
        <v>18090</v>
      </c>
      <c r="AT1512" s="184">
        <v>13707861566</v>
      </c>
      <c r="AU1512" s="184" t="s">
        <v>18093</v>
      </c>
      <c r="AV1512" s="184" t="s">
        <v>18094</v>
      </c>
      <c r="AW1512" s="190"/>
      <c r="AX1512" s="185">
        <v>44389</v>
      </c>
      <c r="AY1512" s="185"/>
      <c r="AZ1512" s="184" t="s">
        <v>3731</v>
      </c>
      <c r="BA1512" s="184" t="s">
        <v>18095</v>
      </c>
      <c r="BB1512" s="184"/>
      <c r="BC1512" s="184"/>
      <c r="BD1512" s="184"/>
      <c r="BE1512" s="184"/>
      <c r="BF1512" s="184"/>
      <c r="BG1512" s="184"/>
      <c r="BH1512" s="184"/>
      <c r="BI1512" s="184"/>
      <c r="BJ1512" s="184"/>
      <c r="BK1512" s="184"/>
      <c r="BL1512" s="184" t="s">
        <v>3493</v>
      </c>
      <c r="BM1512" s="184"/>
      <c r="BN1512" s="184" t="s">
        <v>3493</v>
      </c>
      <c r="BO1512" s="184"/>
      <c r="BP1512" s="184" t="s">
        <v>3493</v>
      </c>
      <c r="BQ1512" s="184" t="s">
        <v>3493</v>
      </c>
      <c r="BR1512" s="184"/>
      <c r="BS1512" s="184"/>
      <c r="BT1512" s="187" t="s">
        <v>3493</v>
      </c>
      <c r="BU1512" s="184"/>
      <c r="BV1512" s="190" t="e">
        <f>VLOOKUP(D:D,#REF!,2,0)</f>
        <v>#REF!</v>
      </c>
      <c r="BW1512" s="190" t="e">
        <f>VLOOKUP(D:D,#REF!,3,0)</f>
        <v>#REF!</v>
      </c>
      <c r="BX1512" s="190"/>
      <c r="BY1512" s="190"/>
      <c r="BZ1512" s="191" t="e">
        <f>VLOOKUP(D:D,#REF!,2,0)</f>
        <v>#REF!</v>
      </c>
      <c r="CA1512" s="192" t="s">
        <v>18928</v>
      </c>
      <c r="CB1512" s="192" t="s">
        <v>18928</v>
      </c>
      <c r="CC1512" s="192" t="s">
        <v>18928</v>
      </c>
      <c r="CD1512" s="190"/>
      <c r="CE1512" s="184">
        <v>7004983</v>
      </c>
    </row>
    <row r="1513" spans="1:83" ht="11.95" customHeight="1">
      <c r="A1513" s="184">
        <v>7004984</v>
      </c>
      <c r="B1513" s="184">
        <v>1512</v>
      </c>
      <c r="C1513" s="184" t="s">
        <v>9939</v>
      </c>
      <c r="D1513" s="184" t="s">
        <v>21</v>
      </c>
      <c r="E1513" s="184" t="s">
        <v>520</v>
      </c>
      <c r="F1513" s="184" t="s">
        <v>18096</v>
      </c>
      <c r="G1513" s="185">
        <v>42845</v>
      </c>
      <c r="H1513" s="186" t="s">
        <v>24410</v>
      </c>
      <c r="I1513" s="187">
        <v>21090</v>
      </c>
      <c r="J1513" s="184" t="s">
        <v>18097</v>
      </c>
      <c r="K1513" s="184">
        <v>7004984</v>
      </c>
      <c r="L1513" s="184" t="s">
        <v>18098</v>
      </c>
      <c r="M1513" s="184" t="s">
        <v>18099</v>
      </c>
      <c r="N1513" s="188" t="s">
        <v>18100</v>
      </c>
      <c r="O1513" s="189" t="s">
        <v>18101</v>
      </c>
      <c r="P1513" s="187" t="s">
        <v>18102</v>
      </c>
      <c r="Q1513" s="187" t="s">
        <v>18102</v>
      </c>
      <c r="R1513" s="184" t="s">
        <v>18103</v>
      </c>
      <c r="S1513" s="184">
        <v>13909621777</v>
      </c>
      <c r="T1513" s="184" t="s">
        <v>18104</v>
      </c>
      <c r="U1513" s="184">
        <v>13865692712</v>
      </c>
      <c r="V1513" s="184" t="s">
        <v>18104</v>
      </c>
      <c r="W1513" s="184">
        <v>13865692712</v>
      </c>
      <c r="X1513" s="187" t="s">
        <v>18105</v>
      </c>
      <c r="Y1513" s="187"/>
      <c r="Z1513" s="188" t="s">
        <v>3575</v>
      </c>
      <c r="AA1513" s="184">
        <v>180</v>
      </c>
      <c r="AB1513" s="184" t="s">
        <v>3561</v>
      </c>
      <c r="AC1513" s="184"/>
      <c r="AD1513" s="184"/>
      <c r="AE1513" s="184"/>
      <c r="AF1513" s="184"/>
      <c r="AG1513" s="184"/>
      <c r="AH1513" s="184"/>
      <c r="AI1513" s="184"/>
      <c r="AJ1513" s="184" t="s">
        <v>3593</v>
      </c>
      <c r="AK1513" s="184">
        <v>233000</v>
      </c>
      <c r="AL1513" s="184" t="s">
        <v>24410</v>
      </c>
      <c r="AM1513" s="184" t="s">
        <v>16817</v>
      </c>
      <c r="AN1513" s="184">
        <v>18119511166</v>
      </c>
      <c r="AO1513" s="184" t="s">
        <v>18106</v>
      </c>
      <c r="AP1513" s="184" t="s">
        <v>18104</v>
      </c>
      <c r="AQ1513" s="184">
        <v>13865692712</v>
      </c>
      <c r="AR1513" s="184" t="s">
        <v>24410</v>
      </c>
      <c r="AS1513" s="184" t="s">
        <v>16817</v>
      </c>
      <c r="AT1513" s="184">
        <v>18119511166</v>
      </c>
      <c r="AU1513" s="184" t="s">
        <v>1344</v>
      </c>
      <c r="AV1513" s="184" t="s">
        <v>1344</v>
      </c>
      <c r="AW1513" s="190"/>
      <c r="AX1513" s="185">
        <v>44523</v>
      </c>
      <c r="AY1513" s="185"/>
      <c r="AZ1513" s="184" t="s">
        <v>3562</v>
      </c>
      <c r="BA1513" s="184" t="s">
        <v>18107</v>
      </c>
      <c r="BB1513" s="184"/>
      <c r="BC1513" s="184"/>
      <c r="BD1513" s="184"/>
      <c r="BE1513" s="184"/>
      <c r="BF1513" s="184"/>
      <c r="BG1513" s="184"/>
      <c r="BH1513" s="184"/>
      <c r="BI1513" s="184"/>
      <c r="BJ1513" s="184"/>
      <c r="BK1513" s="184"/>
      <c r="BL1513" s="184" t="s">
        <v>3493</v>
      </c>
      <c r="BM1513" s="184"/>
      <c r="BN1513" s="184"/>
      <c r="BO1513" s="184"/>
      <c r="BP1513" s="184" t="s">
        <v>3493</v>
      </c>
      <c r="BQ1513" s="184" t="s">
        <v>3493</v>
      </c>
      <c r="BR1513" s="184"/>
      <c r="BS1513" s="184"/>
      <c r="BT1513" s="187" t="s">
        <v>3493</v>
      </c>
      <c r="BU1513" s="184"/>
      <c r="BV1513" s="190" t="e">
        <f>VLOOKUP(D:D,#REF!,2,0)</f>
        <v>#REF!</v>
      </c>
      <c r="BW1513" s="190" t="e">
        <f>VLOOKUP(D:D,#REF!,3,0)</f>
        <v>#REF!</v>
      </c>
      <c r="BX1513" s="190"/>
      <c r="BY1513" s="190"/>
      <c r="BZ1513" s="191" t="e">
        <f>VLOOKUP(D:D,#REF!,2,0)</f>
        <v>#REF!</v>
      </c>
      <c r="CA1513" s="192" t="s">
        <v>18928</v>
      </c>
      <c r="CB1513" s="192" t="s">
        <v>18928</v>
      </c>
      <c r="CC1513" s="192" t="s">
        <v>18928</v>
      </c>
      <c r="CD1513" s="190"/>
      <c r="CE1513" s="184">
        <v>7004984</v>
      </c>
    </row>
    <row r="1514" spans="1:83" ht="11.95" customHeight="1">
      <c r="A1514" s="184">
        <v>7004988</v>
      </c>
      <c r="B1514" s="184">
        <v>1513</v>
      </c>
      <c r="C1514" s="184" t="s">
        <v>22473</v>
      </c>
      <c r="D1514" s="184" t="s">
        <v>25</v>
      </c>
      <c r="E1514" s="184" t="s">
        <v>639</v>
      </c>
      <c r="F1514" s="184" t="s">
        <v>18108</v>
      </c>
      <c r="G1514" s="185">
        <v>42851</v>
      </c>
      <c r="H1514" s="186" t="s">
        <v>22499</v>
      </c>
      <c r="I1514" s="187">
        <v>21147</v>
      </c>
      <c r="J1514" s="184" t="s">
        <v>22533</v>
      </c>
      <c r="K1514" s="184">
        <v>7004988</v>
      </c>
      <c r="L1514" s="184" t="s">
        <v>18109</v>
      </c>
      <c r="M1514" s="184" t="s">
        <v>18110</v>
      </c>
      <c r="N1514" s="188" t="s">
        <v>18111</v>
      </c>
      <c r="O1514" s="189" t="s">
        <v>18112</v>
      </c>
      <c r="P1514" s="187" t="s">
        <v>18113</v>
      </c>
      <c r="Q1514" s="187" t="s">
        <v>18113</v>
      </c>
      <c r="R1514" s="184" t="s">
        <v>18114</v>
      </c>
      <c r="S1514" s="184">
        <v>13481332626</v>
      </c>
      <c r="T1514" s="184" t="s">
        <v>18115</v>
      </c>
      <c r="U1514" s="184">
        <v>18290142358</v>
      </c>
      <c r="V1514" s="184" t="s">
        <v>18116</v>
      </c>
      <c r="W1514" s="184" t="s">
        <v>18117</v>
      </c>
      <c r="X1514" s="187" t="s">
        <v>28553</v>
      </c>
      <c r="Y1514" s="187" t="s">
        <v>28554</v>
      </c>
      <c r="Z1514" s="188" t="s">
        <v>18118</v>
      </c>
      <c r="AA1514" s="184"/>
      <c r="AB1514" s="184"/>
      <c r="AC1514" s="184"/>
      <c r="AD1514" s="184"/>
      <c r="AE1514" s="184" t="s">
        <v>3580</v>
      </c>
      <c r="AF1514" s="184"/>
      <c r="AG1514" s="184"/>
      <c r="AH1514" s="184"/>
      <c r="AI1514" s="184"/>
      <c r="AJ1514" s="184" t="s">
        <v>3563</v>
      </c>
      <c r="AK1514" s="184">
        <v>541299</v>
      </c>
      <c r="AL1514" s="184" t="s">
        <v>18115</v>
      </c>
      <c r="AM1514" s="184" t="s">
        <v>18119</v>
      </c>
      <c r="AN1514" s="184">
        <v>18290142358</v>
      </c>
      <c r="AO1514" s="184" t="s">
        <v>18120</v>
      </c>
      <c r="AP1514" s="184" t="s">
        <v>18115</v>
      </c>
      <c r="AQ1514" s="184">
        <v>18290142358</v>
      </c>
      <c r="AR1514" s="184" t="s">
        <v>18115</v>
      </c>
      <c r="AS1514" s="184" t="s">
        <v>18119</v>
      </c>
      <c r="AT1514" s="184">
        <v>18290142358</v>
      </c>
      <c r="AU1514" s="184" t="s">
        <v>28555</v>
      </c>
      <c r="AV1514" s="184" t="s">
        <v>28555</v>
      </c>
      <c r="AW1514" s="190"/>
      <c r="AX1514" s="185">
        <v>44340</v>
      </c>
      <c r="AY1514" s="185">
        <v>43170</v>
      </c>
      <c r="AZ1514" s="184" t="s">
        <v>3562</v>
      </c>
      <c r="BA1514" s="184" t="s">
        <v>28556</v>
      </c>
      <c r="BB1514" s="184"/>
      <c r="BC1514" s="184"/>
      <c r="BD1514" s="184"/>
      <c r="BE1514" s="184"/>
      <c r="BF1514" s="184"/>
      <c r="BG1514" s="184"/>
      <c r="BH1514" s="184"/>
      <c r="BI1514" s="184"/>
      <c r="BJ1514" s="184"/>
      <c r="BK1514" s="184"/>
      <c r="BL1514" s="184" t="s">
        <v>3493</v>
      </c>
      <c r="BM1514" s="184"/>
      <c r="BN1514" s="184" t="s">
        <v>3493</v>
      </c>
      <c r="BO1514" s="184" t="s">
        <v>3493</v>
      </c>
      <c r="BP1514" s="184" t="s">
        <v>3493</v>
      </c>
      <c r="BQ1514" s="184" t="s">
        <v>3493</v>
      </c>
      <c r="BR1514" s="184"/>
      <c r="BS1514" s="184"/>
      <c r="BT1514" s="187" t="s">
        <v>3493</v>
      </c>
      <c r="BU1514" s="184"/>
      <c r="BV1514" s="190" t="e">
        <f>VLOOKUP(D:D,#REF!,2,0)</f>
        <v>#REF!</v>
      </c>
      <c r="BW1514" s="190" t="e">
        <f>VLOOKUP(D:D,#REF!,3,0)</f>
        <v>#REF!</v>
      </c>
      <c r="BX1514" s="190"/>
      <c r="BY1514" s="190"/>
      <c r="BZ1514" s="191" t="e">
        <f>VLOOKUP(D:D,#REF!,2,0)</f>
        <v>#REF!</v>
      </c>
      <c r="CA1514" s="192" t="s">
        <v>18928</v>
      </c>
      <c r="CB1514" s="192" t="s">
        <v>18928</v>
      </c>
      <c r="CC1514" s="192" t="s">
        <v>18928</v>
      </c>
      <c r="CD1514" s="190"/>
      <c r="CE1514" s="184">
        <v>7004988</v>
      </c>
    </row>
    <row r="1515" spans="1:83" ht="11.95" customHeight="1">
      <c r="A1515" s="184">
        <v>7004989</v>
      </c>
      <c r="B1515" s="184">
        <v>1514</v>
      </c>
      <c r="C1515" s="184" t="s">
        <v>18923</v>
      </c>
      <c r="D1515" s="184" t="s">
        <v>14</v>
      </c>
      <c r="E1515" s="184" t="s">
        <v>654</v>
      </c>
      <c r="F1515" s="184" t="s">
        <v>18121</v>
      </c>
      <c r="G1515" s="185">
        <v>42850</v>
      </c>
      <c r="H1515" s="186" t="s">
        <v>22469</v>
      </c>
      <c r="I1515" s="187">
        <v>21137</v>
      </c>
      <c r="J1515" s="184" t="s">
        <v>22470</v>
      </c>
      <c r="K1515" s="184">
        <v>7004989</v>
      </c>
      <c r="L1515" s="184" t="s">
        <v>28557</v>
      </c>
      <c r="M1515" s="184" t="s">
        <v>28558</v>
      </c>
      <c r="N1515" s="188" t="s">
        <v>28559</v>
      </c>
      <c r="O1515" s="189"/>
      <c r="P1515" s="187" t="s">
        <v>28560</v>
      </c>
      <c r="Q1515" s="187" t="s">
        <v>28560</v>
      </c>
      <c r="R1515" s="184" t="s">
        <v>18122</v>
      </c>
      <c r="S1515" s="184">
        <v>18008741827</v>
      </c>
      <c r="T1515" s="184" t="s">
        <v>18123</v>
      </c>
      <c r="U1515" s="184">
        <v>18008741856</v>
      </c>
      <c r="V1515" s="184" t="s">
        <v>18123</v>
      </c>
      <c r="W1515" s="184">
        <v>18008741856</v>
      </c>
      <c r="X1515" s="187" t="s">
        <v>28561</v>
      </c>
      <c r="Y1515" s="187" t="s">
        <v>28562</v>
      </c>
      <c r="Z1515" s="188" t="s">
        <v>3575</v>
      </c>
      <c r="AA1515" s="184">
        <v>180</v>
      </c>
      <c r="AB1515" s="184" t="s">
        <v>3669</v>
      </c>
      <c r="AC1515" s="184"/>
      <c r="AD1515" s="184"/>
      <c r="AE1515" s="184" t="s">
        <v>3580</v>
      </c>
      <c r="AF1515" s="184"/>
      <c r="AG1515" s="184"/>
      <c r="AH1515" s="184"/>
      <c r="AI1515" s="184"/>
      <c r="AJ1515" s="184" t="s">
        <v>3563</v>
      </c>
      <c r="AK1515" s="184">
        <v>655800</v>
      </c>
      <c r="AL1515" s="184" t="s">
        <v>816</v>
      </c>
      <c r="AM1515" s="184" t="s">
        <v>8821</v>
      </c>
      <c r="AN1515" s="184">
        <v>1898828902</v>
      </c>
      <c r="AO1515" s="184" t="s">
        <v>6229</v>
      </c>
      <c r="AP1515" s="184" t="s">
        <v>18123</v>
      </c>
      <c r="AQ1515" s="184">
        <v>18008741856</v>
      </c>
      <c r="AR1515" s="184" t="s">
        <v>816</v>
      </c>
      <c r="AS1515" s="184" t="s">
        <v>8823</v>
      </c>
      <c r="AT1515" s="184">
        <v>1898828902</v>
      </c>
      <c r="AU1515" s="184" t="s">
        <v>18124</v>
      </c>
      <c r="AV1515" s="184" t="s">
        <v>18124</v>
      </c>
      <c r="AW1515" s="190"/>
      <c r="AX1515" s="185">
        <v>43916</v>
      </c>
      <c r="AY1515" s="185">
        <v>43561</v>
      </c>
      <c r="AZ1515" s="184" t="s">
        <v>3580</v>
      </c>
      <c r="BA1515" s="184" t="s">
        <v>18125</v>
      </c>
      <c r="BB1515" s="184"/>
      <c r="BC1515" s="184"/>
      <c r="BD1515" s="184"/>
      <c r="BE1515" s="184"/>
      <c r="BF1515" s="184"/>
      <c r="BG1515" s="184"/>
      <c r="BH1515" s="184"/>
      <c r="BI1515" s="184"/>
      <c r="BJ1515" s="184"/>
      <c r="BK1515" s="184"/>
      <c r="BL1515" s="184" t="s">
        <v>3493</v>
      </c>
      <c r="BM1515" s="184"/>
      <c r="BN1515" s="184" t="s">
        <v>3493</v>
      </c>
      <c r="BO1515" s="184" t="s">
        <v>3493</v>
      </c>
      <c r="BP1515" s="184" t="s">
        <v>3493</v>
      </c>
      <c r="BQ1515" s="184" t="s">
        <v>3493</v>
      </c>
      <c r="BR1515" s="184" t="s">
        <v>3493</v>
      </c>
      <c r="BS1515" s="184"/>
      <c r="BT1515" s="187" t="s">
        <v>3493</v>
      </c>
      <c r="BU1515" s="184"/>
      <c r="BV1515" s="190" t="e">
        <f>VLOOKUP(D:D,#REF!,2,0)</f>
        <v>#REF!</v>
      </c>
      <c r="BW1515" s="190" t="e">
        <f>VLOOKUP(D:D,#REF!,3,0)</f>
        <v>#REF!</v>
      </c>
      <c r="BX1515" s="190"/>
      <c r="BY1515" s="190"/>
      <c r="BZ1515" s="191" t="e">
        <f>VLOOKUP(D:D,#REF!,2,0)</f>
        <v>#REF!</v>
      </c>
      <c r="CA1515" s="192" t="s">
        <v>18928</v>
      </c>
      <c r="CB1515" s="192" t="s">
        <v>18928</v>
      </c>
      <c r="CC1515" s="192" t="s">
        <v>18928</v>
      </c>
      <c r="CD1515" s="190"/>
      <c r="CE1515" s="184">
        <v>7004989</v>
      </c>
    </row>
    <row r="1516" spans="1:83" ht="11.95" customHeight="1">
      <c r="A1516" s="184">
        <v>7004990</v>
      </c>
      <c r="B1516" s="184">
        <v>1515</v>
      </c>
      <c r="C1516" s="184" t="s">
        <v>9939</v>
      </c>
      <c r="D1516" s="184" t="s">
        <v>21</v>
      </c>
      <c r="E1516" s="184" t="s">
        <v>110</v>
      </c>
      <c r="F1516" s="184" t="s">
        <v>18126</v>
      </c>
      <c r="G1516" s="185"/>
      <c r="H1516" s="186" t="s">
        <v>11188</v>
      </c>
      <c r="I1516" s="187">
        <v>21083</v>
      </c>
      <c r="J1516" s="184" t="s">
        <v>23784</v>
      </c>
      <c r="K1516" s="184">
        <v>7004990</v>
      </c>
      <c r="L1516" s="184" t="s">
        <v>28563</v>
      </c>
      <c r="M1516" s="184" t="s">
        <v>28564</v>
      </c>
      <c r="N1516" s="188" t="s">
        <v>28565</v>
      </c>
      <c r="O1516" s="189" t="s">
        <v>18127</v>
      </c>
      <c r="P1516" s="187" t="s">
        <v>28566</v>
      </c>
      <c r="Q1516" s="187" t="s">
        <v>28566</v>
      </c>
      <c r="R1516" s="184" t="s">
        <v>18128</v>
      </c>
      <c r="S1516" s="184" t="s">
        <v>3577</v>
      </c>
      <c r="T1516" s="184" t="s">
        <v>18129</v>
      </c>
      <c r="U1516" s="184" t="s">
        <v>28567</v>
      </c>
      <c r="V1516" s="184" t="s">
        <v>18130</v>
      </c>
      <c r="W1516" s="184" t="s">
        <v>28568</v>
      </c>
      <c r="X1516" s="187" t="s">
        <v>28569</v>
      </c>
      <c r="Y1516" s="187"/>
      <c r="Z1516" s="188" t="s">
        <v>3577</v>
      </c>
      <c r="AA1516" s="184">
        <v>180</v>
      </c>
      <c r="AB1516" s="184" t="s">
        <v>3561</v>
      </c>
      <c r="AC1516" s="184"/>
      <c r="AD1516" s="184"/>
      <c r="AE1516" s="184" t="s">
        <v>3562</v>
      </c>
      <c r="AF1516" s="184"/>
      <c r="AG1516" s="184"/>
      <c r="AH1516" s="184"/>
      <c r="AI1516" s="184"/>
      <c r="AJ1516" s="184"/>
      <c r="AK1516" s="184">
        <v>230001</v>
      </c>
      <c r="AL1516" s="184" t="s">
        <v>909</v>
      </c>
      <c r="AM1516" s="184" t="s">
        <v>11196</v>
      </c>
      <c r="AN1516" s="184">
        <v>15657106622</v>
      </c>
      <c r="AO1516" s="184" t="s">
        <v>28570</v>
      </c>
      <c r="AP1516" s="184" t="s">
        <v>18129</v>
      </c>
      <c r="AQ1516" s="184">
        <v>15395124601</v>
      </c>
      <c r="AR1516" s="184" t="s">
        <v>909</v>
      </c>
      <c r="AS1516" s="184" t="s">
        <v>11196</v>
      </c>
      <c r="AT1516" s="184">
        <v>15657106622</v>
      </c>
      <c r="AU1516" s="184" t="s">
        <v>1742</v>
      </c>
      <c r="AV1516" s="184" t="s">
        <v>1742</v>
      </c>
      <c r="AW1516" s="190"/>
      <c r="AX1516" s="185">
        <v>44272</v>
      </c>
      <c r="AY1516" s="185"/>
      <c r="AZ1516" s="184" t="s">
        <v>3693</v>
      </c>
      <c r="BA1516" s="184" t="s">
        <v>18131</v>
      </c>
      <c r="BB1516" s="184"/>
      <c r="BC1516" s="184"/>
      <c r="BD1516" s="184"/>
      <c r="BE1516" s="184"/>
      <c r="BF1516" s="184"/>
      <c r="BG1516" s="184"/>
      <c r="BH1516" s="184"/>
      <c r="BI1516" s="184"/>
      <c r="BJ1516" s="184"/>
      <c r="BK1516" s="184"/>
      <c r="BL1516" s="184" t="s">
        <v>3493</v>
      </c>
      <c r="BM1516" s="184"/>
      <c r="BN1516" s="184"/>
      <c r="BO1516" s="184"/>
      <c r="BP1516" s="184" t="s">
        <v>3493</v>
      </c>
      <c r="BQ1516" s="184" t="s">
        <v>3493</v>
      </c>
      <c r="BR1516" s="184"/>
      <c r="BS1516" s="184" t="s">
        <v>3493</v>
      </c>
      <c r="BT1516" s="187" t="s">
        <v>3493</v>
      </c>
      <c r="BU1516" s="184"/>
      <c r="BV1516" s="190" t="e">
        <f>VLOOKUP(D:D,#REF!,2,0)</f>
        <v>#REF!</v>
      </c>
      <c r="BW1516" s="190" t="e">
        <f>VLOOKUP(D:D,#REF!,3,0)</f>
        <v>#REF!</v>
      </c>
      <c r="BX1516" s="190"/>
      <c r="BY1516" s="190"/>
      <c r="BZ1516" s="191" t="e">
        <f>VLOOKUP(D:D,#REF!,2,0)</f>
        <v>#REF!</v>
      </c>
      <c r="CA1516" s="192" t="s">
        <v>18928</v>
      </c>
      <c r="CB1516" s="192" t="s">
        <v>18928</v>
      </c>
      <c r="CC1516" s="192" t="s">
        <v>18928</v>
      </c>
      <c r="CD1516" s="190"/>
      <c r="CE1516" s="184">
        <v>7004990</v>
      </c>
    </row>
    <row r="1517" spans="1:83" ht="11.95" customHeight="1">
      <c r="A1517" s="184">
        <v>7004991</v>
      </c>
      <c r="B1517" s="184">
        <v>1516</v>
      </c>
      <c r="C1517" s="184" t="s">
        <v>19398</v>
      </c>
      <c r="D1517" s="184" t="s">
        <v>22</v>
      </c>
      <c r="E1517" s="184" t="s">
        <v>555</v>
      </c>
      <c r="F1517" s="184" t="s">
        <v>18132</v>
      </c>
      <c r="G1517" s="185">
        <v>42852</v>
      </c>
      <c r="H1517" s="186" t="s">
        <v>5624</v>
      </c>
      <c r="I1517" s="187">
        <v>21185</v>
      </c>
      <c r="J1517" s="184" t="s">
        <v>27642</v>
      </c>
      <c r="K1517" s="184">
        <v>7004991</v>
      </c>
      <c r="L1517" s="184" t="s">
        <v>18133</v>
      </c>
      <c r="M1517" s="184" t="s">
        <v>18134</v>
      </c>
      <c r="N1517" s="188" t="s">
        <v>18135</v>
      </c>
      <c r="O1517" s="189" t="s">
        <v>18136</v>
      </c>
      <c r="P1517" s="187" t="s">
        <v>18137</v>
      </c>
      <c r="Q1517" s="187" t="s">
        <v>18137</v>
      </c>
      <c r="R1517" s="184" t="s">
        <v>18138</v>
      </c>
      <c r="S1517" s="184" t="s">
        <v>18139</v>
      </c>
      <c r="T1517" s="184" t="s">
        <v>18140</v>
      </c>
      <c r="U1517" s="184">
        <v>18266325007</v>
      </c>
      <c r="V1517" s="184" t="s">
        <v>18141</v>
      </c>
      <c r="W1517" s="184" t="s">
        <v>18142</v>
      </c>
      <c r="X1517" s="187" t="s">
        <v>18143</v>
      </c>
      <c r="Y1517" s="187" t="s">
        <v>18144</v>
      </c>
      <c r="Z1517" s="188" t="s">
        <v>3575</v>
      </c>
      <c r="AA1517" s="184">
        <v>240</v>
      </c>
      <c r="AB1517" s="184" t="s">
        <v>3669</v>
      </c>
      <c r="AC1517" s="184"/>
      <c r="AD1517" s="184"/>
      <c r="AE1517" s="184"/>
      <c r="AF1517" s="184"/>
      <c r="AG1517" s="184"/>
      <c r="AH1517" s="184"/>
      <c r="AI1517" s="184"/>
      <c r="AJ1517" s="184"/>
      <c r="AK1517" s="184">
        <v>277200</v>
      </c>
      <c r="AL1517" s="184" t="s">
        <v>18140</v>
      </c>
      <c r="AM1517" s="184" t="s">
        <v>18145</v>
      </c>
      <c r="AN1517" s="184">
        <v>18266325007</v>
      </c>
      <c r="AO1517" s="184" t="s">
        <v>3577</v>
      </c>
      <c r="AP1517" s="184" t="s">
        <v>18146</v>
      </c>
      <c r="AQ1517" s="184">
        <v>13963203268</v>
      </c>
      <c r="AR1517" s="184" t="s">
        <v>18140</v>
      </c>
      <c r="AS1517" s="184" t="s">
        <v>18145</v>
      </c>
      <c r="AT1517" s="184">
        <v>18266325007</v>
      </c>
      <c r="AU1517" s="184" t="s">
        <v>18147</v>
      </c>
      <c r="AV1517" s="184" t="s">
        <v>18147</v>
      </c>
      <c r="AW1517" s="190"/>
      <c r="AX1517" s="185">
        <v>44286</v>
      </c>
      <c r="AY1517" s="185">
        <v>43555</v>
      </c>
      <c r="AZ1517" s="184" t="s">
        <v>3693</v>
      </c>
      <c r="BA1517" s="184" t="s">
        <v>18148</v>
      </c>
      <c r="BB1517" s="184"/>
      <c r="BC1517" s="184"/>
      <c r="BD1517" s="184"/>
      <c r="BE1517" s="184"/>
      <c r="BF1517" s="184"/>
      <c r="BG1517" s="184"/>
      <c r="BH1517" s="184"/>
      <c r="BI1517" s="184"/>
      <c r="BJ1517" s="184"/>
      <c r="BK1517" s="184"/>
      <c r="BL1517" s="184" t="s">
        <v>3493</v>
      </c>
      <c r="BM1517" s="184"/>
      <c r="BN1517" s="184"/>
      <c r="BO1517" s="184" t="s">
        <v>3493</v>
      </c>
      <c r="BP1517" s="184" t="s">
        <v>3493</v>
      </c>
      <c r="BQ1517" s="184" t="s">
        <v>3493</v>
      </c>
      <c r="BR1517" s="184"/>
      <c r="BS1517" s="184"/>
      <c r="BT1517" s="187" t="s">
        <v>3493</v>
      </c>
      <c r="BU1517" s="184"/>
      <c r="BV1517" s="190" t="e">
        <f>VLOOKUP(D:D,#REF!,2,0)</f>
        <v>#REF!</v>
      </c>
      <c r="BW1517" s="190" t="e">
        <f>VLOOKUP(D:D,#REF!,3,0)</f>
        <v>#REF!</v>
      </c>
      <c r="BX1517" s="190"/>
      <c r="BY1517" s="190"/>
      <c r="BZ1517" s="191" t="e">
        <f>VLOOKUP(D:D,#REF!,2,0)</f>
        <v>#REF!</v>
      </c>
      <c r="CA1517" s="192" t="s">
        <v>18928</v>
      </c>
      <c r="CB1517" s="192" t="s">
        <v>18928</v>
      </c>
      <c r="CC1517" s="192" t="s">
        <v>18928</v>
      </c>
      <c r="CD1517" s="190"/>
      <c r="CE1517" s="184">
        <v>7004991</v>
      </c>
    </row>
    <row r="1518" spans="1:83" ht="11.95" customHeight="1">
      <c r="A1518" s="184">
        <v>7004992</v>
      </c>
      <c r="B1518" s="184">
        <v>1517</v>
      </c>
      <c r="C1518" s="184" t="s">
        <v>19398</v>
      </c>
      <c r="D1518" s="184" t="s">
        <v>22</v>
      </c>
      <c r="E1518" s="184" t="s">
        <v>555</v>
      </c>
      <c r="F1518" s="184" t="s">
        <v>18149</v>
      </c>
      <c r="G1518" s="185">
        <v>42852</v>
      </c>
      <c r="H1518" s="186" t="s">
        <v>5624</v>
      </c>
      <c r="I1518" s="187">
        <v>21185</v>
      </c>
      <c r="J1518" s="184" t="s">
        <v>27642</v>
      </c>
      <c r="K1518" s="184">
        <v>7004992</v>
      </c>
      <c r="L1518" s="184" t="s">
        <v>18150</v>
      </c>
      <c r="M1518" s="184" t="s">
        <v>18151</v>
      </c>
      <c r="N1518" s="188" t="s">
        <v>18152</v>
      </c>
      <c r="O1518" s="189" t="s">
        <v>18153</v>
      </c>
      <c r="P1518" s="187" t="s">
        <v>18154</v>
      </c>
      <c r="Q1518" s="187" t="s">
        <v>18154</v>
      </c>
      <c r="R1518" s="184" t="s">
        <v>18155</v>
      </c>
      <c r="S1518" s="184" t="s">
        <v>18156</v>
      </c>
      <c r="T1518" s="184" t="s">
        <v>18157</v>
      </c>
      <c r="U1518" s="184">
        <v>13563283477</v>
      </c>
      <c r="V1518" s="184" t="s">
        <v>18158</v>
      </c>
      <c r="W1518" s="184" t="s">
        <v>18159</v>
      </c>
      <c r="X1518" s="187" t="s">
        <v>18160</v>
      </c>
      <c r="Y1518" s="187" t="s">
        <v>18161</v>
      </c>
      <c r="Z1518" s="188" t="s">
        <v>3575</v>
      </c>
      <c r="AA1518" s="184">
        <v>240</v>
      </c>
      <c r="AB1518" s="184" t="s">
        <v>3669</v>
      </c>
      <c r="AC1518" s="184"/>
      <c r="AD1518" s="184"/>
      <c r="AE1518" s="184"/>
      <c r="AF1518" s="184"/>
      <c r="AG1518" s="184"/>
      <c r="AH1518" s="184"/>
      <c r="AI1518" s="184"/>
      <c r="AJ1518" s="184"/>
      <c r="AK1518" s="184">
        <v>277000</v>
      </c>
      <c r="AL1518" s="184" t="s">
        <v>18157</v>
      </c>
      <c r="AM1518" s="184" t="s">
        <v>18162</v>
      </c>
      <c r="AN1518" s="184">
        <v>13563283477</v>
      </c>
      <c r="AO1518" s="184" t="s">
        <v>3577</v>
      </c>
      <c r="AP1518" s="184" t="s">
        <v>18157</v>
      </c>
      <c r="AQ1518" s="184">
        <v>13563283477</v>
      </c>
      <c r="AR1518" s="184" t="s">
        <v>18157</v>
      </c>
      <c r="AS1518" s="184" t="s">
        <v>18162</v>
      </c>
      <c r="AT1518" s="184">
        <v>13563283477</v>
      </c>
      <c r="AU1518" s="184" t="s">
        <v>18163</v>
      </c>
      <c r="AV1518" s="184" t="s">
        <v>18163</v>
      </c>
      <c r="AW1518" s="190"/>
      <c r="AX1518" s="185">
        <v>43921</v>
      </c>
      <c r="AY1518" s="185">
        <v>43536</v>
      </c>
      <c r="AZ1518" s="184" t="s">
        <v>28330</v>
      </c>
      <c r="BA1518" s="184" t="s">
        <v>18164</v>
      </c>
      <c r="BB1518" s="184"/>
      <c r="BC1518" s="184"/>
      <c r="BD1518" s="184"/>
      <c r="BE1518" s="184"/>
      <c r="BF1518" s="184"/>
      <c r="BG1518" s="184"/>
      <c r="BH1518" s="184"/>
      <c r="BI1518" s="184"/>
      <c r="BJ1518" s="184"/>
      <c r="BK1518" s="184"/>
      <c r="BL1518" s="184" t="s">
        <v>3493</v>
      </c>
      <c r="BM1518" s="184"/>
      <c r="BN1518" s="184"/>
      <c r="BO1518" s="184" t="s">
        <v>3493</v>
      </c>
      <c r="BP1518" s="184" t="s">
        <v>3493</v>
      </c>
      <c r="BQ1518" s="184" t="s">
        <v>3493</v>
      </c>
      <c r="BR1518" s="184"/>
      <c r="BS1518" s="184"/>
      <c r="BT1518" s="187" t="s">
        <v>3493</v>
      </c>
      <c r="BU1518" s="184"/>
      <c r="BV1518" s="190" t="e">
        <f>VLOOKUP(D:D,#REF!,2,0)</f>
        <v>#REF!</v>
      </c>
      <c r="BW1518" s="190" t="e">
        <f>VLOOKUP(D:D,#REF!,3,0)</f>
        <v>#REF!</v>
      </c>
      <c r="BX1518" s="190"/>
      <c r="BY1518" s="190"/>
      <c r="BZ1518" s="191" t="e">
        <f>VLOOKUP(D:D,#REF!,2,0)</f>
        <v>#REF!</v>
      </c>
      <c r="CA1518" s="192" t="s">
        <v>18928</v>
      </c>
      <c r="CB1518" s="192" t="s">
        <v>18928</v>
      </c>
      <c r="CC1518" s="192" t="s">
        <v>18928</v>
      </c>
      <c r="CD1518" s="190"/>
      <c r="CE1518" s="184">
        <v>7004992</v>
      </c>
    </row>
    <row r="1519" spans="1:83" ht="11.95" customHeight="1">
      <c r="A1519" s="184">
        <v>7004993</v>
      </c>
      <c r="B1519" s="184">
        <v>1518</v>
      </c>
      <c r="C1519" s="184" t="s">
        <v>3672</v>
      </c>
      <c r="D1519" s="184" t="s">
        <v>28</v>
      </c>
      <c r="E1519" s="184" t="s">
        <v>702</v>
      </c>
      <c r="F1519" s="184" t="s">
        <v>702</v>
      </c>
      <c r="G1519" s="185">
        <v>42852</v>
      </c>
      <c r="H1519" s="186" t="s">
        <v>19254</v>
      </c>
      <c r="I1519" s="187">
        <v>21105</v>
      </c>
      <c r="J1519" s="184" t="s">
        <v>19255</v>
      </c>
      <c r="K1519" s="184">
        <v>7004993</v>
      </c>
      <c r="L1519" s="184" t="s">
        <v>18165</v>
      </c>
      <c r="M1519" s="184" t="s">
        <v>18166</v>
      </c>
      <c r="N1519" s="188" t="s">
        <v>18167</v>
      </c>
      <c r="O1519" s="189"/>
      <c r="P1519" s="187" t="s">
        <v>18168</v>
      </c>
      <c r="Q1519" s="187" t="s">
        <v>18168</v>
      </c>
      <c r="R1519" s="184" t="s">
        <v>18169</v>
      </c>
      <c r="S1519" s="184">
        <v>13807993498</v>
      </c>
      <c r="T1519" s="184" t="s">
        <v>18170</v>
      </c>
      <c r="U1519" s="184">
        <v>13879923063</v>
      </c>
      <c r="V1519" s="184" t="s">
        <v>18170</v>
      </c>
      <c r="W1519" s="184">
        <v>13879923063</v>
      </c>
      <c r="X1519" s="187" t="s">
        <v>18171</v>
      </c>
      <c r="Y1519" s="187"/>
      <c r="Z1519" s="188" t="s">
        <v>18172</v>
      </c>
      <c r="AA1519" s="184">
        <v>180</v>
      </c>
      <c r="AB1519" s="184" t="s">
        <v>3561</v>
      </c>
      <c r="AC1519" s="184"/>
      <c r="AD1519" s="184"/>
      <c r="AE1519" s="184"/>
      <c r="AF1519" s="184"/>
      <c r="AG1519" s="184"/>
      <c r="AH1519" s="184"/>
      <c r="AI1519" s="184" t="s">
        <v>3689</v>
      </c>
      <c r="AJ1519" s="184" t="s">
        <v>3563</v>
      </c>
      <c r="AK1519" s="184">
        <v>337000</v>
      </c>
      <c r="AL1519" s="184" t="s">
        <v>18173</v>
      </c>
      <c r="AM1519" s="184" t="s">
        <v>4236</v>
      </c>
      <c r="AN1519" s="184">
        <v>15979827330</v>
      </c>
      <c r="AO1519" s="184" t="s">
        <v>4234</v>
      </c>
      <c r="AP1519" s="184" t="s">
        <v>18170</v>
      </c>
      <c r="AQ1519" s="184">
        <v>13879923063</v>
      </c>
      <c r="AR1519" s="184" t="s">
        <v>867</v>
      </c>
      <c r="AS1519" s="184" t="s">
        <v>4236</v>
      </c>
      <c r="AT1519" s="184">
        <v>15979827330</v>
      </c>
      <c r="AU1519" s="184" t="s">
        <v>18174</v>
      </c>
      <c r="AV1519" s="184" t="s">
        <v>18175</v>
      </c>
      <c r="AW1519" s="190"/>
      <c r="AX1519" s="185">
        <v>43908</v>
      </c>
      <c r="AY1519" s="185"/>
      <c r="AZ1519" s="184" t="s">
        <v>3693</v>
      </c>
      <c r="BA1519" s="184" t="s">
        <v>18176</v>
      </c>
      <c r="BB1519" s="184"/>
      <c r="BC1519" s="184"/>
      <c r="BD1519" s="184"/>
      <c r="BE1519" s="184"/>
      <c r="BF1519" s="184"/>
      <c r="BG1519" s="184"/>
      <c r="BH1519" s="184"/>
      <c r="BI1519" s="184"/>
      <c r="BJ1519" s="184"/>
      <c r="BK1519" s="184"/>
      <c r="BL1519" s="184" t="s">
        <v>3493</v>
      </c>
      <c r="BM1519" s="184"/>
      <c r="BN1519" s="184"/>
      <c r="BO1519" s="184"/>
      <c r="BP1519" s="184" t="s">
        <v>3493</v>
      </c>
      <c r="BQ1519" s="184" t="s">
        <v>3493</v>
      </c>
      <c r="BR1519" s="184"/>
      <c r="BS1519" s="184"/>
      <c r="BT1519" s="187" t="s">
        <v>3493</v>
      </c>
      <c r="BU1519" s="184"/>
      <c r="BV1519" s="190" t="e">
        <f>VLOOKUP(D:D,#REF!,2,0)</f>
        <v>#REF!</v>
      </c>
      <c r="BW1519" s="190" t="e">
        <f>VLOOKUP(D:D,#REF!,3,0)</f>
        <v>#REF!</v>
      </c>
      <c r="BX1519" s="190"/>
      <c r="BY1519" s="190"/>
      <c r="BZ1519" s="191" t="e">
        <f>VLOOKUP(D:D,#REF!,2,0)</f>
        <v>#REF!</v>
      </c>
      <c r="CA1519" s="192" t="s">
        <v>18928</v>
      </c>
      <c r="CB1519" s="192" t="s">
        <v>18928</v>
      </c>
      <c r="CC1519" s="192" t="s">
        <v>18928</v>
      </c>
      <c r="CD1519" s="190"/>
      <c r="CE1519" s="184">
        <v>7004993</v>
      </c>
    </row>
    <row r="1520" spans="1:83" ht="11.95" customHeight="1">
      <c r="A1520" s="184">
        <v>7004994</v>
      </c>
      <c r="B1520" s="184">
        <v>1519</v>
      </c>
      <c r="C1520" s="184" t="s">
        <v>18923</v>
      </c>
      <c r="D1520" s="184" t="s">
        <v>40</v>
      </c>
      <c r="E1520" s="184" t="s">
        <v>60</v>
      </c>
      <c r="F1520" s="184" t="s">
        <v>18177</v>
      </c>
      <c r="G1520" s="185">
        <v>42858</v>
      </c>
      <c r="H1520" s="186" t="s">
        <v>16459</v>
      </c>
      <c r="I1520" s="187">
        <v>21108</v>
      </c>
      <c r="J1520" s="184" t="s">
        <v>18178</v>
      </c>
      <c r="K1520" s="184">
        <v>7004994</v>
      </c>
      <c r="L1520" s="184" t="s">
        <v>18179</v>
      </c>
      <c r="M1520" s="184" t="s">
        <v>18180</v>
      </c>
      <c r="N1520" s="188" t="s">
        <v>18181</v>
      </c>
      <c r="O1520" s="189" t="s">
        <v>18182</v>
      </c>
      <c r="P1520" s="187" t="s">
        <v>18183</v>
      </c>
      <c r="Q1520" s="187" t="s">
        <v>18184</v>
      </c>
      <c r="R1520" s="184" t="s">
        <v>18185</v>
      </c>
      <c r="S1520" s="184" t="s">
        <v>18186</v>
      </c>
      <c r="T1520" s="184" t="s">
        <v>18187</v>
      </c>
      <c r="U1520" s="184">
        <v>13488192665</v>
      </c>
      <c r="V1520" s="184" t="s">
        <v>18187</v>
      </c>
      <c r="W1520" s="184">
        <v>13488192665</v>
      </c>
      <c r="X1520" s="187" t="s">
        <v>28571</v>
      </c>
      <c r="Y1520" s="187" t="s">
        <v>28572</v>
      </c>
      <c r="Z1520" s="188" t="s">
        <v>28573</v>
      </c>
      <c r="AA1520" s="184">
        <v>180</v>
      </c>
      <c r="AB1520" s="184" t="s">
        <v>3561</v>
      </c>
      <c r="AC1520" s="184"/>
      <c r="AD1520" s="184"/>
      <c r="AE1520" s="184" t="s">
        <v>18188</v>
      </c>
      <c r="AF1520" s="184" t="s">
        <v>18189</v>
      </c>
      <c r="AG1520" s="184"/>
      <c r="AH1520" s="184"/>
      <c r="AI1520" s="184"/>
      <c r="AJ1520" s="184" t="s">
        <v>3563</v>
      </c>
      <c r="AK1520" s="184">
        <v>710086</v>
      </c>
      <c r="AL1520" s="184" t="s">
        <v>18187</v>
      </c>
      <c r="AM1520" s="184" t="s">
        <v>18190</v>
      </c>
      <c r="AN1520" s="184">
        <v>13488192665</v>
      </c>
      <c r="AO1520" s="184" t="s">
        <v>18191</v>
      </c>
      <c r="AP1520" s="184" t="s">
        <v>18187</v>
      </c>
      <c r="AQ1520" s="184" t="s">
        <v>18192</v>
      </c>
      <c r="AR1520" s="184" t="s">
        <v>18187</v>
      </c>
      <c r="AS1520" s="184" t="s">
        <v>18190</v>
      </c>
      <c r="AT1520" s="184">
        <v>13488192665</v>
      </c>
      <c r="AU1520" s="184" t="s">
        <v>28574</v>
      </c>
      <c r="AV1520" s="184" t="s">
        <v>18193</v>
      </c>
      <c r="AW1520" s="190"/>
      <c r="AX1520" s="185">
        <v>44651</v>
      </c>
      <c r="AY1520" s="185">
        <v>42928</v>
      </c>
      <c r="AZ1520" s="184" t="s">
        <v>3693</v>
      </c>
      <c r="BA1520" s="184" t="s">
        <v>18194</v>
      </c>
      <c r="BB1520" s="184"/>
      <c r="BC1520" s="184"/>
      <c r="BD1520" s="184"/>
      <c r="BE1520" s="184"/>
      <c r="BF1520" s="184"/>
      <c r="BG1520" s="184"/>
      <c r="BH1520" s="184"/>
      <c r="BI1520" s="184"/>
      <c r="BJ1520" s="184"/>
      <c r="BK1520" s="184"/>
      <c r="BL1520" s="184" t="s">
        <v>3493</v>
      </c>
      <c r="BM1520" s="184"/>
      <c r="BN1520" s="184"/>
      <c r="BO1520" s="184" t="s">
        <v>3493</v>
      </c>
      <c r="BP1520" s="184" t="s">
        <v>3493</v>
      </c>
      <c r="BQ1520" s="184" t="s">
        <v>3493</v>
      </c>
      <c r="BR1520" s="184"/>
      <c r="BS1520" s="184"/>
      <c r="BT1520" s="187" t="s">
        <v>3493</v>
      </c>
      <c r="BU1520" s="184"/>
      <c r="BV1520" s="190" t="e">
        <f>VLOOKUP(D:D,#REF!,2,0)</f>
        <v>#REF!</v>
      </c>
      <c r="BW1520" s="190" t="e">
        <f>VLOOKUP(D:D,#REF!,3,0)</f>
        <v>#REF!</v>
      </c>
      <c r="BX1520" s="190"/>
      <c r="BY1520" s="190"/>
      <c r="BZ1520" s="191" t="e">
        <f>VLOOKUP(D:D,#REF!,2,0)</f>
        <v>#REF!</v>
      </c>
      <c r="CA1520" s="192" t="s">
        <v>18928</v>
      </c>
      <c r="CB1520" s="192" t="s">
        <v>18928</v>
      </c>
      <c r="CC1520" s="192" t="s">
        <v>18928</v>
      </c>
      <c r="CD1520" s="190"/>
      <c r="CE1520" s="184">
        <v>7004994</v>
      </c>
    </row>
    <row r="1521" spans="1:83" ht="11.95" customHeight="1">
      <c r="A1521" s="184">
        <v>7004995</v>
      </c>
      <c r="B1521" s="184">
        <v>1520</v>
      </c>
      <c r="C1521" s="184" t="s">
        <v>9939</v>
      </c>
      <c r="D1521" s="184" t="s">
        <v>21</v>
      </c>
      <c r="E1521" s="184" t="s">
        <v>520</v>
      </c>
      <c r="F1521" s="184" t="s">
        <v>18195</v>
      </c>
      <c r="G1521" s="185">
        <v>42845</v>
      </c>
      <c r="H1521" s="186" t="s">
        <v>24410</v>
      </c>
      <c r="I1521" s="187">
        <v>21090</v>
      </c>
      <c r="J1521" s="184" t="s">
        <v>18097</v>
      </c>
      <c r="K1521" s="184">
        <v>7004995</v>
      </c>
      <c r="L1521" s="184" t="s">
        <v>28575</v>
      </c>
      <c r="M1521" s="184" t="s">
        <v>28576</v>
      </c>
      <c r="N1521" s="188" t="s">
        <v>28577</v>
      </c>
      <c r="O1521" s="189" t="s">
        <v>18196</v>
      </c>
      <c r="P1521" s="187" t="s">
        <v>28578</v>
      </c>
      <c r="Q1521" s="187" t="s">
        <v>28578</v>
      </c>
      <c r="R1521" s="184" t="s">
        <v>18197</v>
      </c>
      <c r="S1521" s="184">
        <v>13855234329</v>
      </c>
      <c r="T1521" s="184" t="s">
        <v>18198</v>
      </c>
      <c r="U1521" s="184">
        <v>13955231903</v>
      </c>
      <c r="V1521" s="184" t="s">
        <v>18198</v>
      </c>
      <c r="W1521" s="184">
        <v>13955231903</v>
      </c>
      <c r="X1521" s="187" t="s">
        <v>28579</v>
      </c>
      <c r="Y1521" s="187"/>
      <c r="Z1521" s="188" t="s">
        <v>3575</v>
      </c>
      <c r="AA1521" s="184">
        <v>180</v>
      </c>
      <c r="AB1521" s="184" t="s">
        <v>3561</v>
      </c>
      <c r="AC1521" s="184"/>
      <c r="AD1521" s="184"/>
      <c r="AE1521" s="184"/>
      <c r="AF1521" s="184"/>
      <c r="AG1521" s="184"/>
      <c r="AH1521" s="184"/>
      <c r="AI1521" s="184"/>
      <c r="AJ1521" s="184" t="s">
        <v>3593</v>
      </c>
      <c r="AK1521" s="184">
        <v>233000</v>
      </c>
      <c r="AL1521" s="184" t="s">
        <v>28580</v>
      </c>
      <c r="AM1521" s="184" t="s">
        <v>28581</v>
      </c>
      <c r="AN1521" s="184">
        <v>18119511166</v>
      </c>
      <c r="AO1521" s="184" t="s">
        <v>28582</v>
      </c>
      <c r="AP1521" s="184" t="s">
        <v>18198</v>
      </c>
      <c r="AQ1521" s="184" t="s">
        <v>18199</v>
      </c>
      <c r="AR1521" s="184" t="s">
        <v>28580</v>
      </c>
      <c r="AS1521" s="184" t="s">
        <v>28581</v>
      </c>
      <c r="AT1521" s="184">
        <v>18119511166</v>
      </c>
      <c r="AU1521" s="184" t="s">
        <v>28583</v>
      </c>
      <c r="AV1521" s="184" t="s">
        <v>28583</v>
      </c>
      <c r="AW1521" s="190"/>
      <c r="AX1521" s="185">
        <v>44664</v>
      </c>
      <c r="AY1521" s="185"/>
      <c r="AZ1521" s="184" t="s">
        <v>3693</v>
      </c>
      <c r="BA1521" s="184" t="s">
        <v>28584</v>
      </c>
      <c r="BB1521" s="184"/>
      <c r="BC1521" s="184"/>
      <c r="BD1521" s="184"/>
      <c r="BE1521" s="184"/>
      <c r="BF1521" s="184"/>
      <c r="BG1521" s="184"/>
      <c r="BH1521" s="184"/>
      <c r="BI1521" s="184"/>
      <c r="BJ1521" s="184"/>
      <c r="BK1521" s="184"/>
      <c r="BL1521" s="184" t="s">
        <v>3493</v>
      </c>
      <c r="BM1521" s="184"/>
      <c r="BN1521" s="184"/>
      <c r="BO1521" s="184"/>
      <c r="BP1521" s="184" t="s">
        <v>3493</v>
      </c>
      <c r="BQ1521" s="184" t="s">
        <v>3493</v>
      </c>
      <c r="BR1521" s="184"/>
      <c r="BS1521" s="184"/>
      <c r="BT1521" s="187" t="s">
        <v>3493</v>
      </c>
      <c r="BU1521" s="184"/>
      <c r="BV1521" s="190" t="e">
        <f>VLOOKUP(D:D,#REF!,2,0)</f>
        <v>#REF!</v>
      </c>
      <c r="BW1521" s="190" t="e">
        <f>VLOOKUP(D:D,#REF!,3,0)</f>
        <v>#REF!</v>
      </c>
      <c r="BX1521" s="190"/>
      <c r="BY1521" s="190"/>
      <c r="BZ1521" s="191" t="e">
        <f>VLOOKUP(D:D,#REF!,2,0)</f>
        <v>#REF!</v>
      </c>
      <c r="CA1521" s="192" t="s">
        <v>18928</v>
      </c>
      <c r="CB1521" s="192" t="s">
        <v>18928</v>
      </c>
      <c r="CC1521" s="192" t="s">
        <v>18928</v>
      </c>
      <c r="CD1521" s="190"/>
      <c r="CE1521" s="184">
        <v>7004995</v>
      </c>
    </row>
    <row r="1522" spans="1:83" ht="11.95" customHeight="1">
      <c r="A1522" s="184">
        <v>7004997</v>
      </c>
      <c r="B1522" s="184">
        <v>1521</v>
      </c>
      <c r="C1522" s="184" t="s">
        <v>9939</v>
      </c>
      <c r="D1522" s="184" t="s">
        <v>21</v>
      </c>
      <c r="E1522" s="184" t="s">
        <v>18200</v>
      </c>
      <c r="F1522" s="184" t="s">
        <v>18200</v>
      </c>
      <c r="G1522" s="185"/>
      <c r="H1522" s="186" t="s">
        <v>11188</v>
      </c>
      <c r="I1522" s="187">
        <v>21083</v>
      </c>
      <c r="J1522" s="184" t="s">
        <v>23784</v>
      </c>
      <c r="K1522" s="184">
        <v>7004997</v>
      </c>
      <c r="L1522" s="184" t="s">
        <v>28585</v>
      </c>
      <c r="M1522" s="184" t="s">
        <v>28586</v>
      </c>
      <c r="N1522" s="188" t="s">
        <v>28587</v>
      </c>
      <c r="O1522" s="189" t="s">
        <v>18201</v>
      </c>
      <c r="P1522" s="187" t="s">
        <v>28588</v>
      </c>
      <c r="Q1522" s="187" t="s">
        <v>28588</v>
      </c>
      <c r="R1522" s="184" t="s">
        <v>18202</v>
      </c>
      <c r="S1522" s="184"/>
      <c r="T1522" s="184" t="s">
        <v>18203</v>
      </c>
      <c r="U1522" s="184" t="s">
        <v>28589</v>
      </c>
      <c r="V1522" s="184"/>
      <c r="W1522" s="184"/>
      <c r="X1522" s="187" t="s">
        <v>28590</v>
      </c>
      <c r="Y1522" s="187" t="s">
        <v>28591</v>
      </c>
      <c r="Z1522" s="188" t="s">
        <v>3575</v>
      </c>
      <c r="AA1522" s="184">
        <v>180</v>
      </c>
      <c r="AB1522" s="184" t="s">
        <v>3561</v>
      </c>
      <c r="AC1522" s="184"/>
      <c r="AD1522" s="184"/>
      <c r="AE1522" s="184"/>
      <c r="AF1522" s="184"/>
      <c r="AG1522" s="184"/>
      <c r="AH1522" s="184"/>
      <c r="AI1522" s="184"/>
      <c r="AJ1522" s="184"/>
      <c r="AK1522" s="184">
        <v>238000</v>
      </c>
      <c r="AL1522" s="184" t="s">
        <v>909</v>
      </c>
      <c r="AM1522" s="184" t="s">
        <v>11196</v>
      </c>
      <c r="AN1522" s="184">
        <v>15657106622</v>
      </c>
      <c r="AO1522" s="184" t="s">
        <v>11198</v>
      </c>
      <c r="AP1522" s="184" t="s">
        <v>18203</v>
      </c>
      <c r="AQ1522" s="184" t="s">
        <v>18204</v>
      </c>
      <c r="AR1522" s="184" t="s">
        <v>909</v>
      </c>
      <c r="AS1522" s="184" t="s">
        <v>11196</v>
      </c>
      <c r="AT1522" s="184">
        <v>15657106622</v>
      </c>
      <c r="AU1522" s="184" t="s">
        <v>28592</v>
      </c>
      <c r="AV1522" s="184" t="s">
        <v>28592</v>
      </c>
      <c r="AW1522" s="190"/>
      <c r="AX1522" s="185">
        <v>43909</v>
      </c>
      <c r="AY1522" s="185">
        <v>43548</v>
      </c>
      <c r="AZ1522" s="184" t="s">
        <v>3693</v>
      </c>
      <c r="BA1522" s="184" t="s">
        <v>28593</v>
      </c>
      <c r="BB1522" s="184"/>
      <c r="BC1522" s="184"/>
      <c r="BD1522" s="184"/>
      <c r="BE1522" s="184"/>
      <c r="BF1522" s="184"/>
      <c r="BG1522" s="184"/>
      <c r="BH1522" s="184"/>
      <c r="BI1522" s="184"/>
      <c r="BJ1522" s="184"/>
      <c r="BK1522" s="184"/>
      <c r="BL1522" s="184" t="s">
        <v>3493</v>
      </c>
      <c r="BM1522" s="184"/>
      <c r="BN1522" s="184"/>
      <c r="BO1522" s="184" t="s">
        <v>3493</v>
      </c>
      <c r="BP1522" s="184" t="s">
        <v>3493</v>
      </c>
      <c r="BQ1522" s="184" t="s">
        <v>3493</v>
      </c>
      <c r="BR1522" s="184"/>
      <c r="BS1522" s="184"/>
      <c r="BT1522" s="187" t="s">
        <v>3493</v>
      </c>
      <c r="BU1522" s="184"/>
      <c r="BV1522" s="190" t="e">
        <f>VLOOKUP(D:D,#REF!,2,0)</f>
        <v>#REF!</v>
      </c>
      <c r="BW1522" s="190" t="e">
        <f>VLOOKUP(D:D,#REF!,3,0)</f>
        <v>#REF!</v>
      </c>
      <c r="BX1522" s="190"/>
      <c r="BY1522" s="190"/>
      <c r="BZ1522" s="191" t="e">
        <f>VLOOKUP(D:D,#REF!,2,0)</f>
        <v>#REF!</v>
      </c>
      <c r="CA1522" s="192" t="s">
        <v>18928</v>
      </c>
      <c r="CB1522" s="192" t="s">
        <v>18928</v>
      </c>
      <c r="CC1522" s="192" t="s">
        <v>18928</v>
      </c>
      <c r="CD1522" s="190"/>
      <c r="CE1522" s="184">
        <v>7004997</v>
      </c>
    </row>
    <row r="1523" spans="1:83" ht="11.95" customHeight="1">
      <c r="A1523" s="184">
        <v>7004998</v>
      </c>
      <c r="B1523" s="184">
        <v>1522</v>
      </c>
      <c r="C1523" s="184" t="s">
        <v>3672</v>
      </c>
      <c r="D1523" s="184" t="s">
        <v>34</v>
      </c>
      <c r="E1523" s="184" t="s">
        <v>720</v>
      </c>
      <c r="F1523" s="184" t="s">
        <v>18205</v>
      </c>
      <c r="G1523" s="185">
        <v>42864</v>
      </c>
      <c r="H1523" s="186" t="s">
        <v>16430</v>
      </c>
      <c r="I1523" s="187">
        <v>21155</v>
      </c>
      <c r="J1523" s="184" t="s">
        <v>28594</v>
      </c>
      <c r="K1523" s="184">
        <v>7004998</v>
      </c>
      <c r="L1523" s="184" t="s">
        <v>28595</v>
      </c>
      <c r="M1523" s="184" t="s">
        <v>28596</v>
      </c>
      <c r="N1523" s="188" t="s">
        <v>28597</v>
      </c>
      <c r="O1523" s="189" t="s">
        <v>18206</v>
      </c>
      <c r="P1523" s="187" t="s">
        <v>28598</v>
      </c>
      <c r="Q1523" s="187" t="s">
        <v>28598</v>
      </c>
      <c r="R1523" s="184" t="s">
        <v>28599</v>
      </c>
      <c r="S1523" s="184" t="s">
        <v>18206</v>
      </c>
      <c r="T1523" s="184" t="s">
        <v>28600</v>
      </c>
      <c r="U1523" s="184">
        <v>15386176311</v>
      </c>
      <c r="V1523" s="184" t="s">
        <v>28601</v>
      </c>
      <c r="W1523" s="184" t="s">
        <v>28602</v>
      </c>
      <c r="X1523" s="187" t="s">
        <v>28603</v>
      </c>
      <c r="Y1523" s="187" t="s">
        <v>28604</v>
      </c>
      <c r="Z1523" s="188" t="s">
        <v>3575</v>
      </c>
      <c r="AA1523" s="184">
        <v>180</v>
      </c>
      <c r="AB1523" s="184" t="s">
        <v>3561</v>
      </c>
      <c r="AC1523" s="184" t="s">
        <v>19120</v>
      </c>
      <c r="AD1523" s="184"/>
      <c r="AE1523" s="184"/>
      <c r="AF1523" s="184"/>
      <c r="AG1523" s="184"/>
      <c r="AH1523" s="184"/>
      <c r="AI1523" s="184"/>
      <c r="AJ1523" s="184" t="s">
        <v>3563</v>
      </c>
      <c r="AK1523" s="184">
        <v>415000</v>
      </c>
      <c r="AL1523" s="184" t="s">
        <v>998</v>
      </c>
      <c r="AM1523" s="184" t="s">
        <v>16441</v>
      </c>
      <c r="AN1523" s="184">
        <v>18975802353</v>
      </c>
      <c r="AO1523" s="184" t="s">
        <v>16438</v>
      </c>
      <c r="AP1523" s="184" t="s">
        <v>18207</v>
      </c>
      <c r="AQ1523" s="184" t="s">
        <v>18208</v>
      </c>
      <c r="AR1523" s="184" t="s">
        <v>998</v>
      </c>
      <c r="AS1523" s="184" t="s">
        <v>16441</v>
      </c>
      <c r="AT1523" s="184">
        <v>18975802353</v>
      </c>
      <c r="AU1523" s="184" t="s">
        <v>1805</v>
      </c>
      <c r="AV1523" s="184" t="s">
        <v>18209</v>
      </c>
      <c r="AW1523" s="190">
        <v>9.2100000000000009</v>
      </c>
      <c r="AX1523" s="185">
        <v>44599</v>
      </c>
      <c r="AY1523" s="185">
        <v>43246</v>
      </c>
      <c r="AZ1523" s="184" t="s">
        <v>3693</v>
      </c>
      <c r="BA1523" s="184" t="s">
        <v>18210</v>
      </c>
      <c r="BB1523" s="184"/>
      <c r="BC1523" s="184"/>
      <c r="BD1523" s="184"/>
      <c r="BE1523" s="184"/>
      <c r="BF1523" s="184"/>
      <c r="BG1523" s="184"/>
      <c r="BH1523" s="184"/>
      <c r="BI1523" s="184"/>
      <c r="BJ1523" s="184"/>
      <c r="BK1523" s="184"/>
      <c r="BL1523" s="184" t="s">
        <v>3493</v>
      </c>
      <c r="BM1523" s="184"/>
      <c r="BN1523" s="184"/>
      <c r="BO1523" s="184" t="s">
        <v>3493</v>
      </c>
      <c r="BP1523" s="184" t="s">
        <v>3493</v>
      </c>
      <c r="BQ1523" s="184" t="s">
        <v>3493</v>
      </c>
      <c r="BR1523" s="184"/>
      <c r="BS1523" s="184"/>
      <c r="BT1523" s="187" t="s">
        <v>3493</v>
      </c>
      <c r="BU1523" s="184"/>
      <c r="BV1523" s="190" t="e">
        <f>VLOOKUP(D:D,#REF!,2,0)</f>
        <v>#REF!</v>
      </c>
      <c r="BW1523" s="190" t="e">
        <f>VLOOKUP(D:D,#REF!,3,0)</f>
        <v>#REF!</v>
      </c>
      <c r="BX1523" s="190"/>
      <c r="BY1523" s="190"/>
      <c r="BZ1523" s="191" t="e">
        <f>VLOOKUP(D:D,#REF!,2,0)</f>
        <v>#REF!</v>
      </c>
      <c r="CA1523" s="192" t="s">
        <v>18928</v>
      </c>
      <c r="CB1523" s="192" t="s">
        <v>18928</v>
      </c>
      <c r="CC1523" s="192" t="s">
        <v>18928</v>
      </c>
      <c r="CD1523" s="190"/>
      <c r="CE1523" s="184">
        <v>7004998</v>
      </c>
    </row>
    <row r="1524" spans="1:83" ht="11.95" customHeight="1">
      <c r="A1524" s="184">
        <v>7004999</v>
      </c>
      <c r="B1524" s="184">
        <v>1523</v>
      </c>
      <c r="C1524" s="184" t="s">
        <v>3672</v>
      </c>
      <c r="D1524" s="184" t="s">
        <v>34</v>
      </c>
      <c r="E1524" s="184" t="s">
        <v>720</v>
      </c>
      <c r="F1524" s="184" t="s">
        <v>18211</v>
      </c>
      <c r="G1524" s="185">
        <v>42864</v>
      </c>
      <c r="H1524" s="186" t="s">
        <v>16430</v>
      </c>
      <c r="I1524" s="187">
        <v>21155</v>
      </c>
      <c r="J1524" s="184" t="s">
        <v>28594</v>
      </c>
      <c r="K1524" s="184">
        <v>7004999</v>
      </c>
      <c r="L1524" s="184" t="s">
        <v>18212</v>
      </c>
      <c r="M1524" s="184" t="s">
        <v>18213</v>
      </c>
      <c r="N1524" s="188" t="s">
        <v>18214</v>
      </c>
      <c r="O1524" s="189" t="s">
        <v>18215</v>
      </c>
      <c r="P1524" s="187" t="s">
        <v>18216</v>
      </c>
      <c r="Q1524" s="187" t="s">
        <v>18216</v>
      </c>
      <c r="R1524" s="184" t="s">
        <v>18217</v>
      </c>
      <c r="S1524" s="184" t="s">
        <v>18218</v>
      </c>
      <c r="T1524" s="184" t="s">
        <v>18219</v>
      </c>
      <c r="U1524" s="184">
        <v>13807366639</v>
      </c>
      <c r="V1524" s="184" t="s">
        <v>18220</v>
      </c>
      <c r="W1524" s="184" t="s">
        <v>18221</v>
      </c>
      <c r="X1524" s="187" t="s">
        <v>18222</v>
      </c>
      <c r="Y1524" s="187" t="s">
        <v>18223</v>
      </c>
      <c r="Z1524" s="188" t="s">
        <v>3575</v>
      </c>
      <c r="AA1524" s="184">
        <v>180</v>
      </c>
      <c r="AB1524" s="184" t="s">
        <v>3561</v>
      </c>
      <c r="AC1524" s="184" t="s">
        <v>19120</v>
      </c>
      <c r="AD1524" s="184"/>
      <c r="AE1524" s="184"/>
      <c r="AF1524" s="184"/>
      <c r="AG1524" s="184"/>
      <c r="AH1524" s="184"/>
      <c r="AI1524" s="184"/>
      <c r="AJ1524" s="184" t="s">
        <v>3563</v>
      </c>
      <c r="AK1524" s="184">
        <v>415000</v>
      </c>
      <c r="AL1524" s="184" t="s">
        <v>998</v>
      </c>
      <c r="AM1524" s="184" t="s">
        <v>16441</v>
      </c>
      <c r="AN1524" s="184">
        <v>18975802353</v>
      </c>
      <c r="AO1524" s="184" t="s">
        <v>16438</v>
      </c>
      <c r="AP1524" s="184" t="s">
        <v>18224</v>
      </c>
      <c r="AQ1524" s="184" t="s">
        <v>18225</v>
      </c>
      <c r="AR1524" s="184" t="s">
        <v>998</v>
      </c>
      <c r="AS1524" s="184" t="s">
        <v>16441</v>
      </c>
      <c r="AT1524" s="184">
        <v>18975802353</v>
      </c>
      <c r="AU1524" s="184" t="s">
        <v>1949</v>
      </c>
      <c r="AV1524" s="184" t="s">
        <v>1949</v>
      </c>
      <c r="AW1524" s="190"/>
      <c r="AX1524" s="185">
        <v>44311</v>
      </c>
      <c r="AY1524" s="185">
        <v>43190</v>
      </c>
      <c r="AZ1524" s="184" t="s">
        <v>3693</v>
      </c>
      <c r="BA1524" s="184" t="s">
        <v>18226</v>
      </c>
      <c r="BB1524" s="184"/>
      <c r="BC1524" s="184"/>
      <c r="BD1524" s="184"/>
      <c r="BE1524" s="184"/>
      <c r="BF1524" s="184"/>
      <c r="BG1524" s="184"/>
      <c r="BH1524" s="184"/>
      <c r="BI1524" s="184"/>
      <c r="BJ1524" s="184"/>
      <c r="BK1524" s="184"/>
      <c r="BL1524" s="184" t="s">
        <v>3493</v>
      </c>
      <c r="BM1524" s="184"/>
      <c r="BN1524" s="184"/>
      <c r="BO1524" s="184" t="s">
        <v>3493</v>
      </c>
      <c r="BP1524" s="184" t="s">
        <v>3493</v>
      </c>
      <c r="BQ1524" s="184" t="s">
        <v>3493</v>
      </c>
      <c r="BR1524" s="184"/>
      <c r="BS1524" s="184"/>
      <c r="BT1524" s="187" t="s">
        <v>3493</v>
      </c>
      <c r="BU1524" s="184"/>
      <c r="BV1524" s="190" t="e">
        <f>VLOOKUP(D:D,#REF!,2,0)</f>
        <v>#REF!</v>
      </c>
      <c r="BW1524" s="190" t="e">
        <f>VLOOKUP(D:D,#REF!,3,0)</f>
        <v>#REF!</v>
      </c>
      <c r="BX1524" s="190"/>
      <c r="BY1524" s="190"/>
      <c r="BZ1524" s="191" t="e">
        <f>VLOOKUP(D:D,#REF!,2,0)</f>
        <v>#REF!</v>
      </c>
      <c r="CA1524" s="192" t="s">
        <v>18928</v>
      </c>
      <c r="CB1524" s="192" t="s">
        <v>18928</v>
      </c>
      <c r="CC1524" s="192" t="s">
        <v>18928</v>
      </c>
      <c r="CD1524" s="190"/>
      <c r="CE1524" s="184">
        <v>7004999</v>
      </c>
    </row>
    <row r="1525" spans="1:83" ht="11.95" customHeight="1">
      <c r="A1525" s="184">
        <v>7005002</v>
      </c>
      <c r="B1525" s="184">
        <v>1524</v>
      </c>
      <c r="C1525" s="184" t="s">
        <v>19398</v>
      </c>
      <c r="D1525" s="184" t="s">
        <v>29</v>
      </c>
      <c r="E1525" s="184" t="s">
        <v>615</v>
      </c>
      <c r="F1525" s="184" t="s">
        <v>18227</v>
      </c>
      <c r="G1525" s="185">
        <v>42867</v>
      </c>
      <c r="H1525" s="186" t="s">
        <v>22647</v>
      </c>
      <c r="I1525" s="187">
        <v>21109</v>
      </c>
      <c r="J1525" s="184" t="s">
        <v>22639</v>
      </c>
      <c r="K1525" s="184">
        <v>7005002</v>
      </c>
      <c r="L1525" s="184" t="s">
        <v>18228</v>
      </c>
      <c r="M1525" s="184" t="s">
        <v>18229</v>
      </c>
      <c r="N1525" s="188" t="s">
        <v>18230</v>
      </c>
      <c r="O1525" s="189" t="s">
        <v>18231</v>
      </c>
      <c r="P1525" s="187" t="s">
        <v>18232</v>
      </c>
      <c r="Q1525" s="187" t="s">
        <v>18232</v>
      </c>
      <c r="R1525" s="184" t="s">
        <v>18233</v>
      </c>
      <c r="S1525" s="184">
        <v>13930021132</v>
      </c>
      <c r="T1525" s="184" t="s">
        <v>18234</v>
      </c>
      <c r="U1525" s="184">
        <v>15030003399</v>
      </c>
      <c r="V1525" s="184" t="s">
        <v>18235</v>
      </c>
      <c r="W1525" s="184" t="s">
        <v>18236</v>
      </c>
      <c r="X1525" s="187" t="s">
        <v>18237</v>
      </c>
      <c r="Y1525" s="187"/>
      <c r="Z1525" s="188" t="s">
        <v>24041</v>
      </c>
      <c r="AA1525" s="184">
        <v>90</v>
      </c>
      <c r="AB1525" s="184" t="s">
        <v>3669</v>
      </c>
      <c r="AC1525" s="184" t="s">
        <v>18238</v>
      </c>
      <c r="AD1525" s="184"/>
      <c r="AE1525" s="184"/>
      <c r="AF1525" s="184"/>
      <c r="AG1525" s="184"/>
      <c r="AH1525" s="184"/>
      <c r="AI1525" s="184"/>
      <c r="AJ1525" s="184" t="s">
        <v>3563</v>
      </c>
      <c r="AK1525" s="184" t="s">
        <v>18239</v>
      </c>
      <c r="AL1525" s="184" t="s">
        <v>931</v>
      </c>
      <c r="AM1525" s="184" t="s">
        <v>6804</v>
      </c>
      <c r="AN1525" s="184">
        <v>18303003185</v>
      </c>
      <c r="AO1525" s="184" t="s">
        <v>6805</v>
      </c>
      <c r="AP1525" s="184" t="s">
        <v>18234</v>
      </c>
      <c r="AQ1525" s="184">
        <v>15030003399</v>
      </c>
      <c r="AR1525" s="184" t="s">
        <v>931</v>
      </c>
      <c r="AS1525" s="184" t="s">
        <v>6804</v>
      </c>
      <c r="AT1525" s="184">
        <v>18303003185</v>
      </c>
      <c r="AU1525" s="184" t="s">
        <v>18240</v>
      </c>
      <c r="AV1525" s="184" t="s">
        <v>18240</v>
      </c>
      <c r="AW1525" s="190"/>
      <c r="AX1525" s="185">
        <v>44269</v>
      </c>
      <c r="AY1525" s="185"/>
      <c r="AZ1525" s="184" t="s">
        <v>3693</v>
      </c>
      <c r="BA1525" s="184" t="s">
        <v>18241</v>
      </c>
      <c r="BB1525" s="184"/>
      <c r="BC1525" s="184"/>
      <c r="BD1525" s="184"/>
      <c r="BE1525" s="184"/>
      <c r="BF1525" s="184"/>
      <c r="BG1525" s="184"/>
      <c r="BH1525" s="184"/>
      <c r="BI1525" s="184"/>
      <c r="BJ1525" s="184"/>
      <c r="BK1525" s="184"/>
      <c r="BL1525" s="184" t="s">
        <v>3493</v>
      </c>
      <c r="BM1525" s="184"/>
      <c r="BN1525" s="184" t="s">
        <v>3493</v>
      </c>
      <c r="BO1525" s="184"/>
      <c r="BP1525" s="184" t="s">
        <v>3493</v>
      </c>
      <c r="BQ1525" s="184" t="s">
        <v>3493</v>
      </c>
      <c r="BR1525" s="184"/>
      <c r="BS1525" s="184"/>
      <c r="BT1525" s="187" t="s">
        <v>3493</v>
      </c>
      <c r="BU1525" s="184"/>
      <c r="BV1525" s="190" t="e">
        <f>VLOOKUP(D:D,#REF!,2,0)</f>
        <v>#REF!</v>
      </c>
      <c r="BW1525" s="190" t="e">
        <f>VLOOKUP(D:D,#REF!,3,0)</f>
        <v>#REF!</v>
      </c>
      <c r="BX1525" s="190"/>
      <c r="BY1525" s="190"/>
      <c r="BZ1525" s="191" t="e">
        <f>VLOOKUP(D:D,#REF!,2,0)</f>
        <v>#REF!</v>
      </c>
      <c r="CA1525" s="192" t="s">
        <v>18928</v>
      </c>
      <c r="CB1525" s="192" t="s">
        <v>18928</v>
      </c>
      <c r="CC1525" s="192" t="s">
        <v>18928</v>
      </c>
      <c r="CD1525" s="190"/>
      <c r="CE1525" s="184">
        <v>7005002</v>
      </c>
    </row>
    <row r="1526" spans="1:83" ht="11.95" customHeight="1">
      <c r="A1526" s="184">
        <v>7005003</v>
      </c>
      <c r="B1526" s="184">
        <v>1525</v>
      </c>
      <c r="C1526" s="184" t="s">
        <v>22473</v>
      </c>
      <c r="D1526" s="184" t="s">
        <v>25</v>
      </c>
      <c r="E1526" s="184" t="s">
        <v>639</v>
      </c>
      <c r="F1526" s="184" t="s">
        <v>18242</v>
      </c>
      <c r="G1526" s="185">
        <v>42825</v>
      </c>
      <c r="H1526" s="186" t="s">
        <v>22499</v>
      </c>
      <c r="I1526" s="187">
        <v>21147</v>
      </c>
      <c r="J1526" s="184" t="s">
        <v>22511</v>
      </c>
      <c r="K1526" s="184">
        <v>7005003</v>
      </c>
      <c r="L1526" s="184" t="s">
        <v>28605</v>
      </c>
      <c r="M1526" s="184" t="s">
        <v>28606</v>
      </c>
      <c r="N1526" s="188" t="s">
        <v>18243</v>
      </c>
      <c r="O1526" s="189" t="s">
        <v>28607</v>
      </c>
      <c r="P1526" s="187" t="s">
        <v>28608</v>
      </c>
      <c r="Q1526" s="187" t="s">
        <v>28608</v>
      </c>
      <c r="R1526" s="184" t="s">
        <v>18244</v>
      </c>
      <c r="S1526" s="184">
        <v>13977350976</v>
      </c>
      <c r="T1526" s="184" t="s">
        <v>18245</v>
      </c>
      <c r="U1526" s="184">
        <v>18978666769</v>
      </c>
      <c r="V1526" s="184" t="s">
        <v>18245</v>
      </c>
      <c r="W1526" s="184">
        <v>18978666769</v>
      </c>
      <c r="X1526" s="187" t="s">
        <v>18246</v>
      </c>
      <c r="Y1526" s="187"/>
      <c r="Z1526" s="188" t="s">
        <v>18247</v>
      </c>
      <c r="AA1526" s="184" t="s">
        <v>3577</v>
      </c>
      <c r="AB1526" s="184"/>
      <c r="AC1526" s="184"/>
      <c r="AD1526" s="184"/>
      <c r="AE1526" s="184" t="s">
        <v>3562</v>
      </c>
      <c r="AF1526" s="184"/>
      <c r="AG1526" s="184"/>
      <c r="AH1526" s="184"/>
      <c r="AI1526" s="184"/>
      <c r="AJ1526" s="184" t="s">
        <v>3563</v>
      </c>
      <c r="AK1526" s="184">
        <v>541900</v>
      </c>
      <c r="AL1526" s="184" t="s">
        <v>18245</v>
      </c>
      <c r="AM1526" s="184" t="s">
        <v>18248</v>
      </c>
      <c r="AN1526" s="184">
        <v>18978666769</v>
      </c>
      <c r="AO1526" s="184" t="s">
        <v>18249</v>
      </c>
      <c r="AP1526" s="184" t="s">
        <v>18245</v>
      </c>
      <c r="AQ1526" s="184">
        <v>18978666769</v>
      </c>
      <c r="AR1526" s="184" t="s">
        <v>18245</v>
      </c>
      <c r="AS1526" s="184" t="s">
        <v>18248</v>
      </c>
      <c r="AT1526" s="184">
        <v>18978666769</v>
      </c>
      <c r="AU1526" s="184" t="s">
        <v>18250</v>
      </c>
      <c r="AV1526" s="184" t="s">
        <v>18250</v>
      </c>
      <c r="AW1526" s="190"/>
      <c r="AX1526" s="185">
        <v>44539</v>
      </c>
      <c r="AY1526" s="185"/>
      <c r="AZ1526" s="184" t="s">
        <v>3562</v>
      </c>
      <c r="BA1526" s="184" t="s">
        <v>28609</v>
      </c>
      <c r="BB1526" s="184"/>
      <c r="BC1526" s="184"/>
      <c r="BD1526" s="184"/>
      <c r="BE1526" s="184"/>
      <c r="BF1526" s="184"/>
      <c r="BG1526" s="184"/>
      <c r="BH1526" s="184"/>
      <c r="BI1526" s="184"/>
      <c r="BJ1526" s="184"/>
      <c r="BK1526" s="184"/>
      <c r="BL1526" s="184" t="s">
        <v>3493</v>
      </c>
      <c r="BM1526" s="184"/>
      <c r="BN1526" s="184" t="s">
        <v>3493</v>
      </c>
      <c r="BO1526" s="184"/>
      <c r="BP1526" s="184" t="s">
        <v>3493</v>
      </c>
      <c r="BQ1526" s="184" t="s">
        <v>3493</v>
      </c>
      <c r="BR1526" s="184"/>
      <c r="BS1526" s="184"/>
      <c r="BT1526" s="187" t="s">
        <v>3493</v>
      </c>
      <c r="BU1526" s="184"/>
      <c r="BV1526" s="190" t="e">
        <f>VLOOKUP(D:D,#REF!,2,0)</f>
        <v>#REF!</v>
      </c>
      <c r="BW1526" s="190" t="e">
        <f>VLOOKUP(D:D,#REF!,3,0)</f>
        <v>#REF!</v>
      </c>
      <c r="BX1526" s="190"/>
      <c r="BY1526" s="190"/>
      <c r="BZ1526" s="191" t="e">
        <f>VLOOKUP(D:D,#REF!,2,0)</f>
        <v>#REF!</v>
      </c>
      <c r="CA1526" s="192" t="s">
        <v>18928</v>
      </c>
      <c r="CB1526" s="192" t="s">
        <v>18928</v>
      </c>
      <c r="CC1526" s="192" t="s">
        <v>18928</v>
      </c>
      <c r="CD1526" s="190"/>
      <c r="CE1526" s="184">
        <v>7005003</v>
      </c>
    </row>
    <row r="1527" spans="1:83" ht="11.95" customHeight="1">
      <c r="A1527" s="184">
        <v>7005004</v>
      </c>
      <c r="B1527" s="184">
        <v>1526</v>
      </c>
      <c r="C1527" s="184" t="s">
        <v>9939</v>
      </c>
      <c r="D1527" s="184" t="s">
        <v>21</v>
      </c>
      <c r="E1527" s="184" t="s">
        <v>522</v>
      </c>
      <c r="F1527" s="184" t="s">
        <v>18251</v>
      </c>
      <c r="G1527" s="185">
        <v>42873</v>
      </c>
      <c r="H1527" s="186" t="s">
        <v>24410</v>
      </c>
      <c r="I1527" s="187">
        <v>21090</v>
      </c>
      <c r="J1527" s="184" t="s">
        <v>16843</v>
      </c>
      <c r="K1527" s="184">
        <v>7005004</v>
      </c>
      <c r="L1527" s="184" t="s">
        <v>28610</v>
      </c>
      <c r="M1527" s="184" t="s">
        <v>28611</v>
      </c>
      <c r="N1527" s="188" t="s">
        <v>28612</v>
      </c>
      <c r="O1527" s="189" t="s">
        <v>18252</v>
      </c>
      <c r="P1527" s="187" t="s">
        <v>28613</v>
      </c>
      <c r="Q1527" s="187" t="s">
        <v>28613</v>
      </c>
      <c r="R1527" s="184" t="s">
        <v>28614</v>
      </c>
      <c r="S1527" s="184" t="s">
        <v>28615</v>
      </c>
      <c r="T1527" s="184" t="s">
        <v>28616</v>
      </c>
      <c r="U1527" s="184">
        <v>15055566644</v>
      </c>
      <c r="V1527" s="184" t="s">
        <v>18253</v>
      </c>
      <c r="W1527" s="184" t="s">
        <v>28617</v>
      </c>
      <c r="X1527" s="187" t="s">
        <v>28618</v>
      </c>
      <c r="Y1527" s="187"/>
      <c r="Z1527" s="188" t="s">
        <v>3577</v>
      </c>
      <c r="AA1527" s="184">
        <v>180</v>
      </c>
      <c r="AB1527" s="184" t="s">
        <v>3561</v>
      </c>
      <c r="AC1527" s="184"/>
      <c r="AD1527" s="184"/>
      <c r="AE1527" s="184"/>
      <c r="AF1527" s="184"/>
      <c r="AG1527" s="184"/>
      <c r="AH1527" s="184"/>
      <c r="AI1527" s="184"/>
      <c r="AJ1527" s="184" t="s">
        <v>3593</v>
      </c>
      <c r="AK1527" s="184">
        <v>236500</v>
      </c>
      <c r="AL1527" s="184" t="s">
        <v>28580</v>
      </c>
      <c r="AM1527" s="184" t="s">
        <v>28581</v>
      </c>
      <c r="AN1527" s="184">
        <v>18119511166</v>
      </c>
      <c r="AO1527" s="184" t="s">
        <v>28582</v>
      </c>
      <c r="AP1527" s="184" t="s">
        <v>28616</v>
      </c>
      <c r="AQ1527" s="184">
        <v>15055566644</v>
      </c>
      <c r="AR1527" s="184" t="s">
        <v>28580</v>
      </c>
      <c r="AS1527" s="184" t="s">
        <v>28581</v>
      </c>
      <c r="AT1527" s="184">
        <v>18119511166</v>
      </c>
      <c r="AU1527" s="184" t="s">
        <v>1606</v>
      </c>
      <c r="AV1527" s="184" t="s">
        <v>1606</v>
      </c>
      <c r="AW1527" s="190"/>
      <c r="AX1527" s="185">
        <v>44622</v>
      </c>
      <c r="AY1527" s="185"/>
      <c r="AZ1527" s="184" t="s">
        <v>3693</v>
      </c>
      <c r="BA1527" s="184" t="s">
        <v>28619</v>
      </c>
      <c r="BB1527" s="184"/>
      <c r="BC1527" s="184"/>
      <c r="BD1527" s="184"/>
      <c r="BE1527" s="184"/>
      <c r="BF1527" s="184"/>
      <c r="BG1527" s="184"/>
      <c r="BH1527" s="184"/>
      <c r="BI1527" s="184"/>
      <c r="BJ1527" s="184"/>
      <c r="BK1527" s="184"/>
      <c r="BL1527" s="184" t="s">
        <v>3493</v>
      </c>
      <c r="BM1527" s="184"/>
      <c r="BN1527" s="184"/>
      <c r="BO1527" s="184"/>
      <c r="BP1527" s="184" t="s">
        <v>3493</v>
      </c>
      <c r="BQ1527" s="184" t="s">
        <v>3493</v>
      </c>
      <c r="BR1527" s="184"/>
      <c r="BS1527" s="184"/>
      <c r="BT1527" s="187" t="s">
        <v>3493</v>
      </c>
      <c r="BU1527" s="184"/>
      <c r="BV1527" s="190" t="e">
        <f>VLOOKUP(D:D,#REF!,2,0)</f>
        <v>#REF!</v>
      </c>
      <c r="BW1527" s="190" t="e">
        <f>VLOOKUP(D:D,#REF!,3,0)</f>
        <v>#REF!</v>
      </c>
      <c r="BX1527" s="190"/>
      <c r="BY1527" s="190"/>
      <c r="BZ1527" s="191" t="e">
        <f>VLOOKUP(D:D,#REF!,2,0)</f>
        <v>#REF!</v>
      </c>
      <c r="CA1527" s="192" t="s">
        <v>18928</v>
      </c>
      <c r="CB1527" s="192" t="s">
        <v>18928</v>
      </c>
      <c r="CC1527" s="192" t="s">
        <v>18928</v>
      </c>
      <c r="CD1527" s="190"/>
      <c r="CE1527" s="184">
        <v>7005004</v>
      </c>
    </row>
    <row r="1528" spans="1:83" ht="11.95" customHeight="1">
      <c r="A1528" s="184">
        <v>7005006</v>
      </c>
      <c r="B1528" s="184">
        <v>1527</v>
      </c>
      <c r="C1528" s="184" t="s">
        <v>9939</v>
      </c>
      <c r="D1528" s="184" t="s">
        <v>21</v>
      </c>
      <c r="E1528" s="184" t="s">
        <v>520</v>
      </c>
      <c r="F1528" s="184" t="s">
        <v>28620</v>
      </c>
      <c r="G1528" s="185">
        <v>42882</v>
      </c>
      <c r="H1528" s="186" t="s">
        <v>24410</v>
      </c>
      <c r="I1528" s="187">
        <v>21090</v>
      </c>
      <c r="J1528" s="184" t="s">
        <v>18097</v>
      </c>
      <c r="K1528" s="184">
        <v>7005006</v>
      </c>
      <c r="L1528" s="184" t="s">
        <v>18254</v>
      </c>
      <c r="M1528" s="184" t="s">
        <v>28621</v>
      </c>
      <c r="N1528" s="188" t="s">
        <v>18255</v>
      </c>
      <c r="O1528" s="189" t="s">
        <v>18256</v>
      </c>
      <c r="P1528" s="187" t="s">
        <v>28622</v>
      </c>
      <c r="Q1528" s="187" t="s">
        <v>28622</v>
      </c>
      <c r="R1528" s="184" t="s">
        <v>18257</v>
      </c>
      <c r="S1528" s="184" t="s">
        <v>18256</v>
      </c>
      <c r="T1528" s="184" t="s">
        <v>18258</v>
      </c>
      <c r="U1528" s="184">
        <v>13965391310</v>
      </c>
      <c r="V1528" s="184" t="s">
        <v>28623</v>
      </c>
      <c r="W1528" s="184">
        <v>13955269960</v>
      </c>
      <c r="X1528" s="187" t="s">
        <v>18259</v>
      </c>
      <c r="Y1528" s="187"/>
      <c r="Z1528" s="188" t="s">
        <v>3575</v>
      </c>
      <c r="AA1528" s="184">
        <v>180</v>
      </c>
      <c r="AB1528" s="184" t="s">
        <v>13748</v>
      </c>
      <c r="AC1528" s="184"/>
      <c r="AD1528" s="184"/>
      <c r="AE1528" s="184"/>
      <c r="AF1528" s="184"/>
      <c r="AG1528" s="184"/>
      <c r="AH1528" s="184"/>
      <c r="AI1528" s="184"/>
      <c r="AJ1528" s="184" t="s">
        <v>3593</v>
      </c>
      <c r="AK1528" s="184">
        <v>233000</v>
      </c>
      <c r="AL1528" s="184" t="s">
        <v>28624</v>
      </c>
      <c r="AM1528" s="184" t="s">
        <v>28625</v>
      </c>
      <c r="AN1528" s="184">
        <v>18119511166</v>
      </c>
      <c r="AO1528" s="184" t="s">
        <v>18106</v>
      </c>
      <c r="AP1528" s="184" t="s">
        <v>18260</v>
      </c>
      <c r="AQ1528" s="184">
        <v>13955269960</v>
      </c>
      <c r="AR1528" s="184" t="s">
        <v>28580</v>
      </c>
      <c r="AS1528" s="184" t="s">
        <v>28625</v>
      </c>
      <c r="AT1528" s="184">
        <v>18119511166</v>
      </c>
      <c r="AU1528" s="184" t="s">
        <v>1359</v>
      </c>
      <c r="AV1528" s="184" t="s">
        <v>1359</v>
      </c>
      <c r="AW1528" s="190"/>
      <c r="AX1528" s="185" t="s">
        <v>28626</v>
      </c>
      <c r="AY1528" s="185"/>
      <c r="AZ1528" s="184" t="s">
        <v>3693</v>
      </c>
      <c r="BA1528" s="184" t="s">
        <v>28627</v>
      </c>
      <c r="BB1528" s="184"/>
      <c r="BC1528" s="184"/>
      <c r="BD1528" s="184"/>
      <c r="BE1528" s="184"/>
      <c r="BF1528" s="184"/>
      <c r="BG1528" s="184"/>
      <c r="BH1528" s="184"/>
      <c r="BI1528" s="184"/>
      <c r="BJ1528" s="184"/>
      <c r="BK1528" s="184"/>
      <c r="BL1528" s="184" t="s">
        <v>3493</v>
      </c>
      <c r="BM1528" s="184"/>
      <c r="BN1528" s="184"/>
      <c r="BO1528" s="184"/>
      <c r="BP1528" s="184" t="s">
        <v>3493</v>
      </c>
      <c r="BQ1528" s="184" t="s">
        <v>3493</v>
      </c>
      <c r="BR1528" s="184"/>
      <c r="BS1528" s="184"/>
      <c r="BT1528" s="187" t="s">
        <v>3493</v>
      </c>
      <c r="BU1528" s="184"/>
      <c r="BV1528" s="190" t="e">
        <f>VLOOKUP(D:D,#REF!,2,0)</f>
        <v>#REF!</v>
      </c>
      <c r="BW1528" s="190" t="e">
        <f>VLOOKUP(D:D,#REF!,3,0)</f>
        <v>#REF!</v>
      </c>
      <c r="BX1528" s="190"/>
      <c r="BY1528" s="190"/>
      <c r="BZ1528" s="191" t="e">
        <f>VLOOKUP(D:D,#REF!,2,0)</f>
        <v>#REF!</v>
      </c>
      <c r="CA1528" s="192" t="s">
        <v>18928</v>
      </c>
      <c r="CB1528" s="192" t="s">
        <v>18928</v>
      </c>
      <c r="CC1528" s="192" t="s">
        <v>18928</v>
      </c>
      <c r="CD1528" s="190"/>
      <c r="CE1528" s="184">
        <v>7005006</v>
      </c>
    </row>
    <row r="1529" spans="1:83" ht="11.95" customHeight="1">
      <c r="A1529" s="184">
        <v>7005007</v>
      </c>
      <c r="B1529" s="184">
        <v>1528</v>
      </c>
      <c r="C1529" s="184" t="s">
        <v>19398</v>
      </c>
      <c r="D1529" s="184" t="s">
        <v>22</v>
      </c>
      <c r="E1529" s="184" t="s">
        <v>564</v>
      </c>
      <c r="F1529" s="184" t="s">
        <v>18261</v>
      </c>
      <c r="G1529" s="185">
        <v>42886</v>
      </c>
      <c r="H1529" s="186" t="s">
        <v>5543</v>
      </c>
      <c r="I1529" s="187">
        <v>21183</v>
      </c>
      <c r="J1529" s="184" t="s">
        <v>8752</v>
      </c>
      <c r="K1529" s="184">
        <v>7005007</v>
      </c>
      <c r="L1529" s="184" t="s">
        <v>28628</v>
      </c>
      <c r="M1529" s="184" t="s">
        <v>18262</v>
      </c>
      <c r="N1529" s="188" t="s">
        <v>28629</v>
      </c>
      <c r="O1529" s="189" t="s">
        <v>18263</v>
      </c>
      <c r="P1529" s="187" t="s">
        <v>28630</v>
      </c>
      <c r="Q1529" s="187" t="s">
        <v>28630</v>
      </c>
      <c r="R1529" s="184" t="s">
        <v>28631</v>
      </c>
      <c r="S1529" s="184" t="s">
        <v>28632</v>
      </c>
      <c r="T1529" s="184" t="s">
        <v>28633</v>
      </c>
      <c r="U1529" s="184">
        <v>15605305377</v>
      </c>
      <c r="V1529" s="184" t="s">
        <v>28634</v>
      </c>
      <c r="W1529" s="184" t="s">
        <v>28635</v>
      </c>
      <c r="X1529" s="187" t="s">
        <v>28636</v>
      </c>
      <c r="Y1529" s="187" t="s">
        <v>28637</v>
      </c>
      <c r="Z1529" s="188" t="s">
        <v>3575</v>
      </c>
      <c r="AA1529" s="184">
        <v>180</v>
      </c>
      <c r="AB1529" s="184" t="s">
        <v>27477</v>
      </c>
      <c r="AC1529" s="184"/>
      <c r="AD1529" s="184"/>
      <c r="AE1529" s="184"/>
      <c r="AF1529" s="184"/>
      <c r="AG1529" s="184"/>
      <c r="AH1529" s="184"/>
      <c r="AI1529" s="184"/>
      <c r="AJ1529" s="184"/>
      <c r="AK1529" s="184">
        <v>274000</v>
      </c>
      <c r="AL1529" s="184" t="s">
        <v>18264</v>
      </c>
      <c r="AM1529" s="184" t="s">
        <v>28638</v>
      </c>
      <c r="AN1529" s="184">
        <v>15605305377</v>
      </c>
      <c r="AO1529" s="184" t="s">
        <v>3577</v>
      </c>
      <c r="AP1529" s="184" t="s">
        <v>18265</v>
      </c>
      <c r="AQ1529" s="184">
        <v>15605309092</v>
      </c>
      <c r="AR1529" s="184" t="s">
        <v>18266</v>
      </c>
      <c r="AS1529" s="184" t="s">
        <v>28638</v>
      </c>
      <c r="AT1529" s="184">
        <v>15605305377</v>
      </c>
      <c r="AU1529" s="184" t="s">
        <v>18267</v>
      </c>
      <c r="AV1529" s="184" t="s">
        <v>18268</v>
      </c>
      <c r="AW1529" s="190"/>
      <c r="AX1529" s="185">
        <v>44286</v>
      </c>
      <c r="AY1529" s="185">
        <v>43563</v>
      </c>
      <c r="AZ1529" s="184" t="s">
        <v>3693</v>
      </c>
      <c r="BA1529" s="184" t="s">
        <v>28639</v>
      </c>
      <c r="BB1529" s="184"/>
      <c r="BC1529" s="184"/>
      <c r="BD1529" s="184"/>
      <c r="BE1529" s="184"/>
      <c r="BF1529" s="184"/>
      <c r="BG1529" s="184"/>
      <c r="BH1529" s="184"/>
      <c r="BI1529" s="184"/>
      <c r="BJ1529" s="184"/>
      <c r="BK1529" s="184"/>
      <c r="BL1529" s="184" t="s">
        <v>3493</v>
      </c>
      <c r="BM1529" s="184"/>
      <c r="BN1529" s="184"/>
      <c r="BO1529" s="184" t="s">
        <v>3493</v>
      </c>
      <c r="BP1529" s="184" t="s">
        <v>3493</v>
      </c>
      <c r="BQ1529" s="184" t="s">
        <v>3493</v>
      </c>
      <c r="BR1529" s="184"/>
      <c r="BS1529" s="184"/>
      <c r="BT1529" s="187" t="s">
        <v>3493</v>
      </c>
      <c r="BU1529" s="184"/>
      <c r="BV1529" s="190" t="e">
        <f>VLOOKUP(D:D,#REF!,2,0)</f>
        <v>#REF!</v>
      </c>
      <c r="BW1529" s="190" t="e">
        <f>VLOOKUP(D:D,#REF!,3,0)</f>
        <v>#REF!</v>
      </c>
      <c r="BX1529" s="190"/>
      <c r="BY1529" s="190"/>
      <c r="BZ1529" s="191" t="e">
        <f>VLOOKUP(D:D,#REF!,2,0)</f>
        <v>#REF!</v>
      </c>
      <c r="CA1529" s="192" t="s">
        <v>18928</v>
      </c>
      <c r="CB1529" s="192" t="s">
        <v>18928</v>
      </c>
      <c r="CC1529" s="192" t="s">
        <v>18928</v>
      </c>
      <c r="CD1529" s="190"/>
      <c r="CE1529" s="184">
        <v>7005007</v>
      </c>
    </row>
    <row r="1530" spans="1:83" ht="11.95" customHeight="1">
      <c r="A1530" s="184">
        <v>7005008</v>
      </c>
      <c r="B1530" s="184">
        <v>1529</v>
      </c>
      <c r="C1530" s="184" t="s">
        <v>9939</v>
      </c>
      <c r="D1530" s="184" t="s">
        <v>21</v>
      </c>
      <c r="E1530" s="184" t="s">
        <v>516</v>
      </c>
      <c r="F1530" s="184" t="s">
        <v>28640</v>
      </c>
      <c r="G1530" s="185">
        <v>42886</v>
      </c>
      <c r="H1530" s="186" t="s">
        <v>24410</v>
      </c>
      <c r="I1530" s="187">
        <v>21090</v>
      </c>
      <c r="J1530" s="184" t="s">
        <v>18269</v>
      </c>
      <c r="K1530" s="184">
        <v>7005008</v>
      </c>
      <c r="L1530" s="184" t="s">
        <v>18270</v>
      </c>
      <c r="M1530" s="184" t="s">
        <v>18271</v>
      </c>
      <c r="N1530" s="188" t="s">
        <v>28641</v>
      </c>
      <c r="O1530" s="189" t="s">
        <v>18272</v>
      </c>
      <c r="P1530" s="187" t="s">
        <v>28642</v>
      </c>
      <c r="Q1530" s="187" t="s">
        <v>28643</v>
      </c>
      <c r="R1530" s="184" t="s">
        <v>28644</v>
      </c>
      <c r="S1530" s="184" t="s">
        <v>18272</v>
      </c>
      <c r="T1530" s="184" t="s">
        <v>28645</v>
      </c>
      <c r="U1530" s="184">
        <v>13905619966</v>
      </c>
      <c r="V1530" s="184" t="s">
        <v>18273</v>
      </c>
      <c r="W1530" s="184">
        <v>18909618003</v>
      </c>
      <c r="X1530" s="187" t="s">
        <v>28646</v>
      </c>
      <c r="Y1530" s="187"/>
      <c r="Z1530" s="188" t="s">
        <v>28647</v>
      </c>
      <c r="AA1530" s="184"/>
      <c r="AB1530" s="184" t="s">
        <v>3561</v>
      </c>
      <c r="AC1530" s="184"/>
      <c r="AD1530" s="184"/>
      <c r="AE1530" s="184"/>
      <c r="AF1530" s="184"/>
      <c r="AG1530" s="184"/>
      <c r="AH1530" s="184"/>
      <c r="AI1530" s="184"/>
      <c r="AJ1530" s="184" t="s">
        <v>3593</v>
      </c>
      <c r="AK1530" s="184">
        <v>235100</v>
      </c>
      <c r="AL1530" s="184" t="s">
        <v>1027</v>
      </c>
      <c r="AM1530" s="184" t="s">
        <v>13324</v>
      </c>
      <c r="AN1530" s="184">
        <v>18119511166</v>
      </c>
      <c r="AO1530" s="184" t="s">
        <v>13325</v>
      </c>
      <c r="AP1530" s="184" t="s">
        <v>18274</v>
      </c>
      <c r="AQ1530" s="184">
        <v>18110326136</v>
      </c>
      <c r="AR1530" s="184" t="s">
        <v>1027</v>
      </c>
      <c r="AS1530" s="184" t="s">
        <v>13324</v>
      </c>
      <c r="AT1530" s="184">
        <v>18119511166</v>
      </c>
      <c r="AU1530" s="184" t="s">
        <v>28648</v>
      </c>
      <c r="AV1530" s="184" t="s">
        <v>28649</v>
      </c>
      <c r="AW1530" s="190"/>
      <c r="AX1530" s="185">
        <v>44216</v>
      </c>
      <c r="AY1530" s="185"/>
      <c r="AZ1530" s="184" t="s">
        <v>3693</v>
      </c>
      <c r="BA1530" s="184" t="s">
        <v>28650</v>
      </c>
      <c r="BB1530" s="184"/>
      <c r="BC1530" s="184"/>
      <c r="BD1530" s="184"/>
      <c r="BE1530" s="184"/>
      <c r="BF1530" s="184"/>
      <c r="BG1530" s="184"/>
      <c r="BH1530" s="184"/>
      <c r="BI1530" s="184"/>
      <c r="BJ1530" s="184"/>
      <c r="BK1530" s="184"/>
      <c r="BL1530" s="184" t="s">
        <v>3493</v>
      </c>
      <c r="BM1530" s="184"/>
      <c r="BN1530" s="184"/>
      <c r="BO1530" s="184"/>
      <c r="BP1530" s="184" t="s">
        <v>3493</v>
      </c>
      <c r="BQ1530" s="184" t="s">
        <v>3493</v>
      </c>
      <c r="BR1530" s="184"/>
      <c r="BS1530" s="184"/>
      <c r="BT1530" s="187" t="s">
        <v>3493</v>
      </c>
      <c r="BU1530" s="184"/>
      <c r="BV1530" s="190" t="e">
        <f>VLOOKUP(D:D,#REF!,2,0)</f>
        <v>#REF!</v>
      </c>
      <c r="BW1530" s="190" t="e">
        <f>VLOOKUP(D:D,#REF!,3,0)</f>
        <v>#REF!</v>
      </c>
      <c r="BX1530" s="190"/>
      <c r="BY1530" s="190"/>
      <c r="BZ1530" s="191" t="e">
        <f>VLOOKUP(D:D,#REF!,2,0)</f>
        <v>#REF!</v>
      </c>
      <c r="CA1530" s="192" t="s">
        <v>18928</v>
      </c>
      <c r="CB1530" s="192" t="s">
        <v>18928</v>
      </c>
      <c r="CC1530" s="192" t="s">
        <v>18928</v>
      </c>
      <c r="CD1530" s="190"/>
      <c r="CE1530" s="184">
        <v>7005008</v>
      </c>
    </row>
    <row r="1531" spans="1:83" ht="11.95" customHeight="1">
      <c r="A1531" s="184">
        <v>7005009</v>
      </c>
      <c r="B1531" s="184">
        <v>1530</v>
      </c>
      <c r="C1531" s="184" t="s">
        <v>22473</v>
      </c>
      <c r="D1531" s="184" t="s">
        <v>25</v>
      </c>
      <c r="E1531" s="184" t="s">
        <v>638</v>
      </c>
      <c r="F1531" s="184" t="s">
        <v>28651</v>
      </c>
      <c r="G1531" s="185">
        <v>42877</v>
      </c>
      <c r="H1531" s="186" t="s">
        <v>22499</v>
      </c>
      <c r="I1531" s="187">
        <v>21147</v>
      </c>
      <c r="J1531" s="184" t="s">
        <v>22500</v>
      </c>
      <c r="K1531" s="184">
        <v>7005009</v>
      </c>
      <c r="L1531" s="184" t="s">
        <v>18275</v>
      </c>
      <c r="M1531" s="184" t="s">
        <v>18276</v>
      </c>
      <c r="N1531" s="188" t="s">
        <v>18277</v>
      </c>
      <c r="O1531" s="189" t="s">
        <v>18278</v>
      </c>
      <c r="P1531" s="187" t="s">
        <v>28652</v>
      </c>
      <c r="Q1531" s="187" t="s">
        <v>28652</v>
      </c>
      <c r="R1531" s="184" t="s">
        <v>28653</v>
      </c>
      <c r="S1531" s="184">
        <v>13878229958</v>
      </c>
      <c r="T1531" s="184" t="s">
        <v>18279</v>
      </c>
      <c r="U1531" s="184">
        <v>15077274922</v>
      </c>
      <c r="V1531" s="184" t="s">
        <v>3577</v>
      </c>
      <c r="W1531" s="184" t="s">
        <v>3575</v>
      </c>
      <c r="X1531" s="187" t="s">
        <v>18280</v>
      </c>
      <c r="Y1531" s="187"/>
      <c r="Z1531" s="188" t="s">
        <v>3577</v>
      </c>
      <c r="AA1531" s="184">
        <v>180</v>
      </c>
      <c r="AB1531" s="184" t="s">
        <v>13748</v>
      </c>
      <c r="AC1531" s="184"/>
      <c r="AD1531" s="184"/>
      <c r="AE1531" s="184"/>
      <c r="AF1531" s="184"/>
      <c r="AG1531" s="184"/>
      <c r="AH1531" s="184"/>
      <c r="AI1531" s="184"/>
      <c r="AJ1531" s="184" t="s">
        <v>3563</v>
      </c>
      <c r="AK1531" s="184">
        <v>545100</v>
      </c>
      <c r="AL1531" s="184" t="s">
        <v>18279</v>
      </c>
      <c r="AM1531" s="184" t="s">
        <v>28654</v>
      </c>
      <c r="AN1531" s="184">
        <v>15077274922</v>
      </c>
      <c r="AO1531" s="184" t="s">
        <v>3577</v>
      </c>
      <c r="AP1531" s="184" t="s">
        <v>18281</v>
      </c>
      <c r="AQ1531" s="184">
        <v>15077274922</v>
      </c>
      <c r="AR1531" s="184" t="s">
        <v>28655</v>
      </c>
      <c r="AS1531" s="184" t="s">
        <v>28654</v>
      </c>
      <c r="AT1531" s="184">
        <v>15077274922</v>
      </c>
      <c r="AU1531" s="184" t="s">
        <v>28656</v>
      </c>
      <c r="AV1531" s="184" t="s">
        <v>18282</v>
      </c>
      <c r="AW1531" s="190"/>
      <c r="AX1531" s="185">
        <v>44614</v>
      </c>
      <c r="AY1531" s="185"/>
      <c r="AZ1531" s="184" t="s">
        <v>3693</v>
      </c>
      <c r="BA1531" s="184" t="s">
        <v>18283</v>
      </c>
      <c r="BB1531" s="184"/>
      <c r="BC1531" s="184"/>
      <c r="BD1531" s="184"/>
      <c r="BE1531" s="184"/>
      <c r="BF1531" s="184"/>
      <c r="BG1531" s="184"/>
      <c r="BH1531" s="184"/>
      <c r="BI1531" s="184"/>
      <c r="BJ1531" s="184"/>
      <c r="BK1531" s="184"/>
      <c r="BL1531" s="184" t="s">
        <v>3493</v>
      </c>
      <c r="BM1531" s="184"/>
      <c r="BN1531" s="184"/>
      <c r="BO1531" s="184"/>
      <c r="BP1531" s="184" t="s">
        <v>3493</v>
      </c>
      <c r="BQ1531" s="184" t="s">
        <v>3493</v>
      </c>
      <c r="BR1531" s="184"/>
      <c r="BS1531" s="184"/>
      <c r="BT1531" s="187" t="s">
        <v>3493</v>
      </c>
      <c r="BU1531" s="184"/>
      <c r="BV1531" s="190" t="e">
        <f>VLOOKUP(D:D,#REF!,2,0)</f>
        <v>#REF!</v>
      </c>
      <c r="BW1531" s="190" t="e">
        <f>VLOOKUP(D:D,#REF!,3,0)</f>
        <v>#REF!</v>
      </c>
      <c r="BX1531" s="190"/>
      <c r="BY1531" s="190"/>
      <c r="BZ1531" s="191" t="e">
        <f>VLOOKUP(D:D,#REF!,2,0)</f>
        <v>#REF!</v>
      </c>
      <c r="CA1531" s="192" t="s">
        <v>18928</v>
      </c>
      <c r="CB1531" s="192" t="s">
        <v>18928</v>
      </c>
      <c r="CC1531" s="192" t="s">
        <v>18928</v>
      </c>
      <c r="CD1531" s="190"/>
      <c r="CE1531" s="184">
        <v>7005009</v>
      </c>
    </row>
    <row r="1532" spans="1:83" ht="11.95" customHeight="1">
      <c r="A1532" s="184">
        <v>7005010</v>
      </c>
      <c r="B1532" s="184">
        <v>1531</v>
      </c>
      <c r="C1532" s="184" t="s">
        <v>22473</v>
      </c>
      <c r="D1532" s="184" t="s">
        <v>25</v>
      </c>
      <c r="E1532" s="184" t="s">
        <v>644</v>
      </c>
      <c r="F1532" s="184" t="s">
        <v>28657</v>
      </c>
      <c r="G1532" s="185"/>
      <c r="H1532" s="186" t="s">
        <v>22552</v>
      </c>
      <c r="I1532" s="187">
        <v>21146</v>
      </c>
      <c r="J1532" s="184" t="s">
        <v>7209</v>
      </c>
      <c r="K1532" s="184">
        <v>7005010</v>
      </c>
      <c r="L1532" s="184" t="s">
        <v>28658</v>
      </c>
      <c r="M1532" s="184" t="s">
        <v>28659</v>
      </c>
      <c r="N1532" s="188" t="s">
        <v>28660</v>
      </c>
      <c r="O1532" s="189" t="s">
        <v>18284</v>
      </c>
      <c r="P1532" s="187" t="s">
        <v>18285</v>
      </c>
      <c r="Q1532" s="187" t="s">
        <v>18285</v>
      </c>
      <c r="R1532" s="184" t="s">
        <v>28661</v>
      </c>
      <c r="S1532" s="184" t="s">
        <v>28662</v>
      </c>
      <c r="T1532" s="184" t="s">
        <v>28663</v>
      </c>
      <c r="U1532" s="184">
        <v>13878561188</v>
      </c>
      <c r="V1532" s="184" t="s">
        <v>28664</v>
      </c>
      <c r="W1532" s="184" t="s">
        <v>28665</v>
      </c>
      <c r="X1532" s="187" t="s">
        <v>28666</v>
      </c>
      <c r="Y1532" s="187"/>
      <c r="Z1532" s="188" t="s">
        <v>3575</v>
      </c>
      <c r="AA1532" s="184">
        <v>120</v>
      </c>
      <c r="AB1532" s="184" t="s">
        <v>13748</v>
      </c>
      <c r="AC1532" s="184"/>
      <c r="AD1532" s="184"/>
      <c r="AE1532" s="184"/>
      <c r="AF1532" s="184"/>
      <c r="AG1532" s="184"/>
      <c r="AH1532" s="184"/>
      <c r="AI1532" s="184"/>
      <c r="AJ1532" s="184" t="s">
        <v>3593</v>
      </c>
      <c r="AK1532" s="184">
        <v>537100</v>
      </c>
      <c r="AL1532" s="184" t="s">
        <v>28663</v>
      </c>
      <c r="AM1532" s="184" t="s">
        <v>28667</v>
      </c>
      <c r="AN1532" s="184">
        <v>13878561188</v>
      </c>
      <c r="AO1532" s="184" t="s">
        <v>28668</v>
      </c>
      <c r="AP1532" s="184" t="s">
        <v>28669</v>
      </c>
      <c r="AQ1532" s="184">
        <v>13878561188</v>
      </c>
      <c r="AR1532" s="184" t="s">
        <v>28670</v>
      </c>
      <c r="AS1532" s="184" t="s">
        <v>28667</v>
      </c>
      <c r="AT1532" s="184">
        <v>13878561188</v>
      </c>
      <c r="AU1532" s="184" t="s">
        <v>28671</v>
      </c>
      <c r="AV1532" s="184" t="s">
        <v>18286</v>
      </c>
      <c r="AW1532" s="190"/>
      <c r="AX1532" s="185">
        <v>44265</v>
      </c>
      <c r="AY1532" s="185"/>
      <c r="AZ1532" s="184" t="s">
        <v>3693</v>
      </c>
      <c r="BA1532" s="184" t="s">
        <v>18287</v>
      </c>
      <c r="BB1532" s="184"/>
      <c r="BC1532" s="184"/>
      <c r="BD1532" s="184"/>
      <c r="BE1532" s="184"/>
      <c r="BF1532" s="184"/>
      <c r="BG1532" s="184"/>
      <c r="BH1532" s="184"/>
      <c r="BI1532" s="184"/>
      <c r="BJ1532" s="184"/>
      <c r="BK1532" s="184"/>
      <c r="BL1532" s="184" t="s">
        <v>3493</v>
      </c>
      <c r="BM1532" s="184"/>
      <c r="BN1532" s="184" t="s">
        <v>3493</v>
      </c>
      <c r="BO1532" s="184"/>
      <c r="BP1532" s="184" t="s">
        <v>3493</v>
      </c>
      <c r="BQ1532" s="184" t="s">
        <v>3493</v>
      </c>
      <c r="BR1532" s="184"/>
      <c r="BS1532" s="184" t="s">
        <v>3493</v>
      </c>
      <c r="BT1532" s="187" t="s">
        <v>3493</v>
      </c>
      <c r="BU1532" s="184"/>
      <c r="BV1532" s="190" t="e">
        <f>VLOOKUP(D:D,#REF!,2,0)</f>
        <v>#REF!</v>
      </c>
      <c r="BW1532" s="190" t="e">
        <f>VLOOKUP(D:D,#REF!,3,0)</f>
        <v>#REF!</v>
      </c>
      <c r="BX1532" s="190"/>
      <c r="BY1532" s="190"/>
      <c r="BZ1532" s="191" t="e">
        <f>VLOOKUP(D:D,#REF!,2,0)</f>
        <v>#REF!</v>
      </c>
      <c r="CA1532" s="192" t="s">
        <v>18928</v>
      </c>
      <c r="CB1532" s="192" t="s">
        <v>18928</v>
      </c>
      <c r="CC1532" s="192" t="s">
        <v>18928</v>
      </c>
      <c r="CD1532" s="190"/>
      <c r="CE1532" s="184">
        <v>7005010</v>
      </c>
    </row>
    <row r="1533" spans="1:83" ht="11.95" customHeight="1">
      <c r="A1533" s="184">
        <v>7005011</v>
      </c>
      <c r="B1533" s="184">
        <v>1532</v>
      </c>
      <c r="C1533" s="184" t="s">
        <v>22473</v>
      </c>
      <c r="D1533" s="184" t="s">
        <v>25</v>
      </c>
      <c r="E1533" s="184" t="s">
        <v>642</v>
      </c>
      <c r="F1533" s="184" t="s">
        <v>28672</v>
      </c>
      <c r="G1533" s="185"/>
      <c r="H1533" s="186" t="s">
        <v>22552</v>
      </c>
      <c r="I1533" s="187">
        <v>21146</v>
      </c>
      <c r="J1533" s="184" t="s">
        <v>7209</v>
      </c>
      <c r="K1533" s="184">
        <v>7005011</v>
      </c>
      <c r="L1533" s="184" t="s">
        <v>28673</v>
      </c>
      <c r="M1533" s="184" t="s">
        <v>28674</v>
      </c>
      <c r="N1533" s="188" t="s">
        <v>28675</v>
      </c>
      <c r="O1533" s="189" t="s">
        <v>18288</v>
      </c>
      <c r="P1533" s="187" t="s">
        <v>28676</v>
      </c>
      <c r="Q1533" s="187" t="s">
        <v>28676</v>
      </c>
      <c r="R1533" s="184" t="s">
        <v>18289</v>
      </c>
      <c r="S1533" s="184" t="s">
        <v>28677</v>
      </c>
      <c r="T1533" s="184" t="s">
        <v>28678</v>
      </c>
      <c r="U1533" s="184">
        <v>13807759522</v>
      </c>
      <c r="V1533" s="184" t="s">
        <v>18290</v>
      </c>
      <c r="W1533" s="184" t="s">
        <v>28679</v>
      </c>
      <c r="X1533" s="187" t="s">
        <v>28680</v>
      </c>
      <c r="Y1533" s="187"/>
      <c r="Z1533" s="188" t="s">
        <v>18291</v>
      </c>
      <c r="AA1533" s="184">
        <v>120</v>
      </c>
      <c r="AB1533" s="184" t="s">
        <v>5255</v>
      </c>
      <c r="AC1533" s="184"/>
      <c r="AD1533" s="184"/>
      <c r="AE1533" s="184"/>
      <c r="AF1533" s="184"/>
      <c r="AG1533" s="184"/>
      <c r="AH1533" s="184"/>
      <c r="AI1533" s="184"/>
      <c r="AJ1533" s="184"/>
      <c r="AK1533" s="184">
        <v>537000</v>
      </c>
      <c r="AL1533" s="184" t="s">
        <v>28681</v>
      </c>
      <c r="AM1533" s="184" t="s">
        <v>28682</v>
      </c>
      <c r="AN1533" s="184">
        <v>13807759522</v>
      </c>
      <c r="AO1533" s="184" t="s">
        <v>18292</v>
      </c>
      <c r="AP1533" s="184" t="s">
        <v>28683</v>
      </c>
      <c r="AQ1533" s="184">
        <v>13807759522</v>
      </c>
      <c r="AR1533" s="184" t="s">
        <v>28683</v>
      </c>
      <c r="AS1533" s="184" t="s">
        <v>18293</v>
      </c>
      <c r="AT1533" s="184">
        <v>13807759522</v>
      </c>
      <c r="AU1533" s="184" t="s">
        <v>28684</v>
      </c>
      <c r="AV1533" s="184" t="s">
        <v>28684</v>
      </c>
      <c r="AW1533" s="190"/>
      <c r="AX1533" s="185">
        <v>43864</v>
      </c>
      <c r="AY1533" s="185"/>
      <c r="AZ1533" s="184" t="s">
        <v>3693</v>
      </c>
      <c r="BA1533" s="184" t="s">
        <v>28685</v>
      </c>
      <c r="BB1533" s="184"/>
      <c r="BC1533" s="184"/>
      <c r="BD1533" s="184"/>
      <c r="BE1533" s="184"/>
      <c r="BF1533" s="184"/>
      <c r="BG1533" s="184"/>
      <c r="BH1533" s="184"/>
      <c r="BI1533" s="184"/>
      <c r="BJ1533" s="184"/>
      <c r="BK1533" s="184"/>
      <c r="BL1533" s="184" t="s">
        <v>3493</v>
      </c>
      <c r="BM1533" s="184"/>
      <c r="BN1533" s="184" t="s">
        <v>3493</v>
      </c>
      <c r="BO1533" s="184"/>
      <c r="BP1533" s="184" t="s">
        <v>3493</v>
      </c>
      <c r="BQ1533" s="184" t="s">
        <v>3493</v>
      </c>
      <c r="BR1533" s="184"/>
      <c r="BS1533" s="184"/>
      <c r="BT1533" s="187" t="s">
        <v>3493</v>
      </c>
      <c r="BU1533" s="184"/>
      <c r="BV1533" s="190" t="e">
        <f>VLOOKUP(D:D,#REF!,2,0)</f>
        <v>#REF!</v>
      </c>
      <c r="BW1533" s="190" t="e">
        <f>VLOOKUP(D:D,#REF!,3,0)</f>
        <v>#REF!</v>
      </c>
      <c r="BX1533" s="190"/>
      <c r="BY1533" s="190"/>
      <c r="BZ1533" s="191" t="e">
        <f>VLOOKUP(D:D,#REF!,2,0)</f>
        <v>#REF!</v>
      </c>
      <c r="CA1533" s="192" t="s">
        <v>18928</v>
      </c>
      <c r="CB1533" s="192" t="s">
        <v>18928</v>
      </c>
      <c r="CC1533" s="192" t="s">
        <v>18928</v>
      </c>
      <c r="CD1533" s="190"/>
      <c r="CE1533" s="184">
        <v>7005011</v>
      </c>
    </row>
    <row r="1534" spans="1:83" ht="11.95" customHeight="1">
      <c r="A1534" s="184">
        <v>7005012</v>
      </c>
      <c r="B1534" s="184">
        <v>1533</v>
      </c>
      <c r="C1534" s="184" t="s">
        <v>9939</v>
      </c>
      <c r="D1534" s="184" t="s">
        <v>21</v>
      </c>
      <c r="E1534" s="184" t="s">
        <v>522</v>
      </c>
      <c r="F1534" s="184" t="s">
        <v>18294</v>
      </c>
      <c r="G1534" s="185">
        <v>42890</v>
      </c>
      <c r="H1534" s="186" t="s">
        <v>24410</v>
      </c>
      <c r="I1534" s="187">
        <v>21090</v>
      </c>
      <c r="J1534" s="184" t="s">
        <v>28686</v>
      </c>
      <c r="K1534" s="184">
        <v>7005012</v>
      </c>
      <c r="L1534" s="184" t="s">
        <v>18295</v>
      </c>
      <c r="M1534" s="184" t="s">
        <v>28687</v>
      </c>
      <c r="N1534" s="188" t="s">
        <v>28688</v>
      </c>
      <c r="O1534" s="189"/>
      <c r="P1534" s="187" t="s">
        <v>28689</v>
      </c>
      <c r="Q1534" s="187" t="s">
        <v>28689</v>
      </c>
      <c r="R1534" s="184" t="s">
        <v>18296</v>
      </c>
      <c r="S1534" s="184" t="s">
        <v>18297</v>
      </c>
      <c r="T1534" s="184" t="s">
        <v>28690</v>
      </c>
      <c r="U1534" s="184">
        <v>13855875945</v>
      </c>
      <c r="V1534" s="184" t="s">
        <v>28690</v>
      </c>
      <c r="W1534" s="184">
        <v>13855875945</v>
      </c>
      <c r="X1534" s="187" t="s">
        <v>28691</v>
      </c>
      <c r="Y1534" s="187" t="s">
        <v>18298</v>
      </c>
      <c r="Z1534" s="188" t="s">
        <v>3575</v>
      </c>
      <c r="AA1534" s="184">
        <v>180</v>
      </c>
      <c r="AB1534" s="184" t="s">
        <v>28692</v>
      </c>
      <c r="AC1534" s="184"/>
      <c r="AD1534" s="184"/>
      <c r="AE1534" s="184"/>
      <c r="AF1534" s="184"/>
      <c r="AG1534" s="184"/>
      <c r="AH1534" s="184"/>
      <c r="AI1534" s="184"/>
      <c r="AJ1534" s="184" t="s">
        <v>3593</v>
      </c>
      <c r="AK1534" s="184">
        <v>236000</v>
      </c>
      <c r="AL1534" s="184" t="s">
        <v>24410</v>
      </c>
      <c r="AM1534" s="184" t="s">
        <v>16817</v>
      </c>
      <c r="AN1534" s="184">
        <v>18119511166</v>
      </c>
      <c r="AO1534" s="184" t="s">
        <v>16818</v>
      </c>
      <c r="AP1534" s="184" t="s">
        <v>18299</v>
      </c>
      <c r="AQ1534" s="184">
        <v>15755862939</v>
      </c>
      <c r="AR1534" s="184" t="s">
        <v>16819</v>
      </c>
      <c r="AS1534" s="184" t="s">
        <v>16820</v>
      </c>
      <c r="AT1534" s="184">
        <v>18119511166</v>
      </c>
      <c r="AU1534" s="184" t="s">
        <v>28693</v>
      </c>
      <c r="AV1534" s="184" t="s">
        <v>28693</v>
      </c>
      <c r="AW1534" s="190"/>
      <c r="AX1534" s="185" t="s">
        <v>2819</v>
      </c>
      <c r="AY1534" s="185">
        <v>43570</v>
      </c>
      <c r="AZ1534" s="184" t="s">
        <v>3580</v>
      </c>
      <c r="BA1534" s="184" t="s">
        <v>2819</v>
      </c>
      <c r="BB1534" s="184"/>
      <c r="BC1534" s="184"/>
      <c r="BD1534" s="184"/>
      <c r="BE1534" s="184"/>
      <c r="BF1534" s="184"/>
      <c r="BG1534" s="184"/>
      <c r="BH1534" s="184"/>
      <c r="BI1534" s="184"/>
      <c r="BJ1534" s="184"/>
      <c r="BK1534" s="184"/>
      <c r="BL1534" s="184" t="s">
        <v>2819</v>
      </c>
      <c r="BM1534" s="184"/>
      <c r="BN1534" s="184"/>
      <c r="BO1534" s="184" t="s">
        <v>3493</v>
      </c>
      <c r="BP1534" s="184" t="s">
        <v>3493</v>
      </c>
      <c r="BQ1534" s="184" t="s">
        <v>3493</v>
      </c>
      <c r="BR1534" s="184"/>
      <c r="BS1534" s="184"/>
      <c r="BT1534" s="187" t="s">
        <v>3493</v>
      </c>
      <c r="BU1534" s="184" t="s">
        <v>18300</v>
      </c>
      <c r="BV1534" s="190" t="e">
        <f>VLOOKUP(D:D,#REF!,2,0)</f>
        <v>#REF!</v>
      </c>
      <c r="BW1534" s="190" t="e">
        <f>VLOOKUP(D:D,#REF!,3,0)</f>
        <v>#REF!</v>
      </c>
      <c r="BX1534" s="190"/>
      <c r="BY1534" s="190"/>
      <c r="BZ1534" s="191" t="e">
        <f>VLOOKUP(D:D,#REF!,2,0)</f>
        <v>#REF!</v>
      </c>
      <c r="CA1534" s="192" t="s">
        <v>18928</v>
      </c>
      <c r="CB1534" s="192" t="s">
        <v>18928</v>
      </c>
      <c r="CC1534" s="192" t="s">
        <v>18928</v>
      </c>
      <c r="CD1534" s="190"/>
      <c r="CE1534" s="184">
        <v>7005012</v>
      </c>
    </row>
    <row r="1535" spans="1:83" ht="11.95" customHeight="1">
      <c r="A1535" s="184">
        <v>7005013</v>
      </c>
      <c r="B1535" s="184">
        <v>1534</v>
      </c>
      <c r="C1535" s="184" t="s">
        <v>9939</v>
      </c>
      <c r="D1535" s="184" t="s">
        <v>27</v>
      </c>
      <c r="E1535" s="184" t="s">
        <v>530</v>
      </c>
      <c r="F1535" s="184" t="s">
        <v>18301</v>
      </c>
      <c r="G1535" s="185">
        <v>42895</v>
      </c>
      <c r="H1535" s="186" t="s">
        <v>11861</v>
      </c>
      <c r="I1535" s="187">
        <v>21052</v>
      </c>
      <c r="J1535" s="184" t="s">
        <v>11862</v>
      </c>
      <c r="K1535" s="184">
        <v>7005013</v>
      </c>
      <c r="L1535" s="184" t="s">
        <v>28694</v>
      </c>
      <c r="M1535" s="184" t="s">
        <v>18302</v>
      </c>
      <c r="N1535" s="188" t="s">
        <v>28695</v>
      </c>
      <c r="O1535" s="189" t="s">
        <v>18303</v>
      </c>
      <c r="P1535" s="187" t="s">
        <v>28696</v>
      </c>
      <c r="Q1535" s="187" t="s">
        <v>28697</v>
      </c>
      <c r="R1535" s="184" t="s">
        <v>18304</v>
      </c>
      <c r="S1535" s="184" t="s">
        <v>28698</v>
      </c>
      <c r="T1535" s="184" t="s">
        <v>18305</v>
      </c>
      <c r="U1535" s="184" t="s">
        <v>18306</v>
      </c>
      <c r="V1535" s="184" t="s">
        <v>18305</v>
      </c>
      <c r="W1535" s="184" t="s">
        <v>18306</v>
      </c>
      <c r="X1535" s="187" t="s">
        <v>18307</v>
      </c>
      <c r="Y1535" s="187"/>
      <c r="Z1535" s="188" t="s">
        <v>3575</v>
      </c>
      <c r="AA1535" s="184">
        <v>180</v>
      </c>
      <c r="AB1535" s="184" t="s">
        <v>3561</v>
      </c>
      <c r="AC1535" s="184"/>
      <c r="AD1535" s="184"/>
      <c r="AE1535" s="184"/>
      <c r="AF1535" s="184"/>
      <c r="AG1535" s="184"/>
      <c r="AH1535" s="184"/>
      <c r="AI1535" s="184"/>
      <c r="AJ1535" s="184" t="s">
        <v>3563</v>
      </c>
      <c r="AK1535" s="184">
        <v>214000</v>
      </c>
      <c r="AL1535" s="184" t="s">
        <v>6367</v>
      </c>
      <c r="AM1535" s="184" t="s">
        <v>18308</v>
      </c>
      <c r="AN1535" s="184">
        <v>51085213181</v>
      </c>
      <c r="AO1535" s="184" t="s">
        <v>18309</v>
      </c>
      <c r="AP1535" s="184" t="s">
        <v>6367</v>
      </c>
      <c r="AQ1535" s="184" t="s">
        <v>18310</v>
      </c>
      <c r="AR1535" s="184" t="s">
        <v>18305</v>
      </c>
      <c r="AS1535" s="184" t="s">
        <v>18308</v>
      </c>
      <c r="AT1535" s="184">
        <v>51085213181</v>
      </c>
      <c r="AU1535" s="184" t="s">
        <v>986</v>
      </c>
      <c r="AV1535" s="184" t="s">
        <v>986</v>
      </c>
      <c r="AW1535" s="190"/>
      <c r="AX1535" s="185">
        <v>44409</v>
      </c>
      <c r="AY1535" s="185"/>
      <c r="AZ1535" s="184" t="s">
        <v>3562</v>
      </c>
      <c r="BA1535" s="184" t="s">
        <v>18311</v>
      </c>
      <c r="BB1535" s="184"/>
      <c r="BC1535" s="184"/>
      <c r="BD1535" s="184"/>
      <c r="BE1535" s="184"/>
      <c r="BF1535" s="184"/>
      <c r="BG1535" s="184"/>
      <c r="BH1535" s="184"/>
      <c r="BI1535" s="184"/>
      <c r="BJ1535" s="184"/>
      <c r="BK1535" s="184"/>
      <c r="BL1535" s="184" t="s">
        <v>3493</v>
      </c>
      <c r="BM1535" s="184"/>
      <c r="BN1535" s="184"/>
      <c r="BO1535" s="184"/>
      <c r="BP1535" s="184" t="s">
        <v>3493</v>
      </c>
      <c r="BQ1535" s="184" t="s">
        <v>3493</v>
      </c>
      <c r="BR1535" s="184"/>
      <c r="BS1535" s="184"/>
      <c r="BT1535" s="187" t="s">
        <v>3493</v>
      </c>
      <c r="BU1535" s="184"/>
      <c r="BV1535" s="190" t="e">
        <f>VLOOKUP(D:D,#REF!,2,0)</f>
        <v>#REF!</v>
      </c>
      <c r="BW1535" s="190" t="e">
        <f>VLOOKUP(D:D,#REF!,3,0)</f>
        <v>#REF!</v>
      </c>
      <c r="BX1535" s="190"/>
      <c r="BY1535" s="190"/>
      <c r="BZ1535" s="191" t="e">
        <f>VLOOKUP(D:D,#REF!,2,0)</f>
        <v>#REF!</v>
      </c>
      <c r="CA1535" s="192" t="s">
        <v>18928</v>
      </c>
      <c r="CB1535" s="192" t="s">
        <v>18928</v>
      </c>
      <c r="CC1535" s="192" t="s">
        <v>18928</v>
      </c>
      <c r="CD1535" s="190"/>
      <c r="CE1535" s="184">
        <v>7005013</v>
      </c>
    </row>
    <row r="1536" spans="1:83" ht="11.95" customHeight="1">
      <c r="A1536" s="184">
        <v>7005014</v>
      </c>
      <c r="B1536" s="184">
        <v>1535</v>
      </c>
      <c r="C1536" s="184" t="s">
        <v>9939</v>
      </c>
      <c r="D1536" s="184" t="s">
        <v>21</v>
      </c>
      <c r="E1536" s="184" t="s">
        <v>520</v>
      </c>
      <c r="F1536" s="184" t="s">
        <v>12605</v>
      </c>
      <c r="G1536" s="185">
        <v>42890</v>
      </c>
      <c r="H1536" s="186" t="s">
        <v>24410</v>
      </c>
      <c r="I1536" s="187">
        <v>21090</v>
      </c>
      <c r="J1536" s="184" t="s">
        <v>18097</v>
      </c>
      <c r="K1536" s="184">
        <v>7005014</v>
      </c>
      <c r="L1536" s="184" t="s">
        <v>28699</v>
      </c>
      <c r="M1536" s="184" t="s">
        <v>28700</v>
      </c>
      <c r="N1536" s="188" t="s">
        <v>28701</v>
      </c>
      <c r="O1536" s="189"/>
      <c r="P1536" s="187" t="s">
        <v>28702</v>
      </c>
      <c r="Q1536" s="187" t="s">
        <v>28702</v>
      </c>
      <c r="R1536" s="184" t="s">
        <v>28703</v>
      </c>
      <c r="S1536" s="184">
        <v>13855283578</v>
      </c>
      <c r="T1536" s="184" t="s">
        <v>28704</v>
      </c>
      <c r="U1536" s="184">
        <v>13966046166</v>
      </c>
      <c r="V1536" s="184" t="s">
        <v>28705</v>
      </c>
      <c r="W1536" s="184">
        <v>18119861009</v>
      </c>
      <c r="X1536" s="187" t="s">
        <v>3575</v>
      </c>
      <c r="Y1536" s="187"/>
      <c r="Z1536" s="188" t="s">
        <v>3575</v>
      </c>
      <c r="AA1536" s="184">
        <v>180</v>
      </c>
      <c r="AB1536" s="184" t="s">
        <v>28692</v>
      </c>
      <c r="AC1536" s="184"/>
      <c r="AD1536" s="184"/>
      <c r="AE1536" s="184"/>
      <c r="AF1536" s="184"/>
      <c r="AG1536" s="184"/>
      <c r="AH1536" s="184"/>
      <c r="AI1536" s="184"/>
      <c r="AJ1536" s="184" t="s">
        <v>3593</v>
      </c>
      <c r="AK1536" s="184">
        <v>233000</v>
      </c>
      <c r="AL1536" s="184" t="s">
        <v>24410</v>
      </c>
      <c r="AM1536" s="184" t="s">
        <v>16817</v>
      </c>
      <c r="AN1536" s="184">
        <v>18119511166</v>
      </c>
      <c r="AO1536" s="184" t="s">
        <v>16818</v>
      </c>
      <c r="AP1536" s="184" t="s">
        <v>28706</v>
      </c>
      <c r="AQ1536" s="184">
        <v>13966046166</v>
      </c>
      <c r="AR1536" s="184" t="s">
        <v>16819</v>
      </c>
      <c r="AS1536" s="184" t="s">
        <v>16820</v>
      </c>
      <c r="AT1536" s="184">
        <v>18119511166</v>
      </c>
      <c r="AU1536" s="184" t="s">
        <v>28707</v>
      </c>
      <c r="AV1536" s="184" t="s">
        <v>28707</v>
      </c>
      <c r="AW1536" s="190"/>
      <c r="AX1536" s="185" t="s">
        <v>3577</v>
      </c>
      <c r="AY1536" s="185"/>
      <c r="AZ1536" s="184" t="s">
        <v>2819</v>
      </c>
      <c r="BA1536" s="184" t="s">
        <v>2819</v>
      </c>
      <c r="BB1536" s="184"/>
      <c r="BC1536" s="184"/>
      <c r="BD1536" s="184"/>
      <c r="BE1536" s="184"/>
      <c r="BF1536" s="184"/>
      <c r="BG1536" s="184"/>
      <c r="BH1536" s="184"/>
      <c r="BI1536" s="184"/>
      <c r="BJ1536" s="184"/>
      <c r="BK1536" s="184"/>
      <c r="BL1536" s="184" t="s">
        <v>2819</v>
      </c>
      <c r="BM1536" s="184"/>
      <c r="BN1536" s="184"/>
      <c r="BO1536" s="184"/>
      <c r="BP1536" s="184" t="s">
        <v>3493</v>
      </c>
      <c r="BQ1536" s="184" t="s">
        <v>3493</v>
      </c>
      <c r="BR1536" s="184"/>
      <c r="BS1536" s="184"/>
      <c r="BT1536" s="187" t="s">
        <v>3493</v>
      </c>
      <c r="BU1536" s="184" t="s">
        <v>18312</v>
      </c>
      <c r="BV1536" s="190" t="e">
        <f>VLOOKUP(D:D,#REF!,2,0)</f>
        <v>#REF!</v>
      </c>
      <c r="BW1536" s="190" t="e">
        <f>VLOOKUP(D:D,#REF!,3,0)</f>
        <v>#REF!</v>
      </c>
      <c r="BX1536" s="190"/>
      <c r="BY1536" s="190"/>
      <c r="BZ1536" s="191" t="e">
        <f>VLOOKUP(D:D,#REF!,2,0)</f>
        <v>#REF!</v>
      </c>
      <c r="CA1536" s="192" t="s">
        <v>18928</v>
      </c>
      <c r="CB1536" s="192" t="s">
        <v>18928</v>
      </c>
      <c r="CC1536" s="192" t="s">
        <v>18928</v>
      </c>
      <c r="CD1536" s="190"/>
      <c r="CE1536" s="184">
        <v>7005014</v>
      </c>
    </row>
    <row r="1537" spans="1:83" ht="11.95" customHeight="1">
      <c r="A1537" s="184">
        <v>7005015</v>
      </c>
      <c r="B1537" s="184">
        <v>1536</v>
      </c>
      <c r="C1537" s="184" t="s">
        <v>22473</v>
      </c>
      <c r="D1537" s="184" t="s">
        <v>25</v>
      </c>
      <c r="E1537" s="184" t="s">
        <v>122</v>
      </c>
      <c r="F1537" s="184" t="s">
        <v>28708</v>
      </c>
      <c r="G1537" s="185">
        <v>42897</v>
      </c>
      <c r="H1537" s="186" t="s">
        <v>22927</v>
      </c>
      <c r="I1537" s="187">
        <v>21145</v>
      </c>
      <c r="J1537" s="184" t="s">
        <v>22707</v>
      </c>
      <c r="K1537" s="184">
        <v>7005015</v>
      </c>
      <c r="L1537" s="184" t="s">
        <v>28709</v>
      </c>
      <c r="M1537" s="184" t="s">
        <v>18313</v>
      </c>
      <c r="N1537" s="188" t="s">
        <v>18314</v>
      </c>
      <c r="O1537" s="189" t="s">
        <v>18315</v>
      </c>
      <c r="P1537" s="187" t="s">
        <v>28710</v>
      </c>
      <c r="Q1537" s="187" t="s">
        <v>18316</v>
      </c>
      <c r="R1537" s="184" t="s">
        <v>18317</v>
      </c>
      <c r="S1537" s="184" t="s">
        <v>28711</v>
      </c>
      <c r="T1537" s="184" t="s">
        <v>28712</v>
      </c>
      <c r="U1537" s="184">
        <v>13036862415</v>
      </c>
      <c r="V1537" s="184" t="s">
        <v>28712</v>
      </c>
      <c r="W1537" s="184">
        <v>13036862415</v>
      </c>
      <c r="X1537" s="187" t="s">
        <v>28713</v>
      </c>
      <c r="Y1537" s="187"/>
      <c r="Z1537" s="188" t="s">
        <v>3575</v>
      </c>
      <c r="AA1537" s="184">
        <v>120</v>
      </c>
      <c r="AB1537" s="184" t="s">
        <v>3561</v>
      </c>
      <c r="AC1537" s="184"/>
      <c r="AD1537" s="184"/>
      <c r="AE1537" s="184" t="s">
        <v>3562</v>
      </c>
      <c r="AF1537" s="184"/>
      <c r="AG1537" s="184"/>
      <c r="AH1537" s="184"/>
      <c r="AI1537" s="184"/>
      <c r="AJ1537" s="184" t="s">
        <v>3593</v>
      </c>
      <c r="AK1537" s="184"/>
      <c r="AL1537" s="184" t="s">
        <v>18318</v>
      </c>
      <c r="AM1537" s="184" t="s">
        <v>28710</v>
      </c>
      <c r="AN1537" s="184">
        <v>13036862415</v>
      </c>
      <c r="AO1537" s="184" t="s">
        <v>28714</v>
      </c>
      <c r="AP1537" s="184" t="s">
        <v>18318</v>
      </c>
      <c r="AQ1537" s="184">
        <v>13036862415</v>
      </c>
      <c r="AR1537" s="184" t="s">
        <v>18318</v>
      </c>
      <c r="AS1537" s="184" t="s">
        <v>28715</v>
      </c>
      <c r="AT1537" s="184">
        <v>13036862415</v>
      </c>
      <c r="AU1537" s="184" t="s">
        <v>28716</v>
      </c>
      <c r="AV1537" s="184" t="s">
        <v>28716</v>
      </c>
      <c r="AW1537" s="190"/>
      <c r="AX1537" s="185">
        <v>44258</v>
      </c>
      <c r="AY1537" s="185"/>
      <c r="AZ1537" s="184" t="s">
        <v>3693</v>
      </c>
      <c r="BA1537" s="184" t="s">
        <v>18319</v>
      </c>
      <c r="BB1537" s="184"/>
      <c r="BC1537" s="184"/>
      <c r="BD1537" s="184"/>
      <c r="BE1537" s="184"/>
      <c r="BF1537" s="184"/>
      <c r="BG1537" s="184"/>
      <c r="BH1537" s="184"/>
      <c r="BI1537" s="184"/>
      <c r="BJ1537" s="184"/>
      <c r="BK1537" s="184"/>
      <c r="BL1537" s="184" t="s">
        <v>3493</v>
      </c>
      <c r="BM1537" s="184"/>
      <c r="BN1537" s="184"/>
      <c r="BO1537" s="184"/>
      <c r="BP1537" s="184" t="s">
        <v>3493</v>
      </c>
      <c r="BQ1537" s="184" t="s">
        <v>3493</v>
      </c>
      <c r="BR1537" s="184" t="s">
        <v>3493</v>
      </c>
      <c r="BS1537" s="184"/>
      <c r="BT1537" s="187" t="s">
        <v>3493</v>
      </c>
      <c r="BU1537" s="184"/>
      <c r="BV1537" s="190" t="e">
        <f>VLOOKUP(D:D,#REF!,2,0)</f>
        <v>#REF!</v>
      </c>
      <c r="BW1537" s="190" t="e">
        <f>VLOOKUP(D:D,#REF!,3,0)</f>
        <v>#REF!</v>
      </c>
      <c r="BX1537" s="190"/>
      <c r="BY1537" s="190"/>
      <c r="BZ1537" s="191" t="e">
        <f>VLOOKUP(D:D,#REF!,2,0)</f>
        <v>#REF!</v>
      </c>
      <c r="CA1537" s="192" t="s">
        <v>18928</v>
      </c>
      <c r="CB1537" s="192" t="s">
        <v>18928</v>
      </c>
      <c r="CC1537" s="192" t="s">
        <v>18928</v>
      </c>
      <c r="CD1537" s="190"/>
      <c r="CE1537" s="184">
        <v>7005015</v>
      </c>
    </row>
    <row r="1538" spans="1:83" ht="11.95" customHeight="1">
      <c r="A1538" s="184">
        <v>7005016</v>
      </c>
      <c r="B1538" s="184">
        <v>1537</v>
      </c>
      <c r="C1538" s="184" t="s">
        <v>3672</v>
      </c>
      <c r="D1538" s="184" t="s">
        <v>28</v>
      </c>
      <c r="E1538" s="184" t="s">
        <v>125</v>
      </c>
      <c r="F1538" s="184" t="s">
        <v>26857</v>
      </c>
      <c r="G1538" s="185">
        <v>42891</v>
      </c>
      <c r="H1538" s="186" t="s">
        <v>923</v>
      </c>
      <c r="I1538" s="187">
        <v>21097</v>
      </c>
      <c r="J1538" s="184" t="s">
        <v>19358</v>
      </c>
      <c r="K1538" s="184">
        <v>7005016</v>
      </c>
      <c r="L1538" s="184" t="s">
        <v>18320</v>
      </c>
      <c r="M1538" s="184" t="s">
        <v>18321</v>
      </c>
      <c r="N1538" s="188" t="s">
        <v>28717</v>
      </c>
      <c r="O1538" s="189"/>
      <c r="P1538" s="187" t="s">
        <v>28718</v>
      </c>
      <c r="Q1538" s="187" t="s">
        <v>18322</v>
      </c>
      <c r="R1538" s="184" t="s">
        <v>28719</v>
      </c>
      <c r="S1538" s="184"/>
      <c r="T1538" s="184" t="s">
        <v>18323</v>
      </c>
      <c r="U1538" s="184">
        <v>15079007101</v>
      </c>
      <c r="V1538" s="184"/>
      <c r="W1538" s="184"/>
      <c r="X1538" s="187" t="s">
        <v>3575</v>
      </c>
      <c r="Y1538" s="187" t="s">
        <v>18324</v>
      </c>
      <c r="Z1538" s="188" t="s">
        <v>2819</v>
      </c>
      <c r="AA1538" s="184">
        <v>180</v>
      </c>
      <c r="AB1538" s="184" t="s">
        <v>5255</v>
      </c>
      <c r="AC1538" s="184" t="s">
        <v>28720</v>
      </c>
      <c r="AD1538" s="184"/>
      <c r="AE1538" s="184"/>
      <c r="AF1538" s="184"/>
      <c r="AG1538" s="184"/>
      <c r="AH1538" s="184"/>
      <c r="AI1538" s="184"/>
      <c r="AJ1538" s="184" t="s">
        <v>3563</v>
      </c>
      <c r="AK1538" s="184">
        <v>714000</v>
      </c>
      <c r="AL1538" s="184" t="s">
        <v>28721</v>
      </c>
      <c r="AM1538" s="184" t="s">
        <v>28722</v>
      </c>
      <c r="AN1538" s="184">
        <v>15079007101</v>
      </c>
      <c r="AO1538" s="184" t="s">
        <v>18325</v>
      </c>
      <c r="AP1538" s="184" t="s">
        <v>18326</v>
      </c>
      <c r="AQ1538" s="184">
        <v>13576012358</v>
      </c>
      <c r="AR1538" s="184" t="s">
        <v>28723</v>
      </c>
      <c r="AS1538" s="184" t="s">
        <v>28724</v>
      </c>
      <c r="AT1538" s="184">
        <v>15079007101</v>
      </c>
      <c r="AU1538" s="184" t="s">
        <v>28725</v>
      </c>
      <c r="AV1538" s="184" t="s">
        <v>18327</v>
      </c>
      <c r="AW1538" s="190"/>
      <c r="AX1538" s="185" t="s">
        <v>2819</v>
      </c>
      <c r="AY1538" s="185">
        <v>43764</v>
      </c>
      <c r="AZ1538" s="184" t="s">
        <v>19415</v>
      </c>
      <c r="BA1538" s="184" t="s">
        <v>3577</v>
      </c>
      <c r="BB1538" s="184"/>
      <c r="BC1538" s="184"/>
      <c r="BD1538" s="184"/>
      <c r="BE1538" s="184"/>
      <c r="BF1538" s="184"/>
      <c r="BG1538" s="184"/>
      <c r="BH1538" s="184"/>
      <c r="BI1538" s="184"/>
      <c r="BJ1538" s="184"/>
      <c r="BK1538" s="184"/>
      <c r="BL1538" s="184" t="s">
        <v>2819</v>
      </c>
      <c r="BM1538" s="184"/>
      <c r="BN1538" s="184"/>
      <c r="BO1538" s="184" t="s">
        <v>3493</v>
      </c>
      <c r="BP1538" s="184" t="s">
        <v>3493</v>
      </c>
      <c r="BQ1538" s="184" t="s">
        <v>3493</v>
      </c>
      <c r="BR1538" s="184"/>
      <c r="BS1538" s="184"/>
      <c r="BT1538" s="187" t="s">
        <v>3493</v>
      </c>
      <c r="BU1538" s="184" t="s">
        <v>18328</v>
      </c>
      <c r="BV1538" s="190" t="e">
        <f>VLOOKUP(D:D,#REF!,2,0)</f>
        <v>#REF!</v>
      </c>
      <c r="BW1538" s="190" t="e">
        <f>VLOOKUP(D:D,#REF!,3,0)</f>
        <v>#REF!</v>
      </c>
      <c r="BX1538" s="190"/>
      <c r="BY1538" s="190"/>
      <c r="BZ1538" s="191" t="e">
        <f>VLOOKUP(D:D,#REF!,2,0)</f>
        <v>#REF!</v>
      </c>
      <c r="CA1538" s="192" t="s">
        <v>18928</v>
      </c>
      <c r="CB1538" s="192" t="s">
        <v>18928</v>
      </c>
      <c r="CC1538" s="192" t="s">
        <v>18928</v>
      </c>
      <c r="CD1538" s="190"/>
      <c r="CE1538" s="184">
        <v>7005016</v>
      </c>
    </row>
    <row r="1539" spans="1:83" ht="11.95" customHeight="1">
      <c r="A1539" s="184">
        <v>7005026</v>
      </c>
      <c r="B1539" s="184">
        <v>1538</v>
      </c>
      <c r="C1539" s="184" t="s">
        <v>3672</v>
      </c>
      <c r="D1539" s="184" t="s">
        <v>28</v>
      </c>
      <c r="E1539" s="184" t="s">
        <v>695</v>
      </c>
      <c r="F1539" s="184" t="s">
        <v>18329</v>
      </c>
      <c r="G1539" s="185">
        <v>42898</v>
      </c>
      <c r="H1539" s="186" t="s">
        <v>19366</v>
      </c>
      <c r="I1539" s="187">
        <v>21097</v>
      </c>
      <c r="J1539" s="184" t="s">
        <v>28726</v>
      </c>
      <c r="K1539" s="184">
        <v>7005026</v>
      </c>
      <c r="L1539" s="184" t="s">
        <v>28727</v>
      </c>
      <c r="M1539" s="184" t="s">
        <v>28728</v>
      </c>
      <c r="N1539" s="188" t="s">
        <v>18330</v>
      </c>
      <c r="O1539" s="189"/>
      <c r="P1539" s="187" t="s">
        <v>28729</v>
      </c>
      <c r="Q1539" s="187" t="s">
        <v>28729</v>
      </c>
      <c r="R1539" s="184" t="s">
        <v>18331</v>
      </c>
      <c r="S1539" s="184" t="s">
        <v>28730</v>
      </c>
      <c r="T1539" s="184" t="s">
        <v>28731</v>
      </c>
      <c r="U1539" s="184" t="s">
        <v>17568</v>
      </c>
      <c r="V1539" s="184" t="s">
        <v>28731</v>
      </c>
      <c r="W1539" s="184" t="s">
        <v>17568</v>
      </c>
      <c r="X1539" s="187" t="s">
        <v>18332</v>
      </c>
      <c r="Y1539" s="187" t="s">
        <v>18333</v>
      </c>
      <c r="Z1539" s="188" t="s">
        <v>3575</v>
      </c>
      <c r="AA1539" s="184">
        <v>180</v>
      </c>
      <c r="AB1539" s="184" t="s">
        <v>5255</v>
      </c>
      <c r="AC1539" s="184" t="s">
        <v>7112</v>
      </c>
      <c r="AD1539" s="184"/>
      <c r="AE1539" s="184"/>
      <c r="AF1539" s="184"/>
      <c r="AG1539" s="184"/>
      <c r="AH1539" s="184"/>
      <c r="AI1539" s="184"/>
      <c r="AJ1539" s="184"/>
      <c r="AK1539" s="184">
        <v>334700</v>
      </c>
      <c r="AL1539" s="184"/>
      <c r="AM1539" s="184"/>
      <c r="AN1539" s="184"/>
      <c r="AO1539" s="184" t="s">
        <v>3577</v>
      </c>
      <c r="AP1539" s="184" t="s">
        <v>28732</v>
      </c>
      <c r="AQ1539" s="184">
        <v>15870982311</v>
      </c>
      <c r="AR1539" s="184" t="s">
        <v>28733</v>
      </c>
      <c r="AS1539" s="184" t="s">
        <v>28734</v>
      </c>
      <c r="AT1539" s="184">
        <v>18502794600</v>
      </c>
      <c r="AU1539" s="184" t="s">
        <v>28735</v>
      </c>
      <c r="AV1539" s="184" t="s">
        <v>28735</v>
      </c>
      <c r="AW1539" s="190"/>
      <c r="AX1539" s="185">
        <v>43921</v>
      </c>
      <c r="AY1539" s="185">
        <v>43245</v>
      </c>
      <c r="AZ1539" s="184" t="s">
        <v>3693</v>
      </c>
      <c r="BA1539" s="184" t="s">
        <v>18334</v>
      </c>
      <c r="BB1539" s="184"/>
      <c r="BC1539" s="184"/>
      <c r="BD1539" s="184"/>
      <c r="BE1539" s="184"/>
      <c r="BF1539" s="184"/>
      <c r="BG1539" s="184"/>
      <c r="BH1539" s="184"/>
      <c r="BI1539" s="184"/>
      <c r="BJ1539" s="184"/>
      <c r="BK1539" s="184"/>
      <c r="BL1539" s="184" t="s">
        <v>3493</v>
      </c>
      <c r="BM1539" s="184"/>
      <c r="BN1539" s="184"/>
      <c r="BO1539" s="184" t="s">
        <v>3493</v>
      </c>
      <c r="BP1539" s="184" t="s">
        <v>3493</v>
      </c>
      <c r="BQ1539" s="184" t="s">
        <v>3493</v>
      </c>
      <c r="BR1539" s="184"/>
      <c r="BS1539" s="184" t="s">
        <v>3493</v>
      </c>
      <c r="BT1539" s="187" t="s">
        <v>3493</v>
      </c>
      <c r="BU1539" s="184"/>
      <c r="BV1539" s="190" t="e">
        <f>VLOOKUP(D:D,#REF!,2,0)</f>
        <v>#REF!</v>
      </c>
      <c r="BW1539" s="190" t="e">
        <f>VLOOKUP(D:D,#REF!,3,0)</f>
        <v>#REF!</v>
      </c>
      <c r="BX1539" s="190"/>
      <c r="BY1539" s="190"/>
      <c r="BZ1539" s="191" t="e">
        <f>VLOOKUP(D:D,#REF!,2,0)</f>
        <v>#REF!</v>
      </c>
      <c r="CA1539" s="192" t="s">
        <v>18928</v>
      </c>
      <c r="CB1539" s="192" t="s">
        <v>18928</v>
      </c>
      <c r="CC1539" s="192" t="s">
        <v>18928</v>
      </c>
      <c r="CD1539" s="190"/>
      <c r="CE1539" s="184">
        <v>7005026</v>
      </c>
    </row>
    <row r="1540" spans="1:83" ht="11.95" customHeight="1">
      <c r="A1540" s="184">
        <v>7005027</v>
      </c>
      <c r="B1540" s="184">
        <v>1539</v>
      </c>
      <c r="C1540" s="184" t="s">
        <v>18923</v>
      </c>
      <c r="D1540" s="184" t="s">
        <v>26</v>
      </c>
      <c r="E1540" s="184" t="s">
        <v>92</v>
      </c>
      <c r="F1540" s="184" t="s">
        <v>18335</v>
      </c>
      <c r="G1540" s="185"/>
      <c r="H1540" s="186" t="s">
        <v>11519</v>
      </c>
      <c r="I1540" s="187">
        <v>21129</v>
      </c>
      <c r="J1540" s="184"/>
      <c r="K1540" s="184">
        <v>7005027</v>
      </c>
      <c r="L1540" s="184" t="s">
        <v>28736</v>
      </c>
      <c r="M1540" s="184" t="s">
        <v>28737</v>
      </c>
      <c r="N1540" s="188" t="s">
        <v>18336</v>
      </c>
      <c r="O1540" s="189" t="s">
        <v>18337</v>
      </c>
      <c r="P1540" s="187" t="s">
        <v>28738</v>
      </c>
      <c r="Q1540" s="187" t="s">
        <v>28738</v>
      </c>
      <c r="R1540" s="184" t="s">
        <v>18338</v>
      </c>
      <c r="S1540" s="184">
        <v>13899507679</v>
      </c>
      <c r="T1540" s="184" t="s">
        <v>28739</v>
      </c>
      <c r="U1540" s="184">
        <v>18909938108</v>
      </c>
      <c r="V1540" s="184" t="s">
        <v>18339</v>
      </c>
      <c r="W1540" s="184">
        <v>13070092365</v>
      </c>
      <c r="X1540" s="187" t="s">
        <v>28740</v>
      </c>
      <c r="Y1540" s="187"/>
      <c r="Z1540" s="188" t="s">
        <v>3575</v>
      </c>
      <c r="AA1540" s="184">
        <v>180</v>
      </c>
      <c r="AB1540" s="184" t="s">
        <v>5255</v>
      </c>
      <c r="AC1540" s="184"/>
      <c r="AD1540" s="184"/>
      <c r="AE1540" s="184"/>
      <c r="AF1540" s="184"/>
      <c r="AG1540" s="184"/>
      <c r="AH1540" s="184"/>
      <c r="AI1540" s="184"/>
      <c r="AJ1540" s="184"/>
      <c r="AK1540" s="184">
        <v>832000</v>
      </c>
      <c r="AL1540" s="184" t="s">
        <v>18340</v>
      </c>
      <c r="AM1540" s="184" t="s">
        <v>18341</v>
      </c>
      <c r="AN1540" s="184">
        <v>18909938108</v>
      </c>
      <c r="AO1540" s="184" t="s">
        <v>3577</v>
      </c>
      <c r="AP1540" s="184" t="s">
        <v>18342</v>
      </c>
      <c r="AQ1540" s="184">
        <v>18963823948</v>
      </c>
      <c r="AR1540" s="184" t="s">
        <v>28741</v>
      </c>
      <c r="AS1540" s="184" t="s">
        <v>18343</v>
      </c>
      <c r="AT1540" s="184">
        <v>18909938108</v>
      </c>
      <c r="AU1540" s="184" t="s">
        <v>812</v>
      </c>
      <c r="AV1540" s="184" t="s">
        <v>812</v>
      </c>
      <c r="AW1540" s="190"/>
      <c r="AX1540" s="185">
        <v>43907</v>
      </c>
      <c r="AY1540" s="185"/>
      <c r="AZ1540" s="184" t="s">
        <v>3693</v>
      </c>
      <c r="BA1540" s="184" t="s">
        <v>28742</v>
      </c>
      <c r="BB1540" s="184"/>
      <c r="BC1540" s="184"/>
      <c r="BD1540" s="184"/>
      <c r="BE1540" s="184"/>
      <c r="BF1540" s="184"/>
      <c r="BG1540" s="184"/>
      <c r="BH1540" s="184"/>
      <c r="BI1540" s="184"/>
      <c r="BJ1540" s="184"/>
      <c r="BK1540" s="184"/>
      <c r="BL1540" s="184" t="s">
        <v>3493</v>
      </c>
      <c r="BM1540" s="184"/>
      <c r="BN1540" s="184"/>
      <c r="BO1540" s="184"/>
      <c r="BP1540" s="184" t="s">
        <v>3493</v>
      </c>
      <c r="BQ1540" s="184" t="s">
        <v>3493</v>
      </c>
      <c r="BR1540" s="184"/>
      <c r="BS1540" s="184"/>
      <c r="BT1540" s="187" t="s">
        <v>3493</v>
      </c>
      <c r="BU1540" s="184"/>
      <c r="BV1540" s="190" t="e">
        <f>VLOOKUP(D:D,#REF!,2,0)</f>
        <v>#REF!</v>
      </c>
      <c r="BW1540" s="190" t="e">
        <f>VLOOKUP(D:D,#REF!,3,0)</f>
        <v>#REF!</v>
      </c>
      <c r="BX1540" s="190"/>
      <c r="BY1540" s="190"/>
      <c r="BZ1540" s="191" t="e">
        <f>VLOOKUP(D:D,#REF!,2,0)</f>
        <v>#REF!</v>
      </c>
      <c r="CA1540" s="192" t="s">
        <v>18928</v>
      </c>
      <c r="CB1540" s="192" t="s">
        <v>18928</v>
      </c>
      <c r="CC1540" s="192" t="s">
        <v>18928</v>
      </c>
      <c r="CD1540" s="190"/>
      <c r="CE1540" s="184">
        <v>7005027</v>
      </c>
    </row>
    <row r="1541" spans="1:83" ht="11.95" customHeight="1">
      <c r="A1541" s="184">
        <v>7005028</v>
      </c>
      <c r="B1541" s="184">
        <v>1540</v>
      </c>
      <c r="C1541" s="184" t="s">
        <v>19398</v>
      </c>
      <c r="D1541" s="184" t="s">
        <v>30</v>
      </c>
      <c r="E1541" s="184" t="s">
        <v>576</v>
      </c>
      <c r="F1541" s="184" t="s">
        <v>18344</v>
      </c>
      <c r="G1541" s="185">
        <v>42900</v>
      </c>
      <c r="H1541" s="186" t="s">
        <v>1735</v>
      </c>
      <c r="I1541" s="187">
        <v>21178</v>
      </c>
      <c r="J1541" s="184" t="s">
        <v>19758</v>
      </c>
      <c r="K1541" s="184">
        <v>7005028</v>
      </c>
      <c r="L1541" s="184" t="s">
        <v>18345</v>
      </c>
      <c r="M1541" s="184" t="s">
        <v>28743</v>
      </c>
      <c r="N1541" s="188" t="s">
        <v>28744</v>
      </c>
      <c r="O1541" s="189"/>
      <c r="P1541" s="187" t="s">
        <v>28745</v>
      </c>
      <c r="Q1541" s="187" t="s">
        <v>28745</v>
      </c>
      <c r="R1541" s="184" t="s">
        <v>18346</v>
      </c>
      <c r="S1541" s="184">
        <v>13938822218</v>
      </c>
      <c r="T1541" s="184" t="s">
        <v>28746</v>
      </c>
      <c r="U1541" s="184">
        <v>13838491525</v>
      </c>
      <c r="V1541" s="184" t="s">
        <v>28747</v>
      </c>
      <c r="W1541" s="184" t="s">
        <v>28748</v>
      </c>
      <c r="X1541" s="187" t="s">
        <v>28749</v>
      </c>
      <c r="Y1541" s="187" t="s">
        <v>28750</v>
      </c>
      <c r="Z1541" s="188" t="s">
        <v>3575</v>
      </c>
      <c r="AA1541" s="184">
        <v>180</v>
      </c>
      <c r="AB1541" s="184" t="s">
        <v>5255</v>
      </c>
      <c r="AC1541" s="184"/>
      <c r="AD1541" s="184"/>
      <c r="AE1541" s="184" t="s">
        <v>3562</v>
      </c>
      <c r="AF1541" s="184"/>
      <c r="AG1541" s="184"/>
      <c r="AH1541" s="184"/>
      <c r="AI1541" s="184"/>
      <c r="AJ1541" s="184" t="s">
        <v>3593</v>
      </c>
      <c r="AK1541" s="184">
        <v>450000</v>
      </c>
      <c r="AL1541" s="184" t="s">
        <v>28751</v>
      </c>
      <c r="AM1541" s="184" t="s">
        <v>28752</v>
      </c>
      <c r="AN1541" s="184">
        <v>18317861296</v>
      </c>
      <c r="AO1541" s="184" t="s">
        <v>18347</v>
      </c>
      <c r="AP1541" s="184" t="s">
        <v>28753</v>
      </c>
      <c r="AQ1541" s="184">
        <v>13838491525</v>
      </c>
      <c r="AR1541" s="184" t="s">
        <v>18348</v>
      </c>
      <c r="AS1541" s="184" t="s">
        <v>28754</v>
      </c>
      <c r="AT1541" s="184">
        <v>18317861296</v>
      </c>
      <c r="AU1541" s="184" t="s">
        <v>1398</v>
      </c>
      <c r="AV1541" s="184" t="s">
        <v>18349</v>
      </c>
      <c r="AW1541" s="190"/>
      <c r="AX1541" s="185">
        <v>43913</v>
      </c>
      <c r="AY1541" s="185">
        <v>43563</v>
      </c>
      <c r="AZ1541" s="184" t="s">
        <v>3693</v>
      </c>
      <c r="BA1541" s="184" t="s">
        <v>18350</v>
      </c>
      <c r="BB1541" s="184"/>
      <c r="BC1541" s="184"/>
      <c r="BD1541" s="184"/>
      <c r="BE1541" s="184"/>
      <c r="BF1541" s="184"/>
      <c r="BG1541" s="184"/>
      <c r="BH1541" s="184"/>
      <c r="BI1541" s="184"/>
      <c r="BJ1541" s="184"/>
      <c r="BK1541" s="184"/>
      <c r="BL1541" s="184" t="s">
        <v>3493</v>
      </c>
      <c r="BM1541" s="184"/>
      <c r="BN1541" s="184"/>
      <c r="BO1541" s="184" t="s">
        <v>3493</v>
      </c>
      <c r="BP1541" s="184" t="s">
        <v>3493</v>
      </c>
      <c r="BQ1541" s="184" t="s">
        <v>3493</v>
      </c>
      <c r="BR1541" s="184"/>
      <c r="BS1541" s="184"/>
      <c r="BT1541" s="187" t="s">
        <v>3493</v>
      </c>
      <c r="BU1541" s="184"/>
      <c r="BV1541" s="190" t="e">
        <f>VLOOKUP(D:D,#REF!,2,0)</f>
        <v>#REF!</v>
      </c>
      <c r="BW1541" s="190" t="e">
        <f>VLOOKUP(D:D,#REF!,3,0)</f>
        <v>#REF!</v>
      </c>
      <c r="BX1541" s="190"/>
      <c r="BY1541" s="190"/>
      <c r="BZ1541" s="191" t="e">
        <f>VLOOKUP(D:D,#REF!,2,0)</f>
        <v>#REF!</v>
      </c>
      <c r="CA1541" s="192" t="s">
        <v>18928</v>
      </c>
      <c r="CB1541" s="192" t="s">
        <v>18928</v>
      </c>
      <c r="CC1541" s="192" t="s">
        <v>18928</v>
      </c>
      <c r="CD1541" s="190"/>
      <c r="CE1541" s="184">
        <v>7005028</v>
      </c>
    </row>
    <row r="1542" spans="1:83" ht="11.95" customHeight="1">
      <c r="A1542" s="184">
        <v>7005029</v>
      </c>
      <c r="B1542" s="184">
        <v>1541</v>
      </c>
      <c r="C1542" s="184" t="s">
        <v>19398</v>
      </c>
      <c r="D1542" s="184" t="s">
        <v>29</v>
      </c>
      <c r="E1542" s="184" t="s">
        <v>614</v>
      </c>
      <c r="F1542" s="184" t="s">
        <v>28755</v>
      </c>
      <c r="G1542" s="185">
        <v>42902</v>
      </c>
      <c r="H1542" s="186" t="s">
        <v>22638</v>
      </c>
      <c r="I1542" s="187">
        <v>21151</v>
      </c>
      <c r="J1542" s="184" t="s">
        <v>26587</v>
      </c>
      <c r="K1542" s="184">
        <v>7005029</v>
      </c>
      <c r="L1542" s="184" t="s">
        <v>18351</v>
      </c>
      <c r="M1542" s="184" t="s">
        <v>28756</v>
      </c>
      <c r="N1542" s="188" t="s">
        <v>18352</v>
      </c>
      <c r="O1542" s="189" t="s">
        <v>18353</v>
      </c>
      <c r="P1542" s="187" t="s">
        <v>28757</v>
      </c>
      <c r="Q1542" s="187" t="s">
        <v>28757</v>
      </c>
      <c r="R1542" s="184" t="s">
        <v>28758</v>
      </c>
      <c r="S1542" s="184" t="s">
        <v>18354</v>
      </c>
      <c r="T1542" s="184" t="s">
        <v>28759</v>
      </c>
      <c r="U1542" s="184" t="s">
        <v>18355</v>
      </c>
      <c r="V1542" s="184" t="s">
        <v>18356</v>
      </c>
      <c r="W1542" s="184" t="s">
        <v>18357</v>
      </c>
      <c r="X1542" s="187" t="s">
        <v>18358</v>
      </c>
      <c r="Y1542" s="187"/>
      <c r="Z1542" s="188" t="s">
        <v>3575</v>
      </c>
      <c r="AA1542" s="184">
        <v>90</v>
      </c>
      <c r="AB1542" s="184" t="s">
        <v>5255</v>
      </c>
      <c r="AC1542" s="184"/>
      <c r="AD1542" s="184"/>
      <c r="AE1542" s="184"/>
      <c r="AF1542" s="184"/>
      <c r="AG1542" s="184"/>
      <c r="AH1542" s="184"/>
      <c r="AI1542" s="184"/>
      <c r="AJ1542" s="184" t="s">
        <v>3593</v>
      </c>
      <c r="AK1542" s="184" t="s">
        <v>6879</v>
      </c>
      <c r="AL1542" s="184" t="s">
        <v>28760</v>
      </c>
      <c r="AM1542" s="184" t="s">
        <v>28757</v>
      </c>
      <c r="AN1542" s="184">
        <v>13730561333</v>
      </c>
      <c r="AO1542" s="184" t="s">
        <v>18359</v>
      </c>
      <c r="AP1542" s="184" t="s">
        <v>28761</v>
      </c>
      <c r="AQ1542" s="184">
        <v>13730561333</v>
      </c>
      <c r="AR1542" s="184" t="s">
        <v>28761</v>
      </c>
      <c r="AS1542" s="184" t="s">
        <v>28762</v>
      </c>
      <c r="AT1542" s="184">
        <v>13730561333</v>
      </c>
      <c r="AU1542" s="184" t="s">
        <v>18360</v>
      </c>
      <c r="AV1542" s="184" t="s">
        <v>28763</v>
      </c>
      <c r="AW1542" s="190"/>
      <c r="AX1542" s="185">
        <v>44462</v>
      </c>
      <c r="AY1542" s="185">
        <v>44462</v>
      </c>
      <c r="AZ1542" s="184" t="s">
        <v>3693</v>
      </c>
      <c r="BA1542" s="184" t="s">
        <v>28764</v>
      </c>
      <c r="BB1542" s="184"/>
      <c r="BC1542" s="184"/>
      <c r="BD1542" s="184"/>
      <c r="BE1542" s="184"/>
      <c r="BF1542" s="184"/>
      <c r="BG1542" s="184"/>
      <c r="BH1542" s="184"/>
      <c r="BI1542" s="184"/>
      <c r="BJ1542" s="184"/>
      <c r="BK1542" s="184"/>
      <c r="BL1542" s="184" t="s">
        <v>3493</v>
      </c>
      <c r="BM1542" s="184"/>
      <c r="BN1542" s="184"/>
      <c r="BO1542" s="184"/>
      <c r="BP1542" s="184" t="s">
        <v>3493</v>
      </c>
      <c r="BQ1542" s="184" t="s">
        <v>3493</v>
      </c>
      <c r="BR1542" s="184"/>
      <c r="BS1542" s="184"/>
      <c r="BT1542" s="187" t="s">
        <v>3493</v>
      </c>
      <c r="BU1542" s="184"/>
      <c r="BV1542" s="190" t="e">
        <f>VLOOKUP(D:D,#REF!,2,0)</f>
        <v>#REF!</v>
      </c>
      <c r="BW1542" s="190" t="e">
        <f>VLOOKUP(D:D,#REF!,3,0)</f>
        <v>#REF!</v>
      </c>
      <c r="BX1542" s="190"/>
      <c r="BY1542" s="190"/>
      <c r="BZ1542" s="191" t="e">
        <f>VLOOKUP(D:D,#REF!,2,0)</f>
        <v>#REF!</v>
      </c>
      <c r="CA1542" s="192" t="s">
        <v>18928</v>
      </c>
      <c r="CB1542" s="192" t="s">
        <v>18928</v>
      </c>
      <c r="CC1542" s="192" t="s">
        <v>18928</v>
      </c>
      <c r="CD1542" s="190"/>
      <c r="CE1542" s="184">
        <v>7005029</v>
      </c>
    </row>
    <row r="1543" spans="1:83" ht="11.95" customHeight="1">
      <c r="A1543" s="184">
        <v>7005030</v>
      </c>
      <c r="B1543" s="184">
        <v>1542</v>
      </c>
      <c r="C1543" s="184" t="s">
        <v>3672</v>
      </c>
      <c r="D1543" s="184" t="s">
        <v>33</v>
      </c>
      <c r="E1543" s="184" t="s">
        <v>708</v>
      </c>
      <c r="F1543" s="184" t="s">
        <v>18361</v>
      </c>
      <c r="G1543" s="185">
        <v>42905</v>
      </c>
      <c r="H1543" s="186" t="s">
        <v>19025</v>
      </c>
      <c r="I1543" s="187">
        <v>21152</v>
      </c>
      <c r="J1543" s="184" t="s">
        <v>28765</v>
      </c>
      <c r="K1543" s="184">
        <v>7005030</v>
      </c>
      <c r="L1543" s="184" t="s">
        <v>28766</v>
      </c>
      <c r="M1543" s="184" t="s">
        <v>28767</v>
      </c>
      <c r="N1543" s="188" t="s">
        <v>28768</v>
      </c>
      <c r="O1543" s="189" t="s">
        <v>18362</v>
      </c>
      <c r="P1543" s="187" t="s">
        <v>18363</v>
      </c>
      <c r="Q1543" s="187" t="s">
        <v>18363</v>
      </c>
      <c r="R1543" s="184" t="s">
        <v>18364</v>
      </c>
      <c r="S1543" s="184" t="s">
        <v>18365</v>
      </c>
      <c r="T1543" s="184" t="s">
        <v>28769</v>
      </c>
      <c r="U1543" s="184">
        <v>13872566636</v>
      </c>
      <c r="V1543" s="184" t="s">
        <v>28769</v>
      </c>
      <c r="W1543" s="184">
        <v>13872566636</v>
      </c>
      <c r="X1543" s="187" t="s">
        <v>28770</v>
      </c>
      <c r="Y1543" s="187"/>
      <c r="Z1543" s="188" t="s">
        <v>28770</v>
      </c>
      <c r="AA1543" s="184">
        <v>180</v>
      </c>
      <c r="AB1543" s="184" t="s">
        <v>5255</v>
      </c>
      <c r="AC1543" s="184"/>
      <c r="AD1543" s="184"/>
      <c r="AE1543" s="184"/>
      <c r="AF1543" s="184"/>
      <c r="AG1543" s="184"/>
      <c r="AH1543" s="184"/>
      <c r="AI1543" s="184"/>
      <c r="AJ1543" s="184" t="s">
        <v>3563</v>
      </c>
      <c r="AK1543" s="184">
        <v>443413</v>
      </c>
      <c r="AL1543" s="184" t="s">
        <v>1271</v>
      </c>
      <c r="AM1543" s="184" t="s">
        <v>3988</v>
      </c>
      <c r="AN1543" s="184">
        <v>15071437237</v>
      </c>
      <c r="AO1543" s="184" t="s">
        <v>3989</v>
      </c>
      <c r="AP1543" s="184" t="s">
        <v>18366</v>
      </c>
      <c r="AQ1543" s="184">
        <v>13872566636</v>
      </c>
      <c r="AR1543" s="184" t="s">
        <v>1271</v>
      </c>
      <c r="AS1543" s="184" t="s">
        <v>3988</v>
      </c>
      <c r="AT1543" s="184">
        <v>15071437237</v>
      </c>
      <c r="AU1543" s="184" t="s">
        <v>18367</v>
      </c>
      <c r="AV1543" s="184" t="s">
        <v>18367</v>
      </c>
      <c r="AW1543" s="190"/>
      <c r="AX1543" s="185">
        <v>44641</v>
      </c>
      <c r="AY1543" s="185"/>
      <c r="AZ1543" s="184" t="s">
        <v>3693</v>
      </c>
      <c r="BA1543" s="184" t="s">
        <v>28771</v>
      </c>
      <c r="BB1543" s="184"/>
      <c r="BC1543" s="184"/>
      <c r="BD1543" s="184"/>
      <c r="BE1543" s="184"/>
      <c r="BF1543" s="184"/>
      <c r="BG1543" s="184"/>
      <c r="BH1543" s="184"/>
      <c r="BI1543" s="184"/>
      <c r="BJ1543" s="184"/>
      <c r="BK1543" s="184"/>
      <c r="BL1543" s="184" t="s">
        <v>3493</v>
      </c>
      <c r="BM1543" s="184"/>
      <c r="BN1543" s="184"/>
      <c r="BO1543" s="184"/>
      <c r="BP1543" s="184" t="s">
        <v>3493</v>
      </c>
      <c r="BQ1543" s="184" t="s">
        <v>3493</v>
      </c>
      <c r="BR1543" s="184"/>
      <c r="BS1543" s="184"/>
      <c r="BT1543" s="187" t="s">
        <v>3493</v>
      </c>
      <c r="BU1543" s="184"/>
      <c r="BV1543" s="190" t="e">
        <f>VLOOKUP(D:D,#REF!,2,0)</f>
        <v>#REF!</v>
      </c>
      <c r="BW1543" s="190" t="e">
        <f>VLOOKUP(D:D,#REF!,3,0)</f>
        <v>#REF!</v>
      </c>
      <c r="BX1543" s="190"/>
      <c r="BY1543" s="190"/>
      <c r="BZ1543" s="191" t="e">
        <f>VLOOKUP(D:D,#REF!,2,0)</f>
        <v>#REF!</v>
      </c>
      <c r="CA1543" s="192" t="s">
        <v>18928</v>
      </c>
      <c r="CB1543" s="192" t="s">
        <v>18928</v>
      </c>
      <c r="CC1543" s="192" t="s">
        <v>18928</v>
      </c>
      <c r="CD1543" s="190"/>
      <c r="CE1543" s="184">
        <v>7005030</v>
      </c>
    </row>
    <row r="1544" spans="1:83" ht="11.95" customHeight="1">
      <c r="A1544" s="184">
        <v>7005031</v>
      </c>
      <c r="B1544" s="184">
        <v>1543</v>
      </c>
      <c r="C1544" s="184" t="s">
        <v>9939</v>
      </c>
      <c r="D1544" s="184" t="s">
        <v>21</v>
      </c>
      <c r="E1544" s="184" t="s">
        <v>516</v>
      </c>
      <c r="F1544" s="184" t="s">
        <v>18368</v>
      </c>
      <c r="G1544" s="185">
        <v>42902</v>
      </c>
      <c r="H1544" s="186" t="s">
        <v>24410</v>
      </c>
      <c r="I1544" s="187">
        <v>21090</v>
      </c>
      <c r="J1544" s="184" t="s">
        <v>18369</v>
      </c>
      <c r="K1544" s="184">
        <v>7005031</v>
      </c>
      <c r="L1544" s="184" t="s">
        <v>28772</v>
      </c>
      <c r="M1544" s="184" t="s">
        <v>18370</v>
      </c>
      <c r="N1544" s="188" t="s">
        <v>28773</v>
      </c>
      <c r="O1544" s="189" t="s">
        <v>18371</v>
      </c>
      <c r="P1544" s="187" t="s">
        <v>28774</v>
      </c>
      <c r="Q1544" s="187" t="s">
        <v>28774</v>
      </c>
      <c r="R1544" s="184" t="s">
        <v>28775</v>
      </c>
      <c r="S1544" s="184" t="s">
        <v>18372</v>
      </c>
      <c r="T1544" s="184" t="s">
        <v>28776</v>
      </c>
      <c r="U1544" s="184" t="s">
        <v>28777</v>
      </c>
      <c r="V1544" s="184" t="s">
        <v>18373</v>
      </c>
      <c r="W1544" s="184" t="s">
        <v>28778</v>
      </c>
      <c r="X1544" s="187" t="s">
        <v>28779</v>
      </c>
      <c r="Y1544" s="187"/>
      <c r="Z1544" s="188" t="s">
        <v>3575</v>
      </c>
      <c r="AA1544" s="184">
        <v>90</v>
      </c>
      <c r="AB1544" s="184" t="s">
        <v>5255</v>
      </c>
      <c r="AC1544" s="184"/>
      <c r="AD1544" s="184"/>
      <c r="AE1544" s="184"/>
      <c r="AF1544" s="184"/>
      <c r="AG1544" s="184"/>
      <c r="AH1544" s="184"/>
      <c r="AI1544" s="184"/>
      <c r="AJ1544" s="184" t="s">
        <v>3593</v>
      </c>
      <c r="AK1544" s="184">
        <v>235000</v>
      </c>
      <c r="AL1544" s="184" t="s">
        <v>24410</v>
      </c>
      <c r="AM1544" s="184" t="s">
        <v>16817</v>
      </c>
      <c r="AN1544" s="184">
        <v>18119511166</v>
      </c>
      <c r="AO1544" s="184" t="s">
        <v>13325</v>
      </c>
      <c r="AP1544" s="184" t="s">
        <v>28780</v>
      </c>
      <c r="AQ1544" s="184" t="s">
        <v>18374</v>
      </c>
      <c r="AR1544" s="184" t="s">
        <v>16819</v>
      </c>
      <c r="AS1544" s="184" t="s">
        <v>16820</v>
      </c>
      <c r="AT1544" s="184">
        <v>18119511166</v>
      </c>
      <c r="AU1544" s="184" t="s">
        <v>28781</v>
      </c>
      <c r="AV1544" s="184" t="s">
        <v>18375</v>
      </c>
      <c r="AW1544" s="190"/>
      <c r="AX1544" s="185" t="s">
        <v>18376</v>
      </c>
      <c r="AY1544" s="185"/>
      <c r="AZ1544" s="184" t="s">
        <v>3693</v>
      </c>
      <c r="BA1544" s="184" t="s">
        <v>28782</v>
      </c>
      <c r="BB1544" s="184"/>
      <c r="BC1544" s="184"/>
      <c r="BD1544" s="184"/>
      <c r="BE1544" s="184"/>
      <c r="BF1544" s="184"/>
      <c r="BG1544" s="184"/>
      <c r="BH1544" s="184"/>
      <c r="BI1544" s="184"/>
      <c r="BJ1544" s="184"/>
      <c r="BK1544" s="184"/>
      <c r="BL1544" s="184" t="s">
        <v>3493</v>
      </c>
      <c r="BM1544" s="184"/>
      <c r="BN1544" s="184"/>
      <c r="BO1544" s="184"/>
      <c r="BP1544" s="184" t="s">
        <v>3493</v>
      </c>
      <c r="BQ1544" s="184" t="s">
        <v>3493</v>
      </c>
      <c r="BR1544" s="184"/>
      <c r="BS1544" s="184"/>
      <c r="BT1544" s="187" t="s">
        <v>3493</v>
      </c>
      <c r="BU1544" s="184"/>
      <c r="BV1544" s="190" t="e">
        <f>VLOOKUP(D:D,#REF!,2,0)</f>
        <v>#REF!</v>
      </c>
      <c r="BW1544" s="190" t="e">
        <f>VLOOKUP(D:D,#REF!,3,0)</f>
        <v>#REF!</v>
      </c>
      <c r="BX1544" s="190"/>
      <c r="BY1544" s="190"/>
      <c r="BZ1544" s="191" t="e">
        <f>VLOOKUP(D:D,#REF!,2,0)</f>
        <v>#REF!</v>
      </c>
      <c r="CA1544" s="192" t="s">
        <v>18928</v>
      </c>
      <c r="CB1544" s="192" t="s">
        <v>18928</v>
      </c>
      <c r="CC1544" s="192" t="s">
        <v>18928</v>
      </c>
      <c r="CD1544" s="190"/>
      <c r="CE1544" s="184">
        <v>7005031</v>
      </c>
    </row>
    <row r="1545" spans="1:83" ht="11.95" customHeight="1">
      <c r="A1545" s="184">
        <v>7005032</v>
      </c>
      <c r="B1545" s="184">
        <v>1544</v>
      </c>
      <c r="C1545" s="184" t="s">
        <v>18923</v>
      </c>
      <c r="D1545" s="184" t="s">
        <v>26</v>
      </c>
      <c r="E1545" s="184" t="s">
        <v>92</v>
      </c>
      <c r="F1545" s="184" t="s">
        <v>28783</v>
      </c>
      <c r="G1545" s="185">
        <v>42905</v>
      </c>
      <c r="H1545" s="186" t="s">
        <v>11519</v>
      </c>
      <c r="I1545" s="187">
        <v>21129</v>
      </c>
      <c r="J1545" s="184"/>
      <c r="K1545" s="184">
        <v>7005032</v>
      </c>
      <c r="L1545" s="184" t="s">
        <v>28784</v>
      </c>
      <c r="M1545" s="184" t="s">
        <v>28785</v>
      </c>
      <c r="N1545" s="188" t="s">
        <v>28786</v>
      </c>
      <c r="O1545" s="189" t="s">
        <v>18377</v>
      </c>
      <c r="P1545" s="187" t="s">
        <v>18378</v>
      </c>
      <c r="Q1545" s="187" t="s">
        <v>18378</v>
      </c>
      <c r="R1545" s="184" t="s">
        <v>28787</v>
      </c>
      <c r="S1545" s="184">
        <v>6916613</v>
      </c>
      <c r="T1545" s="184" t="s">
        <v>28788</v>
      </c>
      <c r="U1545" s="184">
        <v>17609901869</v>
      </c>
      <c r="V1545" s="184" t="s">
        <v>28788</v>
      </c>
      <c r="W1545" s="184">
        <v>17609901869</v>
      </c>
      <c r="X1545" s="187" t="s">
        <v>28789</v>
      </c>
      <c r="Y1545" s="187" t="s">
        <v>28790</v>
      </c>
      <c r="Z1545" s="188" t="s">
        <v>3575</v>
      </c>
      <c r="AA1545" s="184">
        <v>180</v>
      </c>
      <c r="AB1545" s="184" t="s">
        <v>5255</v>
      </c>
      <c r="AC1545" s="184"/>
      <c r="AD1545" s="184"/>
      <c r="AE1545" s="184"/>
      <c r="AF1545" s="184"/>
      <c r="AG1545" s="184"/>
      <c r="AH1545" s="184"/>
      <c r="AI1545" s="184"/>
      <c r="AJ1545" s="184"/>
      <c r="AK1545" s="184">
        <v>834008</v>
      </c>
      <c r="AL1545" s="184" t="s">
        <v>28791</v>
      </c>
      <c r="AM1545" s="184" t="s">
        <v>28792</v>
      </c>
      <c r="AN1545" s="184">
        <v>17609901869</v>
      </c>
      <c r="AO1545" s="184" t="s">
        <v>28793</v>
      </c>
      <c r="AP1545" s="184" t="s">
        <v>28794</v>
      </c>
      <c r="AQ1545" s="184">
        <v>17609901869</v>
      </c>
      <c r="AR1545" s="184" t="s">
        <v>28794</v>
      </c>
      <c r="AS1545" s="184" t="s">
        <v>28795</v>
      </c>
      <c r="AT1545" s="184">
        <v>17609901869</v>
      </c>
      <c r="AU1545" s="184" t="s">
        <v>28796</v>
      </c>
      <c r="AV1545" s="184" t="s">
        <v>28796</v>
      </c>
      <c r="AW1545" s="190"/>
      <c r="AX1545" s="185">
        <v>43945</v>
      </c>
      <c r="AY1545" s="185">
        <v>42580</v>
      </c>
      <c r="AZ1545" s="184" t="s">
        <v>28330</v>
      </c>
      <c r="BA1545" s="184" t="s">
        <v>18379</v>
      </c>
      <c r="BB1545" s="184"/>
      <c r="BC1545" s="184"/>
      <c r="BD1545" s="184"/>
      <c r="BE1545" s="184"/>
      <c r="BF1545" s="184"/>
      <c r="BG1545" s="184"/>
      <c r="BH1545" s="184"/>
      <c r="BI1545" s="184"/>
      <c r="BJ1545" s="184"/>
      <c r="BK1545" s="184"/>
      <c r="BL1545" s="184" t="s">
        <v>3493</v>
      </c>
      <c r="BM1545" s="184"/>
      <c r="BN1545" s="184"/>
      <c r="BO1545" s="184"/>
      <c r="BP1545" s="184" t="s">
        <v>3493</v>
      </c>
      <c r="BQ1545" s="184" t="s">
        <v>3493</v>
      </c>
      <c r="BR1545" s="184"/>
      <c r="BS1545" s="184"/>
      <c r="BT1545" s="187" t="s">
        <v>3493</v>
      </c>
      <c r="BU1545" s="184" t="s">
        <v>18380</v>
      </c>
      <c r="BV1545" s="190" t="e">
        <f>VLOOKUP(D:D,#REF!,2,0)</f>
        <v>#REF!</v>
      </c>
      <c r="BW1545" s="190" t="e">
        <f>VLOOKUP(D:D,#REF!,3,0)</f>
        <v>#REF!</v>
      </c>
      <c r="BX1545" s="190"/>
      <c r="BY1545" s="190"/>
      <c r="BZ1545" s="191" t="e">
        <f>VLOOKUP(D:D,#REF!,2,0)</f>
        <v>#REF!</v>
      </c>
      <c r="CA1545" s="192" t="s">
        <v>18928</v>
      </c>
      <c r="CB1545" s="192" t="s">
        <v>18928</v>
      </c>
      <c r="CC1545" s="192" t="s">
        <v>18928</v>
      </c>
      <c r="CD1545" s="190"/>
      <c r="CE1545" s="184">
        <v>7005032</v>
      </c>
    </row>
    <row r="1546" spans="1:83" ht="11.95" customHeight="1">
      <c r="A1546" s="184">
        <v>7005033</v>
      </c>
      <c r="B1546" s="184">
        <v>1545</v>
      </c>
      <c r="C1546" s="184" t="s">
        <v>3672</v>
      </c>
      <c r="D1546" s="184" t="s">
        <v>33</v>
      </c>
      <c r="E1546" s="184" t="s">
        <v>69</v>
      </c>
      <c r="F1546" s="184" t="s">
        <v>18381</v>
      </c>
      <c r="G1546" s="185">
        <v>42908</v>
      </c>
      <c r="H1546" s="186" t="s">
        <v>22293</v>
      </c>
      <c r="I1546" s="187">
        <v>21058</v>
      </c>
      <c r="J1546" s="184" t="s">
        <v>22294</v>
      </c>
      <c r="K1546" s="184">
        <v>7005033</v>
      </c>
      <c r="L1546" s="184" t="s">
        <v>28797</v>
      </c>
      <c r="M1546" s="184" t="s">
        <v>18382</v>
      </c>
      <c r="N1546" s="188" t="s">
        <v>28798</v>
      </c>
      <c r="O1546" s="189"/>
      <c r="P1546" s="187" t="s">
        <v>28799</v>
      </c>
      <c r="Q1546" s="187" t="s">
        <v>28800</v>
      </c>
      <c r="R1546" s="184" t="s">
        <v>28801</v>
      </c>
      <c r="S1546" s="184"/>
      <c r="T1546" s="184" t="s">
        <v>28802</v>
      </c>
      <c r="U1546" s="184">
        <v>13554023379</v>
      </c>
      <c r="V1546" s="184" t="s">
        <v>28802</v>
      </c>
      <c r="W1546" s="184">
        <v>13554023379</v>
      </c>
      <c r="X1546" s="187" t="s">
        <v>28803</v>
      </c>
      <c r="Y1546" s="187"/>
      <c r="Z1546" s="188" t="s">
        <v>3575</v>
      </c>
      <c r="AA1546" s="184">
        <v>180</v>
      </c>
      <c r="AB1546" s="184" t="s">
        <v>3561</v>
      </c>
      <c r="AC1546" s="184"/>
      <c r="AD1546" s="184"/>
      <c r="AE1546" s="184"/>
      <c r="AF1546" s="184"/>
      <c r="AG1546" s="184"/>
      <c r="AH1546" s="184"/>
      <c r="AI1546" s="184"/>
      <c r="AJ1546" s="184"/>
      <c r="AK1546" s="184"/>
      <c r="AL1546" s="184"/>
      <c r="AM1546" s="184"/>
      <c r="AN1546" s="184"/>
      <c r="AO1546" s="184"/>
      <c r="AP1546" s="184" t="s">
        <v>28804</v>
      </c>
      <c r="AQ1546" s="184">
        <v>13397135889</v>
      </c>
      <c r="AR1546" s="184" t="s">
        <v>1200</v>
      </c>
      <c r="AS1546" s="184" t="s">
        <v>16234</v>
      </c>
      <c r="AT1546" s="184">
        <v>13006134099</v>
      </c>
      <c r="AU1546" s="184"/>
      <c r="AV1546" s="184" t="s">
        <v>28805</v>
      </c>
      <c r="AW1546" s="190"/>
      <c r="AX1546" s="185" t="s">
        <v>3577</v>
      </c>
      <c r="AY1546" s="185"/>
      <c r="AZ1546" s="184" t="s">
        <v>2819</v>
      </c>
      <c r="BA1546" s="184"/>
      <c r="BB1546" s="184"/>
      <c r="BC1546" s="184"/>
      <c r="BD1546" s="184"/>
      <c r="BE1546" s="184"/>
      <c r="BF1546" s="184"/>
      <c r="BG1546" s="184"/>
      <c r="BH1546" s="184"/>
      <c r="BI1546" s="184"/>
      <c r="BJ1546" s="184"/>
      <c r="BK1546" s="184"/>
      <c r="BL1546" s="184" t="s">
        <v>3493</v>
      </c>
      <c r="BM1546" s="184"/>
      <c r="BN1546" s="184"/>
      <c r="BO1546" s="184"/>
      <c r="BP1546" s="184"/>
      <c r="BQ1546" s="184"/>
      <c r="BR1546" s="184"/>
      <c r="BS1546" s="184"/>
      <c r="BT1546" s="187" t="s">
        <v>3577</v>
      </c>
      <c r="BU1546" s="184" t="s">
        <v>18383</v>
      </c>
      <c r="BV1546" s="190" t="e">
        <f>VLOOKUP(D:D,#REF!,2,0)</f>
        <v>#REF!</v>
      </c>
      <c r="BW1546" s="190" t="e">
        <f>VLOOKUP(K:K,#REF!,4,0)</f>
        <v>#REF!</v>
      </c>
      <c r="BX1546" s="190"/>
      <c r="BY1546" s="190"/>
      <c r="BZ1546" s="191" t="e">
        <f>VLOOKUP(D:D,#REF!,2,0)</f>
        <v>#REF!</v>
      </c>
      <c r="CA1546" s="192" t="s">
        <v>18928</v>
      </c>
      <c r="CB1546" s="192" t="s">
        <v>18928</v>
      </c>
      <c r="CC1546" s="192" t="s">
        <v>18928</v>
      </c>
      <c r="CD1546" s="190"/>
      <c r="CE1546" s="184">
        <v>7005033</v>
      </c>
    </row>
    <row r="1547" spans="1:83" ht="11.95" customHeight="1">
      <c r="A1547" s="184">
        <v>7005034</v>
      </c>
      <c r="B1547" s="184">
        <v>1546</v>
      </c>
      <c r="C1547" s="184" t="s">
        <v>19398</v>
      </c>
      <c r="D1547" s="184" t="s">
        <v>38</v>
      </c>
      <c r="E1547" s="184" t="s">
        <v>583</v>
      </c>
      <c r="F1547" s="184" t="s">
        <v>18384</v>
      </c>
      <c r="G1547" s="185">
        <v>42908</v>
      </c>
      <c r="H1547" s="186" t="s">
        <v>19449</v>
      </c>
      <c r="I1547" s="187">
        <v>21063</v>
      </c>
      <c r="J1547" s="184" t="s">
        <v>4563</v>
      </c>
      <c r="K1547" s="184">
        <v>7005034</v>
      </c>
      <c r="L1547" s="184" t="s">
        <v>28806</v>
      </c>
      <c r="M1547" s="184" t="s">
        <v>18385</v>
      </c>
      <c r="N1547" s="188" t="s">
        <v>28807</v>
      </c>
      <c r="O1547" s="189"/>
      <c r="P1547" s="187" t="s">
        <v>28808</v>
      </c>
      <c r="Q1547" s="187" t="s">
        <v>28808</v>
      </c>
      <c r="R1547" s="184" t="s">
        <v>28809</v>
      </c>
      <c r="S1547" s="184" t="s">
        <v>28810</v>
      </c>
      <c r="T1547" s="184" t="s">
        <v>18386</v>
      </c>
      <c r="U1547" s="184" t="s">
        <v>18387</v>
      </c>
      <c r="V1547" s="184"/>
      <c r="W1547" s="184"/>
      <c r="X1547" s="187" t="s">
        <v>28811</v>
      </c>
      <c r="Y1547" s="187"/>
      <c r="Z1547" s="188" t="s">
        <v>3575</v>
      </c>
      <c r="AA1547" s="184">
        <v>180</v>
      </c>
      <c r="AB1547" s="184" t="s">
        <v>5255</v>
      </c>
      <c r="AC1547" s="184" t="s">
        <v>28812</v>
      </c>
      <c r="AD1547" s="184"/>
      <c r="AE1547" s="184" t="s">
        <v>3562</v>
      </c>
      <c r="AF1547" s="184" t="s">
        <v>3710</v>
      </c>
      <c r="AG1547" s="184"/>
      <c r="AH1547" s="184"/>
      <c r="AI1547" s="184"/>
      <c r="AJ1547" s="184"/>
      <c r="AK1547" s="184">
        <v>116000</v>
      </c>
      <c r="AL1547" s="184" t="s">
        <v>4572</v>
      </c>
      <c r="AM1547" s="184" t="s">
        <v>4573</v>
      </c>
      <c r="AN1547" s="184">
        <v>13942678233</v>
      </c>
      <c r="AO1547" s="184" t="s">
        <v>18388</v>
      </c>
      <c r="AP1547" s="184" t="s">
        <v>28813</v>
      </c>
      <c r="AQ1547" s="184">
        <v>13842606799</v>
      </c>
      <c r="AR1547" s="184" t="s">
        <v>28814</v>
      </c>
      <c r="AS1547" s="184" t="s">
        <v>28815</v>
      </c>
      <c r="AT1547" s="184">
        <v>13998515121</v>
      </c>
      <c r="AU1547" s="184" t="s">
        <v>28816</v>
      </c>
      <c r="AV1547" s="184" t="s">
        <v>28816</v>
      </c>
      <c r="AW1547" s="190"/>
      <c r="AX1547" s="185">
        <v>44684</v>
      </c>
      <c r="AY1547" s="185"/>
      <c r="AZ1547" s="184" t="s">
        <v>19014</v>
      </c>
      <c r="BA1547" s="184" t="s">
        <v>28817</v>
      </c>
      <c r="BB1547" s="184"/>
      <c r="BC1547" s="184"/>
      <c r="BD1547" s="184"/>
      <c r="BE1547" s="184"/>
      <c r="BF1547" s="184"/>
      <c r="BG1547" s="184"/>
      <c r="BH1547" s="184"/>
      <c r="BI1547" s="184"/>
      <c r="BJ1547" s="184"/>
      <c r="BK1547" s="184"/>
      <c r="BL1547" s="184" t="s">
        <v>3493</v>
      </c>
      <c r="BM1547" s="184"/>
      <c r="BN1547" s="184"/>
      <c r="BO1547" s="184"/>
      <c r="BP1547" s="184" t="s">
        <v>3493</v>
      </c>
      <c r="BQ1547" s="184" t="s">
        <v>3493</v>
      </c>
      <c r="BR1547" s="184"/>
      <c r="BS1547" s="184"/>
      <c r="BT1547" s="187" t="s">
        <v>3493</v>
      </c>
      <c r="BU1547" s="184"/>
      <c r="BV1547" s="190" t="e">
        <f>VLOOKUP(D:D,#REF!,2,0)</f>
        <v>#REF!</v>
      </c>
      <c r="BW1547" s="190" t="e">
        <f>VLOOKUP(D:D,#REF!,3,0)</f>
        <v>#REF!</v>
      </c>
      <c r="BX1547" s="190"/>
      <c r="BY1547" s="190"/>
      <c r="BZ1547" s="191" t="e">
        <f>VLOOKUP(D:D,#REF!,2,0)</f>
        <v>#REF!</v>
      </c>
      <c r="CA1547" s="192" t="s">
        <v>18928</v>
      </c>
      <c r="CB1547" s="192" t="s">
        <v>18928</v>
      </c>
      <c r="CC1547" s="192" t="s">
        <v>18928</v>
      </c>
      <c r="CD1547" s="190"/>
      <c r="CE1547" s="184">
        <v>7005034</v>
      </c>
    </row>
    <row r="1548" spans="1:83" ht="11.95" customHeight="1">
      <c r="A1548" s="184">
        <v>7005035</v>
      </c>
      <c r="B1548" s="184">
        <v>1547</v>
      </c>
      <c r="C1548" s="184" t="s">
        <v>19398</v>
      </c>
      <c r="D1548" s="184" t="s">
        <v>38</v>
      </c>
      <c r="E1548" s="184" t="s">
        <v>589</v>
      </c>
      <c r="F1548" s="184" t="s">
        <v>18389</v>
      </c>
      <c r="G1548" s="185">
        <v>42909</v>
      </c>
      <c r="H1548" s="186" t="s">
        <v>19449</v>
      </c>
      <c r="I1548" s="187">
        <v>21063</v>
      </c>
      <c r="J1548" s="184" t="s">
        <v>4563</v>
      </c>
      <c r="K1548" s="184">
        <v>7005035</v>
      </c>
      <c r="L1548" s="184" t="s">
        <v>28818</v>
      </c>
      <c r="M1548" s="184" t="s">
        <v>28819</v>
      </c>
      <c r="N1548" s="188" t="s">
        <v>28820</v>
      </c>
      <c r="O1548" s="189"/>
      <c r="P1548" s="187" t="s">
        <v>18390</v>
      </c>
      <c r="Q1548" s="187" t="s">
        <v>18390</v>
      </c>
      <c r="R1548" s="184" t="s">
        <v>18391</v>
      </c>
      <c r="S1548" s="184">
        <v>13898369912</v>
      </c>
      <c r="T1548" s="184" t="s">
        <v>18392</v>
      </c>
      <c r="U1548" s="184">
        <v>13898369912</v>
      </c>
      <c r="V1548" s="184" t="s">
        <v>18392</v>
      </c>
      <c r="W1548" s="184">
        <v>13898369912</v>
      </c>
      <c r="X1548" s="187" t="s">
        <v>28821</v>
      </c>
      <c r="Y1548" s="187"/>
      <c r="Z1548" s="188" t="s">
        <v>3575</v>
      </c>
      <c r="AA1548" s="184">
        <v>180</v>
      </c>
      <c r="AB1548" s="184" t="s">
        <v>28822</v>
      </c>
      <c r="AC1548" s="184" t="s">
        <v>28823</v>
      </c>
      <c r="AD1548" s="184"/>
      <c r="AE1548" s="184" t="s">
        <v>19846</v>
      </c>
      <c r="AF1548" s="184" t="s">
        <v>18393</v>
      </c>
      <c r="AG1548" s="184"/>
      <c r="AH1548" s="184"/>
      <c r="AI1548" s="184"/>
      <c r="AJ1548" s="184" t="s">
        <v>3563</v>
      </c>
      <c r="AK1548" s="184">
        <v>121000</v>
      </c>
      <c r="AL1548" s="184" t="s">
        <v>28814</v>
      </c>
      <c r="AM1548" s="184" t="s">
        <v>28824</v>
      </c>
      <c r="AN1548" s="184"/>
      <c r="AO1548" s="184" t="s">
        <v>18394</v>
      </c>
      <c r="AP1548" s="184" t="s">
        <v>18392</v>
      </c>
      <c r="AQ1548" s="184">
        <v>13898369912</v>
      </c>
      <c r="AR1548" s="184" t="s">
        <v>28814</v>
      </c>
      <c r="AS1548" s="184" t="s">
        <v>28815</v>
      </c>
      <c r="AT1548" s="184">
        <v>13998515121</v>
      </c>
      <c r="AU1548" s="184" t="s">
        <v>28825</v>
      </c>
      <c r="AV1548" s="184" t="s">
        <v>28825</v>
      </c>
      <c r="AW1548" s="190"/>
      <c r="AX1548" s="185">
        <v>44481</v>
      </c>
      <c r="AY1548" s="185"/>
      <c r="AZ1548" s="184" t="s">
        <v>19846</v>
      </c>
      <c r="BA1548" s="184" t="s">
        <v>28826</v>
      </c>
      <c r="BB1548" s="184"/>
      <c r="BC1548" s="184"/>
      <c r="BD1548" s="184"/>
      <c r="BE1548" s="184"/>
      <c r="BF1548" s="184"/>
      <c r="BG1548" s="184"/>
      <c r="BH1548" s="184"/>
      <c r="BI1548" s="184"/>
      <c r="BJ1548" s="184"/>
      <c r="BK1548" s="184"/>
      <c r="BL1548" s="184"/>
      <c r="BM1548" s="184"/>
      <c r="BN1548" s="184"/>
      <c r="BO1548" s="184"/>
      <c r="BP1548" s="184"/>
      <c r="BQ1548" s="184"/>
      <c r="BR1548" s="184"/>
      <c r="BS1548" s="184"/>
      <c r="BT1548" s="187" t="s">
        <v>3493</v>
      </c>
      <c r="BU1548" s="184"/>
      <c r="BV1548" s="190" t="e">
        <f>VLOOKUP(D:D,#REF!,2,0)</f>
        <v>#REF!</v>
      </c>
      <c r="BW1548" s="190" t="e">
        <f>VLOOKUP(D:D,#REF!,3,0)</f>
        <v>#REF!</v>
      </c>
      <c r="BX1548" s="190"/>
      <c r="BY1548" s="190"/>
      <c r="BZ1548" s="191" t="e">
        <f>VLOOKUP(D:D,#REF!,2,0)</f>
        <v>#REF!</v>
      </c>
      <c r="CA1548" s="192" t="s">
        <v>18928</v>
      </c>
      <c r="CB1548" s="192" t="s">
        <v>18928</v>
      </c>
      <c r="CC1548" s="192" t="s">
        <v>18928</v>
      </c>
      <c r="CD1548" s="190"/>
      <c r="CE1548" s="184">
        <v>7005035</v>
      </c>
    </row>
    <row r="1549" spans="1:83" ht="11.95" customHeight="1">
      <c r="A1549" s="184">
        <v>7005036</v>
      </c>
      <c r="B1549" s="184">
        <v>1548</v>
      </c>
      <c r="C1549" s="184" t="s">
        <v>3672</v>
      </c>
      <c r="D1549" s="184" t="s">
        <v>28</v>
      </c>
      <c r="E1549" s="184" t="s">
        <v>125</v>
      </c>
      <c r="F1549" s="184" t="s">
        <v>18395</v>
      </c>
      <c r="G1549" s="185">
        <v>42909</v>
      </c>
      <c r="H1549" s="186" t="s">
        <v>923</v>
      </c>
      <c r="I1549" s="187">
        <v>21097</v>
      </c>
      <c r="J1549" s="184" t="s">
        <v>19358</v>
      </c>
      <c r="K1549" s="184">
        <v>7005036</v>
      </c>
      <c r="L1549" s="184" t="s">
        <v>28827</v>
      </c>
      <c r="M1549" s="184" t="s">
        <v>28828</v>
      </c>
      <c r="N1549" s="188" t="s">
        <v>18396</v>
      </c>
      <c r="O1549" s="189" t="s">
        <v>18397</v>
      </c>
      <c r="P1549" s="187" t="s">
        <v>28829</v>
      </c>
      <c r="Q1549" s="187" t="s">
        <v>28830</v>
      </c>
      <c r="R1549" s="184" t="s">
        <v>28831</v>
      </c>
      <c r="S1549" s="184">
        <v>83809117</v>
      </c>
      <c r="T1549" s="184" t="s">
        <v>28832</v>
      </c>
      <c r="U1549" s="184">
        <v>13879107924</v>
      </c>
      <c r="V1549" s="184"/>
      <c r="W1549" s="184"/>
      <c r="X1549" s="187" t="s">
        <v>18398</v>
      </c>
      <c r="Y1549" s="187"/>
      <c r="Z1549" s="188" t="s">
        <v>28833</v>
      </c>
      <c r="AA1549" s="184">
        <v>180</v>
      </c>
      <c r="AB1549" s="184" t="s">
        <v>28822</v>
      </c>
      <c r="AC1549" s="184"/>
      <c r="AD1549" s="184"/>
      <c r="AE1549" s="184"/>
      <c r="AF1549" s="184"/>
      <c r="AG1549" s="184"/>
      <c r="AH1549" s="184"/>
      <c r="AI1549" s="184"/>
      <c r="AJ1549" s="184"/>
      <c r="AK1549" s="184">
        <v>330013</v>
      </c>
      <c r="AL1549" s="184" t="s">
        <v>28832</v>
      </c>
      <c r="AM1549" s="184" t="s">
        <v>28834</v>
      </c>
      <c r="AN1549" s="184">
        <v>13879107124</v>
      </c>
      <c r="AO1549" s="184"/>
      <c r="AP1549" s="184" t="s">
        <v>28832</v>
      </c>
      <c r="AQ1549" s="184">
        <v>13879107124</v>
      </c>
      <c r="AR1549" s="184" t="s">
        <v>28832</v>
      </c>
      <c r="AS1549" s="184" t="s">
        <v>18399</v>
      </c>
      <c r="AT1549" s="184">
        <v>13879107124</v>
      </c>
      <c r="AU1549" s="184" t="s">
        <v>28835</v>
      </c>
      <c r="AV1549" s="184" t="s">
        <v>28835</v>
      </c>
      <c r="AW1549" s="190"/>
      <c r="AX1549" s="185">
        <v>44705</v>
      </c>
      <c r="AY1549" s="185"/>
      <c r="AZ1549" s="184" t="s">
        <v>19846</v>
      </c>
      <c r="BA1549" s="184" t="s">
        <v>18400</v>
      </c>
      <c r="BB1549" s="184"/>
      <c r="BC1549" s="184"/>
      <c r="BD1549" s="184"/>
      <c r="BE1549" s="184"/>
      <c r="BF1549" s="184"/>
      <c r="BG1549" s="184"/>
      <c r="BH1549" s="184"/>
      <c r="BI1549" s="184"/>
      <c r="BJ1549" s="184"/>
      <c r="BK1549" s="184"/>
      <c r="BL1549" s="184" t="s">
        <v>3493</v>
      </c>
      <c r="BM1549" s="184"/>
      <c r="BN1549" s="184"/>
      <c r="BO1549" s="184"/>
      <c r="BP1549" s="184" t="s">
        <v>3493</v>
      </c>
      <c r="BQ1549" s="184" t="s">
        <v>3493</v>
      </c>
      <c r="BR1549" s="184"/>
      <c r="BS1549" s="184" t="s">
        <v>3493</v>
      </c>
      <c r="BT1549" s="187" t="s">
        <v>3493</v>
      </c>
      <c r="BU1549" s="184"/>
      <c r="BV1549" s="190" t="e">
        <f>VLOOKUP(D:D,#REF!,2,0)</f>
        <v>#REF!</v>
      </c>
      <c r="BW1549" s="190" t="e">
        <f>VLOOKUP(D:D,#REF!,3,0)</f>
        <v>#REF!</v>
      </c>
      <c r="BX1549" s="190"/>
      <c r="BY1549" s="190"/>
      <c r="BZ1549" s="191" t="e">
        <f>VLOOKUP(D:D,#REF!,2,0)</f>
        <v>#REF!</v>
      </c>
      <c r="CA1549" s="192" t="s">
        <v>18928</v>
      </c>
      <c r="CB1549" s="192" t="s">
        <v>18928</v>
      </c>
      <c r="CC1549" s="192" t="s">
        <v>18928</v>
      </c>
      <c r="CD1549" s="190"/>
      <c r="CE1549" s="184">
        <v>7005036</v>
      </c>
    </row>
    <row r="1550" spans="1:83" ht="11.95" customHeight="1">
      <c r="A1550" s="184">
        <v>7005037</v>
      </c>
      <c r="B1550" s="184">
        <v>1549</v>
      </c>
      <c r="C1550" s="184" t="s">
        <v>22473</v>
      </c>
      <c r="D1550" s="184" t="s">
        <v>24</v>
      </c>
      <c r="E1550" s="184" t="s">
        <v>54</v>
      </c>
      <c r="F1550" s="184" t="s">
        <v>18401</v>
      </c>
      <c r="G1550" s="185">
        <v>42901</v>
      </c>
      <c r="H1550" s="186" t="s">
        <v>22715</v>
      </c>
      <c r="I1550" s="187">
        <v>21049</v>
      </c>
      <c r="J1550" s="184" t="s">
        <v>28836</v>
      </c>
      <c r="K1550" s="184">
        <v>7005037</v>
      </c>
      <c r="L1550" s="184" t="s">
        <v>18402</v>
      </c>
      <c r="M1550" s="184" t="s">
        <v>28837</v>
      </c>
      <c r="N1550" s="188" t="s">
        <v>28838</v>
      </c>
      <c r="O1550" s="189" t="s">
        <v>18403</v>
      </c>
      <c r="P1550" s="187" t="s">
        <v>28839</v>
      </c>
      <c r="Q1550" s="187" t="s">
        <v>28839</v>
      </c>
      <c r="R1550" s="184" t="s">
        <v>18404</v>
      </c>
      <c r="S1550" s="184">
        <v>13609050308</v>
      </c>
      <c r="T1550" s="184" t="s">
        <v>28840</v>
      </c>
      <c r="U1550" s="184">
        <v>18903061392</v>
      </c>
      <c r="V1550" s="184" t="s">
        <v>18405</v>
      </c>
      <c r="W1550" s="184">
        <v>13902328232</v>
      </c>
      <c r="X1550" s="187" t="s">
        <v>18406</v>
      </c>
      <c r="Y1550" s="187"/>
      <c r="Z1550" s="188" t="s">
        <v>18407</v>
      </c>
      <c r="AA1550" s="184">
        <v>210</v>
      </c>
      <c r="AB1550" s="184" t="s">
        <v>17722</v>
      </c>
      <c r="AC1550" s="184"/>
      <c r="AD1550" s="184"/>
      <c r="AE1550" s="184"/>
      <c r="AF1550" s="184"/>
      <c r="AG1550" s="184"/>
      <c r="AH1550" s="184"/>
      <c r="AI1550" s="184"/>
      <c r="AJ1550" s="184"/>
      <c r="AK1550" s="184">
        <v>510900</v>
      </c>
      <c r="AL1550" s="184" t="s">
        <v>28841</v>
      </c>
      <c r="AM1550" s="184" t="s">
        <v>28842</v>
      </c>
      <c r="AN1550" s="184">
        <v>18903061392</v>
      </c>
      <c r="AO1550" s="184"/>
      <c r="AP1550" s="184" t="s">
        <v>28843</v>
      </c>
      <c r="AQ1550" s="184">
        <v>13926089231</v>
      </c>
      <c r="AR1550" s="184" t="s">
        <v>28841</v>
      </c>
      <c r="AS1550" s="184" t="s">
        <v>28842</v>
      </c>
      <c r="AT1550" s="184">
        <v>18903061392</v>
      </c>
      <c r="AU1550" s="184" t="s">
        <v>28844</v>
      </c>
      <c r="AV1550" s="184" t="s">
        <v>28845</v>
      </c>
      <c r="AW1550" s="190"/>
      <c r="AX1550" s="185">
        <v>44380</v>
      </c>
      <c r="AY1550" s="185"/>
      <c r="AZ1550" s="184" t="s">
        <v>3731</v>
      </c>
      <c r="BA1550" s="184" t="s">
        <v>28846</v>
      </c>
      <c r="BB1550" s="184" t="s">
        <v>3493</v>
      </c>
      <c r="BC1550" s="184"/>
      <c r="BD1550" s="184" t="s">
        <v>3493</v>
      </c>
      <c r="BE1550" s="184"/>
      <c r="BF1550" s="184" t="s">
        <v>3493</v>
      </c>
      <c r="BG1550" s="184" t="s">
        <v>3493</v>
      </c>
      <c r="BH1550" s="184"/>
      <c r="BI1550" s="184"/>
      <c r="BJ1550" s="184" t="s">
        <v>3493</v>
      </c>
      <c r="BK1550" s="184"/>
      <c r="BL1550" s="184" t="s">
        <v>3493</v>
      </c>
      <c r="BM1550" s="184"/>
      <c r="BN1550" s="184" t="s">
        <v>3493</v>
      </c>
      <c r="BO1550" s="184"/>
      <c r="BP1550" s="184" t="s">
        <v>3493</v>
      </c>
      <c r="BQ1550" s="184" t="s">
        <v>3493</v>
      </c>
      <c r="BR1550" s="184" t="s">
        <v>3493</v>
      </c>
      <c r="BS1550" s="184"/>
      <c r="BT1550" s="187" t="s">
        <v>3493</v>
      </c>
      <c r="BU1550" s="184"/>
      <c r="BV1550" s="190" t="e">
        <f>VLOOKUP(D:D,#REF!,2,0)</f>
        <v>#REF!</v>
      </c>
      <c r="BW1550" s="190" t="e">
        <f>VLOOKUP(D:D,#REF!,3,0)</f>
        <v>#REF!</v>
      </c>
      <c r="BX1550" s="190"/>
      <c r="BY1550" s="190"/>
      <c r="BZ1550" s="191" t="e">
        <f>VLOOKUP(D:D,#REF!,2,0)</f>
        <v>#REF!</v>
      </c>
      <c r="CA1550" s="192" t="s">
        <v>18928</v>
      </c>
      <c r="CB1550" s="192" t="s">
        <v>18928</v>
      </c>
      <c r="CC1550" s="192" t="s">
        <v>18928</v>
      </c>
      <c r="CD1550" s="190"/>
      <c r="CE1550" s="184">
        <v>7005037</v>
      </c>
    </row>
    <row r="1551" spans="1:83" ht="11.95" customHeight="1">
      <c r="A1551" s="184">
        <v>7005038</v>
      </c>
      <c r="B1551" s="184">
        <v>1550</v>
      </c>
      <c r="C1551" s="184" t="s">
        <v>19398</v>
      </c>
      <c r="D1551" s="184" t="s">
        <v>30</v>
      </c>
      <c r="E1551" s="184" t="s">
        <v>571</v>
      </c>
      <c r="F1551" s="184" t="s">
        <v>28847</v>
      </c>
      <c r="G1551" s="185">
        <v>42900</v>
      </c>
      <c r="H1551" s="186" t="s">
        <v>19796</v>
      </c>
      <c r="I1551" s="187">
        <v>21176</v>
      </c>
      <c r="J1551" s="184" t="s">
        <v>19758</v>
      </c>
      <c r="K1551" s="184">
        <v>7005038</v>
      </c>
      <c r="L1551" s="184" t="s">
        <v>28848</v>
      </c>
      <c r="M1551" s="184" t="s">
        <v>28849</v>
      </c>
      <c r="N1551" s="188" t="s">
        <v>28850</v>
      </c>
      <c r="O1551" s="189" t="s">
        <v>18408</v>
      </c>
      <c r="P1551" s="187" t="s">
        <v>28851</v>
      </c>
      <c r="Q1551" s="187" t="s">
        <v>28851</v>
      </c>
      <c r="R1551" s="184" t="s">
        <v>28852</v>
      </c>
      <c r="S1551" s="184" t="s">
        <v>28853</v>
      </c>
      <c r="T1551" s="184" t="s">
        <v>18409</v>
      </c>
      <c r="U1551" s="184" t="s">
        <v>18410</v>
      </c>
      <c r="V1551" s="184" t="s">
        <v>28854</v>
      </c>
      <c r="W1551" s="184">
        <v>13937233275</v>
      </c>
      <c r="X1551" s="187" t="s">
        <v>28855</v>
      </c>
      <c r="Y1551" s="187" t="s">
        <v>18411</v>
      </c>
      <c r="Z1551" s="188" t="s">
        <v>3575</v>
      </c>
      <c r="AA1551" s="184">
        <v>180</v>
      </c>
      <c r="AB1551" s="184" t="s">
        <v>3561</v>
      </c>
      <c r="AC1551" s="184"/>
      <c r="AD1551" s="184"/>
      <c r="AE1551" s="184" t="s">
        <v>3562</v>
      </c>
      <c r="AF1551" s="184"/>
      <c r="AG1551" s="184"/>
      <c r="AH1551" s="184"/>
      <c r="AI1551" s="184"/>
      <c r="AJ1551" s="184" t="s">
        <v>3563</v>
      </c>
      <c r="AK1551" s="184">
        <v>450000</v>
      </c>
      <c r="AL1551" s="184" t="s">
        <v>1401</v>
      </c>
      <c r="AM1551" s="184" t="s">
        <v>28856</v>
      </c>
      <c r="AN1551" s="184">
        <v>13255929386</v>
      </c>
      <c r="AO1551" s="184" t="s">
        <v>18347</v>
      </c>
      <c r="AP1551" s="184" t="s">
        <v>18412</v>
      </c>
      <c r="AQ1551" s="184" t="s">
        <v>18410</v>
      </c>
      <c r="AR1551" s="184" t="s">
        <v>1401</v>
      </c>
      <c r="AS1551" s="184" t="s">
        <v>28856</v>
      </c>
      <c r="AT1551" s="184">
        <v>13255929386</v>
      </c>
      <c r="AU1551" s="184" t="s">
        <v>18413</v>
      </c>
      <c r="AV1551" s="184" t="s">
        <v>28857</v>
      </c>
      <c r="AW1551" s="190"/>
      <c r="AX1551" s="185">
        <v>44273</v>
      </c>
      <c r="AY1551" s="185">
        <v>43690</v>
      </c>
      <c r="AZ1551" s="184" t="s">
        <v>3562</v>
      </c>
      <c r="BA1551" s="184" t="s">
        <v>18414</v>
      </c>
      <c r="BB1551" s="184"/>
      <c r="BC1551" s="184"/>
      <c r="BD1551" s="184"/>
      <c r="BE1551" s="184"/>
      <c r="BF1551" s="184"/>
      <c r="BG1551" s="184"/>
      <c r="BH1551" s="184"/>
      <c r="BI1551" s="184"/>
      <c r="BJ1551" s="184"/>
      <c r="BK1551" s="184"/>
      <c r="BL1551" s="184" t="s">
        <v>3493</v>
      </c>
      <c r="BM1551" s="184"/>
      <c r="BN1551" s="184"/>
      <c r="BO1551" s="184" t="s">
        <v>3493</v>
      </c>
      <c r="BP1551" s="184" t="s">
        <v>3493</v>
      </c>
      <c r="BQ1551" s="184" t="s">
        <v>3493</v>
      </c>
      <c r="BR1551" s="184"/>
      <c r="BS1551" s="184"/>
      <c r="BT1551" s="187" t="s">
        <v>3493</v>
      </c>
      <c r="BU1551" s="184"/>
      <c r="BV1551" s="190" t="e">
        <f>VLOOKUP(D:D,#REF!,2,0)</f>
        <v>#REF!</v>
      </c>
      <c r="BW1551" s="190" t="e">
        <f>VLOOKUP(D:D,#REF!,3,0)</f>
        <v>#REF!</v>
      </c>
      <c r="BX1551" s="190"/>
      <c r="BY1551" s="190"/>
      <c r="BZ1551" s="191" t="e">
        <f>VLOOKUP(D:D,#REF!,2,0)</f>
        <v>#REF!</v>
      </c>
      <c r="CA1551" s="192" t="s">
        <v>18928</v>
      </c>
      <c r="CB1551" s="192" t="s">
        <v>18928</v>
      </c>
      <c r="CC1551" s="192" t="s">
        <v>18928</v>
      </c>
      <c r="CD1551" s="190"/>
      <c r="CE1551" s="184">
        <v>7005038</v>
      </c>
    </row>
    <row r="1552" spans="1:83" ht="11.95" customHeight="1">
      <c r="A1552" s="184">
        <v>7005039</v>
      </c>
      <c r="B1552" s="184">
        <v>1551</v>
      </c>
      <c r="C1552" s="184" t="s">
        <v>19398</v>
      </c>
      <c r="D1552" s="184" t="s">
        <v>30</v>
      </c>
      <c r="E1552" s="184" t="s">
        <v>571</v>
      </c>
      <c r="F1552" s="184" t="s">
        <v>28858</v>
      </c>
      <c r="G1552" s="185">
        <v>42900</v>
      </c>
      <c r="H1552" s="186" t="s">
        <v>19796</v>
      </c>
      <c r="I1552" s="187">
        <v>21176</v>
      </c>
      <c r="J1552" s="184" t="s">
        <v>19758</v>
      </c>
      <c r="K1552" s="184">
        <v>7005039</v>
      </c>
      <c r="L1552" s="184" t="s">
        <v>28859</v>
      </c>
      <c r="M1552" s="184"/>
      <c r="N1552" s="188" t="s">
        <v>18415</v>
      </c>
      <c r="O1552" s="189" t="s">
        <v>18416</v>
      </c>
      <c r="P1552" s="187" t="s">
        <v>28860</v>
      </c>
      <c r="Q1552" s="187" t="s">
        <v>28860</v>
      </c>
      <c r="R1552" s="184" t="s">
        <v>28861</v>
      </c>
      <c r="S1552" s="184" t="s">
        <v>28862</v>
      </c>
      <c r="T1552" s="184" t="s">
        <v>18417</v>
      </c>
      <c r="U1552" s="184">
        <v>13949537556</v>
      </c>
      <c r="V1552" s="184" t="s">
        <v>28863</v>
      </c>
      <c r="W1552" s="184" t="s">
        <v>28864</v>
      </c>
      <c r="X1552" s="187" t="s">
        <v>18418</v>
      </c>
      <c r="Y1552" s="187"/>
      <c r="Z1552" s="188" t="s">
        <v>3575</v>
      </c>
      <c r="AA1552" s="184">
        <v>180</v>
      </c>
      <c r="AB1552" s="184" t="s">
        <v>3669</v>
      </c>
      <c r="AC1552" s="184"/>
      <c r="AD1552" s="184"/>
      <c r="AE1552" s="184" t="s">
        <v>3562</v>
      </c>
      <c r="AF1552" s="184"/>
      <c r="AG1552" s="184"/>
      <c r="AH1552" s="184"/>
      <c r="AI1552" s="184"/>
      <c r="AJ1552" s="184" t="s">
        <v>3563</v>
      </c>
      <c r="AK1552" s="184">
        <v>450000</v>
      </c>
      <c r="AL1552" s="184" t="s">
        <v>1401</v>
      </c>
      <c r="AM1552" s="184" t="s">
        <v>28856</v>
      </c>
      <c r="AN1552" s="184">
        <v>13255929386</v>
      </c>
      <c r="AO1552" s="184" t="s">
        <v>18347</v>
      </c>
      <c r="AP1552" s="184" t="s">
        <v>18419</v>
      </c>
      <c r="AQ1552" s="184">
        <v>13949537556</v>
      </c>
      <c r="AR1552" s="184" t="s">
        <v>1401</v>
      </c>
      <c r="AS1552" s="184" t="s">
        <v>28856</v>
      </c>
      <c r="AT1552" s="184">
        <v>13255929386</v>
      </c>
      <c r="AU1552" s="184" t="s">
        <v>18420</v>
      </c>
      <c r="AV1552" s="184" t="s">
        <v>28865</v>
      </c>
      <c r="AW1552" s="190"/>
      <c r="AX1552" s="185">
        <v>44361</v>
      </c>
      <c r="AY1552" s="185"/>
      <c r="AZ1552" s="184" t="s">
        <v>3562</v>
      </c>
      <c r="BA1552" s="184" t="s">
        <v>18421</v>
      </c>
      <c r="BB1552" s="184"/>
      <c r="BC1552" s="184"/>
      <c r="BD1552" s="184"/>
      <c r="BE1552" s="184"/>
      <c r="BF1552" s="184"/>
      <c r="BG1552" s="184"/>
      <c r="BH1552" s="184"/>
      <c r="BI1552" s="184"/>
      <c r="BJ1552" s="184"/>
      <c r="BK1552" s="184"/>
      <c r="BL1552" s="184" t="s">
        <v>3493</v>
      </c>
      <c r="BM1552" s="184"/>
      <c r="BN1552" s="184"/>
      <c r="BO1552" s="184"/>
      <c r="BP1552" s="184" t="s">
        <v>3493</v>
      </c>
      <c r="BQ1552" s="184" t="s">
        <v>3493</v>
      </c>
      <c r="BR1552" s="184"/>
      <c r="BS1552" s="184"/>
      <c r="BT1552" s="187" t="s">
        <v>3493</v>
      </c>
      <c r="BU1552" s="184"/>
      <c r="BV1552" s="190" t="e">
        <f>VLOOKUP(D:D,#REF!,2,0)</f>
        <v>#REF!</v>
      </c>
      <c r="BW1552" s="190" t="e">
        <f>VLOOKUP(D:D,#REF!,3,0)</f>
        <v>#REF!</v>
      </c>
      <c r="BX1552" s="190"/>
      <c r="BY1552" s="190"/>
      <c r="BZ1552" s="191" t="e">
        <f>VLOOKUP(D:D,#REF!,2,0)</f>
        <v>#REF!</v>
      </c>
      <c r="CA1552" s="192" t="s">
        <v>18928</v>
      </c>
      <c r="CB1552" s="192" t="s">
        <v>18928</v>
      </c>
      <c r="CC1552" s="192" t="s">
        <v>18928</v>
      </c>
      <c r="CD1552" s="190"/>
      <c r="CE1552" s="184">
        <v>7005039</v>
      </c>
    </row>
    <row r="1553" spans="1:83" ht="11.95" customHeight="1">
      <c r="A1553" s="184">
        <v>7005040</v>
      </c>
      <c r="B1553" s="184">
        <v>1552</v>
      </c>
      <c r="C1553" s="184" t="s">
        <v>19398</v>
      </c>
      <c r="D1553" s="184" t="s">
        <v>30</v>
      </c>
      <c r="E1553" s="184" t="s">
        <v>577</v>
      </c>
      <c r="F1553" s="184" t="s">
        <v>28866</v>
      </c>
      <c r="G1553" s="185">
        <v>42906</v>
      </c>
      <c r="H1553" s="186" t="s">
        <v>19736</v>
      </c>
      <c r="I1553" s="187">
        <v>21179</v>
      </c>
      <c r="J1553" s="184" t="s">
        <v>11378</v>
      </c>
      <c r="K1553" s="184">
        <v>7005040</v>
      </c>
      <c r="L1553" s="184" t="s">
        <v>18422</v>
      </c>
      <c r="M1553" s="184" t="s">
        <v>18423</v>
      </c>
      <c r="N1553" s="188" t="s">
        <v>28867</v>
      </c>
      <c r="O1553" s="189" t="s">
        <v>18424</v>
      </c>
      <c r="P1553" s="187" t="s">
        <v>28868</v>
      </c>
      <c r="Q1553" s="187" t="s">
        <v>28868</v>
      </c>
      <c r="R1553" s="184" t="s">
        <v>28869</v>
      </c>
      <c r="S1553" s="184">
        <v>15939566668</v>
      </c>
      <c r="T1553" s="184" t="s">
        <v>28870</v>
      </c>
      <c r="U1553" s="184">
        <v>13783061666</v>
      </c>
      <c r="V1553" s="184" t="s">
        <v>28870</v>
      </c>
      <c r="W1553" s="184">
        <v>13783061666</v>
      </c>
      <c r="X1553" s="187" t="s">
        <v>28871</v>
      </c>
      <c r="Y1553" s="187"/>
      <c r="Z1553" s="188" t="s">
        <v>3575</v>
      </c>
      <c r="AA1553" s="184">
        <v>180</v>
      </c>
      <c r="AB1553" s="184" t="s">
        <v>3669</v>
      </c>
      <c r="AC1553" s="184"/>
      <c r="AD1553" s="184"/>
      <c r="AE1553" s="184" t="s">
        <v>3562</v>
      </c>
      <c r="AF1553" s="184"/>
      <c r="AG1553" s="184"/>
      <c r="AH1553" s="184"/>
      <c r="AI1553" s="184"/>
      <c r="AJ1553" s="184" t="s">
        <v>3563</v>
      </c>
      <c r="AK1553" s="184">
        <v>450000</v>
      </c>
      <c r="AL1553" s="184" t="s">
        <v>1407</v>
      </c>
      <c r="AM1553" s="184" t="s">
        <v>19743</v>
      </c>
      <c r="AN1553" s="184">
        <v>13797067811</v>
      </c>
      <c r="AO1553" s="184" t="s">
        <v>19744</v>
      </c>
      <c r="AP1553" s="184" t="s">
        <v>18425</v>
      </c>
      <c r="AQ1553" s="184">
        <v>13783057369</v>
      </c>
      <c r="AR1553" s="184" t="s">
        <v>1407</v>
      </c>
      <c r="AS1553" s="184" t="s">
        <v>4940</v>
      </c>
      <c r="AT1553" s="184">
        <v>13797067811</v>
      </c>
      <c r="AU1553" s="184" t="s">
        <v>3475</v>
      </c>
      <c r="AV1553" s="184" t="s">
        <v>28872</v>
      </c>
      <c r="AW1553" s="190"/>
      <c r="AX1553" s="185">
        <v>44272</v>
      </c>
      <c r="AY1553" s="185"/>
      <c r="AZ1553" s="184" t="s">
        <v>3562</v>
      </c>
      <c r="BA1553" s="184" t="s">
        <v>28873</v>
      </c>
      <c r="BB1553" s="184"/>
      <c r="BC1553" s="184"/>
      <c r="BD1553" s="184"/>
      <c r="BE1553" s="184"/>
      <c r="BF1553" s="184"/>
      <c r="BG1553" s="184"/>
      <c r="BH1553" s="184"/>
      <c r="BI1553" s="184"/>
      <c r="BJ1553" s="184"/>
      <c r="BK1553" s="184"/>
      <c r="BL1553" s="184" t="s">
        <v>3493</v>
      </c>
      <c r="BM1553" s="184"/>
      <c r="BN1553" s="184"/>
      <c r="BO1553" s="184"/>
      <c r="BP1553" s="184" t="s">
        <v>3493</v>
      </c>
      <c r="BQ1553" s="184" t="s">
        <v>3493</v>
      </c>
      <c r="BR1553" s="184"/>
      <c r="BS1553" s="184"/>
      <c r="BT1553" s="187" t="s">
        <v>3493</v>
      </c>
      <c r="BU1553" s="184"/>
      <c r="BV1553" s="190" t="e">
        <f>VLOOKUP(D:D,#REF!,2,0)</f>
        <v>#REF!</v>
      </c>
      <c r="BW1553" s="190" t="e">
        <f>VLOOKUP(D:D,#REF!,3,0)</f>
        <v>#REF!</v>
      </c>
      <c r="BX1553" s="190"/>
      <c r="BY1553" s="190"/>
      <c r="BZ1553" s="191" t="e">
        <f>VLOOKUP(D:D,#REF!,2,0)</f>
        <v>#REF!</v>
      </c>
      <c r="CA1553" s="192" t="s">
        <v>18928</v>
      </c>
      <c r="CB1553" s="192" t="s">
        <v>18928</v>
      </c>
      <c r="CC1553" s="192" t="s">
        <v>18928</v>
      </c>
      <c r="CD1553" s="190"/>
      <c r="CE1553" s="184">
        <v>7005040</v>
      </c>
    </row>
    <row r="1554" spans="1:83" ht="11.95" customHeight="1">
      <c r="A1554" s="184">
        <v>7005041</v>
      </c>
      <c r="B1554" s="184">
        <v>1553</v>
      </c>
      <c r="C1554" s="184" t="s">
        <v>19398</v>
      </c>
      <c r="D1554" s="184" t="s">
        <v>30</v>
      </c>
      <c r="E1554" s="184" t="s">
        <v>101</v>
      </c>
      <c r="F1554" s="184" t="s">
        <v>18426</v>
      </c>
      <c r="G1554" s="185">
        <v>42907</v>
      </c>
      <c r="H1554" s="186" t="s">
        <v>19703</v>
      </c>
      <c r="I1554" s="187">
        <v>21177</v>
      </c>
      <c r="J1554" s="184" t="s">
        <v>19691</v>
      </c>
      <c r="K1554" s="184">
        <v>7005041</v>
      </c>
      <c r="L1554" s="184" t="s">
        <v>28874</v>
      </c>
      <c r="M1554" s="184" t="s">
        <v>28875</v>
      </c>
      <c r="N1554" s="188" t="s">
        <v>28876</v>
      </c>
      <c r="O1554" s="189" t="s">
        <v>18427</v>
      </c>
      <c r="P1554" s="187" t="s">
        <v>28877</v>
      </c>
      <c r="Q1554" s="187" t="s">
        <v>18428</v>
      </c>
      <c r="R1554" s="184" t="s">
        <v>18429</v>
      </c>
      <c r="S1554" s="184" t="s">
        <v>28878</v>
      </c>
      <c r="T1554" s="184" t="s">
        <v>28879</v>
      </c>
      <c r="U1554" s="184">
        <v>13838036686</v>
      </c>
      <c r="V1554" s="184" t="s">
        <v>28880</v>
      </c>
      <c r="W1554" s="184">
        <v>13938526539</v>
      </c>
      <c r="X1554" s="187"/>
      <c r="Y1554" s="187"/>
      <c r="Z1554" s="188" t="s">
        <v>3575</v>
      </c>
      <c r="AA1554" s="184">
        <v>180</v>
      </c>
      <c r="AB1554" s="184" t="s">
        <v>3669</v>
      </c>
      <c r="AC1554" s="184"/>
      <c r="AD1554" s="184"/>
      <c r="AE1554" s="184" t="s">
        <v>3562</v>
      </c>
      <c r="AF1554" s="184"/>
      <c r="AG1554" s="184"/>
      <c r="AH1554" s="184"/>
      <c r="AI1554" s="184" t="s">
        <v>18430</v>
      </c>
      <c r="AJ1554" s="184" t="s">
        <v>3593</v>
      </c>
      <c r="AK1554" s="184">
        <v>450000</v>
      </c>
      <c r="AL1554" s="184" t="s">
        <v>1435</v>
      </c>
      <c r="AM1554" s="184" t="s">
        <v>18431</v>
      </c>
      <c r="AN1554" s="184">
        <v>18638938055</v>
      </c>
      <c r="AO1554" s="184" t="s">
        <v>18432</v>
      </c>
      <c r="AP1554" s="184" t="s">
        <v>18433</v>
      </c>
      <c r="AQ1554" s="184">
        <v>13938526539</v>
      </c>
      <c r="AR1554" s="184" t="s">
        <v>1435</v>
      </c>
      <c r="AS1554" s="184" t="s">
        <v>18431</v>
      </c>
      <c r="AT1554" s="184">
        <v>18638938055</v>
      </c>
      <c r="AU1554" s="184" t="s">
        <v>18434</v>
      </c>
      <c r="AV1554" s="184" t="s">
        <v>28881</v>
      </c>
      <c r="AW1554" s="190"/>
      <c r="AX1554" s="185" t="s">
        <v>24041</v>
      </c>
      <c r="AY1554" s="185"/>
      <c r="AZ1554" s="184" t="s">
        <v>2819</v>
      </c>
      <c r="BA1554" s="184"/>
      <c r="BB1554" s="184"/>
      <c r="BC1554" s="184"/>
      <c r="BD1554" s="184"/>
      <c r="BE1554" s="184"/>
      <c r="BF1554" s="184"/>
      <c r="BG1554" s="184"/>
      <c r="BH1554" s="184"/>
      <c r="BI1554" s="184"/>
      <c r="BJ1554" s="184"/>
      <c r="BK1554" s="184"/>
      <c r="BL1554" s="184"/>
      <c r="BM1554" s="184"/>
      <c r="BN1554" s="184" t="s">
        <v>3493</v>
      </c>
      <c r="BO1554" s="184"/>
      <c r="BP1554" s="184" t="s">
        <v>3493</v>
      </c>
      <c r="BQ1554" s="184" t="s">
        <v>3493</v>
      </c>
      <c r="BR1554" s="184"/>
      <c r="BS1554" s="184"/>
      <c r="BT1554" s="187" t="s">
        <v>3493</v>
      </c>
      <c r="BU1554" s="184"/>
      <c r="BV1554" s="190" t="e">
        <f>VLOOKUP(D:D,#REF!,2,0)</f>
        <v>#REF!</v>
      </c>
      <c r="BW1554" s="190" t="e">
        <f>VLOOKUP(D:D,#REF!,3,0)</f>
        <v>#REF!</v>
      </c>
      <c r="BX1554" s="190"/>
      <c r="BY1554" s="190"/>
      <c r="BZ1554" s="191" t="e">
        <f>VLOOKUP(D:D,#REF!,2,0)</f>
        <v>#REF!</v>
      </c>
      <c r="CA1554" s="192" t="s">
        <v>18928</v>
      </c>
      <c r="CB1554" s="192" t="s">
        <v>18928</v>
      </c>
      <c r="CC1554" s="192" t="s">
        <v>18928</v>
      </c>
      <c r="CD1554" s="190"/>
      <c r="CE1554" s="184">
        <v>7005041</v>
      </c>
    </row>
    <row r="1555" spans="1:83" ht="11.95" customHeight="1">
      <c r="A1555" s="184">
        <v>7005042</v>
      </c>
      <c r="B1555" s="184">
        <v>1554</v>
      </c>
      <c r="C1555" s="184" t="s">
        <v>19398</v>
      </c>
      <c r="D1555" s="184" t="s">
        <v>22</v>
      </c>
      <c r="E1555" s="184" t="s">
        <v>558</v>
      </c>
      <c r="F1555" s="184" t="s">
        <v>12605</v>
      </c>
      <c r="G1555" s="185">
        <v>42883</v>
      </c>
      <c r="H1555" s="186" t="s">
        <v>20049</v>
      </c>
      <c r="I1555" s="187">
        <v>21182</v>
      </c>
      <c r="J1555" s="184" t="s">
        <v>20050</v>
      </c>
      <c r="K1555" s="184">
        <v>7005042</v>
      </c>
      <c r="L1555" s="184" t="s">
        <v>28882</v>
      </c>
      <c r="M1555" s="184" t="s">
        <v>28883</v>
      </c>
      <c r="N1555" s="188" t="s">
        <v>18435</v>
      </c>
      <c r="O1555" s="189"/>
      <c r="P1555" s="187" t="s">
        <v>18436</v>
      </c>
      <c r="Q1555" s="187" t="s">
        <v>18436</v>
      </c>
      <c r="R1555" s="184" t="s">
        <v>28884</v>
      </c>
      <c r="S1555" s="184" t="s">
        <v>28885</v>
      </c>
      <c r="T1555" s="184" t="s">
        <v>18437</v>
      </c>
      <c r="U1555" s="184" t="s">
        <v>28886</v>
      </c>
      <c r="V1555" s="184" t="s">
        <v>18437</v>
      </c>
      <c r="W1555" s="184">
        <v>13053323891</v>
      </c>
      <c r="X1555" s="187" t="s">
        <v>28887</v>
      </c>
      <c r="Y1555" s="187"/>
      <c r="Z1555" s="188" t="s">
        <v>3575</v>
      </c>
      <c r="AA1555" s="184">
        <v>180</v>
      </c>
      <c r="AB1555" s="184" t="s">
        <v>5255</v>
      </c>
      <c r="AC1555" s="184"/>
      <c r="AD1555" s="184"/>
      <c r="AE1555" s="184"/>
      <c r="AF1555" s="184"/>
      <c r="AG1555" s="184"/>
      <c r="AH1555" s="184"/>
      <c r="AI1555" s="184"/>
      <c r="AJ1555" s="184"/>
      <c r="AK1555" s="184">
        <v>255000</v>
      </c>
      <c r="AL1555" s="184" t="s">
        <v>18438</v>
      </c>
      <c r="AM1555" s="184" t="s">
        <v>18436</v>
      </c>
      <c r="AN1555" s="184">
        <v>13053323891</v>
      </c>
      <c r="AO1555" s="184"/>
      <c r="AP1555" s="184" t="s">
        <v>28888</v>
      </c>
      <c r="AQ1555" s="184">
        <v>15053311889</v>
      </c>
      <c r="AR1555" s="184" t="s">
        <v>18439</v>
      </c>
      <c r="AS1555" s="184" t="s">
        <v>28889</v>
      </c>
      <c r="AT1555" s="184">
        <v>13053323891</v>
      </c>
      <c r="AU1555" s="184" t="s">
        <v>18440</v>
      </c>
      <c r="AV1555" s="184" t="s">
        <v>18440</v>
      </c>
      <c r="AW1555" s="190"/>
      <c r="AX1555" s="185">
        <v>44286</v>
      </c>
      <c r="AY1555" s="185"/>
      <c r="AZ1555" s="184" t="s">
        <v>3731</v>
      </c>
      <c r="BA1555" s="184" t="s">
        <v>18441</v>
      </c>
      <c r="BB1555" s="184" t="s">
        <v>3493</v>
      </c>
      <c r="BC1555" s="184"/>
      <c r="BD1555" s="184"/>
      <c r="BE1555" s="184" t="s">
        <v>3493</v>
      </c>
      <c r="BF1555" s="184" t="s">
        <v>3493</v>
      </c>
      <c r="BG1555" s="184" t="s">
        <v>3493</v>
      </c>
      <c r="BH1555" s="184"/>
      <c r="BI1555" s="184"/>
      <c r="BJ1555" s="184" t="s">
        <v>3493</v>
      </c>
      <c r="BK1555" s="184"/>
      <c r="BL1555" s="184" t="s">
        <v>3493</v>
      </c>
      <c r="BM1555" s="184"/>
      <c r="BN1555" s="184"/>
      <c r="BO1555" s="184"/>
      <c r="BP1555" s="184" t="s">
        <v>3493</v>
      </c>
      <c r="BQ1555" s="184" t="s">
        <v>3493</v>
      </c>
      <c r="BR1555" s="184"/>
      <c r="BS1555" s="184"/>
      <c r="BT1555" s="187" t="s">
        <v>3493</v>
      </c>
      <c r="BU1555" s="184"/>
      <c r="BV1555" s="190" t="e">
        <f>VLOOKUP(D:D,#REF!,2,0)</f>
        <v>#REF!</v>
      </c>
      <c r="BW1555" s="190" t="e">
        <f>VLOOKUP(D:D,#REF!,3,0)</f>
        <v>#REF!</v>
      </c>
      <c r="BX1555" s="190"/>
      <c r="BY1555" s="190"/>
      <c r="BZ1555" s="191" t="e">
        <f>VLOOKUP(D:D,#REF!,2,0)</f>
        <v>#REF!</v>
      </c>
      <c r="CA1555" s="192" t="s">
        <v>18928</v>
      </c>
      <c r="CB1555" s="192" t="s">
        <v>18928</v>
      </c>
      <c r="CC1555" s="192" t="s">
        <v>18928</v>
      </c>
      <c r="CD1555" s="190"/>
      <c r="CE1555" s="184">
        <v>7005042</v>
      </c>
    </row>
    <row r="1556" spans="1:83" ht="11.95" customHeight="1">
      <c r="A1556" s="184">
        <v>7005043</v>
      </c>
      <c r="B1556" s="184">
        <v>1555</v>
      </c>
      <c r="C1556" s="184" t="s">
        <v>9939</v>
      </c>
      <c r="D1556" s="184" t="s">
        <v>21</v>
      </c>
      <c r="E1556" s="184" t="s">
        <v>520</v>
      </c>
      <c r="F1556" s="184" t="s">
        <v>25993</v>
      </c>
      <c r="G1556" s="185">
        <v>42916</v>
      </c>
      <c r="H1556" s="186" t="s">
        <v>24410</v>
      </c>
      <c r="I1556" s="187">
        <v>21090</v>
      </c>
      <c r="J1556" s="184" t="s">
        <v>18097</v>
      </c>
      <c r="K1556" s="184">
        <v>7005043</v>
      </c>
      <c r="L1556" s="184" t="s">
        <v>18442</v>
      </c>
      <c r="M1556" s="184" t="s">
        <v>18443</v>
      </c>
      <c r="N1556" s="188" t="s">
        <v>28890</v>
      </c>
      <c r="O1556" s="189" t="s">
        <v>1585</v>
      </c>
      <c r="P1556" s="187" t="s">
        <v>28891</v>
      </c>
      <c r="Q1556" s="187" t="s">
        <v>28892</v>
      </c>
      <c r="R1556" s="184" t="s">
        <v>25375</v>
      </c>
      <c r="S1556" s="184" t="s">
        <v>28893</v>
      </c>
      <c r="T1556" s="184" t="s">
        <v>28894</v>
      </c>
      <c r="U1556" s="184">
        <v>18505520125</v>
      </c>
      <c r="V1556" s="184" t="s">
        <v>28894</v>
      </c>
      <c r="W1556" s="184">
        <v>18505520125</v>
      </c>
      <c r="X1556" s="187"/>
      <c r="Y1556" s="187"/>
      <c r="Z1556" s="188" t="s">
        <v>3575</v>
      </c>
      <c r="AA1556" s="184">
        <v>180</v>
      </c>
      <c r="AB1556" s="184" t="s">
        <v>5255</v>
      </c>
      <c r="AC1556" s="184"/>
      <c r="AD1556" s="184"/>
      <c r="AE1556" s="184"/>
      <c r="AF1556" s="184"/>
      <c r="AG1556" s="184"/>
      <c r="AH1556" s="184"/>
      <c r="AI1556" s="184"/>
      <c r="AJ1556" s="184" t="s">
        <v>3593</v>
      </c>
      <c r="AK1556" s="184">
        <v>233000</v>
      </c>
      <c r="AL1556" s="184" t="s">
        <v>24410</v>
      </c>
      <c r="AM1556" s="184" t="s">
        <v>16817</v>
      </c>
      <c r="AN1556" s="184">
        <v>18119511166</v>
      </c>
      <c r="AO1556" s="184" t="s">
        <v>13325</v>
      </c>
      <c r="AP1556" s="184" t="s">
        <v>18444</v>
      </c>
      <c r="AQ1556" s="184">
        <v>15055271181</v>
      </c>
      <c r="AR1556" s="184" t="s">
        <v>16819</v>
      </c>
      <c r="AS1556" s="184" t="s">
        <v>16820</v>
      </c>
      <c r="AT1556" s="184">
        <v>18119511166</v>
      </c>
      <c r="AU1556" s="184" t="s">
        <v>28895</v>
      </c>
      <c r="AV1556" s="184" t="s">
        <v>28895</v>
      </c>
      <c r="AW1556" s="190"/>
      <c r="AX1556" s="185" t="s">
        <v>3577</v>
      </c>
      <c r="AY1556" s="185"/>
      <c r="AZ1556" s="184" t="s">
        <v>2819</v>
      </c>
      <c r="BA1556" s="184"/>
      <c r="BB1556" s="184"/>
      <c r="BC1556" s="184"/>
      <c r="BD1556" s="184"/>
      <c r="BE1556" s="184"/>
      <c r="BF1556" s="184"/>
      <c r="BG1556" s="184"/>
      <c r="BH1556" s="184"/>
      <c r="BI1556" s="184"/>
      <c r="BJ1556" s="184"/>
      <c r="BK1556" s="184"/>
      <c r="BL1556" s="184"/>
      <c r="BM1556" s="184"/>
      <c r="BN1556" s="184"/>
      <c r="BO1556" s="184"/>
      <c r="BP1556" s="184" t="s">
        <v>3493</v>
      </c>
      <c r="BQ1556" s="184" t="s">
        <v>3493</v>
      </c>
      <c r="BR1556" s="184"/>
      <c r="BS1556" s="184"/>
      <c r="BT1556" s="187" t="s">
        <v>3493</v>
      </c>
      <c r="BU1556" s="184"/>
      <c r="BV1556" s="190" t="e">
        <f>VLOOKUP(D:D,#REF!,2,0)</f>
        <v>#REF!</v>
      </c>
      <c r="BW1556" s="190" t="e">
        <f>VLOOKUP(D:D,#REF!,3,0)</f>
        <v>#REF!</v>
      </c>
      <c r="BX1556" s="190"/>
      <c r="BY1556" s="190"/>
      <c r="BZ1556" s="191" t="e">
        <f>VLOOKUP(D:D,#REF!,2,0)</f>
        <v>#REF!</v>
      </c>
      <c r="CA1556" s="192" t="s">
        <v>18928</v>
      </c>
      <c r="CB1556" s="192" t="s">
        <v>18928</v>
      </c>
      <c r="CC1556" s="192" t="s">
        <v>18928</v>
      </c>
      <c r="CD1556" s="190"/>
      <c r="CE1556" s="184">
        <v>7005043</v>
      </c>
    </row>
    <row r="1557" spans="1:83" ht="11.95" customHeight="1">
      <c r="A1557" s="184">
        <v>7005044</v>
      </c>
      <c r="B1557" s="184">
        <v>1556</v>
      </c>
      <c r="C1557" s="184" t="s">
        <v>22473</v>
      </c>
      <c r="D1557" s="184" t="s">
        <v>24</v>
      </c>
      <c r="E1557" s="184" t="s">
        <v>627</v>
      </c>
      <c r="F1557" s="184" t="s">
        <v>18445</v>
      </c>
      <c r="G1557" s="185">
        <v>42916</v>
      </c>
      <c r="H1557" s="186" t="s">
        <v>22715</v>
      </c>
      <c r="I1557" s="187">
        <v>21049</v>
      </c>
      <c r="J1557" s="184" t="s">
        <v>11164</v>
      </c>
      <c r="K1557" s="184">
        <v>7005044</v>
      </c>
      <c r="L1557" s="184" t="s">
        <v>28896</v>
      </c>
      <c r="M1557" s="184" t="s">
        <v>28897</v>
      </c>
      <c r="N1557" s="188" t="s">
        <v>28898</v>
      </c>
      <c r="O1557" s="189" t="s">
        <v>18446</v>
      </c>
      <c r="P1557" s="187" t="s">
        <v>28899</v>
      </c>
      <c r="Q1557" s="187" t="s">
        <v>28899</v>
      </c>
      <c r="R1557" s="184" t="s">
        <v>28900</v>
      </c>
      <c r="S1557" s="184" t="s">
        <v>3577</v>
      </c>
      <c r="T1557" s="184" t="s">
        <v>28901</v>
      </c>
      <c r="U1557" s="184">
        <v>13926626820</v>
      </c>
      <c r="V1557" s="184" t="s">
        <v>28901</v>
      </c>
      <c r="W1557" s="184">
        <v>13926626820</v>
      </c>
      <c r="X1557" s="187" t="s">
        <v>28902</v>
      </c>
      <c r="Y1557" s="187"/>
      <c r="Z1557" s="188" t="s">
        <v>3575</v>
      </c>
      <c r="AA1557" s="184">
        <v>180</v>
      </c>
      <c r="AB1557" s="184" t="s">
        <v>5255</v>
      </c>
      <c r="AC1557" s="184"/>
      <c r="AD1557" s="184"/>
      <c r="AE1557" s="184"/>
      <c r="AF1557" s="184"/>
      <c r="AG1557" s="184"/>
      <c r="AH1557" s="184"/>
      <c r="AI1557" s="184"/>
      <c r="AJ1557" s="184"/>
      <c r="AK1557" s="184">
        <v>513000</v>
      </c>
      <c r="AL1557" s="184" t="s">
        <v>28903</v>
      </c>
      <c r="AM1557" s="184" t="s">
        <v>28904</v>
      </c>
      <c r="AN1557" s="184">
        <v>13926626820</v>
      </c>
      <c r="AO1557" s="184"/>
      <c r="AP1557" s="184" t="s">
        <v>18447</v>
      </c>
      <c r="AQ1557" s="184">
        <v>13926626820</v>
      </c>
      <c r="AR1557" s="184" t="s">
        <v>18447</v>
      </c>
      <c r="AS1557" s="184" t="s">
        <v>28905</v>
      </c>
      <c r="AT1557" s="184">
        <v>13926626820</v>
      </c>
      <c r="AU1557" s="184"/>
      <c r="AV1557" s="184"/>
      <c r="AW1557" s="190"/>
      <c r="AX1557" s="185" t="s">
        <v>3577</v>
      </c>
      <c r="AY1557" s="185"/>
      <c r="AZ1557" s="184" t="s">
        <v>28330</v>
      </c>
      <c r="BA1557" s="184" t="s">
        <v>28906</v>
      </c>
      <c r="BB1557" s="184"/>
      <c r="BC1557" s="184"/>
      <c r="BD1557" s="184"/>
      <c r="BE1557" s="184"/>
      <c r="BF1557" s="184"/>
      <c r="BG1557" s="184"/>
      <c r="BH1557" s="184"/>
      <c r="BI1557" s="184"/>
      <c r="BJ1557" s="184"/>
      <c r="BK1557" s="184"/>
      <c r="BL1557" s="184" t="s">
        <v>3493</v>
      </c>
      <c r="BM1557" s="184"/>
      <c r="BN1557" s="184" t="s">
        <v>3493</v>
      </c>
      <c r="BO1557" s="184"/>
      <c r="BP1557" s="184"/>
      <c r="BQ1557" s="184" t="s">
        <v>3493</v>
      </c>
      <c r="BR1557" s="184"/>
      <c r="BS1557" s="184"/>
      <c r="BT1557" s="187" t="s">
        <v>3493</v>
      </c>
      <c r="BU1557" s="184" t="s">
        <v>18448</v>
      </c>
      <c r="BV1557" s="190" t="e">
        <f>VLOOKUP(D:D,#REF!,2,0)</f>
        <v>#REF!</v>
      </c>
      <c r="BW1557" s="190" t="e">
        <f>VLOOKUP(D:D,#REF!,3,0)</f>
        <v>#REF!</v>
      </c>
      <c r="BX1557" s="190"/>
      <c r="BY1557" s="190"/>
      <c r="BZ1557" s="191" t="e">
        <f>VLOOKUP(D:D,#REF!,2,0)</f>
        <v>#REF!</v>
      </c>
      <c r="CA1557" s="192" t="s">
        <v>18928</v>
      </c>
      <c r="CB1557" s="192" t="s">
        <v>18928</v>
      </c>
      <c r="CC1557" s="192" t="s">
        <v>18928</v>
      </c>
      <c r="CD1557" s="190"/>
      <c r="CE1557" s="184">
        <v>7005044</v>
      </c>
    </row>
    <row r="1558" spans="1:83" ht="11.95" customHeight="1">
      <c r="A1558" s="184">
        <v>7005045</v>
      </c>
      <c r="B1558" s="184">
        <v>1557</v>
      </c>
      <c r="C1558" s="184" t="s">
        <v>3672</v>
      </c>
      <c r="D1558" s="184" t="s">
        <v>28907</v>
      </c>
      <c r="E1558" s="184" t="s">
        <v>28908</v>
      </c>
      <c r="F1558" s="184" t="s">
        <v>28909</v>
      </c>
      <c r="G1558" s="185">
        <v>42920</v>
      </c>
      <c r="H1558" s="186" t="s">
        <v>26422</v>
      </c>
      <c r="I1558" s="187">
        <v>21159</v>
      </c>
      <c r="J1558" s="184" t="s">
        <v>27246</v>
      </c>
      <c r="K1558" s="184">
        <v>7005045</v>
      </c>
      <c r="L1558" s="184" t="s">
        <v>28910</v>
      </c>
      <c r="M1558" s="184" t="s">
        <v>28911</v>
      </c>
      <c r="N1558" s="188" t="s">
        <v>28912</v>
      </c>
      <c r="O1558" s="189" t="s">
        <v>18449</v>
      </c>
      <c r="P1558" s="187" t="s">
        <v>18450</v>
      </c>
      <c r="Q1558" s="187" t="s">
        <v>18450</v>
      </c>
      <c r="R1558" s="184" t="s">
        <v>28913</v>
      </c>
      <c r="S1558" s="184" t="s">
        <v>18451</v>
      </c>
      <c r="T1558" s="184" t="s">
        <v>28914</v>
      </c>
      <c r="U1558" s="184">
        <v>13975222885</v>
      </c>
      <c r="V1558" s="184" t="s">
        <v>28914</v>
      </c>
      <c r="W1558" s="184">
        <v>13975222885</v>
      </c>
      <c r="X1558" s="187" t="s">
        <v>28915</v>
      </c>
      <c r="Y1558" s="187" t="s">
        <v>28916</v>
      </c>
      <c r="Z1558" s="188" t="s">
        <v>2819</v>
      </c>
      <c r="AA1558" s="184">
        <v>150</v>
      </c>
      <c r="AB1558" s="184" t="s">
        <v>5255</v>
      </c>
      <c r="AC1558" s="184" t="s">
        <v>19120</v>
      </c>
      <c r="AD1558" s="184"/>
      <c r="AE1558" s="184"/>
      <c r="AF1558" s="184"/>
      <c r="AG1558" s="184"/>
      <c r="AH1558" s="184"/>
      <c r="AI1558" s="184"/>
      <c r="AJ1558" s="184" t="s">
        <v>3563</v>
      </c>
      <c r="AK1558" s="184">
        <v>410000</v>
      </c>
      <c r="AL1558" s="184" t="s">
        <v>26422</v>
      </c>
      <c r="AM1558" s="184" t="s">
        <v>18452</v>
      </c>
      <c r="AN1558" s="184">
        <v>18684886995</v>
      </c>
      <c r="AO1558" s="184" t="s">
        <v>18453</v>
      </c>
      <c r="AP1558" s="184" t="s">
        <v>18454</v>
      </c>
      <c r="AQ1558" s="184">
        <v>13007320991</v>
      </c>
      <c r="AR1558" s="184" t="s">
        <v>28917</v>
      </c>
      <c r="AS1558" s="184" t="s">
        <v>18455</v>
      </c>
      <c r="AT1558" s="184">
        <v>18684886995</v>
      </c>
      <c r="AU1558" s="184" t="s">
        <v>28918</v>
      </c>
      <c r="AV1558" s="184" t="s">
        <v>28918</v>
      </c>
      <c r="AW1558" s="190"/>
      <c r="AX1558" s="185">
        <v>44265</v>
      </c>
      <c r="AY1558" s="185">
        <v>43555</v>
      </c>
      <c r="AZ1558" s="184" t="s">
        <v>3731</v>
      </c>
      <c r="BA1558" s="184" t="s">
        <v>18456</v>
      </c>
      <c r="BB1558" s="184"/>
      <c r="BC1558" s="184"/>
      <c r="BD1558" s="184"/>
      <c r="BE1558" s="184"/>
      <c r="BF1558" s="184"/>
      <c r="BG1558" s="184"/>
      <c r="BH1558" s="184"/>
      <c r="BI1558" s="184"/>
      <c r="BJ1558" s="184"/>
      <c r="BK1558" s="184"/>
      <c r="BL1558" s="184" t="s">
        <v>3493</v>
      </c>
      <c r="BM1558" s="184"/>
      <c r="BN1558" s="184"/>
      <c r="BO1558" s="184" t="s">
        <v>3493</v>
      </c>
      <c r="BP1558" s="184" t="s">
        <v>3493</v>
      </c>
      <c r="BQ1558" s="184" t="s">
        <v>3493</v>
      </c>
      <c r="BR1558" s="184"/>
      <c r="BS1558" s="184"/>
      <c r="BT1558" s="187" t="s">
        <v>3493</v>
      </c>
      <c r="BU1558" s="184"/>
      <c r="BV1558" s="190" t="e">
        <f>VLOOKUP(D:D,#REF!,2,0)</f>
        <v>#REF!</v>
      </c>
      <c r="BW1558" s="190" t="e">
        <f>VLOOKUP(D:D,#REF!,3,0)</f>
        <v>#REF!</v>
      </c>
      <c r="BX1558" s="190"/>
      <c r="BY1558" s="190"/>
      <c r="BZ1558" s="191" t="e">
        <f>VLOOKUP(D:D,#REF!,2,0)</f>
        <v>#REF!</v>
      </c>
      <c r="CA1558" s="192" t="s">
        <v>18928</v>
      </c>
      <c r="CB1558" s="192" t="s">
        <v>18928</v>
      </c>
      <c r="CC1558" s="192" t="s">
        <v>18928</v>
      </c>
      <c r="CD1558" s="190"/>
      <c r="CE1558" s="184">
        <v>7005045</v>
      </c>
    </row>
    <row r="1559" spans="1:83" ht="11.95" customHeight="1">
      <c r="A1559" s="184">
        <v>7005046</v>
      </c>
      <c r="B1559" s="184">
        <v>1558</v>
      </c>
      <c r="C1559" s="184" t="s">
        <v>3672</v>
      </c>
      <c r="D1559" s="184" t="s">
        <v>28907</v>
      </c>
      <c r="E1559" s="184" t="s">
        <v>1059</v>
      </c>
      <c r="F1559" s="184" t="s">
        <v>28919</v>
      </c>
      <c r="G1559" s="185">
        <v>42920</v>
      </c>
      <c r="H1559" s="186" t="s">
        <v>26422</v>
      </c>
      <c r="I1559" s="187">
        <v>21159</v>
      </c>
      <c r="J1559" s="184" t="s">
        <v>27246</v>
      </c>
      <c r="K1559" s="184">
        <v>7005046</v>
      </c>
      <c r="L1559" s="184" t="s">
        <v>28920</v>
      </c>
      <c r="M1559" s="184" t="s">
        <v>18457</v>
      </c>
      <c r="N1559" s="188" t="s">
        <v>28921</v>
      </c>
      <c r="O1559" s="189" t="s">
        <v>18458</v>
      </c>
      <c r="P1559" s="187" t="s">
        <v>28922</v>
      </c>
      <c r="Q1559" s="187" t="s">
        <v>28922</v>
      </c>
      <c r="R1559" s="184" t="s">
        <v>28923</v>
      </c>
      <c r="S1559" s="184">
        <v>13607326599</v>
      </c>
      <c r="T1559" s="184" t="s">
        <v>28924</v>
      </c>
      <c r="U1559" s="184">
        <v>13975218500</v>
      </c>
      <c r="V1559" s="184" t="s">
        <v>28925</v>
      </c>
      <c r="W1559" s="184">
        <v>13873220511</v>
      </c>
      <c r="X1559" s="187" t="s">
        <v>28926</v>
      </c>
      <c r="Y1559" s="187"/>
      <c r="Z1559" s="188" t="s">
        <v>3575</v>
      </c>
      <c r="AA1559" s="184">
        <v>180</v>
      </c>
      <c r="AB1559" s="184" t="s">
        <v>5255</v>
      </c>
      <c r="AC1559" s="184" t="s">
        <v>28329</v>
      </c>
      <c r="AD1559" s="184"/>
      <c r="AE1559" s="184"/>
      <c r="AF1559" s="184"/>
      <c r="AG1559" s="184"/>
      <c r="AH1559" s="184"/>
      <c r="AI1559" s="184"/>
      <c r="AJ1559" s="184" t="s">
        <v>3563</v>
      </c>
      <c r="AK1559" s="184">
        <v>410000</v>
      </c>
      <c r="AL1559" s="184" t="s">
        <v>26422</v>
      </c>
      <c r="AM1559" s="184" t="s">
        <v>18452</v>
      </c>
      <c r="AN1559" s="184">
        <v>18684886995</v>
      </c>
      <c r="AO1559" s="184" t="s">
        <v>18453</v>
      </c>
      <c r="AP1559" s="184" t="s">
        <v>18459</v>
      </c>
      <c r="AQ1559" s="184">
        <v>13975218500</v>
      </c>
      <c r="AR1559" s="184" t="s">
        <v>28917</v>
      </c>
      <c r="AS1559" s="184" t="s">
        <v>18455</v>
      </c>
      <c r="AT1559" s="184">
        <v>18684886995</v>
      </c>
      <c r="AU1559" s="184" t="s">
        <v>18460</v>
      </c>
      <c r="AV1559" s="184" t="s">
        <v>18461</v>
      </c>
      <c r="AW1559" s="190"/>
      <c r="AX1559" s="185">
        <v>44280</v>
      </c>
      <c r="AY1559" s="185"/>
      <c r="AZ1559" s="184" t="s">
        <v>3731</v>
      </c>
      <c r="BA1559" s="184" t="s">
        <v>18462</v>
      </c>
      <c r="BB1559" s="184"/>
      <c r="BC1559" s="184"/>
      <c r="BD1559" s="184"/>
      <c r="BE1559" s="184"/>
      <c r="BF1559" s="184"/>
      <c r="BG1559" s="184"/>
      <c r="BH1559" s="184"/>
      <c r="BI1559" s="184"/>
      <c r="BJ1559" s="184"/>
      <c r="BK1559" s="184"/>
      <c r="BL1559" s="184" t="s">
        <v>3493</v>
      </c>
      <c r="BM1559" s="184"/>
      <c r="BN1559" s="184"/>
      <c r="BO1559" s="184"/>
      <c r="BP1559" s="184" t="s">
        <v>3493</v>
      </c>
      <c r="BQ1559" s="184" t="s">
        <v>3493</v>
      </c>
      <c r="BR1559" s="184"/>
      <c r="BS1559" s="184" t="s">
        <v>3493</v>
      </c>
      <c r="BT1559" s="187" t="s">
        <v>3493</v>
      </c>
      <c r="BU1559" s="184"/>
      <c r="BV1559" s="190" t="e">
        <f>VLOOKUP(D:D,#REF!,2,0)</f>
        <v>#REF!</v>
      </c>
      <c r="BW1559" s="190" t="e">
        <f>VLOOKUP(D:D,#REF!,3,0)</f>
        <v>#REF!</v>
      </c>
      <c r="BX1559" s="190"/>
      <c r="BY1559" s="190"/>
      <c r="BZ1559" s="191" t="e">
        <f>VLOOKUP(D:D,#REF!,2,0)</f>
        <v>#REF!</v>
      </c>
      <c r="CA1559" s="192" t="s">
        <v>18928</v>
      </c>
      <c r="CB1559" s="192" t="s">
        <v>18928</v>
      </c>
      <c r="CC1559" s="192" t="s">
        <v>18928</v>
      </c>
      <c r="CD1559" s="190"/>
      <c r="CE1559" s="184">
        <v>7005046</v>
      </c>
    </row>
    <row r="1560" spans="1:83" ht="11.95" customHeight="1">
      <c r="A1560" s="184">
        <v>7005047</v>
      </c>
      <c r="B1560" s="184">
        <v>1559</v>
      </c>
      <c r="C1560" s="184" t="s">
        <v>3672</v>
      </c>
      <c r="D1560" s="184" t="s">
        <v>28927</v>
      </c>
      <c r="E1560" s="184" t="s">
        <v>28928</v>
      </c>
      <c r="F1560" s="184" t="s">
        <v>736</v>
      </c>
      <c r="G1560" s="185">
        <v>42860</v>
      </c>
      <c r="H1560" s="186" t="s">
        <v>22302</v>
      </c>
      <c r="I1560" s="187">
        <v>21170</v>
      </c>
      <c r="J1560" s="184" t="s">
        <v>22376</v>
      </c>
      <c r="K1560" s="184">
        <v>7005047</v>
      </c>
      <c r="L1560" s="184" t="s">
        <v>28929</v>
      </c>
      <c r="M1560" s="184" t="s">
        <v>18463</v>
      </c>
      <c r="N1560" s="188" t="s">
        <v>18464</v>
      </c>
      <c r="O1560" s="189" t="s">
        <v>18465</v>
      </c>
      <c r="P1560" s="187" t="s">
        <v>28930</v>
      </c>
      <c r="Q1560" s="187" t="s">
        <v>28930</v>
      </c>
      <c r="R1560" s="184" t="s">
        <v>18466</v>
      </c>
      <c r="S1560" s="184" t="s">
        <v>18465</v>
      </c>
      <c r="T1560" s="184" t="s">
        <v>28931</v>
      </c>
      <c r="U1560" s="184">
        <v>15059454837</v>
      </c>
      <c r="V1560" s="184" t="s">
        <v>28931</v>
      </c>
      <c r="W1560" s="184">
        <v>15059454837</v>
      </c>
      <c r="X1560" s="187" t="s">
        <v>18467</v>
      </c>
      <c r="Y1560" s="187" t="s">
        <v>18468</v>
      </c>
      <c r="Z1560" s="188" t="s">
        <v>3575</v>
      </c>
      <c r="AA1560" s="184">
        <v>90</v>
      </c>
      <c r="AB1560" s="184" t="s">
        <v>28932</v>
      </c>
      <c r="AC1560" s="184"/>
      <c r="AD1560" s="184"/>
      <c r="AE1560" s="184"/>
      <c r="AF1560" s="184"/>
      <c r="AG1560" s="184"/>
      <c r="AH1560" s="184"/>
      <c r="AI1560" s="184"/>
      <c r="AJ1560" s="184"/>
      <c r="AK1560" s="184">
        <v>363000</v>
      </c>
      <c r="AL1560" s="184" t="s">
        <v>22376</v>
      </c>
      <c r="AM1560" s="184" t="s">
        <v>28933</v>
      </c>
      <c r="AN1560" s="184">
        <v>15985881531</v>
      </c>
      <c r="AO1560" s="184" t="s">
        <v>28934</v>
      </c>
      <c r="AP1560" s="184" t="s">
        <v>28935</v>
      </c>
      <c r="AQ1560" s="184">
        <v>15059454837</v>
      </c>
      <c r="AR1560" s="184" t="s">
        <v>18469</v>
      </c>
      <c r="AS1560" s="184" t="s">
        <v>18470</v>
      </c>
      <c r="AT1560" s="184">
        <v>15985881531</v>
      </c>
      <c r="AU1560" s="184" t="s">
        <v>28936</v>
      </c>
      <c r="AV1560" s="184" t="s">
        <v>28937</v>
      </c>
      <c r="AW1560" s="190"/>
      <c r="AX1560" s="185">
        <v>44298</v>
      </c>
      <c r="AY1560" s="185">
        <v>43001</v>
      </c>
      <c r="AZ1560" s="184" t="s">
        <v>3731</v>
      </c>
      <c r="BA1560" s="184" t="s">
        <v>18471</v>
      </c>
      <c r="BB1560" s="184"/>
      <c r="BC1560" s="184"/>
      <c r="BD1560" s="184"/>
      <c r="BE1560" s="184"/>
      <c r="BF1560" s="184"/>
      <c r="BG1560" s="184"/>
      <c r="BH1560" s="184"/>
      <c r="BI1560" s="184"/>
      <c r="BJ1560" s="184"/>
      <c r="BK1560" s="184"/>
      <c r="BL1560" s="184" t="s">
        <v>3493</v>
      </c>
      <c r="BM1560" s="184"/>
      <c r="BN1560" s="184" t="s">
        <v>3493</v>
      </c>
      <c r="BO1560" s="184" t="s">
        <v>3493</v>
      </c>
      <c r="BP1560" s="184" t="s">
        <v>3493</v>
      </c>
      <c r="BQ1560" s="184" t="s">
        <v>3493</v>
      </c>
      <c r="BR1560" s="184"/>
      <c r="BS1560" s="184" t="s">
        <v>3493</v>
      </c>
      <c r="BT1560" s="187" t="s">
        <v>3493</v>
      </c>
      <c r="BU1560" s="184"/>
      <c r="BV1560" s="190" t="e">
        <f>VLOOKUP(D:D,#REF!,2,0)</f>
        <v>#REF!</v>
      </c>
      <c r="BW1560" s="190" t="e">
        <f>VLOOKUP(D:D,#REF!,3,0)</f>
        <v>#REF!</v>
      </c>
      <c r="BX1560" s="190"/>
      <c r="BY1560" s="190"/>
      <c r="BZ1560" s="191" t="e">
        <f>VLOOKUP(D:D,#REF!,2,0)</f>
        <v>#REF!</v>
      </c>
      <c r="CA1560" s="192" t="s">
        <v>18928</v>
      </c>
      <c r="CB1560" s="192" t="s">
        <v>18928</v>
      </c>
      <c r="CC1560" s="192" t="s">
        <v>18928</v>
      </c>
      <c r="CD1560" s="190"/>
      <c r="CE1560" s="184">
        <v>7005047</v>
      </c>
    </row>
    <row r="1561" spans="1:83" ht="11.95" customHeight="1">
      <c r="A1561" s="184">
        <v>7005048</v>
      </c>
      <c r="B1561" s="184">
        <v>1560</v>
      </c>
      <c r="C1561" s="184" t="s">
        <v>19398</v>
      </c>
      <c r="D1561" s="184" t="s">
        <v>28938</v>
      </c>
      <c r="E1561" s="184" t="s">
        <v>600</v>
      </c>
      <c r="F1561" s="184" t="s">
        <v>18472</v>
      </c>
      <c r="G1561" s="185">
        <v>42933</v>
      </c>
      <c r="H1561" s="186" t="s">
        <v>7323</v>
      </c>
      <c r="I1561" s="187">
        <v>21124</v>
      </c>
      <c r="J1561" s="184" t="s">
        <v>18473</v>
      </c>
      <c r="K1561" s="184">
        <v>7005048</v>
      </c>
      <c r="L1561" s="184" t="s">
        <v>28939</v>
      </c>
      <c r="M1561" s="184" t="s">
        <v>18474</v>
      </c>
      <c r="N1561" s="188" t="s">
        <v>18475</v>
      </c>
      <c r="O1561" s="189"/>
      <c r="P1561" s="187" t="s">
        <v>28940</v>
      </c>
      <c r="Q1561" s="187" t="s">
        <v>28940</v>
      </c>
      <c r="R1561" s="184" t="s">
        <v>18476</v>
      </c>
      <c r="S1561" s="184" t="s">
        <v>18477</v>
      </c>
      <c r="T1561" s="184" t="s">
        <v>18478</v>
      </c>
      <c r="U1561" s="184">
        <v>18903545231</v>
      </c>
      <c r="V1561" s="184" t="s">
        <v>18478</v>
      </c>
      <c r="W1561" s="184">
        <v>18903545231</v>
      </c>
      <c r="X1561" s="187" t="s">
        <v>28941</v>
      </c>
      <c r="Y1561" s="187"/>
      <c r="Z1561" s="188" t="s">
        <v>18479</v>
      </c>
      <c r="AA1561" s="184"/>
      <c r="AB1561" s="184" t="s">
        <v>3561</v>
      </c>
      <c r="AC1561" s="184"/>
      <c r="AD1561" s="184"/>
      <c r="AE1561" s="184"/>
      <c r="AF1561" s="184"/>
      <c r="AG1561" s="184"/>
      <c r="AH1561" s="184"/>
      <c r="AI1561" s="184"/>
      <c r="AJ1561" s="184" t="s">
        <v>3593</v>
      </c>
      <c r="AK1561" s="184" t="s">
        <v>18480</v>
      </c>
      <c r="AL1561" s="184" t="s">
        <v>18481</v>
      </c>
      <c r="AM1561" s="184" t="s">
        <v>18482</v>
      </c>
      <c r="AN1561" s="184" t="s">
        <v>18483</v>
      </c>
      <c r="AO1561" s="184"/>
      <c r="AP1561" s="184" t="s">
        <v>18481</v>
      </c>
      <c r="AQ1561" s="184" t="s">
        <v>18483</v>
      </c>
      <c r="AR1561" s="184" t="s">
        <v>18481</v>
      </c>
      <c r="AS1561" s="184" t="s">
        <v>18482</v>
      </c>
      <c r="AT1561" s="184" t="s">
        <v>18483</v>
      </c>
      <c r="AU1561" s="184" t="s">
        <v>1322</v>
      </c>
      <c r="AV1561" s="184" t="s">
        <v>18484</v>
      </c>
      <c r="AW1561" s="190"/>
      <c r="AX1561" s="185">
        <v>43857</v>
      </c>
      <c r="AY1561" s="185"/>
      <c r="AZ1561" s="184" t="s">
        <v>3562</v>
      </c>
      <c r="BA1561" s="184" t="s">
        <v>18485</v>
      </c>
      <c r="BB1561" s="184"/>
      <c r="BC1561" s="184"/>
      <c r="BD1561" s="184"/>
      <c r="BE1561" s="184"/>
      <c r="BF1561" s="184"/>
      <c r="BG1561" s="184"/>
      <c r="BH1561" s="184"/>
      <c r="BI1561" s="184"/>
      <c r="BJ1561" s="184"/>
      <c r="BK1561" s="184"/>
      <c r="BL1561" s="184" t="s">
        <v>3493</v>
      </c>
      <c r="BM1561" s="184"/>
      <c r="BN1561" s="184"/>
      <c r="BO1561" s="184"/>
      <c r="BP1561" s="184" t="s">
        <v>3493</v>
      </c>
      <c r="BQ1561" s="184" t="s">
        <v>3493</v>
      </c>
      <c r="BR1561" s="184"/>
      <c r="BS1561" s="184"/>
      <c r="BT1561" s="187" t="s">
        <v>3493</v>
      </c>
      <c r="BU1561" s="184"/>
      <c r="BV1561" s="190" t="e">
        <f>VLOOKUP(D:D,#REF!,2,0)</f>
        <v>#REF!</v>
      </c>
      <c r="BW1561" s="190" t="e">
        <f>VLOOKUP(D:D,#REF!,3,0)</f>
        <v>#REF!</v>
      </c>
      <c r="BX1561" s="190"/>
      <c r="BY1561" s="190"/>
      <c r="BZ1561" s="191" t="e">
        <f>VLOOKUP(D:D,#REF!,2,0)</f>
        <v>#REF!</v>
      </c>
      <c r="CA1561" s="192" t="s">
        <v>18928</v>
      </c>
      <c r="CB1561" s="192" t="s">
        <v>18928</v>
      </c>
      <c r="CC1561" s="192" t="s">
        <v>18928</v>
      </c>
      <c r="CD1561" s="190"/>
      <c r="CE1561" s="184">
        <v>7005048</v>
      </c>
    </row>
    <row r="1562" spans="1:83" ht="11.95" customHeight="1">
      <c r="A1562" s="184">
        <v>7005049</v>
      </c>
      <c r="B1562" s="184">
        <v>1561</v>
      </c>
      <c r="C1562" s="184" t="s">
        <v>19398</v>
      </c>
      <c r="D1562" s="184" t="s">
        <v>23</v>
      </c>
      <c r="E1562" s="184" t="s">
        <v>603</v>
      </c>
      <c r="F1562" s="184" t="s">
        <v>18486</v>
      </c>
      <c r="G1562" s="185">
        <v>42933</v>
      </c>
      <c r="H1562" s="186" t="s">
        <v>7323</v>
      </c>
      <c r="I1562" s="187">
        <v>21124</v>
      </c>
      <c r="J1562" s="184" t="s">
        <v>17200</v>
      </c>
      <c r="K1562" s="184">
        <v>7005049</v>
      </c>
      <c r="L1562" s="184" t="s">
        <v>28942</v>
      </c>
      <c r="M1562" s="184" t="s">
        <v>28943</v>
      </c>
      <c r="N1562" s="188" t="s">
        <v>18487</v>
      </c>
      <c r="O1562" s="189"/>
      <c r="P1562" s="187" t="s">
        <v>18488</v>
      </c>
      <c r="Q1562" s="187" t="s">
        <v>18488</v>
      </c>
      <c r="R1562" s="184" t="s">
        <v>18489</v>
      </c>
      <c r="S1562" s="184" t="s">
        <v>18490</v>
      </c>
      <c r="T1562" s="184" t="s">
        <v>18489</v>
      </c>
      <c r="U1562" s="184" t="s">
        <v>18491</v>
      </c>
      <c r="V1562" s="184" t="s">
        <v>18489</v>
      </c>
      <c r="W1562" s="184" t="s">
        <v>18491</v>
      </c>
      <c r="X1562" s="187" t="s">
        <v>28944</v>
      </c>
      <c r="Y1562" s="187"/>
      <c r="Z1562" s="188" t="s">
        <v>18492</v>
      </c>
      <c r="AA1562" s="184"/>
      <c r="AB1562" s="184" t="s">
        <v>3561</v>
      </c>
      <c r="AC1562" s="184"/>
      <c r="AD1562" s="184"/>
      <c r="AE1562" s="184"/>
      <c r="AF1562" s="184"/>
      <c r="AG1562" s="184"/>
      <c r="AH1562" s="184"/>
      <c r="AI1562" s="184"/>
      <c r="AJ1562" s="184" t="s">
        <v>3593</v>
      </c>
      <c r="AK1562" s="184" t="s">
        <v>18493</v>
      </c>
      <c r="AL1562" s="184" t="s">
        <v>18494</v>
      </c>
      <c r="AM1562" s="184" t="s">
        <v>18495</v>
      </c>
      <c r="AN1562" s="184">
        <v>13720987418</v>
      </c>
      <c r="AO1562" s="184" t="s">
        <v>18496</v>
      </c>
      <c r="AP1562" s="184" t="s">
        <v>18494</v>
      </c>
      <c r="AQ1562" s="184">
        <v>13720987418</v>
      </c>
      <c r="AR1562" s="184" t="s">
        <v>18494</v>
      </c>
      <c r="AS1562" s="184" t="s">
        <v>18495</v>
      </c>
      <c r="AT1562" s="184">
        <v>13720987418</v>
      </c>
      <c r="AU1562" s="184" t="s">
        <v>18497</v>
      </c>
      <c r="AV1562" s="184" t="s">
        <v>18498</v>
      </c>
      <c r="AW1562" s="190"/>
      <c r="AX1562" s="185">
        <v>44278</v>
      </c>
      <c r="AY1562" s="185"/>
      <c r="AZ1562" s="184" t="s">
        <v>3562</v>
      </c>
      <c r="BA1562" s="184" t="s">
        <v>18499</v>
      </c>
      <c r="BB1562" s="184"/>
      <c r="BC1562" s="184"/>
      <c r="BD1562" s="184"/>
      <c r="BE1562" s="184"/>
      <c r="BF1562" s="184"/>
      <c r="BG1562" s="184"/>
      <c r="BH1562" s="184"/>
      <c r="BI1562" s="184"/>
      <c r="BJ1562" s="184"/>
      <c r="BK1562" s="184"/>
      <c r="BL1562" s="184" t="s">
        <v>3493</v>
      </c>
      <c r="BM1562" s="184"/>
      <c r="BN1562" s="184"/>
      <c r="BO1562" s="184"/>
      <c r="BP1562" s="184" t="s">
        <v>3493</v>
      </c>
      <c r="BQ1562" s="184" t="s">
        <v>3493</v>
      </c>
      <c r="BR1562" s="184"/>
      <c r="BS1562" s="184"/>
      <c r="BT1562" s="187" t="s">
        <v>3493</v>
      </c>
      <c r="BU1562" s="184"/>
      <c r="BV1562" s="190" t="e">
        <f>VLOOKUP(D:D,#REF!,2,0)</f>
        <v>#REF!</v>
      </c>
      <c r="BW1562" s="190" t="e">
        <f>VLOOKUP(D:D,#REF!,3,0)</f>
        <v>#REF!</v>
      </c>
      <c r="BX1562" s="190"/>
      <c r="BY1562" s="190"/>
      <c r="BZ1562" s="191" t="e">
        <f>VLOOKUP(D:D,#REF!,2,0)</f>
        <v>#REF!</v>
      </c>
      <c r="CA1562" s="192" t="s">
        <v>18928</v>
      </c>
      <c r="CB1562" s="192" t="s">
        <v>18928</v>
      </c>
      <c r="CC1562" s="192" t="s">
        <v>18928</v>
      </c>
      <c r="CD1562" s="190"/>
      <c r="CE1562" s="184">
        <v>7005049</v>
      </c>
    </row>
    <row r="1563" spans="1:83" ht="11.95" customHeight="1">
      <c r="A1563" s="184">
        <v>7005050</v>
      </c>
      <c r="B1563" s="184">
        <v>1562</v>
      </c>
      <c r="C1563" s="184" t="s">
        <v>9939</v>
      </c>
      <c r="D1563" s="184" t="s">
        <v>21</v>
      </c>
      <c r="E1563" s="184" t="s">
        <v>511</v>
      </c>
      <c r="F1563" s="184" t="s">
        <v>18500</v>
      </c>
      <c r="G1563" s="185">
        <v>42926</v>
      </c>
      <c r="H1563" s="186" t="s">
        <v>24410</v>
      </c>
      <c r="I1563" s="187">
        <v>21090</v>
      </c>
      <c r="J1563" s="184" t="s">
        <v>18501</v>
      </c>
      <c r="K1563" s="184">
        <v>7005050</v>
      </c>
      <c r="L1563" s="184" t="s">
        <v>28945</v>
      </c>
      <c r="M1563" s="184" t="s">
        <v>28946</v>
      </c>
      <c r="N1563" s="188" t="s">
        <v>28947</v>
      </c>
      <c r="O1563" s="189" t="s">
        <v>18502</v>
      </c>
      <c r="P1563" s="187" t="s">
        <v>28948</v>
      </c>
      <c r="Q1563" s="187" t="s">
        <v>28948</v>
      </c>
      <c r="R1563" s="184" t="s">
        <v>18503</v>
      </c>
      <c r="S1563" s="184">
        <v>13515687806</v>
      </c>
      <c r="T1563" s="184" t="s">
        <v>9293</v>
      </c>
      <c r="U1563" s="184">
        <v>13856768639</v>
      </c>
      <c r="V1563" s="184" t="s">
        <v>9293</v>
      </c>
      <c r="W1563" s="184">
        <v>13856768639</v>
      </c>
      <c r="X1563" s="187" t="s">
        <v>28949</v>
      </c>
      <c r="Y1563" s="187" t="s">
        <v>28950</v>
      </c>
      <c r="Z1563" s="188" t="s">
        <v>3575</v>
      </c>
      <c r="AA1563" s="184">
        <v>180</v>
      </c>
      <c r="AB1563" s="184" t="s">
        <v>3561</v>
      </c>
      <c r="AC1563" s="184"/>
      <c r="AD1563" s="184"/>
      <c r="AE1563" s="184"/>
      <c r="AF1563" s="184"/>
      <c r="AG1563" s="184"/>
      <c r="AH1563" s="184"/>
      <c r="AI1563" s="184"/>
      <c r="AJ1563" s="184" t="s">
        <v>3593</v>
      </c>
      <c r="AK1563" s="184">
        <v>236800</v>
      </c>
      <c r="AL1563" s="184" t="s">
        <v>1027</v>
      </c>
      <c r="AM1563" s="184" t="s">
        <v>13324</v>
      </c>
      <c r="AN1563" s="184">
        <v>18119511166</v>
      </c>
      <c r="AO1563" s="184" t="s">
        <v>13325</v>
      </c>
      <c r="AP1563" s="184" t="s">
        <v>9293</v>
      </c>
      <c r="AQ1563" s="184">
        <v>13856768639</v>
      </c>
      <c r="AR1563" s="184" t="s">
        <v>1027</v>
      </c>
      <c r="AS1563" s="184" t="s">
        <v>13324</v>
      </c>
      <c r="AT1563" s="184">
        <v>18119511166</v>
      </c>
      <c r="AU1563" s="184" t="s">
        <v>18504</v>
      </c>
      <c r="AV1563" s="184" t="s">
        <v>18505</v>
      </c>
      <c r="AW1563" s="190"/>
      <c r="AX1563" s="185" t="s">
        <v>18506</v>
      </c>
      <c r="AY1563" s="185" t="s">
        <v>18507</v>
      </c>
      <c r="AZ1563" s="184" t="s">
        <v>3562</v>
      </c>
      <c r="BA1563" s="184" t="s">
        <v>18508</v>
      </c>
      <c r="BB1563" s="184"/>
      <c r="BC1563" s="184"/>
      <c r="BD1563" s="184"/>
      <c r="BE1563" s="184"/>
      <c r="BF1563" s="184"/>
      <c r="BG1563" s="184"/>
      <c r="BH1563" s="184"/>
      <c r="BI1563" s="184"/>
      <c r="BJ1563" s="184"/>
      <c r="BK1563" s="184"/>
      <c r="BL1563" s="184" t="s">
        <v>3493</v>
      </c>
      <c r="BM1563" s="184"/>
      <c r="BN1563" s="184"/>
      <c r="BO1563" s="184" t="s">
        <v>3493</v>
      </c>
      <c r="BP1563" s="184" t="s">
        <v>3493</v>
      </c>
      <c r="BQ1563" s="184" t="s">
        <v>3493</v>
      </c>
      <c r="BR1563" s="184"/>
      <c r="BS1563" s="184"/>
      <c r="BT1563" s="187" t="s">
        <v>3493</v>
      </c>
      <c r="BU1563" s="184"/>
      <c r="BV1563" s="190" t="e">
        <f>VLOOKUP(D:D,#REF!,2,0)</f>
        <v>#REF!</v>
      </c>
      <c r="BW1563" s="190" t="e">
        <f>VLOOKUP(D:D,#REF!,3,0)</f>
        <v>#REF!</v>
      </c>
      <c r="BX1563" s="190"/>
      <c r="BY1563" s="190"/>
      <c r="BZ1563" s="191" t="e">
        <f>VLOOKUP(D:D,#REF!,2,0)</f>
        <v>#REF!</v>
      </c>
      <c r="CA1563" s="192" t="s">
        <v>18928</v>
      </c>
      <c r="CB1563" s="192" t="s">
        <v>18928</v>
      </c>
      <c r="CC1563" s="192" t="s">
        <v>18928</v>
      </c>
      <c r="CD1563" s="190"/>
      <c r="CE1563" s="184">
        <v>7005050</v>
      </c>
    </row>
    <row r="1564" spans="1:83" ht="11.95" customHeight="1">
      <c r="A1564" s="184">
        <v>7005054</v>
      </c>
      <c r="B1564" s="184">
        <v>1563</v>
      </c>
      <c r="C1564" s="184" t="s">
        <v>18923</v>
      </c>
      <c r="D1564" s="184" t="s">
        <v>18</v>
      </c>
      <c r="E1564" s="184" t="s">
        <v>51</v>
      </c>
      <c r="F1564" s="184" t="s">
        <v>18509</v>
      </c>
      <c r="G1564" s="185">
        <v>42930</v>
      </c>
      <c r="H1564" s="186" t="s">
        <v>9814</v>
      </c>
      <c r="I1564" s="187">
        <v>21045</v>
      </c>
      <c r="J1564" s="184" t="s">
        <v>24118</v>
      </c>
      <c r="K1564" s="184">
        <v>7005054</v>
      </c>
      <c r="L1564" s="184" t="s">
        <v>28951</v>
      </c>
      <c r="M1564" s="184" t="s">
        <v>28952</v>
      </c>
      <c r="N1564" s="188" t="s">
        <v>28953</v>
      </c>
      <c r="O1564" s="189"/>
      <c r="P1564" s="187" t="s">
        <v>28954</v>
      </c>
      <c r="Q1564" s="187" t="s">
        <v>28954</v>
      </c>
      <c r="R1564" s="184" t="s">
        <v>28955</v>
      </c>
      <c r="S1564" s="184" t="s">
        <v>18510</v>
      </c>
      <c r="T1564" s="184" t="s">
        <v>28956</v>
      </c>
      <c r="U1564" s="184" t="s">
        <v>28957</v>
      </c>
      <c r="V1564" s="184" t="s">
        <v>28958</v>
      </c>
      <c r="W1564" s="184" t="s">
        <v>18510</v>
      </c>
      <c r="X1564" s="187" t="s">
        <v>18511</v>
      </c>
      <c r="Y1564" s="187"/>
      <c r="Z1564" s="188" t="s">
        <v>18511</v>
      </c>
      <c r="AA1564" s="184">
        <v>360</v>
      </c>
      <c r="AB1564" s="184" t="s">
        <v>3669</v>
      </c>
      <c r="AC1564" s="184" t="s">
        <v>7767</v>
      </c>
      <c r="AD1564" s="184"/>
      <c r="AE1564" s="184"/>
      <c r="AF1564" s="184"/>
      <c r="AG1564" s="184"/>
      <c r="AH1564" s="184"/>
      <c r="AI1564" s="184"/>
      <c r="AJ1564" s="184"/>
      <c r="AK1564" s="184"/>
      <c r="AL1564" s="184" t="s">
        <v>818</v>
      </c>
      <c r="AM1564" s="184" t="s">
        <v>18512</v>
      </c>
      <c r="AN1564" s="184">
        <v>13881908564</v>
      </c>
      <c r="AO1564" s="184" t="s">
        <v>3565</v>
      </c>
      <c r="AP1564" s="184" t="s">
        <v>18513</v>
      </c>
      <c r="AQ1564" s="184">
        <v>18981958392</v>
      </c>
      <c r="AR1564" s="184" t="s">
        <v>818</v>
      </c>
      <c r="AS1564" s="184" t="s">
        <v>18512</v>
      </c>
      <c r="AT1564" s="184">
        <v>13881908564</v>
      </c>
      <c r="AU1564" s="184" t="s">
        <v>1861</v>
      </c>
      <c r="AV1564" s="184" t="s">
        <v>18514</v>
      </c>
      <c r="AW1564" s="190"/>
      <c r="AX1564" s="185">
        <v>43913</v>
      </c>
      <c r="AY1564" s="185"/>
      <c r="AZ1564" s="184" t="s">
        <v>3562</v>
      </c>
      <c r="BA1564" s="184" t="s">
        <v>18515</v>
      </c>
      <c r="BB1564" s="184"/>
      <c r="BC1564" s="184"/>
      <c r="BD1564" s="184"/>
      <c r="BE1564" s="184"/>
      <c r="BF1564" s="184"/>
      <c r="BG1564" s="184"/>
      <c r="BH1564" s="184"/>
      <c r="BI1564" s="184"/>
      <c r="BJ1564" s="184"/>
      <c r="BK1564" s="184"/>
      <c r="BL1564" s="184" t="s">
        <v>3493</v>
      </c>
      <c r="BM1564" s="184"/>
      <c r="BN1564" s="184" t="s">
        <v>3493</v>
      </c>
      <c r="BO1564" s="184"/>
      <c r="BP1564" s="184" t="s">
        <v>3493</v>
      </c>
      <c r="BQ1564" s="184" t="s">
        <v>3493</v>
      </c>
      <c r="BR1564" s="184"/>
      <c r="BS1564" s="184"/>
      <c r="BT1564" s="187" t="s">
        <v>3493</v>
      </c>
      <c r="BU1564" s="184"/>
      <c r="BV1564" s="190" t="e">
        <f>VLOOKUP(D:D,#REF!,2,0)</f>
        <v>#REF!</v>
      </c>
      <c r="BW1564" s="190" t="e">
        <f>VLOOKUP(D:D,#REF!,3,0)</f>
        <v>#REF!</v>
      </c>
      <c r="BX1564" s="190"/>
      <c r="BY1564" s="190"/>
      <c r="BZ1564" s="191" t="e">
        <f>VLOOKUP(D:D,#REF!,2,0)</f>
        <v>#REF!</v>
      </c>
      <c r="CA1564" s="192" t="s">
        <v>18928</v>
      </c>
      <c r="CB1564" s="192" t="s">
        <v>18928</v>
      </c>
      <c r="CC1564" s="192" t="s">
        <v>18928</v>
      </c>
      <c r="CD1564" s="190"/>
      <c r="CE1564" s="184">
        <v>7005054</v>
      </c>
    </row>
    <row r="1565" spans="1:83" ht="11.95" customHeight="1">
      <c r="A1565" s="184">
        <v>7005056</v>
      </c>
      <c r="B1565" s="184">
        <v>1564</v>
      </c>
      <c r="C1565" s="184" t="s">
        <v>22473</v>
      </c>
      <c r="D1565" s="184" t="s">
        <v>24</v>
      </c>
      <c r="E1565" s="184" t="s">
        <v>28959</v>
      </c>
      <c r="F1565" s="184" t="s">
        <v>28960</v>
      </c>
      <c r="G1565" s="185">
        <v>42781</v>
      </c>
      <c r="H1565" s="186" t="s">
        <v>22724</v>
      </c>
      <c r="I1565" s="187">
        <v>21141</v>
      </c>
      <c r="J1565" s="184" t="s">
        <v>22725</v>
      </c>
      <c r="K1565" s="184">
        <v>7005056</v>
      </c>
      <c r="L1565" s="184" t="s">
        <v>28961</v>
      </c>
      <c r="M1565" s="184" t="s">
        <v>28962</v>
      </c>
      <c r="N1565" s="188" t="s">
        <v>28963</v>
      </c>
      <c r="O1565" s="189"/>
      <c r="P1565" s="187" t="s">
        <v>28964</v>
      </c>
      <c r="Q1565" s="187" t="s">
        <v>28964</v>
      </c>
      <c r="R1565" s="184" t="s">
        <v>18516</v>
      </c>
      <c r="S1565" s="184">
        <v>13502973642</v>
      </c>
      <c r="T1565" s="184" t="s">
        <v>18517</v>
      </c>
      <c r="U1565" s="184">
        <v>13531298645</v>
      </c>
      <c r="V1565" s="184" t="s">
        <v>18517</v>
      </c>
      <c r="W1565" s="184">
        <v>13531298645</v>
      </c>
      <c r="X1565" s="187" t="s">
        <v>28965</v>
      </c>
      <c r="Y1565" s="187"/>
      <c r="Z1565" s="188" t="s">
        <v>18518</v>
      </c>
      <c r="AA1565" s="184">
        <v>180</v>
      </c>
      <c r="AB1565" s="184" t="s">
        <v>5255</v>
      </c>
      <c r="AC1565" s="184"/>
      <c r="AD1565" s="184"/>
      <c r="AE1565" s="184" t="s">
        <v>3580</v>
      </c>
      <c r="AF1565" s="184"/>
      <c r="AG1565" s="184"/>
      <c r="AH1565" s="184"/>
      <c r="AI1565" s="184"/>
      <c r="AJ1565" s="184" t="s">
        <v>3563</v>
      </c>
      <c r="AK1565" s="184">
        <v>515041</v>
      </c>
      <c r="AL1565" s="184" t="s">
        <v>941</v>
      </c>
      <c r="AM1565" s="184" t="s">
        <v>18519</v>
      </c>
      <c r="AN1565" s="184">
        <v>13923983039</v>
      </c>
      <c r="AO1565" s="184"/>
      <c r="AP1565" s="184" t="s">
        <v>18517</v>
      </c>
      <c r="AQ1565" s="184">
        <v>13531298645</v>
      </c>
      <c r="AR1565" s="184" t="s">
        <v>941</v>
      </c>
      <c r="AS1565" s="184" t="s">
        <v>18519</v>
      </c>
      <c r="AT1565" s="184">
        <v>13923983039</v>
      </c>
      <c r="AU1565" s="184" t="s">
        <v>18520</v>
      </c>
      <c r="AV1565" s="184" t="s">
        <v>18520</v>
      </c>
      <c r="AW1565" s="190"/>
      <c r="AX1565" s="185">
        <v>44305</v>
      </c>
      <c r="AY1565" s="185"/>
      <c r="AZ1565" s="184" t="s">
        <v>3731</v>
      </c>
      <c r="BA1565" s="184" t="s">
        <v>18521</v>
      </c>
      <c r="BB1565" s="184"/>
      <c r="BC1565" s="184"/>
      <c r="BD1565" s="184"/>
      <c r="BE1565" s="184"/>
      <c r="BF1565" s="184"/>
      <c r="BG1565" s="184"/>
      <c r="BH1565" s="184"/>
      <c r="BI1565" s="184"/>
      <c r="BJ1565" s="184"/>
      <c r="BK1565" s="184"/>
      <c r="BL1565" s="184" t="s">
        <v>3493</v>
      </c>
      <c r="BM1565" s="184"/>
      <c r="BN1565" s="184"/>
      <c r="BO1565" s="184"/>
      <c r="BP1565" s="184" t="s">
        <v>3493</v>
      </c>
      <c r="BQ1565" s="184" t="s">
        <v>3493</v>
      </c>
      <c r="BR1565" s="184"/>
      <c r="BS1565" s="184"/>
      <c r="BT1565" s="187" t="s">
        <v>3493</v>
      </c>
      <c r="BU1565" s="184"/>
      <c r="BV1565" s="190" t="str">
        <f>VLOOKUP(D:D,[1]省份代码!A:B,2,0)</f>
        <v>190</v>
      </c>
      <c r="BW1565" s="190" t="e">
        <f>VLOOKUP(D:D,#REF!,3,0)</f>
        <v>#REF!</v>
      </c>
      <c r="BX1565" s="190"/>
      <c r="BY1565" s="190"/>
      <c r="BZ1565" s="191" t="e">
        <f>VLOOKUP(D:D,#REF!,2,0)</f>
        <v>#REF!</v>
      </c>
      <c r="CA1565" s="192" t="s">
        <v>18928</v>
      </c>
      <c r="CB1565" s="192" t="s">
        <v>18928</v>
      </c>
      <c r="CC1565" s="192" t="s">
        <v>18928</v>
      </c>
      <c r="CD1565" s="190"/>
      <c r="CE1565" s="184">
        <v>7005056</v>
      </c>
    </row>
    <row r="1566" spans="1:83" ht="11.95" customHeight="1">
      <c r="A1566" s="184">
        <v>7005057</v>
      </c>
      <c r="B1566" s="184">
        <v>1565</v>
      </c>
      <c r="C1566" s="184" t="s">
        <v>18923</v>
      </c>
      <c r="D1566" s="184" t="s">
        <v>39</v>
      </c>
      <c r="E1566" s="184" t="s">
        <v>39</v>
      </c>
      <c r="F1566" s="184" t="s">
        <v>18522</v>
      </c>
      <c r="G1566" s="185">
        <v>42943</v>
      </c>
      <c r="H1566" s="186" t="s">
        <v>22264</v>
      </c>
      <c r="I1566" s="187">
        <v>21064</v>
      </c>
      <c r="J1566" s="184" t="s">
        <v>11663</v>
      </c>
      <c r="K1566" s="184">
        <v>7005057</v>
      </c>
      <c r="L1566" s="184" t="s">
        <v>18523</v>
      </c>
      <c r="M1566" s="184" t="s">
        <v>18524</v>
      </c>
      <c r="N1566" s="188" t="s">
        <v>28966</v>
      </c>
      <c r="O1566" s="189" t="s">
        <v>18525</v>
      </c>
      <c r="P1566" s="187" t="s">
        <v>18526</v>
      </c>
      <c r="Q1566" s="187" t="s">
        <v>18526</v>
      </c>
      <c r="R1566" s="184" t="s">
        <v>28967</v>
      </c>
      <c r="S1566" s="184">
        <v>13983253555</v>
      </c>
      <c r="T1566" s="184" t="s">
        <v>28968</v>
      </c>
      <c r="U1566" s="184">
        <v>13752951496</v>
      </c>
      <c r="V1566" s="184" t="s">
        <v>28969</v>
      </c>
      <c r="W1566" s="184">
        <v>13637913725</v>
      </c>
      <c r="X1566" s="187" t="s">
        <v>18527</v>
      </c>
      <c r="Y1566" s="187"/>
      <c r="Z1566" s="188" t="s">
        <v>28970</v>
      </c>
      <c r="AA1566" s="184">
        <v>180</v>
      </c>
      <c r="AB1566" s="184" t="s">
        <v>28971</v>
      </c>
      <c r="AC1566" s="184"/>
      <c r="AD1566" s="184"/>
      <c r="AE1566" s="184" t="s">
        <v>3580</v>
      </c>
      <c r="AF1566" s="184" t="s">
        <v>3608</v>
      </c>
      <c r="AG1566" s="184"/>
      <c r="AH1566" s="184"/>
      <c r="AI1566" s="184" t="s">
        <v>18528</v>
      </c>
      <c r="AJ1566" s="184" t="s">
        <v>3563</v>
      </c>
      <c r="AK1566" s="184">
        <v>500118</v>
      </c>
      <c r="AL1566" s="184" t="s">
        <v>28968</v>
      </c>
      <c r="AM1566" s="184" t="s">
        <v>28972</v>
      </c>
      <c r="AN1566" s="184">
        <v>13752951496</v>
      </c>
      <c r="AO1566" s="184"/>
      <c r="AP1566" s="184" t="s">
        <v>28973</v>
      </c>
      <c r="AQ1566" s="184">
        <v>13637880650</v>
      </c>
      <c r="AR1566" s="184" t="s">
        <v>28968</v>
      </c>
      <c r="AS1566" s="184" t="s">
        <v>28972</v>
      </c>
      <c r="AT1566" s="184">
        <v>13752951496</v>
      </c>
      <c r="AU1566" s="184" t="s">
        <v>28974</v>
      </c>
      <c r="AV1566" s="184" t="s">
        <v>28974</v>
      </c>
      <c r="AW1566" s="190"/>
      <c r="AX1566" s="185">
        <v>43937</v>
      </c>
      <c r="AY1566" s="185"/>
      <c r="AZ1566" s="184" t="s">
        <v>28975</v>
      </c>
      <c r="BA1566" s="184" t="s">
        <v>18529</v>
      </c>
      <c r="BB1566" s="184"/>
      <c r="BC1566" s="184"/>
      <c r="BD1566" s="184"/>
      <c r="BE1566" s="184"/>
      <c r="BF1566" s="184"/>
      <c r="BG1566" s="184"/>
      <c r="BH1566" s="184"/>
      <c r="BI1566" s="184"/>
      <c r="BJ1566" s="184"/>
      <c r="BK1566" s="184"/>
      <c r="BL1566" s="184" t="s">
        <v>3493</v>
      </c>
      <c r="BM1566" s="184"/>
      <c r="BN1566" s="184"/>
      <c r="BO1566" s="184"/>
      <c r="BP1566" s="184" t="s">
        <v>3493</v>
      </c>
      <c r="BQ1566" s="184" t="s">
        <v>3493</v>
      </c>
      <c r="BR1566" s="184"/>
      <c r="BS1566" s="184"/>
      <c r="BT1566" s="187" t="s">
        <v>3493</v>
      </c>
      <c r="BU1566" s="184"/>
      <c r="BV1566" s="190" t="str">
        <f>VLOOKUP(D:D,[1]省份代码!A:B,2,0)</f>
        <v>320</v>
      </c>
      <c r="BW1566" s="190" t="e">
        <f>VLOOKUP(D:D,#REF!,3,0)</f>
        <v>#REF!</v>
      </c>
      <c r="BX1566" s="190"/>
      <c r="BY1566" s="190"/>
      <c r="BZ1566" s="191" t="e">
        <f>VLOOKUP(D:D,#REF!,2,0)</f>
        <v>#REF!</v>
      </c>
      <c r="CA1566" s="192" t="s">
        <v>18928</v>
      </c>
      <c r="CB1566" s="192" t="s">
        <v>18928</v>
      </c>
      <c r="CC1566" s="192" t="s">
        <v>18928</v>
      </c>
      <c r="CD1566" s="190"/>
      <c r="CE1566" s="184">
        <v>7005057</v>
      </c>
    </row>
    <row r="1567" spans="1:83" ht="11.95" customHeight="1">
      <c r="A1567" s="184">
        <v>7005062</v>
      </c>
      <c r="B1567" s="184">
        <v>1566</v>
      </c>
      <c r="C1567" s="184" t="s">
        <v>3672</v>
      </c>
      <c r="D1567" s="184" t="s">
        <v>34</v>
      </c>
      <c r="E1567" s="184" t="s">
        <v>18530</v>
      </c>
      <c r="F1567" s="184" t="s">
        <v>28976</v>
      </c>
      <c r="G1567" s="185"/>
      <c r="H1567" s="186" t="s">
        <v>16430</v>
      </c>
      <c r="I1567" s="187">
        <v>21155</v>
      </c>
      <c r="J1567" s="184"/>
      <c r="K1567" s="184">
        <v>7005062</v>
      </c>
      <c r="L1567" s="184" t="s">
        <v>28977</v>
      </c>
      <c r="M1567" s="184" t="s">
        <v>28978</v>
      </c>
      <c r="N1567" s="188" t="s">
        <v>18531</v>
      </c>
      <c r="O1567" s="189" t="s">
        <v>18532</v>
      </c>
      <c r="P1567" s="187" t="s">
        <v>28979</v>
      </c>
      <c r="Q1567" s="187" t="s">
        <v>28979</v>
      </c>
      <c r="R1567" s="184" t="s">
        <v>18533</v>
      </c>
      <c r="S1567" s="184">
        <v>13807441003</v>
      </c>
      <c r="T1567" s="184" t="s">
        <v>28980</v>
      </c>
      <c r="U1567" s="184">
        <v>13907443633</v>
      </c>
      <c r="V1567" s="184" t="s">
        <v>28981</v>
      </c>
      <c r="W1567" s="184">
        <v>13974433125</v>
      </c>
      <c r="X1567" s="187" t="s">
        <v>18534</v>
      </c>
      <c r="Y1567" s="187"/>
      <c r="Z1567" s="188"/>
      <c r="AA1567" s="184">
        <v>180</v>
      </c>
      <c r="AB1567" s="184" t="s">
        <v>28982</v>
      </c>
      <c r="AC1567" s="184" t="s">
        <v>19120</v>
      </c>
      <c r="AD1567" s="184"/>
      <c r="AE1567" s="184"/>
      <c r="AF1567" s="184"/>
      <c r="AG1567" s="184"/>
      <c r="AH1567" s="184"/>
      <c r="AI1567" s="184"/>
      <c r="AJ1567" s="184" t="s">
        <v>3563</v>
      </c>
      <c r="AK1567" s="184">
        <v>427299</v>
      </c>
      <c r="AL1567" s="184" t="s">
        <v>998</v>
      </c>
      <c r="AM1567" s="184" t="s">
        <v>16441</v>
      </c>
      <c r="AN1567" s="184">
        <v>18975802353</v>
      </c>
      <c r="AO1567" s="184" t="s">
        <v>16438</v>
      </c>
      <c r="AP1567" s="184" t="s">
        <v>28983</v>
      </c>
      <c r="AQ1567" s="184">
        <v>13574402601</v>
      </c>
      <c r="AR1567" s="184" t="s">
        <v>998</v>
      </c>
      <c r="AS1567" s="184" t="s">
        <v>16441</v>
      </c>
      <c r="AT1567" s="184">
        <v>18975802353</v>
      </c>
      <c r="AU1567" s="184" t="s">
        <v>28984</v>
      </c>
      <c r="AV1567" s="184" t="s">
        <v>28984</v>
      </c>
      <c r="AW1567" s="190"/>
      <c r="AX1567" s="185">
        <v>43934</v>
      </c>
      <c r="AY1567" s="185"/>
      <c r="AZ1567" s="184" t="s">
        <v>28985</v>
      </c>
      <c r="BA1567" s="184" t="s">
        <v>18535</v>
      </c>
      <c r="BB1567" s="184"/>
      <c r="BC1567" s="184"/>
      <c r="BD1567" s="184"/>
      <c r="BE1567" s="184"/>
      <c r="BF1567" s="184"/>
      <c r="BG1567" s="184"/>
      <c r="BH1567" s="184"/>
      <c r="BI1567" s="184"/>
      <c r="BJ1567" s="184"/>
      <c r="BK1567" s="184"/>
      <c r="BL1567" s="184" t="s">
        <v>3493</v>
      </c>
      <c r="BM1567" s="184"/>
      <c r="BN1567" s="184"/>
      <c r="BO1567" s="184"/>
      <c r="BP1567" s="184" t="s">
        <v>3493</v>
      </c>
      <c r="BQ1567" s="184" t="s">
        <v>3493</v>
      </c>
      <c r="BR1567" s="184"/>
      <c r="BS1567" s="184"/>
      <c r="BT1567" s="187" t="s">
        <v>3493</v>
      </c>
      <c r="BU1567" s="184"/>
      <c r="BV1567" s="190" t="str">
        <f>VLOOKUP(D:D,[1]省份代码!A:B,2,0)</f>
        <v>160</v>
      </c>
      <c r="BW1567" s="190" t="e">
        <f>VLOOKUP(D:D,#REF!,3,0)</f>
        <v>#REF!</v>
      </c>
      <c r="BX1567" s="190"/>
      <c r="BY1567" s="190"/>
      <c r="BZ1567" s="191" t="e">
        <f>VLOOKUP(D:D,#REF!,2,0)</f>
        <v>#REF!</v>
      </c>
      <c r="CA1567" s="192" t="s">
        <v>18928</v>
      </c>
      <c r="CB1567" s="192" t="s">
        <v>18928</v>
      </c>
      <c r="CC1567" s="192" t="s">
        <v>18928</v>
      </c>
      <c r="CD1567" s="190"/>
      <c r="CE1567" s="184">
        <v>7005062</v>
      </c>
    </row>
    <row r="1568" spans="1:83" ht="11.95" customHeight="1">
      <c r="A1568" s="184">
        <v>7005063</v>
      </c>
      <c r="B1568" s="184">
        <v>1567</v>
      </c>
      <c r="C1568" s="184" t="s">
        <v>3672</v>
      </c>
      <c r="D1568" s="184" t="s">
        <v>34</v>
      </c>
      <c r="E1568" s="184" t="s">
        <v>28986</v>
      </c>
      <c r="F1568" s="184" t="s">
        <v>28987</v>
      </c>
      <c r="G1568" s="185"/>
      <c r="H1568" s="186" t="s">
        <v>16430</v>
      </c>
      <c r="I1568" s="187">
        <v>21155</v>
      </c>
      <c r="J1568" s="184"/>
      <c r="K1568" s="184">
        <v>7005063</v>
      </c>
      <c r="L1568" s="184" t="s">
        <v>18536</v>
      </c>
      <c r="M1568" s="184" t="s">
        <v>28988</v>
      </c>
      <c r="N1568" s="188" t="s">
        <v>28989</v>
      </c>
      <c r="O1568" s="189" t="s">
        <v>18537</v>
      </c>
      <c r="P1568" s="187" t="s">
        <v>18538</v>
      </c>
      <c r="Q1568" s="187" t="s">
        <v>28990</v>
      </c>
      <c r="R1568" s="184" t="s">
        <v>18539</v>
      </c>
      <c r="S1568" s="184">
        <v>13349659288</v>
      </c>
      <c r="T1568" s="184" t="s">
        <v>28991</v>
      </c>
      <c r="U1568" s="184">
        <v>13974549838</v>
      </c>
      <c r="V1568" s="184" t="s">
        <v>18539</v>
      </c>
      <c r="W1568" s="184">
        <v>13349659288</v>
      </c>
      <c r="X1568" s="187" t="s">
        <v>28992</v>
      </c>
      <c r="Y1568" s="187"/>
      <c r="Z1568" s="188"/>
      <c r="AA1568" s="184">
        <v>180</v>
      </c>
      <c r="AB1568" s="184" t="s">
        <v>18540</v>
      </c>
      <c r="AC1568" s="184" t="s">
        <v>19120</v>
      </c>
      <c r="AD1568" s="184"/>
      <c r="AE1568" s="184"/>
      <c r="AF1568" s="184"/>
      <c r="AG1568" s="184"/>
      <c r="AH1568" s="184"/>
      <c r="AI1568" s="184"/>
      <c r="AJ1568" s="184" t="s">
        <v>3563</v>
      </c>
      <c r="AK1568" s="184">
        <v>419300</v>
      </c>
      <c r="AL1568" s="184" t="s">
        <v>998</v>
      </c>
      <c r="AM1568" s="184" t="s">
        <v>16441</v>
      </c>
      <c r="AN1568" s="184">
        <v>18975802353</v>
      </c>
      <c r="AO1568" s="184" t="s">
        <v>16438</v>
      </c>
      <c r="AP1568" s="184" t="s">
        <v>28993</v>
      </c>
      <c r="AQ1568" s="184">
        <v>13787580310</v>
      </c>
      <c r="AR1568" s="184" t="s">
        <v>998</v>
      </c>
      <c r="AS1568" s="184" t="s">
        <v>16441</v>
      </c>
      <c r="AT1568" s="184">
        <v>18975802353</v>
      </c>
      <c r="AU1568" s="184" t="s">
        <v>28994</v>
      </c>
      <c r="AV1568" s="184" t="s">
        <v>28995</v>
      </c>
      <c r="AW1568" s="190">
        <v>9.2100000000000009</v>
      </c>
      <c r="AX1568" s="185">
        <v>44651</v>
      </c>
      <c r="AY1568" s="185"/>
      <c r="AZ1568" s="184" t="s">
        <v>28985</v>
      </c>
      <c r="BA1568" s="184" t="s">
        <v>18541</v>
      </c>
      <c r="BB1568" s="184"/>
      <c r="BC1568" s="184"/>
      <c r="BD1568" s="184"/>
      <c r="BE1568" s="184"/>
      <c r="BF1568" s="184"/>
      <c r="BG1568" s="184"/>
      <c r="BH1568" s="184"/>
      <c r="BI1568" s="184"/>
      <c r="BJ1568" s="184"/>
      <c r="BK1568" s="184"/>
      <c r="BL1568" s="184" t="s">
        <v>3493</v>
      </c>
      <c r="BM1568" s="184"/>
      <c r="BN1568" s="184"/>
      <c r="BO1568" s="184"/>
      <c r="BP1568" s="184" t="s">
        <v>3493</v>
      </c>
      <c r="BQ1568" s="184" t="s">
        <v>3493</v>
      </c>
      <c r="BR1568" s="184"/>
      <c r="BS1568" s="184"/>
      <c r="BT1568" s="187" t="s">
        <v>3493</v>
      </c>
      <c r="BU1568" s="184"/>
      <c r="BV1568" s="190" t="str">
        <f>VLOOKUP(D:D,[1]省份代码!A:B,2,0)</f>
        <v>160</v>
      </c>
      <c r="BW1568" s="190" t="e">
        <f>VLOOKUP(D:D,#REF!,3,0)</f>
        <v>#REF!</v>
      </c>
      <c r="BX1568" s="190"/>
      <c r="BY1568" s="190"/>
      <c r="BZ1568" s="191" t="e">
        <f>VLOOKUP(D:D,#REF!,2,0)</f>
        <v>#REF!</v>
      </c>
      <c r="CA1568" s="192" t="s">
        <v>18928</v>
      </c>
      <c r="CB1568" s="192" t="s">
        <v>18928</v>
      </c>
      <c r="CC1568" s="192" t="s">
        <v>18928</v>
      </c>
      <c r="CD1568" s="190"/>
      <c r="CE1568" s="184">
        <v>7005063</v>
      </c>
    </row>
    <row r="1569" spans="1:83" ht="11.95" customHeight="1">
      <c r="A1569" s="184">
        <v>7005064</v>
      </c>
      <c r="B1569" s="184">
        <v>1568</v>
      </c>
      <c r="C1569" s="184" t="s">
        <v>3672</v>
      </c>
      <c r="D1569" s="184" t="s">
        <v>34</v>
      </c>
      <c r="E1569" s="184" t="s">
        <v>18542</v>
      </c>
      <c r="F1569" s="184" t="s">
        <v>18543</v>
      </c>
      <c r="G1569" s="185" t="s">
        <v>18544</v>
      </c>
      <c r="H1569" s="186" t="s">
        <v>27245</v>
      </c>
      <c r="I1569" s="187">
        <v>21156</v>
      </c>
      <c r="J1569" s="184" t="s">
        <v>27246</v>
      </c>
      <c r="K1569" s="184">
        <v>7005064</v>
      </c>
      <c r="L1569" s="184" t="s">
        <v>28996</v>
      </c>
      <c r="M1569" s="184" t="s">
        <v>18545</v>
      </c>
      <c r="N1569" s="188" t="s">
        <v>28997</v>
      </c>
      <c r="O1569" s="189" t="s">
        <v>18546</v>
      </c>
      <c r="P1569" s="187" t="s">
        <v>28998</v>
      </c>
      <c r="Q1569" s="187" t="s">
        <v>28998</v>
      </c>
      <c r="R1569" s="184" t="s">
        <v>18547</v>
      </c>
      <c r="S1569" s="184">
        <v>13574203588</v>
      </c>
      <c r="T1569" s="184" t="s">
        <v>28999</v>
      </c>
      <c r="U1569" s="184">
        <v>13975398766</v>
      </c>
      <c r="V1569" s="184" t="s">
        <v>29000</v>
      </c>
      <c r="W1569" s="184">
        <v>15197340682</v>
      </c>
      <c r="X1569" s="187" t="s">
        <v>29001</v>
      </c>
      <c r="Y1569" s="187"/>
      <c r="Z1569" s="188"/>
      <c r="AA1569" s="184">
        <v>180</v>
      </c>
      <c r="AB1569" s="184" t="s">
        <v>18540</v>
      </c>
      <c r="AC1569" s="184"/>
      <c r="AD1569" s="184"/>
      <c r="AE1569" s="184" t="s">
        <v>3580</v>
      </c>
      <c r="AF1569" s="184" t="s">
        <v>4919</v>
      </c>
      <c r="AG1569" s="184"/>
      <c r="AH1569" s="184"/>
      <c r="AI1569" s="184"/>
      <c r="AJ1569" s="184" t="s">
        <v>3593</v>
      </c>
      <c r="AK1569" s="184">
        <v>412000</v>
      </c>
      <c r="AL1569" s="184" t="s">
        <v>995</v>
      </c>
      <c r="AM1569" s="184" t="s">
        <v>18548</v>
      </c>
      <c r="AN1569" s="184">
        <v>18673573363</v>
      </c>
      <c r="AO1569" s="184" t="s">
        <v>18549</v>
      </c>
      <c r="AP1569" s="184" t="s">
        <v>28999</v>
      </c>
      <c r="AQ1569" s="184">
        <v>13975398766</v>
      </c>
      <c r="AR1569" s="184" t="s">
        <v>995</v>
      </c>
      <c r="AS1569" s="184" t="s">
        <v>18548</v>
      </c>
      <c r="AT1569" s="184">
        <v>18673573363</v>
      </c>
      <c r="AU1569" s="184" t="s">
        <v>29002</v>
      </c>
      <c r="AV1569" s="184" t="s">
        <v>29002</v>
      </c>
      <c r="AW1569" s="190"/>
      <c r="AX1569" s="185">
        <v>44642</v>
      </c>
      <c r="AY1569" s="185"/>
      <c r="AZ1569" s="184" t="s">
        <v>28985</v>
      </c>
      <c r="BA1569" s="184" t="s">
        <v>29003</v>
      </c>
      <c r="BB1569" s="184"/>
      <c r="BC1569" s="184"/>
      <c r="BD1569" s="184"/>
      <c r="BE1569" s="184"/>
      <c r="BF1569" s="184"/>
      <c r="BG1569" s="184"/>
      <c r="BH1569" s="184"/>
      <c r="BI1569" s="184"/>
      <c r="BJ1569" s="184"/>
      <c r="BK1569" s="184"/>
      <c r="BL1569" s="184" t="s">
        <v>3493</v>
      </c>
      <c r="BM1569" s="184"/>
      <c r="BN1569" s="184"/>
      <c r="BO1569" s="184"/>
      <c r="BP1569" s="184" t="s">
        <v>3493</v>
      </c>
      <c r="BQ1569" s="184" t="s">
        <v>3493</v>
      </c>
      <c r="BR1569" s="184"/>
      <c r="BS1569" s="184"/>
      <c r="BT1569" s="187" t="s">
        <v>3493</v>
      </c>
      <c r="BU1569" s="184"/>
      <c r="BV1569" s="190" t="str">
        <f>VLOOKUP(D:D,[1]省份代码!A:B,2,0)</f>
        <v>160</v>
      </c>
      <c r="BW1569" s="190" t="e">
        <f>VLOOKUP(D:D,#REF!,3,0)</f>
        <v>#REF!</v>
      </c>
      <c r="BX1569" s="190"/>
      <c r="BY1569" s="190"/>
      <c r="BZ1569" s="191" t="e">
        <f>VLOOKUP(D:D,#REF!,2,0)</f>
        <v>#REF!</v>
      </c>
      <c r="CA1569" s="192" t="s">
        <v>18928</v>
      </c>
      <c r="CB1569" s="192" t="s">
        <v>18928</v>
      </c>
      <c r="CC1569" s="192" t="s">
        <v>18928</v>
      </c>
      <c r="CD1569" s="190"/>
      <c r="CE1569" s="184">
        <v>7005064</v>
      </c>
    </row>
    <row r="1570" spans="1:83" ht="11.95" customHeight="1">
      <c r="A1570" s="184">
        <v>7005065</v>
      </c>
      <c r="B1570" s="184">
        <v>1569</v>
      </c>
      <c r="C1570" s="184" t="s">
        <v>3672</v>
      </c>
      <c r="D1570" s="184" t="s">
        <v>34</v>
      </c>
      <c r="E1570" s="184" t="s">
        <v>18542</v>
      </c>
      <c r="F1570" s="184" t="s">
        <v>18550</v>
      </c>
      <c r="G1570" s="185" t="s">
        <v>18544</v>
      </c>
      <c r="H1570" s="186" t="s">
        <v>27245</v>
      </c>
      <c r="I1570" s="187">
        <v>21156</v>
      </c>
      <c r="J1570" s="184" t="s">
        <v>27246</v>
      </c>
      <c r="K1570" s="184">
        <v>7005065</v>
      </c>
      <c r="L1570" s="184" t="s">
        <v>18551</v>
      </c>
      <c r="M1570" s="184" t="s">
        <v>18552</v>
      </c>
      <c r="N1570" s="188" t="s">
        <v>29004</v>
      </c>
      <c r="O1570" s="189" t="s">
        <v>18553</v>
      </c>
      <c r="P1570" s="187" t="s">
        <v>29005</v>
      </c>
      <c r="Q1570" s="187" t="s">
        <v>29005</v>
      </c>
      <c r="R1570" s="184" t="s">
        <v>29006</v>
      </c>
      <c r="S1570" s="184">
        <v>18973300670</v>
      </c>
      <c r="T1570" s="184" t="s">
        <v>29007</v>
      </c>
      <c r="U1570" s="184">
        <v>13007453547</v>
      </c>
      <c r="V1570" s="184" t="s">
        <v>29008</v>
      </c>
      <c r="W1570" s="184">
        <v>13117535941</v>
      </c>
      <c r="X1570" s="187" t="s">
        <v>29009</v>
      </c>
      <c r="Y1570" s="187"/>
      <c r="Z1570" s="188"/>
      <c r="AA1570" s="184">
        <v>180</v>
      </c>
      <c r="AB1570" s="184" t="s">
        <v>18540</v>
      </c>
      <c r="AC1570" s="184"/>
      <c r="AD1570" s="184"/>
      <c r="AE1570" s="184" t="s">
        <v>3580</v>
      </c>
      <c r="AF1570" s="184" t="s">
        <v>4919</v>
      </c>
      <c r="AG1570" s="184"/>
      <c r="AH1570" s="184"/>
      <c r="AI1570" s="184"/>
      <c r="AJ1570" s="184" t="s">
        <v>3563</v>
      </c>
      <c r="AK1570" s="184">
        <v>412000</v>
      </c>
      <c r="AL1570" s="184" t="s">
        <v>995</v>
      </c>
      <c r="AM1570" s="184" t="s">
        <v>18548</v>
      </c>
      <c r="AN1570" s="184">
        <v>18673573363</v>
      </c>
      <c r="AO1570" s="184" t="s">
        <v>18549</v>
      </c>
      <c r="AP1570" s="184" t="s">
        <v>18554</v>
      </c>
      <c r="AQ1570" s="184">
        <v>13387339876</v>
      </c>
      <c r="AR1570" s="184" t="s">
        <v>995</v>
      </c>
      <c r="AS1570" s="184" t="s">
        <v>18548</v>
      </c>
      <c r="AT1570" s="184">
        <v>18673573363</v>
      </c>
      <c r="AU1570" s="184" t="s">
        <v>18555</v>
      </c>
      <c r="AV1570" s="184" t="s">
        <v>18556</v>
      </c>
      <c r="AW1570" s="190"/>
      <c r="AX1570" s="185">
        <v>44371</v>
      </c>
      <c r="AY1570" s="185"/>
      <c r="AZ1570" s="184" t="s">
        <v>28985</v>
      </c>
      <c r="BA1570" s="184" t="s">
        <v>18557</v>
      </c>
      <c r="BB1570" s="184"/>
      <c r="BC1570" s="184"/>
      <c r="BD1570" s="184"/>
      <c r="BE1570" s="184"/>
      <c r="BF1570" s="184"/>
      <c r="BG1570" s="184"/>
      <c r="BH1570" s="184"/>
      <c r="BI1570" s="184"/>
      <c r="BJ1570" s="184"/>
      <c r="BK1570" s="184"/>
      <c r="BL1570" s="184" t="s">
        <v>3493</v>
      </c>
      <c r="BM1570" s="184"/>
      <c r="BN1570" s="184"/>
      <c r="BO1570" s="184"/>
      <c r="BP1570" s="184" t="s">
        <v>3493</v>
      </c>
      <c r="BQ1570" s="184" t="s">
        <v>3493</v>
      </c>
      <c r="BR1570" s="184"/>
      <c r="BS1570" s="184"/>
      <c r="BT1570" s="187" t="s">
        <v>3493</v>
      </c>
      <c r="BU1570" s="184"/>
      <c r="BV1570" s="190" t="str">
        <f>VLOOKUP(D:D,[1]省份代码!A:B,2,0)</f>
        <v>160</v>
      </c>
      <c r="BW1570" s="190" t="e">
        <f>VLOOKUP(D:D,#REF!,3,0)</f>
        <v>#REF!</v>
      </c>
      <c r="BX1570" s="190"/>
      <c r="BY1570" s="190"/>
      <c r="BZ1570" s="191" t="e">
        <f>VLOOKUP(D:D,#REF!,2,0)</f>
        <v>#REF!</v>
      </c>
      <c r="CA1570" s="192" t="s">
        <v>18928</v>
      </c>
      <c r="CB1570" s="192" t="s">
        <v>18928</v>
      </c>
      <c r="CC1570" s="192" t="s">
        <v>18928</v>
      </c>
      <c r="CD1570" s="190"/>
      <c r="CE1570" s="184">
        <v>7005065</v>
      </c>
    </row>
    <row r="1571" spans="1:83" ht="11.95" customHeight="1">
      <c r="A1571" s="184">
        <v>7005066</v>
      </c>
      <c r="B1571" s="184">
        <v>1570</v>
      </c>
      <c r="C1571" s="184" t="s">
        <v>3672</v>
      </c>
      <c r="D1571" s="184" t="s">
        <v>34</v>
      </c>
      <c r="E1571" s="184" t="s">
        <v>18542</v>
      </c>
      <c r="F1571" s="184" t="s">
        <v>29010</v>
      </c>
      <c r="G1571" s="185" t="s">
        <v>18544</v>
      </c>
      <c r="H1571" s="186" t="s">
        <v>27245</v>
      </c>
      <c r="I1571" s="187">
        <v>21156</v>
      </c>
      <c r="J1571" s="184" t="s">
        <v>27246</v>
      </c>
      <c r="K1571" s="184">
        <v>7005066</v>
      </c>
      <c r="L1571" s="184" t="s">
        <v>29011</v>
      </c>
      <c r="M1571" s="184" t="s">
        <v>29012</v>
      </c>
      <c r="N1571" s="188" t="s">
        <v>18558</v>
      </c>
      <c r="O1571" s="189" t="s">
        <v>18559</v>
      </c>
      <c r="P1571" s="187" t="s">
        <v>29013</v>
      </c>
      <c r="Q1571" s="187" t="s">
        <v>29013</v>
      </c>
      <c r="R1571" s="184" t="s">
        <v>29014</v>
      </c>
      <c r="S1571" s="184">
        <v>18975301579</v>
      </c>
      <c r="T1571" s="184" t="s">
        <v>18560</v>
      </c>
      <c r="U1571" s="184">
        <v>13973300884</v>
      </c>
      <c r="V1571" s="184" t="s">
        <v>29015</v>
      </c>
      <c r="W1571" s="184">
        <v>18670898895</v>
      </c>
      <c r="X1571" s="187" t="s">
        <v>29016</v>
      </c>
      <c r="Y1571" s="187"/>
      <c r="Z1571" s="188"/>
      <c r="AA1571" s="184">
        <v>180</v>
      </c>
      <c r="AB1571" s="184" t="s">
        <v>18540</v>
      </c>
      <c r="AC1571" s="184"/>
      <c r="AD1571" s="184"/>
      <c r="AE1571" s="184" t="s">
        <v>3580</v>
      </c>
      <c r="AF1571" s="184" t="s">
        <v>4919</v>
      </c>
      <c r="AG1571" s="184"/>
      <c r="AH1571" s="184"/>
      <c r="AI1571" s="184"/>
      <c r="AJ1571" s="184" t="s">
        <v>3563</v>
      </c>
      <c r="AK1571" s="184">
        <v>412005</v>
      </c>
      <c r="AL1571" s="184" t="s">
        <v>995</v>
      </c>
      <c r="AM1571" s="184" t="s">
        <v>18548</v>
      </c>
      <c r="AN1571" s="184">
        <v>18673573363</v>
      </c>
      <c r="AO1571" s="184" t="s">
        <v>18549</v>
      </c>
      <c r="AP1571" s="184" t="s">
        <v>18560</v>
      </c>
      <c r="AQ1571" s="184">
        <v>13973300884</v>
      </c>
      <c r="AR1571" s="184" t="s">
        <v>995</v>
      </c>
      <c r="AS1571" s="184" t="s">
        <v>18548</v>
      </c>
      <c r="AT1571" s="184">
        <v>18673573363</v>
      </c>
      <c r="AU1571" s="184" t="s">
        <v>29017</v>
      </c>
      <c r="AV1571" s="184" t="s">
        <v>29018</v>
      </c>
      <c r="AW1571" s="190">
        <v>9.2100000000000009</v>
      </c>
      <c r="AX1571" s="185">
        <v>44286</v>
      </c>
      <c r="AY1571" s="185"/>
      <c r="AZ1571" s="184" t="s">
        <v>28985</v>
      </c>
      <c r="BA1571" s="184" t="s">
        <v>18561</v>
      </c>
      <c r="BB1571" s="184"/>
      <c r="BC1571" s="184"/>
      <c r="BD1571" s="184"/>
      <c r="BE1571" s="184"/>
      <c r="BF1571" s="184"/>
      <c r="BG1571" s="184"/>
      <c r="BH1571" s="184"/>
      <c r="BI1571" s="184"/>
      <c r="BJ1571" s="184"/>
      <c r="BK1571" s="184"/>
      <c r="BL1571" s="184" t="s">
        <v>3493</v>
      </c>
      <c r="BM1571" s="184"/>
      <c r="BN1571" s="184"/>
      <c r="BO1571" s="184"/>
      <c r="BP1571" s="184" t="s">
        <v>3493</v>
      </c>
      <c r="BQ1571" s="184" t="s">
        <v>3493</v>
      </c>
      <c r="BR1571" s="184"/>
      <c r="BS1571" s="184"/>
      <c r="BT1571" s="187" t="s">
        <v>3493</v>
      </c>
      <c r="BU1571" s="184"/>
      <c r="BV1571" s="190" t="str">
        <f>VLOOKUP(D:D,[1]省份代码!A:B,2,0)</f>
        <v>160</v>
      </c>
      <c r="BW1571" s="190" t="e">
        <f>VLOOKUP(D:D,#REF!,3,0)</f>
        <v>#REF!</v>
      </c>
      <c r="BX1571" s="190"/>
      <c r="BY1571" s="190"/>
      <c r="BZ1571" s="191" t="e">
        <f>VLOOKUP(D:D,#REF!,2,0)</f>
        <v>#REF!</v>
      </c>
      <c r="CA1571" s="192" t="s">
        <v>18928</v>
      </c>
      <c r="CB1571" s="192" t="s">
        <v>18928</v>
      </c>
      <c r="CC1571" s="192" t="s">
        <v>18928</v>
      </c>
      <c r="CD1571" s="190"/>
      <c r="CE1571" s="184">
        <v>7005066</v>
      </c>
    </row>
    <row r="1572" spans="1:83" ht="11.95" customHeight="1">
      <c r="A1572" s="184">
        <v>7005067</v>
      </c>
      <c r="B1572" s="184">
        <v>1571</v>
      </c>
      <c r="C1572" s="184" t="s">
        <v>3672</v>
      </c>
      <c r="D1572" s="184" t="s">
        <v>34</v>
      </c>
      <c r="E1572" s="184" t="s">
        <v>29019</v>
      </c>
      <c r="F1572" s="184" t="s">
        <v>18562</v>
      </c>
      <c r="G1572" s="185" t="s">
        <v>18544</v>
      </c>
      <c r="H1572" s="186" t="s">
        <v>27245</v>
      </c>
      <c r="I1572" s="187">
        <v>21156</v>
      </c>
      <c r="J1572" s="184" t="s">
        <v>29020</v>
      </c>
      <c r="K1572" s="184">
        <v>7005067</v>
      </c>
      <c r="L1572" s="184" t="s">
        <v>18563</v>
      </c>
      <c r="M1572" s="184" t="s">
        <v>29021</v>
      </c>
      <c r="N1572" s="188" t="s">
        <v>29022</v>
      </c>
      <c r="O1572" s="189" t="s">
        <v>29023</v>
      </c>
      <c r="P1572" s="187" t="s">
        <v>18564</v>
      </c>
      <c r="Q1572" s="187" t="s">
        <v>18564</v>
      </c>
      <c r="R1572" s="184" t="s">
        <v>29024</v>
      </c>
      <c r="S1572" s="184">
        <v>13517352465</v>
      </c>
      <c r="T1572" s="184" t="s">
        <v>29025</v>
      </c>
      <c r="U1572" s="184">
        <v>13017351584</v>
      </c>
      <c r="V1572" s="184" t="s">
        <v>29025</v>
      </c>
      <c r="W1572" s="184">
        <v>13017351584</v>
      </c>
      <c r="X1572" s="187" t="s">
        <v>18565</v>
      </c>
      <c r="Y1572" s="187"/>
      <c r="Z1572" s="188"/>
      <c r="AA1572" s="184">
        <v>180</v>
      </c>
      <c r="AB1572" s="184" t="s">
        <v>18540</v>
      </c>
      <c r="AC1572" s="184"/>
      <c r="AD1572" s="184"/>
      <c r="AE1572" s="184" t="s">
        <v>3580</v>
      </c>
      <c r="AF1572" s="184" t="s">
        <v>4919</v>
      </c>
      <c r="AG1572" s="184"/>
      <c r="AH1572" s="184"/>
      <c r="AI1572" s="184"/>
      <c r="AJ1572" s="184" t="s">
        <v>3563</v>
      </c>
      <c r="AK1572" s="184">
        <v>423000</v>
      </c>
      <c r="AL1572" s="184" t="s">
        <v>995</v>
      </c>
      <c r="AM1572" s="184" t="s">
        <v>18548</v>
      </c>
      <c r="AN1572" s="184">
        <v>18673573363</v>
      </c>
      <c r="AO1572" s="184" t="s">
        <v>18549</v>
      </c>
      <c r="AP1572" s="184" t="s">
        <v>18566</v>
      </c>
      <c r="AQ1572" s="184">
        <v>13975533201</v>
      </c>
      <c r="AR1572" s="184" t="s">
        <v>995</v>
      </c>
      <c r="AS1572" s="184" t="s">
        <v>18548</v>
      </c>
      <c r="AT1572" s="184">
        <v>18673573363</v>
      </c>
      <c r="AU1572" s="184" t="s">
        <v>18567</v>
      </c>
      <c r="AV1572" s="184" t="s">
        <v>18568</v>
      </c>
      <c r="AW1572" s="190">
        <v>9.2100000000000009</v>
      </c>
      <c r="AX1572" s="185">
        <v>44500</v>
      </c>
      <c r="AY1572" s="185"/>
      <c r="AZ1572" s="184" t="s">
        <v>28985</v>
      </c>
      <c r="BA1572" s="184" t="s">
        <v>29026</v>
      </c>
      <c r="BB1572" s="184"/>
      <c r="BC1572" s="184"/>
      <c r="BD1572" s="184"/>
      <c r="BE1572" s="184"/>
      <c r="BF1572" s="184"/>
      <c r="BG1572" s="184"/>
      <c r="BH1572" s="184"/>
      <c r="BI1572" s="184"/>
      <c r="BJ1572" s="184"/>
      <c r="BK1572" s="184"/>
      <c r="BL1572" s="184" t="s">
        <v>3493</v>
      </c>
      <c r="BM1572" s="184"/>
      <c r="BN1572" s="184"/>
      <c r="BO1572" s="184"/>
      <c r="BP1572" s="184" t="s">
        <v>3493</v>
      </c>
      <c r="BQ1572" s="184" t="s">
        <v>3493</v>
      </c>
      <c r="BR1572" s="184"/>
      <c r="BS1572" s="184"/>
      <c r="BT1572" s="187" t="s">
        <v>3493</v>
      </c>
      <c r="BU1572" s="184"/>
      <c r="BV1572" s="190" t="str">
        <f>VLOOKUP(D:D,[1]省份代码!A:B,2,0)</f>
        <v>160</v>
      </c>
      <c r="BW1572" s="190" t="e">
        <f>VLOOKUP(D:D,#REF!,3,0)</f>
        <v>#REF!</v>
      </c>
      <c r="BX1572" s="190"/>
      <c r="BY1572" s="190"/>
      <c r="BZ1572" s="191" t="e">
        <f>VLOOKUP(D:D,#REF!,2,0)</f>
        <v>#REF!</v>
      </c>
      <c r="CA1572" s="192" t="s">
        <v>18928</v>
      </c>
      <c r="CB1572" s="192" t="s">
        <v>18928</v>
      </c>
      <c r="CC1572" s="192" t="s">
        <v>18928</v>
      </c>
      <c r="CD1572" s="190"/>
      <c r="CE1572" s="184">
        <v>7005067</v>
      </c>
    </row>
    <row r="1573" spans="1:83" ht="11.95" customHeight="1">
      <c r="A1573" s="184">
        <v>7005068</v>
      </c>
      <c r="B1573" s="184">
        <v>1572</v>
      </c>
      <c r="C1573" s="184" t="s">
        <v>19398</v>
      </c>
      <c r="D1573" s="184" t="s">
        <v>22</v>
      </c>
      <c r="E1573" s="184" t="s">
        <v>18569</v>
      </c>
      <c r="F1573" s="184" t="s">
        <v>29027</v>
      </c>
      <c r="G1573" s="185">
        <v>42940</v>
      </c>
      <c r="H1573" s="186" t="s">
        <v>19927</v>
      </c>
      <c r="I1573" s="187">
        <v>21163</v>
      </c>
      <c r="J1573" s="184" t="s">
        <v>29028</v>
      </c>
      <c r="K1573" s="184">
        <v>7005068</v>
      </c>
      <c r="L1573" s="184" t="s">
        <v>29029</v>
      </c>
      <c r="M1573" s="184" t="s">
        <v>18570</v>
      </c>
      <c r="N1573" s="188" t="s">
        <v>18571</v>
      </c>
      <c r="O1573" s="189" t="s">
        <v>18572</v>
      </c>
      <c r="P1573" s="187" t="s">
        <v>18573</v>
      </c>
      <c r="Q1573" s="187" t="s">
        <v>18573</v>
      </c>
      <c r="R1573" s="184" t="s">
        <v>29030</v>
      </c>
      <c r="S1573" s="184" t="s">
        <v>18574</v>
      </c>
      <c r="T1573" s="184" t="s">
        <v>18575</v>
      </c>
      <c r="U1573" s="184" t="s">
        <v>18576</v>
      </c>
      <c r="V1573" s="184" t="s">
        <v>29031</v>
      </c>
      <c r="W1573" s="184" t="s">
        <v>29032</v>
      </c>
      <c r="X1573" s="187" t="s">
        <v>29033</v>
      </c>
      <c r="Y1573" s="187"/>
      <c r="Z1573" s="188"/>
      <c r="AA1573" s="184">
        <v>180</v>
      </c>
      <c r="AB1573" s="184" t="s">
        <v>18540</v>
      </c>
      <c r="AC1573" s="184" t="s">
        <v>29034</v>
      </c>
      <c r="AD1573" s="184"/>
      <c r="AE1573" s="184"/>
      <c r="AF1573" s="184"/>
      <c r="AG1573" s="184"/>
      <c r="AH1573" s="184"/>
      <c r="AI1573" s="184"/>
      <c r="AJ1573" s="184" t="s">
        <v>3593</v>
      </c>
      <c r="AK1573" s="184">
        <v>271100</v>
      </c>
      <c r="AL1573" s="184" t="s">
        <v>18577</v>
      </c>
      <c r="AM1573" s="184" t="s">
        <v>18578</v>
      </c>
      <c r="AN1573" s="184" t="s">
        <v>18574</v>
      </c>
      <c r="AO1573" s="184"/>
      <c r="AP1573" s="184" t="s">
        <v>18579</v>
      </c>
      <c r="AQ1573" s="184" t="s">
        <v>18580</v>
      </c>
      <c r="AR1573" s="184" t="s">
        <v>18577</v>
      </c>
      <c r="AS1573" s="184" t="s">
        <v>18578</v>
      </c>
      <c r="AT1573" s="184" t="s">
        <v>18574</v>
      </c>
      <c r="AU1573" s="184" t="s">
        <v>29035</v>
      </c>
      <c r="AV1573" s="184" t="s">
        <v>29036</v>
      </c>
      <c r="AW1573" s="190"/>
      <c r="AX1573" s="185">
        <v>44286</v>
      </c>
      <c r="AY1573" s="185"/>
      <c r="AZ1573" s="184" t="s">
        <v>28985</v>
      </c>
      <c r="BA1573" s="184" t="s">
        <v>29037</v>
      </c>
      <c r="BB1573" s="184" t="s">
        <v>3493</v>
      </c>
      <c r="BC1573" s="184"/>
      <c r="BD1573" s="184"/>
      <c r="BE1573" s="184"/>
      <c r="BF1573" s="184" t="s">
        <v>3493</v>
      </c>
      <c r="BG1573" s="184" t="s">
        <v>3493</v>
      </c>
      <c r="BH1573" s="184"/>
      <c r="BI1573" s="184"/>
      <c r="BJ1573" s="184" t="s">
        <v>3493</v>
      </c>
      <c r="BK1573" s="184"/>
      <c r="BL1573" s="184" t="s">
        <v>3493</v>
      </c>
      <c r="BM1573" s="184"/>
      <c r="BN1573" s="184"/>
      <c r="BO1573" s="184"/>
      <c r="BP1573" s="184"/>
      <c r="BQ1573" s="184" t="s">
        <v>3493</v>
      </c>
      <c r="BR1573" s="184" t="s">
        <v>3493</v>
      </c>
      <c r="BS1573" s="184"/>
      <c r="BT1573" s="187" t="s">
        <v>3493</v>
      </c>
      <c r="BU1573" s="184"/>
      <c r="BV1573" s="190" t="str">
        <f>VLOOKUP(D:D,[1]省份代码!A:B,2,0)</f>
        <v>120</v>
      </c>
      <c r="BW1573" s="190" t="e">
        <f>VLOOKUP(D:D,#REF!,3,0)</f>
        <v>#REF!</v>
      </c>
      <c r="BX1573" s="190"/>
      <c r="BY1573" s="190"/>
      <c r="BZ1573" s="191" t="e">
        <f>VLOOKUP(D:D,#REF!,2,0)</f>
        <v>#REF!</v>
      </c>
      <c r="CA1573" s="192" t="s">
        <v>18928</v>
      </c>
      <c r="CB1573" s="192" t="s">
        <v>18928</v>
      </c>
      <c r="CC1573" s="192" t="s">
        <v>18928</v>
      </c>
      <c r="CD1573" s="190"/>
      <c r="CE1573" s="184">
        <v>7005068</v>
      </c>
    </row>
    <row r="1574" spans="1:83" ht="11.95" customHeight="1">
      <c r="A1574" s="184">
        <v>7005069</v>
      </c>
      <c r="B1574" s="184">
        <v>1573</v>
      </c>
      <c r="C1574" s="184" t="s">
        <v>3672</v>
      </c>
      <c r="D1574" s="184" t="s">
        <v>29038</v>
      </c>
      <c r="E1574" s="184" t="s">
        <v>29039</v>
      </c>
      <c r="F1574" s="184" t="s">
        <v>18581</v>
      </c>
      <c r="G1574" s="185">
        <v>42947</v>
      </c>
      <c r="H1574" s="186" t="s">
        <v>19449</v>
      </c>
      <c r="I1574" s="187">
        <v>21063</v>
      </c>
      <c r="J1574" s="184" t="s">
        <v>4563</v>
      </c>
      <c r="K1574" s="184">
        <v>7005069</v>
      </c>
      <c r="L1574" s="184" t="s">
        <v>18582</v>
      </c>
      <c r="M1574" s="184" t="s">
        <v>29040</v>
      </c>
      <c r="N1574" s="188" t="s">
        <v>29041</v>
      </c>
      <c r="O1574" s="189"/>
      <c r="P1574" s="187" t="s">
        <v>29042</v>
      </c>
      <c r="Q1574" s="187" t="s">
        <v>29042</v>
      </c>
      <c r="R1574" s="184" t="s">
        <v>29043</v>
      </c>
      <c r="S1574" s="184" t="s">
        <v>29044</v>
      </c>
      <c r="T1574" s="184" t="s">
        <v>29045</v>
      </c>
      <c r="U1574" s="184" t="s">
        <v>18583</v>
      </c>
      <c r="V1574" s="184" t="s">
        <v>29046</v>
      </c>
      <c r="W1574" s="184" t="s">
        <v>18584</v>
      </c>
      <c r="X1574" s="187" t="s">
        <v>18585</v>
      </c>
      <c r="Y1574" s="187"/>
      <c r="Z1574" s="188" t="s">
        <v>18586</v>
      </c>
      <c r="AA1574" s="184">
        <v>180</v>
      </c>
      <c r="AB1574" s="184" t="s">
        <v>28982</v>
      </c>
      <c r="AC1574" s="184" t="s">
        <v>29047</v>
      </c>
      <c r="AD1574" s="184"/>
      <c r="AE1574" s="184" t="s">
        <v>19014</v>
      </c>
      <c r="AF1574" s="184"/>
      <c r="AG1574" s="184"/>
      <c r="AH1574" s="184"/>
      <c r="AI1574" s="184"/>
      <c r="AJ1574" s="184" t="s">
        <v>3563</v>
      </c>
      <c r="AK1574" s="184">
        <v>114000</v>
      </c>
      <c r="AL1574" s="184" t="s">
        <v>4572</v>
      </c>
      <c r="AM1574" s="184" t="s">
        <v>4573</v>
      </c>
      <c r="AN1574" s="184">
        <v>13942678233</v>
      </c>
      <c r="AO1574" s="184" t="s">
        <v>18388</v>
      </c>
      <c r="AP1574" s="184" t="s">
        <v>29045</v>
      </c>
      <c r="AQ1574" s="184">
        <v>13700174977</v>
      </c>
      <c r="AR1574" s="184" t="s">
        <v>4572</v>
      </c>
      <c r="AS1574" s="184" t="s">
        <v>4573</v>
      </c>
      <c r="AT1574" s="184">
        <v>13942678233</v>
      </c>
      <c r="AU1574" s="184" t="s">
        <v>18587</v>
      </c>
      <c r="AV1574" s="184" t="s">
        <v>18587</v>
      </c>
      <c r="AW1574" s="190"/>
      <c r="AX1574" s="185">
        <v>44636</v>
      </c>
      <c r="AY1574" s="185"/>
      <c r="AZ1574" s="184" t="s">
        <v>28985</v>
      </c>
      <c r="BA1574" s="184" t="s">
        <v>18588</v>
      </c>
      <c r="BB1574" s="184"/>
      <c r="BC1574" s="184"/>
      <c r="BD1574" s="184"/>
      <c r="BE1574" s="184"/>
      <c r="BF1574" s="184"/>
      <c r="BG1574" s="184"/>
      <c r="BH1574" s="184"/>
      <c r="BI1574" s="184"/>
      <c r="BJ1574" s="184"/>
      <c r="BK1574" s="184"/>
      <c r="BL1574" s="184" t="s">
        <v>3493</v>
      </c>
      <c r="BM1574" s="184"/>
      <c r="BN1574" s="184"/>
      <c r="BO1574" s="184"/>
      <c r="BP1574" s="184" t="s">
        <v>3493</v>
      </c>
      <c r="BQ1574" s="184" t="s">
        <v>3493</v>
      </c>
      <c r="BR1574" s="184"/>
      <c r="BS1574" s="184"/>
      <c r="BT1574" s="187" t="s">
        <v>3493</v>
      </c>
      <c r="BU1574" s="184"/>
      <c r="BV1574" s="190" t="str">
        <f>VLOOKUP(D:D,[1]省份代码!A:B,2,0)</f>
        <v>070</v>
      </c>
      <c r="BW1574" s="190" t="e">
        <f>VLOOKUP(D:D,#REF!,3,0)</f>
        <v>#REF!</v>
      </c>
      <c r="BX1574" s="190"/>
      <c r="BY1574" s="190"/>
      <c r="BZ1574" s="191" t="e">
        <f>VLOOKUP(D:D,#REF!,2,0)</f>
        <v>#REF!</v>
      </c>
      <c r="CA1574" s="192" t="s">
        <v>18928</v>
      </c>
      <c r="CB1574" s="192" t="s">
        <v>18928</v>
      </c>
      <c r="CC1574" s="192" t="s">
        <v>18928</v>
      </c>
      <c r="CD1574" s="190"/>
      <c r="CE1574" s="184">
        <v>7005069</v>
      </c>
    </row>
    <row r="1575" spans="1:83" ht="11.95" customHeight="1">
      <c r="A1575" s="184">
        <v>7005073</v>
      </c>
      <c r="B1575" s="184">
        <v>1574</v>
      </c>
      <c r="C1575" s="184" t="s">
        <v>3672</v>
      </c>
      <c r="D1575" s="184" t="s">
        <v>34</v>
      </c>
      <c r="E1575" s="184" t="s">
        <v>29048</v>
      </c>
      <c r="F1575" s="184" t="s">
        <v>29049</v>
      </c>
      <c r="G1575" s="185">
        <v>42947</v>
      </c>
      <c r="H1575" s="186" t="s">
        <v>15974</v>
      </c>
      <c r="I1575" s="187">
        <v>21158</v>
      </c>
      <c r="J1575" s="184" t="s">
        <v>28594</v>
      </c>
      <c r="K1575" s="184">
        <v>7005073</v>
      </c>
      <c r="L1575" s="184" t="s">
        <v>18589</v>
      </c>
      <c r="M1575" s="184" t="s">
        <v>29050</v>
      </c>
      <c r="N1575" s="188" t="s">
        <v>29051</v>
      </c>
      <c r="O1575" s="189" t="s">
        <v>29052</v>
      </c>
      <c r="P1575" s="187" t="s">
        <v>18590</v>
      </c>
      <c r="Q1575" s="187" t="s">
        <v>18590</v>
      </c>
      <c r="R1575" s="184" t="s">
        <v>18591</v>
      </c>
      <c r="S1575" s="184">
        <v>13596325741</v>
      </c>
      <c r="T1575" s="184" t="s">
        <v>29053</v>
      </c>
      <c r="U1575" s="184">
        <v>18579652365</v>
      </c>
      <c r="V1575" s="184" t="s">
        <v>29053</v>
      </c>
      <c r="W1575" s="184">
        <v>18579652365</v>
      </c>
      <c r="X1575" s="187" t="s">
        <v>18592</v>
      </c>
      <c r="Y1575" s="187"/>
      <c r="Z1575" s="188" t="s">
        <v>29054</v>
      </c>
      <c r="AA1575" s="184">
        <v>180</v>
      </c>
      <c r="AB1575" s="184" t="s">
        <v>18540</v>
      </c>
      <c r="AC1575" s="184"/>
      <c r="AD1575" s="184"/>
      <c r="AE1575" s="184" t="s">
        <v>3580</v>
      </c>
      <c r="AF1575" s="184" t="s">
        <v>4919</v>
      </c>
      <c r="AG1575" s="184"/>
      <c r="AH1575" s="184"/>
      <c r="AI1575" s="184"/>
      <c r="AJ1575" s="184" t="s">
        <v>3563</v>
      </c>
      <c r="AK1575" s="184">
        <v>413500</v>
      </c>
      <c r="AL1575" s="184" t="s">
        <v>1334</v>
      </c>
      <c r="AM1575" s="184" t="s">
        <v>18593</v>
      </c>
      <c r="AN1575" s="184">
        <v>15074870544</v>
      </c>
      <c r="AO1575" s="184" t="s">
        <v>18594</v>
      </c>
      <c r="AP1575" s="184" t="s">
        <v>29053</v>
      </c>
      <c r="AQ1575" s="184">
        <v>18579652365</v>
      </c>
      <c r="AR1575" s="184" t="s">
        <v>1334</v>
      </c>
      <c r="AS1575" s="184" t="s">
        <v>18593</v>
      </c>
      <c r="AT1575" s="184">
        <v>15074870544</v>
      </c>
      <c r="AU1575" s="184" t="s">
        <v>29055</v>
      </c>
      <c r="AV1575" s="184" t="s">
        <v>29055</v>
      </c>
      <c r="AW1575" s="190"/>
      <c r="AX1575" s="185">
        <v>44420</v>
      </c>
      <c r="AY1575" s="185"/>
      <c r="AZ1575" s="184" t="s">
        <v>28985</v>
      </c>
      <c r="BA1575" s="184" t="s">
        <v>29056</v>
      </c>
      <c r="BB1575" s="184"/>
      <c r="BC1575" s="184"/>
      <c r="BD1575" s="184"/>
      <c r="BE1575" s="184"/>
      <c r="BF1575" s="184"/>
      <c r="BG1575" s="184"/>
      <c r="BH1575" s="184"/>
      <c r="BI1575" s="184"/>
      <c r="BJ1575" s="184"/>
      <c r="BK1575" s="184"/>
      <c r="BL1575" s="184" t="s">
        <v>3493</v>
      </c>
      <c r="BM1575" s="184"/>
      <c r="BN1575" s="184"/>
      <c r="BO1575" s="184"/>
      <c r="BP1575" s="184" t="s">
        <v>3493</v>
      </c>
      <c r="BQ1575" s="184" t="s">
        <v>3493</v>
      </c>
      <c r="BR1575" s="184"/>
      <c r="BS1575" s="184"/>
      <c r="BT1575" s="187" t="s">
        <v>3493</v>
      </c>
      <c r="BU1575" s="184"/>
      <c r="BV1575" s="190" t="str">
        <f>VLOOKUP(D:D,[1]省份代码!A:B,2,0)</f>
        <v>160</v>
      </c>
      <c r="BW1575" s="190" t="e">
        <f>VLOOKUP(D:D,#REF!,3,0)</f>
        <v>#REF!</v>
      </c>
      <c r="BX1575" s="190"/>
      <c r="BY1575" s="190"/>
      <c r="BZ1575" s="191" t="e">
        <f>VLOOKUP(D:D,#REF!,2,0)</f>
        <v>#REF!</v>
      </c>
      <c r="CA1575" s="192" t="s">
        <v>18928</v>
      </c>
      <c r="CB1575" s="192" t="s">
        <v>18928</v>
      </c>
      <c r="CC1575" s="192" t="s">
        <v>18928</v>
      </c>
      <c r="CD1575" s="190"/>
      <c r="CE1575" s="184">
        <v>7005073</v>
      </c>
    </row>
    <row r="1576" spans="1:83" ht="11.95" customHeight="1">
      <c r="A1576" s="184">
        <v>7005074</v>
      </c>
      <c r="B1576" s="184">
        <v>1575</v>
      </c>
      <c r="C1576" s="184" t="s">
        <v>3672</v>
      </c>
      <c r="D1576" s="184" t="s">
        <v>34</v>
      </c>
      <c r="E1576" s="184" t="s">
        <v>29057</v>
      </c>
      <c r="F1576" s="184" t="s">
        <v>29058</v>
      </c>
      <c r="G1576" s="185">
        <v>42947</v>
      </c>
      <c r="H1576" s="186" t="s">
        <v>15974</v>
      </c>
      <c r="I1576" s="187">
        <v>21158</v>
      </c>
      <c r="J1576" s="184" t="s">
        <v>28594</v>
      </c>
      <c r="K1576" s="184">
        <v>7005074</v>
      </c>
      <c r="L1576" s="184" t="s">
        <v>29059</v>
      </c>
      <c r="M1576" s="184" t="s">
        <v>29060</v>
      </c>
      <c r="N1576" s="188" t="s">
        <v>29061</v>
      </c>
      <c r="O1576" s="189" t="s">
        <v>29062</v>
      </c>
      <c r="P1576" s="187" t="s">
        <v>18595</v>
      </c>
      <c r="Q1576" s="187" t="s">
        <v>18595</v>
      </c>
      <c r="R1576" s="184" t="s">
        <v>29063</v>
      </c>
      <c r="S1576" s="184" t="s">
        <v>29064</v>
      </c>
      <c r="T1576" s="184" t="s">
        <v>29065</v>
      </c>
      <c r="U1576" s="184">
        <v>13787853881</v>
      </c>
      <c r="V1576" s="184" t="s">
        <v>29063</v>
      </c>
      <c r="W1576" s="184" t="s">
        <v>18596</v>
      </c>
      <c r="X1576" s="187" t="s">
        <v>18597</v>
      </c>
      <c r="Y1576" s="187"/>
      <c r="Z1576" s="188"/>
      <c r="AA1576" s="184">
        <v>180</v>
      </c>
      <c r="AB1576" s="184" t="s">
        <v>18540</v>
      </c>
      <c r="AC1576" s="184"/>
      <c r="AD1576" s="184"/>
      <c r="AE1576" s="184" t="s">
        <v>3580</v>
      </c>
      <c r="AF1576" s="184" t="s">
        <v>4919</v>
      </c>
      <c r="AG1576" s="184"/>
      <c r="AH1576" s="184"/>
      <c r="AI1576" s="184"/>
      <c r="AJ1576" s="184" t="s">
        <v>3563</v>
      </c>
      <c r="AK1576" s="184">
        <v>414100</v>
      </c>
      <c r="AL1576" s="184" t="s">
        <v>1334</v>
      </c>
      <c r="AM1576" s="184" t="s">
        <v>18593</v>
      </c>
      <c r="AN1576" s="184">
        <v>15074870544</v>
      </c>
      <c r="AO1576" s="184" t="s">
        <v>18594</v>
      </c>
      <c r="AP1576" s="184" t="s">
        <v>29065</v>
      </c>
      <c r="AQ1576" s="184">
        <v>13787853881</v>
      </c>
      <c r="AR1576" s="184" t="s">
        <v>1334</v>
      </c>
      <c r="AS1576" s="184" t="s">
        <v>18593</v>
      </c>
      <c r="AT1576" s="184">
        <v>15074870544</v>
      </c>
      <c r="AU1576" s="184" t="s">
        <v>29066</v>
      </c>
      <c r="AV1576" s="184" t="s">
        <v>29066</v>
      </c>
      <c r="AW1576" s="190"/>
      <c r="AX1576" s="185">
        <v>44286</v>
      </c>
      <c r="AY1576" s="185"/>
      <c r="AZ1576" s="184" t="s">
        <v>28985</v>
      </c>
      <c r="BA1576" s="184" t="s">
        <v>29067</v>
      </c>
      <c r="BB1576" s="184"/>
      <c r="BC1576" s="184"/>
      <c r="BD1576" s="184"/>
      <c r="BE1576" s="184"/>
      <c r="BF1576" s="184"/>
      <c r="BG1576" s="184"/>
      <c r="BH1576" s="184"/>
      <c r="BI1576" s="184"/>
      <c r="BJ1576" s="184"/>
      <c r="BK1576" s="184"/>
      <c r="BL1576" s="184" t="s">
        <v>3493</v>
      </c>
      <c r="BM1576" s="184"/>
      <c r="BN1576" s="184"/>
      <c r="BO1576" s="184"/>
      <c r="BP1576" s="184" t="s">
        <v>3493</v>
      </c>
      <c r="BQ1576" s="184" t="s">
        <v>3493</v>
      </c>
      <c r="BR1576" s="184"/>
      <c r="BS1576" s="184" t="s">
        <v>3493</v>
      </c>
      <c r="BT1576" s="187" t="s">
        <v>3493</v>
      </c>
      <c r="BU1576" s="184"/>
      <c r="BV1576" s="190" t="str">
        <f>VLOOKUP(D:D,[1]省份代码!A:B,2,0)</f>
        <v>160</v>
      </c>
      <c r="BW1576" s="190" t="e">
        <f>VLOOKUP(D:D,#REF!,3,0)</f>
        <v>#REF!</v>
      </c>
      <c r="BX1576" s="190"/>
      <c r="BY1576" s="190"/>
      <c r="BZ1576" s="191" t="e">
        <f>VLOOKUP(D:D,#REF!,2,0)</f>
        <v>#REF!</v>
      </c>
      <c r="CA1576" s="192" t="s">
        <v>18928</v>
      </c>
      <c r="CB1576" s="192" t="s">
        <v>18928</v>
      </c>
      <c r="CC1576" s="192" t="s">
        <v>18928</v>
      </c>
      <c r="CD1576" s="190"/>
      <c r="CE1576" s="184">
        <v>7005074</v>
      </c>
    </row>
    <row r="1577" spans="1:83" ht="11.95" customHeight="1">
      <c r="A1577" s="184">
        <v>7005075</v>
      </c>
      <c r="B1577" s="184">
        <v>1576</v>
      </c>
      <c r="C1577" s="184" t="s">
        <v>3672</v>
      </c>
      <c r="D1577" s="184" t="s">
        <v>34</v>
      </c>
      <c r="E1577" s="184" t="s">
        <v>29057</v>
      </c>
      <c r="F1577" s="184" t="s">
        <v>29068</v>
      </c>
      <c r="G1577" s="185">
        <v>42947</v>
      </c>
      <c r="H1577" s="186" t="s">
        <v>15974</v>
      </c>
      <c r="I1577" s="187">
        <v>21158</v>
      </c>
      <c r="J1577" s="184" t="s">
        <v>28594</v>
      </c>
      <c r="K1577" s="184">
        <v>7005075</v>
      </c>
      <c r="L1577" s="184" t="s">
        <v>18598</v>
      </c>
      <c r="M1577" s="184" t="s">
        <v>18599</v>
      </c>
      <c r="N1577" s="188" t="s">
        <v>29069</v>
      </c>
      <c r="O1577" s="189" t="s">
        <v>18600</v>
      </c>
      <c r="P1577" s="187" t="s">
        <v>29070</v>
      </c>
      <c r="Q1577" s="187" t="s">
        <v>29070</v>
      </c>
      <c r="R1577" s="184" t="s">
        <v>29071</v>
      </c>
      <c r="S1577" s="184" t="s">
        <v>29072</v>
      </c>
      <c r="T1577" s="184" t="s">
        <v>18601</v>
      </c>
      <c r="U1577" s="184">
        <v>13974085229</v>
      </c>
      <c r="V1577" s="184" t="s">
        <v>18601</v>
      </c>
      <c r="W1577" s="184">
        <v>13974085229</v>
      </c>
      <c r="X1577" s="187" t="s">
        <v>29073</v>
      </c>
      <c r="Y1577" s="187"/>
      <c r="Z1577" s="188" t="s">
        <v>18602</v>
      </c>
      <c r="AA1577" s="184">
        <v>180</v>
      </c>
      <c r="AB1577" s="184" t="s">
        <v>18540</v>
      </c>
      <c r="AC1577" s="184"/>
      <c r="AD1577" s="184"/>
      <c r="AE1577" s="184" t="s">
        <v>3580</v>
      </c>
      <c r="AF1577" s="184" t="s">
        <v>4919</v>
      </c>
      <c r="AG1577" s="184"/>
      <c r="AH1577" s="184"/>
      <c r="AI1577" s="184"/>
      <c r="AJ1577" s="184" t="s">
        <v>3563</v>
      </c>
      <c r="AK1577" s="184">
        <v>414200</v>
      </c>
      <c r="AL1577" s="184" t="s">
        <v>1334</v>
      </c>
      <c r="AM1577" s="184" t="s">
        <v>18593</v>
      </c>
      <c r="AN1577" s="184">
        <v>15074870544</v>
      </c>
      <c r="AO1577" s="184" t="s">
        <v>18594</v>
      </c>
      <c r="AP1577" s="184" t="s">
        <v>18603</v>
      </c>
      <c r="AQ1577" s="184">
        <v>18975019189</v>
      </c>
      <c r="AR1577" s="184" t="s">
        <v>1334</v>
      </c>
      <c r="AS1577" s="184" t="s">
        <v>18593</v>
      </c>
      <c r="AT1577" s="184">
        <v>15074870544</v>
      </c>
      <c r="AU1577" s="184" t="s">
        <v>18604</v>
      </c>
      <c r="AV1577" s="184" t="s">
        <v>18604</v>
      </c>
      <c r="AW1577" s="190"/>
      <c r="AX1577" s="185">
        <v>44286</v>
      </c>
      <c r="AY1577" s="185"/>
      <c r="AZ1577" s="184" t="s">
        <v>28985</v>
      </c>
      <c r="BA1577" s="184" t="s">
        <v>29074</v>
      </c>
      <c r="BB1577" s="184"/>
      <c r="BC1577" s="184"/>
      <c r="BD1577" s="184"/>
      <c r="BE1577" s="184"/>
      <c r="BF1577" s="184"/>
      <c r="BG1577" s="184"/>
      <c r="BH1577" s="184"/>
      <c r="BI1577" s="184"/>
      <c r="BJ1577" s="184"/>
      <c r="BK1577" s="184"/>
      <c r="BL1577" s="184" t="s">
        <v>3493</v>
      </c>
      <c r="BM1577" s="184"/>
      <c r="BN1577" s="184"/>
      <c r="BO1577" s="184"/>
      <c r="BP1577" s="184" t="s">
        <v>3493</v>
      </c>
      <c r="BQ1577" s="184" t="s">
        <v>3493</v>
      </c>
      <c r="BR1577" s="184"/>
      <c r="BS1577" s="184"/>
      <c r="BT1577" s="187" t="s">
        <v>3493</v>
      </c>
      <c r="BU1577" s="184"/>
      <c r="BV1577" s="190" t="str">
        <f>VLOOKUP(D:D,[1]省份代码!A:B,2,0)</f>
        <v>160</v>
      </c>
      <c r="BW1577" s="190" t="e">
        <f>VLOOKUP(D:D,#REF!,3,0)</f>
        <v>#REF!</v>
      </c>
      <c r="BX1577" s="190"/>
      <c r="BY1577" s="190"/>
      <c r="BZ1577" s="191" t="e">
        <f>VLOOKUP(D:D,#REF!,2,0)</f>
        <v>#REF!</v>
      </c>
      <c r="CA1577" s="192" t="s">
        <v>18928</v>
      </c>
      <c r="CB1577" s="192" t="s">
        <v>18928</v>
      </c>
      <c r="CC1577" s="192" t="s">
        <v>18928</v>
      </c>
      <c r="CD1577" s="190"/>
      <c r="CE1577" s="184">
        <v>7005075</v>
      </c>
    </row>
    <row r="1578" spans="1:83" ht="11.95" customHeight="1">
      <c r="A1578" s="184">
        <v>7005076</v>
      </c>
      <c r="B1578" s="184">
        <v>1577</v>
      </c>
      <c r="C1578" s="184" t="s">
        <v>3672</v>
      </c>
      <c r="D1578" s="184" t="s">
        <v>34</v>
      </c>
      <c r="E1578" s="184" t="s">
        <v>29057</v>
      </c>
      <c r="F1578" s="184" t="s">
        <v>29075</v>
      </c>
      <c r="G1578" s="185">
        <v>42947</v>
      </c>
      <c r="H1578" s="186" t="s">
        <v>15974</v>
      </c>
      <c r="I1578" s="187">
        <v>21158</v>
      </c>
      <c r="J1578" s="184" t="s">
        <v>28594</v>
      </c>
      <c r="K1578" s="184">
        <v>7005076</v>
      </c>
      <c r="L1578" s="184" t="s">
        <v>29076</v>
      </c>
      <c r="M1578" s="184" t="s">
        <v>29077</v>
      </c>
      <c r="N1578" s="188" t="s">
        <v>18605</v>
      </c>
      <c r="O1578" s="189" t="s">
        <v>29078</v>
      </c>
      <c r="P1578" s="187" t="s">
        <v>29079</v>
      </c>
      <c r="Q1578" s="187" t="s">
        <v>29079</v>
      </c>
      <c r="R1578" s="184" t="s">
        <v>29080</v>
      </c>
      <c r="S1578" s="184">
        <v>13975034476</v>
      </c>
      <c r="T1578" s="184" t="s">
        <v>29081</v>
      </c>
      <c r="U1578" s="184">
        <v>13873089010</v>
      </c>
      <c r="V1578" s="184" t="s">
        <v>18606</v>
      </c>
      <c r="W1578" s="184">
        <v>18673542999</v>
      </c>
      <c r="X1578" s="187" t="s">
        <v>29082</v>
      </c>
      <c r="Y1578" s="187" t="s">
        <v>29083</v>
      </c>
      <c r="Z1578" s="188"/>
      <c r="AA1578" s="184">
        <v>180</v>
      </c>
      <c r="AB1578" s="184" t="s">
        <v>18540</v>
      </c>
      <c r="AC1578" s="184"/>
      <c r="AD1578" s="184"/>
      <c r="AE1578" s="184" t="s">
        <v>3580</v>
      </c>
      <c r="AF1578" s="184" t="s">
        <v>4919</v>
      </c>
      <c r="AG1578" s="184"/>
      <c r="AH1578" s="184"/>
      <c r="AI1578" s="184"/>
      <c r="AJ1578" s="184" t="s">
        <v>3563</v>
      </c>
      <c r="AK1578" s="184">
        <v>414009</v>
      </c>
      <c r="AL1578" s="184" t="s">
        <v>1334</v>
      </c>
      <c r="AM1578" s="184" t="s">
        <v>18593</v>
      </c>
      <c r="AN1578" s="184">
        <v>15074870544</v>
      </c>
      <c r="AO1578" s="184" t="s">
        <v>18594</v>
      </c>
      <c r="AP1578" s="184" t="s">
        <v>4986</v>
      </c>
      <c r="AQ1578" s="184" t="s">
        <v>18607</v>
      </c>
      <c r="AR1578" s="184" t="s">
        <v>1334</v>
      </c>
      <c r="AS1578" s="184" t="s">
        <v>18593</v>
      </c>
      <c r="AT1578" s="184">
        <v>15074870544</v>
      </c>
      <c r="AU1578" s="184" t="s">
        <v>18608</v>
      </c>
      <c r="AV1578" s="184" t="s">
        <v>18608</v>
      </c>
      <c r="AW1578" s="190"/>
      <c r="AX1578" s="185">
        <v>43160</v>
      </c>
      <c r="AY1578" s="185">
        <v>43160</v>
      </c>
      <c r="AZ1578" s="184" t="s">
        <v>18609</v>
      </c>
      <c r="BA1578" s="184" t="s">
        <v>18610</v>
      </c>
      <c r="BB1578" s="184"/>
      <c r="BC1578" s="184"/>
      <c r="BD1578" s="184"/>
      <c r="BE1578" s="184"/>
      <c r="BF1578" s="184"/>
      <c r="BG1578" s="184"/>
      <c r="BH1578" s="184"/>
      <c r="BI1578" s="184"/>
      <c r="BJ1578" s="184"/>
      <c r="BK1578" s="184"/>
      <c r="BL1578" s="184" t="s">
        <v>3493</v>
      </c>
      <c r="BM1578" s="184"/>
      <c r="BN1578" s="184"/>
      <c r="BO1578" s="184" t="s">
        <v>3493</v>
      </c>
      <c r="BP1578" s="184" t="s">
        <v>3493</v>
      </c>
      <c r="BQ1578" s="184" t="s">
        <v>3493</v>
      </c>
      <c r="BR1578" s="184"/>
      <c r="BS1578" s="184"/>
      <c r="BT1578" s="187" t="s">
        <v>3493</v>
      </c>
      <c r="BU1578" s="184"/>
      <c r="BV1578" s="190" t="str">
        <f>VLOOKUP(D:D,[1]省份代码!A:B,2,0)</f>
        <v>160</v>
      </c>
      <c r="BW1578" s="190" t="e">
        <f>VLOOKUP(D:D,#REF!,3,0)</f>
        <v>#REF!</v>
      </c>
      <c r="BX1578" s="190"/>
      <c r="BY1578" s="190"/>
      <c r="BZ1578" s="191" t="e">
        <f>VLOOKUP(D:D,#REF!,2,0)</f>
        <v>#REF!</v>
      </c>
      <c r="CA1578" s="192" t="s">
        <v>18928</v>
      </c>
      <c r="CB1578" s="192" t="s">
        <v>18928</v>
      </c>
      <c r="CC1578" s="192" t="s">
        <v>18928</v>
      </c>
      <c r="CD1578" s="190"/>
      <c r="CE1578" s="184">
        <v>7005076</v>
      </c>
    </row>
    <row r="1579" spans="1:83" ht="11.95" customHeight="1">
      <c r="A1579" s="184">
        <v>7005077</v>
      </c>
      <c r="B1579" s="184">
        <v>1578</v>
      </c>
      <c r="C1579" s="184" t="s">
        <v>3672</v>
      </c>
      <c r="D1579" s="184" t="s">
        <v>34</v>
      </c>
      <c r="E1579" s="184" t="s">
        <v>29057</v>
      </c>
      <c r="F1579" s="184" t="s">
        <v>29084</v>
      </c>
      <c r="G1579" s="185">
        <v>42947</v>
      </c>
      <c r="H1579" s="186" t="s">
        <v>15974</v>
      </c>
      <c r="I1579" s="187">
        <v>21158</v>
      </c>
      <c r="J1579" s="184" t="s">
        <v>28594</v>
      </c>
      <c r="K1579" s="184">
        <v>7005077</v>
      </c>
      <c r="L1579" s="184" t="s">
        <v>29085</v>
      </c>
      <c r="M1579" s="184" t="s">
        <v>29086</v>
      </c>
      <c r="N1579" s="188" t="s">
        <v>29087</v>
      </c>
      <c r="O1579" s="189" t="s">
        <v>29088</v>
      </c>
      <c r="P1579" s="187" t="s">
        <v>18611</v>
      </c>
      <c r="Q1579" s="187" t="s">
        <v>18611</v>
      </c>
      <c r="R1579" s="184" t="s">
        <v>29089</v>
      </c>
      <c r="S1579" s="184">
        <v>18974006666</v>
      </c>
      <c r="T1579" s="184" t="s">
        <v>29090</v>
      </c>
      <c r="U1579" s="184">
        <v>13574750952</v>
      </c>
      <c r="V1579" s="184" t="s">
        <v>29089</v>
      </c>
      <c r="W1579" s="184">
        <v>18974006666</v>
      </c>
      <c r="X1579" s="187" t="s">
        <v>18612</v>
      </c>
      <c r="Y1579" s="187"/>
      <c r="Z1579" s="188"/>
      <c r="AA1579" s="184">
        <v>180</v>
      </c>
      <c r="AB1579" s="184" t="s">
        <v>18540</v>
      </c>
      <c r="AC1579" s="184"/>
      <c r="AD1579" s="184"/>
      <c r="AE1579" s="184" t="s">
        <v>3580</v>
      </c>
      <c r="AF1579" s="184" t="s">
        <v>4919</v>
      </c>
      <c r="AG1579" s="184"/>
      <c r="AH1579" s="184"/>
      <c r="AI1579" s="184"/>
      <c r="AJ1579" s="184" t="s">
        <v>3563</v>
      </c>
      <c r="AK1579" s="184">
        <v>410400</v>
      </c>
      <c r="AL1579" s="184" t="s">
        <v>1334</v>
      </c>
      <c r="AM1579" s="184" t="s">
        <v>18593</v>
      </c>
      <c r="AN1579" s="184">
        <v>15074870544</v>
      </c>
      <c r="AO1579" s="184" t="s">
        <v>18594</v>
      </c>
      <c r="AP1579" s="184" t="s">
        <v>29091</v>
      </c>
      <c r="AQ1579" s="184">
        <v>18607401166</v>
      </c>
      <c r="AR1579" s="184" t="s">
        <v>1334</v>
      </c>
      <c r="AS1579" s="184" t="s">
        <v>18593</v>
      </c>
      <c r="AT1579" s="184">
        <v>15074870544</v>
      </c>
      <c r="AU1579" s="184" t="s">
        <v>29092</v>
      </c>
      <c r="AV1579" s="184" t="s">
        <v>29092</v>
      </c>
      <c r="AW1579" s="190"/>
      <c r="AX1579" s="185">
        <v>44564</v>
      </c>
      <c r="AY1579" s="185"/>
      <c r="AZ1579" s="184" t="s">
        <v>28985</v>
      </c>
      <c r="BA1579" s="184" t="s">
        <v>29093</v>
      </c>
      <c r="BB1579" s="184"/>
      <c r="BC1579" s="184"/>
      <c r="BD1579" s="184"/>
      <c r="BE1579" s="184"/>
      <c r="BF1579" s="184"/>
      <c r="BG1579" s="184"/>
      <c r="BH1579" s="184"/>
      <c r="BI1579" s="184"/>
      <c r="BJ1579" s="184"/>
      <c r="BK1579" s="184"/>
      <c r="BL1579" s="184" t="s">
        <v>3493</v>
      </c>
      <c r="BM1579" s="184"/>
      <c r="BN1579" s="184"/>
      <c r="BO1579" s="184"/>
      <c r="BP1579" s="184" t="s">
        <v>3493</v>
      </c>
      <c r="BQ1579" s="184" t="s">
        <v>3493</v>
      </c>
      <c r="BR1579" s="184"/>
      <c r="BS1579" s="184"/>
      <c r="BT1579" s="187" t="s">
        <v>3493</v>
      </c>
      <c r="BU1579" s="184"/>
      <c r="BV1579" s="190" t="str">
        <f>VLOOKUP(D:D,[1]省份代码!A:B,2,0)</f>
        <v>160</v>
      </c>
      <c r="BW1579" s="190" t="e">
        <f>VLOOKUP(D:D,#REF!,3,0)</f>
        <v>#REF!</v>
      </c>
      <c r="BX1579" s="190"/>
      <c r="BY1579" s="190"/>
      <c r="BZ1579" s="191" t="e">
        <f>VLOOKUP(D:D,#REF!,2,0)</f>
        <v>#REF!</v>
      </c>
      <c r="CA1579" s="192" t="s">
        <v>18928</v>
      </c>
      <c r="CB1579" s="192" t="s">
        <v>18928</v>
      </c>
      <c r="CC1579" s="192" t="s">
        <v>18928</v>
      </c>
      <c r="CD1579" s="190"/>
      <c r="CE1579" s="184">
        <v>7005077</v>
      </c>
    </row>
    <row r="1580" spans="1:83" ht="11.95" customHeight="1">
      <c r="A1580" s="184">
        <v>7005078</v>
      </c>
      <c r="B1580" s="184">
        <v>1579</v>
      </c>
      <c r="C1580" s="184" t="s">
        <v>19398</v>
      </c>
      <c r="D1580" s="184" t="s">
        <v>42</v>
      </c>
      <c r="E1580" s="184" t="s">
        <v>18613</v>
      </c>
      <c r="F1580" s="184" t="s">
        <v>18614</v>
      </c>
      <c r="G1580" s="185">
        <v>42948</v>
      </c>
      <c r="H1580" s="186" t="s">
        <v>19580</v>
      </c>
      <c r="I1580" s="187">
        <v>21166</v>
      </c>
      <c r="J1580" s="184" t="s">
        <v>29094</v>
      </c>
      <c r="K1580" s="184">
        <v>7005078</v>
      </c>
      <c r="L1580" s="184" t="s">
        <v>29095</v>
      </c>
      <c r="M1580" s="184" t="s">
        <v>18615</v>
      </c>
      <c r="N1580" s="188" t="s">
        <v>18616</v>
      </c>
      <c r="O1580" s="189"/>
      <c r="P1580" s="187" t="s">
        <v>29096</v>
      </c>
      <c r="Q1580" s="187" t="s">
        <v>29096</v>
      </c>
      <c r="R1580" s="184" t="s">
        <v>29097</v>
      </c>
      <c r="S1580" s="184" t="s">
        <v>29098</v>
      </c>
      <c r="T1580" s="184" t="s">
        <v>29099</v>
      </c>
      <c r="U1580" s="184">
        <v>13555535258</v>
      </c>
      <c r="V1580" s="184" t="s">
        <v>29100</v>
      </c>
      <c r="W1580" s="184">
        <v>18845910512</v>
      </c>
      <c r="X1580" s="187" t="s">
        <v>18617</v>
      </c>
      <c r="Y1580" s="187"/>
      <c r="Z1580" s="187" t="s">
        <v>18617</v>
      </c>
      <c r="AA1580" s="184">
        <v>180</v>
      </c>
      <c r="AB1580" s="184" t="s">
        <v>3561</v>
      </c>
      <c r="AC1580" s="184"/>
      <c r="AD1580" s="184"/>
      <c r="AE1580" s="184"/>
      <c r="AF1580" s="184"/>
      <c r="AG1580" s="184"/>
      <c r="AH1580" s="184"/>
      <c r="AI1580" s="184"/>
      <c r="AJ1580" s="184" t="s">
        <v>3593</v>
      </c>
      <c r="AK1580" s="184">
        <v>163000</v>
      </c>
      <c r="AL1580" s="184" t="s">
        <v>29101</v>
      </c>
      <c r="AM1580" s="184" t="s">
        <v>29102</v>
      </c>
      <c r="AN1580" s="184"/>
      <c r="AO1580" s="184" t="s">
        <v>18618</v>
      </c>
      <c r="AP1580" s="184" t="s">
        <v>18619</v>
      </c>
      <c r="AQ1580" s="184">
        <v>15245968855</v>
      </c>
      <c r="AR1580" s="184" t="s">
        <v>29101</v>
      </c>
      <c r="AS1580" s="184" t="s">
        <v>29102</v>
      </c>
      <c r="AT1580" s="184">
        <v>13703647903</v>
      </c>
      <c r="AU1580" s="184" t="s">
        <v>29103</v>
      </c>
      <c r="AV1580" s="184" t="s">
        <v>29103</v>
      </c>
      <c r="AW1580" s="190"/>
      <c r="AX1580" s="185">
        <v>44720</v>
      </c>
      <c r="AY1580" s="185">
        <v>43990</v>
      </c>
      <c r="AZ1580" s="184" t="s">
        <v>19846</v>
      </c>
      <c r="BA1580" s="184" t="s">
        <v>29104</v>
      </c>
      <c r="BB1580" s="184"/>
      <c r="BC1580" s="184"/>
      <c r="BD1580" s="184"/>
      <c r="BE1580" s="184"/>
      <c r="BF1580" s="184"/>
      <c r="BG1580" s="184"/>
      <c r="BH1580" s="184"/>
      <c r="BI1580" s="184"/>
      <c r="BJ1580" s="184"/>
      <c r="BK1580" s="184"/>
      <c r="BL1580" s="184" t="s">
        <v>3493</v>
      </c>
      <c r="BM1580" s="184"/>
      <c r="BN1580" s="184"/>
      <c r="BO1580" s="184"/>
      <c r="BP1580" s="184" t="s">
        <v>3493</v>
      </c>
      <c r="BQ1580" s="184" t="s">
        <v>3493</v>
      </c>
      <c r="BR1580" s="184"/>
      <c r="BS1580" s="184"/>
      <c r="BT1580" s="187" t="s">
        <v>3493</v>
      </c>
      <c r="BU1580" s="184"/>
      <c r="BV1580" s="190" t="str">
        <f>VLOOKUP(D:D,[1]省份代码!A:B,2,0)</f>
        <v>090</v>
      </c>
      <c r="BW1580" s="190" t="e">
        <f>VLOOKUP(D:D,#REF!,3,0)</f>
        <v>#REF!</v>
      </c>
      <c r="BX1580" s="190"/>
      <c r="BY1580" s="190"/>
      <c r="BZ1580" s="191" t="e">
        <f>VLOOKUP(D:D,#REF!,2,0)</f>
        <v>#REF!</v>
      </c>
      <c r="CA1580" s="192" t="s">
        <v>18928</v>
      </c>
      <c r="CB1580" s="192" t="s">
        <v>18928</v>
      </c>
      <c r="CC1580" s="192" t="s">
        <v>18928</v>
      </c>
      <c r="CD1580" s="190"/>
      <c r="CE1580" s="184">
        <v>7005078</v>
      </c>
    </row>
    <row r="1581" spans="1:83" ht="11.95" customHeight="1">
      <c r="A1581" s="184">
        <v>7005079</v>
      </c>
      <c r="B1581" s="184">
        <v>1580</v>
      </c>
      <c r="C1581" s="184" t="s">
        <v>3672</v>
      </c>
      <c r="D1581" s="184" t="s">
        <v>36</v>
      </c>
      <c r="E1581" s="184" t="s">
        <v>18620</v>
      </c>
      <c r="F1581" s="184" t="s">
        <v>18621</v>
      </c>
      <c r="G1581" s="185">
        <v>42948</v>
      </c>
      <c r="H1581" s="186" t="s">
        <v>8089</v>
      </c>
      <c r="I1581" s="187">
        <v>21169</v>
      </c>
      <c r="J1581" s="184" t="s">
        <v>22303</v>
      </c>
      <c r="K1581" s="184">
        <v>7005079</v>
      </c>
      <c r="L1581" s="184" t="s">
        <v>29105</v>
      </c>
      <c r="M1581" s="184" t="s">
        <v>29106</v>
      </c>
      <c r="N1581" s="188" t="s">
        <v>29107</v>
      </c>
      <c r="O1581" s="189" t="s">
        <v>18622</v>
      </c>
      <c r="P1581" s="187" t="s">
        <v>29108</v>
      </c>
      <c r="Q1581" s="187" t="s">
        <v>29108</v>
      </c>
      <c r="R1581" s="184" t="s">
        <v>29109</v>
      </c>
      <c r="S1581" s="184">
        <v>13850732717</v>
      </c>
      <c r="T1581" s="184" t="s">
        <v>29110</v>
      </c>
      <c r="U1581" s="184">
        <v>13850707182</v>
      </c>
      <c r="V1581" s="184" t="s">
        <v>18623</v>
      </c>
      <c r="W1581" s="184" t="s">
        <v>18624</v>
      </c>
      <c r="X1581" s="187" t="s">
        <v>29111</v>
      </c>
      <c r="Y1581" s="187"/>
      <c r="Z1581" s="188" t="s">
        <v>18625</v>
      </c>
      <c r="AA1581" s="184">
        <v>180</v>
      </c>
      <c r="AB1581" s="184" t="s">
        <v>24193</v>
      </c>
      <c r="AC1581" s="184"/>
      <c r="AD1581" s="184"/>
      <c r="AE1581" s="184"/>
      <c r="AF1581" s="184"/>
      <c r="AG1581" s="184"/>
      <c r="AH1581" s="184"/>
      <c r="AI1581" s="184"/>
      <c r="AJ1581" s="184"/>
      <c r="AK1581" s="184">
        <v>362400</v>
      </c>
      <c r="AL1581" s="184" t="s">
        <v>29112</v>
      </c>
      <c r="AM1581" s="184" t="s">
        <v>29113</v>
      </c>
      <c r="AN1581" s="184">
        <v>13960239758</v>
      </c>
      <c r="AO1581" s="184" t="s">
        <v>29114</v>
      </c>
      <c r="AP1581" s="184" t="s">
        <v>18626</v>
      </c>
      <c r="AQ1581" s="184">
        <v>13850707182</v>
      </c>
      <c r="AR1581" s="184" t="s">
        <v>29112</v>
      </c>
      <c r="AS1581" s="184" t="s">
        <v>29113</v>
      </c>
      <c r="AT1581" s="184">
        <v>13960239758</v>
      </c>
      <c r="AU1581" s="184" t="s">
        <v>29115</v>
      </c>
      <c r="AV1581" s="184" t="s">
        <v>18627</v>
      </c>
      <c r="AW1581" s="190"/>
      <c r="AX1581" s="185">
        <v>44371</v>
      </c>
      <c r="AY1581" s="185"/>
      <c r="AZ1581" s="184" t="s">
        <v>19014</v>
      </c>
      <c r="BA1581" s="184" t="s">
        <v>18628</v>
      </c>
      <c r="BB1581" s="184"/>
      <c r="BC1581" s="184"/>
      <c r="BD1581" s="184"/>
      <c r="BE1581" s="184"/>
      <c r="BF1581" s="184"/>
      <c r="BG1581" s="184"/>
      <c r="BH1581" s="184"/>
      <c r="BI1581" s="184"/>
      <c r="BJ1581" s="184"/>
      <c r="BK1581" s="184"/>
      <c r="BL1581" s="184" t="s">
        <v>3493</v>
      </c>
      <c r="BM1581" s="184"/>
      <c r="BN1581" s="184" t="s">
        <v>3493</v>
      </c>
      <c r="BO1581" s="184"/>
      <c r="BP1581" s="184" t="s">
        <v>3493</v>
      </c>
      <c r="BQ1581" s="184" t="str">
        <f t="shared" ref="BQ1581" si="62">IF(OR(M1581="",M1581="/")," ","√")</f>
        <v>√</v>
      </c>
      <c r="BR1581" s="184"/>
      <c r="BS1581" s="184"/>
      <c r="BT1581" s="187" t="s">
        <v>3493</v>
      </c>
      <c r="BU1581" s="184"/>
      <c r="BV1581" s="190" t="str">
        <f>VLOOKUP(D:D,[1]省份代码!A:B,2,0)</f>
        <v>150</v>
      </c>
      <c r="BW1581" s="190" t="e">
        <f>VLOOKUP(D:D,#REF!,3,0)</f>
        <v>#REF!</v>
      </c>
      <c r="BX1581" s="190"/>
      <c r="BY1581" s="190"/>
      <c r="BZ1581" s="191" t="e">
        <f>VLOOKUP(D:D,#REF!,2,0)</f>
        <v>#REF!</v>
      </c>
      <c r="CA1581" s="192" t="s">
        <v>18928</v>
      </c>
      <c r="CB1581" s="192" t="s">
        <v>18928</v>
      </c>
      <c r="CC1581" s="192" t="s">
        <v>18928</v>
      </c>
      <c r="CD1581" s="190"/>
      <c r="CE1581" s="184">
        <v>7005079</v>
      </c>
    </row>
    <row r="1582" spans="1:83" ht="11.95" customHeight="1">
      <c r="A1582" s="184">
        <v>7005080</v>
      </c>
      <c r="B1582" s="184">
        <v>1581</v>
      </c>
      <c r="C1582" s="184" t="s">
        <v>3672</v>
      </c>
      <c r="D1582" s="184" t="s">
        <v>34</v>
      </c>
      <c r="E1582" s="184" t="s">
        <v>29116</v>
      </c>
      <c r="F1582" s="184" t="s">
        <v>29117</v>
      </c>
      <c r="G1582" s="185">
        <v>42950</v>
      </c>
      <c r="H1582" s="186" t="s">
        <v>16430</v>
      </c>
      <c r="I1582" s="187">
        <v>21155</v>
      </c>
      <c r="J1582" s="184" t="s">
        <v>28594</v>
      </c>
      <c r="K1582" s="184">
        <v>7005080</v>
      </c>
      <c r="L1582" s="184" t="s">
        <v>29118</v>
      </c>
      <c r="M1582" s="184" t="s">
        <v>29119</v>
      </c>
      <c r="N1582" s="188" t="s">
        <v>18629</v>
      </c>
      <c r="O1582" s="189"/>
      <c r="P1582" s="187" t="s">
        <v>18630</v>
      </c>
      <c r="Q1582" s="187" t="s">
        <v>18630</v>
      </c>
      <c r="R1582" s="184" t="s">
        <v>29120</v>
      </c>
      <c r="S1582" s="184">
        <v>15197622988</v>
      </c>
      <c r="T1582" s="184" t="s">
        <v>29121</v>
      </c>
      <c r="U1582" s="184">
        <v>18973606393</v>
      </c>
      <c r="V1582" s="184" t="s">
        <v>29120</v>
      </c>
      <c r="W1582" s="184">
        <v>15197622988</v>
      </c>
      <c r="X1582" s="187" t="s">
        <v>18631</v>
      </c>
      <c r="Y1582" s="187"/>
      <c r="Z1582" s="188"/>
      <c r="AA1582" s="184">
        <v>180</v>
      </c>
      <c r="AB1582" s="184" t="s">
        <v>18540</v>
      </c>
      <c r="AC1582" s="184" t="s">
        <v>19120</v>
      </c>
      <c r="AD1582" s="184"/>
      <c r="AE1582" s="184"/>
      <c r="AF1582" s="184"/>
      <c r="AG1582" s="184"/>
      <c r="AH1582" s="184"/>
      <c r="AI1582" s="184"/>
      <c r="AJ1582" s="184" t="s">
        <v>3563</v>
      </c>
      <c r="AK1582" s="184">
        <v>415900</v>
      </c>
      <c r="AL1582" s="184" t="s">
        <v>998</v>
      </c>
      <c r="AM1582" s="184" t="s">
        <v>16441</v>
      </c>
      <c r="AN1582" s="184">
        <v>18975802353</v>
      </c>
      <c r="AO1582" s="184" t="s">
        <v>29122</v>
      </c>
      <c r="AP1582" s="184" t="s">
        <v>29123</v>
      </c>
      <c r="AQ1582" s="184">
        <v>18973606393</v>
      </c>
      <c r="AR1582" s="184" t="s">
        <v>998</v>
      </c>
      <c r="AS1582" s="184" t="s">
        <v>16441</v>
      </c>
      <c r="AT1582" s="184">
        <v>18975802353</v>
      </c>
      <c r="AU1582" s="184" t="s">
        <v>29124</v>
      </c>
      <c r="AV1582" s="184" t="s">
        <v>29125</v>
      </c>
      <c r="AW1582" s="190"/>
      <c r="AX1582" s="185">
        <v>44676</v>
      </c>
      <c r="AY1582" s="185"/>
      <c r="AZ1582" s="184" t="s">
        <v>19014</v>
      </c>
      <c r="BA1582" s="184" t="s">
        <v>29126</v>
      </c>
      <c r="BB1582" s="184"/>
      <c r="BC1582" s="184"/>
      <c r="BD1582" s="184"/>
      <c r="BE1582" s="184"/>
      <c r="BF1582" s="184"/>
      <c r="BG1582" s="184"/>
      <c r="BH1582" s="184"/>
      <c r="BI1582" s="184"/>
      <c r="BJ1582" s="184"/>
      <c r="BK1582" s="184"/>
      <c r="BL1582" s="184" t="s">
        <v>3493</v>
      </c>
      <c r="BM1582" s="184"/>
      <c r="BN1582" s="184"/>
      <c r="BO1582" s="184"/>
      <c r="BP1582" s="184" t="s">
        <v>3493</v>
      </c>
      <c r="BQ1582" s="184" t="s">
        <v>3493</v>
      </c>
      <c r="BR1582" s="184"/>
      <c r="BS1582" s="184"/>
      <c r="BT1582" s="187" t="s">
        <v>3493</v>
      </c>
      <c r="BU1582" s="184"/>
      <c r="BV1582" s="190" t="str">
        <f>VLOOKUP(D:D,[1]省份代码!A:B,2,0)</f>
        <v>160</v>
      </c>
      <c r="BW1582" s="190" t="e">
        <f>VLOOKUP(D:D,#REF!,3,0)</f>
        <v>#REF!</v>
      </c>
      <c r="BX1582" s="190"/>
      <c r="BY1582" s="190"/>
      <c r="BZ1582" s="191" t="e">
        <f>VLOOKUP(D:D,#REF!,2,0)</f>
        <v>#REF!</v>
      </c>
      <c r="CA1582" s="192" t="s">
        <v>18928</v>
      </c>
      <c r="CB1582" s="192" t="s">
        <v>18928</v>
      </c>
      <c r="CC1582" s="192" t="s">
        <v>18928</v>
      </c>
      <c r="CD1582" s="190"/>
      <c r="CE1582" s="184">
        <v>7005080</v>
      </c>
    </row>
    <row r="1583" spans="1:83" ht="11.95" customHeight="1">
      <c r="A1583" s="184">
        <v>7005081</v>
      </c>
      <c r="B1583" s="184">
        <v>1582</v>
      </c>
      <c r="C1583" s="184" t="s">
        <v>3672</v>
      </c>
      <c r="D1583" s="184" t="s">
        <v>34</v>
      </c>
      <c r="E1583" s="184" t="s">
        <v>29116</v>
      </c>
      <c r="F1583" s="184" t="s">
        <v>29127</v>
      </c>
      <c r="G1583" s="185">
        <v>42950</v>
      </c>
      <c r="H1583" s="186" t="s">
        <v>16430</v>
      </c>
      <c r="I1583" s="187">
        <v>21155</v>
      </c>
      <c r="J1583" s="184" t="s">
        <v>28594</v>
      </c>
      <c r="K1583" s="184">
        <v>7005081</v>
      </c>
      <c r="L1583" s="184" t="s">
        <v>29128</v>
      </c>
      <c r="M1583" s="184" t="s">
        <v>29129</v>
      </c>
      <c r="N1583" s="188" t="s">
        <v>29130</v>
      </c>
      <c r="O1583" s="189"/>
      <c r="P1583" s="187" t="s">
        <v>18632</v>
      </c>
      <c r="Q1583" s="187" t="s">
        <v>18632</v>
      </c>
      <c r="R1583" s="184" t="s">
        <v>29131</v>
      </c>
      <c r="S1583" s="184" t="s">
        <v>18633</v>
      </c>
      <c r="T1583" s="184" t="s">
        <v>29132</v>
      </c>
      <c r="U1583" s="184">
        <v>18975657727</v>
      </c>
      <c r="V1583" s="184" t="s">
        <v>18634</v>
      </c>
      <c r="W1583" s="184">
        <v>18169257070</v>
      </c>
      <c r="X1583" s="187" t="s">
        <v>29133</v>
      </c>
      <c r="Y1583" s="187" t="s">
        <v>29134</v>
      </c>
      <c r="Z1583" s="188"/>
      <c r="AA1583" s="184">
        <v>180</v>
      </c>
      <c r="AB1583" s="184" t="s">
        <v>18540</v>
      </c>
      <c r="AC1583" s="184" t="s">
        <v>19120</v>
      </c>
      <c r="AD1583" s="184"/>
      <c r="AE1583" s="184"/>
      <c r="AF1583" s="184"/>
      <c r="AG1583" s="184"/>
      <c r="AH1583" s="184"/>
      <c r="AI1583" s="184"/>
      <c r="AJ1583" s="184" t="s">
        <v>3563</v>
      </c>
      <c r="AK1583" s="184">
        <v>415100</v>
      </c>
      <c r="AL1583" s="184" t="s">
        <v>998</v>
      </c>
      <c r="AM1583" s="184" t="s">
        <v>16441</v>
      </c>
      <c r="AN1583" s="184">
        <v>18975802353</v>
      </c>
      <c r="AO1583" s="184" t="s">
        <v>29122</v>
      </c>
      <c r="AP1583" s="184" t="s">
        <v>29135</v>
      </c>
      <c r="AQ1583" s="184">
        <v>18975657713</v>
      </c>
      <c r="AR1583" s="184" t="s">
        <v>998</v>
      </c>
      <c r="AS1583" s="184" t="s">
        <v>16441</v>
      </c>
      <c r="AT1583" s="184">
        <v>18975802353</v>
      </c>
      <c r="AU1583" s="184" t="s">
        <v>29136</v>
      </c>
      <c r="AV1583" s="184" t="s">
        <v>29137</v>
      </c>
      <c r="AW1583" s="190"/>
      <c r="AX1583" s="185">
        <v>43921</v>
      </c>
      <c r="AY1583" s="185">
        <v>43236</v>
      </c>
      <c r="AZ1583" s="184" t="s">
        <v>19665</v>
      </c>
      <c r="BA1583" s="184" t="s">
        <v>18635</v>
      </c>
      <c r="BB1583" s="184"/>
      <c r="BC1583" s="184"/>
      <c r="BD1583" s="184"/>
      <c r="BE1583" s="184"/>
      <c r="BF1583" s="184"/>
      <c r="BG1583" s="184"/>
      <c r="BH1583" s="184"/>
      <c r="BI1583" s="184"/>
      <c r="BJ1583" s="184"/>
      <c r="BK1583" s="184"/>
      <c r="BL1583" s="184" t="s">
        <v>3493</v>
      </c>
      <c r="BM1583" s="184"/>
      <c r="BN1583" s="184"/>
      <c r="BO1583" s="184" t="s">
        <v>3493</v>
      </c>
      <c r="BP1583" s="184" t="s">
        <v>3493</v>
      </c>
      <c r="BQ1583" s="184" t="s">
        <v>3493</v>
      </c>
      <c r="BR1583" s="184"/>
      <c r="BS1583" s="184"/>
      <c r="BT1583" s="187" t="s">
        <v>3493</v>
      </c>
      <c r="BU1583" s="184"/>
      <c r="BV1583" s="190" t="str">
        <f>VLOOKUP(D:D,[1]省份代码!A:B,2,0)</f>
        <v>160</v>
      </c>
      <c r="BW1583" s="190" t="e">
        <f>VLOOKUP(D:D,#REF!,3,0)</f>
        <v>#REF!</v>
      </c>
      <c r="BX1583" s="190"/>
      <c r="BY1583" s="190"/>
      <c r="BZ1583" s="191" t="e">
        <f>VLOOKUP(D:D,#REF!,2,0)</f>
        <v>#REF!</v>
      </c>
      <c r="CA1583" s="192" t="s">
        <v>18928</v>
      </c>
      <c r="CB1583" s="192" t="s">
        <v>18928</v>
      </c>
      <c r="CC1583" s="192" t="s">
        <v>18928</v>
      </c>
      <c r="CD1583" s="190"/>
      <c r="CE1583" s="184">
        <v>7005081</v>
      </c>
    </row>
    <row r="1584" spans="1:83" ht="11.95" customHeight="1">
      <c r="A1584" s="184">
        <v>7005082</v>
      </c>
      <c r="B1584" s="184">
        <v>1583</v>
      </c>
      <c r="C1584" s="184" t="s">
        <v>3672</v>
      </c>
      <c r="D1584" s="184" t="s">
        <v>34</v>
      </c>
      <c r="E1584" s="184" t="s">
        <v>28986</v>
      </c>
      <c r="F1584" s="184" t="s">
        <v>29138</v>
      </c>
      <c r="G1584" s="185">
        <v>42950</v>
      </c>
      <c r="H1584" s="186" t="s">
        <v>16430</v>
      </c>
      <c r="I1584" s="187">
        <v>21155</v>
      </c>
      <c r="J1584" s="184" t="s">
        <v>27246</v>
      </c>
      <c r="K1584" s="184">
        <v>7005082</v>
      </c>
      <c r="L1584" s="184" t="s">
        <v>18636</v>
      </c>
      <c r="M1584" s="184" t="s">
        <v>29139</v>
      </c>
      <c r="N1584" s="188" t="s">
        <v>18637</v>
      </c>
      <c r="O1584" s="189">
        <v>4228210</v>
      </c>
      <c r="P1584" s="187" t="s">
        <v>29140</v>
      </c>
      <c r="Q1584" s="187" t="s">
        <v>29140</v>
      </c>
      <c r="R1584" s="184" t="s">
        <v>18638</v>
      </c>
      <c r="S1584" s="184">
        <v>15874560568</v>
      </c>
      <c r="T1584" s="184" t="s">
        <v>29141</v>
      </c>
      <c r="U1584" s="184">
        <v>13874509657</v>
      </c>
      <c r="V1584" s="184" t="s">
        <v>18638</v>
      </c>
      <c r="W1584" s="184">
        <v>15874560568</v>
      </c>
      <c r="X1584" s="187" t="s">
        <v>29142</v>
      </c>
      <c r="Y1584" s="187"/>
      <c r="Z1584" s="188"/>
      <c r="AA1584" s="184">
        <v>180</v>
      </c>
      <c r="AB1584" s="184" t="s">
        <v>18540</v>
      </c>
      <c r="AC1584" s="184" t="s">
        <v>19120</v>
      </c>
      <c r="AD1584" s="184"/>
      <c r="AE1584" s="184"/>
      <c r="AF1584" s="184"/>
      <c r="AG1584" s="184"/>
      <c r="AH1584" s="184"/>
      <c r="AI1584" s="184"/>
      <c r="AJ1584" s="184" t="s">
        <v>3563</v>
      </c>
      <c r="AK1584" s="184">
        <v>419600</v>
      </c>
      <c r="AL1584" s="184" t="s">
        <v>998</v>
      </c>
      <c r="AM1584" s="184" t="s">
        <v>16441</v>
      </c>
      <c r="AN1584" s="184">
        <v>18975802353</v>
      </c>
      <c r="AO1584" s="184" t="s">
        <v>29122</v>
      </c>
      <c r="AP1584" s="184" t="s">
        <v>29143</v>
      </c>
      <c r="AQ1584" s="184">
        <v>13874509657</v>
      </c>
      <c r="AR1584" s="184" t="s">
        <v>998</v>
      </c>
      <c r="AS1584" s="184" t="s">
        <v>16441</v>
      </c>
      <c r="AT1584" s="184">
        <v>18975802353</v>
      </c>
      <c r="AU1584" s="184" t="s">
        <v>18639</v>
      </c>
      <c r="AV1584" s="184" t="s">
        <v>29144</v>
      </c>
      <c r="AW1584" s="190"/>
      <c r="AX1584" s="185">
        <v>44739</v>
      </c>
      <c r="AY1584" s="185"/>
      <c r="AZ1584" s="184" t="s">
        <v>19014</v>
      </c>
      <c r="BA1584" s="184" t="s">
        <v>29145</v>
      </c>
      <c r="BB1584" s="184"/>
      <c r="BC1584" s="184"/>
      <c r="BD1584" s="184"/>
      <c r="BE1584" s="184"/>
      <c r="BF1584" s="184"/>
      <c r="BG1584" s="184"/>
      <c r="BH1584" s="184"/>
      <c r="BI1584" s="184"/>
      <c r="BJ1584" s="184"/>
      <c r="BK1584" s="184"/>
      <c r="BL1584" s="184" t="s">
        <v>3493</v>
      </c>
      <c r="BM1584" s="184"/>
      <c r="BN1584" s="184"/>
      <c r="BO1584" s="184"/>
      <c r="BP1584" s="184" t="s">
        <v>3493</v>
      </c>
      <c r="BQ1584" s="184" t="s">
        <v>3493</v>
      </c>
      <c r="BR1584" s="184"/>
      <c r="BS1584" s="184"/>
      <c r="BT1584" s="187" t="s">
        <v>3493</v>
      </c>
      <c r="BU1584" s="184"/>
      <c r="BV1584" s="190" t="str">
        <f>VLOOKUP(D:D,[1]省份代码!A:B,2,0)</f>
        <v>160</v>
      </c>
      <c r="BW1584" s="190" t="e">
        <f>VLOOKUP(D:D,#REF!,3,0)</f>
        <v>#REF!</v>
      </c>
      <c r="BX1584" s="190"/>
      <c r="BY1584" s="190"/>
      <c r="BZ1584" s="191" t="e">
        <f>VLOOKUP(D:D,#REF!,2,0)</f>
        <v>#REF!</v>
      </c>
      <c r="CA1584" s="192" t="s">
        <v>18928</v>
      </c>
      <c r="CB1584" s="192" t="s">
        <v>18928</v>
      </c>
      <c r="CC1584" s="192" t="s">
        <v>18928</v>
      </c>
      <c r="CD1584" s="190"/>
      <c r="CE1584" s="184">
        <v>7005082</v>
      </c>
    </row>
    <row r="1585" spans="1:83" ht="11.95" customHeight="1">
      <c r="A1585" s="184">
        <v>7005083</v>
      </c>
      <c r="B1585" s="184">
        <v>1584</v>
      </c>
      <c r="C1585" s="184" t="s">
        <v>3672</v>
      </c>
      <c r="D1585" s="184" t="s">
        <v>34</v>
      </c>
      <c r="E1585" s="184" t="s">
        <v>29057</v>
      </c>
      <c r="F1585" s="184" t="s">
        <v>18640</v>
      </c>
      <c r="G1585" s="185">
        <v>42950</v>
      </c>
      <c r="H1585" s="186" t="s">
        <v>15974</v>
      </c>
      <c r="I1585" s="187">
        <v>21158</v>
      </c>
      <c r="J1585" s="184" t="s">
        <v>28594</v>
      </c>
      <c r="K1585" s="184">
        <v>7005083</v>
      </c>
      <c r="L1585" s="184" t="s">
        <v>29146</v>
      </c>
      <c r="M1585" s="184" t="s">
        <v>3575</v>
      </c>
      <c r="N1585" s="188" t="s">
        <v>3575</v>
      </c>
      <c r="O1585" s="189" t="s">
        <v>29147</v>
      </c>
      <c r="P1585" s="187" t="s">
        <v>29148</v>
      </c>
      <c r="Q1585" s="187" t="s">
        <v>29148</v>
      </c>
      <c r="R1585" s="184" t="s">
        <v>18641</v>
      </c>
      <c r="S1585" s="184">
        <v>13874025555</v>
      </c>
      <c r="T1585" s="184" t="s">
        <v>29149</v>
      </c>
      <c r="U1585" s="184">
        <v>13548925288</v>
      </c>
      <c r="V1585" s="184" t="s">
        <v>18642</v>
      </c>
      <c r="W1585" s="184">
        <v>13874022111</v>
      </c>
      <c r="X1585" s="187" t="s">
        <v>18643</v>
      </c>
      <c r="Y1585" s="187"/>
      <c r="Z1585" s="188"/>
      <c r="AA1585" s="184">
        <v>180</v>
      </c>
      <c r="AB1585" s="184" t="s">
        <v>5255</v>
      </c>
      <c r="AC1585" s="184"/>
      <c r="AD1585" s="184"/>
      <c r="AE1585" s="184" t="s">
        <v>3580</v>
      </c>
      <c r="AF1585" s="184" t="s">
        <v>4919</v>
      </c>
      <c r="AG1585" s="184"/>
      <c r="AH1585" s="184"/>
      <c r="AI1585" s="184"/>
      <c r="AJ1585" s="184" t="s">
        <v>3563</v>
      </c>
      <c r="AK1585" s="184">
        <v>410500</v>
      </c>
      <c r="AL1585" s="184" t="s">
        <v>18644</v>
      </c>
      <c r="AM1585" s="184" t="s">
        <v>18593</v>
      </c>
      <c r="AN1585" s="184">
        <v>15074870544</v>
      </c>
      <c r="AO1585" s="184" t="s">
        <v>29150</v>
      </c>
      <c r="AP1585" s="184" t="s">
        <v>18645</v>
      </c>
      <c r="AQ1585" s="184">
        <v>13874022111</v>
      </c>
      <c r="AR1585" s="184" t="s">
        <v>18644</v>
      </c>
      <c r="AS1585" s="184" t="s">
        <v>18593</v>
      </c>
      <c r="AT1585" s="184">
        <v>15074870544</v>
      </c>
      <c r="AU1585" s="184" t="s">
        <v>1350</v>
      </c>
      <c r="AV1585" s="184" t="s">
        <v>1350</v>
      </c>
      <c r="AW1585" s="190"/>
      <c r="AX1585" s="185">
        <v>44286</v>
      </c>
      <c r="AY1585" s="185"/>
      <c r="AZ1585" s="184" t="s">
        <v>3562</v>
      </c>
      <c r="BA1585" s="184" t="s">
        <v>29151</v>
      </c>
      <c r="BB1585" s="184"/>
      <c r="BC1585" s="184"/>
      <c r="BD1585" s="184"/>
      <c r="BE1585" s="184"/>
      <c r="BF1585" s="184"/>
      <c r="BG1585" s="184"/>
      <c r="BH1585" s="184"/>
      <c r="BI1585" s="184"/>
      <c r="BJ1585" s="184"/>
      <c r="BK1585" s="184"/>
      <c r="BL1585" s="184" t="s">
        <v>3493</v>
      </c>
      <c r="BM1585" s="184"/>
      <c r="BN1585" s="184"/>
      <c r="BO1585" s="184"/>
      <c r="BP1585" s="184" t="s">
        <v>3493</v>
      </c>
      <c r="BQ1585" s="184" t="s">
        <v>3493</v>
      </c>
      <c r="BR1585" s="184"/>
      <c r="BS1585" s="184"/>
      <c r="BT1585" s="187" t="s">
        <v>3493</v>
      </c>
      <c r="BU1585" s="184"/>
      <c r="BV1585" s="190" t="str">
        <f>VLOOKUP(D:D,[1]省份代码!A:B,2,0)</f>
        <v>160</v>
      </c>
      <c r="BW1585" s="190" t="e">
        <f>VLOOKUP(D:D,#REF!,3,0)</f>
        <v>#REF!</v>
      </c>
      <c r="BX1585" s="190"/>
      <c r="BY1585" s="190"/>
      <c r="BZ1585" s="191" t="e">
        <f>VLOOKUP(D:D,#REF!,2,0)</f>
        <v>#REF!</v>
      </c>
      <c r="CA1585" s="192" t="s">
        <v>18928</v>
      </c>
      <c r="CB1585" s="192" t="s">
        <v>18928</v>
      </c>
      <c r="CC1585" s="192" t="s">
        <v>18928</v>
      </c>
      <c r="CD1585" s="190"/>
      <c r="CE1585" s="184">
        <v>7005083</v>
      </c>
    </row>
    <row r="1586" spans="1:83" ht="11.95" customHeight="1">
      <c r="A1586" s="184">
        <v>7005084</v>
      </c>
      <c r="B1586" s="184">
        <v>1585</v>
      </c>
      <c r="C1586" s="184" t="s">
        <v>3672</v>
      </c>
      <c r="D1586" s="184" t="s">
        <v>34</v>
      </c>
      <c r="E1586" s="184" t="s">
        <v>29152</v>
      </c>
      <c r="F1586" s="184" t="s">
        <v>18646</v>
      </c>
      <c r="G1586" s="185"/>
      <c r="H1586" s="186" t="s">
        <v>26422</v>
      </c>
      <c r="I1586" s="187">
        <v>21159</v>
      </c>
      <c r="J1586" s="184"/>
      <c r="K1586" s="184">
        <v>7005084</v>
      </c>
      <c r="L1586" s="184" t="s">
        <v>29153</v>
      </c>
      <c r="M1586" s="184" t="s">
        <v>29154</v>
      </c>
      <c r="N1586" s="188" t="s">
        <v>29155</v>
      </c>
      <c r="O1586" s="189" t="s">
        <v>29156</v>
      </c>
      <c r="P1586" s="187" t="s">
        <v>29157</v>
      </c>
      <c r="Q1586" s="187" t="s">
        <v>29157</v>
      </c>
      <c r="R1586" s="184" t="s">
        <v>29158</v>
      </c>
      <c r="S1586" s="184" t="s">
        <v>18647</v>
      </c>
      <c r="T1586" s="184" t="s">
        <v>29159</v>
      </c>
      <c r="U1586" s="184" t="s">
        <v>29160</v>
      </c>
      <c r="V1586" s="184" t="s">
        <v>29161</v>
      </c>
      <c r="W1586" s="184" t="s">
        <v>18648</v>
      </c>
      <c r="X1586" s="187" t="s">
        <v>29162</v>
      </c>
      <c r="Y1586" s="187" t="s">
        <v>18649</v>
      </c>
      <c r="Z1586" s="188" t="s">
        <v>18650</v>
      </c>
      <c r="AA1586" s="184">
        <v>180</v>
      </c>
      <c r="AB1586" s="184" t="s">
        <v>5255</v>
      </c>
      <c r="AC1586" s="184"/>
      <c r="AD1586" s="184"/>
      <c r="AE1586" s="184" t="s">
        <v>3562</v>
      </c>
      <c r="AF1586" s="184"/>
      <c r="AG1586" s="184"/>
      <c r="AH1586" s="184"/>
      <c r="AI1586" s="184"/>
      <c r="AJ1586" s="184" t="s">
        <v>3563</v>
      </c>
      <c r="AK1586" s="184">
        <v>410000</v>
      </c>
      <c r="AL1586" s="184" t="s">
        <v>15737</v>
      </c>
      <c r="AM1586" s="184" t="s">
        <v>15738</v>
      </c>
      <c r="AN1586" s="184">
        <v>18684886995</v>
      </c>
      <c r="AO1586" s="184" t="s">
        <v>15739</v>
      </c>
      <c r="AP1586" s="184" t="s">
        <v>29163</v>
      </c>
      <c r="AQ1586" s="184">
        <v>13875219797</v>
      </c>
      <c r="AR1586" s="184" t="s">
        <v>15737</v>
      </c>
      <c r="AS1586" s="184" t="s">
        <v>15738</v>
      </c>
      <c r="AT1586" s="184">
        <v>18684886995</v>
      </c>
      <c r="AU1586" s="184" t="s">
        <v>18651</v>
      </c>
      <c r="AV1586" s="184" t="s">
        <v>29164</v>
      </c>
      <c r="AW1586" s="190"/>
      <c r="AX1586" s="185">
        <v>44635</v>
      </c>
      <c r="AY1586" s="185">
        <v>43448</v>
      </c>
      <c r="AZ1586" s="184" t="s">
        <v>19846</v>
      </c>
      <c r="BA1586" s="184" t="s">
        <v>29165</v>
      </c>
      <c r="BB1586" s="184"/>
      <c r="BC1586" s="184"/>
      <c r="BD1586" s="184"/>
      <c r="BE1586" s="184"/>
      <c r="BF1586" s="184"/>
      <c r="BG1586" s="184"/>
      <c r="BH1586" s="184"/>
      <c r="BI1586" s="184"/>
      <c r="BJ1586" s="184"/>
      <c r="BK1586" s="184"/>
      <c r="BL1586" s="184" t="s">
        <v>3493</v>
      </c>
      <c r="BM1586" s="184" t="s">
        <v>3493</v>
      </c>
      <c r="BN1586" s="184"/>
      <c r="BO1586" s="184" t="s">
        <v>3493</v>
      </c>
      <c r="BP1586" s="184" t="s">
        <v>3493</v>
      </c>
      <c r="BQ1586" s="184" t="s">
        <v>3493</v>
      </c>
      <c r="BR1586" s="184"/>
      <c r="BS1586" s="184"/>
      <c r="BT1586" s="187" t="s">
        <v>3493</v>
      </c>
      <c r="BU1586" s="184"/>
      <c r="BV1586" s="190" t="str">
        <f>VLOOKUP(D:D,[1]省份代码!A:B,2,0)</f>
        <v>160</v>
      </c>
      <c r="BW1586" s="190" t="e">
        <f>VLOOKUP(D:D,#REF!,3,0)</f>
        <v>#REF!</v>
      </c>
      <c r="BX1586" s="190"/>
      <c r="BY1586" s="190"/>
      <c r="BZ1586" s="191" t="e">
        <f>VLOOKUP(D:D,#REF!,2,0)</f>
        <v>#REF!</v>
      </c>
      <c r="CA1586" s="192" t="s">
        <v>18928</v>
      </c>
      <c r="CB1586" s="192" t="s">
        <v>18928</v>
      </c>
      <c r="CC1586" s="192" t="s">
        <v>18928</v>
      </c>
      <c r="CD1586" s="190"/>
      <c r="CE1586" s="184">
        <v>7005084</v>
      </c>
    </row>
    <row r="1587" spans="1:83" ht="11.95" customHeight="1">
      <c r="A1587" s="184">
        <v>7005085</v>
      </c>
      <c r="B1587" s="184">
        <v>1586</v>
      </c>
      <c r="C1587" s="184" t="s">
        <v>3672</v>
      </c>
      <c r="D1587" s="184" t="s">
        <v>34</v>
      </c>
      <c r="E1587" s="184" t="s">
        <v>18652</v>
      </c>
      <c r="F1587" s="184" t="s">
        <v>18653</v>
      </c>
      <c r="G1587" s="185"/>
      <c r="H1587" s="186" t="s">
        <v>26422</v>
      </c>
      <c r="I1587" s="187">
        <v>21159</v>
      </c>
      <c r="J1587" s="184"/>
      <c r="K1587" s="184">
        <v>7005085</v>
      </c>
      <c r="L1587" s="184" t="s">
        <v>29166</v>
      </c>
      <c r="M1587" s="184" t="s">
        <v>29167</v>
      </c>
      <c r="N1587" s="188" t="s">
        <v>29168</v>
      </c>
      <c r="O1587" s="189" t="s">
        <v>29169</v>
      </c>
      <c r="P1587" s="187" t="s">
        <v>18654</v>
      </c>
      <c r="Q1587" s="187" t="s">
        <v>18654</v>
      </c>
      <c r="R1587" s="184" t="s">
        <v>29170</v>
      </c>
      <c r="S1587" s="184">
        <v>13807384329</v>
      </c>
      <c r="T1587" s="184" t="s">
        <v>18655</v>
      </c>
      <c r="U1587" s="184">
        <v>13807381201</v>
      </c>
      <c r="V1587" s="184" t="s">
        <v>29171</v>
      </c>
      <c r="W1587" s="184">
        <v>13973817750</v>
      </c>
      <c r="X1587" s="187" t="s">
        <v>29172</v>
      </c>
      <c r="Y1587" s="187"/>
      <c r="Z1587" s="188" t="s">
        <v>2819</v>
      </c>
      <c r="AA1587" s="184"/>
      <c r="AB1587" s="184" t="s">
        <v>5255</v>
      </c>
      <c r="AC1587" s="184"/>
      <c r="AD1587" s="184"/>
      <c r="AE1587" s="184" t="s">
        <v>3562</v>
      </c>
      <c r="AF1587" s="184"/>
      <c r="AG1587" s="184"/>
      <c r="AH1587" s="184"/>
      <c r="AI1587" s="184"/>
      <c r="AJ1587" s="184" t="s">
        <v>3563</v>
      </c>
      <c r="AK1587" s="184">
        <v>410000</v>
      </c>
      <c r="AL1587" s="184" t="s">
        <v>15737</v>
      </c>
      <c r="AM1587" s="184" t="s">
        <v>15738</v>
      </c>
      <c r="AN1587" s="184">
        <v>18684886995</v>
      </c>
      <c r="AO1587" s="184" t="s">
        <v>15739</v>
      </c>
      <c r="AP1587" s="184" t="s">
        <v>18656</v>
      </c>
      <c r="AQ1587" s="184">
        <v>18975695659</v>
      </c>
      <c r="AR1587" s="184" t="s">
        <v>15737</v>
      </c>
      <c r="AS1587" s="184" t="s">
        <v>15738</v>
      </c>
      <c r="AT1587" s="184">
        <v>18684886995</v>
      </c>
      <c r="AU1587" s="184" t="s">
        <v>18657</v>
      </c>
      <c r="AV1587" s="184" t="s">
        <v>18658</v>
      </c>
      <c r="AW1587" s="190"/>
      <c r="AX1587" s="185">
        <v>44634</v>
      </c>
      <c r="AY1587" s="185"/>
      <c r="AZ1587" s="184" t="s">
        <v>19846</v>
      </c>
      <c r="BA1587" s="184" t="s">
        <v>29173</v>
      </c>
      <c r="BB1587" s="184"/>
      <c r="BC1587" s="184"/>
      <c r="BD1587" s="184"/>
      <c r="BE1587" s="184"/>
      <c r="BF1587" s="184"/>
      <c r="BG1587" s="184"/>
      <c r="BH1587" s="184"/>
      <c r="BI1587" s="184"/>
      <c r="BJ1587" s="184"/>
      <c r="BK1587" s="184"/>
      <c r="BL1587" s="184" t="s">
        <v>3493</v>
      </c>
      <c r="BM1587" s="184"/>
      <c r="BN1587" s="184"/>
      <c r="BO1587" s="184"/>
      <c r="BP1587" s="184" t="s">
        <v>3493</v>
      </c>
      <c r="BQ1587" s="184" t="s">
        <v>3493</v>
      </c>
      <c r="BR1587" s="184"/>
      <c r="BS1587" s="184"/>
      <c r="BT1587" s="187" t="s">
        <v>3493</v>
      </c>
      <c r="BU1587" s="184"/>
      <c r="BV1587" s="190" t="str">
        <f>VLOOKUP(D:D,[1]省份代码!A:B,2,0)</f>
        <v>160</v>
      </c>
      <c r="BW1587" s="190" t="e">
        <f>VLOOKUP(D:D,#REF!,3,0)</f>
        <v>#REF!</v>
      </c>
      <c r="BX1587" s="190"/>
      <c r="BY1587" s="190"/>
      <c r="BZ1587" s="191" t="e">
        <f>VLOOKUP(D:D,#REF!,2,0)</f>
        <v>#REF!</v>
      </c>
      <c r="CA1587" s="192" t="s">
        <v>18928</v>
      </c>
      <c r="CB1587" s="192" t="s">
        <v>18928</v>
      </c>
      <c r="CC1587" s="192" t="s">
        <v>18928</v>
      </c>
      <c r="CD1587" s="190"/>
      <c r="CE1587" s="184">
        <v>7005085</v>
      </c>
    </row>
    <row r="1588" spans="1:83" ht="11.95" customHeight="1">
      <c r="A1588" s="184">
        <v>7005086</v>
      </c>
      <c r="B1588" s="184">
        <v>1587</v>
      </c>
      <c r="C1588" s="184" t="s">
        <v>3672</v>
      </c>
      <c r="D1588" s="184" t="s">
        <v>34</v>
      </c>
      <c r="E1588" s="184" t="s">
        <v>18659</v>
      </c>
      <c r="F1588" s="184" t="s">
        <v>18660</v>
      </c>
      <c r="G1588" s="185"/>
      <c r="H1588" s="186" t="s">
        <v>16678</v>
      </c>
      <c r="I1588" s="187">
        <v>21157</v>
      </c>
      <c r="J1588" s="184" t="s">
        <v>23220</v>
      </c>
      <c r="K1588" s="184">
        <v>7005086</v>
      </c>
      <c r="L1588" s="184" t="s">
        <v>29174</v>
      </c>
      <c r="M1588" s="184" t="s">
        <v>29175</v>
      </c>
      <c r="N1588" s="188">
        <v>694493666</v>
      </c>
      <c r="O1588" s="189" t="s">
        <v>29176</v>
      </c>
      <c r="P1588" s="187" t="s">
        <v>29177</v>
      </c>
      <c r="Q1588" s="187" t="s">
        <v>29177</v>
      </c>
      <c r="R1588" s="184" t="s">
        <v>18661</v>
      </c>
      <c r="S1588" s="184" t="s">
        <v>29178</v>
      </c>
      <c r="T1588" s="184" t="s">
        <v>29179</v>
      </c>
      <c r="U1588" s="184">
        <v>15116848731</v>
      </c>
      <c r="V1588" s="184" t="s">
        <v>29180</v>
      </c>
      <c r="W1588" s="184">
        <v>13074700234</v>
      </c>
      <c r="X1588" s="187" t="s">
        <v>29181</v>
      </c>
      <c r="Y1588" s="187" t="s">
        <v>29182</v>
      </c>
      <c r="Z1588" s="188"/>
      <c r="AA1588" s="184">
        <v>180</v>
      </c>
      <c r="AB1588" s="184" t="s">
        <v>24193</v>
      </c>
      <c r="AC1588" s="184"/>
      <c r="AD1588" s="184"/>
      <c r="AE1588" s="184"/>
      <c r="AF1588" s="184"/>
      <c r="AG1588" s="184"/>
      <c r="AH1588" s="184"/>
      <c r="AI1588" s="184"/>
      <c r="AJ1588" s="184"/>
      <c r="AK1588" s="184">
        <v>421000</v>
      </c>
      <c r="AL1588" s="184" t="s">
        <v>29183</v>
      </c>
      <c r="AM1588" s="184" t="s">
        <v>18662</v>
      </c>
      <c r="AN1588" s="184">
        <v>18974735679</v>
      </c>
      <c r="AO1588" s="184" t="s">
        <v>29184</v>
      </c>
      <c r="AP1588" s="184" t="s">
        <v>29179</v>
      </c>
      <c r="AQ1588" s="184">
        <v>15116848731</v>
      </c>
      <c r="AR1588" s="184" t="s">
        <v>29183</v>
      </c>
      <c r="AS1588" s="184" t="s">
        <v>18662</v>
      </c>
      <c r="AT1588" s="184">
        <v>18974735679</v>
      </c>
      <c r="AU1588" s="184" t="s">
        <v>29185</v>
      </c>
      <c r="AV1588" s="184" t="s">
        <v>29186</v>
      </c>
      <c r="AW1588" s="190"/>
      <c r="AX1588" s="185">
        <v>43190</v>
      </c>
      <c r="AY1588" s="185">
        <v>43190</v>
      </c>
      <c r="AZ1588" s="184" t="s">
        <v>19014</v>
      </c>
      <c r="BA1588" s="184" t="s">
        <v>29187</v>
      </c>
      <c r="BB1588" s="184"/>
      <c r="BC1588" s="184"/>
      <c r="BD1588" s="184"/>
      <c r="BE1588" s="184"/>
      <c r="BF1588" s="184"/>
      <c r="BG1588" s="184"/>
      <c r="BH1588" s="184"/>
      <c r="BI1588" s="184"/>
      <c r="BJ1588" s="184"/>
      <c r="BK1588" s="184"/>
      <c r="BL1588" s="184" t="s">
        <v>3493</v>
      </c>
      <c r="BM1588" s="184"/>
      <c r="BN1588" s="184" t="s">
        <v>3493</v>
      </c>
      <c r="BO1588" s="184" t="s">
        <v>3493</v>
      </c>
      <c r="BP1588" s="184" t="s">
        <v>3493</v>
      </c>
      <c r="BQ1588" s="184" t="s">
        <v>3493</v>
      </c>
      <c r="BR1588" s="184"/>
      <c r="BS1588" s="184" t="s">
        <v>3493</v>
      </c>
      <c r="BT1588" s="187" t="s">
        <v>3493</v>
      </c>
      <c r="BU1588" s="184"/>
      <c r="BV1588" s="190" t="str">
        <f>VLOOKUP(D:D,[1]省份代码!A:B,2,0)</f>
        <v>160</v>
      </c>
      <c r="BW1588" s="190" t="e">
        <f>VLOOKUP(D:D,#REF!,3,0)</f>
        <v>#REF!</v>
      </c>
      <c r="BX1588" s="190"/>
      <c r="BY1588" s="190"/>
      <c r="BZ1588" s="191" t="e">
        <f>VLOOKUP(D:D,#REF!,2,0)</f>
        <v>#REF!</v>
      </c>
      <c r="CA1588" s="192" t="s">
        <v>18928</v>
      </c>
      <c r="CB1588" s="192" t="s">
        <v>18928</v>
      </c>
      <c r="CC1588" s="192" t="s">
        <v>18928</v>
      </c>
      <c r="CD1588" s="190"/>
      <c r="CE1588" s="184">
        <v>7005086</v>
      </c>
    </row>
    <row r="1589" spans="1:83" ht="11.95" customHeight="1">
      <c r="A1589" s="184">
        <v>7005087</v>
      </c>
      <c r="B1589" s="184">
        <v>1588</v>
      </c>
      <c r="C1589" s="184" t="s">
        <v>3672</v>
      </c>
      <c r="D1589" s="184" t="s">
        <v>34</v>
      </c>
      <c r="E1589" s="184" t="s">
        <v>29057</v>
      </c>
      <c r="F1589" s="184" t="s">
        <v>18663</v>
      </c>
      <c r="G1589" s="185">
        <v>42950</v>
      </c>
      <c r="H1589" s="186" t="s">
        <v>15974</v>
      </c>
      <c r="I1589" s="187">
        <v>21158</v>
      </c>
      <c r="J1589" s="184" t="s">
        <v>28594</v>
      </c>
      <c r="K1589" s="184">
        <v>7005087</v>
      </c>
      <c r="L1589" s="184" t="s">
        <v>18664</v>
      </c>
      <c r="M1589" s="184" t="s">
        <v>3575</v>
      </c>
      <c r="N1589" s="188" t="s">
        <v>3575</v>
      </c>
      <c r="O1589" s="189" t="s">
        <v>29188</v>
      </c>
      <c r="P1589" s="187" t="s">
        <v>18665</v>
      </c>
      <c r="Q1589" s="187" t="s">
        <v>18665</v>
      </c>
      <c r="R1589" s="184" t="s">
        <v>18666</v>
      </c>
      <c r="S1589" s="184">
        <v>13974015120</v>
      </c>
      <c r="T1589" s="184" t="s">
        <v>29189</v>
      </c>
      <c r="U1589" s="184">
        <v>13762003662</v>
      </c>
      <c r="V1589" s="184" t="s">
        <v>18666</v>
      </c>
      <c r="W1589" s="184">
        <v>13974015120</v>
      </c>
      <c r="X1589" s="187" t="s">
        <v>18667</v>
      </c>
      <c r="Y1589" s="187"/>
      <c r="Z1589" s="188"/>
      <c r="AA1589" s="184">
        <v>180</v>
      </c>
      <c r="AB1589" s="184" t="s">
        <v>18540</v>
      </c>
      <c r="AC1589" s="184"/>
      <c r="AD1589" s="184"/>
      <c r="AE1589" s="184" t="s">
        <v>3580</v>
      </c>
      <c r="AF1589" s="184" t="s">
        <v>4919</v>
      </c>
      <c r="AG1589" s="184"/>
      <c r="AH1589" s="184"/>
      <c r="AI1589" s="184"/>
      <c r="AJ1589" s="184" t="s">
        <v>3563</v>
      </c>
      <c r="AK1589" s="184">
        <v>414000</v>
      </c>
      <c r="AL1589" s="184" t="s">
        <v>1334</v>
      </c>
      <c r="AM1589" s="184" t="s">
        <v>18593</v>
      </c>
      <c r="AN1589" s="184">
        <v>15074870544</v>
      </c>
      <c r="AO1589" s="184" t="s">
        <v>29150</v>
      </c>
      <c r="AP1589" s="184" t="s">
        <v>18668</v>
      </c>
      <c r="AQ1589" s="184" t="s">
        <v>18669</v>
      </c>
      <c r="AR1589" s="184" t="s">
        <v>1334</v>
      </c>
      <c r="AS1589" s="184" t="s">
        <v>18593</v>
      </c>
      <c r="AT1589" s="184">
        <v>15074870544</v>
      </c>
      <c r="AU1589" s="184" t="s">
        <v>18670</v>
      </c>
      <c r="AV1589" s="184" t="s">
        <v>18670</v>
      </c>
      <c r="AW1589" s="190"/>
      <c r="AX1589" s="185">
        <v>44297</v>
      </c>
      <c r="AY1589" s="185"/>
      <c r="AZ1589" s="184" t="s">
        <v>19014</v>
      </c>
      <c r="BA1589" s="184" t="s">
        <v>29190</v>
      </c>
      <c r="BB1589" s="184"/>
      <c r="BC1589" s="184"/>
      <c r="BD1589" s="184"/>
      <c r="BE1589" s="184"/>
      <c r="BF1589" s="184"/>
      <c r="BG1589" s="184"/>
      <c r="BH1589" s="184"/>
      <c r="BI1589" s="184"/>
      <c r="BJ1589" s="184"/>
      <c r="BK1589" s="184"/>
      <c r="BL1589" s="184" t="s">
        <v>3493</v>
      </c>
      <c r="BM1589" s="184"/>
      <c r="BN1589" s="184"/>
      <c r="BO1589" s="184"/>
      <c r="BP1589" s="184" t="s">
        <v>3493</v>
      </c>
      <c r="BQ1589" s="184" t="s">
        <v>3493</v>
      </c>
      <c r="BR1589" s="184"/>
      <c r="BS1589" s="184"/>
      <c r="BT1589" s="187" t="s">
        <v>3493</v>
      </c>
      <c r="BU1589" s="184"/>
      <c r="BV1589" s="190" t="str">
        <f>VLOOKUP(D:D,[1]省份代码!A:B,2,0)</f>
        <v>160</v>
      </c>
      <c r="BW1589" s="190" t="e">
        <f>VLOOKUP(D:D,#REF!,3,0)</f>
        <v>#REF!</v>
      </c>
      <c r="BX1589" s="190"/>
      <c r="BY1589" s="190"/>
      <c r="BZ1589" s="191" t="e">
        <f>VLOOKUP(D:D,#REF!,2,0)</f>
        <v>#REF!</v>
      </c>
      <c r="CA1589" s="192" t="s">
        <v>18928</v>
      </c>
      <c r="CB1589" s="192" t="s">
        <v>18928</v>
      </c>
      <c r="CC1589" s="192" t="s">
        <v>18928</v>
      </c>
      <c r="CD1589" s="190"/>
      <c r="CE1589" s="184">
        <v>7005087</v>
      </c>
    </row>
    <row r="1590" spans="1:83" ht="11.95" customHeight="1">
      <c r="A1590" s="184">
        <v>7005088</v>
      </c>
      <c r="B1590" s="184">
        <v>1589</v>
      </c>
      <c r="C1590" s="184" t="s">
        <v>19398</v>
      </c>
      <c r="D1590" s="184" t="s">
        <v>30</v>
      </c>
      <c r="E1590" s="184" t="s">
        <v>18671</v>
      </c>
      <c r="F1590" s="184" t="s">
        <v>29191</v>
      </c>
      <c r="G1590" s="185">
        <v>42954</v>
      </c>
      <c r="H1590" s="186" t="s">
        <v>19796</v>
      </c>
      <c r="I1590" s="187">
        <v>21176</v>
      </c>
      <c r="J1590" s="184" t="s">
        <v>19758</v>
      </c>
      <c r="K1590" s="184">
        <v>7005088</v>
      </c>
      <c r="L1590" s="184" t="s">
        <v>29192</v>
      </c>
      <c r="M1590" s="184" t="s">
        <v>18672</v>
      </c>
      <c r="N1590" s="188" t="s">
        <v>29193</v>
      </c>
      <c r="O1590" s="189">
        <v>3289180</v>
      </c>
      <c r="P1590" s="187" t="s">
        <v>18673</v>
      </c>
      <c r="Q1590" s="187" t="s">
        <v>18673</v>
      </c>
      <c r="R1590" s="184" t="s">
        <v>18674</v>
      </c>
      <c r="S1590" s="184" t="s">
        <v>18675</v>
      </c>
      <c r="T1590" s="184" t="s">
        <v>29194</v>
      </c>
      <c r="U1590" s="184" t="s">
        <v>29195</v>
      </c>
      <c r="V1590" s="184" t="s">
        <v>29196</v>
      </c>
      <c r="W1590" s="184" t="s">
        <v>18676</v>
      </c>
      <c r="X1590" s="187" t="s">
        <v>18677</v>
      </c>
      <c r="Y1590" s="187"/>
      <c r="Z1590" s="188"/>
      <c r="AA1590" s="184">
        <v>180</v>
      </c>
      <c r="AB1590" s="184" t="s">
        <v>24193</v>
      </c>
      <c r="AC1590" s="184"/>
      <c r="AD1590" s="184"/>
      <c r="AE1590" s="184" t="s">
        <v>3562</v>
      </c>
      <c r="AF1590" s="184"/>
      <c r="AG1590" s="184"/>
      <c r="AH1590" s="184"/>
      <c r="AI1590" s="184"/>
      <c r="AJ1590" s="184" t="s">
        <v>3563</v>
      </c>
      <c r="AK1590" s="184">
        <v>450000</v>
      </c>
      <c r="AL1590" s="184" t="s">
        <v>19796</v>
      </c>
      <c r="AM1590" s="184" t="s">
        <v>18678</v>
      </c>
      <c r="AN1590" s="184">
        <v>13255929386</v>
      </c>
      <c r="AO1590" s="184" t="s">
        <v>18679</v>
      </c>
      <c r="AP1590" s="184" t="s">
        <v>18680</v>
      </c>
      <c r="AQ1590" s="184" t="s">
        <v>18681</v>
      </c>
      <c r="AR1590" s="184" t="s">
        <v>29197</v>
      </c>
      <c r="AS1590" s="184" t="s">
        <v>18678</v>
      </c>
      <c r="AT1590" s="184">
        <v>13255929386</v>
      </c>
      <c r="AU1590" s="184" t="s">
        <v>29198</v>
      </c>
      <c r="AV1590" s="184" t="s">
        <v>1400</v>
      </c>
      <c r="AW1590" s="190"/>
      <c r="AX1590" s="185">
        <v>43909</v>
      </c>
      <c r="AY1590" s="185"/>
      <c r="AZ1590" s="184" t="s">
        <v>3562</v>
      </c>
      <c r="BA1590" s="184" t="s">
        <v>29199</v>
      </c>
      <c r="BB1590" s="184"/>
      <c r="BC1590" s="184"/>
      <c r="BD1590" s="184"/>
      <c r="BE1590" s="184"/>
      <c r="BF1590" s="184"/>
      <c r="BG1590" s="184"/>
      <c r="BH1590" s="184"/>
      <c r="BI1590" s="184"/>
      <c r="BJ1590" s="184"/>
      <c r="BK1590" s="184"/>
      <c r="BL1590" s="184" t="s">
        <v>3493</v>
      </c>
      <c r="BM1590" s="184"/>
      <c r="BN1590" s="184"/>
      <c r="BO1590" s="184"/>
      <c r="BP1590" s="184" t="s">
        <v>3493</v>
      </c>
      <c r="BQ1590" s="184" t="s">
        <v>3493</v>
      </c>
      <c r="BR1590" s="184"/>
      <c r="BS1590" s="184"/>
      <c r="BT1590" s="187" t="s">
        <v>3493</v>
      </c>
      <c r="BU1590" s="184"/>
      <c r="BV1590" s="190" t="str">
        <f>VLOOKUP(D:D,[1]省份代码!A:B,2,0)</f>
        <v>180</v>
      </c>
      <c r="BW1590" s="190" t="e">
        <f>VLOOKUP(D:D,#REF!,3,0)</f>
        <v>#REF!</v>
      </c>
      <c r="BX1590" s="190"/>
      <c r="BY1590" s="190"/>
      <c r="BZ1590" s="191" t="e">
        <f>VLOOKUP(D:D,#REF!,2,0)</f>
        <v>#REF!</v>
      </c>
      <c r="CA1590" s="192" t="s">
        <v>18928</v>
      </c>
      <c r="CB1590" s="192" t="s">
        <v>18928</v>
      </c>
      <c r="CC1590" s="192" t="s">
        <v>18928</v>
      </c>
      <c r="CD1590" s="190"/>
      <c r="CE1590" s="184">
        <v>7005088</v>
      </c>
    </row>
    <row r="1591" spans="1:83" ht="11.95" customHeight="1">
      <c r="A1591" s="184">
        <v>7005089</v>
      </c>
      <c r="B1591" s="184">
        <v>1590</v>
      </c>
      <c r="C1591" s="184" t="s">
        <v>19398</v>
      </c>
      <c r="D1591" s="184" t="s">
        <v>30</v>
      </c>
      <c r="E1591" s="184" t="s">
        <v>18671</v>
      </c>
      <c r="F1591" s="184"/>
      <c r="G1591" s="185">
        <v>42946</v>
      </c>
      <c r="H1591" s="186" t="s">
        <v>19796</v>
      </c>
      <c r="I1591" s="187">
        <v>21176</v>
      </c>
      <c r="J1591" s="184" t="s">
        <v>19758</v>
      </c>
      <c r="K1591" s="184">
        <v>7005089</v>
      </c>
      <c r="L1591" s="184" t="s">
        <v>29200</v>
      </c>
      <c r="M1591" s="184" t="s">
        <v>29201</v>
      </c>
      <c r="N1591" s="188" t="s">
        <v>29202</v>
      </c>
      <c r="O1591" s="189" t="s">
        <v>29203</v>
      </c>
      <c r="P1591" s="187" t="s">
        <v>29204</v>
      </c>
      <c r="Q1591" s="187" t="s">
        <v>29204</v>
      </c>
      <c r="R1591" s="184" t="s">
        <v>29205</v>
      </c>
      <c r="S1591" s="184" t="s">
        <v>18682</v>
      </c>
      <c r="T1591" s="184" t="s">
        <v>18683</v>
      </c>
      <c r="U1591" s="184" t="s">
        <v>18684</v>
      </c>
      <c r="V1591" s="184" t="s">
        <v>18683</v>
      </c>
      <c r="W1591" s="184" t="s">
        <v>18684</v>
      </c>
      <c r="X1591" s="187" t="s">
        <v>18685</v>
      </c>
      <c r="Y1591" s="187"/>
      <c r="Z1591" s="188" t="s">
        <v>18686</v>
      </c>
      <c r="AA1591" s="184">
        <v>180</v>
      </c>
      <c r="AB1591" s="184" t="s">
        <v>24193</v>
      </c>
      <c r="AC1591" s="184"/>
      <c r="AD1591" s="184"/>
      <c r="AE1591" s="184" t="s">
        <v>3562</v>
      </c>
      <c r="AF1591" s="184"/>
      <c r="AG1591" s="184"/>
      <c r="AH1591" s="184"/>
      <c r="AI1591" s="184"/>
      <c r="AJ1591" s="184" t="s">
        <v>3563</v>
      </c>
      <c r="AK1591" s="184">
        <v>450000</v>
      </c>
      <c r="AL1591" s="184" t="s">
        <v>1401</v>
      </c>
      <c r="AM1591" s="184" t="s">
        <v>18678</v>
      </c>
      <c r="AN1591" s="184">
        <v>13255929386</v>
      </c>
      <c r="AO1591" s="184" t="s">
        <v>18347</v>
      </c>
      <c r="AP1591" s="184" t="s">
        <v>29206</v>
      </c>
      <c r="AQ1591" s="184" t="s">
        <v>29207</v>
      </c>
      <c r="AR1591" s="184" t="s">
        <v>1401</v>
      </c>
      <c r="AS1591" s="184" t="s">
        <v>18678</v>
      </c>
      <c r="AT1591" s="184">
        <v>13255929386</v>
      </c>
      <c r="AU1591" s="184" t="s">
        <v>18687</v>
      </c>
      <c r="AV1591" s="184" t="s">
        <v>18687</v>
      </c>
      <c r="AW1591" s="190"/>
      <c r="AX1591" s="185" t="s">
        <v>18688</v>
      </c>
      <c r="AY1591" s="185" t="s">
        <v>18688</v>
      </c>
      <c r="AZ1591" s="184" t="s">
        <v>3562</v>
      </c>
      <c r="BA1591" s="184"/>
      <c r="BB1591" s="184"/>
      <c r="BC1591" s="184"/>
      <c r="BD1591" s="184"/>
      <c r="BE1591" s="184"/>
      <c r="BF1591" s="184"/>
      <c r="BG1591" s="184"/>
      <c r="BH1591" s="184"/>
      <c r="BI1591" s="184"/>
      <c r="BJ1591" s="184"/>
      <c r="BK1591" s="184"/>
      <c r="BL1591" s="184" t="s">
        <v>3493</v>
      </c>
      <c r="BM1591" s="184"/>
      <c r="BN1591" s="184"/>
      <c r="BO1591" s="184"/>
      <c r="BP1591" s="184" t="s">
        <v>3493</v>
      </c>
      <c r="BQ1591" s="184" t="s">
        <v>3493</v>
      </c>
      <c r="BR1591" s="184"/>
      <c r="BS1591" s="184"/>
      <c r="BT1591" s="187" t="s">
        <v>3493</v>
      </c>
      <c r="BU1591" s="184" t="s">
        <v>18689</v>
      </c>
      <c r="BV1591" s="190" t="str">
        <f>VLOOKUP(D:D,[1]省份代码!A:B,2,0)</f>
        <v>180</v>
      </c>
      <c r="BW1591" s="190" t="e">
        <f>VLOOKUP(D:D,#REF!,3,0)</f>
        <v>#REF!</v>
      </c>
      <c r="BX1591" s="190"/>
      <c r="BY1591" s="190"/>
      <c r="BZ1591" s="191" t="e">
        <f>VLOOKUP(D:D,#REF!,2,0)</f>
        <v>#REF!</v>
      </c>
      <c r="CA1591" s="192" t="s">
        <v>18928</v>
      </c>
      <c r="CB1591" s="192" t="s">
        <v>18928</v>
      </c>
      <c r="CC1591" s="192" t="s">
        <v>18928</v>
      </c>
      <c r="CD1591" s="190"/>
      <c r="CE1591" s="184">
        <v>7005089</v>
      </c>
    </row>
    <row r="1592" spans="1:83" ht="11.95" customHeight="1">
      <c r="A1592" s="184">
        <v>7005090</v>
      </c>
      <c r="B1592" s="184">
        <v>1591</v>
      </c>
      <c r="C1592" s="184" t="s">
        <v>19398</v>
      </c>
      <c r="D1592" s="184" t="s">
        <v>30</v>
      </c>
      <c r="E1592" s="184" t="s">
        <v>18690</v>
      </c>
      <c r="F1592" s="184" t="s">
        <v>18691</v>
      </c>
      <c r="G1592" s="185">
        <v>42957</v>
      </c>
      <c r="H1592" s="186" t="s">
        <v>5074</v>
      </c>
      <c r="I1592" s="187">
        <v>21181</v>
      </c>
      <c r="J1592" s="184" t="s">
        <v>19758</v>
      </c>
      <c r="K1592" s="184">
        <v>7005090</v>
      </c>
      <c r="L1592" s="184" t="s">
        <v>18692</v>
      </c>
      <c r="M1592" s="184" t="s">
        <v>29208</v>
      </c>
      <c r="N1592" s="188" t="s">
        <v>18693</v>
      </c>
      <c r="O1592" s="189" t="s">
        <v>18694</v>
      </c>
      <c r="P1592" s="187" t="s">
        <v>29209</v>
      </c>
      <c r="Q1592" s="187" t="s">
        <v>29210</v>
      </c>
      <c r="R1592" s="184" t="s">
        <v>29211</v>
      </c>
      <c r="S1592" s="184">
        <v>13569368206</v>
      </c>
      <c r="T1592" s="184" t="s">
        <v>18695</v>
      </c>
      <c r="U1592" s="184">
        <v>17637016066</v>
      </c>
      <c r="V1592" s="184" t="s">
        <v>18695</v>
      </c>
      <c r="W1592" s="184">
        <v>17637016066</v>
      </c>
      <c r="X1592" s="187" t="s">
        <v>18696</v>
      </c>
      <c r="Y1592" s="187" t="s">
        <v>18697</v>
      </c>
      <c r="Z1592" s="188"/>
      <c r="AA1592" s="184">
        <v>180</v>
      </c>
      <c r="AB1592" s="184" t="s">
        <v>24193</v>
      </c>
      <c r="AC1592" s="184"/>
      <c r="AD1592" s="184"/>
      <c r="AE1592" s="184" t="s">
        <v>3562</v>
      </c>
      <c r="AF1592" s="184"/>
      <c r="AG1592" s="184"/>
      <c r="AH1592" s="184"/>
      <c r="AI1592" s="184"/>
      <c r="AJ1592" s="184" t="s">
        <v>3563</v>
      </c>
      <c r="AK1592" s="184">
        <v>476000</v>
      </c>
      <c r="AL1592" s="184" t="s">
        <v>1437</v>
      </c>
      <c r="AM1592" s="184" t="s">
        <v>18698</v>
      </c>
      <c r="AN1592" s="184">
        <v>13838530703</v>
      </c>
      <c r="AO1592" s="184" t="s">
        <v>18699</v>
      </c>
      <c r="AP1592" s="184" t="s">
        <v>18700</v>
      </c>
      <c r="AQ1592" s="184">
        <v>17637016066</v>
      </c>
      <c r="AR1592" s="184" t="s">
        <v>1437</v>
      </c>
      <c r="AS1592" s="184" t="s">
        <v>18698</v>
      </c>
      <c r="AT1592" s="184">
        <v>13838530703</v>
      </c>
      <c r="AU1592" s="184" t="s">
        <v>18701</v>
      </c>
      <c r="AV1592" s="184" t="s">
        <v>18701</v>
      </c>
      <c r="AW1592" s="190"/>
      <c r="AX1592" s="185">
        <v>43900</v>
      </c>
      <c r="AY1592" s="185">
        <v>43541</v>
      </c>
      <c r="AZ1592" s="184" t="s">
        <v>28330</v>
      </c>
      <c r="BA1592" s="184" t="s">
        <v>18702</v>
      </c>
      <c r="BB1592" s="184"/>
      <c r="BC1592" s="184"/>
      <c r="BD1592" s="184"/>
      <c r="BE1592" s="184"/>
      <c r="BF1592" s="184"/>
      <c r="BG1592" s="184"/>
      <c r="BH1592" s="184"/>
      <c r="BI1592" s="184"/>
      <c r="BJ1592" s="184"/>
      <c r="BK1592" s="184"/>
      <c r="BL1592" s="184" t="s">
        <v>3493</v>
      </c>
      <c r="BM1592" s="184"/>
      <c r="BN1592" s="184"/>
      <c r="BO1592" s="184"/>
      <c r="BP1592" s="184" t="s">
        <v>3493</v>
      </c>
      <c r="BQ1592" s="184" t="s">
        <v>3493</v>
      </c>
      <c r="BR1592" s="184"/>
      <c r="BS1592" s="184"/>
      <c r="BT1592" s="187" t="s">
        <v>3493</v>
      </c>
      <c r="BU1592" s="184"/>
      <c r="BV1592" s="190" t="str">
        <f>VLOOKUP(D:D,[1]省份代码!A:B,2,0)</f>
        <v>180</v>
      </c>
      <c r="BW1592" s="190" t="e">
        <f>VLOOKUP(D:D,#REF!,3,0)</f>
        <v>#REF!</v>
      </c>
      <c r="BX1592" s="190"/>
      <c r="BY1592" s="190"/>
      <c r="BZ1592" s="191" t="e">
        <f>VLOOKUP(D:D,#REF!,2,0)</f>
        <v>#REF!</v>
      </c>
      <c r="CA1592" s="192" t="s">
        <v>18928</v>
      </c>
      <c r="CB1592" s="192" t="s">
        <v>18928</v>
      </c>
      <c r="CC1592" s="192" t="s">
        <v>18928</v>
      </c>
      <c r="CD1592" s="190"/>
      <c r="CE1592" s="184">
        <v>7005090</v>
      </c>
    </row>
    <row r="1593" spans="1:83" ht="11.95" customHeight="1">
      <c r="A1593" s="184">
        <v>7005092</v>
      </c>
      <c r="B1593" s="184">
        <v>1592</v>
      </c>
      <c r="C1593" s="184" t="s">
        <v>3672</v>
      </c>
      <c r="D1593" s="184" t="s">
        <v>34</v>
      </c>
      <c r="E1593" s="184" t="s">
        <v>29212</v>
      </c>
      <c r="F1593" s="184" t="s">
        <v>29213</v>
      </c>
      <c r="G1593" s="185">
        <v>42957</v>
      </c>
      <c r="H1593" s="186" t="s">
        <v>16430</v>
      </c>
      <c r="I1593" s="187">
        <v>21155</v>
      </c>
      <c r="J1593" s="184" t="s">
        <v>28594</v>
      </c>
      <c r="K1593" s="184">
        <v>7005092</v>
      </c>
      <c r="L1593" s="184" t="s">
        <v>29214</v>
      </c>
      <c r="M1593" s="184" t="s">
        <v>29215</v>
      </c>
      <c r="N1593" s="188" t="s">
        <v>18703</v>
      </c>
      <c r="O1593" s="189"/>
      <c r="P1593" s="187" t="s">
        <v>29216</v>
      </c>
      <c r="Q1593" s="187" t="s">
        <v>29217</v>
      </c>
      <c r="R1593" s="184" t="s">
        <v>29218</v>
      </c>
      <c r="S1593" s="184" t="s">
        <v>18704</v>
      </c>
      <c r="T1593" s="184" t="s">
        <v>18705</v>
      </c>
      <c r="U1593" s="184">
        <v>18974359769</v>
      </c>
      <c r="V1593" s="184" t="s">
        <v>18706</v>
      </c>
      <c r="W1593" s="184" t="s">
        <v>18707</v>
      </c>
      <c r="X1593" s="187" t="s">
        <v>18708</v>
      </c>
      <c r="Y1593" s="187"/>
      <c r="Z1593" s="188"/>
      <c r="AA1593" s="184">
        <v>180</v>
      </c>
      <c r="AB1593" s="184" t="s">
        <v>5255</v>
      </c>
      <c r="AC1593" s="184"/>
      <c r="AD1593" s="184"/>
      <c r="AE1593" s="184"/>
      <c r="AF1593" s="184"/>
      <c r="AG1593" s="184"/>
      <c r="AH1593" s="184"/>
      <c r="AI1593" s="184"/>
      <c r="AJ1593" s="184" t="s">
        <v>3563</v>
      </c>
      <c r="AK1593" s="184">
        <v>416000</v>
      </c>
      <c r="AL1593" s="184" t="s">
        <v>29219</v>
      </c>
      <c r="AM1593" s="184" t="s">
        <v>18709</v>
      </c>
      <c r="AN1593" s="184">
        <v>18975802353</v>
      </c>
      <c r="AO1593" s="184" t="s">
        <v>29220</v>
      </c>
      <c r="AP1593" s="184" t="s">
        <v>18710</v>
      </c>
      <c r="AQ1593" s="184">
        <v>13487418613</v>
      </c>
      <c r="AR1593" s="184" t="s">
        <v>18711</v>
      </c>
      <c r="AS1593" s="184" t="s">
        <v>18712</v>
      </c>
      <c r="AT1593" s="184">
        <v>18975802353</v>
      </c>
      <c r="AU1593" s="184" t="s">
        <v>18713</v>
      </c>
      <c r="AV1593" s="184" t="s">
        <v>29221</v>
      </c>
      <c r="AW1593" s="190"/>
      <c r="AX1593" s="185">
        <v>44265</v>
      </c>
      <c r="AY1593" s="185"/>
      <c r="AZ1593" s="184" t="s">
        <v>3731</v>
      </c>
      <c r="BA1593" s="184" t="s">
        <v>18714</v>
      </c>
      <c r="BB1593" s="184"/>
      <c r="BC1593" s="184"/>
      <c r="BD1593" s="184"/>
      <c r="BE1593" s="184"/>
      <c r="BF1593" s="184"/>
      <c r="BG1593" s="184"/>
      <c r="BH1593" s="184"/>
      <c r="BI1593" s="184"/>
      <c r="BJ1593" s="184"/>
      <c r="BK1593" s="184"/>
      <c r="BL1593" s="184" t="s">
        <v>3493</v>
      </c>
      <c r="BM1593" s="184"/>
      <c r="BN1593" s="184"/>
      <c r="BO1593" s="184"/>
      <c r="BP1593" s="184" t="s">
        <v>3493</v>
      </c>
      <c r="BQ1593" s="184" t="s">
        <v>3493</v>
      </c>
      <c r="BR1593" s="184"/>
      <c r="BS1593" s="184"/>
      <c r="BT1593" s="187" t="s">
        <v>3493</v>
      </c>
      <c r="BU1593" s="184"/>
      <c r="BV1593" s="190" t="str">
        <f>VLOOKUP(D:D,[1]省份代码!A:B,2,0)</f>
        <v>160</v>
      </c>
      <c r="BW1593" s="190" t="e">
        <f>VLOOKUP(D:D,#REF!,3,0)</f>
        <v>#REF!</v>
      </c>
      <c r="BX1593" s="190"/>
      <c r="BY1593" s="190"/>
      <c r="BZ1593" s="191" t="e">
        <f>VLOOKUP(D:D,#REF!,2,0)</f>
        <v>#REF!</v>
      </c>
      <c r="CA1593" s="192" t="s">
        <v>18928</v>
      </c>
      <c r="CB1593" s="192" t="s">
        <v>18928</v>
      </c>
      <c r="CC1593" s="192" t="s">
        <v>18928</v>
      </c>
      <c r="CD1593" s="190"/>
      <c r="CE1593" s="184">
        <v>7005092</v>
      </c>
    </row>
    <row r="1594" spans="1:83" ht="11.95" customHeight="1">
      <c r="A1594" s="184">
        <v>7005093</v>
      </c>
      <c r="B1594" s="184">
        <v>1593</v>
      </c>
      <c r="C1594" s="184" t="s">
        <v>3672</v>
      </c>
      <c r="D1594" s="184" t="s">
        <v>34</v>
      </c>
      <c r="E1594" s="184" t="s">
        <v>29222</v>
      </c>
      <c r="F1594" s="184" t="s">
        <v>29223</v>
      </c>
      <c r="G1594" s="185">
        <v>42957</v>
      </c>
      <c r="H1594" s="186" t="s">
        <v>16430</v>
      </c>
      <c r="I1594" s="187">
        <v>21155</v>
      </c>
      <c r="J1594" s="184" t="s">
        <v>28594</v>
      </c>
      <c r="K1594" s="184">
        <v>7005093</v>
      </c>
      <c r="L1594" s="184" t="s">
        <v>18715</v>
      </c>
      <c r="M1594" s="184" t="s">
        <v>29224</v>
      </c>
      <c r="N1594" s="188" t="s">
        <v>18716</v>
      </c>
      <c r="O1594" s="189"/>
      <c r="P1594" s="187" t="s">
        <v>29225</v>
      </c>
      <c r="Q1594" s="187" t="s">
        <v>29225</v>
      </c>
      <c r="R1594" s="184" t="s">
        <v>29226</v>
      </c>
      <c r="S1594" s="184" t="s">
        <v>18717</v>
      </c>
      <c r="T1594" s="184" t="s">
        <v>29227</v>
      </c>
      <c r="U1594" s="184">
        <v>13874550357</v>
      </c>
      <c r="V1594" s="184" t="s">
        <v>29226</v>
      </c>
      <c r="W1594" s="184" t="s">
        <v>29228</v>
      </c>
      <c r="X1594" s="187" t="s">
        <v>29229</v>
      </c>
      <c r="Y1594" s="187"/>
      <c r="Z1594" s="188"/>
      <c r="AA1594" s="184">
        <v>180</v>
      </c>
      <c r="AB1594" s="184" t="s">
        <v>5255</v>
      </c>
      <c r="AC1594" s="184"/>
      <c r="AD1594" s="184"/>
      <c r="AE1594" s="184"/>
      <c r="AF1594" s="184"/>
      <c r="AG1594" s="184"/>
      <c r="AH1594" s="184"/>
      <c r="AI1594" s="184"/>
      <c r="AJ1594" s="184" t="s">
        <v>3563</v>
      </c>
      <c r="AK1594" s="184">
        <v>419400</v>
      </c>
      <c r="AL1594" s="184" t="s">
        <v>29219</v>
      </c>
      <c r="AM1594" s="184" t="s">
        <v>18709</v>
      </c>
      <c r="AN1594" s="184">
        <v>18975802353</v>
      </c>
      <c r="AO1594" s="184" t="s">
        <v>29220</v>
      </c>
      <c r="AP1594" s="184" t="s">
        <v>29230</v>
      </c>
      <c r="AQ1594" s="184">
        <v>13874556177</v>
      </c>
      <c r="AR1594" s="184" t="s">
        <v>18711</v>
      </c>
      <c r="AS1594" s="184" t="s">
        <v>18712</v>
      </c>
      <c r="AT1594" s="184">
        <v>18975802353</v>
      </c>
      <c r="AU1594" s="184" t="s">
        <v>29231</v>
      </c>
      <c r="AV1594" s="184" t="s">
        <v>29231</v>
      </c>
      <c r="AW1594" s="190"/>
      <c r="AX1594" s="185">
        <v>43914</v>
      </c>
      <c r="AY1594" s="185"/>
      <c r="AZ1594" s="184" t="s">
        <v>3731</v>
      </c>
      <c r="BA1594" s="184" t="s">
        <v>18718</v>
      </c>
      <c r="BB1594" s="184"/>
      <c r="BC1594" s="184"/>
      <c r="BD1594" s="184"/>
      <c r="BE1594" s="184"/>
      <c r="BF1594" s="184"/>
      <c r="BG1594" s="184"/>
      <c r="BH1594" s="184"/>
      <c r="BI1594" s="184"/>
      <c r="BJ1594" s="184"/>
      <c r="BK1594" s="184"/>
      <c r="BL1594" s="184" t="s">
        <v>3493</v>
      </c>
      <c r="BM1594" s="184"/>
      <c r="BN1594" s="184"/>
      <c r="BO1594" s="184"/>
      <c r="BP1594" s="184" t="s">
        <v>3493</v>
      </c>
      <c r="BQ1594" s="184" t="s">
        <v>3493</v>
      </c>
      <c r="BR1594" s="184"/>
      <c r="BS1594" s="184"/>
      <c r="BT1594" s="187" t="s">
        <v>3493</v>
      </c>
      <c r="BU1594" s="184"/>
      <c r="BV1594" s="190" t="str">
        <f>VLOOKUP(D:D,[1]省份代码!A:B,2,0)</f>
        <v>160</v>
      </c>
      <c r="BW1594" s="190" t="e">
        <f>VLOOKUP(D:D,#REF!,3,0)</f>
        <v>#REF!</v>
      </c>
      <c r="BX1594" s="190"/>
      <c r="BY1594" s="190"/>
      <c r="BZ1594" s="191" t="e">
        <f>VLOOKUP(D:D,#REF!,2,0)</f>
        <v>#REF!</v>
      </c>
      <c r="CA1594" s="192" t="s">
        <v>18928</v>
      </c>
      <c r="CB1594" s="192" t="s">
        <v>18928</v>
      </c>
      <c r="CC1594" s="192" t="s">
        <v>18928</v>
      </c>
      <c r="CD1594" s="190"/>
      <c r="CE1594" s="184">
        <v>7005093</v>
      </c>
    </row>
    <row r="1595" spans="1:83" ht="11.95" customHeight="1">
      <c r="A1595" s="184">
        <v>7005094</v>
      </c>
      <c r="B1595" s="184">
        <v>1594</v>
      </c>
      <c r="C1595" s="184" t="s">
        <v>18923</v>
      </c>
      <c r="D1595" s="184" t="s">
        <v>39</v>
      </c>
      <c r="E1595" s="184" t="s">
        <v>29232</v>
      </c>
      <c r="F1595" s="184" t="s">
        <v>18719</v>
      </c>
      <c r="G1595" s="185"/>
      <c r="H1595" s="186" t="s">
        <v>22264</v>
      </c>
      <c r="I1595" s="187">
        <v>21064</v>
      </c>
      <c r="J1595" s="184"/>
      <c r="K1595" s="184">
        <v>7005094</v>
      </c>
      <c r="L1595" s="184" t="s">
        <v>29233</v>
      </c>
      <c r="M1595" s="184" t="s">
        <v>18720</v>
      </c>
      <c r="N1595" s="188" t="s">
        <v>29234</v>
      </c>
      <c r="O1595" s="189" t="s">
        <v>29235</v>
      </c>
      <c r="P1595" s="187" t="s">
        <v>29236</v>
      </c>
      <c r="Q1595" s="187" t="s">
        <v>29236</v>
      </c>
      <c r="R1595" s="184" t="s">
        <v>29237</v>
      </c>
      <c r="S1595" s="184" t="s">
        <v>18721</v>
      </c>
      <c r="T1595" s="184" t="s">
        <v>29238</v>
      </c>
      <c r="U1595" s="184" t="s">
        <v>29235</v>
      </c>
      <c r="V1595" s="184" t="s">
        <v>18722</v>
      </c>
      <c r="W1595" s="184" t="s">
        <v>29239</v>
      </c>
      <c r="X1595" s="187" t="s">
        <v>18723</v>
      </c>
      <c r="Y1595" s="187"/>
      <c r="Z1595" s="188" t="s">
        <v>18724</v>
      </c>
      <c r="AA1595" s="184">
        <v>180</v>
      </c>
      <c r="AB1595" s="184" t="s">
        <v>5255</v>
      </c>
      <c r="AC1595" s="184"/>
      <c r="AD1595" s="184"/>
      <c r="AE1595" s="184"/>
      <c r="AF1595" s="184"/>
      <c r="AG1595" s="184"/>
      <c r="AH1595" s="184"/>
      <c r="AI1595" s="184"/>
      <c r="AJ1595" s="184"/>
      <c r="AK1595" s="184">
        <v>500118</v>
      </c>
      <c r="AL1595" s="184" t="s">
        <v>29240</v>
      </c>
      <c r="AM1595" s="184" t="s">
        <v>18725</v>
      </c>
      <c r="AN1595" s="184" t="s">
        <v>18721</v>
      </c>
      <c r="AO1595" s="184" t="s">
        <v>18726</v>
      </c>
      <c r="AP1595" s="184" t="s">
        <v>29241</v>
      </c>
      <c r="AQ1595" s="184" t="s">
        <v>18727</v>
      </c>
      <c r="AR1595" s="184" t="s">
        <v>29241</v>
      </c>
      <c r="AS1595" s="184" t="s">
        <v>18725</v>
      </c>
      <c r="AT1595" s="184" t="s">
        <v>18727</v>
      </c>
      <c r="AU1595" s="184" t="s">
        <v>2437</v>
      </c>
      <c r="AV1595" s="184" t="s">
        <v>2437</v>
      </c>
      <c r="AW1595" s="190"/>
      <c r="AX1595" s="185">
        <v>44269</v>
      </c>
      <c r="AY1595" s="185"/>
      <c r="AZ1595" s="184" t="s">
        <v>3731</v>
      </c>
      <c r="BA1595" s="184" t="s">
        <v>29242</v>
      </c>
      <c r="BB1595" s="184"/>
      <c r="BC1595" s="184"/>
      <c r="BD1595" s="184"/>
      <c r="BE1595" s="184"/>
      <c r="BF1595" s="184"/>
      <c r="BG1595" s="184"/>
      <c r="BH1595" s="184"/>
      <c r="BI1595" s="184"/>
      <c r="BJ1595" s="184"/>
      <c r="BK1595" s="184"/>
      <c r="BL1595" s="184" t="s">
        <v>3493</v>
      </c>
      <c r="BM1595" s="184"/>
      <c r="BN1595" s="184"/>
      <c r="BO1595" s="184"/>
      <c r="BP1595" s="184" t="s">
        <v>3493</v>
      </c>
      <c r="BQ1595" s="184" t="s">
        <v>3493</v>
      </c>
      <c r="BR1595" s="184"/>
      <c r="BS1595" s="184"/>
      <c r="BT1595" s="187" t="s">
        <v>3493</v>
      </c>
      <c r="BU1595" s="184"/>
      <c r="BV1595" s="190" t="str">
        <f>VLOOKUP(D:D,[1]省份代码!A:B,2,0)</f>
        <v>320</v>
      </c>
      <c r="BW1595" s="190" t="e">
        <f>VLOOKUP(D:D,#REF!,3,0)</f>
        <v>#REF!</v>
      </c>
      <c r="BX1595" s="190"/>
      <c r="BY1595" s="190"/>
      <c r="BZ1595" s="191" t="e">
        <f>VLOOKUP(D:D,#REF!,2,0)</f>
        <v>#REF!</v>
      </c>
      <c r="CA1595" s="192" t="s">
        <v>18928</v>
      </c>
      <c r="CB1595" s="192" t="s">
        <v>18928</v>
      </c>
      <c r="CC1595" s="192" t="s">
        <v>18928</v>
      </c>
      <c r="CD1595" s="190"/>
      <c r="CE1595" s="184">
        <v>7005094</v>
      </c>
    </row>
    <row r="1596" spans="1:83" ht="11.95" customHeight="1">
      <c r="A1596" s="184">
        <v>7005095</v>
      </c>
      <c r="B1596" s="184">
        <v>1595</v>
      </c>
      <c r="C1596" s="184" t="s">
        <v>29243</v>
      </c>
      <c r="D1596" s="184" t="s">
        <v>14</v>
      </c>
      <c r="E1596" s="184" t="s">
        <v>18728</v>
      </c>
      <c r="F1596" s="184" t="s">
        <v>18729</v>
      </c>
      <c r="G1596" s="185">
        <v>42961</v>
      </c>
      <c r="H1596" s="186" t="s">
        <v>22469</v>
      </c>
      <c r="I1596" s="187">
        <v>21137</v>
      </c>
      <c r="J1596" s="184" t="s">
        <v>22470</v>
      </c>
      <c r="K1596" s="184">
        <v>7005095</v>
      </c>
      <c r="L1596" s="184" t="s">
        <v>18730</v>
      </c>
      <c r="M1596" s="184" t="s">
        <v>29244</v>
      </c>
      <c r="N1596" s="188" t="s">
        <v>29245</v>
      </c>
      <c r="O1596" s="189" t="s">
        <v>29246</v>
      </c>
      <c r="P1596" s="187" t="s">
        <v>29247</v>
      </c>
      <c r="Q1596" s="187" t="s">
        <v>29247</v>
      </c>
      <c r="R1596" s="184" t="s">
        <v>29248</v>
      </c>
      <c r="S1596" s="184" t="s">
        <v>29246</v>
      </c>
      <c r="T1596" s="184" t="s">
        <v>18731</v>
      </c>
      <c r="U1596" s="184">
        <v>13577708074</v>
      </c>
      <c r="V1596" s="184" t="s">
        <v>29249</v>
      </c>
      <c r="W1596" s="184" t="s">
        <v>29246</v>
      </c>
      <c r="X1596" s="187" t="s">
        <v>29250</v>
      </c>
      <c r="Y1596" s="187" t="s">
        <v>29251</v>
      </c>
      <c r="Z1596" s="188" t="s">
        <v>18732</v>
      </c>
      <c r="AA1596" s="184">
        <v>90</v>
      </c>
      <c r="AB1596" s="184" t="s">
        <v>3669</v>
      </c>
      <c r="AC1596" s="184"/>
      <c r="AD1596" s="184"/>
      <c r="AE1596" s="184" t="s">
        <v>3580</v>
      </c>
      <c r="AF1596" s="184"/>
      <c r="AG1596" s="184"/>
      <c r="AH1596" s="184"/>
      <c r="AI1596" s="184"/>
      <c r="AJ1596" s="184" t="s">
        <v>3563</v>
      </c>
      <c r="AK1596" s="184">
        <v>650000</v>
      </c>
      <c r="AL1596" s="184" t="s">
        <v>816</v>
      </c>
      <c r="AM1596" s="184" t="s">
        <v>8821</v>
      </c>
      <c r="AN1596" s="184">
        <v>1898828902</v>
      </c>
      <c r="AO1596" s="184" t="s">
        <v>6229</v>
      </c>
      <c r="AP1596" s="184" t="s">
        <v>18733</v>
      </c>
      <c r="AQ1596" s="184">
        <v>13577708074</v>
      </c>
      <c r="AR1596" s="184" t="s">
        <v>816</v>
      </c>
      <c r="AS1596" s="184" t="s">
        <v>8823</v>
      </c>
      <c r="AT1596" s="184">
        <v>1898828902</v>
      </c>
      <c r="AU1596" s="184" t="s">
        <v>826</v>
      </c>
      <c r="AV1596" s="184" t="s">
        <v>29252</v>
      </c>
      <c r="AW1596" s="190"/>
      <c r="AX1596" s="185">
        <v>43906</v>
      </c>
      <c r="AY1596" s="185">
        <v>43541</v>
      </c>
      <c r="AZ1596" s="184" t="s">
        <v>3562</v>
      </c>
      <c r="BA1596" s="184" t="s">
        <v>18734</v>
      </c>
      <c r="BB1596" s="184"/>
      <c r="BC1596" s="184"/>
      <c r="BD1596" s="184"/>
      <c r="BE1596" s="184"/>
      <c r="BF1596" s="184"/>
      <c r="BG1596" s="184"/>
      <c r="BH1596" s="184"/>
      <c r="BI1596" s="184"/>
      <c r="BJ1596" s="184"/>
      <c r="BK1596" s="184"/>
      <c r="BL1596" s="184" t="s">
        <v>3493</v>
      </c>
      <c r="BM1596" s="184"/>
      <c r="BN1596" s="184"/>
      <c r="BO1596" s="184"/>
      <c r="BP1596" s="184" t="s">
        <v>3493</v>
      </c>
      <c r="BQ1596" s="184" t="s">
        <v>3493</v>
      </c>
      <c r="BR1596" s="184"/>
      <c r="BS1596" s="184" t="s">
        <v>3493</v>
      </c>
      <c r="BT1596" s="187" t="s">
        <v>3493</v>
      </c>
      <c r="BU1596" s="184"/>
      <c r="BV1596" s="190" t="str">
        <f>VLOOKUP(D:D,[1]省份代码!A:B,2,0)</f>
        <v>240</v>
      </c>
      <c r="BW1596" s="190" t="e">
        <f>VLOOKUP(D:D,#REF!,3,0)</f>
        <v>#REF!</v>
      </c>
      <c r="BX1596" s="190"/>
      <c r="BY1596" s="190"/>
      <c r="BZ1596" s="191" t="e">
        <f>VLOOKUP(D:D,#REF!,2,0)</f>
        <v>#REF!</v>
      </c>
      <c r="CA1596" s="192" t="s">
        <v>18928</v>
      </c>
      <c r="CB1596" s="192" t="s">
        <v>18928</v>
      </c>
      <c r="CC1596" s="192" t="s">
        <v>18928</v>
      </c>
      <c r="CD1596" s="190"/>
      <c r="CE1596" s="184">
        <v>7005095</v>
      </c>
    </row>
    <row r="1597" spans="1:83" ht="11.95" customHeight="1">
      <c r="A1597" s="184">
        <v>7005096</v>
      </c>
      <c r="B1597" s="184">
        <v>1596</v>
      </c>
      <c r="C1597" s="184" t="s">
        <v>29243</v>
      </c>
      <c r="D1597" s="184" t="s">
        <v>14</v>
      </c>
      <c r="E1597" s="184" t="s">
        <v>18728</v>
      </c>
      <c r="F1597" s="184" t="s">
        <v>29253</v>
      </c>
      <c r="G1597" s="185">
        <v>42961</v>
      </c>
      <c r="H1597" s="186" t="s">
        <v>22469</v>
      </c>
      <c r="I1597" s="187">
        <v>21137</v>
      </c>
      <c r="J1597" s="184" t="s">
        <v>22470</v>
      </c>
      <c r="K1597" s="184">
        <v>7005096</v>
      </c>
      <c r="L1597" s="184" t="s">
        <v>29254</v>
      </c>
      <c r="M1597" s="184" t="s">
        <v>29255</v>
      </c>
      <c r="N1597" s="188" t="s">
        <v>29256</v>
      </c>
      <c r="O1597" s="189" t="s">
        <v>29257</v>
      </c>
      <c r="P1597" s="187" t="s">
        <v>18735</v>
      </c>
      <c r="Q1597" s="187" t="s">
        <v>18735</v>
      </c>
      <c r="R1597" s="184" t="s">
        <v>29258</v>
      </c>
      <c r="S1597" s="184" t="s">
        <v>18736</v>
      </c>
      <c r="T1597" s="184" t="s">
        <v>29259</v>
      </c>
      <c r="U1597" s="184">
        <v>18008776639</v>
      </c>
      <c r="V1597" s="184" t="s">
        <v>29259</v>
      </c>
      <c r="W1597" s="184">
        <v>18008776639</v>
      </c>
      <c r="X1597" s="187" t="s">
        <v>29260</v>
      </c>
      <c r="Y1597" s="187" t="s">
        <v>29261</v>
      </c>
      <c r="Z1597" s="188"/>
      <c r="AA1597" s="184">
        <v>90</v>
      </c>
      <c r="AB1597" s="184" t="s">
        <v>3669</v>
      </c>
      <c r="AC1597" s="184"/>
      <c r="AD1597" s="184"/>
      <c r="AE1597" s="184" t="s">
        <v>3580</v>
      </c>
      <c r="AF1597" s="184"/>
      <c r="AG1597" s="184"/>
      <c r="AH1597" s="184"/>
      <c r="AI1597" s="184"/>
      <c r="AJ1597" s="184" t="s">
        <v>3563</v>
      </c>
      <c r="AK1597" s="184">
        <v>650000</v>
      </c>
      <c r="AL1597" s="184" t="s">
        <v>816</v>
      </c>
      <c r="AM1597" s="184" t="s">
        <v>8821</v>
      </c>
      <c r="AN1597" s="184">
        <v>1898828902</v>
      </c>
      <c r="AO1597" s="184" t="s">
        <v>6229</v>
      </c>
      <c r="AP1597" s="184" t="s">
        <v>29262</v>
      </c>
      <c r="AQ1597" s="184">
        <v>18008776639</v>
      </c>
      <c r="AR1597" s="184" t="s">
        <v>816</v>
      </c>
      <c r="AS1597" s="184" t="s">
        <v>8823</v>
      </c>
      <c r="AT1597" s="184">
        <v>1898828902</v>
      </c>
      <c r="AU1597" s="184" t="s">
        <v>18737</v>
      </c>
      <c r="AV1597" s="184" t="s">
        <v>29263</v>
      </c>
      <c r="AW1597" s="190"/>
      <c r="AX1597" s="185">
        <v>43901</v>
      </c>
      <c r="AY1597" s="185">
        <v>43542</v>
      </c>
      <c r="AZ1597" s="184" t="s">
        <v>3562</v>
      </c>
      <c r="BA1597" s="184" t="s">
        <v>29264</v>
      </c>
      <c r="BB1597" s="184"/>
      <c r="BC1597" s="184"/>
      <c r="BD1597" s="184"/>
      <c r="BE1597" s="184"/>
      <c r="BF1597" s="184"/>
      <c r="BG1597" s="184"/>
      <c r="BH1597" s="184"/>
      <c r="BI1597" s="184"/>
      <c r="BJ1597" s="184"/>
      <c r="BK1597" s="184"/>
      <c r="BL1597" s="184" t="s">
        <v>3493</v>
      </c>
      <c r="BM1597" s="184"/>
      <c r="BN1597" s="184"/>
      <c r="BO1597" s="184"/>
      <c r="BP1597" s="184" t="s">
        <v>3493</v>
      </c>
      <c r="BQ1597" s="184" t="s">
        <v>3493</v>
      </c>
      <c r="BR1597" s="184" t="s">
        <v>3493</v>
      </c>
      <c r="BS1597" s="184"/>
      <c r="BT1597" s="187" t="s">
        <v>3493</v>
      </c>
      <c r="BU1597" s="184"/>
      <c r="BV1597" s="190" t="str">
        <f>VLOOKUP(D:D,[1]省份代码!A:B,2,0)</f>
        <v>240</v>
      </c>
      <c r="BW1597" s="190" t="e">
        <f>VLOOKUP(D:D,#REF!,3,0)</f>
        <v>#REF!</v>
      </c>
      <c r="BX1597" s="190"/>
      <c r="BY1597" s="190"/>
      <c r="BZ1597" s="191" t="e">
        <f>VLOOKUP(D:D,#REF!,2,0)</f>
        <v>#REF!</v>
      </c>
      <c r="CA1597" s="192" t="s">
        <v>18928</v>
      </c>
      <c r="CB1597" s="192" t="s">
        <v>18928</v>
      </c>
      <c r="CC1597" s="192" t="s">
        <v>18928</v>
      </c>
      <c r="CD1597" s="190"/>
      <c r="CE1597" s="184">
        <v>7005096</v>
      </c>
    </row>
    <row r="1598" spans="1:83" ht="11.95" customHeight="1">
      <c r="A1598" s="184">
        <v>7005097</v>
      </c>
      <c r="B1598" s="184">
        <v>1597</v>
      </c>
      <c r="C1598" s="184" t="s">
        <v>29243</v>
      </c>
      <c r="D1598" s="184" t="s">
        <v>14</v>
      </c>
      <c r="E1598" s="184" t="s">
        <v>29265</v>
      </c>
      <c r="F1598" s="184" t="s">
        <v>18738</v>
      </c>
      <c r="G1598" s="185">
        <v>42961</v>
      </c>
      <c r="H1598" s="186" t="s">
        <v>22469</v>
      </c>
      <c r="I1598" s="187">
        <v>21137</v>
      </c>
      <c r="J1598" s="184" t="s">
        <v>22470</v>
      </c>
      <c r="K1598" s="184">
        <v>7005097</v>
      </c>
      <c r="L1598" s="184" t="s">
        <v>18739</v>
      </c>
      <c r="M1598" s="184" t="s">
        <v>18740</v>
      </c>
      <c r="N1598" s="188" t="s">
        <v>18741</v>
      </c>
      <c r="O1598" s="189" t="s">
        <v>29266</v>
      </c>
      <c r="P1598" s="187" t="s">
        <v>29267</v>
      </c>
      <c r="Q1598" s="187" t="s">
        <v>29267</v>
      </c>
      <c r="R1598" s="184" t="s">
        <v>18742</v>
      </c>
      <c r="S1598" s="184" t="s">
        <v>18743</v>
      </c>
      <c r="T1598" s="184" t="s">
        <v>29268</v>
      </c>
      <c r="U1598" s="184">
        <v>18087676946</v>
      </c>
      <c r="V1598" s="184" t="s">
        <v>29268</v>
      </c>
      <c r="W1598" s="184">
        <v>18087676946</v>
      </c>
      <c r="X1598" s="187" t="s">
        <v>29269</v>
      </c>
      <c r="Y1598" s="187"/>
      <c r="Z1598" s="188"/>
      <c r="AA1598" s="184">
        <v>90</v>
      </c>
      <c r="AB1598" s="184" t="s">
        <v>3669</v>
      </c>
      <c r="AC1598" s="184"/>
      <c r="AD1598" s="184"/>
      <c r="AE1598" s="184" t="s">
        <v>3580</v>
      </c>
      <c r="AF1598" s="184"/>
      <c r="AG1598" s="184"/>
      <c r="AH1598" s="184"/>
      <c r="AI1598" s="184"/>
      <c r="AJ1598" s="184" t="s">
        <v>3563</v>
      </c>
      <c r="AK1598" s="184">
        <v>650000</v>
      </c>
      <c r="AL1598" s="184" t="s">
        <v>816</v>
      </c>
      <c r="AM1598" s="184" t="s">
        <v>8821</v>
      </c>
      <c r="AN1598" s="184">
        <v>1898828902</v>
      </c>
      <c r="AO1598" s="184" t="s">
        <v>6229</v>
      </c>
      <c r="AP1598" s="184" t="s">
        <v>29270</v>
      </c>
      <c r="AQ1598" s="184">
        <v>18087676912</v>
      </c>
      <c r="AR1598" s="184" t="s">
        <v>816</v>
      </c>
      <c r="AS1598" s="184" t="s">
        <v>8823</v>
      </c>
      <c r="AT1598" s="184">
        <v>1898828902</v>
      </c>
      <c r="AU1598" s="184" t="s">
        <v>18744</v>
      </c>
      <c r="AV1598" s="184" t="s">
        <v>29271</v>
      </c>
      <c r="AW1598" s="190"/>
      <c r="AX1598" s="185">
        <v>44623</v>
      </c>
      <c r="AY1598" s="185">
        <v>43800</v>
      </c>
      <c r="AZ1598" s="184" t="s">
        <v>3562</v>
      </c>
      <c r="BA1598" s="184" t="s">
        <v>29272</v>
      </c>
      <c r="BB1598" s="184"/>
      <c r="BC1598" s="184"/>
      <c r="BD1598" s="184"/>
      <c r="BE1598" s="184"/>
      <c r="BF1598" s="184"/>
      <c r="BG1598" s="184"/>
      <c r="BH1598" s="184"/>
      <c r="BI1598" s="184"/>
      <c r="BJ1598" s="184"/>
      <c r="BK1598" s="184"/>
      <c r="BL1598" s="184" t="s">
        <v>3493</v>
      </c>
      <c r="BM1598" s="184"/>
      <c r="BN1598" s="184" t="s">
        <v>3493</v>
      </c>
      <c r="BO1598" s="184"/>
      <c r="BP1598" s="184" t="s">
        <v>3493</v>
      </c>
      <c r="BQ1598" s="184" t="s">
        <v>3493</v>
      </c>
      <c r="BR1598" s="184" t="s">
        <v>3493</v>
      </c>
      <c r="BS1598" s="184" t="s">
        <v>3493</v>
      </c>
      <c r="BT1598" s="187" t="s">
        <v>3493</v>
      </c>
      <c r="BU1598" s="184"/>
      <c r="BV1598" s="190" t="str">
        <f>VLOOKUP(D:D,[1]省份代码!A:B,2,0)</f>
        <v>240</v>
      </c>
      <c r="BW1598" s="190" t="e">
        <f>VLOOKUP(D:D,#REF!,3,0)</f>
        <v>#REF!</v>
      </c>
      <c r="BX1598" s="190"/>
      <c r="BY1598" s="190"/>
      <c r="BZ1598" s="191" t="e">
        <f>VLOOKUP(D:D,#REF!,2,0)</f>
        <v>#REF!</v>
      </c>
      <c r="CA1598" s="192" t="s">
        <v>18928</v>
      </c>
      <c r="CB1598" s="192" t="s">
        <v>18928</v>
      </c>
      <c r="CC1598" s="192" t="s">
        <v>18928</v>
      </c>
      <c r="CD1598" s="190"/>
      <c r="CE1598" s="184">
        <v>7005097</v>
      </c>
    </row>
    <row r="1599" spans="1:83" ht="11.95" customHeight="1">
      <c r="A1599" s="184">
        <v>7005098</v>
      </c>
      <c r="B1599" s="184">
        <v>1598</v>
      </c>
      <c r="C1599" s="184" t="s">
        <v>3672</v>
      </c>
      <c r="D1599" s="184" t="s">
        <v>34</v>
      </c>
      <c r="E1599" s="184" t="s">
        <v>29273</v>
      </c>
      <c r="F1599" s="184" t="s">
        <v>29274</v>
      </c>
      <c r="G1599" s="185">
        <v>42963</v>
      </c>
      <c r="H1599" s="186" t="s">
        <v>16430</v>
      </c>
      <c r="I1599" s="187">
        <v>21155</v>
      </c>
      <c r="J1599" s="184" t="s">
        <v>28594</v>
      </c>
      <c r="K1599" s="184">
        <v>7005098</v>
      </c>
      <c r="L1599" s="184" t="s">
        <v>29275</v>
      </c>
      <c r="M1599" s="184" t="s">
        <v>29276</v>
      </c>
      <c r="N1599" s="188" t="s">
        <v>18745</v>
      </c>
      <c r="O1599" s="189"/>
      <c r="P1599" s="187" t="s">
        <v>29277</v>
      </c>
      <c r="Q1599" s="187" t="s">
        <v>29277</v>
      </c>
      <c r="R1599" s="184" t="s">
        <v>29278</v>
      </c>
      <c r="S1599" s="184">
        <v>13055048888</v>
      </c>
      <c r="T1599" s="184" t="s">
        <v>29279</v>
      </c>
      <c r="U1599" s="184">
        <v>18873685058</v>
      </c>
      <c r="V1599" s="184" t="s">
        <v>29280</v>
      </c>
      <c r="W1599" s="184">
        <v>13055045588</v>
      </c>
      <c r="X1599" s="187" t="s">
        <v>29281</v>
      </c>
      <c r="Y1599" s="187"/>
      <c r="Z1599" s="188"/>
      <c r="AA1599" s="184">
        <v>180</v>
      </c>
      <c r="AB1599" s="184" t="s">
        <v>3561</v>
      </c>
      <c r="AC1599" s="184" t="s">
        <v>19120</v>
      </c>
      <c r="AD1599" s="184"/>
      <c r="AE1599" s="184"/>
      <c r="AF1599" s="184"/>
      <c r="AG1599" s="184"/>
      <c r="AH1599" s="184"/>
      <c r="AI1599" s="184"/>
      <c r="AJ1599" s="184" t="s">
        <v>3593</v>
      </c>
      <c r="AK1599" s="184">
        <v>415000</v>
      </c>
      <c r="AL1599" s="184" t="s">
        <v>29219</v>
      </c>
      <c r="AM1599" s="184" t="s">
        <v>16441</v>
      </c>
      <c r="AN1599" s="184">
        <v>18975802353</v>
      </c>
      <c r="AO1599" s="184" t="s">
        <v>29220</v>
      </c>
      <c r="AP1599" s="184" t="s">
        <v>29282</v>
      </c>
      <c r="AQ1599" s="184">
        <v>13974245768</v>
      </c>
      <c r="AR1599" s="184" t="s">
        <v>18711</v>
      </c>
      <c r="AS1599" s="184" t="s">
        <v>16441</v>
      </c>
      <c r="AT1599" s="184">
        <v>18975802353</v>
      </c>
      <c r="AU1599" s="184" t="s">
        <v>29283</v>
      </c>
      <c r="AV1599" s="184" t="s">
        <v>29284</v>
      </c>
      <c r="AW1599" s="190"/>
      <c r="AX1599" s="185">
        <v>44277</v>
      </c>
      <c r="AY1599" s="185"/>
      <c r="AZ1599" s="184" t="s">
        <v>19014</v>
      </c>
      <c r="BA1599" s="184" t="s">
        <v>29285</v>
      </c>
      <c r="BB1599" s="184"/>
      <c r="BC1599" s="184"/>
      <c r="BD1599" s="184"/>
      <c r="BE1599" s="184"/>
      <c r="BF1599" s="184"/>
      <c r="BG1599" s="184"/>
      <c r="BH1599" s="184"/>
      <c r="BI1599" s="184"/>
      <c r="BJ1599" s="184"/>
      <c r="BK1599" s="184"/>
      <c r="BL1599" s="184" t="s">
        <v>3493</v>
      </c>
      <c r="BM1599" s="184"/>
      <c r="BN1599" s="184"/>
      <c r="BO1599" s="184"/>
      <c r="BP1599" s="184" t="s">
        <v>3493</v>
      </c>
      <c r="BQ1599" s="184" t="s">
        <v>3493</v>
      </c>
      <c r="BR1599" s="184"/>
      <c r="BS1599" s="184"/>
      <c r="BT1599" s="187" t="s">
        <v>3493</v>
      </c>
      <c r="BU1599" s="184"/>
      <c r="BV1599" s="190" t="str">
        <f>VLOOKUP(D:D,[1]省份代码!A:B,2,0)</f>
        <v>160</v>
      </c>
      <c r="BW1599" s="190" t="e">
        <f>VLOOKUP(D:D,#REF!,3,0)</f>
        <v>#REF!</v>
      </c>
      <c r="BX1599" s="190"/>
      <c r="BY1599" s="190"/>
      <c r="BZ1599" s="191" t="e">
        <f>VLOOKUP(D:D,#REF!,2,0)</f>
        <v>#REF!</v>
      </c>
      <c r="CA1599" s="192" t="s">
        <v>18928</v>
      </c>
      <c r="CB1599" s="192" t="s">
        <v>18928</v>
      </c>
      <c r="CC1599" s="192" t="s">
        <v>18928</v>
      </c>
      <c r="CD1599" s="190"/>
      <c r="CE1599" s="184">
        <v>7005098</v>
      </c>
    </row>
    <row r="1600" spans="1:83" ht="11.95" customHeight="1">
      <c r="A1600" s="184">
        <v>7005099</v>
      </c>
      <c r="B1600" s="184">
        <v>1599</v>
      </c>
      <c r="C1600" s="184" t="s">
        <v>3672</v>
      </c>
      <c r="D1600" s="184" t="s">
        <v>34</v>
      </c>
      <c r="E1600" s="184" t="s">
        <v>18746</v>
      </c>
      <c r="F1600" s="184" t="s">
        <v>29286</v>
      </c>
      <c r="G1600" s="185">
        <v>42961</v>
      </c>
      <c r="H1600" s="186" t="s">
        <v>15974</v>
      </c>
      <c r="I1600" s="187">
        <v>21158</v>
      </c>
      <c r="J1600" s="184" t="s">
        <v>28594</v>
      </c>
      <c r="K1600" s="184">
        <v>7005099</v>
      </c>
      <c r="L1600" s="184" t="s">
        <v>29287</v>
      </c>
      <c r="M1600" s="184" t="s">
        <v>3575</v>
      </c>
      <c r="N1600" s="188" t="s">
        <v>3575</v>
      </c>
      <c r="O1600" s="189"/>
      <c r="P1600" s="187" t="s">
        <v>29288</v>
      </c>
      <c r="Q1600" s="187" t="s">
        <v>29288</v>
      </c>
      <c r="R1600" s="184" t="s">
        <v>18747</v>
      </c>
      <c r="S1600" s="184" t="s">
        <v>18748</v>
      </c>
      <c r="T1600" s="184" t="s">
        <v>29289</v>
      </c>
      <c r="U1600" s="184">
        <v>13874038626</v>
      </c>
      <c r="V1600" s="184" t="s">
        <v>29289</v>
      </c>
      <c r="W1600" s="184">
        <v>13874038626</v>
      </c>
      <c r="X1600" s="187" t="s">
        <v>29290</v>
      </c>
      <c r="Y1600" s="187"/>
      <c r="Z1600" s="188"/>
      <c r="AA1600" s="184">
        <v>180</v>
      </c>
      <c r="AB1600" s="184" t="s">
        <v>3561</v>
      </c>
      <c r="AC1600" s="184"/>
      <c r="AD1600" s="184"/>
      <c r="AE1600" s="184" t="s">
        <v>3580</v>
      </c>
      <c r="AF1600" s="184" t="s">
        <v>4919</v>
      </c>
      <c r="AG1600" s="184"/>
      <c r="AH1600" s="184"/>
      <c r="AI1600" s="184"/>
      <c r="AJ1600" s="184" t="s">
        <v>3563</v>
      </c>
      <c r="AK1600" s="184">
        <v>414300</v>
      </c>
      <c r="AL1600" s="184" t="s">
        <v>15974</v>
      </c>
      <c r="AM1600" s="184" t="s">
        <v>18593</v>
      </c>
      <c r="AN1600" s="184">
        <v>15074870544</v>
      </c>
      <c r="AO1600" s="184" t="s">
        <v>29291</v>
      </c>
      <c r="AP1600" s="184" t="s">
        <v>18749</v>
      </c>
      <c r="AQ1600" s="184">
        <v>13874032160</v>
      </c>
      <c r="AR1600" s="184" t="s">
        <v>29292</v>
      </c>
      <c r="AS1600" s="184" t="s">
        <v>18593</v>
      </c>
      <c r="AT1600" s="184">
        <v>15074870544</v>
      </c>
      <c r="AU1600" s="184" t="s">
        <v>18750</v>
      </c>
      <c r="AV1600" s="184" t="s">
        <v>18750</v>
      </c>
      <c r="AW1600" s="190"/>
      <c r="AX1600" s="185">
        <v>44286</v>
      </c>
      <c r="AY1600" s="185"/>
      <c r="AZ1600" s="184" t="s">
        <v>3562</v>
      </c>
      <c r="BA1600" s="184" t="s">
        <v>29293</v>
      </c>
      <c r="BB1600" s="184"/>
      <c r="BC1600" s="184"/>
      <c r="BD1600" s="184"/>
      <c r="BE1600" s="184"/>
      <c r="BF1600" s="184"/>
      <c r="BG1600" s="184"/>
      <c r="BH1600" s="184"/>
      <c r="BI1600" s="184"/>
      <c r="BJ1600" s="184"/>
      <c r="BK1600" s="184"/>
      <c r="BL1600" s="184" t="s">
        <v>3493</v>
      </c>
      <c r="BM1600" s="184"/>
      <c r="BN1600" s="184"/>
      <c r="BO1600" s="184"/>
      <c r="BP1600" s="184" t="s">
        <v>3493</v>
      </c>
      <c r="BQ1600" s="184" t="s">
        <v>3493</v>
      </c>
      <c r="BR1600" s="184"/>
      <c r="BS1600" s="184"/>
      <c r="BT1600" s="187" t="s">
        <v>3493</v>
      </c>
      <c r="BU1600" s="184"/>
      <c r="BV1600" s="190" t="str">
        <f>VLOOKUP(D:D,[1]省份代码!A:B,2,0)</f>
        <v>160</v>
      </c>
      <c r="BW1600" s="190" t="e">
        <f>VLOOKUP(D:D,#REF!,3,0)</f>
        <v>#REF!</v>
      </c>
      <c r="BX1600" s="190"/>
      <c r="BY1600" s="190"/>
      <c r="BZ1600" s="191" t="e">
        <f>VLOOKUP(D:D,#REF!,2,0)</f>
        <v>#REF!</v>
      </c>
      <c r="CA1600" s="192" t="s">
        <v>18928</v>
      </c>
      <c r="CB1600" s="192" t="s">
        <v>18928</v>
      </c>
      <c r="CC1600" s="192" t="s">
        <v>18928</v>
      </c>
      <c r="CD1600" s="190"/>
      <c r="CE1600" s="184">
        <v>7005099</v>
      </c>
    </row>
    <row r="1601" spans="1:83" ht="11.95" customHeight="1">
      <c r="A1601" s="184">
        <v>7005108</v>
      </c>
      <c r="B1601" s="184">
        <v>1600</v>
      </c>
      <c r="C1601" s="184" t="s">
        <v>19398</v>
      </c>
      <c r="D1601" s="184" t="s">
        <v>30</v>
      </c>
      <c r="E1601" s="184" t="s">
        <v>572</v>
      </c>
      <c r="F1601" s="184" t="s">
        <v>18751</v>
      </c>
      <c r="G1601" s="185">
        <v>42965</v>
      </c>
      <c r="H1601" s="186" t="s">
        <v>28751</v>
      </c>
      <c r="I1601" s="187">
        <v>21180</v>
      </c>
      <c r="J1601" s="184" t="s">
        <v>29294</v>
      </c>
      <c r="K1601" s="184">
        <v>7005108</v>
      </c>
      <c r="L1601" s="184" t="s">
        <v>29295</v>
      </c>
      <c r="M1601" s="184" t="s">
        <v>18752</v>
      </c>
      <c r="N1601" s="188" t="s">
        <v>29296</v>
      </c>
      <c r="O1601" s="189"/>
      <c r="P1601" s="187" t="s">
        <v>18753</v>
      </c>
      <c r="Q1601" s="187" t="s">
        <v>18753</v>
      </c>
      <c r="R1601" s="184" t="s">
        <v>29297</v>
      </c>
      <c r="S1601" s="184">
        <v>13939956832</v>
      </c>
      <c r="T1601" s="184" t="s">
        <v>29298</v>
      </c>
      <c r="U1601" s="184">
        <v>13513751681</v>
      </c>
      <c r="V1601" s="184" t="s">
        <v>29298</v>
      </c>
      <c r="W1601" s="184">
        <v>13513751681</v>
      </c>
      <c r="X1601" s="187" t="s">
        <v>29299</v>
      </c>
      <c r="Y1601" s="187"/>
      <c r="Z1601" s="188" t="s">
        <v>18754</v>
      </c>
      <c r="AA1601" s="184">
        <v>180</v>
      </c>
      <c r="AB1601" s="184" t="s">
        <v>3669</v>
      </c>
      <c r="AC1601" s="184"/>
      <c r="AD1601" s="184"/>
      <c r="AE1601" s="184" t="s">
        <v>3562</v>
      </c>
      <c r="AF1601" s="184"/>
      <c r="AG1601" s="184"/>
      <c r="AH1601" s="184"/>
      <c r="AI1601" s="184"/>
      <c r="AJ1601" s="184" t="s">
        <v>3563</v>
      </c>
      <c r="AK1601" s="184">
        <v>462500</v>
      </c>
      <c r="AL1601" s="184" t="s">
        <v>28751</v>
      </c>
      <c r="AM1601" s="184" t="s">
        <v>18755</v>
      </c>
      <c r="AN1601" s="184">
        <v>18317861296</v>
      </c>
      <c r="AO1601" s="184" t="s">
        <v>29300</v>
      </c>
      <c r="AP1601" s="184" t="s">
        <v>18756</v>
      </c>
      <c r="AQ1601" s="184">
        <v>13513751681</v>
      </c>
      <c r="AR1601" s="184" t="s">
        <v>18348</v>
      </c>
      <c r="AS1601" s="184" t="s">
        <v>18755</v>
      </c>
      <c r="AT1601" s="184">
        <v>18317861296</v>
      </c>
      <c r="AU1601" s="184" t="s">
        <v>29301</v>
      </c>
      <c r="AV1601" s="184" t="s">
        <v>29301</v>
      </c>
      <c r="AW1601" s="190"/>
      <c r="AX1601" s="185">
        <v>44363</v>
      </c>
      <c r="AY1601" s="185">
        <v>44363</v>
      </c>
      <c r="AZ1601" s="184" t="s">
        <v>3562</v>
      </c>
      <c r="BA1601" s="184" t="s">
        <v>29302</v>
      </c>
      <c r="BB1601" s="184"/>
      <c r="BC1601" s="184"/>
      <c r="BD1601" s="184"/>
      <c r="BE1601" s="184"/>
      <c r="BF1601" s="184"/>
      <c r="BG1601" s="184"/>
      <c r="BH1601" s="184"/>
      <c r="BI1601" s="184"/>
      <c r="BJ1601" s="184"/>
      <c r="BK1601" s="184"/>
      <c r="BL1601" s="184" t="s">
        <v>3493</v>
      </c>
      <c r="BM1601" s="184"/>
      <c r="BN1601" s="184"/>
      <c r="BO1601" s="184"/>
      <c r="BP1601" s="184" t="s">
        <v>3493</v>
      </c>
      <c r="BQ1601" s="184" t="s">
        <v>3493</v>
      </c>
      <c r="BR1601" s="184"/>
      <c r="BS1601" s="184"/>
      <c r="BT1601" s="187" t="s">
        <v>3493</v>
      </c>
      <c r="BU1601" s="184"/>
      <c r="BV1601" s="190" t="str">
        <f>VLOOKUP(D:D,[1]省份代码!A:B,2,0)</f>
        <v>180</v>
      </c>
      <c r="BW1601" s="190" t="e">
        <f>VLOOKUP(D:D,#REF!,3,0)</f>
        <v>#REF!</v>
      </c>
      <c r="BX1601" s="190"/>
      <c r="BY1601" s="190"/>
      <c r="BZ1601" s="191" t="e">
        <f>VLOOKUP(D:D,#REF!,2,0)</f>
        <v>#REF!</v>
      </c>
      <c r="CA1601" s="192" t="s">
        <v>18928</v>
      </c>
      <c r="CB1601" s="192" t="s">
        <v>18928</v>
      </c>
      <c r="CC1601" s="192" t="s">
        <v>18928</v>
      </c>
      <c r="CD1601" s="190"/>
      <c r="CE1601" s="184">
        <v>7005108</v>
      </c>
    </row>
    <row r="1602" spans="1:83" ht="11.95" customHeight="1">
      <c r="A1602" s="184">
        <v>7005109</v>
      </c>
      <c r="B1602" s="184">
        <v>1601</v>
      </c>
      <c r="C1602" s="184" t="s">
        <v>3672</v>
      </c>
      <c r="D1602" s="184" t="s">
        <v>34</v>
      </c>
      <c r="E1602" s="184" t="s">
        <v>28908</v>
      </c>
      <c r="F1602" s="184" t="s">
        <v>18757</v>
      </c>
      <c r="G1602" s="185"/>
      <c r="H1602" s="186" t="s">
        <v>26422</v>
      </c>
      <c r="I1602" s="187">
        <v>21159</v>
      </c>
      <c r="J1602" s="184"/>
      <c r="K1602" s="184">
        <v>7005109</v>
      </c>
      <c r="L1602" s="184" t="s">
        <v>29303</v>
      </c>
      <c r="M1602" s="184" t="s">
        <v>18758</v>
      </c>
      <c r="N1602" s="188" t="s">
        <v>18759</v>
      </c>
      <c r="O1602" s="189" t="s">
        <v>18760</v>
      </c>
      <c r="P1602" s="187" t="s">
        <v>29304</v>
      </c>
      <c r="Q1602" s="187" t="s">
        <v>29304</v>
      </c>
      <c r="R1602" s="184" t="s">
        <v>29305</v>
      </c>
      <c r="S1602" s="184" t="s">
        <v>18760</v>
      </c>
      <c r="T1602" s="184" t="s">
        <v>29306</v>
      </c>
      <c r="U1602" s="184">
        <v>13973218168</v>
      </c>
      <c r="V1602" s="184" t="s">
        <v>29307</v>
      </c>
      <c r="W1602" s="184">
        <v>13707320585</v>
      </c>
      <c r="X1602" s="187" t="s">
        <v>18761</v>
      </c>
      <c r="Y1602" s="187"/>
      <c r="Z1602" s="188" t="s">
        <v>18762</v>
      </c>
      <c r="AA1602" s="184"/>
      <c r="AB1602" s="184"/>
      <c r="AC1602" s="184"/>
      <c r="AD1602" s="184"/>
      <c r="AE1602" s="184"/>
      <c r="AF1602" s="184"/>
      <c r="AG1602" s="184"/>
      <c r="AH1602" s="184"/>
      <c r="AI1602" s="184"/>
      <c r="AJ1602" s="184"/>
      <c r="AK1602" s="184">
        <v>411100</v>
      </c>
      <c r="AL1602" s="184" t="s">
        <v>15737</v>
      </c>
      <c r="AM1602" s="184" t="s">
        <v>15738</v>
      </c>
      <c r="AN1602" s="184">
        <v>18684886995</v>
      </c>
      <c r="AO1602" s="184" t="s">
        <v>15739</v>
      </c>
      <c r="AP1602" s="184" t="s">
        <v>18763</v>
      </c>
      <c r="AQ1602" s="184">
        <v>13973218168</v>
      </c>
      <c r="AR1602" s="184" t="s">
        <v>15737</v>
      </c>
      <c r="AS1602" s="184" t="s">
        <v>15738</v>
      </c>
      <c r="AT1602" s="184">
        <v>18684886995</v>
      </c>
      <c r="AU1602" s="184" t="s">
        <v>1355</v>
      </c>
      <c r="AV1602" s="184" t="s">
        <v>18764</v>
      </c>
      <c r="AW1602" s="190">
        <v>9.2899999999999991</v>
      </c>
      <c r="AX1602" s="185">
        <v>44257</v>
      </c>
      <c r="AY1602" s="185"/>
      <c r="AZ1602" s="184" t="s">
        <v>3593</v>
      </c>
      <c r="BA1602" s="184" t="s">
        <v>29308</v>
      </c>
      <c r="BB1602" s="184"/>
      <c r="BC1602" s="184"/>
      <c r="BD1602" s="184"/>
      <c r="BE1602" s="184"/>
      <c r="BF1602" s="184"/>
      <c r="BG1602" s="184"/>
      <c r="BH1602" s="184"/>
      <c r="BI1602" s="184"/>
      <c r="BJ1602" s="184"/>
      <c r="BK1602" s="184"/>
      <c r="BL1602" s="184" t="s">
        <v>3493</v>
      </c>
      <c r="BM1602" s="184"/>
      <c r="BN1602" s="184"/>
      <c r="BO1602" s="184"/>
      <c r="BP1602" s="184" t="s">
        <v>3493</v>
      </c>
      <c r="BQ1602" s="184" t="s">
        <v>3493</v>
      </c>
      <c r="BR1602" s="184"/>
      <c r="BS1602" s="184"/>
      <c r="BT1602" s="187" t="s">
        <v>3493</v>
      </c>
      <c r="BU1602" s="184"/>
      <c r="BV1602" s="190" t="str">
        <f>VLOOKUP(D:D,[1]省份代码!A:B,2,0)</f>
        <v>160</v>
      </c>
      <c r="BW1602" s="190" t="e">
        <f>VLOOKUP(D:D,#REF!,3,0)</f>
        <v>#REF!</v>
      </c>
      <c r="BX1602" s="190"/>
      <c r="BY1602" s="190"/>
      <c r="BZ1602" s="191" t="e">
        <f>VLOOKUP(D:D,#REF!,2,0)</f>
        <v>#REF!</v>
      </c>
      <c r="CA1602" s="192" t="s">
        <v>18928</v>
      </c>
      <c r="CB1602" s="192" t="s">
        <v>18928</v>
      </c>
      <c r="CC1602" s="192" t="s">
        <v>18928</v>
      </c>
      <c r="CD1602" s="190"/>
      <c r="CE1602" s="184">
        <v>7005109</v>
      </c>
    </row>
    <row r="1603" spans="1:83" ht="11.95" customHeight="1">
      <c r="A1603" s="184">
        <v>7005110</v>
      </c>
      <c r="B1603" s="184">
        <v>1602</v>
      </c>
      <c r="C1603" s="184" t="s">
        <v>3672</v>
      </c>
      <c r="D1603" s="184" t="s">
        <v>34</v>
      </c>
      <c r="E1603" s="184" t="s">
        <v>18765</v>
      </c>
      <c r="F1603" s="184" t="s">
        <v>29309</v>
      </c>
      <c r="G1603" s="185"/>
      <c r="H1603" s="186" t="s">
        <v>26422</v>
      </c>
      <c r="I1603" s="187">
        <v>21159</v>
      </c>
      <c r="J1603" s="184"/>
      <c r="K1603" s="184">
        <v>7005110</v>
      </c>
      <c r="L1603" s="184" t="s">
        <v>29310</v>
      </c>
      <c r="M1603" s="184" t="s">
        <v>3575</v>
      </c>
      <c r="N1603" s="188" t="s">
        <v>3575</v>
      </c>
      <c r="O1603" s="189">
        <v>85880842</v>
      </c>
      <c r="P1603" s="187" t="s">
        <v>29311</v>
      </c>
      <c r="Q1603" s="187" t="s">
        <v>29311</v>
      </c>
      <c r="R1603" s="184" t="s">
        <v>29312</v>
      </c>
      <c r="S1603" s="184">
        <v>13607486229</v>
      </c>
      <c r="T1603" s="184" t="s">
        <v>29313</v>
      </c>
      <c r="U1603" s="184">
        <v>15674871728</v>
      </c>
      <c r="V1603" s="184" t="s">
        <v>29314</v>
      </c>
      <c r="W1603" s="184" t="s">
        <v>29315</v>
      </c>
      <c r="X1603" s="187" t="s">
        <v>29316</v>
      </c>
      <c r="Y1603" s="187"/>
      <c r="Z1603" s="188" t="s">
        <v>18766</v>
      </c>
      <c r="AA1603" s="184"/>
      <c r="AB1603" s="184"/>
      <c r="AC1603" s="184"/>
      <c r="AD1603" s="184"/>
      <c r="AE1603" s="184"/>
      <c r="AF1603" s="184"/>
      <c r="AG1603" s="184"/>
      <c r="AH1603" s="184"/>
      <c r="AI1603" s="184"/>
      <c r="AJ1603" s="184"/>
      <c r="AK1603" s="184">
        <v>410000</v>
      </c>
      <c r="AL1603" s="184" t="s">
        <v>15737</v>
      </c>
      <c r="AM1603" s="184" t="s">
        <v>15738</v>
      </c>
      <c r="AN1603" s="184">
        <v>18684886995</v>
      </c>
      <c r="AO1603" s="184" t="s">
        <v>15739</v>
      </c>
      <c r="AP1603" s="184" t="s">
        <v>18767</v>
      </c>
      <c r="AQ1603" s="184">
        <v>13975100304</v>
      </c>
      <c r="AR1603" s="184" t="s">
        <v>15737</v>
      </c>
      <c r="AS1603" s="184" t="s">
        <v>15738</v>
      </c>
      <c r="AT1603" s="184">
        <v>18684886995</v>
      </c>
      <c r="AU1603" s="184" t="s">
        <v>1007</v>
      </c>
      <c r="AV1603" s="184" t="s">
        <v>18768</v>
      </c>
      <c r="AW1603" s="190"/>
      <c r="AX1603" s="185">
        <v>44270</v>
      </c>
      <c r="AY1603" s="185"/>
      <c r="AZ1603" s="184" t="s">
        <v>3593</v>
      </c>
      <c r="BA1603" s="184" t="s">
        <v>29317</v>
      </c>
      <c r="BB1603" s="184"/>
      <c r="BC1603" s="184"/>
      <c r="BD1603" s="184"/>
      <c r="BE1603" s="184"/>
      <c r="BF1603" s="184"/>
      <c r="BG1603" s="184"/>
      <c r="BH1603" s="184"/>
      <c r="BI1603" s="184"/>
      <c r="BJ1603" s="184"/>
      <c r="BK1603" s="184"/>
      <c r="BL1603" s="184" t="s">
        <v>3493</v>
      </c>
      <c r="BM1603" s="184"/>
      <c r="BN1603" s="184"/>
      <c r="BO1603" s="184"/>
      <c r="BP1603" s="184" t="s">
        <v>3493</v>
      </c>
      <c r="BQ1603" s="184" t="s">
        <v>3493</v>
      </c>
      <c r="BR1603" s="184" t="s">
        <v>3493</v>
      </c>
      <c r="BS1603" s="184"/>
      <c r="BT1603" s="187" t="s">
        <v>3493</v>
      </c>
      <c r="BU1603" s="184"/>
      <c r="BV1603" s="190" t="str">
        <f>VLOOKUP(D:D,[1]省份代码!A:B,2,0)</f>
        <v>160</v>
      </c>
      <c r="BW1603" s="190" t="e">
        <f>VLOOKUP(D:D,#REF!,3,0)</f>
        <v>#REF!</v>
      </c>
      <c r="BX1603" s="190"/>
      <c r="BY1603" s="190"/>
      <c r="BZ1603" s="191" t="e">
        <f>VLOOKUP(D:D,#REF!,2,0)</f>
        <v>#REF!</v>
      </c>
      <c r="CA1603" s="192" t="s">
        <v>18928</v>
      </c>
      <c r="CB1603" s="192" t="s">
        <v>18928</v>
      </c>
      <c r="CC1603" s="192" t="s">
        <v>18928</v>
      </c>
      <c r="CD1603" s="190"/>
      <c r="CE1603" s="184">
        <v>7005110</v>
      </c>
    </row>
    <row r="1604" spans="1:83" ht="11.95" customHeight="1">
      <c r="A1604" s="184">
        <v>7005114</v>
      </c>
      <c r="B1604" s="184">
        <v>1603</v>
      </c>
      <c r="C1604" s="184" t="s">
        <v>18923</v>
      </c>
      <c r="D1604" s="184" t="s">
        <v>40</v>
      </c>
      <c r="E1604" s="184" t="s">
        <v>691</v>
      </c>
      <c r="F1604" s="184" t="s">
        <v>18769</v>
      </c>
      <c r="G1604" s="185">
        <v>42966</v>
      </c>
      <c r="H1604" s="186" t="s">
        <v>16459</v>
      </c>
      <c r="I1604" s="187">
        <v>21108</v>
      </c>
      <c r="J1604" s="184" t="s">
        <v>29318</v>
      </c>
      <c r="K1604" s="184">
        <v>7005114</v>
      </c>
      <c r="L1604" s="184" t="s">
        <v>29319</v>
      </c>
      <c r="M1604" s="184" t="s">
        <v>29320</v>
      </c>
      <c r="N1604" s="188" t="s">
        <v>18770</v>
      </c>
      <c r="O1604" s="189">
        <v>13772254886</v>
      </c>
      <c r="P1604" s="187" t="s">
        <v>29321</v>
      </c>
      <c r="Q1604" s="187" t="s">
        <v>29321</v>
      </c>
      <c r="R1604" s="184" t="s">
        <v>18771</v>
      </c>
      <c r="S1604" s="184" t="s">
        <v>18772</v>
      </c>
      <c r="T1604" s="184" t="s">
        <v>18773</v>
      </c>
      <c r="U1604" s="184">
        <v>13772254886</v>
      </c>
      <c r="V1604" s="184" t="s">
        <v>3575</v>
      </c>
      <c r="W1604" s="184" t="s">
        <v>29322</v>
      </c>
      <c r="X1604" s="187" t="s">
        <v>29323</v>
      </c>
      <c r="Y1604" s="187" t="s">
        <v>29324</v>
      </c>
      <c r="Z1604" s="188" t="s">
        <v>18774</v>
      </c>
      <c r="AA1604" s="184"/>
      <c r="AB1604" s="184"/>
      <c r="AC1604" s="184"/>
      <c r="AD1604" s="184"/>
      <c r="AE1604" s="184"/>
      <c r="AF1604" s="184"/>
      <c r="AG1604" s="184"/>
      <c r="AH1604" s="184"/>
      <c r="AI1604" s="184"/>
      <c r="AJ1604" s="184"/>
      <c r="AK1604" s="184">
        <v>727300</v>
      </c>
      <c r="AL1604" s="184" t="s">
        <v>1110</v>
      </c>
      <c r="AM1604" s="184" t="s">
        <v>11149</v>
      </c>
      <c r="AN1604" s="184">
        <v>18629291121</v>
      </c>
      <c r="AO1604" s="184" t="s">
        <v>29325</v>
      </c>
      <c r="AP1604" s="184" t="s">
        <v>18773</v>
      </c>
      <c r="AQ1604" s="184">
        <v>13772254886</v>
      </c>
      <c r="AR1604" s="184" t="s">
        <v>18775</v>
      </c>
      <c r="AS1604" s="184" t="s">
        <v>11149</v>
      </c>
      <c r="AT1604" s="184">
        <v>18629291121</v>
      </c>
      <c r="AU1604" s="184" t="s">
        <v>29319</v>
      </c>
      <c r="AV1604" s="184" t="s">
        <v>29326</v>
      </c>
      <c r="AW1604" s="190"/>
      <c r="AX1604" s="185">
        <v>43921</v>
      </c>
      <c r="AY1604" s="185">
        <v>43605</v>
      </c>
      <c r="AZ1604" s="184" t="s">
        <v>19415</v>
      </c>
      <c r="BA1604" s="184" t="s">
        <v>18776</v>
      </c>
      <c r="BB1604" s="184"/>
      <c r="BC1604" s="184"/>
      <c r="BD1604" s="184"/>
      <c r="BE1604" s="184"/>
      <c r="BF1604" s="184"/>
      <c r="BG1604" s="184"/>
      <c r="BH1604" s="184"/>
      <c r="BI1604" s="184"/>
      <c r="BJ1604" s="184"/>
      <c r="BK1604" s="184"/>
      <c r="BL1604" s="184" t="s">
        <v>3493</v>
      </c>
      <c r="BM1604" s="184"/>
      <c r="BN1604" s="184"/>
      <c r="BO1604" s="184"/>
      <c r="BP1604" s="184" t="s">
        <v>3493</v>
      </c>
      <c r="BQ1604" s="184" t="s">
        <v>3493</v>
      </c>
      <c r="BR1604" s="184" t="s">
        <v>3493</v>
      </c>
      <c r="BS1604" s="184"/>
      <c r="BT1604" s="187" t="s">
        <v>3493</v>
      </c>
      <c r="BU1604" s="184"/>
      <c r="BV1604" s="190" t="str">
        <f>VLOOKUP(D:D,[1]省份代码!A:B,2,0)</f>
        <v>250</v>
      </c>
      <c r="BW1604" s="190" t="e">
        <f>VLOOKUP(D:D,#REF!,3,0)</f>
        <v>#REF!</v>
      </c>
      <c r="BX1604" s="190"/>
      <c r="BY1604" s="190"/>
      <c r="BZ1604" s="191" t="e">
        <f>VLOOKUP(D:D,#REF!,2,0)</f>
        <v>#REF!</v>
      </c>
      <c r="CA1604" s="192" t="s">
        <v>18928</v>
      </c>
      <c r="CB1604" s="192" t="s">
        <v>18928</v>
      </c>
      <c r="CC1604" s="192" t="s">
        <v>18928</v>
      </c>
      <c r="CD1604" s="190"/>
      <c r="CE1604" s="184">
        <v>7005114</v>
      </c>
    </row>
    <row r="1605" spans="1:83" ht="11.95" customHeight="1">
      <c r="A1605" s="184">
        <v>7005115</v>
      </c>
      <c r="B1605" s="184">
        <v>1604</v>
      </c>
      <c r="C1605" s="184" t="s">
        <v>3672</v>
      </c>
      <c r="D1605" s="184" t="s">
        <v>34</v>
      </c>
      <c r="E1605" s="184" t="s">
        <v>18765</v>
      </c>
      <c r="F1605" s="184" t="s">
        <v>29327</v>
      </c>
      <c r="G1605" s="185"/>
      <c r="H1605" s="186" t="s">
        <v>26422</v>
      </c>
      <c r="I1605" s="187">
        <v>21159</v>
      </c>
      <c r="J1605" s="184"/>
      <c r="K1605" s="184">
        <v>7005115</v>
      </c>
      <c r="L1605" s="184" t="s">
        <v>29328</v>
      </c>
      <c r="M1605" s="184" t="s">
        <v>3575</v>
      </c>
      <c r="N1605" s="188" t="s">
        <v>3575</v>
      </c>
      <c r="O1605" s="189" t="s">
        <v>18777</v>
      </c>
      <c r="P1605" s="187" t="s">
        <v>29329</v>
      </c>
      <c r="Q1605" s="187" t="s">
        <v>18778</v>
      </c>
      <c r="R1605" s="184" t="s">
        <v>29330</v>
      </c>
      <c r="S1605" s="184">
        <v>18932400515</v>
      </c>
      <c r="T1605" s="184" t="s">
        <v>29331</v>
      </c>
      <c r="U1605" s="184">
        <v>13875866115</v>
      </c>
      <c r="V1605" s="184" t="s">
        <v>18779</v>
      </c>
      <c r="W1605" s="184" t="s">
        <v>29332</v>
      </c>
      <c r="X1605" s="187" t="s">
        <v>29333</v>
      </c>
      <c r="Y1605" s="187"/>
      <c r="Z1605" s="188" t="s">
        <v>18780</v>
      </c>
      <c r="AA1605" s="184"/>
      <c r="AB1605" s="184"/>
      <c r="AC1605" s="184"/>
      <c r="AD1605" s="184"/>
      <c r="AE1605" s="184"/>
      <c r="AF1605" s="184"/>
      <c r="AG1605" s="184"/>
      <c r="AH1605" s="184"/>
      <c r="AI1605" s="184"/>
      <c r="AJ1605" s="184"/>
      <c r="AK1605" s="184">
        <v>410000</v>
      </c>
      <c r="AL1605" s="184" t="s">
        <v>1001</v>
      </c>
      <c r="AM1605" s="184" t="s">
        <v>15738</v>
      </c>
      <c r="AN1605" s="184">
        <v>18684886995</v>
      </c>
      <c r="AO1605" s="184" t="s">
        <v>15739</v>
      </c>
      <c r="AP1605" s="184" t="s">
        <v>29334</v>
      </c>
      <c r="AQ1605" s="184" t="s">
        <v>18781</v>
      </c>
      <c r="AR1605" s="184" t="s">
        <v>15737</v>
      </c>
      <c r="AS1605" s="184" t="s">
        <v>15738</v>
      </c>
      <c r="AT1605" s="184">
        <v>18684886995</v>
      </c>
      <c r="AU1605" s="184" t="s">
        <v>1003</v>
      </c>
      <c r="AV1605" s="184" t="s">
        <v>29335</v>
      </c>
      <c r="AW1605" s="190"/>
      <c r="AX1605" s="185">
        <v>44279</v>
      </c>
      <c r="AY1605" s="185"/>
      <c r="AZ1605" s="184" t="s">
        <v>19846</v>
      </c>
      <c r="BA1605" s="184" t="s">
        <v>18782</v>
      </c>
      <c r="BB1605" s="184"/>
      <c r="BC1605" s="184"/>
      <c r="BD1605" s="184"/>
      <c r="BE1605" s="184"/>
      <c r="BF1605" s="184"/>
      <c r="BG1605" s="184"/>
      <c r="BH1605" s="184"/>
      <c r="BI1605" s="184"/>
      <c r="BJ1605" s="184"/>
      <c r="BK1605" s="184"/>
      <c r="BL1605" s="184" t="s">
        <v>3493</v>
      </c>
      <c r="BM1605" s="184"/>
      <c r="BN1605" s="184"/>
      <c r="BO1605" s="184"/>
      <c r="BP1605" s="184" t="s">
        <v>3493</v>
      </c>
      <c r="BQ1605" s="184" t="s">
        <v>3493</v>
      </c>
      <c r="BR1605" s="184" t="s">
        <v>3493</v>
      </c>
      <c r="BS1605" s="184"/>
      <c r="BT1605" s="187" t="s">
        <v>3493</v>
      </c>
      <c r="BU1605" s="184"/>
      <c r="BV1605" s="190" t="str">
        <f>VLOOKUP(D:D,[1]省份代码!A:B,2,0)</f>
        <v>160</v>
      </c>
      <c r="BW1605" s="190" t="e">
        <f>VLOOKUP(D:D,#REF!,3,0)</f>
        <v>#REF!</v>
      </c>
      <c r="BX1605" s="190"/>
      <c r="BY1605" s="190"/>
      <c r="BZ1605" s="191" t="e">
        <f>VLOOKUP(D:D,#REF!,2,0)</f>
        <v>#REF!</v>
      </c>
      <c r="CA1605" s="192" t="s">
        <v>18928</v>
      </c>
      <c r="CB1605" s="192" t="s">
        <v>18928</v>
      </c>
      <c r="CC1605" s="192" t="s">
        <v>18928</v>
      </c>
      <c r="CD1605" s="190"/>
      <c r="CE1605" s="184">
        <v>7005115</v>
      </c>
    </row>
    <row r="1606" spans="1:83" ht="11.95" customHeight="1">
      <c r="A1606" s="184">
        <v>7005126</v>
      </c>
      <c r="B1606" s="184">
        <v>1605</v>
      </c>
      <c r="C1606" s="184" t="s">
        <v>22473</v>
      </c>
      <c r="D1606" s="184" t="s">
        <v>25</v>
      </c>
      <c r="E1606" s="184" t="s">
        <v>22510</v>
      </c>
      <c r="F1606" s="184" t="s">
        <v>29336</v>
      </c>
      <c r="G1606" s="185">
        <v>42972</v>
      </c>
      <c r="H1606" s="186" t="s">
        <v>22499</v>
      </c>
      <c r="I1606" s="187">
        <v>21147</v>
      </c>
      <c r="J1606" s="184" t="s">
        <v>22533</v>
      </c>
      <c r="K1606" s="184">
        <v>7005126</v>
      </c>
      <c r="L1606" s="184" t="s">
        <v>29337</v>
      </c>
      <c r="M1606" s="184" t="s">
        <v>18783</v>
      </c>
      <c r="N1606" s="188" t="s">
        <v>29338</v>
      </c>
      <c r="O1606" s="189" t="s">
        <v>29339</v>
      </c>
      <c r="P1606" s="187" t="s">
        <v>29340</v>
      </c>
      <c r="Q1606" s="187" t="s">
        <v>29340</v>
      </c>
      <c r="R1606" s="184" t="s">
        <v>29341</v>
      </c>
      <c r="S1606" s="184">
        <v>13481306981</v>
      </c>
      <c r="T1606" s="184" t="s">
        <v>29342</v>
      </c>
      <c r="U1606" s="184">
        <v>13877370163</v>
      </c>
      <c r="V1606" s="184" t="s">
        <v>29342</v>
      </c>
      <c r="W1606" s="184">
        <v>13877370163</v>
      </c>
      <c r="X1606" s="187" t="s">
        <v>29343</v>
      </c>
      <c r="Y1606" s="187"/>
      <c r="Z1606" s="188" t="s">
        <v>18784</v>
      </c>
      <c r="AA1606" s="184"/>
      <c r="AB1606" s="184"/>
      <c r="AC1606" s="184"/>
      <c r="AD1606" s="184"/>
      <c r="AE1606" s="184"/>
      <c r="AF1606" s="184"/>
      <c r="AG1606" s="184"/>
      <c r="AH1606" s="184"/>
      <c r="AI1606" s="184"/>
      <c r="AJ1606" s="184"/>
      <c r="AK1606" s="184">
        <v>541000</v>
      </c>
      <c r="AL1606" s="184" t="s">
        <v>18785</v>
      </c>
      <c r="AM1606" s="184" t="s">
        <v>18786</v>
      </c>
      <c r="AN1606" s="184">
        <v>13877370163</v>
      </c>
      <c r="AO1606" s="184" t="s">
        <v>18787</v>
      </c>
      <c r="AP1606" s="184" t="s">
        <v>18785</v>
      </c>
      <c r="AQ1606" s="184">
        <v>13877370163</v>
      </c>
      <c r="AR1606" s="184" t="s">
        <v>18785</v>
      </c>
      <c r="AS1606" s="184" t="s">
        <v>18786</v>
      </c>
      <c r="AT1606" s="184">
        <v>13877370163</v>
      </c>
      <c r="AU1606" s="184" t="s">
        <v>1929</v>
      </c>
      <c r="AV1606" s="184" t="s">
        <v>1929</v>
      </c>
      <c r="AW1606" s="190"/>
      <c r="AX1606" s="185">
        <v>44347</v>
      </c>
      <c r="AY1606" s="185"/>
      <c r="AZ1606" s="184" t="s">
        <v>3562</v>
      </c>
      <c r="BA1606" s="184" t="s">
        <v>18788</v>
      </c>
      <c r="BB1606" s="184"/>
      <c r="BC1606" s="184"/>
      <c r="BD1606" s="184"/>
      <c r="BE1606" s="184"/>
      <c r="BF1606" s="184"/>
      <c r="BG1606" s="184"/>
      <c r="BH1606" s="184"/>
      <c r="BI1606" s="184"/>
      <c r="BJ1606" s="184"/>
      <c r="BK1606" s="184"/>
      <c r="BL1606" s="184" t="s">
        <v>3493</v>
      </c>
      <c r="BM1606" s="184"/>
      <c r="BN1606" s="184"/>
      <c r="BO1606" s="184"/>
      <c r="BP1606" s="184" t="s">
        <v>3493</v>
      </c>
      <c r="BQ1606" s="184" t="s">
        <v>3493</v>
      </c>
      <c r="BR1606" s="184"/>
      <c r="BS1606" s="184"/>
      <c r="BT1606" s="187" t="s">
        <v>3493</v>
      </c>
      <c r="BU1606" s="184"/>
      <c r="BV1606" s="190" t="str">
        <f>VLOOKUP(D:D,[1]省份代码!A:B,2,0)</f>
        <v>210</v>
      </c>
      <c r="BW1606" s="190" t="e">
        <f>VLOOKUP(D:D,#REF!,3,0)</f>
        <v>#REF!</v>
      </c>
      <c r="BX1606" s="190"/>
      <c r="BY1606" s="190"/>
      <c r="BZ1606" s="191" t="e">
        <f>VLOOKUP(D:D,#REF!,2,0)</f>
        <v>#REF!</v>
      </c>
      <c r="CA1606" s="192" t="s">
        <v>18928</v>
      </c>
      <c r="CB1606" s="192" t="s">
        <v>18928</v>
      </c>
      <c r="CC1606" s="192" t="s">
        <v>18928</v>
      </c>
      <c r="CD1606" s="190"/>
      <c r="CE1606" s="184">
        <v>7005126</v>
      </c>
    </row>
    <row r="1607" spans="1:83" ht="11.95" customHeight="1">
      <c r="A1607" s="184">
        <v>7005127</v>
      </c>
      <c r="B1607" s="184">
        <v>1606</v>
      </c>
      <c r="C1607" s="184" t="s">
        <v>19398</v>
      </c>
      <c r="D1607" s="184" t="s">
        <v>22</v>
      </c>
      <c r="E1607" s="184" t="s">
        <v>560</v>
      </c>
      <c r="F1607" s="184" t="s">
        <v>25993</v>
      </c>
      <c r="G1607" s="185">
        <v>42972</v>
      </c>
      <c r="H1607" s="186" t="s">
        <v>20012</v>
      </c>
      <c r="I1607" s="187">
        <v>21162</v>
      </c>
      <c r="J1607" s="184" t="s">
        <v>20129</v>
      </c>
      <c r="K1607" s="184">
        <v>7005127</v>
      </c>
      <c r="L1607" s="184" t="s">
        <v>18789</v>
      </c>
      <c r="M1607" s="184" t="s">
        <v>29344</v>
      </c>
      <c r="N1607" s="188" t="s">
        <v>26848</v>
      </c>
      <c r="O1607" s="189" t="s">
        <v>29345</v>
      </c>
      <c r="P1607" s="187" t="s">
        <v>29346</v>
      </c>
      <c r="Q1607" s="187" t="s">
        <v>29346</v>
      </c>
      <c r="R1607" s="184" t="s">
        <v>29347</v>
      </c>
      <c r="S1607" s="184" t="s">
        <v>16310</v>
      </c>
      <c r="T1607" s="184" t="s">
        <v>16311</v>
      </c>
      <c r="U1607" s="184">
        <v>15863287977</v>
      </c>
      <c r="V1607" s="184" t="s">
        <v>26851</v>
      </c>
      <c r="W1607" s="184">
        <v>13792658132</v>
      </c>
      <c r="X1607" s="187" t="s">
        <v>18790</v>
      </c>
      <c r="Y1607" s="187"/>
      <c r="Z1607" s="188" t="s">
        <v>18791</v>
      </c>
      <c r="AA1607" s="184">
        <v>180</v>
      </c>
      <c r="AB1607" s="184" t="s">
        <v>3561</v>
      </c>
      <c r="AC1607" s="184" t="s">
        <v>26855</v>
      </c>
      <c r="AD1607" s="184"/>
      <c r="AE1607" s="184" t="s">
        <v>3562</v>
      </c>
      <c r="AF1607" s="184"/>
      <c r="AG1607" s="184"/>
      <c r="AH1607" s="184"/>
      <c r="AI1607" s="184"/>
      <c r="AJ1607" s="184" t="s">
        <v>3563</v>
      </c>
      <c r="AK1607" s="184">
        <v>261000</v>
      </c>
      <c r="AL1607" s="184" t="s">
        <v>16311</v>
      </c>
      <c r="AM1607" s="184" t="s">
        <v>26849</v>
      </c>
      <c r="AN1607" s="184">
        <v>15863287977</v>
      </c>
      <c r="AO1607" s="184" t="s">
        <v>5431</v>
      </c>
      <c r="AP1607" s="184" t="s">
        <v>16311</v>
      </c>
      <c r="AQ1607" s="184">
        <v>15863287977</v>
      </c>
      <c r="AR1607" s="184" t="s">
        <v>16311</v>
      </c>
      <c r="AS1607" s="184" t="s">
        <v>26849</v>
      </c>
      <c r="AT1607" s="184">
        <v>15863287977</v>
      </c>
      <c r="AU1607" s="184" t="s">
        <v>18789</v>
      </c>
      <c r="AV1607" s="184" t="s">
        <v>18789</v>
      </c>
      <c r="AW1607" s="190"/>
      <c r="AX1607" s="185">
        <v>44286</v>
      </c>
      <c r="AY1607" s="185"/>
      <c r="AZ1607" s="184" t="s">
        <v>3731</v>
      </c>
      <c r="BA1607" s="184" t="s">
        <v>29348</v>
      </c>
      <c r="BB1607" s="184"/>
      <c r="BC1607" s="184"/>
      <c r="BD1607" s="184"/>
      <c r="BE1607" s="184"/>
      <c r="BF1607" s="184"/>
      <c r="BG1607" s="184"/>
      <c r="BH1607" s="184"/>
      <c r="BI1607" s="184"/>
      <c r="BJ1607" s="184"/>
      <c r="BK1607" s="184"/>
      <c r="BL1607" s="184" t="s">
        <v>3493</v>
      </c>
      <c r="BM1607" s="184"/>
      <c r="BN1607" s="184"/>
      <c r="BO1607" s="184"/>
      <c r="BP1607" s="184" t="s">
        <v>3493</v>
      </c>
      <c r="BQ1607" s="184" t="s">
        <v>3493</v>
      </c>
      <c r="BR1607" s="184"/>
      <c r="BS1607" s="184"/>
      <c r="BT1607" s="187" t="s">
        <v>3493</v>
      </c>
      <c r="BU1607" s="184"/>
      <c r="BV1607" s="190" t="str">
        <f>VLOOKUP(D:D,[1]省份代码!A:B,2,0)</f>
        <v>120</v>
      </c>
      <c r="BW1607" s="190" t="e">
        <f>VLOOKUP(D:D,#REF!,3,0)</f>
        <v>#REF!</v>
      </c>
      <c r="BX1607" s="190"/>
      <c r="BY1607" s="190"/>
      <c r="BZ1607" s="191" t="e">
        <f>VLOOKUP(D:D,#REF!,2,0)</f>
        <v>#REF!</v>
      </c>
      <c r="CA1607" s="192" t="s">
        <v>18928</v>
      </c>
      <c r="CB1607" s="192" t="s">
        <v>18928</v>
      </c>
      <c r="CC1607" s="192" t="s">
        <v>18928</v>
      </c>
      <c r="CD1607" s="190"/>
      <c r="CE1607" s="184">
        <v>7005127</v>
      </c>
    </row>
    <row r="1608" spans="1:83" ht="11.95" customHeight="1">
      <c r="A1608" s="184">
        <v>7005128</v>
      </c>
      <c r="B1608" s="184">
        <v>1607</v>
      </c>
      <c r="C1608" s="184" t="s">
        <v>19398</v>
      </c>
      <c r="D1608" s="184" t="s">
        <v>30</v>
      </c>
      <c r="E1608" s="184" t="s">
        <v>18690</v>
      </c>
      <c r="F1608" s="184" t="s">
        <v>29349</v>
      </c>
      <c r="G1608" s="185">
        <v>42974</v>
      </c>
      <c r="H1608" s="186" t="s">
        <v>5074</v>
      </c>
      <c r="I1608" s="187">
        <v>21181</v>
      </c>
      <c r="J1608" s="184" t="s">
        <v>19758</v>
      </c>
      <c r="K1608" s="184">
        <v>7005128</v>
      </c>
      <c r="L1608" s="184" t="s">
        <v>29350</v>
      </c>
      <c r="M1608" s="184" t="s">
        <v>29351</v>
      </c>
      <c r="N1608" s="188" t="s">
        <v>29352</v>
      </c>
      <c r="O1608" s="189"/>
      <c r="P1608" s="187" t="s">
        <v>29353</v>
      </c>
      <c r="Q1608" s="187" t="s">
        <v>29353</v>
      </c>
      <c r="R1608" s="184" t="s">
        <v>29354</v>
      </c>
      <c r="S1608" s="184">
        <v>13592311066</v>
      </c>
      <c r="T1608" s="184" t="s">
        <v>29355</v>
      </c>
      <c r="U1608" s="184">
        <v>13703973438</v>
      </c>
      <c r="V1608" s="184" t="s">
        <v>18792</v>
      </c>
      <c r="W1608" s="184">
        <v>13703973438</v>
      </c>
      <c r="X1608" s="187" t="s">
        <v>18793</v>
      </c>
      <c r="Y1608" s="187"/>
      <c r="Z1608" s="188"/>
      <c r="AA1608" s="184">
        <v>180</v>
      </c>
      <c r="AB1608" s="184" t="s">
        <v>24193</v>
      </c>
      <c r="AC1608" s="184"/>
      <c r="AD1608" s="184"/>
      <c r="AE1608" s="184" t="s">
        <v>3562</v>
      </c>
      <c r="AF1608" s="184"/>
      <c r="AG1608" s="184"/>
      <c r="AH1608" s="184"/>
      <c r="AI1608" s="184"/>
      <c r="AJ1608" s="184" t="s">
        <v>3563</v>
      </c>
      <c r="AK1608" s="184">
        <v>476000</v>
      </c>
      <c r="AL1608" s="184" t="s">
        <v>5074</v>
      </c>
      <c r="AM1608" s="184" t="s">
        <v>18794</v>
      </c>
      <c r="AN1608" s="184">
        <v>13838530703</v>
      </c>
      <c r="AO1608" s="184" t="s">
        <v>18795</v>
      </c>
      <c r="AP1608" s="184" t="s">
        <v>29355</v>
      </c>
      <c r="AQ1608" s="184">
        <v>13703973438</v>
      </c>
      <c r="AR1608" s="184" t="s">
        <v>5074</v>
      </c>
      <c r="AS1608" s="184" t="s">
        <v>18794</v>
      </c>
      <c r="AT1608" s="184">
        <v>13838530703</v>
      </c>
      <c r="AU1608" s="184" t="s">
        <v>29350</v>
      </c>
      <c r="AV1608" s="184" t="s">
        <v>29356</v>
      </c>
      <c r="AW1608" s="190"/>
      <c r="AX1608" s="185">
        <v>44570</v>
      </c>
      <c r="AY1608" s="185"/>
      <c r="AZ1608" s="184" t="s">
        <v>19014</v>
      </c>
      <c r="BA1608" s="184" t="s">
        <v>29357</v>
      </c>
      <c r="BB1608" s="184"/>
      <c r="BC1608" s="184"/>
      <c r="BD1608" s="184"/>
      <c r="BE1608" s="184"/>
      <c r="BF1608" s="184"/>
      <c r="BG1608" s="184"/>
      <c r="BH1608" s="184"/>
      <c r="BI1608" s="184"/>
      <c r="BJ1608" s="184"/>
      <c r="BK1608" s="184"/>
      <c r="BL1608" s="184" t="s">
        <v>3493</v>
      </c>
      <c r="BM1608" s="184"/>
      <c r="BN1608" s="184"/>
      <c r="BO1608" s="184"/>
      <c r="BP1608" s="184" t="s">
        <v>3493</v>
      </c>
      <c r="BQ1608" s="184" t="s">
        <v>3493</v>
      </c>
      <c r="BR1608" s="184"/>
      <c r="BS1608" s="184"/>
      <c r="BT1608" s="187" t="s">
        <v>3493</v>
      </c>
      <c r="BU1608" s="184"/>
      <c r="BV1608" s="190" t="str">
        <f>VLOOKUP(D:D,[1]省份代码!A:B,2,0)</f>
        <v>180</v>
      </c>
      <c r="BW1608" s="190" t="e">
        <f>VLOOKUP(D:D,#REF!,3,0)</f>
        <v>#REF!</v>
      </c>
      <c r="BX1608" s="190"/>
      <c r="BY1608" s="190"/>
      <c r="BZ1608" s="191" t="e">
        <f>VLOOKUP(D:D,#REF!,2,0)</f>
        <v>#REF!</v>
      </c>
      <c r="CA1608" s="192" t="s">
        <v>18928</v>
      </c>
      <c r="CB1608" s="192" t="s">
        <v>18928</v>
      </c>
      <c r="CC1608" s="192" t="s">
        <v>18928</v>
      </c>
      <c r="CD1608" s="190"/>
      <c r="CE1608" s="184">
        <v>7005128</v>
      </c>
    </row>
    <row r="1609" spans="1:83" ht="11.95" customHeight="1">
      <c r="A1609" s="184">
        <v>7005129</v>
      </c>
      <c r="B1609" s="184">
        <v>1608</v>
      </c>
      <c r="C1609" s="184" t="s">
        <v>18923</v>
      </c>
      <c r="D1609" s="184" t="s">
        <v>18</v>
      </c>
      <c r="E1609" s="184" t="s">
        <v>29358</v>
      </c>
      <c r="F1609" s="184" t="s">
        <v>18796</v>
      </c>
      <c r="G1609" s="185">
        <v>42975</v>
      </c>
      <c r="H1609" s="186" t="s">
        <v>18929</v>
      </c>
      <c r="I1609" s="187">
        <v>21165</v>
      </c>
      <c r="J1609" s="184" t="s">
        <v>18930</v>
      </c>
      <c r="K1609" s="184">
        <v>7005129</v>
      </c>
      <c r="L1609" s="184" t="s">
        <v>29359</v>
      </c>
      <c r="M1609" s="184" t="s">
        <v>18797</v>
      </c>
      <c r="N1609" s="188" t="s">
        <v>29360</v>
      </c>
      <c r="O1609" s="189"/>
      <c r="P1609" s="187" t="s">
        <v>18798</v>
      </c>
      <c r="Q1609" s="187" t="s">
        <v>18798</v>
      </c>
      <c r="R1609" s="184" t="s">
        <v>18799</v>
      </c>
      <c r="S1609" s="184"/>
      <c r="T1609" s="184" t="s">
        <v>29361</v>
      </c>
      <c r="U1609" s="184">
        <v>13890060563</v>
      </c>
      <c r="V1609" s="184" t="s">
        <v>29362</v>
      </c>
      <c r="W1609" s="184">
        <v>13890060563</v>
      </c>
      <c r="X1609" s="187" t="s">
        <v>29363</v>
      </c>
      <c r="Y1609" s="187"/>
      <c r="Z1609" s="188"/>
      <c r="AA1609" s="184"/>
      <c r="AB1609" s="184"/>
      <c r="AC1609" s="184"/>
      <c r="AD1609" s="184"/>
      <c r="AE1609" s="184"/>
      <c r="AF1609" s="184"/>
      <c r="AG1609" s="184"/>
      <c r="AH1609" s="184"/>
      <c r="AI1609" s="184"/>
      <c r="AJ1609" s="184"/>
      <c r="AK1609" s="184">
        <v>643000</v>
      </c>
      <c r="AL1609" s="184" t="s">
        <v>823</v>
      </c>
      <c r="AM1609" s="184" t="s">
        <v>3576</v>
      </c>
      <c r="AN1609" s="184">
        <v>18113024811</v>
      </c>
      <c r="AO1609" s="184" t="s">
        <v>3577</v>
      </c>
      <c r="AP1609" s="184" t="s">
        <v>29364</v>
      </c>
      <c r="AQ1609" s="184">
        <v>18123090067</v>
      </c>
      <c r="AR1609" s="184" t="s">
        <v>823</v>
      </c>
      <c r="AS1609" s="184" t="s">
        <v>29365</v>
      </c>
      <c r="AT1609" s="184">
        <v>18113024811</v>
      </c>
      <c r="AU1609" s="184" t="s">
        <v>29366</v>
      </c>
      <c r="AV1609" s="184" t="s">
        <v>29359</v>
      </c>
      <c r="AW1609" s="190"/>
      <c r="AX1609" s="185">
        <v>44457</v>
      </c>
      <c r="AY1609" s="185"/>
      <c r="AZ1609" s="184" t="s">
        <v>3731</v>
      </c>
      <c r="BA1609" s="184" t="s">
        <v>29367</v>
      </c>
      <c r="BB1609" s="184"/>
      <c r="BC1609" s="184"/>
      <c r="BD1609" s="184"/>
      <c r="BE1609" s="184"/>
      <c r="BF1609" s="184"/>
      <c r="BG1609" s="184"/>
      <c r="BH1609" s="184"/>
      <c r="BI1609" s="184"/>
      <c r="BJ1609" s="184"/>
      <c r="BK1609" s="184"/>
      <c r="BL1609" s="184" t="s">
        <v>3493</v>
      </c>
      <c r="BM1609" s="184"/>
      <c r="BN1609" s="184"/>
      <c r="BO1609" s="184"/>
      <c r="BP1609" s="184" t="s">
        <v>3493</v>
      </c>
      <c r="BQ1609" s="184" t="s">
        <v>3493</v>
      </c>
      <c r="BR1609" s="184"/>
      <c r="BS1609" s="184"/>
      <c r="BT1609" s="187" t="s">
        <v>3493</v>
      </c>
      <c r="BU1609" s="184"/>
      <c r="BV1609" s="190" t="str">
        <f>VLOOKUP(D:D,[1]省份代码!A:B,2,0)</f>
        <v>230</v>
      </c>
      <c r="BW1609" s="190" t="e">
        <f>VLOOKUP(D:D,#REF!,3,0)</f>
        <v>#REF!</v>
      </c>
      <c r="BX1609" s="190"/>
      <c r="BY1609" s="190"/>
      <c r="BZ1609" s="191" t="e">
        <f>VLOOKUP(D:D,#REF!,2,0)</f>
        <v>#REF!</v>
      </c>
      <c r="CA1609" s="192" t="s">
        <v>18928</v>
      </c>
      <c r="CB1609" s="192" t="s">
        <v>18928</v>
      </c>
      <c r="CC1609" s="192" t="s">
        <v>18928</v>
      </c>
      <c r="CD1609" s="190"/>
      <c r="CE1609" s="184">
        <v>7005129</v>
      </c>
    </row>
    <row r="1610" spans="1:83" ht="11.95" customHeight="1">
      <c r="A1610" s="184">
        <v>7005130</v>
      </c>
      <c r="B1610" s="184">
        <v>1609</v>
      </c>
      <c r="C1610" s="184" t="s">
        <v>19398</v>
      </c>
      <c r="D1610" s="184" t="s">
        <v>30</v>
      </c>
      <c r="E1610" s="184" t="s">
        <v>29368</v>
      </c>
      <c r="F1610" s="184"/>
      <c r="G1610" s="185">
        <v>42978</v>
      </c>
      <c r="H1610" s="186" t="s">
        <v>19796</v>
      </c>
      <c r="I1610" s="187">
        <v>21176</v>
      </c>
      <c r="J1610" s="184" t="s">
        <v>19758</v>
      </c>
      <c r="K1610" s="184">
        <v>7005130</v>
      </c>
      <c r="L1610" s="184" t="s">
        <v>29369</v>
      </c>
      <c r="M1610" s="184" t="s">
        <v>29370</v>
      </c>
      <c r="N1610" s="188" t="s">
        <v>29371</v>
      </c>
      <c r="O1610" s="189"/>
      <c r="P1610" s="187" t="s">
        <v>29372</v>
      </c>
      <c r="Q1610" s="187" t="s">
        <v>29373</v>
      </c>
      <c r="R1610" s="184" t="s">
        <v>18800</v>
      </c>
      <c r="S1610" s="184" t="s">
        <v>18801</v>
      </c>
      <c r="T1610" s="184" t="s">
        <v>6567</v>
      </c>
      <c r="U1610" s="184">
        <v>13526102225</v>
      </c>
      <c r="V1610" s="184" t="s">
        <v>18802</v>
      </c>
      <c r="W1610" s="184" t="s">
        <v>18803</v>
      </c>
      <c r="X1610" s="187" t="s">
        <v>29374</v>
      </c>
      <c r="Y1610" s="187"/>
      <c r="Z1610" s="188"/>
      <c r="AA1610" s="184">
        <v>180</v>
      </c>
      <c r="AB1610" s="184" t="s">
        <v>3669</v>
      </c>
      <c r="AC1610" s="184"/>
      <c r="AD1610" s="184"/>
      <c r="AE1610" s="184" t="s">
        <v>3562</v>
      </c>
      <c r="AF1610" s="184"/>
      <c r="AG1610" s="184"/>
      <c r="AH1610" s="184"/>
      <c r="AI1610" s="184"/>
      <c r="AJ1610" s="184" t="s">
        <v>3563</v>
      </c>
      <c r="AK1610" s="184">
        <v>450000</v>
      </c>
      <c r="AL1610" s="184" t="s">
        <v>1401</v>
      </c>
      <c r="AM1610" s="184" t="s">
        <v>18678</v>
      </c>
      <c r="AN1610" s="184">
        <v>13255929386</v>
      </c>
      <c r="AO1610" s="184" t="s">
        <v>18347</v>
      </c>
      <c r="AP1610" s="184" t="s">
        <v>6567</v>
      </c>
      <c r="AQ1610" s="184" t="s">
        <v>18804</v>
      </c>
      <c r="AR1610" s="184" t="s">
        <v>1401</v>
      </c>
      <c r="AS1610" s="184" t="s">
        <v>18678</v>
      </c>
      <c r="AT1610" s="184">
        <v>13255929386</v>
      </c>
      <c r="AU1610" s="184" t="s">
        <v>1433</v>
      </c>
      <c r="AV1610" s="184" t="s">
        <v>1433</v>
      </c>
      <c r="AW1610" s="190"/>
      <c r="AX1610" s="185">
        <v>44305</v>
      </c>
      <c r="AY1610" s="185"/>
      <c r="AZ1610" s="184" t="s">
        <v>3562</v>
      </c>
      <c r="BA1610" s="184" t="s">
        <v>18805</v>
      </c>
      <c r="BB1610" s="184"/>
      <c r="BC1610" s="184"/>
      <c r="BD1610" s="184"/>
      <c r="BE1610" s="184"/>
      <c r="BF1610" s="184"/>
      <c r="BG1610" s="184"/>
      <c r="BH1610" s="184"/>
      <c r="BI1610" s="184"/>
      <c r="BJ1610" s="184"/>
      <c r="BK1610" s="184"/>
      <c r="BL1610" s="184" t="s">
        <v>3493</v>
      </c>
      <c r="BM1610" s="184"/>
      <c r="BN1610" s="184"/>
      <c r="BO1610" s="184"/>
      <c r="BP1610" s="184" t="s">
        <v>3493</v>
      </c>
      <c r="BQ1610" s="184" t="s">
        <v>3493</v>
      </c>
      <c r="BR1610" s="184"/>
      <c r="BS1610" s="184"/>
      <c r="BT1610" s="187" t="s">
        <v>3493</v>
      </c>
      <c r="BU1610" s="184"/>
      <c r="BV1610" s="190" t="str">
        <f>VLOOKUP(D:D,[1]省份代码!A:B,2,0)</f>
        <v>180</v>
      </c>
      <c r="BW1610" s="190" t="e">
        <f>VLOOKUP(D:D,#REF!,3,0)</f>
        <v>#REF!</v>
      </c>
      <c r="BX1610" s="190"/>
      <c r="BY1610" s="190"/>
      <c r="BZ1610" s="191" t="e">
        <f>VLOOKUP(D:D,#REF!,2,0)</f>
        <v>#REF!</v>
      </c>
      <c r="CA1610" s="192" t="s">
        <v>18928</v>
      </c>
      <c r="CB1610" s="192" t="s">
        <v>18928</v>
      </c>
      <c r="CC1610" s="192" t="s">
        <v>18928</v>
      </c>
      <c r="CD1610" s="190"/>
      <c r="CE1610" s="184">
        <v>7005130</v>
      </c>
    </row>
    <row r="1611" spans="1:83" ht="11.95" customHeight="1">
      <c r="A1611" s="184">
        <v>7005131</v>
      </c>
      <c r="B1611" s="184">
        <v>1610</v>
      </c>
      <c r="C1611" s="184" t="s">
        <v>19398</v>
      </c>
      <c r="D1611" s="184" t="s">
        <v>38</v>
      </c>
      <c r="E1611" s="184" t="s">
        <v>18806</v>
      </c>
      <c r="F1611" s="184" t="s">
        <v>18807</v>
      </c>
      <c r="G1611" s="185">
        <v>42978</v>
      </c>
      <c r="H1611" s="186" t="s">
        <v>19449</v>
      </c>
      <c r="I1611" s="187">
        <v>21063</v>
      </c>
      <c r="J1611" s="184" t="s">
        <v>4563</v>
      </c>
      <c r="K1611" s="184">
        <v>7005131</v>
      </c>
      <c r="L1611" s="184" t="s">
        <v>29375</v>
      </c>
      <c r="M1611" s="184" t="s">
        <v>29376</v>
      </c>
      <c r="N1611" s="188" t="s">
        <v>29377</v>
      </c>
      <c r="O1611" s="189" t="s">
        <v>29378</v>
      </c>
      <c r="P1611" s="187" t="s">
        <v>29379</v>
      </c>
      <c r="Q1611" s="187" t="s">
        <v>29379</v>
      </c>
      <c r="R1611" s="184" t="s">
        <v>29380</v>
      </c>
      <c r="S1611" s="184" t="s">
        <v>18808</v>
      </c>
      <c r="T1611" s="184" t="s">
        <v>29381</v>
      </c>
      <c r="U1611" s="184" t="s">
        <v>29382</v>
      </c>
      <c r="V1611" s="184" t="s">
        <v>29381</v>
      </c>
      <c r="W1611" s="184" t="s">
        <v>29382</v>
      </c>
      <c r="X1611" s="187" t="s">
        <v>29383</v>
      </c>
      <c r="Y1611" s="187" t="s">
        <v>29384</v>
      </c>
      <c r="Z1611" s="188" t="s">
        <v>29385</v>
      </c>
      <c r="AA1611" s="184">
        <v>180</v>
      </c>
      <c r="AB1611" s="184" t="s">
        <v>28982</v>
      </c>
      <c r="AC1611" s="184" t="s">
        <v>29047</v>
      </c>
      <c r="AD1611" s="184"/>
      <c r="AE1611" s="184" t="s">
        <v>28985</v>
      </c>
      <c r="AF1611" s="184"/>
      <c r="AG1611" s="184"/>
      <c r="AH1611" s="184"/>
      <c r="AI1611" s="184"/>
      <c r="AJ1611" s="184" t="s">
        <v>3563</v>
      </c>
      <c r="AK1611" s="184">
        <v>125200</v>
      </c>
      <c r="AL1611" s="184" t="s">
        <v>4572</v>
      </c>
      <c r="AM1611" s="184" t="s">
        <v>4573</v>
      </c>
      <c r="AN1611" s="184">
        <v>13942678233</v>
      </c>
      <c r="AO1611" s="184" t="s">
        <v>18388</v>
      </c>
      <c r="AP1611" s="184" t="s">
        <v>29381</v>
      </c>
      <c r="AQ1611" s="184" t="s">
        <v>18808</v>
      </c>
      <c r="AR1611" s="184" t="s">
        <v>29386</v>
      </c>
      <c r="AS1611" s="184" t="s">
        <v>29387</v>
      </c>
      <c r="AT1611" s="184">
        <v>13998515121</v>
      </c>
      <c r="AU1611" s="184" t="s">
        <v>29388</v>
      </c>
      <c r="AV1611" s="184" t="s">
        <v>29388</v>
      </c>
      <c r="AW1611" s="190"/>
      <c r="AX1611" s="185">
        <v>43921</v>
      </c>
      <c r="AY1611" s="185">
        <v>43618</v>
      </c>
      <c r="AZ1611" s="184" t="s">
        <v>18609</v>
      </c>
      <c r="BA1611" s="184" t="s">
        <v>18809</v>
      </c>
      <c r="BB1611" s="184"/>
      <c r="BC1611" s="184"/>
      <c r="BD1611" s="184"/>
      <c r="BE1611" s="184"/>
      <c r="BF1611" s="184"/>
      <c r="BG1611" s="184"/>
      <c r="BH1611" s="184"/>
      <c r="BI1611" s="184"/>
      <c r="BJ1611" s="184"/>
      <c r="BK1611" s="184"/>
      <c r="BL1611" s="184" t="s">
        <v>3493</v>
      </c>
      <c r="BM1611" s="184"/>
      <c r="BN1611" s="184"/>
      <c r="BO1611" s="184" t="s">
        <v>3493</v>
      </c>
      <c r="BP1611" s="184" t="s">
        <v>3493</v>
      </c>
      <c r="BQ1611" s="184" t="s">
        <v>3493</v>
      </c>
      <c r="BR1611" s="184"/>
      <c r="BS1611" s="184"/>
      <c r="BT1611" s="187" t="s">
        <v>3493</v>
      </c>
      <c r="BU1611" s="184" t="s">
        <v>24722</v>
      </c>
      <c r="BV1611" s="190" t="str">
        <f>VLOOKUP(D:D,[1]省份代码!A:B,2,0)</f>
        <v>070</v>
      </c>
      <c r="BW1611" s="190" t="e">
        <f>VLOOKUP(D:D,#REF!,3,0)</f>
        <v>#REF!</v>
      </c>
      <c r="BX1611" s="190"/>
      <c r="BY1611" s="190"/>
      <c r="BZ1611" s="191" t="e">
        <f>VLOOKUP(D:D,#REF!,2,0)</f>
        <v>#REF!</v>
      </c>
      <c r="CA1611" s="192" t="s">
        <v>18928</v>
      </c>
      <c r="CB1611" s="192" t="s">
        <v>18928</v>
      </c>
      <c r="CC1611" s="192" t="s">
        <v>18928</v>
      </c>
      <c r="CD1611" s="190"/>
      <c r="CE1611" s="184">
        <v>7005131</v>
      </c>
    </row>
    <row r="1612" spans="1:83" ht="11.95" customHeight="1">
      <c r="A1612" s="184">
        <v>7005132</v>
      </c>
      <c r="B1612" s="184">
        <v>1611</v>
      </c>
      <c r="C1612" s="184" t="s">
        <v>19398</v>
      </c>
      <c r="D1612" s="184" t="s">
        <v>29</v>
      </c>
      <c r="E1612" s="184" t="s">
        <v>609</v>
      </c>
      <c r="F1612" s="184" t="s">
        <v>18810</v>
      </c>
      <c r="G1612" s="185">
        <v>42978</v>
      </c>
      <c r="H1612" s="186" t="s">
        <v>22671</v>
      </c>
      <c r="I1612" s="187">
        <v>21150</v>
      </c>
      <c r="J1612" s="184" t="s">
        <v>29389</v>
      </c>
      <c r="K1612" s="184">
        <v>7005132</v>
      </c>
      <c r="L1612" s="184" t="s">
        <v>29390</v>
      </c>
      <c r="M1612" s="184" t="s">
        <v>29391</v>
      </c>
      <c r="N1612" s="188" t="s">
        <v>29392</v>
      </c>
      <c r="O1612" s="189"/>
      <c r="P1612" s="187" t="s">
        <v>29393</v>
      </c>
      <c r="Q1612" s="187" t="s">
        <v>29393</v>
      </c>
      <c r="R1612" s="184" t="s">
        <v>18811</v>
      </c>
      <c r="S1612" s="184" t="s">
        <v>18812</v>
      </c>
      <c r="T1612" s="184" t="s">
        <v>18813</v>
      </c>
      <c r="U1612" s="184">
        <v>13582631094</v>
      </c>
      <c r="V1612" s="184" t="s">
        <v>16545</v>
      </c>
      <c r="W1612" s="184" t="s">
        <v>18814</v>
      </c>
      <c r="X1612" s="187" t="s">
        <v>29394</v>
      </c>
      <c r="Y1612" s="187"/>
      <c r="Z1612" s="188" t="s">
        <v>18815</v>
      </c>
      <c r="AA1612" s="184"/>
      <c r="AB1612" s="184"/>
      <c r="AC1612" s="184"/>
      <c r="AD1612" s="184"/>
      <c r="AE1612" s="184"/>
      <c r="AF1612" s="184"/>
      <c r="AG1612" s="184"/>
      <c r="AH1612" s="184"/>
      <c r="AI1612" s="184"/>
      <c r="AJ1612" s="184"/>
      <c r="AK1612" s="184" t="s">
        <v>18816</v>
      </c>
      <c r="AL1612" s="184" t="s">
        <v>18813</v>
      </c>
      <c r="AM1612" s="184" t="s">
        <v>18817</v>
      </c>
      <c r="AN1612" s="184">
        <v>13582631094</v>
      </c>
      <c r="AO1612" s="184" t="s">
        <v>18818</v>
      </c>
      <c r="AP1612" s="184" t="s">
        <v>18813</v>
      </c>
      <c r="AQ1612" s="184">
        <v>13582631094</v>
      </c>
      <c r="AR1612" s="184" t="s">
        <v>18819</v>
      </c>
      <c r="AS1612" s="184" t="s">
        <v>18817</v>
      </c>
      <c r="AT1612" s="184">
        <v>13582631094</v>
      </c>
      <c r="AU1612" s="184" t="s">
        <v>29395</v>
      </c>
      <c r="AV1612" s="184" t="s">
        <v>29395</v>
      </c>
      <c r="AW1612" s="190"/>
      <c r="AX1612" s="185">
        <v>44545</v>
      </c>
      <c r="AY1612" s="185"/>
      <c r="AZ1612" s="184" t="s">
        <v>3562</v>
      </c>
      <c r="BA1612" s="184" t="s">
        <v>29396</v>
      </c>
      <c r="BB1612" s="184"/>
      <c r="BC1612" s="184"/>
      <c r="BD1612" s="184"/>
      <c r="BE1612" s="184"/>
      <c r="BF1612" s="184"/>
      <c r="BG1612" s="184"/>
      <c r="BH1612" s="184"/>
      <c r="BI1612" s="184"/>
      <c r="BJ1612" s="184"/>
      <c r="BK1612" s="184"/>
      <c r="BL1612" s="184" t="s">
        <v>3493</v>
      </c>
      <c r="BM1612" s="184"/>
      <c r="BN1612" s="184"/>
      <c r="BO1612" s="184"/>
      <c r="BP1612" s="184" t="s">
        <v>3493</v>
      </c>
      <c r="BQ1612" s="184" t="s">
        <v>3493</v>
      </c>
      <c r="BR1612" s="184"/>
      <c r="BS1612" s="184"/>
      <c r="BT1612" s="187" t="s">
        <v>3493</v>
      </c>
      <c r="BU1612" s="184"/>
      <c r="BV1612" s="190" t="str">
        <f>VLOOKUP(D:D,[1]省份代码!A:B,2,0)</f>
        <v>060</v>
      </c>
      <c r="BW1612" s="190" t="e">
        <f>VLOOKUP(D:D,#REF!,3,0)</f>
        <v>#REF!</v>
      </c>
      <c r="BX1612" s="190"/>
      <c r="BY1612" s="190"/>
      <c r="BZ1612" s="191" t="e">
        <f>VLOOKUP(D:D,#REF!,2,0)</f>
        <v>#REF!</v>
      </c>
      <c r="CA1612" s="192" t="s">
        <v>18928</v>
      </c>
      <c r="CB1612" s="192" t="s">
        <v>18928</v>
      </c>
      <c r="CC1612" s="192" t="s">
        <v>18928</v>
      </c>
      <c r="CD1612" s="190"/>
      <c r="CE1612" s="184">
        <v>7005132</v>
      </c>
    </row>
    <row r="1613" spans="1:83" ht="11.95" customHeight="1">
      <c r="A1613" s="184">
        <v>7005133</v>
      </c>
      <c r="B1613" s="184">
        <v>1612</v>
      </c>
      <c r="C1613" s="184" t="s">
        <v>19398</v>
      </c>
      <c r="D1613" s="184" t="s">
        <v>42</v>
      </c>
      <c r="E1613" s="184" t="s">
        <v>29397</v>
      </c>
      <c r="F1613" s="184" t="s">
        <v>18820</v>
      </c>
      <c r="G1613" s="185">
        <v>42982</v>
      </c>
      <c r="H1613" s="186" t="s">
        <v>19580</v>
      </c>
      <c r="I1613" s="187">
        <v>21166</v>
      </c>
      <c r="J1613" s="184" t="s">
        <v>29094</v>
      </c>
      <c r="K1613" s="184">
        <v>7005133</v>
      </c>
      <c r="L1613" s="184" t="s">
        <v>29398</v>
      </c>
      <c r="M1613" s="184" t="s">
        <v>29399</v>
      </c>
      <c r="N1613" s="188" t="s">
        <v>29400</v>
      </c>
      <c r="O1613" s="189"/>
      <c r="P1613" s="187" t="s">
        <v>29401</v>
      </c>
      <c r="Q1613" s="187" t="s">
        <v>29401</v>
      </c>
      <c r="R1613" s="184" t="s">
        <v>29402</v>
      </c>
      <c r="S1613" s="184" t="s">
        <v>18821</v>
      </c>
      <c r="T1613" s="184" t="s">
        <v>29403</v>
      </c>
      <c r="U1613" s="184">
        <v>18804538889</v>
      </c>
      <c r="V1613" s="184" t="s">
        <v>18822</v>
      </c>
      <c r="W1613" s="184">
        <v>15945310320</v>
      </c>
      <c r="X1613" s="187" t="s">
        <v>29404</v>
      </c>
      <c r="Y1613" s="187"/>
      <c r="Z1613" s="188" t="s">
        <v>18823</v>
      </c>
      <c r="AA1613" s="184">
        <v>180</v>
      </c>
      <c r="AB1613" s="184" t="s">
        <v>3561</v>
      </c>
      <c r="AC1613" s="184"/>
      <c r="AD1613" s="184"/>
      <c r="AE1613" s="184"/>
      <c r="AF1613" s="184"/>
      <c r="AG1613" s="184"/>
      <c r="AH1613" s="184"/>
      <c r="AI1613" s="184"/>
      <c r="AJ1613" s="184" t="s">
        <v>3593</v>
      </c>
      <c r="AK1613" s="184">
        <v>157000</v>
      </c>
      <c r="AL1613" s="184" t="s">
        <v>29101</v>
      </c>
      <c r="AM1613" s="184" t="s">
        <v>29102</v>
      </c>
      <c r="AN1613" s="184"/>
      <c r="AO1613" s="184" t="s">
        <v>18618</v>
      </c>
      <c r="AP1613" s="184" t="s">
        <v>29403</v>
      </c>
      <c r="AQ1613" s="184">
        <v>18804538889</v>
      </c>
      <c r="AR1613" s="184" t="s">
        <v>29101</v>
      </c>
      <c r="AS1613" s="184" t="s">
        <v>29102</v>
      </c>
      <c r="AT1613" s="184">
        <v>13703647903</v>
      </c>
      <c r="AU1613" s="184" t="s">
        <v>29405</v>
      </c>
      <c r="AV1613" s="184" t="s">
        <v>18824</v>
      </c>
      <c r="AW1613" s="190"/>
      <c r="AX1613" s="185">
        <v>44658</v>
      </c>
      <c r="AY1613" s="185"/>
      <c r="AZ1613" s="184" t="s">
        <v>19846</v>
      </c>
      <c r="BA1613" s="184" t="s">
        <v>18825</v>
      </c>
      <c r="BB1613" s="184"/>
      <c r="BC1613" s="184"/>
      <c r="BD1613" s="184"/>
      <c r="BE1613" s="184"/>
      <c r="BF1613" s="184"/>
      <c r="BG1613" s="184"/>
      <c r="BH1613" s="184"/>
      <c r="BI1613" s="184"/>
      <c r="BJ1613" s="184"/>
      <c r="BK1613" s="184"/>
      <c r="BL1613" s="184" t="s">
        <v>3493</v>
      </c>
      <c r="BM1613" s="184"/>
      <c r="BN1613" s="184"/>
      <c r="BO1613" s="184"/>
      <c r="BP1613" s="184" t="s">
        <v>3493</v>
      </c>
      <c r="BQ1613" s="184" t="s">
        <v>3493</v>
      </c>
      <c r="BR1613" s="184"/>
      <c r="BS1613" s="184"/>
      <c r="BT1613" s="187" t="s">
        <v>3493</v>
      </c>
      <c r="BU1613" s="184"/>
      <c r="BV1613" s="190" t="str">
        <f>VLOOKUP(D:D,[1]省份代码!A:B,2,0)</f>
        <v>090</v>
      </c>
      <c r="BW1613" s="190" t="e">
        <f>VLOOKUP(D:D,#REF!,3,0)</f>
        <v>#REF!</v>
      </c>
      <c r="BX1613" s="190"/>
      <c r="BY1613" s="190"/>
      <c r="BZ1613" s="191" t="e">
        <f>VLOOKUP(D:D,#REF!,2,0)</f>
        <v>#REF!</v>
      </c>
      <c r="CA1613" s="192" t="s">
        <v>18928</v>
      </c>
      <c r="CB1613" s="192" t="s">
        <v>18928</v>
      </c>
      <c r="CC1613" s="192" t="s">
        <v>18928</v>
      </c>
      <c r="CD1613" s="190"/>
      <c r="CE1613" s="184">
        <v>7005133</v>
      </c>
    </row>
    <row r="1614" spans="1:83" ht="11.95" customHeight="1">
      <c r="A1614" s="184">
        <v>7005134</v>
      </c>
      <c r="B1614" s="184">
        <v>1613</v>
      </c>
      <c r="C1614" s="184" t="s">
        <v>18923</v>
      </c>
      <c r="D1614" s="184" t="s">
        <v>18</v>
      </c>
      <c r="E1614" s="184" t="s">
        <v>18826</v>
      </c>
      <c r="F1614" s="184" t="s">
        <v>29406</v>
      </c>
      <c r="G1614" s="185">
        <v>42982</v>
      </c>
      <c r="H1614" s="186" t="s">
        <v>29407</v>
      </c>
      <c r="I1614" s="187">
        <v>21173</v>
      </c>
      <c r="J1614" s="184" t="s">
        <v>18924</v>
      </c>
      <c r="K1614" s="184">
        <v>7005134</v>
      </c>
      <c r="L1614" s="184" t="s">
        <v>29408</v>
      </c>
      <c r="M1614" s="184" t="s">
        <v>29409</v>
      </c>
      <c r="N1614" s="188" t="s">
        <v>29410</v>
      </c>
      <c r="O1614" s="189"/>
      <c r="P1614" s="187" t="s">
        <v>29411</v>
      </c>
      <c r="Q1614" s="187" t="s">
        <v>29411</v>
      </c>
      <c r="R1614" s="184" t="s">
        <v>29412</v>
      </c>
      <c r="S1614" s="184" t="s">
        <v>29413</v>
      </c>
      <c r="T1614" s="184" t="s">
        <v>29414</v>
      </c>
      <c r="U1614" s="184">
        <v>18980277292</v>
      </c>
      <c r="V1614" s="184"/>
      <c r="W1614" s="184"/>
      <c r="X1614" s="187" t="s">
        <v>29415</v>
      </c>
      <c r="Y1614" s="187"/>
      <c r="Z1614" s="188"/>
      <c r="AA1614" s="184">
        <v>180</v>
      </c>
      <c r="AB1614" s="184" t="s">
        <v>17722</v>
      </c>
      <c r="AC1614" s="184" t="s">
        <v>25082</v>
      </c>
      <c r="AD1614" s="184"/>
      <c r="AE1614" s="184"/>
      <c r="AF1614" s="184"/>
      <c r="AG1614" s="184"/>
      <c r="AH1614" s="184"/>
      <c r="AI1614" s="184"/>
      <c r="AJ1614" s="184"/>
      <c r="AK1614" s="184">
        <v>614300</v>
      </c>
      <c r="AL1614" s="184"/>
      <c r="AM1614" s="184"/>
      <c r="AN1614" s="184"/>
      <c r="AO1614" s="184"/>
      <c r="AP1614" s="184" t="s">
        <v>18827</v>
      </c>
      <c r="AQ1614" s="184">
        <v>18980277292</v>
      </c>
      <c r="AR1614" s="184" t="s">
        <v>1385</v>
      </c>
      <c r="AS1614" s="184"/>
      <c r="AT1614" s="184">
        <v>18108184858</v>
      </c>
      <c r="AU1614" s="184" t="s">
        <v>1384</v>
      </c>
      <c r="AV1614" s="184" t="s">
        <v>29416</v>
      </c>
      <c r="AW1614" s="190"/>
      <c r="AX1614" s="185">
        <v>44335</v>
      </c>
      <c r="AY1614" s="185"/>
      <c r="AZ1614" s="184" t="s">
        <v>19846</v>
      </c>
      <c r="BA1614" s="184" t="s">
        <v>29417</v>
      </c>
      <c r="BB1614" s="184"/>
      <c r="BC1614" s="184"/>
      <c r="BD1614" s="184"/>
      <c r="BE1614" s="184"/>
      <c r="BF1614" s="184"/>
      <c r="BG1614" s="184"/>
      <c r="BH1614" s="184"/>
      <c r="BI1614" s="184"/>
      <c r="BJ1614" s="184"/>
      <c r="BK1614" s="184"/>
      <c r="BL1614" s="184" t="s">
        <v>3493</v>
      </c>
      <c r="BM1614" s="184"/>
      <c r="BN1614" s="184" t="s">
        <v>3493</v>
      </c>
      <c r="BO1614" s="184"/>
      <c r="BP1614" s="184" t="s">
        <v>3493</v>
      </c>
      <c r="BQ1614" s="184"/>
      <c r="BR1614" s="184"/>
      <c r="BS1614" s="184"/>
      <c r="BT1614" s="187" t="s">
        <v>3493</v>
      </c>
      <c r="BU1614" s="184"/>
      <c r="BV1614" s="190" t="str">
        <f>VLOOKUP(D:D,[1]省份代码!A:B,2,0)</f>
        <v>230</v>
      </c>
      <c r="BW1614" s="190" t="e">
        <f>VLOOKUP(D:D,#REF!,3,0)</f>
        <v>#REF!</v>
      </c>
      <c r="BX1614" s="190"/>
      <c r="BY1614" s="190"/>
      <c r="BZ1614" s="191" t="e">
        <f>VLOOKUP(D:D,#REF!,2,0)</f>
        <v>#REF!</v>
      </c>
      <c r="CA1614" s="192" t="s">
        <v>18928</v>
      </c>
      <c r="CB1614" s="192" t="s">
        <v>18928</v>
      </c>
      <c r="CC1614" s="192" t="s">
        <v>18928</v>
      </c>
      <c r="CD1614" s="190"/>
      <c r="CE1614" s="184">
        <v>7005134</v>
      </c>
    </row>
    <row r="1615" spans="1:83" ht="11.95" customHeight="1">
      <c r="A1615" s="184">
        <v>7005146</v>
      </c>
      <c r="B1615" s="184">
        <v>1614</v>
      </c>
      <c r="C1615" s="184" t="s">
        <v>22473</v>
      </c>
      <c r="D1615" s="184" t="s">
        <v>24</v>
      </c>
      <c r="E1615" s="184" t="s">
        <v>29418</v>
      </c>
      <c r="F1615" s="184" t="s">
        <v>29419</v>
      </c>
      <c r="G1615" s="185">
        <v>42977</v>
      </c>
      <c r="H1615" s="186" t="s">
        <v>22724</v>
      </c>
      <c r="I1615" s="187">
        <v>21141</v>
      </c>
      <c r="J1615" s="184" t="s">
        <v>22725</v>
      </c>
      <c r="K1615" s="184">
        <v>7005146</v>
      </c>
      <c r="L1615" s="184" t="s">
        <v>29420</v>
      </c>
      <c r="M1615" s="184" t="s">
        <v>29421</v>
      </c>
      <c r="N1615" s="188" t="s">
        <v>29422</v>
      </c>
      <c r="O1615" s="189" t="s">
        <v>29423</v>
      </c>
      <c r="P1615" s="187" t="s">
        <v>29424</v>
      </c>
      <c r="Q1615" s="187" t="s">
        <v>29424</v>
      </c>
      <c r="R1615" s="184" t="s">
        <v>29425</v>
      </c>
      <c r="S1615" s="184" t="s">
        <v>29426</v>
      </c>
      <c r="T1615" s="184" t="s">
        <v>29427</v>
      </c>
      <c r="U1615" s="184">
        <v>13902681992</v>
      </c>
      <c r="V1615" s="184" t="s">
        <v>29427</v>
      </c>
      <c r="W1615" s="184">
        <v>13902681992</v>
      </c>
      <c r="X1615" s="187" t="s">
        <v>29428</v>
      </c>
      <c r="Y1615" s="187"/>
      <c r="Z1615" s="188" t="s">
        <v>29429</v>
      </c>
      <c r="AA1615" s="184">
        <v>180</v>
      </c>
      <c r="AB1615" s="184" t="s">
        <v>3669</v>
      </c>
      <c r="AC1615" s="184"/>
      <c r="AD1615" s="184"/>
      <c r="AE1615" s="184"/>
      <c r="AF1615" s="184"/>
      <c r="AG1615" s="184"/>
      <c r="AH1615" s="184"/>
      <c r="AI1615" s="184"/>
      <c r="AJ1615" s="184"/>
      <c r="AK1615" s="184">
        <v>516400</v>
      </c>
      <c r="AL1615" s="184" t="s">
        <v>18828</v>
      </c>
      <c r="AM1615" s="184" t="s">
        <v>18829</v>
      </c>
      <c r="AN1615" s="184">
        <v>13902681992</v>
      </c>
      <c r="AO1615" s="184" t="s">
        <v>18830</v>
      </c>
      <c r="AP1615" s="184" t="s">
        <v>18828</v>
      </c>
      <c r="AQ1615" s="184">
        <v>13902681992</v>
      </c>
      <c r="AR1615" s="184" t="s">
        <v>18828</v>
      </c>
      <c r="AS1615" s="184" t="s">
        <v>18829</v>
      </c>
      <c r="AT1615" s="184">
        <v>13902681992</v>
      </c>
      <c r="AU1615" s="184" t="s">
        <v>29430</v>
      </c>
      <c r="AV1615" s="184" t="s">
        <v>29431</v>
      </c>
      <c r="AW1615" s="190"/>
      <c r="AX1615" s="185">
        <v>44332</v>
      </c>
      <c r="AY1615" s="185"/>
      <c r="AZ1615" s="184" t="s">
        <v>19846</v>
      </c>
      <c r="BA1615" s="184" t="s">
        <v>29432</v>
      </c>
      <c r="BB1615" s="184"/>
      <c r="BC1615" s="184"/>
      <c r="BD1615" s="184"/>
      <c r="BE1615" s="184"/>
      <c r="BF1615" s="184"/>
      <c r="BG1615" s="184"/>
      <c r="BH1615" s="184"/>
      <c r="BI1615" s="184"/>
      <c r="BJ1615" s="184"/>
      <c r="BK1615" s="184"/>
      <c r="BL1615" s="184" t="s">
        <v>3493</v>
      </c>
      <c r="BM1615" s="184"/>
      <c r="BN1615" s="184" t="s">
        <v>3493</v>
      </c>
      <c r="BO1615" s="184"/>
      <c r="BP1615" s="184" t="s">
        <v>3493</v>
      </c>
      <c r="BQ1615" s="184" t="s">
        <v>3493</v>
      </c>
      <c r="BR1615" s="184" t="s">
        <v>3493</v>
      </c>
      <c r="BS1615" s="184"/>
      <c r="BT1615" s="187" t="s">
        <v>3493</v>
      </c>
      <c r="BU1615" s="184" t="s">
        <v>29433</v>
      </c>
      <c r="BV1615" s="190" t="str">
        <f>VLOOKUP(D:D,[1]省份代码!A:B,2,0)</f>
        <v>190</v>
      </c>
      <c r="BW1615" s="190" t="e">
        <f>VLOOKUP(D:D,#REF!,3,0)</f>
        <v>#REF!</v>
      </c>
      <c r="BX1615" s="190"/>
      <c r="BY1615" s="190"/>
      <c r="BZ1615" s="191" t="e">
        <f>VLOOKUP(D:D,#REF!,2,0)</f>
        <v>#REF!</v>
      </c>
      <c r="CA1615" s="192" t="s">
        <v>18928</v>
      </c>
      <c r="CB1615" s="192" t="s">
        <v>18928</v>
      </c>
      <c r="CC1615" s="192" t="s">
        <v>18928</v>
      </c>
      <c r="CD1615" s="190">
        <v>100000</v>
      </c>
      <c r="CE1615" s="184">
        <v>7005146</v>
      </c>
    </row>
    <row r="1616" spans="1:83" ht="11.95" customHeight="1">
      <c r="A1616" s="184">
        <v>7005147</v>
      </c>
      <c r="B1616" s="184">
        <v>1615</v>
      </c>
      <c r="C1616" s="184" t="s">
        <v>19398</v>
      </c>
      <c r="D1616" s="184" t="s">
        <v>38</v>
      </c>
      <c r="E1616" s="184" t="s">
        <v>29434</v>
      </c>
      <c r="F1616" s="184" t="s">
        <v>29435</v>
      </c>
      <c r="G1616" s="185">
        <v>42982</v>
      </c>
      <c r="H1616" s="186" t="s">
        <v>4562</v>
      </c>
      <c r="I1616" s="187">
        <v>21168</v>
      </c>
      <c r="J1616" s="184" t="s">
        <v>4563</v>
      </c>
      <c r="K1616" s="184">
        <v>7005147</v>
      </c>
      <c r="L1616" s="184" t="s">
        <v>29436</v>
      </c>
      <c r="M1616" s="184"/>
      <c r="N1616" s="188"/>
      <c r="O1616" s="189"/>
      <c r="P1616" s="187" t="s">
        <v>29437</v>
      </c>
      <c r="Q1616" s="187" t="s">
        <v>29437</v>
      </c>
      <c r="R1616" s="184" t="s">
        <v>29438</v>
      </c>
      <c r="S1616" s="184" t="s">
        <v>29439</v>
      </c>
      <c r="T1616" s="184" t="s">
        <v>29440</v>
      </c>
      <c r="U1616" s="184">
        <v>13940361770</v>
      </c>
      <c r="V1616" s="184"/>
      <c r="W1616" s="184"/>
      <c r="X1616" s="187" t="s">
        <v>29441</v>
      </c>
      <c r="Y1616" s="187"/>
      <c r="Z1616" s="188"/>
      <c r="AA1616" s="184">
        <v>180</v>
      </c>
      <c r="AB1616" s="184" t="s">
        <v>29442</v>
      </c>
      <c r="AC1616" s="184" t="s">
        <v>19478</v>
      </c>
      <c r="AD1616" s="184"/>
      <c r="AE1616" s="184" t="s">
        <v>29443</v>
      </c>
      <c r="AF1616" s="184"/>
      <c r="AG1616" s="184"/>
      <c r="AH1616" s="184"/>
      <c r="AI1616" s="184"/>
      <c r="AJ1616" s="184" t="s">
        <v>3593</v>
      </c>
      <c r="AK1616" s="184">
        <v>110000</v>
      </c>
      <c r="AL1616" s="184" t="s">
        <v>29444</v>
      </c>
      <c r="AM1616" s="184" t="s">
        <v>29445</v>
      </c>
      <c r="AN1616" s="184">
        <v>15304008686</v>
      </c>
      <c r="AO1616" s="184" t="s">
        <v>29446</v>
      </c>
      <c r="AP1616" s="184" t="s">
        <v>29447</v>
      </c>
      <c r="AQ1616" s="184">
        <v>13940361770</v>
      </c>
      <c r="AR1616" s="184" t="s">
        <v>29444</v>
      </c>
      <c r="AS1616" s="184" t="s">
        <v>29445</v>
      </c>
      <c r="AT1616" s="184">
        <v>15304008686</v>
      </c>
      <c r="AU1616" s="184" t="s">
        <v>29448</v>
      </c>
      <c r="AV1616" s="184" t="s">
        <v>29448</v>
      </c>
      <c r="AW1616" s="190"/>
      <c r="AX1616" s="185">
        <v>43921</v>
      </c>
      <c r="AY1616" s="185"/>
      <c r="AZ1616" s="184" t="s">
        <v>29443</v>
      </c>
      <c r="BA1616" s="184" t="s">
        <v>29449</v>
      </c>
      <c r="BB1616" s="184"/>
      <c r="BC1616" s="184"/>
      <c r="BD1616" s="184"/>
      <c r="BE1616" s="184"/>
      <c r="BF1616" s="184"/>
      <c r="BG1616" s="184"/>
      <c r="BH1616" s="184"/>
      <c r="BI1616" s="184"/>
      <c r="BJ1616" s="184"/>
      <c r="BK1616" s="184"/>
      <c r="BL1616" s="184" t="s">
        <v>3493</v>
      </c>
      <c r="BM1616" s="184"/>
      <c r="BN1616" s="184"/>
      <c r="BO1616" s="184"/>
      <c r="BP1616" s="184" t="s">
        <v>3493</v>
      </c>
      <c r="BQ1616" s="184"/>
      <c r="BR1616" s="184"/>
      <c r="BS1616" s="184"/>
      <c r="BT1616" s="187" t="s">
        <v>3493</v>
      </c>
      <c r="BU1616" s="184" t="s">
        <v>18831</v>
      </c>
      <c r="BV1616" s="190" t="str">
        <f>VLOOKUP(D:D,[1]省份代码!A:B,2,0)</f>
        <v>070</v>
      </c>
      <c r="BW1616" s="190" t="e">
        <f>VLOOKUP(D:D,#REF!,3,0)</f>
        <v>#REF!</v>
      </c>
      <c r="BX1616" s="190"/>
      <c r="BY1616" s="190"/>
      <c r="BZ1616" s="191" t="e">
        <f>VLOOKUP(D:D,#REF!,2,0)</f>
        <v>#REF!</v>
      </c>
      <c r="CA1616" s="192" t="s">
        <v>18928</v>
      </c>
      <c r="CB1616" s="192" t="s">
        <v>18928</v>
      </c>
      <c r="CC1616" s="192"/>
      <c r="CD1616" s="190">
        <v>208800</v>
      </c>
      <c r="CE1616" s="184">
        <v>7005147</v>
      </c>
    </row>
    <row r="1617" spans="1:83" ht="11.95" customHeight="1">
      <c r="A1617" s="184">
        <v>7005148</v>
      </c>
      <c r="B1617" s="184">
        <v>1616</v>
      </c>
      <c r="C1617" s="184" t="s">
        <v>18923</v>
      </c>
      <c r="D1617" s="184" t="s">
        <v>26</v>
      </c>
      <c r="E1617" s="184" t="s">
        <v>29450</v>
      </c>
      <c r="F1617" s="184" t="s">
        <v>18832</v>
      </c>
      <c r="G1617" s="185">
        <v>42983</v>
      </c>
      <c r="H1617" s="186" t="s">
        <v>11519</v>
      </c>
      <c r="I1617" s="187">
        <v>21129</v>
      </c>
      <c r="J1617" s="184" t="s">
        <v>23871</v>
      </c>
      <c r="K1617" s="184">
        <v>7005148</v>
      </c>
      <c r="L1617" s="184" t="s">
        <v>29451</v>
      </c>
      <c r="M1617" s="184" t="s">
        <v>29452</v>
      </c>
      <c r="N1617" s="188" t="s">
        <v>29453</v>
      </c>
      <c r="O1617" s="189"/>
      <c r="P1617" s="187" t="s">
        <v>29454</v>
      </c>
      <c r="Q1617" s="187" t="s">
        <v>29454</v>
      </c>
      <c r="R1617" s="184" t="s">
        <v>18833</v>
      </c>
      <c r="S1617" s="184"/>
      <c r="T1617" s="184" t="s">
        <v>29455</v>
      </c>
      <c r="U1617" s="184">
        <v>18999023078</v>
      </c>
      <c r="V1617" s="184" t="s">
        <v>29455</v>
      </c>
      <c r="W1617" s="184">
        <v>18999023078</v>
      </c>
      <c r="X1617" s="187" t="s">
        <v>29456</v>
      </c>
      <c r="Y1617" s="187" t="s">
        <v>29457</v>
      </c>
      <c r="Z1617" s="188"/>
      <c r="AA1617" s="184">
        <v>180</v>
      </c>
      <c r="AB1617" s="184" t="s">
        <v>17722</v>
      </c>
      <c r="AC1617" s="184" t="s">
        <v>19120</v>
      </c>
      <c r="AD1617" s="184"/>
      <c r="AE1617" s="184" t="s">
        <v>3580</v>
      </c>
      <c r="AF1617" s="184" t="s">
        <v>3608</v>
      </c>
      <c r="AG1617" s="184" t="s">
        <v>3608</v>
      </c>
      <c r="AH1617" s="184"/>
      <c r="AI1617" s="184"/>
      <c r="AJ1617" s="184" t="s">
        <v>29458</v>
      </c>
      <c r="AK1617" s="184">
        <v>841000</v>
      </c>
      <c r="AL1617" s="184" t="s">
        <v>813</v>
      </c>
      <c r="AM1617" s="184" t="s">
        <v>29459</v>
      </c>
      <c r="AN1617" s="184">
        <v>13809911178</v>
      </c>
      <c r="AO1617" s="184" t="s">
        <v>11525</v>
      </c>
      <c r="AP1617" s="184" t="s">
        <v>29455</v>
      </c>
      <c r="AQ1617" s="184">
        <v>18999023078</v>
      </c>
      <c r="AR1617" s="184" t="s">
        <v>813</v>
      </c>
      <c r="AS1617" s="184" t="s">
        <v>18834</v>
      </c>
      <c r="AT1617" s="184">
        <v>13809911178</v>
      </c>
      <c r="AU1617" s="184" t="s">
        <v>29460</v>
      </c>
      <c r="AV1617" s="184" t="s">
        <v>1387</v>
      </c>
      <c r="AW1617" s="190"/>
      <c r="AX1617" s="185">
        <v>44306</v>
      </c>
      <c r="AY1617" s="185">
        <v>43364</v>
      </c>
      <c r="AZ1617" s="184" t="s">
        <v>3731</v>
      </c>
      <c r="BA1617" s="184" t="s">
        <v>29461</v>
      </c>
      <c r="BB1617" s="184"/>
      <c r="BC1617" s="184"/>
      <c r="BD1617" s="184"/>
      <c r="BE1617" s="184"/>
      <c r="BF1617" s="184"/>
      <c r="BG1617" s="184"/>
      <c r="BH1617" s="184"/>
      <c r="BI1617" s="184"/>
      <c r="BJ1617" s="184"/>
      <c r="BK1617" s="184"/>
      <c r="BL1617" s="184" t="s">
        <v>3493</v>
      </c>
      <c r="BM1617" s="184"/>
      <c r="BN1617" s="184" t="s">
        <v>3493</v>
      </c>
      <c r="BO1617" s="184"/>
      <c r="BP1617" s="184" t="s">
        <v>3493</v>
      </c>
      <c r="BQ1617" s="184" t="s">
        <v>3493</v>
      </c>
      <c r="BR1617" s="184"/>
      <c r="BS1617" s="184"/>
      <c r="BT1617" s="187" t="s">
        <v>3493</v>
      </c>
      <c r="BU1617" s="184"/>
      <c r="BV1617" s="190" t="str">
        <f>VLOOKUP(D:D,[1]省份代码!A:B,2,0)</f>
        <v>290</v>
      </c>
      <c r="BW1617" s="190" t="e">
        <f>VLOOKUP(D:D,#REF!,3,0)</f>
        <v>#REF!</v>
      </c>
      <c r="BX1617" s="190"/>
      <c r="BY1617" s="190"/>
      <c r="BZ1617" s="191" t="e">
        <f>VLOOKUP(D:D,#REF!,2,0)</f>
        <v>#REF!</v>
      </c>
      <c r="CA1617" s="192" t="s">
        <v>18928</v>
      </c>
      <c r="CB1617" s="192" t="s">
        <v>18928</v>
      </c>
      <c r="CC1617" s="192"/>
      <c r="CD1617" s="190">
        <v>137640</v>
      </c>
      <c r="CE1617" s="184">
        <v>7005148</v>
      </c>
    </row>
    <row r="1618" spans="1:83" ht="11.95" customHeight="1">
      <c r="A1618" s="184">
        <v>7005149</v>
      </c>
      <c r="B1618" s="184">
        <v>1617</v>
      </c>
      <c r="C1618" s="184" t="s">
        <v>18923</v>
      </c>
      <c r="D1618" s="184" t="s">
        <v>26</v>
      </c>
      <c r="E1618" s="184" t="s">
        <v>29450</v>
      </c>
      <c r="F1618" s="184" t="s">
        <v>18835</v>
      </c>
      <c r="G1618" s="185">
        <v>42983</v>
      </c>
      <c r="H1618" s="186" t="s">
        <v>11519</v>
      </c>
      <c r="I1618" s="187">
        <v>21129</v>
      </c>
      <c r="J1618" s="184" t="s">
        <v>23871</v>
      </c>
      <c r="K1618" s="184">
        <v>7005149</v>
      </c>
      <c r="L1618" s="184" t="s">
        <v>29462</v>
      </c>
      <c r="M1618" s="184" t="s">
        <v>29463</v>
      </c>
      <c r="N1618" s="188" t="s">
        <v>29464</v>
      </c>
      <c r="O1618" s="189"/>
      <c r="P1618" s="187" t="s">
        <v>29465</v>
      </c>
      <c r="Q1618" s="187" t="s">
        <v>29465</v>
      </c>
      <c r="R1618" s="184" t="s">
        <v>29466</v>
      </c>
      <c r="S1618" s="184" t="s">
        <v>29467</v>
      </c>
      <c r="T1618" s="184" t="s">
        <v>29468</v>
      </c>
      <c r="U1618" s="184">
        <v>18997611095</v>
      </c>
      <c r="V1618" s="184" t="s">
        <v>18836</v>
      </c>
      <c r="W1618" s="184">
        <v>18997611095</v>
      </c>
      <c r="X1618" s="187" t="s">
        <v>29469</v>
      </c>
      <c r="Y1618" s="187" t="s">
        <v>29470</v>
      </c>
      <c r="Z1618" s="188"/>
      <c r="AA1618" s="184">
        <v>180</v>
      </c>
      <c r="AB1618" s="184" t="s">
        <v>17722</v>
      </c>
      <c r="AC1618" s="184" t="s">
        <v>19120</v>
      </c>
      <c r="AD1618" s="184"/>
      <c r="AE1618" s="184" t="s">
        <v>3580</v>
      </c>
      <c r="AF1618" s="184" t="s">
        <v>3608</v>
      </c>
      <c r="AG1618" s="184" t="s">
        <v>3608</v>
      </c>
      <c r="AH1618" s="184"/>
      <c r="AI1618" s="184"/>
      <c r="AJ1618" s="184" t="s">
        <v>29458</v>
      </c>
      <c r="AK1618" s="184">
        <v>841000</v>
      </c>
      <c r="AL1618" s="184" t="s">
        <v>813</v>
      </c>
      <c r="AM1618" s="184" t="s">
        <v>29459</v>
      </c>
      <c r="AN1618" s="184">
        <v>13809911178</v>
      </c>
      <c r="AO1618" s="184" t="s">
        <v>11525</v>
      </c>
      <c r="AP1618" s="184" t="s">
        <v>18836</v>
      </c>
      <c r="AQ1618" s="184">
        <v>18997611095</v>
      </c>
      <c r="AR1618" s="184" t="s">
        <v>813</v>
      </c>
      <c r="AS1618" s="184" t="s">
        <v>18837</v>
      </c>
      <c r="AT1618" s="184">
        <v>13809911178</v>
      </c>
      <c r="AU1618" s="184" t="s">
        <v>1375</v>
      </c>
      <c r="AV1618" s="184" t="s">
        <v>1375</v>
      </c>
      <c r="AW1618" s="190"/>
      <c r="AX1618" s="185">
        <v>43924</v>
      </c>
      <c r="AY1618" s="185">
        <v>43570</v>
      </c>
      <c r="AZ1618" s="184" t="s">
        <v>3731</v>
      </c>
      <c r="BA1618" s="184" t="s">
        <v>29471</v>
      </c>
      <c r="BB1618" s="184"/>
      <c r="BC1618" s="184"/>
      <c r="BD1618" s="184"/>
      <c r="BE1618" s="184"/>
      <c r="BF1618" s="184"/>
      <c r="BG1618" s="184"/>
      <c r="BH1618" s="184"/>
      <c r="BI1618" s="184"/>
      <c r="BJ1618" s="184"/>
      <c r="BK1618" s="184"/>
      <c r="BL1618" s="184" t="s">
        <v>3493</v>
      </c>
      <c r="BM1618" s="184"/>
      <c r="BN1618" s="184" t="s">
        <v>3493</v>
      </c>
      <c r="BO1618" s="184"/>
      <c r="BP1618" s="184" t="s">
        <v>3493</v>
      </c>
      <c r="BQ1618" s="184" t="s">
        <v>3493</v>
      </c>
      <c r="BR1618" s="184"/>
      <c r="BS1618" s="184"/>
      <c r="BT1618" s="187" t="s">
        <v>3493</v>
      </c>
      <c r="BU1618" s="184"/>
      <c r="BV1618" s="190" t="str">
        <f>VLOOKUP(D:D,[1]省份代码!A:B,2,0)</f>
        <v>290</v>
      </c>
      <c r="BW1618" s="190" t="e">
        <f>VLOOKUP(D:D,#REF!,3,0)</f>
        <v>#REF!</v>
      </c>
      <c r="BX1618" s="190"/>
      <c r="BY1618" s="190"/>
      <c r="BZ1618" s="191" t="e">
        <f>VLOOKUP(D:D,#REF!,2,0)</f>
        <v>#REF!</v>
      </c>
      <c r="CA1618" s="192" t="s">
        <v>18928</v>
      </c>
      <c r="CB1618" s="192" t="s">
        <v>18928</v>
      </c>
      <c r="CC1618" s="192"/>
      <c r="CD1618" s="190">
        <v>32400</v>
      </c>
      <c r="CE1618" s="184">
        <v>7005149</v>
      </c>
    </row>
    <row r="1619" spans="1:83" ht="11.95" customHeight="1">
      <c r="A1619" s="184">
        <v>7005150</v>
      </c>
      <c r="B1619" s="184">
        <v>1618</v>
      </c>
      <c r="C1619" s="184" t="s">
        <v>18923</v>
      </c>
      <c r="D1619" s="184" t="s">
        <v>26</v>
      </c>
      <c r="E1619" s="184" t="s">
        <v>29450</v>
      </c>
      <c r="F1619" s="184" t="s">
        <v>18838</v>
      </c>
      <c r="G1619" s="185">
        <v>42983</v>
      </c>
      <c r="H1619" s="186" t="s">
        <v>11519</v>
      </c>
      <c r="I1619" s="187">
        <v>21129</v>
      </c>
      <c r="J1619" s="184" t="s">
        <v>23871</v>
      </c>
      <c r="K1619" s="184">
        <v>7005150</v>
      </c>
      <c r="L1619" s="184" t="s">
        <v>29472</v>
      </c>
      <c r="M1619" s="184" t="s">
        <v>29473</v>
      </c>
      <c r="N1619" s="188" t="s">
        <v>29474</v>
      </c>
      <c r="O1619" s="189"/>
      <c r="P1619" s="187" t="s">
        <v>29475</v>
      </c>
      <c r="Q1619" s="187" t="s">
        <v>29475</v>
      </c>
      <c r="R1619" s="184" t="s">
        <v>29476</v>
      </c>
      <c r="S1619" s="184" t="s">
        <v>8842</v>
      </c>
      <c r="T1619" s="184" t="s">
        <v>29477</v>
      </c>
      <c r="U1619" s="184">
        <v>15276295852</v>
      </c>
      <c r="V1619" s="184" t="s">
        <v>18839</v>
      </c>
      <c r="W1619" s="184">
        <v>15276295852</v>
      </c>
      <c r="X1619" s="187" t="s">
        <v>29478</v>
      </c>
      <c r="Y1619" s="187"/>
      <c r="Z1619" s="188"/>
      <c r="AA1619" s="184">
        <v>180</v>
      </c>
      <c r="AB1619" s="184" t="s">
        <v>17722</v>
      </c>
      <c r="AC1619" s="184" t="s">
        <v>19120</v>
      </c>
      <c r="AD1619" s="184"/>
      <c r="AE1619" s="184" t="s">
        <v>3580</v>
      </c>
      <c r="AF1619" s="184" t="s">
        <v>3608</v>
      </c>
      <c r="AG1619" s="184" t="s">
        <v>3608</v>
      </c>
      <c r="AH1619" s="184"/>
      <c r="AI1619" s="184"/>
      <c r="AJ1619" s="184" t="s">
        <v>29458</v>
      </c>
      <c r="AK1619" s="184">
        <v>841000</v>
      </c>
      <c r="AL1619" s="184" t="s">
        <v>813</v>
      </c>
      <c r="AM1619" s="184" t="s">
        <v>29459</v>
      </c>
      <c r="AN1619" s="184">
        <v>13809911178</v>
      </c>
      <c r="AO1619" s="184" t="s">
        <v>11525</v>
      </c>
      <c r="AP1619" s="184" t="s">
        <v>18839</v>
      </c>
      <c r="AQ1619" s="184">
        <v>15276295852</v>
      </c>
      <c r="AR1619" s="184" t="s">
        <v>813</v>
      </c>
      <c r="AS1619" s="184" t="s">
        <v>18840</v>
      </c>
      <c r="AT1619" s="184">
        <v>13809911178</v>
      </c>
      <c r="AU1619" s="184" t="s">
        <v>29479</v>
      </c>
      <c r="AV1619" s="184" t="s">
        <v>1386</v>
      </c>
      <c r="AW1619" s="190"/>
      <c r="AX1619" s="185">
        <v>44636</v>
      </c>
      <c r="AY1619" s="185"/>
      <c r="AZ1619" s="184" t="s">
        <v>3731</v>
      </c>
      <c r="BA1619" s="184" t="s">
        <v>29480</v>
      </c>
      <c r="BB1619" s="184"/>
      <c r="BC1619" s="184"/>
      <c r="BD1619" s="184"/>
      <c r="BE1619" s="184"/>
      <c r="BF1619" s="184"/>
      <c r="BG1619" s="184"/>
      <c r="BH1619" s="184"/>
      <c r="BI1619" s="184"/>
      <c r="BJ1619" s="184"/>
      <c r="BK1619" s="184"/>
      <c r="BL1619" s="184" t="s">
        <v>3493</v>
      </c>
      <c r="BM1619" s="184"/>
      <c r="BN1619" s="184"/>
      <c r="BO1619" s="184"/>
      <c r="BP1619" s="184" t="s">
        <v>3493</v>
      </c>
      <c r="BQ1619" s="184" t="s">
        <v>3493</v>
      </c>
      <c r="BR1619" s="184"/>
      <c r="BS1619" s="184"/>
      <c r="BT1619" s="187" t="s">
        <v>3493</v>
      </c>
      <c r="BU1619" s="184"/>
      <c r="BV1619" s="190" t="str">
        <f>VLOOKUP(D:D,[1]省份代码!A:B,2,0)</f>
        <v>290</v>
      </c>
      <c r="BW1619" s="190" t="e">
        <f>VLOOKUP(D:D,#REF!,3,0)</f>
        <v>#REF!</v>
      </c>
      <c r="BX1619" s="190"/>
      <c r="BY1619" s="190"/>
      <c r="BZ1619" s="191" t="e">
        <f>VLOOKUP(D:D,#REF!,2,0)</f>
        <v>#REF!</v>
      </c>
      <c r="CA1619" s="192" t="s">
        <v>18928</v>
      </c>
      <c r="CB1619" s="192" t="s">
        <v>18928</v>
      </c>
      <c r="CC1619" s="192"/>
      <c r="CD1619" s="190">
        <v>32400</v>
      </c>
      <c r="CE1619" s="184">
        <v>7005150</v>
      </c>
    </row>
    <row r="1620" spans="1:83" ht="11.95" customHeight="1">
      <c r="A1620" s="184">
        <v>7005151</v>
      </c>
      <c r="B1620" s="184">
        <v>1619</v>
      </c>
      <c r="C1620" s="184" t="s">
        <v>3672</v>
      </c>
      <c r="D1620" s="184" t="s">
        <v>34</v>
      </c>
      <c r="E1620" s="184" t="s">
        <v>29481</v>
      </c>
      <c r="F1620" s="184" t="s">
        <v>18841</v>
      </c>
      <c r="G1620" s="185" t="s">
        <v>18842</v>
      </c>
      <c r="H1620" s="186" t="s">
        <v>27245</v>
      </c>
      <c r="I1620" s="187">
        <v>21156</v>
      </c>
      <c r="J1620" s="184" t="s">
        <v>29020</v>
      </c>
      <c r="K1620" s="184">
        <v>7005151</v>
      </c>
      <c r="L1620" s="184" t="s">
        <v>29482</v>
      </c>
      <c r="M1620" s="184" t="s">
        <v>29483</v>
      </c>
      <c r="N1620" s="188" t="s">
        <v>29484</v>
      </c>
      <c r="O1620" s="189"/>
      <c r="P1620" s="187" t="s">
        <v>29485</v>
      </c>
      <c r="Q1620" s="187" t="s">
        <v>29485</v>
      </c>
      <c r="R1620" s="184" t="s">
        <v>18843</v>
      </c>
      <c r="S1620" s="184">
        <v>13975575369</v>
      </c>
      <c r="T1620" s="184" t="s">
        <v>6810</v>
      </c>
      <c r="U1620" s="184">
        <v>13203392848</v>
      </c>
      <c r="V1620" s="184" t="s">
        <v>18844</v>
      </c>
      <c r="W1620" s="184">
        <v>13367355789</v>
      </c>
      <c r="X1620" s="187" t="s">
        <v>29486</v>
      </c>
      <c r="Y1620" s="187"/>
      <c r="Z1620" s="188"/>
      <c r="AA1620" s="184">
        <v>180</v>
      </c>
      <c r="AB1620" s="184" t="s">
        <v>3561</v>
      </c>
      <c r="AC1620" s="184"/>
      <c r="AD1620" s="184"/>
      <c r="AE1620" s="184" t="s">
        <v>3580</v>
      </c>
      <c r="AF1620" s="184" t="s">
        <v>4919</v>
      </c>
      <c r="AG1620" s="184"/>
      <c r="AH1620" s="184"/>
      <c r="AI1620" s="184"/>
      <c r="AJ1620" s="184" t="s">
        <v>3563</v>
      </c>
      <c r="AK1620" s="184">
        <v>423000</v>
      </c>
      <c r="AL1620" s="184" t="s">
        <v>995</v>
      </c>
      <c r="AM1620" s="184" t="s">
        <v>18548</v>
      </c>
      <c r="AN1620" s="184">
        <v>18673573363</v>
      </c>
      <c r="AO1620" s="184" t="s">
        <v>18549</v>
      </c>
      <c r="AP1620" s="184" t="s">
        <v>18845</v>
      </c>
      <c r="AQ1620" s="184">
        <v>18153862313</v>
      </c>
      <c r="AR1620" s="184" t="s">
        <v>995</v>
      </c>
      <c r="AS1620" s="184" t="s">
        <v>18548</v>
      </c>
      <c r="AT1620" s="184">
        <v>18673573363</v>
      </c>
      <c r="AU1620" s="184" t="s">
        <v>18846</v>
      </c>
      <c r="AV1620" s="184" t="s">
        <v>18846</v>
      </c>
      <c r="AW1620" s="190"/>
      <c r="AX1620" s="185">
        <v>44276</v>
      </c>
      <c r="AY1620" s="185"/>
      <c r="AZ1620" s="184" t="s">
        <v>3562</v>
      </c>
      <c r="BA1620" s="184" t="s">
        <v>18847</v>
      </c>
      <c r="BB1620" s="184"/>
      <c r="BC1620" s="184"/>
      <c r="BD1620" s="184"/>
      <c r="BE1620" s="184"/>
      <c r="BF1620" s="184"/>
      <c r="BG1620" s="184"/>
      <c r="BH1620" s="184"/>
      <c r="BI1620" s="184"/>
      <c r="BJ1620" s="184"/>
      <c r="BK1620" s="184"/>
      <c r="BL1620" s="184" t="s">
        <v>3493</v>
      </c>
      <c r="BM1620" s="184"/>
      <c r="BN1620" s="184"/>
      <c r="BO1620" s="184"/>
      <c r="BP1620" s="184" t="s">
        <v>3493</v>
      </c>
      <c r="BQ1620" s="184" t="s">
        <v>3493</v>
      </c>
      <c r="BR1620" s="184"/>
      <c r="BS1620" s="184"/>
      <c r="BT1620" s="187" t="s">
        <v>3493</v>
      </c>
      <c r="BU1620" s="184"/>
      <c r="BV1620" s="190" t="str">
        <f>VLOOKUP(D:D,[1]省份代码!A:B,2,0)</f>
        <v>160</v>
      </c>
      <c r="BW1620" s="190" t="e">
        <f>VLOOKUP(D:D,#REF!,3,0)</f>
        <v>#REF!</v>
      </c>
      <c r="BX1620" s="190"/>
      <c r="BY1620" s="190"/>
      <c r="BZ1620" s="191" t="e">
        <f>VLOOKUP(D:D,#REF!,2,0)</f>
        <v>#REF!</v>
      </c>
      <c r="CA1620" s="192" t="s">
        <v>18928</v>
      </c>
      <c r="CB1620" s="192" t="s">
        <v>18928</v>
      </c>
      <c r="CC1620" s="192"/>
      <c r="CD1620" s="190">
        <v>100000</v>
      </c>
      <c r="CE1620" s="184">
        <v>7005151</v>
      </c>
    </row>
    <row r="1621" spans="1:83" ht="11.95" customHeight="1">
      <c r="A1621" s="184">
        <v>7005152</v>
      </c>
      <c r="B1621" s="184">
        <v>1620</v>
      </c>
      <c r="C1621" s="184" t="s">
        <v>19398</v>
      </c>
      <c r="D1621" s="184" t="s">
        <v>30</v>
      </c>
      <c r="E1621" s="184" t="s">
        <v>29487</v>
      </c>
      <c r="F1621" s="184" t="s">
        <v>29488</v>
      </c>
      <c r="G1621" s="185">
        <v>42979</v>
      </c>
      <c r="H1621" s="186" t="s">
        <v>19703</v>
      </c>
      <c r="I1621" s="187">
        <v>21177</v>
      </c>
      <c r="J1621" s="184" t="s">
        <v>11601</v>
      </c>
      <c r="K1621" s="184">
        <v>7005152</v>
      </c>
      <c r="L1621" s="184" t="s">
        <v>29489</v>
      </c>
      <c r="M1621" s="184" t="s">
        <v>29490</v>
      </c>
      <c r="N1621" s="188" t="s">
        <v>29491</v>
      </c>
      <c r="O1621" s="189" t="s">
        <v>29492</v>
      </c>
      <c r="P1621" s="187" t="s">
        <v>29493</v>
      </c>
      <c r="Q1621" s="187" t="s">
        <v>29493</v>
      </c>
      <c r="R1621" s="184" t="s">
        <v>29494</v>
      </c>
      <c r="S1621" s="184" t="s">
        <v>29492</v>
      </c>
      <c r="T1621" s="184" t="s">
        <v>29495</v>
      </c>
      <c r="U1621" s="184">
        <v>13513992227</v>
      </c>
      <c r="V1621" s="184" t="s">
        <v>29495</v>
      </c>
      <c r="W1621" s="184">
        <v>13513992227</v>
      </c>
      <c r="X1621" s="187" t="s">
        <v>29496</v>
      </c>
      <c r="Y1621" s="187"/>
      <c r="Z1621" s="188" t="s">
        <v>29497</v>
      </c>
      <c r="AA1621" s="184">
        <v>90</v>
      </c>
      <c r="AB1621" s="184" t="s">
        <v>3561</v>
      </c>
      <c r="AC1621" s="184"/>
      <c r="AD1621" s="184"/>
      <c r="AE1621" s="184"/>
      <c r="AF1621" s="184"/>
      <c r="AG1621" s="184"/>
      <c r="AH1621" s="184"/>
      <c r="AI1621" s="184"/>
      <c r="AJ1621" s="184" t="s">
        <v>3563</v>
      </c>
      <c r="AK1621" s="184">
        <v>463000</v>
      </c>
      <c r="AL1621" s="184" t="s">
        <v>29498</v>
      </c>
      <c r="AM1621" s="184" t="s">
        <v>29499</v>
      </c>
      <c r="AN1621" s="184">
        <v>18638938055</v>
      </c>
      <c r="AO1621" s="184" t="s">
        <v>29500</v>
      </c>
      <c r="AP1621" s="184" t="s">
        <v>29495</v>
      </c>
      <c r="AQ1621" s="184">
        <v>13513992227</v>
      </c>
      <c r="AR1621" s="184" t="s">
        <v>29498</v>
      </c>
      <c r="AS1621" s="184" t="s">
        <v>29499</v>
      </c>
      <c r="AT1621" s="184">
        <v>18638938055</v>
      </c>
      <c r="AU1621" s="184" t="s">
        <v>29501</v>
      </c>
      <c r="AV1621" s="184" t="s">
        <v>29502</v>
      </c>
      <c r="AW1621" s="190"/>
      <c r="AX1621" s="185">
        <v>44286</v>
      </c>
      <c r="AY1621" s="185"/>
      <c r="AZ1621" s="184" t="s">
        <v>19846</v>
      </c>
      <c r="BA1621" s="184" t="s">
        <v>29503</v>
      </c>
      <c r="BB1621" s="184"/>
      <c r="BC1621" s="184"/>
      <c r="BD1621" s="184"/>
      <c r="BE1621" s="184"/>
      <c r="BF1621" s="184"/>
      <c r="BG1621" s="184"/>
      <c r="BH1621" s="184"/>
      <c r="BI1621" s="184"/>
      <c r="BJ1621" s="184"/>
      <c r="BK1621" s="184"/>
      <c r="BL1621" s="184" t="s">
        <v>3493</v>
      </c>
      <c r="BM1621" s="184"/>
      <c r="BN1621" s="184" t="s">
        <v>3493</v>
      </c>
      <c r="BO1621" s="184"/>
      <c r="BP1621" s="184" t="s">
        <v>3493</v>
      </c>
      <c r="BQ1621" s="184" t="s">
        <v>3493</v>
      </c>
      <c r="BR1621" s="184"/>
      <c r="BS1621" s="184"/>
      <c r="BT1621" s="187" t="s">
        <v>3493</v>
      </c>
      <c r="BU1621" s="184"/>
      <c r="BV1621" s="190" t="str">
        <f>VLOOKUP(D:D,[1]省份代码!A:B,2,0)</f>
        <v>180</v>
      </c>
      <c r="BW1621" s="190" t="e">
        <f>VLOOKUP(D:D,#REF!,3,0)</f>
        <v>#REF!</v>
      </c>
      <c r="BX1621" s="190"/>
      <c r="BY1621" s="190"/>
      <c r="BZ1621" s="191" t="e">
        <f>VLOOKUP(D:D,#REF!,2,0)</f>
        <v>#REF!</v>
      </c>
      <c r="CA1621" s="192" t="s">
        <v>18928</v>
      </c>
      <c r="CB1621" s="192" t="s">
        <v>18928</v>
      </c>
      <c r="CC1621" s="192"/>
      <c r="CD1621" s="190">
        <v>50000</v>
      </c>
      <c r="CE1621" s="184">
        <v>7005152</v>
      </c>
    </row>
    <row r="1622" spans="1:83" ht="11.95" customHeight="1">
      <c r="A1622" s="184">
        <v>7005153</v>
      </c>
      <c r="B1622" s="184">
        <v>1621</v>
      </c>
      <c r="C1622" s="184" t="s">
        <v>3672</v>
      </c>
      <c r="D1622" s="184" t="s">
        <v>36</v>
      </c>
      <c r="E1622" s="184" t="s">
        <v>29504</v>
      </c>
      <c r="F1622" s="184"/>
      <c r="G1622" s="185">
        <v>42983</v>
      </c>
      <c r="H1622" s="186" t="s">
        <v>22302</v>
      </c>
      <c r="I1622" s="187">
        <v>21170</v>
      </c>
      <c r="J1622" s="184" t="s">
        <v>22376</v>
      </c>
      <c r="K1622" s="184">
        <v>7005153</v>
      </c>
      <c r="L1622" s="184" t="s">
        <v>29505</v>
      </c>
      <c r="M1622" s="184" t="s">
        <v>29506</v>
      </c>
      <c r="N1622" s="188" t="s">
        <v>29507</v>
      </c>
      <c r="O1622" s="189"/>
      <c r="P1622" s="187" t="s">
        <v>29508</v>
      </c>
      <c r="Q1622" s="187" t="s">
        <v>29509</v>
      </c>
      <c r="R1622" s="184" t="s">
        <v>29510</v>
      </c>
      <c r="S1622" s="184" t="s">
        <v>29423</v>
      </c>
      <c r="T1622" s="184" t="s">
        <v>29511</v>
      </c>
      <c r="U1622" s="184">
        <v>18396185197</v>
      </c>
      <c r="V1622" s="184" t="s">
        <v>29511</v>
      </c>
      <c r="W1622" s="184">
        <v>18396185197</v>
      </c>
      <c r="X1622" s="187" t="s">
        <v>29512</v>
      </c>
      <c r="Y1622" s="187"/>
      <c r="Z1622" s="188"/>
      <c r="AA1622" s="184">
        <v>90</v>
      </c>
      <c r="AB1622" s="184" t="s">
        <v>3669</v>
      </c>
      <c r="AC1622" s="184"/>
      <c r="AD1622" s="184"/>
      <c r="AE1622" s="184"/>
      <c r="AF1622" s="184"/>
      <c r="AG1622" s="184"/>
      <c r="AH1622" s="184"/>
      <c r="AI1622" s="184"/>
      <c r="AJ1622" s="184"/>
      <c r="AK1622" s="184">
        <v>363000</v>
      </c>
      <c r="AL1622" s="184" t="s">
        <v>29513</v>
      </c>
      <c r="AM1622" s="184" t="s">
        <v>29514</v>
      </c>
      <c r="AN1622" s="184">
        <v>15985881531</v>
      </c>
      <c r="AO1622" s="184" t="s">
        <v>29515</v>
      </c>
      <c r="AP1622" s="184" t="s">
        <v>29516</v>
      </c>
      <c r="AQ1622" s="184">
        <v>15059454837</v>
      </c>
      <c r="AR1622" s="184" t="s">
        <v>29513</v>
      </c>
      <c r="AS1622" s="184" t="s">
        <v>29514</v>
      </c>
      <c r="AT1622" s="184">
        <v>15985881531</v>
      </c>
      <c r="AU1622" s="184" t="s">
        <v>29517</v>
      </c>
      <c r="AV1622" s="184" t="s">
        <v>29517</v>
      </c>
      <c r="AW1622" s="190"/>
      <c r="AX1622" s="185">
        <v>44359</v>
      </c>
      <c r="AY1622" s="185"/>
      <c r="AZ1622" s="184" t="s">
        <v>19846</v>
      </c>
      <c r="BA1622" s="184" t="s">
        <v>29518</v>
      </c>
      <c r="BB1622" s="184"/>
      <c r="BC1622" s="184"/>
      <c r="BD1622" s="184"/>
      <c r="BE1622" s="184"/>
      <c r="BF1622" s="184"/>
      <c r="BG1622" s="184"/>
      <c r="BH1622" s="184"/>
      <c r="BI1622" s="184"/>
      <c r="BJ1622" s="184"/>
      <c r="BK1622" s="184"/>
      <c r="BL1622" s="184" t="s">
        <v>3493</v>
      </c>
      <c r="BM1622" s="184"/>
      <c r="BN1622" s="184"/>
      <c r="BO1622" s="184"/>
      <c r="BP1622" s="184" t="s">
        <v>3493</v>
      </c>
      <c r="BQ1622" s="184" t="s">
        <v>3493</v>
      </c>
      <c r="BR1622" s="184"/>
      <c r="BS1622" s="184"/>
      <c r="BT1622" s="187" t="s">
        <v>3493</v>
      </c>
      <c r="BU1622" s="184" t="s">
        <v>29519</v>
      </c>
      <c r="BV1622" s="190" t="str">
        <f>VLOOKUP(D:D,[1]省份代码!A:B,2,0)</f>
        <v>150</v>
      </c>
      <c r="BW1622" s="190" t="e">
        <f>VLOOKUP(D:D,#REF!,3,0)</f>
        <v>#REF!</v>
      </c>
      <c r="BX1622" s="190"/>
      <c r="BY1622" s="190"/>
      <c r="BZ1622" s="191" t="e">
        <f>VLOOKUP(D:D,#REF!,2,0)</f>
        <v>#REF!</v>
      </c>
      <c r="CA1622" s="192" t="s">
        <v>18928</v>
      </c>
      <c r="CB1622" s="192" t="s">
        <v>18928</v>
      </c>
      <c r="CC1622" s="192"/>
      <c r="CD1622" s="190">
        <v>26640</v>
      </c>
      <c r="CE1622" s="184">
        <v>7005153</v>
      </c>
    </row>
    <row r="1623" spans="1:83" ht="11.95" customHeight="1">
      <c r="A1623" s="184">
        <v>7005154</v>
      </c>
      <c r="B1623" s="184">
        <v>1622</v>
      </c>
      <c r="C1623" s="184" t="s">
        <v>3672</v>
      </c>
      <c r="D1623" s="184" t="s">
        <v>28</v>
      </c>
      <c r="E1623" s="184" t="s">
        <v>698</v>
      </c>
      <c r="F1623" s="184" t="s">
        <v>29520</v>
      </c>
      <c r="G1623" s="185">
        <v>42985</v>
      </c>
      <c r="H1623" s="186" t="s">
        <v>19366</v>
      </c>
      <c r="I1623" s="187">
        <v>21097</v>
      </c>
      <c r="J1623" s="184" t="s">
        <v>19255</v>
      </c>
      <c r="K1623" s="184">
        <v>7005154</v>
      </c>
      <c r="L1623" s="184" t="s">
        <v>29521</v>
      </c>
      <c r="M1623" s="184" t="s">
        <v>29522</v>
      </c>
      <c r="N1623" s="188" t="s">
        <v>29523</v>
      </c>
      <c r="O1623" s="189" t="s">
        <v>29524</v>
      </c>
      <c r="P1623" s="187" t="s">
        <v>29525</v>
      </c>
      <c r="Q1623" s="187" t="s">
        <v>29525</v>
      </c>
      <c r="R1623" s="184" t="s">
        <v>29526</v>
      </c>
      <c r="S1623" s="184" t="s">
        <v>29527</v>
      </c>
      <c r="T1623" s="184" t="s">
        <v>29526</v>
      </c>
      <c r="U1623" s="184" t="s">
        <v>29528</v>
      </c>
      <c r="V1623" s="184" t="s">
        <v>29526</v>
      </c>
      <c r="W1623" s="184" t="s">
        <v>29528</v>
      </c>
      <c r="X1623" s="187" t="s">
        <v>29529</v>
      </c>
      <c r="Y1623" s="187"/>
      <c r="Z1623" s="188" t="s">
        <v>29530</v>
      </c>
      <c r="AA1623" s="184">
        <v>180</v>
      </c>
      <c r="AB1623" s="184" t="s">
        <v>3561</v>
      </c>
      <c r="AC1623" s="184" t="s">
        <v>7112</v>
      </c>
      <c r="AD1623" s="184"/>
      <c r="AE1623" s="184"/>
      <c r="AF1623" s="184"/>
      <c r="AG1623" s="184"/>
      <c r="AH1623" s="184"/>
      <c r="AI1623" s="184"/>
      <c r="AJ1623" s="184"/>
      <c r="AK1623" s="184">
        <v>336000</v>
      </c>
      <c r="AL1623" s="184" t="s">
        <v>29531</v>
      </c>
      <c r="AM1623" s="184" t="s">
        <v>29532</v>
      </c>
      <c r="AN1623" s="184">
        <v>15970279898</v>
      </c>
      <c r="AO1623" s="184"/>
      <c r="AP1623" s="184" t="s">
        <v>29531</v>
      </c>
      <c r="AQ1623" s="184">
        <v>15970279898</v>
      </c>
      <c r="AR1623" s="184" t="s">
        <v>29533</v>
      </c>
      <c r="AS1623" s="184" t="s">
        <v>29534</v>
      </c>
      <c r="AT1623" s="184">
        <v>18502794600</v>
      </c>
      <c r="AU1623" s="184" t="s">
        <v>29535</v>
      </c>
      <c r="AV1623" s="184" t="s">
        <v>29535</v>
      </c>
      <c r="AW1623" s="190"/>
      <c r="AX1623" s="185">
        <v>44284</v>
      </c>
      <c r="AY1623" s="185"/>
      <c r="AZ1623" s="184" t="s">
        <v>3693</v>
      </c>
      <c r="BA1623" s="184" t="s">
        <v>29536</v>
      </c>
      <c r="BB1623" s="184"/>
      <c r="BC1623" s="184"/>
      <c r="BD1623" s="184"/>
      <c r="BE1623" s="184"/>
      <c r="BF1623" s="184"/>
      <c r="BG1623" s="184"/>
      <c r="BH1623" s="184"/>
      <c r="BI1623" s="184"/>
      <c r="BJ1623" s="184"/>
      <c r="BK1623" s="184"/>
      <c r="BL1623" s="184" t="s">
        <v>3493</v>
      </c>
      <c r="BM1623" s="184"/>
      <c r="BN1623" s="184"/>
      <c r="BO1623" s="184"/>
      <c r="BP1623" s="184" t="s">
        <v>3493</v>
      </c>
      <c r="BQ1623" s="184" t="s">
        <v>3493</v>
      </c>
      <c r="BR1623" s="184"/>
      <c r="BS1623" s="184"/>
      <c r="BT1623" s="187" t="s">
        <v>3493</v>
      </c>
      <c r="BU1623" s="184"/>
      <c r="BV1623" s="190" t="str">
        <f>VLOOKUP(D:D,[1]省份代码!A:B,2,0)</f>
        <v>140</v>
      </c>
      <c r="BW1623" s="190" t="e">
        <f>VLOOKUP(D:D,#REF!,3,0)</f>
        <v>#REF!</v>
      </c>
      <c r="BX1623" s="190"/>
      <c r="BY1623" s="190"/>
      <c r="BZ1623" s="191" t="e">
        <f>VLOOKUP(D:D,#REF!,2,0)</f>
        <v>#REF!</v>
      </c>
      <c r="CA1623" s="192" t="s">
        <v>18928</v>
      </c>
      <c r="CB1623" s="192" t="s">
        <v>18928</v>
      </c>
      <c r="CC1623" s="192"/>
      <c r="CD1623" s="190">
        <v>10300</v>
      </c>
      <c r="CE1623" s="184">
        <v>7005154</v>
      </c>
    </row>
    <row r="1624" spans="1:83" ht="11.95" customHeight="1">
      <c r="A1624" s="184">
        <v>7005155</v>
      </c>
      <c r="B1624" s="184">
        <v>1623</v>
      </c>
      <c r="C1624" s="184" t="s">
        <v>19398</v>
      </c>
      <c r="D1624" s="184" t="s">
        <v>30</v>
      </c>
      <c r="E1624" s="184" t="s">
        <v>582</v>
      </c>
      <c r="F1624" s="184"/>
      <c r="G1624" s="185">
        <v>42990</v>
      </c>
      <c r="H1624" s="186" t="s">
        <v>19796</v>
      </c>
      <c r="I1624" s="187">
        <v>21176</v>
      </c>
      <c r="J1624" s="184" t="s">
        <v>19758</v>
      </c>
      <c r="K1624" s="184">
        <v>7005155</v>
      </c>
      <c r="L1624" s="184" t="s">
        <v>29537</v>
      </c>
      <c r="M1624" s="184" t="s">
        <v>29538</v>
      </c>
      <c r="N1624" s="188" t="s">
        <v>29539</v>
      </c>
      <c r="O1624" s="189" t="s">
        <v>29540</v>
      </c>
      <c r="P1624" s="187" t="s">
        <v>29541</v>
      </c>
      <c r="Q1624" s="187" t="s">
        <v>29541</v>
      </c>
      <c r="R1624" s="184" t="s">
        <v>29542</v>
      </c>
      <c r="S1624" s="184" t="s">
        <v>29540</v>
      </c>
      <c r="T1624" s="184" t="s">
        <v>29543</v>
      </c>
      <c r="U1624" s="184" t="s">
        <v>29544</v>
      </c>
      <c r="V1624" s="184" t="s">
        <v>29545</v>
      </c>
      <c r="W1624" s="184">
        <v>17603809857</v>
      </c>
      <c r="X1624" s="187" t="s">
        <v>29546</v>
      </c>
      <c r="Y1624" s="187"/>
      <c r="Z1624" s="188"/>
      <c r="AA1624" s="184">
        <v>180</v>
      </c>
      <c r="AB1624" s="184" t="s">
        <v>29547</v>
      </c>
      <c r="AC1624" s="184"/>
      <c r="AD1624" s="184"/>
      <c r="AE1624" s="184" t="s">
        <v>3562</v>
      </c>
      <c r="AF1624" s="184"/>
      <c r="AG1624" s="184"/>
      <c r="AH1624" s="184"/>
      <c r="AI1624" s="184"/>
      <c r="AJ1624" s="184" t="s">
        <v>29458</v>
      </c>
      <c r="AK1624" s="184">
        <v>450000</v>
      </c>
      <c r="AL1624" s="184" t="s">
        <v>29548</v>
      </c>
      <c r="AM1624" s="184" t="s">
        <v>29549</v>
      </c>
      <c r="AN1624" s="184">
        <v>13255929386</v>
      </c>
      <c r="AO1624" s="184" t="s">
        <v>18347</v>
      </c>
      <c r="AP1624" s="184" t="s">
        <v>29550</v>
      </c>
      <c r="AQ1624" s="184">
        <v>13939229123</v>
      </c>
      <c r="AR1624" s="184" t="s">
        <v>29548</v>
      </c>
      <c r="AS1624" s="184" t="s">
        <v>29549</v>
      </c>
      <c r="AT1624" s="184">
        <v>13255929386</v>
      </c>
      <c r="AU1624" s="184" t="s">
        <v>29551</v>
      </c>
      <c r="AV1624" s="184" t="s">
        <v>29551</v>
      </c>
      <c r="AW1624" s="190"/>
      <c r="AX1624" s="185">
        <v>44651</v>
      </c>
      <c r="AY1624" s="185"/>
      <c r="AZ1624" s="184" t="s">
        <v>3693</v>
      </c>
      <c r="BA1624" s="184" t="s">
        <v>29552</v>
      </c>
      <c r="BB1624" s="184"/>
      <c r="BC1624" s="184"/>
      <c r="BD1624" s="184"/>
      <c r="BE1624" s="184"/>
      <c r="BF1624" s="184"/>
      <c r="BG1624" s="184"/>
      <c r="BH1624" s="184"/>
      <c r="BI1624" s="184"/>
      <c r="BJ1624" s="184"/>
      <c r="BK1624" s="184"/>
      <c r="BL1624" s="184" t="s">
        <v>3493</v>
      </c>
      <c r="BM1624" s="184"/>
      <c r="BN1624" s="184"/>
      <c r="BO1624" s="184"/>
      <c r="BP1624" s="184" t="s">
        <v>3493</v>
      </c>
      <c r="BQ1624" s="184" t="s">
        <v>3493</v>
      </c>
      <c r="BR1624" s="184"/>
      <c r="BS1624" s="184"/>
      <c r="BT1624" s="187" t="s">
        <v>3493</v>
      </c>
      <c r="BU1624" s="184"/>
      <c r="BV1624" s="190" t="str">
        <f>VLOOKUP(D:D,[1]省份代码!A:B,2,0)</f>
        <v>180</v>
      </c>
      <c r="BW1624" s="190" t="e">
        <f>VLOOKUP(D:D,#REF!,3,0)</f>
        <v>#REF!</v>
      </c>
      <c r="BX1624" s="190"/>
      <c r="BY1624" s="190"/>
      <c r="BZ1624" s="191" t="e">
        <f>VLOOKUP(D:D,#REF!,2,0)</f>
        <v>#REF!</v>
      </c>
      <c r="CA1624" s="192" t="s">
        <v>18928</v>
      </c>
      <c r="CB1624" s="192" t="s">
        <v>18928</v>
      </c>
      <c r="CC1624" s="192"/>
      <c r="CD1624" s="190">
        <v>115200</v>
      </c>
      <c r="CE1624" s="184">
        <v>7005155</v>
      </c>
    </row>
    <row r="1625" spans="1:83" ht="11.95" customHeight="1">
      <c r="A1625" s="184">
        <v>7005156</v>
      </c>
      <c r="B1625" s="184">
        <v>1624</v>
      </c>
      <c r="C1625" s="184" t="s">
        <v>18923</v>
      </c>
      <c r="D1625" s="184" t="s">
        <v>26</v>
      </c>
      <c r="E1625" s="184" t="s">
        <v>1553</v>
      </c>
      <c r="F1625" s="184" t="s">
        <v>1553</v>
      </c>
      <c r="G1625" s="185">
        <v>42992</v>
      </c>
      <c r="H1625" s="186" t="s">
        <v>11519</v>
      </c>
      <c r="I1625" s="187">
        <v>21129</v>
      </c>
      <c r="J1625" s="184" t="s">
        <v>23871</v>
      </c>
      <c r="K1625" s="184">
        <v>7005156</v>
      </c>
      <c r="L1625" s="184" t="s">
        <v>29553</v>
      </c>
      <c r="M1625" s="184" t="s">
        <v>29554</v>
      </c>
      <c r="N1625" s="188" t="s">
        <v>29555</v>
      </c>
      <c r="O1625" s="189" t="s">
        <v>29556</v>
      </c>
      <c r="P1625" s="187" t="s">
        <v>29557</v>
      </c>
      <c r="Q1625" s="187" t="s">
        <v>29557</v>
      </c>
      <c r="R1625" s="184" t="s">
        <v>29558</v>
      </c>
      <c r="S1625" s="184" t="s">
        <v>29559</v>
      </c>
      <c r="T1625" s="184" t="s">
        <v>29560</v>
      </c>
      <c r="U1625" s="184" t="s">
        <v>29561</v>
      </c>
      <c r="V1625" s="184" t="s">
        <v>29562</v>
      </c>
      <c r="W1625" s="184" t="s">
        <v>29563</v>
      </c>
      <c r="X1625" s="187" t="s">
        <v>29564</v>
      </c>
      <c r="Y1625" s="187"/>
      <c r="Z1625" s="188"/>
      <c r="AA1625" s="184">
        <v>180</v>
      </c>
      <c r="AB1625" s="184" t="s">
        <v>29565</v>
      </c>
      <c r="AC1625" s="184" t="s">
        <v>19120</v>
      </c>
      <c r="AD1625" s="184"/>
      <c r="AE1625" s="184" t="s">
        <v>3580</v>
      </c>
      <c r="AF1625" s="184" t="s">
        <v>3608</v>
      </c>
      <c r="AG1625" s="184" t="s">
        <v>3608</v>
      </c>
      <c r="AH1625" s="184" t="s">
        <v>3608</v>
      </c>
      <c r="AI1625" s="184"/>
      <c r="AJ1625" s="184" t="s">
        <v>29458</v>
      </c>
      <c r="AK1625" s="184">
        <v>839000</v>
      </c>
      <c r="AL1625" s="184" t="s">
        <v>29566</v>
      </c>
      <c r="AM1625" s="184" t="s">
        <v>29567</v>
      </c>
      <c r="AN1625" s="184">
        <v>13809911178</v>
      </c>
      <c r="AO1625" s="184" t="s">
        <v>11525</v>
      </c>
      <c r="AP1625" s="184" t="s">
        <v>18848</v>
      </c>
      <c r="AQ1625" s="184">
        <v>18097562167</v>
      </c>
      <c r="AR1625" s="184" t="s">
        <v>29566</v>
      </c>
      <c r="AS1625" s="184" t="s">
        <v>29568</v>
      </c>
      <c r="AT1625" s="184">
        <v>13809911178</v>
      </c>
      <c r="AU1625" s="184" t="s">
        <v>29569</v>
      </c>
      <c r="AV1625" s="184" t="s">
        <v>1554</v>
      </c>
      <c r="AW1625" s="190"/>
      <c r="AX1625" s="185">
        <v>44517</v>
      </c>
      <c r="AY1625" s="185"/>
      <c r="AZ1625" s="184" t="s">
        <v>3562</v>
      </c>
      <c r="BA1625" s="184" t="s">
        <v>29570</v>
      </c>
      <c r="BB1625" s="184"/>
      <c r="BC1625" s="184"/>
      <c r="BD1625" s="184"/>
      <c r="BE1625" s="184"/>
      <c r="BF1625" s="184"/>
      <c r="BG1625" s="184"/>
      <c r="BH1625" s="184"/>
      <c r="BI1625" s="184"/>
      <c r="BJ1625" s="184"/>
      <c r="BK1625" s="184"/>
      <c r="BL1625" s="184" t="s">
        <v>3493</v>
      </c>
      <c r="BM1625" s="184"/>
      <c r="BN1625" s="184"/>
      <c r="BO1625" s="184"/>
      <c r="BP1625" s="184" t="s">
        <v>3493</v>
      </c>
      <c r="BQ1625" s="184" t="s">
        <v>3493</v>
      </c>
      <c r="BR1625" s="184"/>
      <c r="BS1625" s="184"/>
      <c r="BT1625" s="187" t="s">
        <v>3493</v>
      </c>
      <c r="BU1625" s="184"/>
      <c r="BV1625" s="190" t="str">
        <f>VLOOKUP(D:D,[1]省份代码!A:B,2,0)</f>
        <v>290</v>
      </c>
      <c r="BW1625" s="190" t="e">
        <f>VLOOKUP(D:D,#REF!,3,0)</f>
        <v>#REF!</v>
      </c>
      <c r="BX1625" s="190"/>
      <c r="BY1625" s="190"/>
      <c r="BZ1625" s="191" t="e">
        <f>VLOOKUP(D:D,#REF!,2,0)</f>
        <v>#REF!</v>
      </c>
      <c r="CA1625" s="192" t="s">
        <v>18928</v>
      </c>
      <c r="CB1625" s="192" t="s">
        <v>18928</v>
      </c>
      <c r="CC1625" s="192"/>
      <c r="CD1625" s="190">
        <v>16200</v>
      </c>
      <c r="CE1625" s="184">
        <v>7005156</v>
      </c>
    </row>
    <row r="1626" spans="1:83" ht="11.95" customHeight="1">
      <c r="A1626" s="184">
        <v>7005157</v>
      </c>
      <c r="B1626" s="184">
        <v>1625</v>
      </c>
      <c r="C1626" s="184" t="s">
        <v>18923</v>
      </c>
      <c r="D1626" s="184" t="s">
        <v>29571</v>
      </c>
      <c r="E1626" s="184" t="s">
        <v>757</v>
      </c>
      <c r="F1626" s="184" t="s">
        <v>18849</v>
      </c>
      <c r="G1626" s="185">
        <v>42992</v>
      </c>
      <c r="H1626" s="186" t="s">
        <v>8843</v>
      </c>
      <c r="I1626" s="187">
        <v>21089</v>
      </c>
      <c r="J1626" s="184" t="s">
        <v>22470</v>
      </c>
      <c r="K1626" s="184">
        <v>7005157</v>
      </c>
      <c r="L1626" s="184" t="s">
        <v>29572</v>
      </c>
      <c r="M1626" s="184" t="s">
        <v>29573</v>
      </c>
      <c r="N1626" s="188" t="s">
        <v>29574</v>
      </c>
      <c r="O1626" s="189">
        <v>13987898525</v>
      </c>
      <c r="P1626" s="187" t="s">
        <v>29575</v>
      </c>
      <c r="Q1626" s="187" t="s">
        <v>29575</v>
      </c>
      <c r="R1626" s="184" t="s">
        <v>29576</v>
      </c>
      <c r="S1626" s="184">
        <v>13987898525</v>
      </c>
      <c r="T1626" s="184" t="s">
        <v>29577</v>
      </c>
      <c r="U1626" s="184">
        <v>15987230650</v>
      </c>
      <c r="V1626" s="184" t="s">
        <v>29578</v>
      </c>
      <c r="W1626" s="184">
        <v>13987895630</v>
      </c>
      <c r="X1626" s="187" t="s">
        <v>29579</v>
      </c>
      <c r="Y1626" s="187" t="s">
        <v>29580</v>
      </c>
      <c r="Z1626" s="188"/>
      <c r="AA1626" s="184"/>
      <c r="AB1626" s="184"/>
      <c r="AC1626" s="184"/>
      <c r="AD1626" s="184"/>
      <c r="AE1626" s="184"/>
      <c r="AF1626" s="184"/>
      <c r="AG1626" s="184"/>
      <c r="AH1626" s="184"/>
      <c r="AI1626" s="184"/>
      <c r="AJ1626" s="184"/>
      <c r="AK1626" s="184">
        <v>675200</v>
      </c>
      <c r="AL1626" s="184" t="s">
        <v>29581</v>
      </c>
      <c r="AM1626" s="184" t="s">
        <v>29582</v>
      </c>
      <c r="AN1626" s="184">
        <v>13033345728</v>
      </c>
      <c r="AO1626" s="184" t="s">
        <v>6216</v>
      </c>
      <c r="AP1626" s="184" t="s">
        <v>29577</v>
      </c>
      <c r="AQ1626" s="184">
        <v>15987230650</v>
      </c>
      <c r="AR1626" s="184" t="s">
        <v>29581</v>
      </c>
      <c r="AS1626" s="184" t="s">
        <v>29582</v>
      </c>
      <c r="AT1626" s="184">
        <v>13033345728</v>
      </c>
      <c r="AU1626" s="184" t="s">
        <v>29583</v>
      </c>
      <c r="AV1626" s="184" t="s">
        <v>29583</v>
      </c>
      <c r="AW1626" s="190"/>
      <c r="AX1626" s="185">
        <v>44250</v>
      </c>
      <c r="AY1626" s="185">
        <v>43541</v>
      </c>
      <c r="AZ1626" s="184" t="s">
        <v>19846</v>
      </c>
      <c r="BA1626" s="184" t="s">
        <v>29584</v>
      </c>
      <c r="BB1626" s="184"/>
      <c r="BC1626" s="184"/>
      <c r="BD1626" s="184"/>
      <c r="BE1626" s="184"/>
      <c r="BF1626" s="184"/>
      <c r="BG1626" s="184"/>
      <c r="BH1626" s="184"/>
      <c r="BI1626" s="184"/>
      <c r="BJ1626" s="184"/>
      <c r="BK1626" s="184"/>
      <c r="BL1626" s="184" t="s">
        <v>3493</v>
      </c>
      <c r="BM1626" s="184"/>
      <c r="BN1626" s="184" t="s">
        <v>3493</v>
      </c>
      <c r="BO1626" s="184"/>
      <c r="BP1626" s="184" t="s">
        <v>3493</v>
      </c>
      <c r="BQ1626" s="184" t="s">
        <v>3493</v>
      </c>
      <c r="BR1626" s="184"/>
      <c r="BS1626" s="184" t="s">
        <v>3493</v>
      </c>
      <c r="BT1626" s="187" t="s">
        <v>3493</v>
      </c>
      <c r="BU1626" s="184"/>
      <c r="BV1626" s="190" t="str">
        <f>VLOOKUP(D:D,[1]省份代码!A:B,2,0)</f>
        <v>240</v>
      </c>
      <c r="BW1626" s="190" t="e">
        <f>VLOOKUP(D:D,#REF!,3,0)</f>
        <v>#REF!</v>
      </c>
      <c r="BX1626" s="190"/>
      <c r="BY1626" s="190"/>
      <c r="BZ1626" s="191" t="e">
        <f>VLOOKUP(D:D,#REF!,2,0)</f>
        <v>#REF!</v>
      </c>
      <c r="CA1626" s="192" t="s">
        <v>18928</v>
      </c>
      <c r="CB1626" s="192" t="s">
        <v>18928</v>
      </c>
      <c r="CC1626" s="192"/>
      <c r="CD1626" s="190">
        <v>117000</v>
      </c>
      <c r="CE1626" s="184">
        <v>7005157</v>
      </c>
    </row>
    <row r="1627" spans="1:83" ht="11.95" customHeight="1">
      <c r="A1627" s="184">
        <v>7005169</v>
      </c>
      <c r="B1627" s="184">
        <v>1626</v>
      </c>
      <c r="C1627" s="184" t="s">
        <v>19398</v>
      </c>
      <c r="D1627" s="184" t="s">
        <v>29585</v>
      </c>
      <c r="E1627" s="184" t="s">
        <v>29586</v>
      </c>
      <c r="F1627" s="184" t="s">
        <v>18850</v>
      </c>
      <c r="G1627" s="185">
        <v>42983</v>
      </c>
      <c r="H1627" s="186" t="s">
        <v>29587</v>
      </c>
      <c r="I1627" s="187">
        <v>21178</v>
      </c>
      <c r="J1627" s="184" t="s">
        <v>19758</v>
      </c>
      <c r="K1627" s="184">
        <v>7005169</v>
      </c>
      <c r="L1627" s="184" t="s">
        <v>29588</v>
      </c>
      <c r="M1627" s="184" t="s">
        <v>29589</v>
      </c>
      <c r="N1627" s="188" t="s">
        <v>29590</v>
      </c>
      <c r="O1627" s="189" t="s">
        <v>29591</v>
      </c>
      <c r="P1627" s="187" t="s">
        <v>29592</v>
      </c>
      <c r="Q1627" s="187" t="s">
        <v>29592</v>
      </c>
      <c r="R1627" s="184" t="s">
        <v>29593</v>
      </c>
      <c r="S1627" s="184">
        <v>13849840688</v>
      </c>
      <c r="T1627" s="184" t="s">
        <v>29594</v>
      </c>
      <c r="U1627" s="184">
        <v>13213005544</v>
      </c>
      <c r="V1627" s="184" t="s">
        <v>18851</v>
      </c>
      <c r="W1627" s="184" t="s">
        <v>29595</v>
      </c>
      <c r="X1627" s="187" t="s">
        <v>29596</v>
      </c>
      <c r="Y1627" s="187"/>
      <c r="Z1627" s="188"/>
      <c r="AA1627" s="184">
        <v>180</v>
      </c>
      <c r="AB1627" s="184" t="s">
        <v>3669</v>
      </c>
      <c r="AC1627" s="184"/>
      <c r="AD1627" s="184"/>
      <c r="AE1627" s="184" t="s">
        <v>3562</v>
      </c>
      <c r="AF1627" s="184"/>
      <c r="AG1627" s="184"/>
      <c r="AH1627" s="184"/>
      <c r="AI1627" s="184"/>
      <c r="AJ1627" s="184" t="s">
        <v>29458</v>
      </c>
      <c r="AK1627" s="184">
        <v>472000</v>
      </c>
      <c r="AL1627" s="184" t="s">
        <v>1735</v>
      </c>
      <c r="AM1627" s="184" t="s">
        <v>18852</v>
      </c>
      <c r="AN1627" s="184">
        <v>18037560751</v>
      </c>
      <c r="AO1627" s="184" t="s">
        <v>18853</v>
      </c>
      <c r="AP1627" s="184" t="s">
        <v>29597</v>
      </c>
      <c r="AQ1627" s="184">
        <v>15803988008</v>
      </c>
      <c r="AR1627" s="184" t="s">
        <v>1735</v>
      </c>
      <c r="AS1627" s="184" t="s">
        <v>18852</v>
      </c>
      <c r="AT1627" s="184">
        <v>18037560751</v>
      </c>
      <c r="AU1627" s="184" t="s">
        <v>29598</v>
      </c>
      <c r="AV1627" s="184" t="s">
        <v>1734</v>
      </c>
      <c r="AW1627" s="190"/>
      <c r="AX1627" s="185">
        <v>44270</v>
      </c>
      <c r="AY1627" s="185"/>
      <c r="AZ1627" s="184" t="s">
        <v>19846</v>
      </c>
      <c r="BA1627" s="184" t="s">
        <v>29599</v>
      </c>
      <c r="BB1627" s="184"/>
      <c r="BC1627" s="184"/>
      <c r="BD1627" s="184"/>
      <c r="BE1627" s="184"/>
      <c r="BF1627" s="184"/>
      <c r="BG1627" s="184"/>
      <c r="BH1627" s="184"/>
      <c r="BI1627" s="184"/>
      <c r="BJ1627" s="184"/>
      <c r="BK1627" s="184"/>
      <c r="BL1627" s="184" t="s">
        <v>3493</v>
      </c>
      <c r="BM1627" s="184"/>
      <c r="BN1627" s="184"/>
      <c r="BO1627" s="184"/>
      <c r="BP1627" s="184" t="s">
        <v>3493</v>
      </c>
      <c r="BQ1627" s="184" t="s">
        <v>3493</v>
      </c>
      <c r="BR1627" s="184" t="s">
        <v>3493</v>
      </c>
      <c r="BS1627" s="184"/>
      <c r="BT1627" s="187" t="s">
        <v>3493</v>
      </c>
      <c r="BU1627" s="184"/>
      <c r="BV1627" s="190" t="str">
        <f>VLOOKUP(D:D,[1]省份代码!A:B,2,0)</f>
        <v>180</v>
      </c>
      <c r="BW1627" s="190" t="e">
        <f>VLOOKUP(D:D,#REF!,3,0)</f>
        <v>#REF!</v>
      </c>
      <c r="BX1627" s="190"/>
      <c r="BY1627" s="190"/>
      <c r="BZ1627" s="191" t="e">
        <f>VLOOKUP(D:D,#REF!,2,0)</f>
        <v>#REF!</v>
      </c>
      <c r="CA1627" s="192" t="s">
        <v>18928</v>
      </c>
      <c r="CB1627" s="192" t="s">
        <v>18928</v>
      </c>
      <c r="CC1627" s="192"/>
      <c r="CD1627" s="190">
        <v>23040</v>
      </c>
      <c r="CE1627" s="184">
        <v>7005169</v>
      </c>
    </row>
    <row r="1628" spans="1:83" ht="11.95" customHeight="1">
      <c r="A1628" s="184">
        <v>7005170</v>
      </c>
      <c r="B1628" s="184">
        <v>1627</v>
      </c>
      <c r="C1628" s="184" t="s">
        <v>19398</v>
      </c>
      <c r="D1628" s="184" t="s">
        <v>29600</v>
      </c>
      <c r="E1628" s="184" t="s">
        <v>29601</v>
      </c>
      <c r="F1628" s="184" t="s">
        <v>18854</v>
      </c>
      <c r="G1628" s="185">
        <v>42994</v>
      </c>
      <c r="H1628" s="186" t="s">
        <v>22853</v>
      </c>
      <c r="I1628" s="187">
        <v>21130</v>
      </c>
      <c r="J1628" s="184" t="s">
        <v>29602</v>
      </c>
      <c r="K1628" s="184">
        <v>7005170</v>
      </c>
      <c r="L1628" s="184" t="s">
        <v>29603</v>
      </c>
      <c r="M1628" s="184" t="s">
        <v>29604</v>
      </c>
      <c r="N1628" s="188" t="s">
        <v>29605</v>
      </c>
      <c r="O1628" s="189" t="s">
        <v>29606</v>
      </c>
      <c r="P1628" s="187" t="s">
        <v>29607</v>
      </c>
      <c r="Q1628" s="187" t="s">
        <v>29607</v>
      </c>
      <c r="R1628" s="184" t="s">
        <v>18855</v>
      </c>
      <c r="S1628" s="184" t="s">
        <v>18856</v>
      </c>
      <c r="T1628" s="184" t="s">
        <v>18857</v>
      </c>
      <c r="U1628" s="184">
        <v>15174718300</v>
      </c>
      <c r="V1628" s="184" t="s">
        <v>18857</v>
      </c>
      <c r="W1628" s="184">
        <v>15174718300</v>
      </c>
      <c r="X1628" s="187" t="s">
        <v>29608</v>
      </c>
      <c r="Y1628" s="187"/>
      <c r="Z1628" s="188" t="s">
        <v>18858</v>
      </c>
      <c r="AA1628" s="184">
        <v>120</v>
      </c>
      <c r="AB1628" s="184" t="s">
        <v>3669</v>
      </c>
      <c r="AC1628" s="184"/>
      <c r="AD1628" s="184"/>
      <c r="AE1628" s="184"/>
      <c r="AF1628" s="184"/>
      <c r="AG1628" s="184"/>
      <c r="AH1628" s="184"/>
      <c r="AI1628" s="184"/>
      <c r="AJ1628" s="184" t="s">
        <v>29458</v>
      </c>
      <c r="AK1628" s="184" t="s">
        <v>18859</v>
      </c>
      <c r="AL1628" s="184" t="s">
        <v>968</v>
      </c>
      <c r="AM1628" s="184" t="s">
        <v>18860</v>
      </c>
      <c r="AN1628" s="184">
        <v>13233660727</v>
      </c>
      <c r="AO1628" s="184" t="s">
        <v>18861</v>
      </c>
      <c r="AP1628" s="184" t="s">
        <v>18857</v>
      </c>
      <c r="AQ1628" s="184">
        <v>15174718300</v>
      </c>
      <c r="AR1628" s="184" t="s">
        <v>968</v>
      </c>
      <c r="AS1628" s="184" t="s">
        <v>18860</v>
      </c>
      <c r="AT1628" s="184">
        <v>13233660727</v>
      </c>
      <c r="AU1628" s="184" t="s">
        <v>1695</v>
      </c>
      <c r="AV1628" s="184" t="s">
        <v>1695</v>
      </c>
      <c r="AW1628" s="190"/>
      <c r="AX1628" s="185">
        <v>44671</v>
      </c>
      <c r="AY1628" s="185"/>
      <c r="AZ1628" s="184" t="s">
        <v>3562</v>
      </c>
      <c r="BA1628" s="184" t="s">
        <v>29609</v>
      </c>
      <c r="BB1628" s="184"/>
      <c r="BC1628" s="184"/>
      <c r="BD1628" s="184"/>
      <c r="BE1628" s="184"/>
      <c r="BF1628" s="184"/>
      <c r="BG1628" s="184"/>
      <c r="BH1628" s="184"/>
      <c r="BI1628" s="184"/>
      <c r="BJ1628" s="184"/>
      <c r="BK1628" s="184"/>
      <c r="BL1628" s="184" t="s">
        <v>3493</v>
      </c>
      <c r="BM1628" s="184"/>
      <c r="BN1628" s="184"/>
      <c r="BO1628" s="184"/>
      <c r="BP1628" s="184" t="s">
        <v>3493</v>
      </c>
      <c r="BQ1628" s="184" t="s">
        <v>3493</v>
      </c>
      <c r="BR1628" s="184" t="s">
        <v>3493</v>
      </c>
      <c r="BS1628" s="184"/>
      <c r="BT1628" s="187" t="s">
        <v>3493</v>
      </c>
      <c r="BU1628" s="184"/>
      <c r="BV1628" s="190" t="str">
        <f>VLOOKUP(D:D,[1]省份代码!A:B,2,0)</f>
        <v>040</v>
      </c>
      <c r="BW1628" s="190" t="e">
        <f>VLOOKUP(D:D,#REF!,3,0)</f>
        <v>#REF!</v>
      </c>
      <c r="BX1628" s="190"/>
      <c r="BY1628" s="190"/>
      <c r="BZ1628" s="191" t="e">
        <f>VLOOKUP(D:D,#REF!,2,0)</f>
        <v>#REF!</v>
      </c>
      <c r="CA1628" s="192" t="s">
        <v>18928</v>
      </c>
      <c r="CB1628" s="192" t="s">
        <v>18928</v>
      </c>
      <c r="CC1628" s="192"/>
      <c r="CD1628" s="190">
        <v>114480</v>
      </c>
      <c r="CE1628" s="184">
        <v>7005170</v>
      </c>
    </row>
    <row r="1629" spans="1:83" ht="11.95" customHeight="1">
      <c r="A1629" s="184">
        <v>7005171</v>
      </c>
      <c r="B1629" s="184">
        <v>1628</v>
      </c>
      <c r="C1629" s="184" t="s">
        <v>3672</v>
      </c>
      <c r="D1629" s="184" t="s">
        <v>29610</v>
      </c>
      <c r="E1629" s="184" t="s">
        <v>29611</v>
      </c>
      <c r="F1629" s="184" t="s">
        <v>18862</v>
      </c>
      <c r="G1629" s="185">
        <v>42999</v>
      </c>
      <c r="H1629" s="186" t="s">
        <v>15974</v>
      </c>
      <c r="I1629" s="187">
        <v>21158</v>
      </c>
      <c r="J1629" s="184" t="s">
        <v>28594</v>
      </c>
      <c r="K1629" s="184">
        <v>7005171</v>
      </c>
      <c r="L1629" s="184" t="s">
        <v>29612</v>
      </c>
      <c r="M1629" s="184"/>
      <c r="N1629" s="188"/>
      <c r="O1629" s="189" t="s">
        <v>18863</v>
      </c>
      <c r="P1629" s="187" t="s">
        <v>29613</v>
      </c>
      <c r="Q1629" s="187" t="s">
        <v>29613</v>
      </c>
      <c r="R1629" s="184" t="s">
        <v>18864</v>
      </c>
      <c r="S1629" s="184" t="s">
        <v>18865</v>
      </c>
      <c r="T1629" s="184" t="s">
        <v>18866</v>
      </c>
      <c r="U1629" s="184">
        <v>15274085686</v>
      </c>
      <c r="V1629" s="184" t="s">
        <v>18866</v>
      </c>
      <c r="W1629" s="184">
        <v>15274085686</v>
      </c>
      <c r="X1629" s="187" t="s">
        <v>29614</v>
      </c>
      <c r="Y1629" s="187"/>
      <c r="Z1629" s="188"/>
      <c r="AA1629" s="184">
        <v>180</v>
      </c>
      <c r="AB1629" s="184" t="s">
        <v>3561</v>
      </c>
      <c r="AC1629" s="184"/>
      <c r="AD1629" s="184"/>
      <c r="AE1629" s="184" t="s">
        <v>3580</v>
      </c>
      <c r="AF1629" s="184" t="s">
        <v>4919</v>
      </c>
      <c r="AG1629" s="184"/>
      <c r="AH1629" s="184"/>
      <c r="AI1629" s="184"/>
      <c r="AJ1629" s="184" t="s">
        <v>29458</v>
      </c>
      <c r="AK1629" s="184">
        <v>414400</v>
      </c>
      <c r="AL1629" s="184" t="s">
        <v>1334</v>
      </c>
      <c r="AM1629" s="184" t="s">
        <v>18593</v>
      </c>
      <c r="AN1629" s="184">
        <v>15074870544</v>
      </c>
      <c r="AO1629" s="184" t="s">
        <v>18594</v>
      </c>
      <c r="AP1629" s="184" t="s">
        <v>18866</v>
      </c>
      <c r="AQ1629" s="184">
        <v>15274085686</v>
      </c>
      <c r="AR1629" s="184" t="s">
        <v>1334</v>
      </c>
      <c r="AS1629" s="184" t="s">
        <v>18593</v>
      </c>
      <c r="AT1629" s="184">
        <v>15074870544</v>
      </c>
      <c r="AU1629" s="184" t="s">
        <v>1812</v>
      </c>
      <c r="AV1629" s="184" t="s">
        <v>1812</v>
      </c>
      <c r="AW1629" s="190"/>
      <c r="AX1629" s="185">
        <v>44651</v>
      </c>
      <c r="AY1629" s="185"/>
      <c r="AZ1629" s="184" t="s">
        <v>3562</v>
      </c>
      <c r="BA1629" s="184" t="s">
        <v>18867</v>
      </c>
      <c r="BB1629" s="184"/>
      <c r="BC1629" s="184"/>
      <c r="BD1629" s="184"/>
      <c r="BE1629" s="184"/>
      <c r="BF1629" s="184"/>
      <c r="BG1629" s="184"/>
      <c r="BH1629" s="184"/>
      <c r="BI1629" s="184"/>
      <c r="BJ1629" s="184"/>
      <c r="BK1629" s="184"/>
      <c r="BL1629" s="184" t="s">
        <v>3493</v>
      </c>
      <c r="BM1629" s="184"/>
      <c r="BN1629" s="184"/>
      <c r="BO1629" s="184"/>
      <c r="BP1629" s="184" t="s">
        <v>3493</v>
      </c>
      <c r="BQ1629" s="184" t="s">
        <v>3493</v>
      </c>
      <c r="BR1629" s="184"/>
      <c r="BS1629" s="184"/>
      <c r="BT1629" s="187" t="s">
        <v>3493</v>
      </c>
      <c r="BU1629" s="184"/>
      <c r="BV1629" s="190" t="str">
        <f>VLOOKUP(D:D,[1]省份代码!A:B,2,0)</f>
        <v>160</v>
      </c>
      <c r="BW1629" s="190" t="e">
        <f>VLOOKUP(D:D,#REF!,3,0)</f>
        <v>#REF!</v>
      </c>
      <c r="BX1629" s="190"/>
      <c r="BY1629" s="190"/>
      <c r="BZ1629" s="191" t="e">
        <f>VLOOKUP(D:D,#REF!,2,0)</f>
        <v>#REF!</v>
      </c>
      <c r="CA1629" s="192" t="s">
        <v>18928</v>
      </c>
      <c r="CB1629" s="192" t="s">
        <v>18928</v>
      </c>
      <c r="CC1629" s="192"/>
      <c r="CD1629" s="190" t="s">
        <v>29615</v>
      </c>
      <c r="CE1629" s="184">
        <v>7005171</v>
      </c>
    </row>
    <row r="1630" spans="1:83" ht="11.95" customHeight="1">
      <c r="A1630" s="184">
        <v>7005187</v>
      </c>
      <c r="B1630" s="184">
        <v>1629</v>
      </c>
      <c r="C1630" s="184" t="s">
        <v>18923</v>
      </c>
      <c r="D1630" s="184" t="s">
        <v>20</v>
      </c>
      <c r="E1630" s="184" t="s">
        <v>98</v>
      </c>
      <c r="F1630" s="184"/>
      <c r="G1630" s="185"/>
      <c r="H1630" s="186" t="s">
        <v>9559</v>
      </c>
      <c r="I1630" s="187">
        <v>21122</v>
      </c>
      <c r="J1630" s="184" t="s">
        <v>22996</v>
      </c>
      <c r="K1630" s="184">
        <v>7005187</v>
      </c>
      <c r="L1630" s="184" t="s">
        <v>29616</v>
      </c>
      <c r="M1630" s="184" t="s">
        <v>29617</v>
      </c>
      <c r="N1630" s="188" t="s">
        <v>29618</v>
      </c>
      <c r="O1630" s="189" t="s">
        <v>18868</v>
      </c>
      <c r="P1630" s="187" t="s">
        <v>29619</v>
      </c>
      <c r="Q1630" s="187" t="s">
        <v>29619</v>
      </c>
      <c r="R1630" s="184" t="s">
        <v>18869</v>
      </c>
      <c r="S1630" s="184" t="s">
        <v>18870</v>
      </c>
      <c r="T1630" s="184" t="s">
        <v>18871</v>
      </c>
      <c r="U1630" s="184" t="s">
        <v>29620</v>
      </c>
      <c r="V1630" s="184" t="s">
        <v>9633</v>
      </c>
      <c r="W1630" s="184" t="s">
        <v>29621</v>
      </c>
      <c r="X1630" s="187" t="s">
        <v>29622</v>
      </c>
      <c r="Y1630" s="187"/>
      <c r="Z1630" s="188"/>
      <c r="AA1630" s="184">
        <v>90</v>
      </c>
      <c r="AB1630" s="184" t="s">
        <v>3561</v>
      </c>
      <c r="AC1630" s="184"/>
      <c r="AD1630" s="184"/>
      <c r="AE1630" s="184" t="s">
        <v>18188</v>
      </c>
      <c r="AF1630" s="184" t="s">
        <v>18872</v>
      </c>
      <c r="AG1630" s="184"/>
      <c r="AH1630" s="184"/>
      <c r="AI1630" s="184"/>
      <c r="AJ1630" s="184" t="s">
        <v>3593</v>
      </c>
      <c r="AK1630" s="184">
        <v>750001</v>
      </c>
      <c r="AL1630" s="184" t="s">
        <v>1104</v>
      </c>
      <c r="AM1630" s="184" t="s">
        <v>9566</v>
      </c>
      <c r="AN1630" s="184">
        <v>13919170221</v>
      </c>
      <c r="AO1630" s="184" t="s">
        <v>9567</v>
      </c>
      <c r="AP1630" s="184" t="s">
        <v>18873</v>
      </c>
      <c r="AQ1630" s="184" t="s">
        <v>18874</v>
      </c>
      <c r="AR1630" s="184" t="s">
        <v>1104</v>
      </c>
      <c r="AS1630" s="184" t="s">
        <v>18875</v>
      </c>
      <c r="AT1630" s="184">
        <v>13919170221</v>
      </c>
      <c r="AU1630" s="184" t="s">
        <v>1650</v>
      </c>
      <c r="AV1630" s="184" t="s">
        <v>1650</v>
      </c>
      <c r="AW1630" s="190"/>
      <c r="AX1630" s="185">
        <v>44298</v>
      </c>
      <c r="AY1630" s="185"/>
      <c r="AZ1630" s="184" t="s">
        <v>3562</v>
      </c>
      <c r="BA1630" s="184" t="s">
        <v>18876</v>
      </c>
      <c r="BB1630" s="184"/>
      <c r="BC1630" s="184"/>
      <c r="BD1630" s="184"/>
      <c r="BE1630" s="184"/>
      <c r="BF1630" s="184"/>
      <c r="BG1630" s="184"/>
      <c r="BH1630" s="184"/>
      <c r="BI1630" s="184"/>
      <c r="BJ1630" s="184"/>
      <c r="BK1630" s="184"/>
      <c r="BL1630" s="184" t="s">
        <v>3493</v>
      </c>
      <c r="BM1630" s="184"/>
      <c r="BN1630" s="184"/>
      <c r="BO1630" s="184"/>
      <c r="BP1630" s="184" t="s">
        <v>3493</v>
      </c>
      <c r="BQ1630" s="184" t="s">
        <v>3493</v>
      </c>
      <c r="BR1630" s="184"/>
      <c r="BS1630" s="184"/>
      <c r="BT1630" s="187" t="s">
        <v>3493</v>
      </c>
      <c r="BU1630" s="184"/>
      <c r="BV1630" s="190" t="str">
        <f>VLOOKUP(D:D,[1]省份代码!A:B,2,0)</f>
        <v>270</v>
      </c>
      <c r="BW1630" s="190" t="e">
        <f>VLOOKUP(D:D,#REF!,3,0)</f>
        <v>#REF!</v>
      </c>
      <c r="BX1630" s="190"/>
      <c r="BY1630" s="190"/>
      <c r="BZ1630" s="191" t="e">
        <f>VLOOKUP(D:D,#REF!,2,0)</f>
        <v>#REF!</v>
      </c>
      <c r="CA1630" s="192" t="s">
        <v>18928</v>
      </c>
      <c r="CB1630" s="192" t="s">
        <v>18928</v>
      </c>
      <c r="CC1630" s="192"/>
      <c r="CD1630" s="190">
        <v>1560000</v>
      </c>
      <c r="CE1630" s="184">
        <v>7005187</v>
      </c>
    </row>
    <row r="1631" spans="1:83" ht="11.95" customHeight="1">
      <c r="A1631" s="184">
        <v>7005188</v>
      </c>
      <c r="B1631" s="184">
        <v>1630</v>
      </c>
      <c r="C1631" s="184" t="s">
        <v>18923</v>
      </c>
      <c r="D1631" s="184" t="s">
        <v>26</v>
      </c>
      <c r="E1631" s="184" t="s">
        <v>92</v>
      </c>
      <c r="F1631" s="184" t="s">
        <v>18877</v>
      </c>
      <c r="G1631" s="185">
        <v>42999</v>
      </c>
      <c r="H1631" s="186" t="s">
        <v>11519</v>
      </c>
      <c r="I1631" s="187">
        <v>21129</v>
      </c>
      <c r="J1631" s="184" t="s">
        <v>23871</v>
      </c>
      <c r="K1631" s="184">
        <v>7005188</v>
      </c>
      <c r="L1631" s="184" t="s">
        <v>29623</v>
      </c>
      <c r="M1631" s="184" t="s">
        <v>29624</v>
      </c>
      <c r="N1631" s="188" t="s">
        <v>29625</v>
      </c>
      <c r="O1631" s="189" t="s">
        <v>18878</v>
      </c>
      <c r="P1631" s="187" t="s">
        <v>29626</v>
      </c>
      <c r="Q1631" s="187" t="s">
        <v>29626</v>
      </c>
      <c r="R1631" s="184" t="s">
        <v>18879</v>
      </c>
      <c r="S1631" s="184" t="s">
        <v>18880</v>
      </c>
      <c r="T1631" s="184" t="s">
        <v>18881</v>
      </c>
      <c r="U1631" s="184" t="s">
        <v>29627</v>
      </c>
      <c r="V1631" s="184" t="s">
        <v>18882</v>
      </c>
      <c r="W1631" s="184" t="s">
        <v>29628</v>
      </c>
      <c r="X1631" s="187" t="s">
        <v>29629</v>
      </c>
      <c r="Y1631" s="187"/>
      <c r="Z1631" s="188"/>
      <c r="AA1631" s="184">
        <v>180</v>
      </c>
      <c r="AB1631" s="184" t="s">
        <v>3669</v>
      </c>
      <c r="AC1631" s="184"/>
      <c r="AD1631" s="184"/>
      <c r="AE1631" s="184" t="s">
        <v>3580</v>
      </c>
      <c r="AF1631" s="184" t="s">
        <v>3608</v>
      </c>
      <c r="AG1631" s="184" t="s">
        <v>3608</v>
      </c>
      <c r="AH1631" s="184" t="s">
        <v>3608</v>
      </c>
      <c r="AI1631" s="184"/>
      <c r="AJ1631" s="184" t="s">
        <v>29630</v>
      </c>
      <c r="AK1631" s="184">
        <v>830000</v>
      </c>
      <c r="AL1631" s="184" t="s">
        <v>813</v>
      </c>
      <c r="AM1631" s="184" t="s">
        <v>18883</v>
      </c>
      <c r="AN1631" s="184">
        <v>13809911178</v>
      </c>
      <c r="AO1631" s="184" t="s">
        <v>11525</v>
      </c>
      <c r="AP1631" s="184" t="s">
        <v>7147</v>
      </c>
      <c r="AQ1631" s="184">
        <v>15199006439</v>
      </c>
      <c r="AR1631" s="184" t="s">
        <v>813</v>
      </c>
      <c r="AS1631" s="184" t="s">
        <v>18884</v>
      </c>
      <c r="AT1631" s="184">
        <v>13809911178</v>
      </c>
      <c r="AU1631" s="184" t="s">
        <v>18885</v>
      </c>
      <c r="AV1631" s="184" t="s">
        <v>1667</v>
      </c>
      <c r="AW1631" s="190"/>
      <c r="AX1631" s="185" t="s">
        <v>18688</v>
      </c>
      <c r="AY1631" s="185"/>
      <c r="AZ1631" s="184" t="s">
        <v>3731</v>
      </c>
      <c r="BA1631" s="184" t="s">
        <v>18886</v>
      </c>
      <c r="BB1631" s="184"/>
      <c r="BC1631" s="184"/>
      <c r="BD1631" s="184"/>
      <c r="BE1631" s="184"/>
      <c r="BF1631" s="184"/>
      <c r="BG1631" s="184"/>
      <c r="BH1631" s="184"/>
      <c r="BI1631" s="184"/>
      <c r="BJ1631" s="184"/>
      <c r="BK1631" s="184"/>
      <c r="BL1631" s="184" t="s">
        <v>3493</v>
      </c>
      <c r="BM1631" s="184"/>
      <c r="BN1631" s="184"/>
      <c r="BO1631" s="184"/>
      <c r="BP1631" s="184" t="s">
        <v>3493</v>
      </c>
      <c r="BQ1631" s="184" t="s">
        <v>3493</v>
      </c>
      <c r="BR1631" s="184"/>
      <c r="BS1631" s="184"/>
      <c r="BT1631" s="187" t="s">
        <v>3493</v>
      </c>
      <c r="BU1631" s="184" t="s">
        <v>29631</v>
      </c>
      <c r="BV1631" s="190" t="str">
        <f>VLOOKUP(D:D,[1]省份代码!A:B,2,0)</f>
        <v>290</v>
      </c>
      <c r="BW1631" s="190" t="e">
        <f>VLOOKUP(D:D,#REF!,3,0)</f>
        <v>#REF!</v>
      </c>
      <c r="BX1631" s="190"/>
      <c r="BY1631" s="190"/>
      <c r="BZ1631" s="191" t="e">
        <f>VLOOKUP(D:D,#REF!,2,0)</f>
        <v>#REF!</v>
      </c>
      <c r="CA1631" s="192" t="s">
        <v>18928</v>
      </c>
      <c r="CB1631" s="192" t="s">
        <v>18928</v>
      </c>
      <c r="CC1631" s="192"/>
      <c r="CD1631" s="190">
        <v>90000</v>
      </c>
      <c r="CE1631" s="184">
        <v>7005188</v>
      </c>
    </row>
    <row r="1632" spans="1:83" ht="11.95" customHeight="1">
      <c r="A1632" s="184">
        <v>7005189</v>
      </c>
      <c r="B1632" s="184">
        <v>1631</v>
      </c>
      <c r="C1632" s="184" t="s">
        <v>19398</v>
      </c>
      <c r="D1632" s="184" t="s">
        <v>22</v>
      </c>
      <c r="E1632" s="184" t="s">
        <v>556</v>
      </c>
      <c r="F1632" s="184" t="s">
        <v>18887</v>
      </c>
      <c r="G1632" s="185">
        <v>42992</v>
      </c>
      <c r="H1632" s="186" t="s">
        <v>19927</v>
      </c>
      <c r="I1632" s="187">
        <v>21163</v>
      </c>
      <c r="J1632" s="184" t="s">
        <v>27625</v>
      </c>
      <c r="K1632" s="184">
        <v>7005189</v>
      </c>
      <c r="L1632" s="184" t="s">
        <v>29632</v>
      </c>
      <c r="M1632" s="184" t="s">
        <v>29633</v>
      </c>
      <c r="N1632" s="188" t="s">
        <v>29634</v>
      </c>
      <c r="O1632" s="189"/>
      <c r="P1632" s="187" t="s">
        <v>29635</v>
      </c>
      <c r="Q1632" s="187" t="s">
        <v>29635</v>
      </c>
      <c r="R1632" s="184" t="s">
        <v>29636</v>
      </c>
      <c r="S1632" s="184" t="s">
        <v>29637</v>
      </c>
      <c r="T1632" s="184" t="s">
        <v>29638</v>
      </c>
      <c r="U1632" s="184" t="s">
        <v>29639</v>
      </c>
      <c r="V1632" s="184" t="s">
        <v>29638</v>
      </c>
      <c r="W1632" s="184" t="s">
        <v>29639</v>
      </c>
      <c r="X1632" s="187" t="s">
        <v>29640</v>
      </c>
      <c r="Y1632" s="187"/>
      <c r="Z1632" s="188"/>
      <c r="AA1632" s="184">
        <v>180</v>
      </c>
      <c r="AB1632" s="184" t="s">
        <v>3669</v>
      </c>
      <c r="AC1632" s="184"/>
      <c r="AD1632" s="184"/>
      <c r="AE1632" s="184"/>
      <c r="AF1632" s="184"/>
      <c r="AG1632" s="184"/>
      <c r="AH1632" s="184"/>
      <c r="AI1632" s="184"/>
      <c r="AJ1632" s="184" t="s">
        <v>3593</v>
      </c>
      <c r="AK1632" s="184">
        <v>271000</v>
      </c>
      <c r="AL1632" s="184" t="s">
        <v>29638</v>
      </c>
      <c r="AM1632" s="184" t="s">
        <v>29641</v>
      </c>
      <c r="AN1632" s="184" t="s">
        <v>29637</v>
      </c>
      <c r="AO1632" s="184"/>
      <c r="AP1632" s="184" t="s">
        <v>29638</v>
      </c>
      <c r="AQ1632" s="184" t="s">
        <v>29637</v>
      </c>
      <c r="AR1632" s="184" t="s">
        <v>29642</v>
      </c>
      <c r="AS1632" s="184" t="s">
        <v>29641</v>
      </c>
      <c r="AT1632" s="184" t="s">
        <v>29637</v>
      </c>
      <c r="AU1632" s="184" t="s">
        <v>29643</v>
      </c>
      <c r="AV1632" s="184" t="s">
        <v>29643</v>
      </c>
      <c r="AW1632" s="190"/>
      <c r="AX1632" s="185">
        <v>44286</v>
      </c>
      <c r="AY1632" s="185"/>
      <c r="AZ1632" s="184" t="s">
        <v>3731</v>
      </c>
      <c r="BA1632" s="184" t="s">
        <v>29644</v>
      </c>
      <c r="BB1632" s="184" t="s">
        <v>3493</v>
      </c>
      <c r="BC1632" s="184"/>
      <c r="BD1632" s="184"/>
      <c r="BE1632" s="184"/>
      <c r="BF1632" s="184" t="s">
        <v>3493</v>
      </c>
      <c r="BG1632" s="184" t="s">
        <v>3493</v>
      </c>
      <c r="BH1632" s="184"/>
      <c r="BI1632" s="184"/>
      <c r="BJ1632" s="184" t="s">
        <v>3493</v>
      </c>
      <c r="BK1632" s="184"/>
      <c r="BL1632" s="184" t="s">
        <v>3493</v>
      </c>
      <c r="BM1632" s="184"/>
      <c r="BN1632" s="184"/>
      <c r="BO1632" s="184"/>
      <c r="BP1632" s="184" t="s">
        <v>3493</v>
      </c>
      <c r="BQ1632" s="184" t="s">
        <v>3493</v>
      </c>
      <c r="BR1632" s="184"/>
      <c r="BS1632" s="184"/>
      <c r="BT1632" s="187" t="s">
        <v>3493</v>
      </c>
      <c r="BU1632" s="184"/>
      <c r="BV1632" s="190" t="str">
        <f>VLOOKUP(D:D,[1]省份代码!A:B,2,0)</f>
        <v>120</v>
      </c>
      <c r="BW1632" s="190" t="e">
        <f>VLOOKUP(D:D,#REF!,3,0)</f>
        <v>#REF!</v>
      </c>
      <c r="BX1632" s="190"/>
      <c r="BY1632" s="190"/>
      <c r="BZ1632" s="191" t="e">
        <f>VLOOKUP(D:D,#REF!,2,0)</f>
        <v>#REF!</v>
      </c>
      <c r="CA1632" s="192" t="s">
        <v>18928</v>
      </c>
      <c r="CB1632" s="192" t="s">
        <v>18928</v>
      </c>
      <c r="CC1632" s="192"/>
      <c r="CD1632" s="190">
        <v>23400</v>
      </c>
      <c r="CE1632" s="184">
        <v>7005189</v>
      </c>
    </row>
    <row r="1633" spans="1:84" s="215" customFormat="1" ht="11.25" customHeight="1">
      <c r="A1633" s="207"/>
      <c r="B1633" s="206"/>
      <c r="C1633" s="207"/>
      <c r="D1633" s="208"/>
      <c r="E1633" s="207"/>
      <c r="F1633" s="207"/>
      <c r="G1633" s="209"/>
      <c r="H1633" s="210"/>
      <c r="I1633" s="211"/>
      <c r="J1633" s="207"/>
      <c r="K1633" s="207"/>
      <c r="L1633" s="207" t="s">
        <v>15548</v>
      </c>
      <c r="M1633" s="207"/>
      <c r="N1633" s="212"/>
      <c r="O1633" s="213"/>
      <c r="P1633" s="211"/>
      <c r="Q1633" s="211"/>
      <c r="R1633" s="207"/>
      <c r="S1633" s="207"/>
      <c r="T1633" s="207"/>
      <c r="U1633" s="207"/>
      <c r="V1633" s="207"/>
      <c r="W1633" s="207"/>
      <c r="X1633" s="214"/>
      <c r="Y1633" s="214"/>
      <c r="Z1633" s="214"/>
      <c r="AA1633" s="207"/>
      <c r="AB1633" s="207"/>
      <c r="AC1633" s="207"/>
      <c r="AD1633" s="207"/>
      <c r="AE1633" s="207"/>
      <c r="AF1633" s="207"/>
      <c r="AG1633" s="207"/>
      <c r="AH1633" s="207"/>
      <c r="AI1633" s="207"/>
      <c r="AJ1633" s="207"/>
      <c r="AK1633" s="207"/>
      <c r="AL1633" s="207"/>
      <c r="AM1633" s="207"/>
      <c r="AN1633" s="207"/>
      <c r="AO1633" s="207"/>
      <c r="AP1633" s="207"/>
      <c r="AQ1633" s="207"/>
      <c r="AR1633" s="208"/>
      <c r="AS1633" s="211"/>
      <c r="AT1633" s="207"/>
      <c r="AU1633" s="207"/>
      <c r="AV1633" s="207"/>
      <c r="AX1633" s="209"/>
      <c r="AY1633" s="207"/>
      <c r="AZ1633" s="211"/>
      <c r="BA1633" s="207"/>
      <c r="BB1633" s="207"/>
      <c r="BC1633" s="207"/>
      <c r="BD1633" s="209"/>
      <c r="BE1633" s="209"/>
      <c r="BF1633" s="209"/>
      <c r="BG1633" s="207"/>
      <c r="BH1633" s="213"/>
      <c r="BI1633" s="213"/>
      <c r="BJ1633" s="213"/>
      <c r="BK1633" s="213"/>
      <c r="BL1633" s="213"/>
      <c r="BM1633" s="213"/>
      <c r="BN1633" s="213"/>
      <c r="BO1633" s="213"/>
      <c r="BP1633" s="213"/>
      <c r="BQ1633" s="213"/>
      <c r="BR1633" s="213"/>
      <c r="BS1633" s="213"/>
      <c r="BT1633" s="213"/>
      <c r="BU1633" s="162"/>
      <c r="BV1633" s="216"/>
      <c r="BW1633" s="216"/>
      <c r="BX1633" s="213"/>
      <c r="BY1633" s="213"/>
      <c r="BZ1633" s="213"/>
      <c r="CA1633" s="217"/>
      <c r="CE1633" s="207"/>
      <c r="CF1633" s="156"/>
    </row>
    <row r="1634" spans="1:84" customFormat="1">
      <c r="A1634" s="218"/>
      <c r="B1634" s="218"/>
      <c r="C1634" s="218"/>
      <c r="D1634" s="218"/>
      <c r="E1634" s="218"/>
      <c r="F1634" s="218"/>
      <c r="G1634" s="219"/>
      <c r="H1634" s="218"/>
      <c r="I1634" s="220"/>
      <c r="J1634" s="218"/>
      <c r="K1634" s="218"/>
      <c r="L1634" s="218"/>
      <c r="M1634" s="218" t="s">
        <v>15548</v>
      </c>
      <c r="N1634" s="221"/>
      <c r="P1634" s="218"/>
      <c r="Q1634" s="218"/>
      <c r="R1634" s="218" t="s">
        <v>15548</v>
      </c>
      <c r="S1634" s="218"/>
      <c r="T1634" s="218"/>
      <c r="U1634" s="218"/>
      <c r="V1634" s="218"/>
      <c r="W1634" s="218"/>
      <c r="X1634" s="218"/>
      <c r="Y1634" s="218"/>
      <c r="Z1634" s="218"/>
      <c r="AA1634" s="218"/>
      <c r="AB1634" s="218"/>
      <c r="AC1634" s="218"/>
      <c r="AD1634" s="218"/>
      <c r="AE1634" s="218"/>
      <c r="AF1634" s="218"/>
      <c r="AG1634" s="218"/>
      <c r="AH1634" s="218"/>
      <c r="AI1634" s="218"/>
      <c r="AJ1634" s="218"/>
      <c r="AK1634" s="218"/>
      <c r="AL1634" s="218"/>
      <c r="AM1634" s="218"/>
      <c r="AN1634" s="218"/>
      <c r="AO1634" s="218"/>
      <c r="AP1634" s="219"/>
      <c r="AQ1634" s="219"/>
      <c r="AR1634" s="218"/>
      <c r="AS1634" s="218"/>
      <c r="AT1634" s="218"/>
      <c r="AU1634" s="218"/>
      <c r="AV1634" s="218"/>
      <c r="AX1634" s="218"/>
      <c r="AY1634" s="218"/>
      <c r="AZ1634" s="218"/>
      <c r="BA1634" s="218"/>
      <c r="BB1634" s="218"/>
      <c r="BC1634" s="220"/>
      <c r="BD1634" s="218"/>
      <c r="BU1634" t="s">
        <v>15548</v>
      </c>
      <c r="CE1634" s="218"/>
      <c r="CF1634" s="156"/>
    </row>
    <row r="1635" spans="1:84" customFormat="1">
      <c r="A1635" s="218"/>
      <c r="B1635" s="218"/>
      <c r="C1635" s="218"/>
      <c r="D1635" s="218"/>
      <c r="E1635" s="218"/>
      <c r="F1635" s="218"/>
      <c r="G1635" s="219"/>
      <c r="H1635" s="218"/>
      <c r="I1635" s="220"/>
      <c r="J1635" s="218"/>
      <c r="K1635" s="218"/>
      <c r="L1635" s="218"/>
      <c r="M1635" s="218"/>
      <c r="N1635" s="221"/>
      <c r="P1635" s="218"/>
      <c r="Q1635" s="218"/>
      <c r="R1635" s="218"/>
      <c r="S1635" s="218"/>
      <c r="T1635" s="218"/>
      <c r="U1635" s="218"/>
      <c r="V1635" s="218"/>
      <c r="W1635" s="218"/>
      <c r="X1635" s="218" t="s">
        <v>15548</v>
      </c>
      <c r="Y1635" s="218"/>
      <c r="Z1635" s="218"/>
      <c r="AA1635" s="218"/>
      <c r="AB1635" s="218"/>
      <c r="AC1635" s="218"/>
      <c r="AD1635" s="218"/>
      <c r="AE1635" s="218"/>
      <c r="AF1635" s="218"/>
      <c r="AG1635" s="218"/>
      <c r="AH1635" s="218"/>
      <c r="AI1635" s="218"/>
      <c r="AJ1635" s="218"/>
      <c r="AK1635" s="218"/>
      <c r="AL1635" s="218"/>
      <c r="AM1635" s="218"/>
      <c r="AN1635" s="218"/>
      <c r="AO1635" s="218"/>
      <c r="AP1635" s="219"/>
      <c r="AQ1635" s="219"/>
      <c r="AR1635" s="218"/>
      <c r="AS1635" s="218"/>
      <c r="AT1635" s="218"/>
      <c r="AU1635" s="218"/>
      <c r="AV1635" s="218"/>
      <c r="AX1635" s="218"/>
      <c r="AY1635" s="218"/>
      <c r="AZ1635" s="218"/>
      <c r="BA1635" s="218"/>
      <c r="BB1635" s="218"/>
      <c r="BC1635" s="220"/>
      <c r="BD1635" s="218"/>
      <c r="CE1635" s="218"/>
      <c r="CF1635" s="156"/>
    </row>
    <row r="1636" spans="1:84" customFormat="1">
      <c r="A1636" s="218"/>
      <c r="B1636" s="218"/>
      <c r="C1636" s="218"/>
      <c r="D1636" s="218"/>
      <c r="E1636" s="218"/>
      <c r="F1636" s="218"/>
      <c r="G1636" s="219"/>
      <c r="H1636" s="218"/>
      <c r="I1636" s="220"/>
      <c r="J1636" s="218"/>
      <c r="K1636" s="218"/>
      <c r="L1636" s="218"/>
      <c r="M1636" s="218"/>
      <c r="N1636" s="221"/>
      <c r="P1636" s="218"/>
      <c r="Q1636" s="218"/>
      <c r="R1636" s="218"/>
      <c r="S1636" s="218"/>
      <c r="T1636" s="218"/>
      <c r="U1636" s="218"/>
      <c r="V1636" s="218"/>
      <c r="W1636" s="218"/>
      <c r="X1636" s="218"/>
      <c r="Y1636" s="218"/>
      <c r="Z1636" s="218"/>
      <c r="AA1636" s="218"/>
      <c r="AB1636" s="218"/>
      <c r="AC1636" s="218"/>
      <c r="AD1636" s="218"/>
      <c r="AE1636" s="218"/>
      <c r="AF1636" s="218"/>
      <c r="AG1636" s="218"/>
      <c r="AH1636" s="218"/>
      <c r="AI1636" s="218"/>
      <c r="AJ1636" s="218"/>
      <c r="AK1636" s="218"/>
      <c r="AL1636" s="218"/>
      <c r="AM1636" s="218"/>
      <c r="AN1636" s="218"/>
      <c r="AO1636" s="218"/>
      <c r="AP1636" s="219"/>
      <c r="AQ1636" s="219"/>
      <c r="AR1636" s="218"/>
      <c r="AS1636" s="218"/>
      <c r="AT1636" s="218"/>
      <c r="AU1636" s="218"/>
      <c r="AV1636" s="218"/>
      <c r="AX1636" s="218"/>
      <c r="AY1636" s="218"/>
      <c r="AZ1636" s="218"/>
      <c r="BA1636" s="218"/>
      <c r="BB1636" s="218"/>
      <c r="BC1636" s="220"/>
      <c r="BD1636" s="218"/>
      <c r="CE1636" s="218"/>
    </row>
    <row r="1637" spans="1:84" s="222" customFormat="1" ht="12.8" customHeight="1">
      <c r="A1637" s="226"/>
      <c r="C1637" s="223"/>
      <c r="D1637" s="223"/>
      <c r="E1637" s="223"/>
      <c r="F1637" s="223"/>
      <c r="G1637" s="224"/>
      <c r="H1637" s="225"/>
      <c r="I1637" s="226"/>
      <c r="J1637" s="223"/>
      <c r="K1637" s="226"/>
      <c r="L1637" s="227"/>
      <c r="M1637" s="223" t="s">
        <v>15548</v>
      </c>
      <c r="N1637" s="223"/>
      <c r="O1637" s="228"/>
      <c r="P1637" s="223"/>
      <c r="Q1637" s="223"/>
      <c r="R1637" s="223"/>
      <c r="S1637" s="223"/>
      <c r="T1637" s="223"/>
      <c r="U1637" s="223"/>
      <c r="V1637" s="227"/>
      <c r="W1637" s="223"/>
      <c r="X1637" s="223"/>
      <c r="Y1637" s="161"/>
      <c r="Z1637" s="223"/>
      <c r="AA1637" s="223"/>
      <c r="AB1637" s="223"/>
      <c r="AC1637" s="223"/>
      <c r="AD1637" s="223"/>
      <c r="AE1637" s="223"/>
      <c r="AF1637" s="223"/>
      <c r="AG1637" s="223"/>
      <c r="AH1637" s="223"/>
      <c r="AI1637" s="226"/>
      <c r="AJ1637" s="226"/>
      <c r="AK1637" s="223"/>
      <c r="AL1637" s="229"/>
      <c r="AM1637" s="229"/>
      <c r="AN1637" s="230"/>
      <c r="AO1637" s="223"/>
      <c r="AP1637" s="223"/>
      <c r="AQ1637" s="223"/>
      <c r="AR1637" s="229"/>
      <c r="AS1637" s="229"/>
      <c r="AT1637" s="226"/>
      <c r="AU1637" s="223"/>
      <c r="AV1637" s="231"/>
      <c r="AW1637" s="228"/>
      <c r="AX1637" s="231"/>
      <c r="AY1637" s="226"/>
      <c r="AZ1637" s="226"/>
      <c r="BR1637" s="222" t="s">
        <v>15548</v>
      </c>
      <c r="BX1637" s="228" t="s">
        <v>15548</v>
      </c>
      <c r="BY1637" s="228"/>
      <c r="BZ1637" s="228"/>
      <c r="CA1637" s="228"/>
      <c r="CB1637" s="228"/>
      <c r="CC1637" s="228"/>
      <c r="CD1637" s="228"/>
      <c r="CE1637" s="226"/>
    </row>
    <row r="1638" spans="1:84" ht="15.05" customHeight="1">
      <c r="B1638" s="155" t="s">
        <v>29645</v>
      </c>
      <c r="AL1638" s="232"/>
      <c r="AM1638" s="232"/>
      <c r="AN1638" s="232"/>
      <c r="AO1638" s="156"/>
      <c r="CB1638" s="233"/>
      <c r="CC1638" s="233"/>
    </row>
    <row r="1639" spans="1:84" s="183" customFormat="1" ht="33.75" customHeight="1">
      <c r="A1639" s="240" t="s">
        <v>3499</v>
      </c>
      <c r="B1639" s="234" t="s">
        <v>29646</v>
      </c>
      <c r="C1639" s="235" t="s">
        <v>3495</v>
      </c>
      <c r="D1639" s="236" t="s">
        <v>18903</v>
      </c>
      <c r="E1639" s="236" t="s">
        <v>18904</v>
      </c>
      <c r="F1639" s="235" t="s">
        <v>18905</v>
      </c>
      <c r="G1639" s="237" t="s">
        <v>18906</v>
      </c>
      <c r="H1639" s="238" t="s">
        <v>3496</v>
      </c>
      <c r="I1639" s="239" t="s">
        <v>3497</v>
      </c>
      <c r="J1639" s="235" t="s">
        <v>3498</v>
      </c>
      <c r="K1639" s="240" t="s">
        <v>3499</v>
      </c>
      <c r="L1639" s="235" t="s">
        <v>29647</v>
      </c>
      <c r="M1639" s="235" t="s">
        <v>29648</v>
      </c>
      <c r="N1639" s="241" t="s">
        <v>3501</v>
      </c>
      <c r="O1639" s="242" t="s">
        <v>18908</v>
      </c>
      <c r="P1639" s="236" t="s">
        <v>18909</v>
      </c>
      <c r="Q1639" s="235" t="s">
        <v>3502</v>
      </c>
      <c r="R1639" s="243" t="s">
        <v>29649</v>
      </c>
      <c r="S1639" s="235" t="s">
        <v>29650</v>
      </c>
      <c r="T1639" s="235" t="s">
        <v>3504</v>
      </c>
      <c r="U1639" s="235" t="s">
        <v>18888</v>
      </c>
      <c r="V1639" s="235" t="s">
        <v>18911</v>
      </c>
      <c r="W1639" s="242" t="s">
        <v>18889</v>
      </c>
      <c r="X1639" s="236" t="s">
        <v>3507</v>
      </c>
      <c r="Y1639" s="236" t="s">
        <v>3508</v>
      </c>
      <c r="Z1639" s="244" t="s">
        <v>3509</v>
      </c>
      <c r="AA1639" s="236" t="s">
        <v>18912</v>
      </c>
      <c r="AB1639" s="236" t="s">
        <v>3510</v>
      </c>
      <c r="AC1639" s="236" t="s">
        <v>3511</v>
      </c>
      <c r="AD1639" s="236" t="s">
        <v>3512</v>
      </c>
      <c r="AE1639" s="236" t="s">
        <v>3513</v>
      </c>
      <c r="AF1639" s="236" t="s">
        <v>3514</v>
      </c>
      <c r="AG1639" s="236" t="s">
        <v>3515</v>
      </c>
      <c r="AH1639" s="236" t="s">
        <v>3516</v>
      </c>
      <c r="AI1639" s="236" t="s">
        <v>3517</v>
      </c>
      <c r="AJ1639" s="236" t="s">
        <v>3518</v>
      </c>
      <c r="AK1639" s="236" t="s">
        <v>3519</v>
      </c>
      <c r="AL1639" s="245" t="s">
        <v>18913</v>
      </c>
      <c r="AM1639" s="245" t="s">
        <v>29651</v>
      </c>
      <c r="AN1639" s="245" t="s">
        <v>29652</v>
      </c>
      <c r="AO1639" s="245" t="s">
        <v>3521</v>
      </c>
      <c r="AP1639" s="246" t="s">
        <v>3522</v>
      </c>
      <c r="AQ1639" s="246" t="s">
        <v>18890</v>
      </c>
      <c r="AR1639" s="247" t="s">
        <v>29653</v>
      </c>
      <c r="AS1639" s="247" t="s">
        <v>29654</v>
      </c>
      <c r="AT1639" s="247" t="s">
        <v>3524</v>
      </c>
      <c r="AU1639" s="248" t="s">
        <v>3525</v>
      </c>
      <c r="AV1639" s="248" t="s">
        <v>3526</v>
      </c>
      <c r="AW1639" s="179"/>
      <c r="AX1639" s="237" t="s">
        <v>18891</v>
      </c>
      <c r="AY1639" s="237" t="s">
        <v>29655</v>
      </c>
      <c r="AZ1639" s="237" t="s">
        <v>29656</v>
      </c>
      <c r="BA1639" s="236" t="s">
        <v>3528</v>
      </c>
      <c r="BB1639" s="178" t="s">
        <v>3529</v>
      </c>
      <c r="BC1639" s="178" t="s">
        <v>3530</v>
      </c>
      <c r="BD1639" s="178" t="s">
        <v>3531</v>
      </c>
      <c r="BE1639" s="179" t="s">
        <v>3532</v>
      </c>
      <c r="BF1639" s="179" t="s">
        <v>3533</v>
      </c>
      <c r="BG1639" s="180" t="s">
        <v>3512</v>
      </c>
      <c r="BH1639" s="179" t="s">
        <v>3534</v>
      </c>
      <c r="BI1639" s="179" t="s">
        <v>3535</v>
      </c>
      <c r="BJ1639" s="179" t="s">
        <v>3512</v>
      </c>
      <c r="BK1639" s="178" t="s">
        <v>3536</v>
      </c>
      <c r="BL1639" s="181" t="s">
        <v>3537</v>
      </c>
      <c r="BM1639" s="249" t="s">
        <v>3538</v>
      </c>
      <c r="BN1639" s="249" t="s">
        <v>3539</v>
      </c>
      <c r="BO1639" s="249" t="s">
        <v>3540</v>
      </c>
      <c r="BP1639" s="181" t="s">
        <v>3541</v>
      </c>
      <c r="BQ1639" s="181" t="s">
        <v>3542</v>
      </c>
      <c r="BR1639" s="249" t="s">
        <v>3543</v>
      </c>
      <c r="BS1639" s="249" t="s">
        <v>3544</v>
      </c>
      <c r="BT1639" s="181" t="s">
        <v>3545</v>
      </c>
      <c r="BU1639" s="179" t="s">
        <v>3546</v>
      </c>
      <c r="BV1639" s="249" t="s">
        <v>18892</v>
      </c>
      <c r="BW1639" s="249" t="s">
        <v>18920</v>
      </c>
      <c r="BX1639" s="250"/>
      <c r="BY1639" s="249"/>
      <c r="BZ1639" s="249" t="s">
        <v>3548</v>
      </c>
      <c r="CA1639" s="250"/>
      <c r="CB1639" s="250"/>
      <c r="CC1639" s="250"/>
      <c r="CD1639" s="246" t="s">
        <v>18893</v>
      </c>
      <c r="CE1639" s="240" t="s">
        <v>3499</v>
      </c>
    </row>
    <row r="1640" spans="1:84" ht="11.85">
      <c r="A1640" s="252"/>
      <c r="B1640" s="251"/>
      <c r="C1640" s="184" t="s">
        <v>18923</v>
      </c>
      <c r="D1640" s="184" t="s">
        <v>18</v>
      </c>
      <c r="E1640" s="184" t="s">
        <v>29657</v>
      </c>
      <c r="F1640" s="184"/>
      <c r="G1640" s="185"/>
      <c r="H1640" s="186" t="s">
        <v>3474</v>
      </c>
      <c r="I1640" s="187">
        <v>21175</v>
      </c>
      <c r="J1640" s="184" t="s">
        <v>22725</v>
      </c>
      <c r="K1640" s="252"/>
      <c r="L1640" s="184" t="s">
        <v>29658</v>
      </c>
      <c r="M1640" s="184"/>
      <c r="N1640" s="188"/>
      <c r="O1640" s="187"/>
      <c r="P1640" s="187"/>
      <c r="Q1640" s="187"/>
      <c r="R1640" s="184"/>
      <c r="S1640" s="184"/>
      <c r="T1640" s="184"/>
      <c r="U1640" s="184"/>
      <c r="V1640" s="184"/>
      <c r="W1640" s="184"/>
      <c r="X1640" s="187"/>
      <c r="Y1640" s="187"/>
      <c r="Z1640" s="188"/>
      <c r="AA1640" s="184"/>
      <c r="AB1640" s="184"/>
      <c r="AC1640" s="184"/>
      <c r="AD1640" s="184"/>
      <c r="AE1640" s="184"/>
      <c r="AF1640" s="184"/>
      <c r="AG1640" s="184"/>
      <c r="AH1640" s="184"/>
      <c r="AI1640" s="184"/>
      <c r="AJ1640" s="184"/>
      <c r="AK1640" s="184">
        <v>637800</v>
      </c>
      <c r="AL1640" s="252"/>
      <c r="AM1640" s="252"/>
      <c r="AN1640" s="252"/>
      <c r="AO1640" s="184"/>
      <c r="AP1640" s="184"/>
      <c r="AQ1640" s="184"/>
      <c r="AR1640" s="252"/>
      <c r="AS1640" s="252"/>
      <c r="AT1640" s="252"/>
      <c r="AU1640" s="184"/>
      <c r="AV1640" s="184"/>
      <c r="AW1640" s="190"/>
      <c r="AX1640" s="185"/>
      <c r="AY1640" s="185"/>
      <c r="AZ1640" s="184"/>
      <c r="BA1640" s="184"/>
      <c r="BB1640" s="184"/>
      <c r="BC1640" s="184"/>
      <c r="BD1640" s="184"/>
      <c r="BE1640" s="184"/>
      <c r="BF1640" s="184"/>
      <c r="BG1640" s="184"/>
      <c r="BH1640" s="184"/>
      <c r="BI1640" s="184"/>
      <c r="BJ1640" s="184"/>
      <c r="BK1640" s="184"/>
      <c r="BL1640" s="184"/>
      <c r="BM1640" s="184"/>
      <c r="BN1640" s="184"/>
      <c r="BO1640" s="184"/>
      <c r="BP1640" s="184"/>
      <c r="BQ1640" s="184"/>
      <c r="BR1640" s="184"/>
      <c r="BS1640" s="184"/>
      <c r="BT1640" s="187"/>
      <c r="BU1640" s="184" t="s">
        <v>29659</v>
      </c>
      <c r="BV1640" s="190" t="str">
        <f>VLOOKUP(D:D,[1]省份代码!A:B,2,0)</f>
        <v>230</v>
      </c>
      <c r="BW1640" s="190" t="e">
        <f>VLOOKUP(D:D,#REF!,3,0)</f>
        <v>#REF!</v>
      </c>
      <c r="BX1640" s="190"/>
      <c r="BY1640" s="190"/>
      <c r="BZ1640" s="191" t="e">
        <f>VLOOKUP(D:D,#REF!,2,0)</f>
        <v>#REF!</v>
      </c>
      <c r="CA1640" s="190"/>
      <c r="CB1640" s="190"/>
      <c r="CC1640" s="190"/>
      <c r="CD1640" s="190"/>
      <c r="CE1640" s="252"/>
    </row>
    <row r="1641" spans="1:84" s="261" customFormat="1" ht="11.85">
      <c r="A1641" s="186"/>
      <c r="B1641" s="253"/>
      <c r="C1641" s="254" t="s">
        <v>29660</v>
      </c>
      <c r="D1641" s="254" t="s">
        <v>36</v>
      </c>
      <c r="E1641" s="186" t="s">
        <v>29661</v>
      </c>
      <c r="F1641" s="186"/>
      <c r="G1641" s="255"/>
      <c r="H1641" s="186"/>
      <c r="I1641" s="186"/>
      <c r="J1641" s="186"/>
      <c r="K1641" s="186"/>
      <c r="L1641" s="186" t="s">
        <v>29662</v>
      </c>
      <c r="M1641" s="186"/>
      <c r="N1641" s="256"/>
      <c r="O1641" s="256"/>
      <c r="P1641" s="257"/>
      <c r="Q1641" s="257"/>
      <c r="R1641" s="258"/>
      <c r="S1641" s="258"/>
      <c r="T1641" s="186"/>
      <c r="U1641" s="186"/>
      <c r="V1641" s="186"/>
      <c r="W1641" s="186"/>
      <c r="X1641" s="186"/>
      <c r="Y1641" s="186"/>
      <c r="Z1641" s="186"/>
      <c r="AA1641" s="259"/>
      <c r="AB1641" s="259"/>
      <c r="AC1641" s="186"/>
      <c r="AD1641" s="186"/>
      <c r="AE1641" s="186"/>
      <c r="AF1641" s="186"/>
      <c r="AG1641" s="186"/>
      <c r="AH1641" s="186"/>
      <c r="AI1641" s="186"/>
      <c r="AJ1641" s="186"/>
      <c r="AK1641" s="186"/>
      <c r="AL1641" s="186"/>
      <c r="AM1641" s="258"/>
      <c r="AN1641" s="186"/>
      <c r="AO1641" s="186"/>
      <c r="AP1641" s="186"/>
      <c r="AQ1641" s="186"/>
      <c r="AR1641" s="186"/>
      <c r="AS1641" s="258"/>
      <c r="AT1641" s="186"/>
      <c r="AU1641" s="186"/>
      <c r="AV1641" s="186" t="s">
        <v>15548</v>
      </c>
      <c r="AW1641" s="186"/>
      <c r="AX1641" s="255"/>
      <c r="AY1641" s="255"/>
      <c r="AZ1641" s="255"/>
      <c r="BA1641" s="255"/>
      <c r="BB1641" s="255"/>
      <c r="BC1641" s="186"/>
      <c r="BD1641" s="260"/>
      <c r="BE1641" s="260"/>
      <c r="BF1641" s="260"/>
      <c r="BG1641" s="260"/>
      <c r="BH1641" s="260"/>
      <c r="BI1641" s="260"/>
      <c r="BJ1641" s="260"/>
      <c r="BK1641" s="260"/>
      <c r="BL1641" s="260"/>
      <c r="BM1641" s="260"/>
      <c r="BN1641" s="260"/>
      <c r="BO1641" s="260"/>
      <c r="BP1641" s="260"/>
      <c r="BQ1641" s="260"/>
      <c r="BR1641" s="260"/>
      <c r="BS1641" s="260"/>
      <c r="BT1641" s="260"/>
      <c r="BU1641" s="260" t="s">
        <v>29663</v>
      </c>
      <c r="BV1641" s="190" t="str">
        <f>VLOOKUP(D:D,[1]省份代码!A:B,2,0)</f>
        <v>150</v>
      </c>
      <c r="BW1641" s="190" t="e">
        <f>VLOOKUP(D:D,#REF!,3,0)</f>
        <v>#REF!</v>
      </c>
      <c r="BX1641" s="260"/>
      <c r="BY1641" s="258"/>
      <c r="BZ1641" s="191" t="e">
        <f>VLOOKUP(D:D,#REF!,2,0)</f>
        <v>#REF!</v>
      </c>
      <c r="CA1641" s="260"/>
      <c r="CB1641" s="260"/>
      <c r="CC1641" s="260"/>
      <c r="CD1641" s="260"/>
      <c r="CE1641" s="186"/>
    </row>
    <row r="1642" spans="1:84" s="261" customFormat="1" ht="11.85">
      <c r="A1642" s="186"/>
      <c r="B1642" s="253"/>
      <c r="C1642" s="186" t="s">
        <v>19398</v>
      </c>
      <c r="D1642" s="186" t="s">
        <v>29585</v>
      </c>
      <c r="E1642" s="186" t="s">
        <v>29664</v>
      </c>
      <c r="F1642" s="186"/>
      <c r="G1642" s="255"/>
      <c r="H1642" s="186" t="s">
        <v>19796</v>
      </c>
      <c r="I1642" s="187">
        <v>21176</v>
      </c>
      <c r="J1642" s="184" t="s">
        <v>19758</v>
      </c>
      <c r="K1642" s="186"/>
      <c r="L1642" s="186" t="s">
        <v>29665</v>
      </c>
      <c r="M1642" s="186"/>
      <c r="N1642" s="256"/>
      <c r="O1642" s="256"/>
      <c r="P1642" s="257"/>
      <c r="Q1642" s="257"/>
      <c r="R1642" s="258"/>
      <c r="S1642" s="258"/>
      <c r="T1642" s="186"/>
      <c r="U1642" s="186"/>
      <c r="V1642" s="186"/>
      <c r="W1642" s="186"/>
      <c r="X1642" s="186"/>
      <c r="Y1642" s="186"/>
      <c r="Z1642" s="186"/>
      <c r="AA1642" s="259"/>
      <c r="AB1642" s="259"/>
      <c r="AC1642" s="186"/>
      <c r="AD1642" s="186"/>
      <c r="AE1642" s="186"/>
      <c r="AF1642" s="186"/>
      <c r="AG1642" s="186"/>
      <c r="AH1642" s="186"/>
      <c r="AI1642" s="186"/>
      <c r="AJ1642" s="186"/>
      <c r="AK1642" s="186"/>
      <c r="AL1642" s="186"/>
      <c r="AM1642" s="258"/>
      <c r="AN1642" s="186"/>
      <c r="AO1642" s="186"/>
      <c r="AP1642" s="186"/>
      <c r="AQ1642" s="186"/>
      <c r="AR1642" s="186"/>
      <c r="AS1642" s="258"/>
      <c r="AT1642" s="186"/>
      <c r="AU1642" s="186"/>
      <c r="AV1642" s="186"/>
      <c r="AW1642" s="186"/>
      <c r="AX1642" s="255"/>
      <c r="AY1642" s="255"/>
      <c r="AZ1642" s="255"/>
      <c r="BA1642" s="255"/>
      <c r="BB1642" s="255"/>
      <c r="BC1642" s="186"/>
      <c r="BD1642" s="260"/>
      <c r="BE1642" s="260"/>
      <c r="BF1642" s="260"/>
      <c r="BG1642" s="260"/>
      <c r="BH1642" s="260"/>
      <c r="BI1642" s="260"/>
      <c r="BJ1642" s="260"/>
      <c r="BK1642" s="260"/>
      <c r="BL1642" s="260"/>
      <c r="BM1642" s="260"/>
      <c r="BN1642" s="260"/>
      <c r="BO1642" s="260"/>
      <c r="BP1642" s="260"/>
      <c r="BQ1642" s="260"/>
      <c r="BR1642" s="260"/>
      <c r="BS1642" s="260"/>
      <c r="BT1642" s="260"/>
      <c r="BU1642" s="260" t="s">
        <v>29666</v>
      </c>
      <c r="BV1642" s="190" t="str">
        <f>VLOOKUP(D:D,[1]省份代码!A:B,2,0)</f>
        <v>180</v>
      </c>
      <c r="BW1642" s="190" t="e">
        <f>VLOOKUP(D:D,#REF!,3,0)</f>
        <v>#REF!</v>
      </c>
      <c r="BX1642" s="260"/>
      <c r="BY1642" s="258"/>
      <c r="BZ1642" s="191" t="e">
        <f>VLOOKUP(D:D,#REF!,2,0)</f>
        <v>#REF!</v>
      </c>
      <c r="CA1642" s="260"/>
      <c r="CB1642" s="260"/>
      <c r="CC1642" s="260"/>
      <c r="CD1642" s="260"/>
      <c r="CE1642" s="186"/>
    </row>
    <row r="1643" spans="1:84" ht="11.85">
      <c r="A1643" s="252"/>
      <c r="B1643" s="251" t="s">
        <v>29667</v>
      </c>
      <c r="C1643" s="184" t="s">
        <v>29668</v>
      </c>
      <c r="D1643" s="184" t="s">
        <v>24</v>
      </c>
      <c r="E1643" s="184" t="s">
        <v>629</v>
      </c>
      <c r="F1643" s="184" t="s">
        <v>29669</v>
      </c>
      <c r="G1643" s="185">
        <v>42752</v>
      </c>
      <c r="H1643" s="186" t="s">
        <v>941</v>
      </c>
      <c r="I1643" s="187">
        <v>21141</v>
      </c>
      <c r="J1643" s="184"/>
      <c r="K1643" s="252"/>
      <c r="L1643" s="184" t="s">
        <v>29670</v>
      </c>
      <c r="M1643" s="184" t="s">
        <v>29671</v>
      </c>
      <c r="N1643" s="188" t="s">
        <v>29672</v>
      </c>
      <c r="O1643" s="187"/>
      <c r="P1643" s="187" t="s">
        <v>29673</v>
      </c>
      <c r="Q1643" s="187" t="s">
        <v>29673</v>
      </c>
      <c r="R1643" s="184" t="s">
        <v>29674</v>
      </c>
      <c r="S1643" s="184" t="s">
        <v>8842</v>
      </c>
      <c r="T1643" s="184"/>
      <c r="U1643" s="184"/>
      <c r="V1643" s="184"/>
      <c r="W1643" s="184"/>
      <c r="X1643" s="187" t="s">
        <v>29675</v>
      </c>
      <c r="Y1643" s="187"/>
      <c r="Z1643" s="188" t="s">
        <v>29675</v>
      </c>
      <c r="AA1643" s="184">
        <v>180</v>
      </c>
      <c r="AB1643" s="184" t="s">
        <v>5255</v>
      </c>
      <c r="AC1643" s="184"/>
      <c r="AD1643" s="184"/>
      <c r="AE1643" s="184" t="s">
        <v>3580</v>
      </c>
      <c r="AF1643" s="184"/>
      <c r="AG1643" s="184"/>
      <c r="AH1643" s="184"/>
      <c r="AI1643" s="184"/>
      <c r="AJ1643" s="184" t="s">
        <v>3563</v>
      </c>
      <c r="AK1643" s="184">
        <v>515638</v>
      </c>
      <c r="AL1643" s="252"/>
      <c r="AM1643" s="252"/>
      <c r="AN1643" s="252"/>
      <c r="AO1643" s="184"/>
      <c r="AP1643" s="184"/>
      <c r="AQ1643" s="184"/>
      <c r="AR1643" s="252"/>
      <c r="AS1643" s="252"/>
      <c r="AT1643" s="252"/>
      <c r="AU1643" s="184" t="s">
        <v>29676</v>
      </c>
      <c r="AV1643" s="184" t="s">
        <v>29677</v>
      </c>
      <c r="AW1643" s="190"/>
      <c r="AX1643" s="185">
        <v>44396</v>
      </c>
      <c r="AY1643" s="185"/>
      <c r="AZ1643" s="184" t="s">
        <v>3731</v>
      </c>
      <c r="BA1643" s="184" t="s">
        <v>29678</v>
      </c>
      <c r="BB1643" s="184"/>
      <c r="BC1643" s="184"/>
      <c r="BD1643" s="184"/>
      <c r="BE1643" s="184"/>
      <c r="BF1643" s="184"/>
      <c r="BG1643" s="184"/>
      <c r="BH1643" s="184"/>
      <c r="BI1643" s="184"/>
      <c r="BJ1643" s="184"/>
      <c r="BK1643" s="184"/>
      <c r="BL1643" s="184" t="s">
        <v>3493</v>
      </c>
      <c r="BM1643" s="184"/>
      <c r="BN1643" s="184"/>
      <c r="BO1643" s="184"/>
      <c r="BP1643" s="184" t="s">
        <v>3493</v>
      </c>
      <c r="BQ1643" s="184" t="s">
        <v>3493</v>
      </c>
      <c r="BR1643" s="184"/>
      <c r="BS1643" s="184"/>
      <c r="BT1643" s="187" t="s">
        <v>3493</v>
      </c>
      <c r="BU1643" s="184" t="s">
        <v>29679</v>
      </c>
      <c r="BV1643" s="190" t="str">
        <f>VLOOKUP(D:D,[1]省份代码!A:B,2,0)</f>
        <v>190</v>
      </c>
      <c r="BW1643" s="190" t="e">
        <f>VLOOKUP(D:D,#REF!,3,0)</f>
        <v>#REF!</v>
      </c>
      <c r="BX1643" s="190"/>
      <c r="BY1643" s="190"/>
      <c r="BZ1643" s="191" t="e">
        <f>VLOOKUP(D:D,#REF!,2,0)</f>
        <v>#REF!</v>
      </c>
      <c r="CA1643" s="190"/>
      <c r="CB1643" s="190"/>
      <c r="CC1643" s="190"/>
      <c r="CD1643" s="190"/>
      <c r="CE1643" s="252"/>
    </row>
    <row r="1644" spans="1:84" s="261" customFormat="1" ht="11.85">
      <c r="A1644" s="186"/>
      <c r="B1644" s="251" t="s">
        <v>29667</v>
      </c>
      <c r="C1644" s="186" t="s">
        <v>22473</v>
      </c>
      <c r="D1644" s="186" t="s">
        <v>29680</v>
      </c>
      <c r="E1644" s="186" t="s">
        <v>29681</v>
      </c>
      <c r="F1644" s="186" t="s">
        <v>29682</v>
      </c>
      <c r="G1644" s="255"/>
      <c r="H1644" s="186" t="s">
        <v>22769</v>
      </c>
      <c r="I1644" s="187"/>
      <c r="J1644" s="184" t="s">
        <v>22725</v>
      </c>
      <c r="K1644" s="186"/>
      <c r="L1644" s="186" t="s">
        <v>29683</v>
      </c>
      <c r="M1644" s="186" t="s">
        <v>29684</v>
      </c>
      <c r="N1644" s="256" t="s">
        <v>29685</v>
      </c>
      <c r="O1644" s="256" t="s">
        <v>29686</v>
      </c>
      <c r="P1644" s="257" t="s">
        <v>29687</v>
      </c>
      <c r="Q1644" s="257" t="s">
        <v>29687</v>
      </c>
      <c r="R1644" s="258" t="s">
        <v>29688</v>
      </c>
      <c r="S1644" s="258" t="s">
        <v>2819</v>
      </c>
      <c r="T1644" s="186" t="s">
        <v>29689</v>
      </c>
      <c r="U1644" s="186">
        <v>13643099865</v>
      </c>
      <c r="V1644" s="186" t="s">
        <v>29689</v>
      </c>
      <c r="W1644" s="186">
        <v>13643099865</v>
      </c>
      <c r="X1644" s="186" t="s">
        <v>29690</v>
      </c>
      <c r="Y1644" s="186"/>
      <c r="Z1644" s="186" t="s">
        <v>29690</v>
      </c>
      <c r="AA1644" s="259"/>
      <c r="AB1644" s="259"/>
      <c r="AC1644" s="186"/>
      <c r="AD1644" s="186"/>
      <c r="AE1644" s="186"/>
      <c r="AF1644" s="186"/>
      <c r="AG1644" s="186"/>
      <c r="AH1644" s="186"/>
      <c r="AI1644" s="186"/>
      <c r="AJ1644" s="186"/>
      <c r="AK1644" s="186">
        <v>514600</v>
      </c>
      <c r="AL1644" s="186" t="s">
        <v>18894</v>
      </c>
      <c r="AM1644" s="258" t="s">
        <v>18895</v>
      </c>
      <c r="AN1644" s="186">
        <v>13643099865</v>
      </c>
      <c r="AO1644" s="186" t="s">
        <v>2819</v>
      </c>
      <c r="AP1644" s="186" t="s">
        <v>18894</v>
      </c>
      <c r="AQ1644" s="186">
        <v>13643099865</v>
      </c>
      <c r="AR1644" s="186" t="s">
        <v>18894</v>
      </c>
      <c r="AS1644" s="258" t="s">
        <v>18895</v>
      </c>
      <c r="AT1644" s="186">
        <v>13643099865</v>
      </c>
      <c r="AU1644" s="186" t="s">
        <v>18896</v>
      </c>
      <c r="AV1644" s="186" t="s">
        <v>18897</v>
      </c>
      <c r="AW1644" s="186"/>
      <c r="AX1644" s="255">
        <v>44224</v>
      </c>
      <c r="AY1644" s="255"/>
      <c r="AZ1644" s="255" t="s">
        <v>3562</v>
      </c>
      <c r="BA1644" s="255" t="s">
        <v>18898</v>
      </c>
      <c r="BB1644" s="255"/>
      <c r="BC1644" s="186"/>
      <c r="BD1644" s="260"/>
      <c r="BE1644" s="260"/>
      <c r="BF1644" s="260"/>
      <c r="BG1644" s="260"/>
      <c r="BH1644" s="260"/>
      <c r="BI1644" s="260"/>
      <c r="BJ1644" s="260"/>
      <c r="BK1644" s="260"/>
      <c r="BL1644" s="260" t="s">
        <v>3493</v>
      </c>
      <c r="BM1644" s="260"/>
      <c r="BN1644" s="260"/>
      <c r="BO1644" s="260"/>
      <c r="BP1644" s="260" t="s">
        <v>3493</v>
      </c>
      <c r="BQ1644" s="260" t="s">
        <v>3493</v>
      </c>
      <c r="BR1644" s="260"/>
      <c r="BS1644" s="260"/>
      <c r="BT1644" s="260" t="s">
        <v>3493</v>
      </c>
      <c r="BU1644" s="184" t="s">
        <v>29679</v>
      </c>
      <c r="BV1644" s="190" t="str">
        <f>VLOOKUP(D:D,[1]省份代码!A:B,2,0)</f>
        <v>190</v>
      </c>
      <c r="BW1644" s="190" t="e">
        <f>VLOOKUP(D:D,#REF!,3,0)</f>
        <v>#REF!</v>
      </c>
      <c r="BX1644" s="260"/>
      <c r="BY1644" s="258"/>
      <c r="BZ1644" s="191" t="e">
        <f>VLOOKUP(D:D,#REF!,2,0)</f>
        <v>#REF!</v>
      </c>
      <c r="CA1644" s="260"/>
      <c r="CB1644" s="260"/>
      <c r="CC1644" s="260"/>
      <c r="CD1644" s="260" t="s">
        <v>29691</v>
      </c>
      <c r="CE1644" s="186"/>
    </row>
    <row r="1645" spans="1:84" s="261" customFormat="1" ht="11.85">
      <c r="A1645" s="186"/>
      <c r="B1645" s="251" t="s">
        <v>29667</v>
      </c>
      <c r="C1645" s="186" t="s">
        <v>22473</v>
      </c>
      <c r="D1645" s="186" t="s">
        <v>29680</v>
      </c>
      <c r="E1645" s="186" t="s">
        <v>29692</v>
      </c>
      <c r="F1645" s="186" t="s">
        <v>29693</v>
      </c>
      <c r="G1645" s="255"/>
      <c r="H1645" s="186" t="s">
        <v>22769</v>
      </c>
      <c r="I1645" s="187"/>
      <c r="J1645" s="184" t="s">
        <v>11164</v>
      </c>
      <c r="K1645" s="186"/>
      <c r="L1645" s="186" t="s">
        <v>29694</v>
      </c>
      <c r="M1645" s="186" t="s">
        <v>29695</v>
      </c>
      <c r="N1645" s="256" t="s">
        <v>29696</v>
      </c>
      <c r="O1645" s="256" t="s">
        <v>29697</v>
      </c>
      <c r="P1645" s="257" t="s">
        <v>29698</v>
      </c>
      <c r="Q1645" s="257" t="s">
        <v>29699</v>
      </c>
      <c r="R1645" s="258" t="s">
        <v>29700</v>
      </c>
      <c r="S1645" s="258" t="s">
        <v>2819</v>
      </c>
      <c r="T1645" s="186" t="s">
        <v>29701</v>
      </c>
      <c r="U1645" s="186">
        <v>13553221198</v>
      </c>
      <c r="V1645" s="186" t="s">
        <v>29701</v>
      </c>
      <c r="W1645" s="186">
        <v>13553221198</v>
      </c>
      <c r="X1645" s="186" t="s">
        <v>29702</v>
      </c>
      <c r="Y1645" s="186"/>
      <c r="Z1645" s="186" t="s">
        <v>29702</v>
      </c>
      <c r="AA1645" s="259"/>
      <c r="AB1645" s="259"/>
      <c r="AC1645" s="186"/>
      <c r="AD1645" s="186"/>
      <c r="AE1645" s="186"/>
      <c r="AF1645" s="186"/>
      <c r="AG1645" s="186"/>
      <c r="AH1645" s="186"/>
      <c r="AI1645" s="186"/>
      <c r="AJ1645" s="186"/>
      <c r="AK1645" s="186">
        <v>517100</v>
      </c>
      <c r="AL1645" s="186" t="s">
        <v>18899</v>
      </c>
      <c r="AM1645" s="258" t="s">
        <v>18900</v>
      </c>
      <c r="AN1645" s="186">
        <v>13553221198</v>
      </c>
      <c r="AO1645" s="186" t="s">
        <v>2819</v>
      </c>
      <c r="AP1645" s="186" t="s">
        <v>18899</v>
      </c>
      <c r="AQ1645" s="186">
        <v>13553221198</v>
      </c>
      <c r="AR1645" s="186" t="s">
        <v>18899</v>
      </c>
      <c r="AS1645" s="258" t="s">
        <v>18900</v>
      </c>
      <c r="AT1645" s="186">
        <v>13553221198</v>
      </c>
      <c r="AU1645" s="186" t="s">
        <v>3481</v>
      </c>
      <c r="AV1645" s="186" t="s">
        <v>18901</v>
      </c>
      <c r="AW1645" s="186"/>
      <c r="AX1645" s="255">
        <v>44352</v>
      </c>
      <c r="AY1645" s="255"/>
      <c r="AZ1645" s="255" t="s">
        <v>3562</v>
      </c>
      <c r="BA1645" s="255" t="s">
        <v>18902</v>
      </c>
      <c r="BB1645" s="255"/>
      <c r="BC1645" s="186"/>
      <c r="BD1645" s="260"/>
      <c r="BE1645" s="260"/>
      <c r="BF1645" s="260"/>
      <c r="BG1645" s="260"/>
      <c r="BH1645" s="260"/>
      <c r="BI1645" s="260"/>
      <c r="BJ1645" s="260"/>
      <c r="BK1645" s="260"/>
      <c r="BL1645" s="260" t="s">
        <v>3493</v>
      </c>
      <c r="BM1645" s="260"/>
      <c r="BN1645" s="260"/>
      <c r="BO1645" s="260"/>
      <c r="BP1645" s="260" t="s">
        <v>3493</v>
      </c>
      <c r="BQ1645" s="260" t="s">
        <v>3493</v>
      </c>
      <c r="BR1645" s="260"/>
      <c r="BS1645" s="260"/>
      <c r="BT1645" s="260" t="s">
        <v>3493</v>
      </c>
      <c r="BU1645" s="184" t="s">
        <v>29679</v>
      </c>
      <c r="BV1645" s="190" t="str">
        <f>VLOOKUP(D:D,[1]省份代码!A:B,2,0)</f>
        <v>190</v>
      </c>
      <c r="BW1645" s="190" t="e">
        <f>VLOOKUP(D:D,#REF!,3,0)</f>
        <v>#REF!</v>
      </c>
      <c r="BX1645" s="260"/>
      <c r="BY1645" s="258"/>
      <c r="BZ1645" s="191" t="e">
        <f>VLOOKUP(D:D,#REF!,2,0)</f>
        <v>#REF!</v>
      </c>
      <c r="CA1645" s="260"/>
      <c r="CB1645" s="260"/>
      <c r="CC1645" s="260"/>
      <c r="CD1645" s="260" t="s">
        <v>29691</v>
      </c>
      <c r="CE1645" s="186"/>
    </row>
    <row r="1646" spans="1:84">
      <c r="M1646" s="156" t="s">
        <v>15548</v>
      </c>
    </row>
    <row r="1647" spans="1:84">
      <c r="A1647" s="232" t="s">
        <v>15548</v>
      </c>
      <c r="K1647" s="232" t="s">
        <v>15548</v>
      </c>
      <c r="BT1647" s="156" t="s">
        <v>15548</v>
      </c>
      <c r="CE1647" s="232" t="s">
        <v>15548</v>
      </c>
    </row>
    <row r="1648" spans="1:84" ht="11.85">
      <c r="A1648" s="156"/>
      <c r="B1648" s="156"/>
      <c r="G1648" s="156"/>
      <c r="H1648" s="156"/>
      <c r="I1648" s="156"/>
      <c r="K1648" s="156"/>
      <c r="O1648" s="156"/>
      <c r="P1648" s="156"/>
      <c r="Q1648" s="156"/>
      <c r="X1648" s="156"/>
      <c r="Y1648" s="156"/>
      <c r="Z1648" s="156" t="s">
        <v>15548</v>
      </c>
      <c r="BX1648" s="156"/>
      <c r="BY1648" s="156"/>
      <c r="BZ1648" s="156"/>
      <c r="CA1648" s="156"/>
      <c r="CB1648" s="156"/>
      <c r="CC1648" s="156"/>
      <c r="CD1648" s="156"/>
      <c r="CE1648" s="156"/>
    </row>
    <row r="1649" spans="1:83" ht="11.85">
      <c r="A1649" s="156"/>
      <c r="B1649" s="156"/>
      <c r="G1649" s="156"/>
      <c r="H1649" s="156"/>
      <c r="I1649" s="156"/>
      <c r="K1649" s="156"/>
      <c r="O1649" s="156"/>
      <c r="P1649" s="156"/>
      <c r="Q1649" s="156"/>
      <c r="X1649" s="156"/>
      <c r="Y1649" s="156"/>
      <c r="BR1649" s="156" t="s">
        <v>15548</v>
      </c>
      <c r="BX1649" s="156"/>
      <c r="BY1649" s="156"/>
      <c r="BZ1649" s="156"/>
      <c r="CA1649" s="156"/>
      <c r="CB1649" s="156"/>
      <c r="CC1649" s="156"/>
      <c r="CD1649" s="156"/>
      <c r="CE1649" s="156"/>
    </row>
    <row r="1650" spans="1:83" ht="11.85">
      <c r="A1650" s="156"/>
      <c r="B1650" s="156"/>
      <c r="G1650" s="156"/>
      <c r="H1650" s="156"/>
      <c r="I1650" s="156"/>
      <c r="K1650" s="156"/>
      <c r="O1650" s="156"/>
      <c r="P1650" s="156"/>
      <c r="Q1650" s="156"/>
      <c r="X1650" s="156"/>
      <c r="Y1650" s="156"/>
      <c r="BW1650" s="156" t="s">
        <v>15548</v>
      </c>
      <c r="BX1650" s="156"/>
      <c r="BY1650" s="156"/>
      <c r="BZ1650" s="156"/>
      <c r="CA1650" s="156"/>
      <c r="CB1650" s="156"/>
      <c r="CC1650" s="156"/>
      <c r="CD1650" s="156"/>
      <c r="CE1650" s="156"/>
    </row>
    <row r="1651" spans="1:83" ht="11.85">
      <c r="A1651" s="156"/>
      <c r="B1651" s="156"/>
      <c r="G1651" s="156"/>
      <c r="H1651" s="156"/>
      <c r="I1651" s="156"/>
      <c r="K1651" s="156"/>
      <c r="O1651" s="156"/>
      <c r="P1651" s="156"/>
      <c r="Q1651" s="156"/>
      <c r="X1651" s="156"/>
      <c r="Y1651" s="156"/>
      <c r="Z1651" s="156" t="s">
        <v>15548</v>
      </c>
      <c r="BX1651" s="156"/>
      <c r="BY1651" s="156"/>
      <c r="BZ1651" s="156"/>
      <c r="CA1651" s="156"/>
      <c r="CB1651" s="156"/>
      <c r="CC1651" s="156"/>
      <c r="CD1651" s="156"/>
      <c r="CE1651" s="156"/>
    </row>
  </sheetData>
  <dataValidations count="1">
    <dataValidation type="list" allowBlank="1" showInputMessage="1" showErrorMessage="1" sqref="SZV1319:SZY1320 TJR1319:TJU1320 TTN1319:TTQ1320 UDJ1319:UDM1320 UNF1319:UNI1320 UXB1319:UXE1320 VGX1319:VHA1320 HW1265:HZ1266 RS1265:RV1266 ABO1265:ABR1266 ALK1265:ALN1266 AVG1265:AVJ1266 BFC1265:BFF1266 BOY1265:BPB1266 BYU1265:BYX1266 CIQ1265:CIT1266 CSM1265:CSP1266 DCI1265:DCL1266 DME1265:DMH1266 DWA1265:DWD1266 EFW1265:EFZ1266 EPS1265:EPV1266 EZO1265:EZR1266 FJK1265:FJN1266 FTG1265:FTJ1266 GDC1265:GDF1266 GMY1265:GNB1266 GWU1265:GWX1266 HGQ1265:HGT1266 HQM1265:HQP1266 IAI1265:IAL1266 IKE1265:IKH1266 IUA1265:IUD1266 JDW1265:JDZ1266 JNS1265:JNV1266 JXO1265:JXR1266 KHK1265:KHN1266 KRG1265:KRJ1266 LBC1265:LBF1266 LKY1265:LLB1266 LUU1265:LUX1266 MEQ1265:MET1266 MOM1265:MOP1266 MYI1265:MYL1266 NIE1265:NIH1266 NSA1265:NSD1266 OBW1265:OBZ1266 OLS1265:OLV1266 OVO1265:OVR1266 PFK1265:PFN1266 PPG1265:PPJ1266 PZC1265:PZF1266 QIY1265:QJB1266 QSU1265:QSX1266 RCQ1265:RCT1266 RMM1265:RMP1266 RWI1265:RWL1266 SGE1265:SGH1266 SQA1265:SQD1266 SZW1265:SZZ1266 TJS1265:TJV1266 TTO1265:TTR1266 UDK1265:UDN1266 UNG1265:UNJ1266 UXC1265:UXF1266 VGY1265:VHB1266 VQU1265:VQX1266 WAQ1265:WAT1266 WKM1265:WKP1266 VQT1319:VQW1320 HW1287:HZ1292 RS1287:RV1292 ABO1287:ABR1292 ALK1287:ALN1292 AVG1287:AVJ1292 BFC1287:BFF1292 BOY1287:BPB1292 BYU1287:BYX1292 CIQ1287:CIT1292 CSM1287:CSP1292 DCI1287:DCL1292 DME1287:DMH1292 DWA1287:DWD1292 EFW1287:EFZ1292 EPS1287:EPV1292 EZO1287:EZR1292 FJK1287:FJN1292 FTG1287:FTJ1292 GDC1287:GDF1292 GMY1287:GNB1292 GWU1287:GWX1292 HGQ1287:HGT1292 HQM1287:HQP1292 IAI1287:IAL1292 IKE1287:IKH1292 IUA1287:IUD1292 JDW1287:JDZ1292 JNS1287:JNV1292 JXO1287:JXR1292 KHK1287:KHN1292 KRG1287:KRJ1292 LBC1287:LBF1292 LKY1287:LLB1292 LUU1287:LUX1292 MEQ1287:MET1292 MOM1287:MOP1292 MYI1287:MYL1292 NIE1287:NIH1292 NSA1287:NSD1292 OBW1287:OBZ1292 OLS1287:OLV1292 OVO1287:OVR1292 PFK1287:PFN1292 PPG1287:PPJ1292 PZC1287:PZF1292 QIY1287:QJB1292 QSU1287:QSX1292 RCQ1287:RCT1292 RMM1287:RMP1292 RWI1287:RWL1292 SGE1287:SGH1292 SQA1287:SQD1292 SZW1287:SZZ1292 TJS1287:TJV1292 TTO1287:TTR1292 UDK1287:UDN1292 UNG1287:UNJ1292 UXC1287:UXF1292 VGY1287:VHB1292 VQU1287:VQX1292 WAQ1287:WAT1292 WKM1287:WKP1292 HW1297:HZ1297 RS1297:RV1297 ABO1297:ABR1297 ALK1297:ALN1297 AVG1297:AVJ1297 BFC1297:BFF1297 BOY1297:BPB1297 BYU1297:BYX1297 CIQ1297:CIT1297 CSM1297:CSP1297 DCI1297:DCL1297 DME1297:DMH1297 DWA1297:DWD1297 EFW1297:EFZ1297 EPS1297:EPV1297 EZO1297:EZR1297 FJK1297:FJN1297 FTG1297:FTJ1297 GDC1297:GDF1297 GMY1297:GNB1297 GWU1297:GWX1297 HGQ1297:HGT1297 HQM1297:HQP1297 IAI1297:IAL1297 IKE1297:IKH1297 IUA1297:IUD1297 JDW1297:JDZ1297 JNS1297:JNV1297 JXO1297:JXR1297 KHK1297:KHN1297 KRG1297:KRJ1297 LBC1297:LBF1297 LKY1297:LLB1297 LUU1297:LUX1297 MEQ1297:MET1297 MOM1297:MOP1297 MYI1297:MYL1297 NIE1297:NIH1297 NSA1297:NSD1297 OBW1297:OBZ1297 OLS1297:OLV1297 OVO1297:OVR1297 PFK1297:PFN1297 PPG1297:PPJ1297 PZC1297:PZF1297 QIY1297:QJB1297 QSU1297:QSX1297 RCQ1297:RCT1297 RMM1297:RMP1297 RWI1297:RWL1297 SGE1297:SGH1297 SQA1297:SQD1297 SZW1297:SZZ1297 TJS1297:TJV1297 TTO1297:TTR1297 UDK1297:UDN1297 UNG1297:UNJ1297 UXC1297:UXF1297 VGY1297:VHB1297 VQU1297:VQX1297 WAQ1297:WAT1297 WKM1297:WKP1297 WAP1319:WAS1320 WKL1319:WKO1320 HV1319:HY1320 RR1319:RU1320 ABN1319:ABQ1320 ALJ1319:ALM1320 AVF1319:AVI1320 BFB1319:BFE1320 BOX1319:BPA1320 BYT1319:BYW1320 CIP1319:CIS1320 CSL1319:CSO1320 DCH1319:DCK1320 DMD1319:DMG1320 DVZ1319:DWC1320 EFV1319:EFY1320 EPR1319:EPU1320 EZN1319:EZQ1320 FJJ1319:FJM1320 FTF1319:FTI1320 GDB1319:GDE1320 GMX1319:GNA1320 GWT1319:GWW1320 HGP1319:HGS1320 HQL1319:HQO1320 IAH1319:IAK1320 IKD1319:IKG1320 ITZ1319:IUC1320 JDV1319:JDY1320 JNR1319:JNU1320 JXN1319:JXQ1320 KHJ1319:KHM1320 KRF1319:KRI1320 LBB1319:LBE1320 LKX1319:LLA1320 LUT1319:LUW1320 MEP1319:MES1320 MOL1319:MOO1320 MYH1319:MYK1320 NID1319:NIG1320 NRZ1319:NSC1320 OBV1319:OBY1320 OLR1319:OLU1320 OVN1319:OVQ1320 PFJ1319:PFM1320 PPF1319:PPI1320 PZB1319:PZE1320 QIX1319:QJA1320 QST1319:QSW1320 RCP1319:RCS1320 RML1319:RMO1320 RWH1319:RWK1320 SGD1319:SGG1320 SPZ1319:SQC1320 VHI1515:VHL1515 IA1482:ID1484 RW1482:RZ1484 ABS1482:ABV1484 ALO1482:ALR1484 AVK1482:AVN1484 BFG1482:BFJ1484 BPC1482:BPF1484 BYY1482:BZB1484 CIU1482:CIX1484 CSQ1482:CST1484 DCM1482:DCP1484 DMI1482:DML1484 DWE1482:DWH1484 EGA1482:EGD1484 EPW1482:EPZ1484 EZS1482:EZV1484 FJO1482:FJR1484 FTK1482:FTN1484 GDG1482:GDJ1484 GNC1482:GNF1484 GWY1482:GXB1484 HGU1482:HGX1484 HQQ1482:HQT1484 IAM1482:IAP1484 IKI1482:IKL1484 IUE1482:IUH1484 JEA1482:JED1484 JNW1482:JNZ1484 JXS1482:JXV1484 KHO1482:KHR1484 KRK1482:KRN1484 LBG1482:LBJ1484 LLC1482:LLF1484 LUY1482:LVB1484 MEU1482:MEX1484 MOQ1482:MOT1484 MYM1482:MYP1484 NII1482:NIL1484 NSE1482:NSH1484 OCA1482:OCD1484 OLW1482:OLZ1484 OVS1482:OVV1484 PFO1482:PFR1484 PPK1482:PPN1484 PZG1482:PZJ1484 QJC1482:QJF1484 QSY1482:QTB1484 RCU1482:RCX1484 RMQ1482:RMT1484 RWM1482:RWP1484 SGI1482:SGL1484 SQE1482:SQH1484 TAA1482:TAD1484 TJW1482:TJZ1484 TTS1482:TTV1484 UDO1482:UDR1484 UNK1482:UNN1484 UXG1482:UXJ1484 VHC1482:VHF1484 VQY1482:VRB1484 WAU1482:WAX1484 WKQ1482:WKT1484 VRE1515:VRH1515 IA1485 RW1485 ABS1485 ALO1485 AVK1485 BFG1485 BPC1485 BYY1485 CIU1485 CSQ1485 DCM1485 DMI1485 DWE1485 EGA1485 EPW1485 EZS1485 FJO1485 FTK1485 GDG1485 GNC1485 GWY1485 HGU1485 HQQ1485 IAM1485 IKI1485 IUE1485 JEA1485 JNW1485 JXS1485 KHO1485 KRK1485 LBG1485 LLC1485 LUY1485 MEU1485 MOQ1485 MYM1485 NII1485 NSE1485 OCA1485 OLW1485 OVS1485 PFO1485 PPK1485 PZG1485 QJC1485 QSY1485 RCU1485 RMQ1485 RWM1485 SGI1485 SQE1485 TAA1485 TJW1485 TTS1485 UDO1485 UNK1485 UXG1485 VHC1485 VQY1485 WAU1485 WKQ1485 WBA1515:WBD1515 IA1486:ID1489 RW1486:RZ1489 ABS1486:ABV1489 ALO1486:ALR1489 AVK1486:AVN1489 BFG1486:BFJ1489 BPC1486:BPF1489 BYY1486:BZB1489 CIU1486:CIX1489 CSQ1486:CST1489 DCM1486:DCP1489 DMI1486:DML1489 DWE1486:DWH1489 EGA1486:EGD1489 EPW1486:EPZ1489 EZS1486:EZV1489 FJO1486:FJR1489 FTK1486:FTN1489 GDG1486:GDJ1489 GNC1486:GNF1489 GWY1486:GXB1489 HGU1486:HGX1489 HQQ1486:HQT1489 IAM1486:IAP1489 IKI1486:IKL1489 IUE1486:IUH1489 JEA1486:JED1489 JNW1486:JNZ1489 JXS1486:JXV1489 KHO1486:KHR1489 KRK1486:KRN1489 LBG1486:LBJ1489 LLC1486:LLF1489 LUY1486:LVB1489 MEU1486:MEX1489 MOQ1486:MOT1489 MYM1486:MYP1489 NII1486:NIL1489 NSE1486:NSH1489 OCA1486:OCD1489 OLW1486:OLZ1489 OVS1486:OVV1489 PFO1486:PFR1489 PPK1486:PPN1489 PZG1486:PZJ1489 QJC1486:QJF1489 QSY1486:QTB1489 RCU1486:RCX1489 RMQ1486:RMT1489 RWM1486:RWP1489 SGI1486:SGL1489 SQE1486:SQH1489 TAA1486:TAD1489 TJW1486:TJZ1489 TTS1486:TTV1489 UDO1486:UDR1489 UNK1486:UNN1489 UXG1486:UXJ1489 VHC1486:VHF1489 VQY1486:VRB1489 WAU1486:WAX1489 WKQ1486:WKT1489 WKW1515:WKZ1515 IG1515:IJ1515 SC1515:SF1515 ABY1515:ACB1515 ALU1515:ALX1515 AVQ1515:AVT1515 BFM1515:BFP1515 BPI1515:BPL1515 BZE1515:BZH1515 CJA1515:CJD1515 CSW1515:CSZ1515 DCS1515:DCV1515 DMO1515:DMR1515 DWK1515:DWN1515 EGG1515:EGJ1515 EQC1515:EQF1515 EZY1515:FAB1515 FJU1515:FJX1515 FTQ1515:FTT1515 GDM1515:GDP1515 GNI1515:GNL1515 GXE1515:GXH1515 HHA1515:HHD1515 HQW1515:HQZ1515 IAS1515:IAV1515 IKO1515:IKR1515 IUK1515:IUN1515 JEG1515:JEJ1515 JOC1515:JOF1515 JXY1515:JYB1515 KHU1515:KHX1515 KRQ1515:KRT1515 LBM1515:LBP1515 LLI1515:LLL1515 LVE1515:LVH1515 MFA1515:MFD1515 MOW1515:MOZ1515 MYS1515:MYV1515 NIO1515:NIR1515 NSK1515:NSN1515 OCG1515:OCJ1515 OMC1515:OMF1515 OVY1515:OWB1515 PFU1515:PFX1515 PPQ1515:PPT1515 PZM1515:PZP1515 QJI1515:QJL1515 QTE1515:QTH1515 RDA1515:RDD1515 RMW1515:RMZ1515 RWS1515:RWV1515 SGO1515:SGR1515 SQK1515:SQN1515 TAG1515:TAJ1515 TKC1515:TKF1515 TTY1515:TUB1515 UDU1515:UDX1515 UNQ1515:UNT1515 UXM1515:UXP1515 AE1627:AH1627" xr:uid="{00000000-0002-0000-1800-000000000000}">
      <formula1>#REF!</formula1>
    </dataValidation>
  </dataValidations>
  <hyperlinks>
    <hyperlink ref="AO1372" r:id="rId1" xr:uid="{00000000-0004-0000-1800-000000000000}"/>
    <hyperlink ref="AO1369" r:id="rId2" display="liang1.gao@sanofi.com" xr:uid="{00000000-0004-0000-1800-000001000000}"/>
    <hyperlink ref="AO1384" r:id="rId3" xr:uid="{00000000-0004-0000-1800-000002000000}"/>
    <hyperlink ref="AO1370" r:id="rId4" xr:uid="{00000000-0004-0000-1800-000003000000}"/>
    <hyperlink ref="AU1371" r:id="rId5" display="开封市金明区疾病预防控制中心疫苗专用章" xr:uid="{00000000-0004-0000-1800-000004000000}"/>
    <hyperlink ref="AO1401" r:id="rId6" xr:uid="{00000000-0004-0000-1800-000005000000}"/>
    <hyperlink ref="AO1405" r:id="rId7" xr:uid="{00000000-0004-0000-1800-000006000000}"/>
    <hyperlink ref="AO1414" r:id="rId8" xr:uid="{00000000-0004-0000-1800-000007000000}"/>
    <hyperlink ref="AO1415" r:id="rId9" xr:uid="{00000000-0004-0000-1800-000008000000}"/>
    <hyperlink ref="AO1416" r:id="rId10" xr:uid="{00000000-0004-0000-1800-000009000000}"/>
    <hyperlink ref="AO1419" r:id="rId11" xr:uid="{00000000-0004-0000-1800-00000A000000}"/>
    <hyperlink ref="AO1413" r:id="rId12" xr:uid="{00000000-0004-0000-1800-00000B000000}"/>
    <hyperlink ref="AO1420" r:id="rId13" xr:uid="{00000000-0004-0000-1800-00000C000000}"/>
    <hyperlink ref="AO1431" r:id="rId14" xr:uid="{00000000-0004-0000-1800-00000D000000}"/>
    <hyperlink ref="AO1427" r:id="rId15" xr:uid="{00000000-0004-0000-1800-00000E000000}"/>
    <hyperlink ref="AO1438" r:id="rId16" tooltip="mailto:Qihong1.Ye@sanofi.com" xr:uid="{00000000-0004-0000-1800-00000F000000}"/>
    <hyperlink ref="AO1439" r:id="rId17" tooltip="mailto:Qihong1.Ye@sanofi.com" xr:uid="{00000000-0004-0000-1800-000010000000}"/>
    <hyperlink ref="AO1440" r:id="rId18" tooltip="mailto:Qihong1.Ye@sanofi.com" xr:uid="{00000000-0004-0000-1800-000011000000}"/>
    <hyperlink ref="AO1442" r:id="rId19" xr:uid="{00000000-0004-0000-1800-000012000000}"/>
    <hyperlink ref="AO1448" r:id="rId20" xr:uid="{00000000-0004-0000-1800-000013000000}"/>
    <hyperlink ref="AO1455" r:id="rId21" tooltip="mailto:Qihong1.Ye@sanofi.com" xr:uid="{00000000-0004-0000-1800-000014000000}"/>
    <hyperlink ref="AO1461" r:id="rId22" xr:uid="{00000000-0004-0000-1800-000015000000}"/>
    <hyperlink ref="AO1468" r:id="rId23" xr:uid="{00000000-0004-0000-1800-000016000000}"/>
    <hyperlink ref="AO1467" r:id="rId24" xr:uid="{00000000-0004-0000-1800-000017000000}"/>
    <hyperlink ref="AO1469" r:id="rId25" xr:uid="{00000000-0004-0000-1800-000018000000}"/>
    <hyperlink ref="AO1470" r:id="rId26" xr:uid="{00000000-0004-0000-1800-000019000000}"/>
    <hyperlink ref="AO1473" r:id="rId27" xr:uid="{00000000-0004-0000-1800-00001A000000}"/>
    <hyperlink ref="AO1512" r:id="rId28" xr:uid="{00000000-0004-0000-1800-00001B000000}"/>
    <hyperlink ref="AO1490" r:id="rId29" xr:uid="{00000000-0004-0000-1800-00001C000000}"/>
    <hyperlink ref="AO1494" r:id="rId30" xr:uid="{00000000-0004-0000-1800-00001D000000}"/>
    <hyperlink ref="AO1493" r:id="rId31" xr:uid="{00000000-0004-0000-1800-00001E000000}"/>
    <hyperlink ref="AO1495" r:id="rId32" xr:uid="{00000000-0004-0000-1800-00001F000000}"/>
    <hyperlink ref="AO1496" r:id="rId33" xr:uid="{00000000-0004-0000-1800-000020000000}"/>
    <hyperlink ref="AO1499" r:id="rId34" xr:uid="{00000000-0004-0000-1800-000021000000}"/>
    <hyperlink ref="AO1500" r:id="rId35" xr:uid="{00000000-0004-0000-1800-000022000000}"/>
    <hyperlink ref="AO1502" r:id="rId36" xr:uid="{00000000-0004-0000-1800-000023000000}"/>
    <hyperlink ref="AO1501" r:id="rId37" xr:uid="{00000000-0004-0000-1800-000024000000}"/>
    <hyperlink ref="AO1504" r:id="rId38" xr:uid="{00000000-0004-0000-1800-000025000000}"/>
    <hyperlink ref="AO1506" r:id="rId39" xr:uid="{00000000-0004-0000-1800-000026000000}"/>
    <hyperlink ref="AO1510" r:id="rId40" xr:uid="{00000000-0004-0000-1800-000027000000}"/>
    <hyperlink ref="AO1509" r:id="rId41" xr:uid="{00000000-0004-0000-1800-000028000000}"/>
    <hyperlink ref="AO1513" r:id="rId42" xr:uid="{00000000-0004-0000-1800-000029000000}"/>
    <hyperlink ref="AO1516" r:id="rId43" xr:uid="{00000000-0004-0000-1800-00002A000000}"/>
    <hyperlink ref="AO1521" r:id="rId44" xr:uid="{00000000-0004-0000-1800-00002B000000}"/>
    <hyperlink ref="AO1522" r:id="rId45" xr:uid="{00000000-0004-0000-1800-00002C000000}"/>
    <hyperlink ref="AO244" r:id="rId46" xr:uid="{00000000-0004-0000-1800-00002D000000}"/>
    <hyperlink ref="AO1527" r:id="rId47" xr:uid="{00000000-0004-0000-1800-00002E000000}"/>
    <hyperlink ref="AO956" r:id="rId48" xr:uid="{00000000-0004-0000-1800-00002F000000}"/>
    <hyperlink ref="AO955" r:id="rId49" xr:uid="{00000000-0004-0000-1800-000030000000}"/>
    <hyperlink ref="AO954" r:id="rId50" xr:uid="{00000000-0004-0000-1800-000031000000}"/>
    <hyperlink ref="AO4" r:id="rId51" xr:uid="{00000000-0004-0000-1800-000032000000}"/>
    <hyperlink ref="AO5" r:id="rId52" xr:uid="{00000000-0004-0000-1800-000033000000}"/>
    <hyperlink ref="AO9" r:id="rId53" xr:uid="{00000000-0004-0000-1800-000034000000}"/>
    <hyperlink ref="AO647" r:id="rId54" xr:uid="{00000000-0004-0000-1800-000035000000}"/>
    <hyperlink ref="AO718" r:id="rId55" xr:uid="{00000000-0004-0000-1800-000036000000}"/>
    <hyperlink ref="AO719" r:id="rId56" xr:uid="{00000000-0004-0000-1800-000037000000}"/>
    <hyperlink ref="AO722" r:id="rId57" xr:uid="{00000000-0004-0000-1800-000038000000}"/>
    <hyperlink ref="AO723" r:id="rId58" xr:uid="{00000000-0004-0000-1800-000039000000}"/>
    <hyperlink ref="AO745" r:id="rId59" xr:uid="{00000000-0004-0000-1800-00003A000000}"/>
    <hyperlink ref="AO749" r:id="rId60" xr:uid="{00000000-0004-0000-1800-00003B000000}"/>
    <hyperlink ref="AO750" r:id="rId61" xr:uid="{00000000-0004-0000-1800-00003C000000}"/>
    <hyperlink ref="AO754" r:id="rId62" xr:uid="{00000000-0004-0000-1800-00003D000000}"/>
    <hyperlink ref="AO755" r:id="rId63" xr:uid="{00000000-0004-0000-1800-00003E000000}"/>
    <hyperlink ref="AO757" r:id="rId64" xr:uid="{00000000-0004-0000-1800-00003F000000}"/>
    <hyperlink ref="AO778" r:id="rId65" xr:uid="{00000000-0004-0000-1800-000040000000}"/>
    <hyperlink ref="AO784" r:id="rId66" xr:uid="{00000000-0004-0000-1800-000041000000}"/>
    <hyperlink ref="AO849" r:id="rId67" xr:uid="{00000000-0004-0000-1800-000042000000}"/>
    <hyperlink ref="AO900" r:id="rId68" xr:uid="{00000000-0004-0000-1800-000043000000}"/>
    <hyperlink ref="AO721" r:id="rId69" xr:uid="{00000000-0004-0000-1800-000044000000}"/>
    <hyperlink ref="AO724" r:id="rId70" xr:uid="{00000000-0004-0000-1800-000045000000}"/>
    <hyperlink ref="AO738" r:id="rId71" xr:uid="{00000000-0004-0000-1800-000046000000}"/>
    <hyperlink ref="AO739" r:id="rId72" xr:uid="{00000000-0004-0000-1800-000047000000}"/>
    <hyperlink ref="AO740" r:id="rId73" xr:uid="{00000000-0004-0000-1800-000048000000}"/>
    <hyperlink ref="AO741" r:id="rId74" xr:uid="{00000000-0004-0000-1800-000049000000}"/>
    <hyperlink ref="AO743" r:id="rId75" xr:uid="{00000000-0004-0000-1800-00004A000000}"/>
    <hyperlink ref="AO756" r:id="rId76" xr:uid="{00000000-0004-0000-1800-00004B000000}"/>
    <hyperlink ref="AO810" r:id="rId77" xr:uid="{00000000-0004-0000-1800-00004C000000}"/>
    <hyperlink ref="AO840" r:id="rId78" xr:uid="{00000000-0004-0000-1800-00004D000000}"/>
    <hyperlink ref="AO901" r:id="rId79" xr:uid="{00000000-0004-0000-1800-00004E000000}"/>
    <hyperlink ref="AO1113" r:id="rId80" xr:uid="{00000000-0004-0000-1800-00004F000000}"/>
    <hyperlink ref="AO1528" r:id="rId81" xr:uid="{00000000-0004-0000-1800-000050000000}"/>
    <hyperlink ref="AO1532" r:id="rId82" xr:uid="{00000000-0004-0000-1800-000051000000}"/>
    <hyperlink ref="AO1533" r:id="rId83" xr:uid="{00000000-0004-0000-1800-000052000000}"/>
    <hyperlink ref="AO1535" r:id="rId84" xr:uid="{00000000-0004-0000-1800-000053000000}"/>
    <hyperlink ref="AO1537" r:id="rId85" xr:uid="{00000000-0004-0000-1800-000054000000}"/>
    <hyperlink ref="AO1541" r:id="rId86" xr:uid="{00000000-0004-0000-1800-000055000000}"/>
    <hyperlink ref="AO1325" r:id="rId87" display="mailto:gen.chen@sanofi.com" xr:uid="{00000000-0004-0000-1800-000056000000}"/>
    <hyperlink ref="AO1542" r:id="rId88" xr:uid="{00000000-0004-0000-1800-000057000000}"/>
    <hyperlink ref="AO1545" r:id="rId89" xr:uid="{00000000-0004-0000-1800-000058000000}"/>
    <hyperlink ref="AO1076" r:id="rId90" xr:uid="{00000000-0004-0000-1800-000059000000}"/>
    <hyperlink ref="AO1077" r:id="rId91" xr:uid="{00000000-0004-0000-1800-00005A000000}"/>
    <hyperlink ref="AO257" r:id="rId92" xr:uid="{00000000-0004-0000-1800-00005B000000}"/>
    <hyperlink ref="AO375" r:id="rId93" xr:uid="{00000000-0004-0000-1800-00005C000000}"/>
    <hyperlink ref="AO373" r:id="rId94" xr:uid="{00000000-0004-0000-1800-00005D000000}"/>
    <hyperlink ref="AO372" r:id="rId95" xr:uid="{00000000-0004-0000-1800-00005E000000}"/>
    <hyperlink ref="AO1548" r:id="rId96" xr:uid="{00000000-0004-0000-1800-00005F000000}"/>
    <hyperlink ref="AO1552" r:id="rId97" xr:uid="{00000000-0004-0000-1800-000060000000}"/>
    <hyperlink ref="AO1554" r:id="rId98" tooltip="mailto:yang4.li@sanofi.com" xr:uid="{00000000-0004-0000-1800-000061000000}"/>
    <hyperlink ref="AO1558" r:id="rId99" xr:uid="{00000000-0004-0000-1800-000062000000}"/>
    <hyperlink ref="AO1559" r:id="rId100" xr:uid="{00000000-0004-0000-1800-000063000000}"/>
    <hyperlink ref="AO1560" r:id="rId101" xr:uid="{00000000-0004-0000-1800-000064000000}"/>
    <hyperlink ref="AO1563" r:id="rId102" xr:uid="{00000000-0004-0000-1800-000065000000}"/>
    <hyperlink ref="AO1564" r:id="rId103" xr:uid="{00000000-0004-0000-1800-000066000000}"/>
    <hyperlink ref="AO1567" r:id="rId104" xr:uid="{00000000-0004-0000-1800-000067000000}"/>
    <hyperlink ref="AO1568" r:id="rId105" xr:uid="{00000000-0004-0000-1800-000068000000}"/>
    <hyperlink ref="AO1570" r:id="rId106" xr:uid="{00000000-0004-0000-1800-000069000000}"/>
    <hyperlink ref="AO1569" r:id="rId107" xr:uid="{00000000-0004-0000-1800-00006A000000}"/>
    <hyperlink ref="AO1571" r:id="rId108" xr:uid="{00000000-0004-0000-1800-00006B000000}"/>
    <hyperlink ref="AO1572" r:id="rId109" xr:uid="{00000000-0004-0000-1800-00006C000000}"/>
    <hyperlink ref="AO1588" r:id="rId110" xr:uid="{00000000-0004-0000-1800-00006D000000}"/>
    <hyperlink ref="AO1585" r:id="rId111" xr:uid="{00000000-0004-0000-1800-00006E000000}"/>
    <hyperlink ref="AO1579" r:id="rId112" xr:uid="{00000000-0004-0000-1800-00006F000000}"/>
    <hyperlink ref="AO1575" r:id="rId113" xr:uid="{00000000-0004-0000-1800-000070000000}"/>
    <hyperlink ref="AO1576:AO1578" r:id="rId114" display="rui.lu@sanofi.com" xr:uid="{00000000-0004-0000-1800-000071000000}"/>
    <hyperlink ref="AO1580" r:id="rId115" xr:uid="{00000000-0004-0000-1800-000072000000}"/>
    <hyperlink ref="AO1581" r:id="rId116" xr:uid="{00000000-0004-0000-1800-000073000000}"/>
    <hyperlink ref="AO1582" r:id="rId117" xr:uid="{00000000-0004-0000-1800-000074000000}"/>
    <hyperlink ref="AO1583" r:id="rId118" xr:uid="{00000000-0004-0000-1800-000075000000}"/>
    <hyperlink ref="AO1584" r:id="rId119" xr:uid="{00000000-0004-0000-1800-000076000000}"/>
    <hyperlink ref="AO1589" r:id="rId120" xr:uid="{00000000-0004-0000-1800-000077000000}"/>
    <hyperlink ref="AO1586" r:id="rId121" xr:uid="{00000000-0004-0000-1800-000078000000}"/>
    <hyperlink ref="AO1587" r:id="rId122" xr:uid="{00000000-0004-0000-1800-000079000000}"/>
    <hyperlink ref="AO1591" r:id="rId123" xr:uid="{00000000-0004-0000-1800-00007A000000}"/>
    <hyperlink ref="AO1596" r:id="rId124" xr:uid="{00000000-0004-0000-1800-00007B000000}"/>
    <hyperlink ref="AO1597" r:id="rId125" xr:uid="{00000000-0004-0000-1800-00007C000000}"/>
    <hyperlink ref="AO1598" r:id="rId126" xr:uid="{00000000-0004-0000-1800-00007D000000}"/>
    <hyperlink ref="AO1600" r:id="rId127" xr:uid="{00000000-0004-0000-1800-00007E000000}"/>
    <hyperlink ref="AO1599" r:id="rId128" xr:uid="{00000000-0004-0000-1800-00007F000000}"/>
    <hyperlink ref="AO1639" r:id="rId129" display="liang1.gao@sanofi.com" xr:uid="{00000000-0004-0000-1800-000080000000}"/>
    <hyperlink ref="AO1602" r:id="rId130" xr:uid="{00000000-0004-0000-1800-000081000000}"/>
    <hyperlink ref="AO1603" r:id="rId131" xr:uid="{00000000-0004-0000-1800-000082000000}"/>
    <hyperlink ref="AO1601" r:id="rId132" xr:uid="{00000000-0004-0000-1800-000083000000}"/>
    <hyperlink ref="AO1605" r:id="rId133" xr:uid="{00000000-0004-0000-1800-000084000000}"/>
    <hyperlink ref="AO1604" r:id="rId134" xr:uid="{00000000-0004-0000-1800-000085000000}"/>
    <hyperlink ref="AO1608" r:id="rId135" xr:uid="{00000000-0004-0000-1800-000086000000}"/>
    <hyperlink ref="AO1243" r:id="rId136" xr:uid="{00000000-0004-0000-1800-000087000000}"/>
    <hyperlink ref="AO1244" r:id="rId137" xr:uid="{00000000-0004-0000-1800-000088000000}"/>
    <hyperlink ref="AO1245" r:id="rId138" xr:uid="{00000000-0004-0000-1800-000089000000}"/>
    <hyperlink ref="AO1246" r:id="rId139" xr:uid="{00000000-0004-0000-1800-00008A000000}"/>
    <hyperlink ref="AO1247" r:id="rId140" xr:uid="{00000000-0004-0000-1800-00008B000000}"/>
    <hyperlink ref="AO1269" r:id="rId141" xr:uid="{00000000-0004-0000-1800-00008C000000}"/>
    <hyperlink ref="AO1270" r:id="rId142" xr:uid="{00000000-0004-0000-1800-00008D000000}"/>
    <hyperlink ref="AO1323" r:id="rId143" display="mailto:gen.chen@sanofi.com" xr:uid="{00000000-0004-0000-1800-00008E000000}"/>
    <hyperlink ref="AO1324" r:id="rId144" display="mailto:gen.chen@sanofi.com" xr:uid="{00000000-0004-0000-1800-00008F000000}"/>
    <hyperlink ref="AO1361" r:id="rId145" display="mailto:gen.chen@sanofi.com" xr:uid="{00000000-0004-0000-1800-000090000000}"/>
    <hyperlink ref="AO1362" r:id="rId146" display="mailto:gen.chen@sanofi.com" xr:uid="{00000000-0004-0000-1800-000091000000}"/>
    <hyperlink ref="AO1364" r:id="rId147" display="mailto:gen.chen@sanofi.com" xr:uid="{00000000-0004-0000-1800-000092000000}"/>
    <hyperlink ref="AO1610" r:id="rId148" xr:uid="{00000000-0004-0000-1800-000093000000}"/>
    <hyperlink ref="AO1612" r:id="rId149" xr:uid="{00000000-0004-0000-1800-000094000000}"/>
    <hyperlink ref="AO1613" r:id="rId150" xr:uid="{00000000-0004-0000-1800-000095000000}"/>
    <hyperlink ref="AO1621" r:id="rId151" xr:uid="{00000000-0004-0000-1800-000096000000}"/>
    <hyperlink ref="AO135" r:id="rId152" xr:uid="{00000000-0004-0000-1800-000097000000}"/>
    <hyperlink ref="AO136" r:id="rId153" xr:uid="{00000000-0004-0000-1800-000098000000}"/>
    <hyperlink ref="AO137" r:id="rId154" xr:uid="{00000000-0004-0000-1800-000099000000}"/>
    <hyperlink ref="AO145" r:id="rId155" xr:uid="{00000000-0004-0000-1800-00009A000000}"/>
    <hyperlink ref="AO146" r:id="rId156" xr:uid="{00000000-0004-0000-1800-00009B000000}"/>
    <hyperlink ref="AO147" r:id="rId157" xr:uid="{00000000-0004-0000-1800-00009C000000}"/>
    <hyperlink ref="AO148" r:id="rId158" xr:uid="{00000000-0004-0000-1800-00009D000000}"/>
    <hyperlink ref="AO683" r:id="rId159" xr:uid="{00000000-0004-0000-1800-00009E000000}"/>
    <hyperlink ref="AO684" r:id="rId160" xr:uid="{00000000-0004-0000-1800-00009F000000}"/>
    <hyperlink ref="AO685" r:id="rId161" xr:uid="{00000000-0004-0000-1800-0000A0000000}"/>
    <hyperlink ref="AO804" r:id="rId162" xr:uid="{00000000-0004-0000-1800-0000A1000000}"/>
    <hyperlink ref="AO951" r:id="rId163" xr:uid="{00000000-0004-0000-1800-0000A2000000}"/>
    <hyperlink ref="AO1046" r:id="rId164" xr:uid="{00000000-0004-0000-1800-0000A3000000}"/>
    <hyperlink ref="AO1330" r:id="rId165" xr:uid="{00000000-0004-0000-1800-0000A4000000}"/>
    <hyperlink ref="AO1371" r:id="rId166" xr:uid="{00000000-0004-0000-1800-0000A5000000}"/>
    <hyperlink ref="AO1553" r:id="rId167" xr:uid="{00000000-0004-0000-1800-0000A6000000}"/>
    <hyperlink ref="AO1620" r:id="rId168" xr:uid="{00000000-0004-0000-1800-0000A7000000}"/>
    <hyperlink ref="AO1622" r:id="rId169" xr:uid="{00000000-0004-0000-1800-0000A8000000}"/>
    <hyperlink ref="AO1616" r:id="rId170" xr:uid="{00000000-0004-0000-1800-0000A9000000}"/>
    <hyperlink ref="AO1624" r:id="rId171" xr:uid="{00000000-0004-0000-1800-0000AA000000}"/>
    <hyperlink ref="AO1627" r:id="rId172" xr:uid="{00000000-0004-0000-1800-0000AB000000}"/>
    <hyperlink ref="AO271" r:id="rId173" xr:uid="{00000000-0004-0000-1800-0000AC000000}"/>
    <hyperlink ref="AO272" r:id="rId174" xr:uid="{00000000-0004-0000-1800-0000AD000000}"/>
    <hyperlink ref="AO273" r:id="rId175" xr:uid="{00000000-0004-0000-1800-0000AE000000}"/>
    <hyperlink ref="AO274" r:id="rId176" xr:uid="{00000000-0004-0000-1800-0000AF000000}"/>
    <hyperlink ref="AO532" r:id="rId177" xr:uid="{00000000-0004-0000-1800-0000B0000000}"/>
    <hyperlink ref="AO533" r:id="rId178" xr:uid="{00000000-0004-0000-1800-0000B1000000}"/>
    <hyperlink ref="AO924" r:id="rId179" xr:uid="{00000000-0004-0000-1800-0000B2000000}"/>
    <hyperlink ref="AO1265" r:id="rId180" xr:uid="{00000000-0004-0000-1800-0000B3000000}"/>
    <hyperlink ref="AO1289" r:id="rId181" xr:uid="{00000000-0004-0000-1800-0000B4000000}"/>
    <hyperlink ref="AO1291" r:id="rId182" xr:uid="{00000000-0004-0000-1800-0000B5000000}"/>
    <hyperlink ref="AO1297" r:id="rId183" xr:uid="{00000000-0004-0000-1800-0000B6000000}"/>
    <hyperlink ref="AO1320" r:id="rId184" xr:uid="{00000000-0004-0000-1800-0000B7000000}"/>
    <hyperlink ref="AO1403" r:id="rId185" xr:uid="{00000000-0004-0000-1800-0000B8000000}"/>
    <hyperlink ref="AO1484" r:id="rId186" xr:uid="{00000000-0004-0000-1800-0000B9000000}"/>
    <hyperlink ref="AO1485" r:id="rId187" xr:uid="{00000000-0004-0000-1800-0000BA000000}"/>
    <hyperlink ref="AO1486" r:id="rId188" xr:uid="{00000000-0004-0000-1800-0000BB000000}"/>
    <hyperlink ref="AO1515" r:id="rId189" xr:uid="{00000000-0004-0000-1800-0000BC000000}"/>
    <hyperlink ref="AO1629" r:id="rId190" xr:uid="{00000000-0004-0000-1800-0000BD000000}"/>
  </hyperlinks>
  <pageMargins left="0.7" right="0.7" top="0.75" bottom="0.75" header="0.3" footer="0.3"/>
  <pageSetup paperSize="9" orientation="portrait" r:id="rId191"/>
  <legacyDrawing r:id="rId19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1800-000001000000}">
          <x14:formula1>
            <xm:f>'C:\Documents and Settings\Administrator\桌面\[新党君龙开户客户信息_北区20160609.xlsx]Sheet2'!#REF!</xm:f>
          </x14:formula1>
          <xm:sqref>AE1643:AH1643</xm:sqref>
        </x14:dataValidation>
        <x14:dataValidation type="list" allowBlank="1" showInputMessage="1" showErrorMessage="1" xr:uid="{00000000-0002-0000-1800-000002000000}">
          <x14:formula1>
            <xm:f>'E:\巴斯德\商务\CDC开户所需资料\[2]Sheet2'!#REF!</xm:f>
          </x14:formula1>
          <xm:sqref>AE1578:AH1579 AE1620</xm:sqref>
        </x14:dataValidation>
        <x14:dataValidation type="list" allowBlank="1" showInputMessage="1" showErrorMessage="1" xr:uid="{00000000-0002-0000-1800-000003000000}">
          <x14:formula1>
            <xm:f>'E:\巴斯德\商务\CDC开户所需资料\[1]Sheet2'!#REF!</xm:f>
          </x14:formula1>
          <xm:sqref>AE1569:AH1572 AE1575:AH1577 AE1589:AH1589 AE1585:AH1585 AE1600:AH1600 AE1629:AH1629</xm:sqref>
        </x14:dataValidation>
        <x14:dataValidation type="list" allowBlank="1" showInputMessage="1" showErrorMessage="1" xr:uid="{00000000-0002-0000-1800-000004000000}">
          <x14:formula1>
            <xm:f>'C:\Users\i0159003\Desktop\新流通方案\销售回件\新客户信息表反馈\[张全娟--新开户客户信息_河南20160609.xlsx]Sheet2'!#REF!</xm:f>
          </x14:formula1>
          <xm:sqref>AE1580:AH1580 AE1613:AH1613</xm:sqref>
        </x14:dataValidation>
        <x14:dataValidation type="list" allowBlank="1" showInputMessage="1" showErrorMessage="1" xr:uid="{00000000-0002-0000-1800-000005000000}">
          <x14:formula1>
            <xm:f>'F:\Users\i0159003\Desktop\新流通方案\销售回件\新客户信息表反馈\[张全娟--新开户客户信息_河南20160609.xlsx]Sheet2'!#REF!</xm:f>
          </x14:formula1>
          <xm:sqref>AE1581:AH1581</xm:sqref>
        </x14:dataValidation>
        <x14:dataValidation type="list" allowBlank="1" showInputMessage="1" showErrorMessage="1" xr:uid="{00000000-0002-0000-1800-000006000000}">
          <x14:formula1>
            <xm:f>'C:\Users\jingdong\Desktop\[2]Sheet2'!#REF!</xm:f>
          </x14:formula1>
          <xm:sqref>AE1591 AE1601 AE1610 AE1624</xm:sqref>
        </x14:dataValidation>
        <x14:dataValidation type="list" allowBlank="1" showInputMessage="1" showErrorMessage="1" xr:uid="{00000000-0002-0000-1800-000007000000}">
          <x14:formula1>
            <xm:f>'C:\Users\jingdong\Desktop\[3]Sheet2'!#REF!</xm:f>
          </x14:formula1>
          <xm:sqref>AF1591:AH1591 AF1601:AH1601</xm:sqref>
        </x14:dataValidation>
        <x14:dataValidation type="list" allowBlank="1" showInputMessage="1" showErrorMessage="1" xr:uid="{00000000-0002-0000-1800-000008000000}">
          <x14:formula1>
            <xm:f>'C:\SANOFI\AIMMS\Data Collection\Transportation Planning\Users\I0281549\AppData\Local\Microsoft\Windows\Temporary Internet Files\Content.Outlook\AI8HN890\[新开户客户信息_南区20160625.xlsx]Sheet2'!#REF!</xm:f>
          </x14:formula1>
          <xm:sqref>AF1583:AH1584 AF1622:AH1622</xm:sqref>
        </x14:dataValidation>
        <x14:dataValidation type="list" allowBlank="1" showInputMessage="1" showErrorMessage="1" xr:uid="{00000000-0002-0000-1800-000009000000}">
          <x14:formula1>
            <xm:f>'E:\巴斯德\商务\CDC开户所需资料\[3]Sheet2'!#REF!</xm:f>
          </x14:formula1>
          <xm:sqref>AF1620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58"/>
  <sheetViews>
    <sheetView workbookViewId="0"/>
  </sheetViews>
  <sheetFormatPr defaultRowHeight="14.65"/>
  <cols>
    <col min="1" max="1" width="5.8984375" bestFit="1" customWidth="1"/>
    <col min="2" max="2" width="9.59765625" bestFit="1" customWidth="1"/>
    <col min="3" max="3" width="14.296875" bestFit="1" customWidth="1"/>
    <col min="4" max="4" width="59.3984375" bestFit="1" customWidth="1"/>
  </cols>
  <sheetData>
    <row r="1" spans="1:4">
      <c r="A1" s="1" t="s">
        <v>4</v>
      </c>
      <c r="B1" s="1" t="s">
        <v>0</v>
      </c>
      <c r="C1" s="1" t="s">
        <v>12</v>
      </c>
      <c r="D1" s="1" t="s">
        <v>3</v>
      </c>
    </row>
    <row r="2" spans="1:4">
      <c r="A2" t="s">
        <v>46</v>
      </c>
      <c r="B2" t="s">
        <v>13</v>
      </c>
      <c r="C2" t="s">
        <v>172</v>
      </c>
    </row>
    <row r="3" spans="1:4">
      <c r="A3" t="s">
        <v>49</v>
      </c>
      <c r="B3" t="s">
        <v>14</v>
      </c>
      <c r="C3" t="s">
        <v>172</v>
      </c>
    </row>
    <row r="4" spans="1:4">
      <c r="A4" t="s">
        <v>43</v>
      </c>
      <c r="B4" t="s">
        <v>15</v>
      </c>
      <c r="C4" t="s">
        <v>172</v>
      </c>
    </row>
    <row r="5" spans="1:4">
      <c r="A5" t="s">
        <v>43</v>
      </c>
      <c r="B5" t="s">
        <v>16</v>
      </c>
      <c r="C5" t="s">
        <v>172</v>
      </c>
    </row>
    <row r="6" spans="1:4">
      <c r="A6" t="s">
        <v>43</v>
      </c>
      <c r="B6" t="s">
        <v>17</v>
      </c>
      <c r="C6" t="s">
        <v>172</v>
      </c>
    </row>
    <row r="7" spans="1:4">
      <c r="A7" t="s">
        <v>49</v>
      </c>
      <c r="B7" t="s">
        <v>18</v>
      </c>
      <c r="C7" t="s">
        <v>172</v>
      </c>
    </row>
    <row r="8" spans="1:4">
      <c r="A8" t="s">
        <v>43</v>
      </c>
      <c r="B8" t="s">
        <v>19</v>
      </c>
      <c r="C8" t="s">
        <v>172</v>
      </c>
    </row>
    <row r="9" spans="1:4">
      <c r="A9" t="s">
        <v>43</v>
      </c>
      <c r="B9" t="s">
        <v>20</v>
      </c>
      <c r="C9" t="s">
        <v>172</v>
      </c>
    </row>
    <row r="10" spans="1:4">
      <c r="A10" t="s">
        <v>46</v>
      </c>
      <c r="B10" t="s">
        <v>21</v>
      </c>
      <c r="C10" t="s">
        <v>172</v>
      </c>
    </row>
    <row r="11" spans="1:4">
      <c r="A11" t="s">
        <v>43</v>
      </c>
      <c r="B11" t="s">
        <v>22</v>
      </c>
      <c r="C11" t="s">
        <v>172</v>
      </c>
    </row>
    <row r="12" spans="1:4">
      <c r="A12" t="s">
        <v>43</v>
      </c>
      <c r="B12" t="s">
        <v>23</v>
      </c>
      <c r="C12" t="s">
        <v>172</v>
      </c>
    </row>
    <row r="13" spans="1:4">
      <c r="A13" t="s">
        <v>46</v>
      </c>
      <c r="B13" t="s">
        <v>24</v>
      </c>
      <c r="C13" t="s">
        <v>172</v>
      </c>
    </row>
    <row r="14" spans="1:4">
      <c r="A14" t="s">
        <v>46</v>
      </c>
      <c r="B14" t="s">
        <v>25</v>
      </c>
      <c r="C14" t="s">
        <v>172</v>
      </c>
    </row>
    <row r="15" spans="1:4">
      <c r="A15" t="s">
        <v>46</v>
      </c>
      <c r="B15" t="s">
        <v>27</v>
      </c>
      <c r="C15" t="s">
        <v>172</v>
      </c>
    </row>
    <row r="16" spans="1:4">
      <c r="A16" t="s">
        <v>46</v>
      </c>
      <c r="B16" t="s">
        <v>28</v>
      </c>
      <c r="C16" t="s">
        <v>172</v>
      </c>
    </row>
    <row r="17" spans="1:3">
      <c r="A17" t="s">
        <v>43</v>
      </c>
      <c r="B17" t="s">
        <v>29</v>
      </c>
      <c r="C17" t="s">
        <v>172</v>
      </c>
    </row>
    <row r="18" spans="1:3">
      <c r="A18" t="s">
        <v>43</v>
      </c>
      <c r="B18" t="s">
        <v>30</v>
      </c>
      <c r="C18" t="s">
        <v>172</v>
      </c>
    </row>
    <row r="19" spans="1:3">
      <c r="A19" t="s">
        <v>46</v>
      </c>
      <c r="B19" t="s">
        <v>31</v>
      </c>
      <c r="C19" t="s">
        <v>172</v>
      </c>
    </row>
    <row r="20" spans="1:3">
      <c r="A20" t="s">
        <v>46</v>
      </c>
      <c r="B20" t="s">
        <v>32</v>
      </c>
      <c r="C20" t="s">
        <v>172</v>
      </c>
    </row>
    <row r="21" spans="1:3">
      <c r="A21" t="s">
        <v>46</v>
      </c>
      <c r="B21" t="s">
        <v>33</v>
      </c>
      <c r="C21" t="s">
        <v>172</v>
      </c>
    </row>
    <row r="22" spans="1:3">
      <c r="A22" t="s">
        <v>46</v>
      </c>
      <c r="B22" t="s">
        <v>34</v>
      </c>
      <c r="C22" t="s">
        <v>172</v>
      </c>
    </row>
    <row r="23" spans="1:3">
      <c r="A23" t="s">
        <v>46</v>
      </c>
      <c r="B23" t="s">
        <v>36</v>
      </c>
      <c r="C23" t="s">
        <v>172</v>
      </c>
    </row>
    <row r="24" spans="1:3">
      <c r="A24" t="s">
        <v>49</v>
      </c>
      <c r="B24" t="s">
        <v>37</v>
      </c>
      <c r="C24" t="s">
        <v>172</v>
      </c>
    </row>
    <row r="25" spans="1:3">
      <c r="A25" t="s">
        <v>43</v>
      </c>
      <c r="B25" t="s">
        <v>38</v>
      </c>
      <c r="C25" t="s">
        <v>172</v>
      </c>
    </row>
    <row r="26" spans="1:3">
      <c r="A26" t="s">
        <v>49</v>
      </c>
      <c r="B26" t="s">
        <v>39</v>
      </c>
      <c r="C26" t="s">
        <v>172</v>
      </c>
    </row>
    <row r="27" spans="1:3">
      <c r="A27" t="s">
        <v>43</v>
      </c>
      <c r="B27" t="s">
        <v>40</v>
      </c>
      <c r="C27" t="s">
        <v>172</v>
      </c>
    </row>
    <row r="28" spans="1:3">
      <c r="A28" t="s">
        <v>43</v>
      </c>
      <c r="B28" t="s">
        <v>42</v>
      </c>
      <c r="C28" t="s">
        <v>172</v>
      </c>
    </row>
    <row r="29" spans="1:3">
      <c r="A29" t="s">
        <v>46</v>
      </c>
      <c r="B29" t="s">
        <v>13</v>
      </c>
      <c r="C29" t="s">
        <v>173</v>
      </c>
    </row>
    <row r="30" spans="1:3">
      <c r="A30" t="s">
        <v>52</v>
      </c>
      <c r="B30" t="s">
        <v>14</v>
      </c>
      <c r="C30" t="s">
        <v>173</v>
      </c>
    </row>
    <row r="31" spans="1:3">
      <c r="A31" t="s">
        <v>55</v>
      </c>
      <c r="B31" t="s">
        <v>15</v>
      </c>
      <c r="C31" t="s">
        <v>173</v>
      </c>
    </row>
    <row r="32" spans="1:3">
      <c r="A32" t="s">
        <v>52</v>
      </c>
      <c r="B32" t="s">
        <v>16</v>
      </c>
      <c r="C32" t="s">
        <v>173</v>
      </c>
    </row>
    <row r="33" spans="1:3">
      <c r="A33" t="s">
        <v>55</v>
      </c>
      <c r="B33" t="s">
        <v>17</v>
      </c>
      <c r="C33" t="s">
        <v>173</v>
      </c>
    </row>
    <row r="34" spans="1:3">
      <c r="A34" t="s">
        <v>52</v>
      </c>
      <c r="B34" t="s">
        <v>18</v>
      </c>
      <c r="C34" t="s">
        <v>173</v>
      </c>
    </row>
    <row r="35" spans="1:3">
      <c r="A35" t="s">
        <v>52</v>
      </c>
      <c r="B35" t="s">
        <v>19</v>
      </c>
      <c r="C35" t="s">
        <v>173</v>
      </c>
    </row>
    <row r="36" spans="1:3">
      <c r="A36" t="s">
        <v>58</v>
      </c>
      <c r="B36" t="s">
        <v>20</v>
      </c>
      <c r="C36" t="s">
        <v>173</v>
      </c>
    </row>
    <row r="37" spans="1:3">
      <c r="A37" t="s">
        <v>46</v>
      </c>
      <c r="B37" t="s">
        <v>21</v>
      </c>
      <c r="C37" t="s">
        <v>173</v>
      </c>
    </row>
    <row r="38" spans="1:3">
      <c r="A38" t="s">
        <v>52</v>
      </c>
      <c r="B38" t="s">
        <v>22</v>
      </c>
      <c r="C38" t="s">
        <v>173</v>
      </c>
    </row>
    <row r="39" spans="1:3">
      <c r="A39" t="s">
        <v>58</v>
      </c>
      <c r="B39" t="s">
        <v>23</v>
      </c>
      <c r="C39" t="s">
        <v>173</v>
      </c>
    </row>
    <row r="40" spans="1:3">
      <c r="A40" t="s">
        <v>52</v>
      </c>
      <c r="B40" t="s">
        <v>24</v>
      </c>
      <c r="C40" t="s">
        <v>173</v>
      </c>
    </row>
    <row r="41" spans="1:3">
      <c r="A41" t="s">
        <v>52</v>
      </c>
      <c r="B41" t="s">
        <v>25</v>
      </c>
      <c r="C41" t="s">
        <v>173</v>
      </c>
    </row>
    <row r="42" spans="1:3">
      <c r="A42" t="s">
        <v>58</v>
      </c>
      <c r="B42" t="s">
        <v>26</v>
      </c>
      <c r="C42" t="s">
        <v>173</v>
      </c>
    </row>
    <row r="43" spans="1:3">
      <c r="A43" t="s">
        <v>46</v>
      </c>
      <c r="B43" t="s">
        <v>27</v>
      </c>
      <c r="C43" t="s">
        <v>173</v>
      </c>
    </row>
    <row r="44" spans="1:3">
      <c r="A44" t="s">
        <v>52</v>
      </c>
      <c r="B44" t="s">
        <v>28</v>
      </c>
      <c r="C44" t="s">
        <v>173</v>
      </c>
    </row>
    <row r="45" spans="1:3">
      <c r="A45" t="s">
        <v>55</v>
      </c>
      <c r="B45" t="s">
        <v>29</v>
      </c>
      <c r="C45" t="s">
        <v>173</v>
      </c>
    </row>
    <row r="46" spans="1:3">
      <c r="A46" t="s">
        <v>52</v>
      </c>
      <c r="B46" t="s">
        <v>30</v>
      </c>
      <c r="C46" t="s">
        <v>173</v>
      </c>
    </row>
    <row r="47" spans="1:3">
      <c r="A47" t="s">
        <v>46</v>
      </c>
      <c r="B47" t="s">
        <v>31</v>
      </c>
      <c r="C47" t="s">
        <v>173</v>
      </c>
    </row>
    <row r="48" spans="1:3">
      <c r="A48" t="s">
        <v>52</v>
      </c>
      <c r="B48" t="s">
        <v>32</v>
      </c>
      <c r="C48" t="s">
        <v>173</v>
      </c>
    </row>
    <row r="49" spans="1:3">
      <c r="A49" t="s">
        <v>52</v>
      </c>
      <c r="B49" t="s">
        <v>33</v>
      </c>
      <c r="C49" t="s">
        <v>173</v>
      </c>
    </row>
    <row r="50" spans="1:3">
      <c r="A50" t="s">
        <v>52</v>
      </c>
      <c r="B50" t="s">
        <v>34</v>
      </c>
      <c r="C50" t="s">
        <v>173</v>
      </c>
    </row>
    <row r="51" spans="1:3">
      <c r="A51" t="s">
        <v>58</v>
      </c>
      <c r="B51" t="s">
        <v>35</v>
      </c>
      <c r="C51" t="s">
        <v>173</v>
      </c>
    </row>
    <row r="52" spans="1:3">
      <c r="A52" t="s">
        <v>52</v>
      </c>
      <c r="B52" t="s">
        <v>36</v>
      </c>
      <c r="C52" t="s">
        <v>173</v>
      </c>
    </row>
    <row r="53" spans="1:3">
      <c r="A53" t="s">
        <v>52</v>
      </c>
      <c r="B53" t="s">
        <v>37</v>
      </c>
      <c r="C53" t="s">
        <v>173</v>
      </c>
    </row>
    <row r="54" spans="1:3">
      <c r="A54" t="s">
        <v>55</v>
      </c>
      <c r="B54" t="s">
        <v>38</v>
      </c>
      <c r="C54" t="s">
        <v>173</v>
      </c>
    </row>
    <row r="55" spans="1:3">
      <c r="A55" t="s">
        <v>52</v>
      </c>
      <c r="B55" t="s">
        <v>39</v>
      </c>
      <c r="C55" t="s">
        <v>173</v>
      </c>
    </row>
    <row r="56" spans="1:3">
      <c r="A56" t="s">
        <v>58</v>
      </c>
      <c r="B56" t="s">
        <v>40</v>
      </c>
      <c r="C56" t="s">
        <v>173</v>
      </c>
    </row>
    <row r="57" spans="1:3">
      <c r="A57" t="s">
        <v>58</v>
      </c>
      <c r="B57" t="s">
        <v>41</v>
      </c>
      <c r="C57" t="s">
        <v>173</v>
      </c>
    </row>
    <row r="58" spans="1:3">
      <c r="A58" t="s">
        <v>55</v>
      </c>
      <c r="B58" t="s">
        <v>42</v>
      </c>
      <c r="C58" t="s">
        <v>173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103"/>
  <sheetViews>
    <sheetView workbookViewId="0"/>
  </sheetViews>
  <sheetFormatPr defaultRowHeight="14.65"/>
  <cols>
    <col min="1" max="1" width="5.8984375" bestFit="1" customWidth="1"/>
    <col min="2" max="2" width="9.59765625" bestFit="1" customWidth="1"/>
    <col min="3" max="3" width="6.8984375" customWidth="1"/>
    <col min="4" max="4" width="59.3984375" bestFit="1" customWidth="1"/>
  </cols>
  <sheetData>
    <row r="1" spans="1:5">
      <c r="A1" s="1" t="s">
        <v>4</v>
      </c>
      <c r="B1" s="1" t="s">
        <v>0</v>
      </c>
      <c r="C1" s="1" t="s">
        <v>8</v>
      </c>
      <c r="D1" s="1" t="s">
        <v>3</v>
      </c>
    </row>
    <row r="2" spans="1:5">
      <c r="A2" t="s">
        <v>43</v>
      </c>
      <c r="B2" t="s">
        <v>26</v>
      </c>
      <c r="C2" s="3">
        <v>307793</v>
      </c>
      <c r="E2" s="3"/>
    </row>
    <row r="3" spans="1:5">
      <c r="A3" t="s">
        <v>43</v>
      </c>
      <c r="B3" t="s">
        <v>26</v>
      </c>
      <c r="C3" s="3">
        <v>321140</v>
      </c>
      <c r="E3" s="3"/>
    </row>
    <row r="4" spans="1:5">
      <c r="A4" t="s">
        <v>43</v>
      </c>
      <c r="B4" t="s">
        <v>26</v>
      </c>
      <c r="C4" s="3">
        <v>321141</v>
      </c>
      <c r="E4" s="3"/>
    </row>
    <row r="5" spans="1:5">
      <c r="A5" t="s">
        <v>43</v>
      </c>
      <c r="B5" t="s">
        <v>26</v>
      </c>
      <c r="C5" s="3">
        <v>307990</v>
      </c>
      <c r="E5" s="3"/>
    </row>
    <row r="6" spans="1:5">
      <c r="A6" t="s">
        <v>43</v>
      </c>
      <c r="B6" t="s">
        <v>26</v>
      </c>
      <c r="C6" s="3">
        <v>322795</v>
      </c>
      <c r="E6" s="3"/>
    </row>
    <row r="7" spans="1:5">
      <c r="A7" t="s">
        <v>43</v>
      </c>
      <c r="B7" t="s">
        <v>26</v>
      </c>
      <c r="C7" s="3">
        <v>309290</v>
      </c>
      <c r="E7" s="3"/>
    </row>
    <row r="8" spans="1:5">
      <c r="A8" t="s">
        <v>43</v>
      </c>
      <c r="B8" t="s">
        <v>26</v>
      </c>
      <c r="C8" s="3">
        <v>325402</v>
      </c>
      <c r="E8" s="3"/>
    </row>
    <row r="9" spans="1:5">
      <c r="A9" t="s">
        <v>43</v>
      </c>
      <c r="B9" t="s">
        <v>26</v>
      </c>
      <c r="C9" s="3">
        <v>328502</v>
      </c>
      <c r="E9" s="3"/>
    </row>
    <row r="10" spans="1:5">
      <c r="A10" t="s">
        <v>43</v>
      </c>
      <c r="B10" t="s">
        <v>26</v>
      </c>
      <c r="C10" s="3">
        <v>330691</v>
      </c>
      <c r="E10" s="3"/>
    </row>
    <row r="11" spans="1:5">
      <c r="A11" t="s">
        <v>43</v>
      </c>
      <c r="B11" t="s">
        <v>26</v>
      </c>
      <c r="C11" s="3">
        <v>308350</v>
      </c>
      <c r="E11" s="3"/>
    </row>
    <row r="12" spans="1:5">
      <c r="A12" t="s">
        <v>43</v>
      </c>
      <c r="B12" t="s">
        <v>26</v>
      </c>
      <c r="C12" s="3">
        <v>321129</v>
      </c>
      <c r="E12" s="3"/>
    </row>
    <row r="13" spans="1:5">
      <c r="A13" t="s">
        <v>43</v>
      </c>
      <c r="B13" t="s">
        <v>26</v>
      </c>
      <c r="C13" s="3">
        <v>322777</v>
      </c>
      <c r="E13" s="3"/>
    </row>
    <row r="14" spans="1:5">
      <c r="A14" t="s">
        <v>43</v>
      </c>
      <c r="B14" t="s">
        <v>26</v>
      </c>
      <c r="C14" s="3">
        <v>329719</v>
      </c>
      <c r="E14" s="3"/>
    </row>
    <row r="15" spans="1:5">
      <c r="A15" t="s">
        <v>43</v>
      </c>
      <c r="B15" t="s">
        <v>26</v>
      </c>
      <c r="C15" s="3">
        <v>321659</v>
      </c>
      <c r="E15" s="3"/>
    </row>
    <row r="16" spans="1:5">
      <c r="A16" t="s">
        <v>43</v>
      </c>
      <c r="B16" t="s">
        <v>26</v>
      </c>
      <c r="C16" s="3">
        <v>332214</v>
      </c>
      <c r="E16" s="3"/>
    </row>
    <row r="17" spans="1:5">
      <c r="A17" t="s">
        <v>46</v>
      </c>
      <c r="B17" t="s">
        <v>26</v>
      </c>
      <c r="C17" s="3">
        <v>321648</v>
      </c>
      <c r="E17" s="3"/>
    </row>
    <row r="18" spans="1:5">
      <c r="A18" t="s">
        <v>46</v>
      </c>
      <c r="B18" t="s">
        <v>26</v>
      </c>
      <c r="C18" s="3">
        <v>321649</v>
      </c>
      <c r="E18" s="3"/>
    </row>
    <row r="19" spans="1:5">
      <c r="A19" t="s">
        <v>46</v>
      </c>
      <c r="B19" t="s">
        <v>26</v>
      </c>
      <c r="C19" s="3">
        <v>321662</v>
      </c>
      <c r="E19" s="3"/>
    </row>
    <row r="20" spans="1:5">
      <c r="A20" t="s">
        <v>46</v>
      </c>
      <c r="B20" t="s">
        <v>26</v>
      </c>
      <c r="C20" s="3">
        <v>320665</v>
      </c>
      <c r="E20" s="3"/>
    </row>
    <row r="21" spans="1:5">
      <c r="A21" t="s">
        <v>46</v>
      </c>
      <c r="B21" t="s">
        <v>26</v>
      </c>
      <c r="C21" s="3">
        <v>320661</v>
      </c>
      <c r="E21" s="3"/>
    </row>
    <row r="22" spans="1:5">
      <c r="A22" t="s">
        <v>46</v>
      </c>
      <c r="B22" t="s">
        <v>26</v>
      </c>
      <c r="C22" s="3">
        <v>320682</v>
      </c>
      <c r="E22" s="3"/>
    </row>
    <row r="23" spans="1:5">
      <c r="A23" t="s">
        <v>46</v>
      </c>
      <c r="B23" t="s">
        <v>26</v>
      </c>
      <c r="C23" s="3">
        <v>322574</v>
      </c>
      <c r="E23" s="3"/>
    </row>
    <row r="24" spans="1:5">
      <c r="A24" t="s">
        <v>46</v>
      </c>
      <c r="B24" t="s">
        <v>26</v>
      </c>
      <c r="C24" s="3">
        <v>320681</v>
      </c>
      <c r="E24" s="3"/>
    </row>
    <row r="25" spans="1:5">
      <c r="A25" t="s">
        <v>46</v>
      </c>
      <c r="B25" t="s">
        <v>26</v>
      </c>
      <c r="C25" s="3">
        <v>320687</v>
      </c>
      <c r="E25" s="3"/>
    </row>
    <row r="26" spans="1:5">
      <c r="A26" t="s">
        <v>46</v>
      </c>
      <c r="B26" t="s">
        <v>26</v>
      </c>
      <c r="C26" s="3">
        <v>320685</v>
      </c>
      <c r="E26" s="3"/>
    </row>
    <row r="27" spans="1:5">
      <c r="A27" t="s">
        <v>46</v>
      </c>
      <c r="B27" t="s">
        <v>26</v>
      </c>
      <c r="C27" s="3">
        <v>320686</v>
      </c>
      <c r="E27" s="3"/>
    </row>
    <row r="28" spans="1:5">
      <c r="A28" t="s">
        <v>46</v>
      </c>
      <c r="B28" t="s">
        <v>26</v>
      </c>
      <c r="C28" s="3">
        <v>320692</v>
      </c>
      <c r="E28" s="3"/>
    </row>
    <row r="29" spans="1:5">
      <c r="A29" t="s">
        <v>46</v>
      </c>
      <c r="B29" t="s">
        <v>26</v>
      </c>
      <c r="C29" s="3">
        <v>320693</v>
      </c>
      <c r="E29" s="3"/>
    </row>
    <row r="30" spans="1:5">
      <c r="A30" t="s">
        <v>46</v>
      </c>
      <c r="B30" t="s">
        <v>26</v>
      </c>
      <c r="C30" s="3">
        <v>320691</v>
      </c>
      <c r="E30" s="3"/>
    </row>
    <row r="31" spans="1:5">
      <c r="A31" t="s">
        <v>46</v>
      </c>
      <c r="B31" t="s">
        <v>26</v>
      </c>
      <c r="C31" s="3">
        <v>332062</v>
      </c>
      <c r="E31" s="3"/>
    </row>
    <row r="32" spans="1:5">
      <c r="A32" t="s">
        <v>46</v>
      </c>
      <c r="B32" t="s">
        <v>26</v>
      </c>
      <c r="C32" s="3">
        <v>320695</v>
      </c>
      <c r="E32" s="3"/>
    </row>
    <row r="33" spans="1:5">
      <c r="A33" t="s">
        <v>46</v>
      </c>
      <c r="B33" t="s">
        <v>26</v>
      </c>
      <c r="C33" s="3">
        <v>320680</v>
      </c>
      <c r="E33" s="3"/>
    </row>
    <row r="34" spans="1:5">
      <c r="A34" t="s">
        <v>46</v>
      </c>
      <c r="B34" t="s">
        <v>26</v>
      </c>
      <c r="C34" s="3">
        <v>320690</v>
      </c>
      <c r="E34" s="3"/>
    </row>
    <row r="35" spans="1:5">
      <c r="A35" t="s">
        <v>46</v>
      </c>
      <c r="B35" t="s">
        <v>26</v>
      </c>
      <c r="C35" s="3">
        <v>332747</v>
      </c>
      <c r="E35" s="3"/>
    </row>
    <row r="36" spans="1:5">
      <c r="A36" t="s">
        <v>43</v>
      </c>
      <c r="B36" t="s">
        <v>35</v>
      </c>
      <c r="C36" s="3">
        <v>307793</v>
      </c>
    </row>
    <row r="37" spans="1:5">
      <c r="A37" t="s">
        <v>43</v>
      </c>
      <c r="B37" t="s">
        <v>35</v>
      </c>
      <c r="C37" s="3">
        <v>321140</v>
      </c>
    </row>
    <row r="38" spans="1:5">
      <c r="A38" t="s">
        <v>43</v>
      </c>
      <c r="B38" t="s">
        <v>35</v>
      </c>
      <c r="C38" s="3">
        <v>321141</v>
      </c>
    </row>
    <row r="39" spans="1:5">
      <c r="A39" t="s">
        <v>43</v>
      </c>
      <c r="B39" t="s">
        <v>35</v>
      </c>
      <c r="C39" s="3">
        <v>307990</v>
      </c>
    </row>
    <row r="40" spans="1:5">
      <c r="A40" t="s">
        <v>43</v>
      </c>
      <c r="B40" t="s">
        <v>35</v>
      </c>
      <c r="C40" s="3">
        <v>322795</v>
      </c>
    </row>
    <row r="41" spans="1:5">
      <c r="A41" t="s">
        <v>43</v>
      </c>
      <c r="B41" t="s">
        <v>35</v>
      </c>
      <c r="C41" s="3">
        <v>309290</v>
      </c>
    </row>
    <row r="42" spans="1:5">
      <c r="A42" t="s">
        <v>43</v>
      </c>
      <c r="B42" t="s">
        <v>35</v>
      </c>
      <c r="C42" s="3">
        <v>325402</v>
      </c>
    </row>
    <row r="43" spans="1:5">
      <c r="A43" t="s">
        <v>43</v>
      </c>
      <c r="B43" t="s">
        <v>35</v>
      </c>
      <c r="C43" s="3">
        <v>328502</v>
      </c>
    </row>
    <row r="44" spans="1:5">
      <c r="A44" t="s">
        <v>43</v>
      </c>
      <c r="B44" t="s">
        <v>35</v>
      </c>
      <c r="C44" s="3">
        <v>330691</v>
      </c>
    </row>
    <row r="45" spans="1:5">
      <c r="A45" t="s">
        <v>43</v>
      </c>
      <c r="B45" t="s">
        <v>35</v>
      </c>
      <c r="C45" s="3">
        <v>308350</v>
      </c>
    </row>
    <row r="46" spans="1:5">
      <c r="A46" t="s">
        <v>43</v>
      </c>
      <c r="B46" t="s">
        <v>35</v>
      </c>
      <c r="C46" s="3">
        <v>321129</v>
      </c>
    </row>
    <row r="47" spans="1:5">
      <c r="A47" t="s">
        <v>43</v>
      </c>
      <c r="B47" t="s">
        <v>35</v>
      </c>
      <c r="C47" s="3">
        <v>322777</v>
      </c>
    </row>
    <row r="48" spans="1:5">
      <c r="A48" t="s">
        <v>43</v>
      </c>
      <c r="B48" t="s">
        <v>35</v>
      </c>
      <c r="C48" s="3">
        <v>329719</v>
      </c>
    </row>
    <row r="49" spans="1:3">
      <c r="A49" t="s">
        <v>43</v>
      </c>
      <c r="B49" t="s">
        <v>35</v>
      </c>
      <c r="C49" s="3">
        <v>321659</v>
      </c>
    </row>
    <row r="50" spans="1:3">
      <c r="A50" t="s">
        <v>43</v>
      </c>
      <c r="B50" t="s">
        <v>35</v>
      </c>
      <c r="C50" s="3">
        <v>332214</v>
      </c>
    </row>
    <row r="51" spans="1:3">
      <c r="A51" t="s">
        <v>46</v>
      </c>
      <c r="B51" t="s">
        <v>35</v>
      </c>
      <c r="C51" s="3">
        <v>321648</v>
      </c>
    </row>
    <row r="52" spans="1:3">
      <c r="A52" t="s">
        <v>46</v>
      </c>
      <c r="B52" t="s">
        <v>35</v>
      </c>
      <c r="C52" s="3">
        <v>321649</v>
      </c>
    </row>
    <row r="53" spans="1:3">
      <c r="A53" t="s">
        <v>46</v>
      </c>
      <c r="B53" t="s">
        <v>35</v>
      </c>
      <c r="C53" s="3">
        <v>321662</v>
      </c>
    </row>
    <row r="54" spans="1:3">
      <c r="A54" t="s">
        <v>46</v>
      </c>
      <c r="B54" t="s">
        <v>35</v>
      </c>
      <c r="C54" s="3">
        <v>320665</v>
      </c>
    </row>
    <row r="55" spans="1:3">
      <c r="A55" t="s">
        <v>46</v>
      </c>
      <c r="B55" t="s">
        <v>35</v>
      </c>
      <c r="C55" s="3">
        <v>320661</v>
      </c>
    </row>
    <row r="56" spans="1:3">
      <c r="A56" t="s">
        <v>46</v>
      </c>
      <c r="B56" t="s">
        <v>35</v>
      </c>
      <c r="C56" s="3">
        <v>320682</v>
      </c>
    </row>
    <row r="57" spans="1:3">
      <c r="A57" t="s">
        <v>46</v>
      </c>
      <c r="B57" t="s">
        <v>35</v>
      </c>
      <c r="C57" s="3">
        <v>322574</v>
      </c>
    </row>
    <row r="58" spans="1:3">
      <c r="A58" t="s">
        <v>46</v>
      </c>
      <c r="B58" t="s">
        <v>35</v>
      </c>
      <c r="C58" s="3">
        <v>320681</v>
      </c>
    </row>
    <row r="59" spans="1:3">
      <c r="A59" t="s">
        <v>46</v>
      </c>
      <c r="B59" t="s">
        <v>35</v>
      </c>
      <c r="C59" s="3">
        <v>320687</v>
      </c>
    </row>
    <row r="60" spans="1:3">
      <c r="A60" t="s">
        <v>46</v>
      </c>
      <c r="B60" t="s">
        <v>35</v>
      </c>
      <c r="C60" s="3">
        <v>320685</v>
      </c>
    </row>
    <row r="61" spans="1:3">
      <c r="A61" t="s">
        <v>46</v>
      </c>
      <c r="B61" t="s">
        <v>35</v>
      </c>
      <c r="C61" s="3">
        <v>320686</v>
      </c>
    </row>
    <row r="62" spans="1:3">
      <c r="A62" t="s">
        <v>46</v>
      </c>
      <c r="B62" t="s">
        <v>35</v>
      </c>
      <c r="C62" s="3">
        <v>320692</v>
      </c>
    </row>
    <row r="63" spans="1:3">
      <c r="A63" t="s">
        <v>46</v>
      </c>
      <c r="B63" t="s">
        <v>35</v>
      </c>
      <c r="C63" s="3">
        <v>320693</v>
      </c>
    </row>
    <row r="64" spans="1:3">
      <c r="A64" t="s">
        <v>46</v>
      </c>
      <c r="B64" t="s">
        <v>35</v>
      </c>
      <c r="C64" s="3">
        <v>320691</v>
      </c>
    </row>
    <row r="65" spans="1:3">
      <c r="A65" t="s">
        <v>46</v>
      </c>
      <c r="B65" t="s">
        <v>35</v>
      </c>
      <c r="C65" s="3">
        <v>332062</v>
      </c>
    </row>
    <row r="66" spans="1:3">
      <c r="A66" t="s">
        <v>46</v>
      </c>
      <c r="B66" t="s">
        <v>35</v>
      </c>
      <c r="C66" s="3">
        <v>320695</v>
      </c>
    </row>
    <row r="67" spans="1:3">
      <c r="A67" t="s">
        <v>46</v>
      </c>
      <c r="B67" t="s">
        <v>35</v>
      </c>
      <c r="C67" s="3">
        <v>320680</v>
      </c>
    </row>
    <row r="68" spans="1:3">
      <c r="A68" t="s">
        <v>46</v>
      </c>
      <c r="B68" t="s">
        <v>35</v>
      </c>
      <c r="C68" s="3">
        <v>320690</v>
      </c>
    </row>
    <row r="69" spans="1:3">
      <c r="A69" t="s">
        <v>46</v>
      </c>
      <c r="B69" t="s">
        <v>35</v>
      </c>
      <c r="C69" s="3">
        <v>332747</v>
      </c>
    </row>
    <row r="70" spans="1:3">
      <c r="A70" t="s">
        <v>43</v>
      </c>
      <c r="B70" t="s">
        <v>41</v>
      </c>
      <c r="C70" s="3">
        <v>307793</v>
      </c>
    </row>
    <row r="71" spans="1:3">
      <c r="A71" t="s">
        <v>43</v>
      </c>
      <c r="B71" t="s">
        <v>41</v>
      </c>
      <c r="C71" s="3">
        <v>321140</v>
      </c>
    </row>
    <row r="72" spans="1:3">
      <c r="A72" t="s">
        <v>43</v>
      </c>
      <c r="B72" t="s">
        <v>41</v>
      </c>
      <c r="C72" s="3">
        <v>321141</v>
      </c>
    </row>
    <row r="73" spans="1:3">
      <c r="A73" t="s">
        <v>43</v>
      </c>
      <c r="B73" t="s">
        <v>41</v>
      </c>
      <c r="C73" s="3">
        <v>307990</v>
      </c>
    </row>
    <row r="74" spans="1:3">
      <c r="A74" t="s">
        <v>43</v>
      </c>
      <c r="B74" t="s">
        <v>41</v>
      </c>
      <c r="C74" s="3">
        <v>322795</v>
      </c>
    </row>
    <row r="75" spans="1:3">
      <c r="A75" t="s">
        <v>43</v>
      </c>
      <c r="B75" t="s">
        <v>41</v>
      </c>
      <c r="C75" s="3">
        <v>309290</v>
      </c>
    </row>
    <row r="76" spans="1:3">
      <c r="A76" t="s">
        <v>43</v>
      </c>
      <c r="B76" t="s">
        <v>41</v>
      </c>
      <c r="C76" s="3">
        <v>325402</v>
      </c>
    </row>
    <row r="77" spans="1:3">
      <c r="A77" t="s">
        <v>43</v>
      </c>
      <c r="B77" t="s">
        <v>41</v>
      </c>
      <c r="C77" s="3">
        <v>328502</v>
      </c>
    </row>
    <row r="78" spans="1:3">
      <c r="A78" t="s">
        <v>43</v>
      </c>
      <c r="B78" t="s">
        <v>41</v>
      </c>
      <c r="C78" s="3">
        <v>330691</v>
      </c>
    </row>
    <row r="79" spans="1:3">
      <c r="A79" t="s">
        <v>43</v>
      </c>
      <c r="B79" t="s">
        <v>41</v>
      </c>
      <c r="C79" s="3">
        <v>308350</v>
      </c>
    </row>
    <row r="80" spans="1:3">
      <c r="A80" t="s">
        <v>43</v>
      </c>
      <c r="B80" t="s">
        <v>41</v>
      </c>
      <c r="C80" s="3">
        <v>321129</v>
      </c>
    </row>
    <row r="81" spans="1:3">
      <c r="A81" t="s">
        <v>43</v>
      </c>
      <c r="B81" t="s">
        <v>41</v>
      </c>
      <c r="C81" s="3">
        <v>322777</v>
      </c>
    </row>
    <row r="82" spans="1:3">
      <c r="A82" t="s">
        <v>43</v>
      </c>
      <c r="B82" t="s">
        <v>41</v>
      </c>
      <c r="C82" s="3">
        <v>329719</v>
      </c>
    </row>
    <row r="83" spans="1:3">
      <c r="A83" t="s">
        <v>43</v>
      </c>
      <c r="B83" t="s">
        <v>41</v>
      </c>
      <c r="C83" s="3">
        <v>321659</v>
      </c>
    </row>
    <row r="84" spans="1:3">
      <c r="A84" t="s">
        <v>43</v>
      </c>
      <c r="B84" t="s">
        <v>41</v>
      </c>
      <c r="C84" s="3">
        <v>332214</v>
      </c>
    </row>
    <row r="85" spans="1:3">
      <c r="A85" t="s">
        <v>46</v>
      </c>
      <c r="B85" t="s">
        <v>41</v>
      </c>
      <c r="C85" s="3">
        <v>321648</v>
      </c>
    </row>
    <row r="86" spans="1:3">
      <c r="A86" t="s">
        <v>46</v>
      </c>
      <c r="B86" t="s">
        <v>41</v>
      </c>
      <c r="C86" s="3">
        <v>321649</v>
      </c>
    </row>
    <row r="87" spans="1:3">
      <c r="A87" t="s">
        <v>46</v>
      </c>
      <c r="B87" t="s">
        <v>41</v>
      </c>
      <c r="C87" s="3">
        <v>321662</v>
      </c>
    </row>
    <row r="88" spans="1:3">
      <c r="A88" t="s">
        <v>46</v>
      </c>
      <c r="B88" t="s">
        <v>41</v>
      </c>
      <c r="C88" s="3">
        <v>320665</v>
      </c>
    </row>
    <row r="89" spans="1:3">
      <c r="A89" t="s">
        <v>46</v>
      </c>
      <c r="B89" t="s">
        <v>41</v>
      </c>
      <c r="C89" s="3">
        <v>320661</v>
      </c>
    </row>
    <row r="90" spans="1:3">
      <c r="A90" t="s">
        <v>46</v>
      </c>
      <c r="B90" t="s">
        <v>41</v>
      </c>
      <c r="C90" s="3">
        <v>320682</v>
      </c>
    </row>
    <row r="91" spans="1:3">
      <c r="A91" t="s">
        <v>46</v>
      </c>
      <c r="B91" t="s">
        <v>41</v>
      </c>
      <c r="C91" s="3">
        <v>322574</v>
      </c>
    </row>
    <row r="92" spans="1:3">
      <c r="A92" t="s">
        <v>46</v>
      </c>
      <c r="B92" t="s">
        <v>41</v>
      </c>
      <c r="C92" s="3">
        <v>320681</v>
      </c>
    </row>
    <row r="93" spans="1:3">
      <c r="A93" t="s">
        <v>46</v>
      </c>
      <c r="B93" t="s">
        <v>41</v>
      </c>
      <c r="C93" s="3">
        <v>320687</v>
      </c>
    </row>
    <row r="94" spans="1:3">
      <c r="A94" t="s">
        <v>46</v>
      </c>
      <c r="B94" t="s">
        <v>41</v>
      </c>
      <c r="C94" s="3">
        <v>320685</v>
      </c>
    </row>
    <row r="95" spans="1:3">
      <c r="A95" t="s">
        <v>46</v>
      </c>
      <c r="B95" t="s">
        <v>41</v>
      </c>
      <c r="C95" s="3">
        <v>320686</v>
      </c>
    </row>
    <row r="96" spans="1:3">
      <c r="A96" t="s">
        <v>46</v>
      </c>
      <c r="B96" t="s">
        <v>41</v>
      </c>
      <c r="C96" s="3">
        <v>320692</v>
      </c>
    </row>
    <row r="97" spans="1:3">
      <c r="A97" t="s">
        <v>46</v>
      </c>
      <c r="B97" t="s">
        <v>41</v>
      </c>
      <c r="C97" s="3">
        <v>320693</v>
      </c>
    </row>
    <row r="98" spans="1:3">
      <c r="A98" t="s">
        <v>46</v>
      </c>
      <c r="B98" t="s">
        <v>41</v>
      </c>
      <c r="C98" s="3">
        <v>320691</v>
      </c>
    </row>
    <row r="99" spans="1:3">
      <c r="A99" t="s">
        <v>46</v>
      </c>
      <c r="B99" t="s">
        <v>41</v>
      </c>
      <c r="C99" s="3">
        <v>332062</v>
      </c>
    </row>
    <row r="100" spans="1:3">
      <c r="A100" t="s">
        <v>46</v>
      </c>
      <c r="B100" t="s">
        <v>41</v>
      </c>
      <c r="C100" s="3">
        <v>320695</v>
      </c>
    </row>
    <row r="101" spans="1:3">
      <c r="A101" t="s">
        <v>46</v>
      </c>
      <c r="B101" t="s">
        <v>41</v>
      </c>
      <c r="C101" s="3">
        <v>320680</v>
      </c>
    </row>
    <row r="102" spans="1:3">
      <c r="A102" t="s">
        <v>46</v>
      </c>
      <c r="B102" t="s">
        <v>41</v>
      </c>
      <c r="C102" s="3">
        <v>320690</v>
      </c>
    </row>
    <row r="103" spans="1:3">
      <c r="A103" t="s">
        <v>46</v>
      </c>
      <c r="B103" t="s">
        <v>41</v>
      </c>
      <c r="C103" s="3">
        <v>332747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51"/>
  <sheetViews>
    <sheetView workbookViewId="0"/>
  </sheetViews>
  <sheetFormatPr defaultRowHeight="14.65"/>
  <cols>
    <col min="2" max="2" width="13.69921875" customWidth="1"/>
    <col min="3" max="3" width="13.09765625" bestFit="1" customWidth="1"/>
    <col min="5" max="5" width="10.3984375" bestFit="1" customWidth="1"/>
  </cols>
  <sheetData>
    <row r="1" spans="1:5">
      <c r="A1" s="1" t="s">
        <v>4</v>
      </c>
      <c r="B1" s="1" t="s">
        <v>6</v>
      </c>
      <c r="C1" s="1" t="s">
        <v>228</v>
      </c>
      <c r="D1" s="1" t="s">
        <v>7</v>
      </c>
      <c r="E1" s="1" t="s">
        <v>3</v>
      </c>
    </row>
    <row r="2" spans="1:5">
      <c r="A2" t="s">
        <v>46</v>
      </c>
      <c r="B2" s="3">
        <v>307793</v>
      </c>
      <c r="C2" s="3">
        <v>1</v>
      </c>
      <c r="D2">
        <v>1</v>
      </c>
    </row>
    <row r="3" spans="1:5">
      <c r="A3" t="s">
        <v>46</v>
      </c>
      <c r="B3" s="3">
        <v>321140</v>
      </c>
      <c r="C3" s="3">
        <v>1</v>
      </c>
      <c r="D3">
        <v>1</v>
      </c>
    </row>
    <row r="4" spans="1:5">
      <c r="A4" t="s">
        <v>46</v>
      </c>
      <c r="B4" s="3">
        <v>321141</v>
      </c>
      <c r="C4" s="3">
        <v>1</v>
      </c>
      <c r="D4">
        <v>1</v>
      </c>
    </row>
    <row r="5" spans="1:5">
      <c r="A5" t="s">
        <v>46</v>
      </c>
      <c r="B5" s="3">
        <v>307990</v>
      </c>
      <c r="C5" s="3">
        <v>1</v>
      </c>
      <c r="D5">
        <v>1</v>
      </c>
    </row>
    <row r="6" spans="1:5">
      <c r="A6" t="s">
        <v>46</v>
      </c>
      <c r="B6" s="3">
        <v>322795</v>
      </c>
      <c r="C6" s="3">
        <v>1</v>
      </c>
      <c r="D6">
        <v>1</v>
      </c>
    </row>
    <row r="7" spans="1:5">
      <c r="A7" t="s">
        <v>46</v>
      </c>
      <c r="B7" s="3">
        <v>309290</v>
      </c>
      <c r="C7" s="3">
        <v>1</v>
      </c>
      <c r="D7">
        <v>1</v>
      </c>
    </row>
    <row r="8" spans="1:5">
      <c r="A8" t="s">
        <v>46</v>
      </c>
      <c r="B8" s="3">
        <v>325402</v>
      </c>
      <c r="C8" s="3">
        <v>1</v>
      </c>
      <c r="D8">
        <v>1</v>
      </c>
    </row>
    <row r="9" spans="1:5">
      <c r="A9" t="s">
        <v>46</v>
      </c>
      <c r="B9" s="3">
        <v>328502</v>
      </c>
      <c r="C9" s="3">
        <v>1</v>
      </c>
      <c r="D9">
        <v>1</v>
      </c>
    </row>
    <row r="10" spans="1:5">
      <c r="A10" t="s">
        <v>46</v>
      </c>
      <c r="B10" s="3">
        <v>330691</v>
      </c>
      <c r="C10" s="3">
        <v>1</v>
      </c>
      <c r="D10">
        <v>1</v>
      </c>
    </row>
    <row r="11" spans="1:5">
      <c r="A11" t="s">
        <v>46</v>
      </c>
      <c r="B11" s="3">
        <v>308350</v>
      </c>
      <c r="C11" s="3">
        <v>1</v>
      </c>
      <c r="D11">
        <v>1</v>
      </c>
    </row>
    <row r="12" spans="1:5">
      <c r="A12" t="s">
        <v>46</v>
      </c>
      <c r="B12" s="3">
        <v>321129</v>
      </c>
      <c r="C12" s="3">
        <v>1</v>
      </c>
      <c r="D12">
        <v>1</v>
      </c>
    </row>
    <row r="13" spans="1:5">
      <c r="A13" t="s">
        <v>46</v>
      </c>
      <c r="B13" s="3">
        <v>322777</v>
      </c>
      <c r="C13" s="3">
        <v>1</v>
      </c>
      <c r="D13">
        <v>1</v>
      </c>
    </row>
    <row r="14" spans="1:5">
      <c r="A14" t="s">
        <v>46</v>
      </c>
      <c r="B14" s="3">
        <v>329719</v>
      </c>
      <c r="C14" s="3">
        <v>1</v>
      </c>
      <c r="D14">
        <v>1</v>
      </c>
    </row>
    <row r="15" spans="1:5">
      <c r="A15" t="s">
        <v>46</v>
      </c>
      <c r="B15" s="3">
        <v>321659</v>
      </c>
      <c r="C15" s="3">
        <v>1</v>
      </c>
      <c r="D15">
        <v>1</v>
      </c>
    </row>
    <row r="16" spans="1:5">
      <c r="A16" t="s">
        <v>46</v>
      </c>
      <c r="B16" s="3">
        <v>332214</v>
      </c>
      <c r="C16" s="3">
        <v>1</v>
      </c>
      <c r="D16">
        <v>1</v>
      </c>
    </row>
    <row r="17" spans="1:4">
      <c r="A17" t="s">
        <v>46</v>
      </c>
      <c r="B17" s="3">
        <v>321648</v>
      </c>
      <c r="C17" s="3">
        <v>1</v>
      </c>
      <c r="D17">
        <v>1</v>
      </c>
    </row>
    <row r="18" spans="1:4">
      <c r="A18" t="s">
        <v>46</v>
      </c>
      <c r="B18" s="3">
        <v>321649</v>
      </c>
      <c r="C18" s="3">
        <v>1</v>
      </c>
      <c r="D18">
        <v>1</v>
      </c>
    </row>
    <row r="19" spans="1:4">
      <c r="A19" t="s">
        <v>46</v>
      </c>
      <c r="B19" s="3">
        <v>321662</v>
      </c>
      <c r="C19" s="3">
        <v>1</v>
      </c>
      <c r="D19">
        <v>1</v>
      </c>
    </row>
    <row r="20" spans="1:4">
      <c r="A20" t="s">
        <v>46</v>
      </c>
      <c r="B20" s="3">
        <v>320665</v>
      </c>
      <c r="C20" s="3">
        <v>1</v>
      </c>
      <c r="D20">
        <v>1</v>
      </c>
    </row>
    <row r="21" spans="1:4">
      <c r="A21" t="s">
        <v>46</v>
      </c>
      <c r="B21" s="3">
        <v>320661</v>
      </c>
      <c r="C21" s="3">
        <v>1</v>
      </c>
      <c r="D21">
        <v>1</v>
      </c>
    </row>
    <row r="22" spans="1:4">
      <c r="A22" t="s">
        <v>46</v>
      </c>
      <c r="B22" s="3">
        <v>320682</v>
      </c>
      <c r="C22" s="3">
        <v>1</v>
      </c>
      <c r="D22">
        <v>1</v>
      </c>
    </row>
    <row r="23" spans="1:4">
      <c r="A23" t="s">
        <v>46</v>
      </c>
      <c r="B23" s="3">
        <v>322574</v>
      </c>
      <c r="C23" s="3">
        <v>1</v>
      </c>
      <c r="D23">
        <v>1</v>
      </c>
    </row>
    <row r="24" spans="1:4">
      <c r="A24" t="s">
        <v>46</v>
      </c>
      <c r="B24" s="3">
        <v>320681</v>
      </c>
      <c r="C24" s="3">
        <v>1</v>
      </c>
      <c r="D24">
        <v>1</v>
      </c>
    </row>
    <row r="25" spans="1:4">
      <c r="A25" t="s">
        <v>46</v>
      </c>
      <c r="B25" s="3">
        <v>320687</v>
      </c>
      <c r="C25" s="3">
        <v>1</v>
      </c>
      <c r="D25">
        <v>1</v>
      </c>
    </row>
    <row r="26" spans="1:4">
      <c r="A26" t="s">
        <v>46</v>
      </c>
      <c r="B26" s="3">
        <v>320685</v>
      </c>
      <c r="C26" s="3">
        <v>1</v>
      </c>
      <c r="D26">
        <v>1</v>
      </c>
    </row>
    <row r="27" spans="1:4">
      <c r="A27" t="s">
        <v>46</v>
      </c>
      <c r="B27" s="3">
        <v>320686</v>
      </c>
      <c r="C27" s="3">
        <v>1</v>
      </c>
      <c r="D27">
        <v>1</v>
      </c>
    </row>
    <row r="28" spans="1:4">
      <c r="A28" t="s">
        <v>46</v>
      </c>
      <c r="B28" s="3">
        <v>320692</v>
      </c>
      <c r="C28" s="3">
        <v>1</v>
      </c>
      <c r="D28">
        <v>1</v>
      </c>
    </row>
    <row r="29" spans="1:4">
      <c r="A29" t="s">
        <v>46</v>
      </c>
      <c r="B29" s="3">
        <v>320693</v>
      </c>
      <c r="C29" s="3">
        <v>1</v>
      </c>
      <c r="D29">
        <v>1</v>
      </c>
    </row>
    <row r="30" spans="1:4">
      <c r="A30" t="s">
        <v>46</v>
      </c>
      <c r="B30" s="3">
        <v>320691</v>
      </c>
      <c r="C30" s="3">
        <v>1</v>
      </c>
      <c r="D30">
        <v>1</v>
      </c>
    </row>
    <row r="31" spans="1:4">
      <c r="A31" t="s">
        <v>46</v>
      </c>
      <c r="B31" s="3">
        <v>332062</v>
      </c>
      <c r="C31" s="3">
        <v>1</v>
      </c>
      <c r="D31">
        <v>1</v>
      </c>
    </row>
    <row r="32" spans="1:4">
      <c r="A32" t="s">
        <v>46</v>
      </c>
      <c r="B32" s="3">
        <v>320695</v>
      </c>
      <c r="C32" s="3">
        <v>1</v>
      </c>
      <c r="D32">
        <v>1</v>
      </c>
    </row>
    <row r="33" spans="1:4">
      <c r="A33" t="s">
        <v>46</v>
      </c>
      <c r="B33" s="3">
        <v>320680</v>
      </c>
      <c r="C33" s="3">
        <v>1</v>
      </c>
      <c r="D33">
        <v>1</v>
      </c>
    </row>
    <row r="34" spans="1:4">
      <c r="A34" t="s">
        <v>46</v>
      </c>
      <c r="B34" s="3">
        <v>320690</v>
      </c>
      <c r="C34" s="3">
        <v>1</v>
      </c>
      <c r="D34">
        <v>1</v>
      </c>
    </row>
    <row r="35" spans="1:4">
      <c r="A35" t="s">
        <v>46</v>
      </c>
      <c r="B35" s="3">
        <v>332747</v>
      </c>
      <c r="C35" s="3">
        <v>1</v>
      </c>
      <c r="D35">
        <v>1</v>
      </c>
    </row>
    <row r="36" spans="1:4">
      <c r="A36" t="s">
        <v>43</v>
      </c>
      <c r="B36" s="3">
        <v>307793</v>
      </c>
      <c r="C36" s="3">
        <v>1</v>
      </c>
      <c r="D36">
        <v>1</v>
      </c>
    </row>
    <row r="37" spans="1:4">
      <c r="A37" t="s">
        <v>43</v>
      </c>
      <c r="B37" s="3">
        <v>321140</v>
      </c>
      <c r="C37" s="3">
        <v>1</v>
      </c>
      <c r="D37">
        <v>1</v>
      </c>
    </row>
    <row r="38" spans="1:4">
      <c r="A38" t="s">
        <v>43</v>
      </c>
      <c r="B38" s="3">
        <v>321141</v>
      </c>
      <c r="C38" s="3">
        <v>1</v>
      </c>
      <c r="D38">
        <v>1</v>
      </c>
    </row>
    <row r="39" spans="1:4">
      <c r="A39" t="s">
        <v>43</v>
      </c>
      <c r="B39" s="3">
        <v>307990</v>
      </c>
      <c r="C39" s="3">
        <v>1</v>
      </c>
      <c r="D39">
        <v>1</v>
      </c>
    </row>
    <row r="40" spans="1:4">
      <c r="A40" t="s">
        <v>43</v>
      </c>
      <c r="B40" s="3">
        <v>322795</v>
      </c>
      <c r="C40" s="3">
        <v>1</v>
      </c>
      <c r="D40">
        <v>1</v>
      </c>
    </row>
    <row r="41" spans="1:4">
      <c r="A41" t="s">
        <v>43</v>
      </c>
      <c r="B41" s="3">
        <v>309290</v>
      </c>
      <c r="C41" s="3">
        <v>1</v>
      </c>
      <c r="D41">
        <v>1</v>
      </c>
    </row>
    <row r="42" spans="1:4">
      <c r="A42" t="s">
        <v>43</v>
      </c>
      <c r="B42" s="3">
        <v>325402</v>
      </c>
      <c r="C42" s="3">
        <v>1</v>
      </c>
      <c r="D42">
        <v>1</v>
      </c>
    </row>
    <row r="43" spans="1:4">
      <c r="A43" t="s">
        <v>43</v>
      </c>
      <c r="B43" s="3">
        <v>328502</v>
      </c>
      <c r="C43" s="3">
        <v>1</v>
      </c>
      <c r="D43">
        <v>1</v>
      </c>
    </row>
    <row r="44" spans="1:4">
      <c r="A44" t="s">
        <v>43</v>
      </c>
      <c r="B44" s="3">
        <v>330691</v>
      </c>
      <c r="C44" s="3">
        <v>1</v>
      </c>
      <c r="D44">
        <v>1</v>
      </c>
    </row>
    <row r="45" spans="1:4">
      <c r="A45" t="s">
        <v>43</v>
      </c>
      <c r="B45" s="3">
        <v>308350</v>
      </c>
      <c r="C45" s="3">
        <v>1</v>
      </c>
      <c r="D45">
        <v>1</v>
      </c>
    </row>
    <row r="46" spans="1:4">
      <c r="A46" t="s">
        <v>43</v>
      </c>
      <c r="B46" s="3">
        <v>321129</v>
      </c>
      <c r="C46" s="3">
        <v>1</v>
      </c>
      <c r="D46">
        <v>1</v>
      </c>
    </row>
    <row r="47" spans="1:4">
      <c r="A47" t="s">
        <v>43</v>
      </c>
      <c r="B47" s="3">
        <v>322777</v>
      </c>
      <c r="C47" s="3">
        <v>1</v>
      </c>
      <c r="D47">
        <v>1</v>
      </c>
    </row>
    <row r="48" spans="1:4">
      <c r="A48" t="s">
        <v>43</v>
      </c>
      <c r="B48" s="3">
        <v>329719</v>
      </c>
      <c r="C48" s="3">
        <v>1</v>
      </c>
      <c r="D48">
        <v>1</v>
      </c>
    </row>
    <row r="49" spans="1:4">
      <c r="A49" t="s">
        <v>43</v>
      </c>
      <c r="B49" s="3">
        <v>321659</v>
      </c>
      <c r="C49" s="3">
        <v>1</v>
      </c>
      <c r="D49">
        <v>1</v>
      </c>
    </row>
    <row r="50" spans="1:4">
      <c r="A50" t="s">
        <v>43</v>
      </c>
      <c r="B50" s="3">
        <v>332214</v>
      </c>
      <c r="C50" s="3">
        <v>1</v>
      </c>
      <c r="D50">
        <v>1</v>
      </c>
    </row>
    <row r="51" spans="1:4">
      <c r="A51" t="s">
        <v>43</v>
      </c>
      <c r="B51" s="3">
        <v>321648</v>
      </c>
      <c r="C51" s="3">
        <v>1</v>
      </c>
      <c r="D51">
        <v>1</v>
      </c>
    </row>
    <row r="52" spans="1:4">
      <c r="A52" t="s">
        <v>43</v>
      </c>
      <c r="B52" s="3">
        <v>321649</v>
      </c>
      <c r="C52" s="3">
        <v>1</v>
      </c>
      <c r="D52">
        <v>1</v>
      </c>
    </row>
    <row r="53" spans="1:4">
      <c r="A53" t="s">
        <v>43</v>
      </c>
      <c r="B53" s="3">
        <v>321662</v>
      </c>
      <c r="C53" s="3">
        <v>1</v>
      </c>
      <c r="D53">
        <v>1</v>
      </c>
    </row>
    <row r="54" spans="1:4">
      <c r="A54" t="s">
        <v>43</v>
      </c>
      <c r="B54" s="3">
        <v>320665</v>
      </c>
      <c r="C54" s="3">
        <v>1</v>
      </c>
      <c r="D54">
        <v>1</v>
      </c>
    </row>
    <row r="55" spans="1:4">
      <c r="A55" t="s">
        <v>43</v>
      </c>
      <c r="B55" s="3">
        <v>320661</v>
      </c>
      <c r="C55" s="3">
        <v>1</v>
      </c>
      <c r="D55">
        <v>1</v>
      </c>
    </row>
    <row r="56" spans="1:4">
      <c r="A56" t="s">
        <v>43</v>
      </c>
      <c r="B56" s="3">
        <v>320682</v>
      </c>
      <c r="C56" s="3">
        <v>1</v>
      </c>
      <c r="D56">
        <v>1</v>
      </c>
    </row>
    <row r="57" spans="1:4">
      <c r="A57" t="s">
        <v>43</v>
      </c>
      <c r="B57" s="3">
        <v>322574</v>
      </c>
      <c r="C57" s="3">
        <v>1</v>
      </c>
      <c r="D57">
        <v>1</v>
      </c>
    </row>
    <row r="58" spans="1:4">
      <c r="A58" t="s">
        <v>43</v>
      </c>
      <c r="B58" s="3">
        <v>320681</v>
      </c>
      <c r="C58" s="3">
        <v>1</v>
      </c>
      <c r="D58">
        <v>1</v>
      </c>
    </row>
    <row r="59" spans="1:4">
      <c r="A59" t="s">
        <v>43</v>
      </c>
      <c r="B59" s="3">
        <v>320687</v>
      </c>
      <c r="C59" s="3">
        <v>1</v>
      </c>
      <c r="D59">
        <v>1</v>
      </c>
    </row>
    <row r="60" spans="1:4">
      <c r="A60" t="s">
        <v>43</v>
      </c>
      <c r="B60" s="3">
        <v>320685</v>
      </c>
      <c r="C60" s="3">
        <v>1</v>
      </c>
      <c r="D60">
        <v>1</v>
      </c>
    </row>
    <row r="61" spans="1:4">
      <c r="A61" t="s">
        <v>43</v>
      </c>
      <c r="B61" s="3">
        <v>320686</v>
      </c>
      <c r="C61" s="3">
        <v>1</v>
      </c>
      <c r="D61">
        <v>1</v>
      </c>
    </row>
    <row r="62" spans="1:4">
      <c r="A62" t="s">
        <v>43</v>
      </c>
      <c r="B62" s="3">
        <v>320692</v>
      </c>
      <c r="C62" s="3">
        <v>1</v>
      </c>
      <c r="D62">
        <v>1</v>
      </c>
    </row>
    <row r="63" spans="1:4">
      <c r="A63" t="s">
        <v>43</v>
      </c>
      <c r="B63" s="3">
        <v>320693</v>
      </c>
      <c r="C63" s="3">
        <v>1</v>
      </c>
      <c r="D63">
        <v>1</v>
      </c>
    </row>
    <row r="64" spans="1:4">
      <c r="A64" t="s">
        <v>43</v>
      </c>
      <c r="B64" s="3">
        <v>320691</v>
      </c>
      <c r="C64" s="3">
        <v>1</v>
      </c>
      <c r="D64">
        <v>1</v>
      </c>
    </row>
    <row r="65" spans="1:4">
      <c r="A65" t="s">
        <v>43</v>
      </c>
      <c r="B65" s="3">
        <v>332062</v>
      </c>
      <c r="C65" s="3">
        <v>1</v>
      </c>
      <c r="D65">
        <v>1</v>
      </c>
    </row>
    <row r="66" spans="1:4">
      <c r="A66" t="s">
        <v>43</v>
      </c>
      <c r="B66" s="3">
        <v>320695</v>
      </c>
      <c r="C66" s="3">
        <v>1</v>
      </c>
      <c r="D66">
        <v>1</v>
      </c>
    </row>
    <row r="67" spans="1:4">
      <c r="A67" t="s">
        <v>43</v>
      </c>
      <c r="B67" s="3">
        <v>320680</v>
      </c>
      <c r="C67" s="3">
        <v>1</v>
      </c>
      <c r="D67">
        <v>1</v>
      </c>
    </row>
    <row r="68" spans="1:4">
      <c r="A68" t="s">
        <v>43</v>
      </c>
      <c r="B68" s="3">
        <v>320690</v>
      </c>
      <c r="C68" s="3">
        <v>1</v>
      </c>
      <c r="D68">
        <v>1</v>
      </c>
    </row>
    <row r="69" spans="1:4">
      <c r="A69" t="s">
        <v>43</v>
      </c>
      <c r="B69" s="3">
        <v>332747</v>
      </c>
      <c r="C69" s="3">
        <v>1</v>
      </c>
      <c r="D69">
        <v>1</v>
      </c>
    </row>
    <row r="70" spans="1:4">
      <c r="A70" t="s">
        <v>49</v>
      </c>
      <c r="B70" s="3">
        <v>307793</v>
      </c>
      <c r="C70" s="3">
        <v>1</v>
      </c>
      <c r="D70">
        <v>1</v>
      </c>
    </row>
    <row r="71" spans="1:4">
      <c r="A71" t="s">
        <v>49</v>
      </c>
      <c r="B71" s="3">
        <v>321140</v>
      </c>
      <c r="C71" s="3">
        <v>1</v>
      </c>
      <c r="D71">
        <v>1</v>
      </c>
    </row>
    <row r="72" spans="1:4">
      <c r="A72" t="s">
        <v>49</v>
      </c>
      <c r="B72" s="3">
        <v>321141</v>
      </c>
      <c r="C72" s="3">
        <v>1</v>
      </c>
      <c r="D72">
        <v>1</v>
      </c>
    </row>
    <row r="73" spans="1:4">
      <c r="A73" t="s">
        <v>49</v>
      </c>
      <c r="B73" s="3">
        <v>307990</v>
      </c>
      <c r="C73" s="3">
        <v>1</v>
      </c>
      <c r="D73">
        <v>1</v>
      </c>
    </row>
    <row r="74" spans="1:4">
      <c r="A74" t="s">
        <v>49</v>
      </c>
      <c r="B74" s="3">
        <v>322795</v>
      </c>
      <c r="C74" s="3">
        <v>1</v>
      </c>
      <c r="D74">
        <v>1</v>
      </c>
    </row>
    <row r="75" spans="1:4">
      <c r="A75" t="s">
        <v>49</v>
      </c>
      <c r="B75" s="3">
        <v>309290</v>
      </c>
      <c r="C75" s="3">
        <v>1</v>
      </c>
      <c r="D75">
        <v>1</v>
      </c>
    </row>
    <row r="76" spans="1:4">
      <c r="A76" t="s">
        <v>49</v>
      </c>
      <c r="B76" s="3">
        <v>325402</v>
      </c>
      <c r="C76" s="3">
        <v>1</v>
      </c>
      <c r="D76">
        <v>1</v>
      </c>
    </row>
    <row r="77" spans="1:4">
      <c r="A77" t="s">
        <v>49</v>
      </c>
      <c r="B77" s="3">
        <v>328502</v>
      </c>
      <c r="C77" s="3">
        <v>1</v>
      </c>
      <c r="D77">
        <v>1</v>
      </c>
    </row>
    <row r="78" spans="1:4">
      <c r="A78" t="s">
        <v>49</v>
      </c>
      <c r="B78" s="3">
        <v>330691</v>
      </c>
      <c r="C78" s="3">
        <v>1</v>
      </c>
      <c r="D78">
        <v>1</v>
      </c>
    </row>
    <row r="79" spans="1:4">
      <c r="A79" t="s">
        <v>49</v>
      </c>
      <c r="B79" s="3">
        <v>308350</v>
      </c>
      <c r="C79" s="3">
        <v>1</v>
      </c>
      <c r="D79">
        <v>1</v>
      </c>
    </row>
    <row r="80" spans="1:4">
      <c r="A80" t="s">
        <v>49</v>
      </c>
      <c r="B80" s="3">
        <v>321129</v>
      </c>
      <c r="C80" s="3">
        <v>1</v>
      </c>
      <c r="D80">
        <v>1</v>
      </c>
    </row>
    <row r="81" spans="1:4">
      <c r="A81" t="s">
        <v>49</v>
      </c>
      <c r="B81" s="3">
        <v>322777</v>
      </c>
      <c r="C81" s="3">
        <v>1</v>
      </c>
      <c r="D81">
        <v>1</v>
      </c>
    </row>
    <row r="82" spans="1:4">
      <c r="A82" t="s">
        <v>49</v>
      </c>
      <c r="B82" s="3">
        <v>329719</v>
      </c>
      <c r="C82" s="3">
        <v>1</v>
      </c>
      <c r="D82">
        <v>1</v>
      </c>
    </row>
    <row r="83" spans="1:4">
      <c r="A83" t="s">
        <v>49</v>
      </c>
      <c r="B83" s="3">
        <v>321659</v>
      </c>
      <c r="C83" s="3">
        <v>1</v>
      </c>
      <c r="D83">
        <v>1</v>
      </c>
    </row>
    <row r="84" spans="1:4">
      <c r="A84" t="s">
        <v>49</v>
      </c>
      <c r="B84" s="3">
        <v>332214</v>
      </c>
      <c r="C84" s="3">
        <v>1</v>
      </c>
      <c r="D84">
        <v>1</v>
      </c>
    </row>
    <row r="85" spans="1:4">
      <c r="A85" t="s">
        <v>49</v>
      </c>
      <c r="B85" s="3">
        <v>321648</v>
      </c>
      <c r="C85" s="3">
        <v>1</v>
      </c>
      <c r="D85">
        <v>1</v>
      </c>
    </row>
    <row r="86" spans="1:4">
      <c r="A86" t="s">
        <v>49</v>
      </c>
      <c r="B86" s="3">
        <v>321649</v>
      </c>
      <c r="C86" s="3">
        <v>1</v>
      </c>
      <c r="D86">
        <v>1</v>
      </c>
    </row>
    <row r="87" spans="1:4">
      <c r="A87" t="s">
        <v>49</v>
      </c>
      <c r="B87" s="3">
        <v>321662</v>
      </c>
      <c r="C87" s="3">
        <v>1</v>
      </c>
      <c r="D87">
        <v>1</v>
      </c>
    </row>
    <row r="88" spans="1:4">
      <c r="A88" t="s">
        <v>49</v>
      </c>
      <c r="B88" s="3">
        <v>320665</v>
      </c>
      <c r="C88" s="3">
        <v>1</v>
      </c>
      <c r="D88">
        <v>1</v>
      </c>
    </row>
    <row r="89" spans="1:4">
      <c r="A89" t="s">
        <v>49</v>
      </c>
      <c r="B89" s="3">
        <v>320661</v>
      </c>
      <c r="C89" s="3">
        <v>1</v>
      </c>
      <c r="D89">
        <v>1</v>
      </c>
    </row>
    <row r="90" spans="1:4">
      <c r="A90" t="s">
        <v>49</v>
      </c>
      <c r="B90" s="3">
        <v>320682</v>
      </c>
      <c r="C90" s="3">
        <v>1</v>
      </c>
      <c r="D90">
        <v>1</v>
      </c>
    </row>
    <row r="91" spans="1:4">
      <c r="A91" t="s">
        <v>49</v>
      </c>
      <c r="B91" s="3">
        <v>322574</v>
      </c>
      <c r="C91" s="3">
        <v>1</v>
      </c>
      <c r="D91">
        <v>1</v>
      </c>
    </row>
    <row r="92" spans="1:4">
      <c r="A92" t="s">
        <v>49</v>
      </c>
      <c r="B92" s="3">
        <v>320681</v>
      </c>
      <c r="C92" s="3">
        <v>1</v>
      </c>
      <c r="D92">
        <v>1</v>
      </c>
    </row>
    <row r="93" spans="1:4">
      <c r="A93" t="s">
        <v>49</v>
      </c>
      <c r="B93" s="3">
        <v>320687</v>
      </c>
      <c r="C93" s="3">
        <v>1</v>
      </c>
      <c r="D93">
        <v>1</v>
      </c>
    </row>
    <row r="94" spans="1:4">
      <c r="A94" t="s">
        <v>49</v>
      </c>
      <c r="B94" s="3">
        <v>320685</v>
      </c>
      <c r="C94" s="3">
        <v>1</v>
      </c>
      <c r="D94">
        <v>1</v>
      </c>
    </row>
    <row r="95" spans="1:4">
      <c r="A95" t="s">
        <v>49</v>
      </c>
      <c r="B95" s="3">
        <v>320686</v>
      </c>
      <c r="C95" s="3">
        <v>1</v>
      </c>
      <c r="D95">
        <v>1</v>
      </c>
    </row>
    <row r="96" spans="1:4">
      <c r="A96" t="s">
        <v>49</v>
      </c>
      <c r="B96" s="3">
        <v>320692</v>
      </c>
      <c r="C96" s="3">
        <v>1</v>
      </c>
      <c r="D96">
        <v>1</v>
      </c>
    </row>
    <row r="97" spans="1:4">
      <c r="A97" t="s">
        <v>49</v>
      </c>
      <c r="B97" s="3">
        <v>320693</v>
      </c>
      <c r="C97" s="3">
        <v>1</v>
      </c>
      <c r="D97">
        <v>1</v>
      </c>
    </row>
    <row r="98" spans="1:4">
      <c r="A98" t="s">
        <v>49</v>
      </c>
      <c r="B98" s="3">
        <v>320691</v>
      </c>
      <c r="C98" s="3">
        <v>1</v>
      </c>
      <c r="D98">
        <v>1</v>
      </c>
    </row>
    <row r="99" spans="1:4">
      <c r="A99" t="s">
        <v>49</v>
      </c>
      <c r="B99" s="3">
        <v>332062</v>
      </c>
      <c r="C99" s="3">
        <v>1</v>
      </c>
      <c r="D99">
        <v>1</v>
      </c>
    </row>
    <row r="100" spans="1:4">
      <c r="A100" t="s">
        <v>49</v>
      </c>
      <c r="B100" s="3">
        <v>320695</v>
      </c>
      <c r="C100" s="3">
        <v>1</v>
      </c>
      <c r="D100">
        <v>1</v>
      </c>
    </row>
    <row r="101" spans="1:4">
      <c r="A101" t="s">
        <v>49</v>
      </c>
      <c r="B101" s="3">
        <v>320680</v>
      </c>
      <c r="C101" s="3">
        <v>1</v>
      </c>
      <c r="D101">
        <v>1</v>
      </c>
    </row>
    <row r="102" spans="1:4">
      <c r="A102" t="s">
        <v>49</v>
      </c>
      <c r="B102" s="3">
        <v>320690</v>
      </c>
      <c r="C102" s="3">
        <v>1</v>
      </c>
      <c r="D102">
        <v>1</v>
      </c>
    </row>
    <row r="103" spans="1:4">
      <c r="A103" t="s">
        <v>49</v>
      </c>
      <c r="B103" s="3">
        <v>332747</v>
      </c>
      <c r="C103" s="3">
        <v>1</v>
      </c>
      <c r="D103">
        <v>1</v>
      </c>
    </row>
    <row r="104" spans="1:4">
      <c r="A104" t="s">
        <v>46</v>
      </c>
      <c r="B104" s="3">
        <v>327485</v>
      </c>
      <c r="C104" s="3">
        <v>1</v>
      </c>
      <c r="D104">
        <v>1</v>
      </c>
    </row>
    <row r="105" spans="1:4">
      <c r="A105" t="s">
        <v>46</v>
      </c>
      <c r="B105" s="3">
        <v>327488</v>
      </c>
      <c r="C105" s="3">
        <v>1</v>
      </c>
      <c r="D105">
        <v>1</v>
      </c>
    </row>
    <row r="106" spans="1:4">
      <c r="A106" t="s">
        <v>46</v>
      </c>
      <c r="B106" s="3">
        <v>327489</v>
      </c>
      <c r="C106" s="3">
        <v>1</v>
      </c>
      <c r="D106">
        <v>1</v>
      </c>
    </row>
    <row r="107" spans="1:4">
      <c r="A107" t="s">
        <v>46</v>
      </c>
      <c r="B107" s="3">
        <v>334790</v>
      </c>
      <c r="C107" s="3">
        <v>1</v>
      </c>
      <c r="D107">
        <v>1</v>
      </c>
    </row>
    <row r="108" spans="1:4">
      <c r="A108" t="s">
        <v>46</v>
      </c>
      <c r="B108" s="3">
        <v>337165</v>
      </c>
      <c r="C108" s="3">
        <v>1</v>
      </c>
      <c r="D108">
        <v>1</v>
      </c>
    </row>
    <row r="109" spans="1:4">
      <c r="A109" t="s">
        <v>46</v>
      </c>
      <c r="B109" s="3">
        <v>337166</v>
      </c>
      <c r="C109" s="3">
        <v>1</v>
      </c>
      <c r="D109">
        <v>1</v>
      </c>
    </row>
    <row r="110" spans="1:4">
      <c r="A110" t="s">
        <v>46</v>
      </c>
      <c r="B110" s="3">
        <v>338748</v>
      </c>
      <c r="C110" s="3">
        <v>1</v>
      </c>
      <c r="D110">
        <v>1</v>
      </c>
    </row>
    <row r="111" spans="1:4">
      <c r="A111" t="s">
        <v>46</v>
      </c>
      <c r="B111" s="3">
        <v>338749</v>
      </c>
      <c r="C111" s="3">
        <v>1</v>
      </c>
      <c r="D111">
        <v>1</v>
      </c>
    </row>
    <row r="112" spans="1:4">
      <c r="A112" t="s">
        <v>46</v>
      </c>
      <c r="B112" s="3">
        <v>338771</v>
      </c>
      <c r="C112" s="3">
        <v>1</v>
      </c>
      <c r="D112">
        <v>1</v>
      </c>
    </row>
    <row r="113" spans="1:4">
      <c r="A113" t="s">
        <v>46</v>
      </c>
      <c r="B113" s="3">
        <v>339201</v>
      </c>
      <c r="C113" s="3">
        <v>1</v>
      </c>
      <c r="D113">
        <v>1</v>
      </c>
    </row>
    <row r="114" spans="1:4">
      <c r="A114" t="s">
        <v>46</v>
      </c>
      <c r="B114" s="3">
        <v>339202</v>
      </c>
      <c r="C114" s="3">
        <v>1</v>
      </c>
      <c r="D114">
        <v>1</v>
      </c>
    </row>
    <row r="115" spans="1:4">
      <c r="A115" t="s">
        <v>46</v>
      </c>
      <c r="B115" s="3">
        <v>339203</v>
      </c>
      <c r="C115" s="3">
        <v>1</v>
      </c>
      <c r="D115">
        <v>1</v>
      </c>
    </row>
    <row r="116" spans="1:4">
      <c r="A116" t="s">
        <v>52</v>
      </c>
      <c r="B116" s="3">
        <v>327485</v>
      </c>
      <c r="C116" s="3">
        <v>1</v>
      </c>
      <c r="D116">
        <v>1</v>
      </c>
    </row>
    <row r="117" spans="1:4">
      <c r="A117" t="s">
        <v>52</v>
      </c>
      <c r="B117" s="3">
        <v>327488</v>
      </c>
      <c r="C117" s="3">
        <v>1</v>
      </c>
      <c r="D117">
        <v>1</v>
      </c>
    </row>
    <row r="118" spans="1:4">
      <c r="A118" t="s">
        <v>52</v>
      </c>
      <c r="B118" s="3">
        <v>327489</v>
      </c>
      <c r="C118" s="3">
        <v>1</v>
      </c>
      <c r="D118">
        <v>1</v>
      </c>
    </row>
    <row r="119" spans="1:4">
      <c r="A119" t="s">
        <v>52</v>
      </c>
      <c r="B119" s="3">
        <v>334790</v>
      </c>
      <c r="C119" s="3">
        <v>1</v>
      </c>
      <c r="D119">
        <v>1</v>
      </c>
    </row>
    <row r="120" spans="1:4">
      <c r="A120" t="s">
        <v>52</v>
      </c>
      <c r="B120" s="3">
        <v>337165</v>
      </c>
      <c r="C120" s="3">
        <v>1</v>
      </c>
      <c r="D120">
        <v>1</v>
      </c>
    </row>
    <row r="121" spans="1:4">
      <c r="A121" t="s">
        <v>52</v>
      </c>
      <c r="B121" s="3">
        <v>337166</v>
      </c>
      <c r="C121" s="3">
        <v>1</v>
      </c>
      <c r="D121">
        <v>1</v>
      </c>
    </row>
    <row r="122" spans="1:4">
      <c r="A122" t="s">
        <v>52</v>
      </c>
      <c r="B122" s="3">
        <v>338748</v>
      </c>
      <c r="C122" s="3">
        <v>1</v>
      </c>
      <c r="D122">
        <v>1</v>
      </c>
    </row>
    <row r="123" spans="1:4">
      <c r="A123" t="s">
        <v>52</v>
      </c>
      <c r="B123" s="3">
        <v>338749</v>
      </c>
      <c r="C123" s="3">
        <v>1</v>
      </c>
      <c r="D123">
        <v>1</v>
      </c>
    </row>
    <row r="124" spans="1:4">
      <c r="A124" t="s">
        <v>52</v>
      </c>
      <c r="B124" s="3">
        <v>338771</v>
      </c>
      <c r="C124" s="3">
        <v>1</v>
      </c>
      <c r="D124">
        <v>1</v>
      </c>
    </row>
    <row r="125" spans="1:4">
      <c r="A125" t="s">
        <v>52</v>
      </c>
      <c r="B125" s="3">
        <v>339201</v>
      </c>
      <c r="C125" s="3">
        <v>1</v>
      </c>
      <c r="D125">
        <v>1</v>
      </c>
    </row>
    <row r="126" spans="1:4">
      <c r="A126" t="s">
        <v>52</v>
      </c>
      <c r="B126" s="3">
        <v>339202</v>
      </c>
      <c r="C126" s="3">
        <v>1</v>
      </c>
      <c r="D126">
        <v>1</v>
      </c>
    </row>
    <row r="127" spans="1:4">
      <c r="A127" t="s">
        <v>52</v>
      </c>
      <c r="B127" s="3">
        <v>339203</v>
      </c>
      <c r="C127" s="3">
        <v>1</v>
      </c>
      <c r="D127">
        <v>1</v>
      </c>
    </row>
    <row r="128" spans="1:4">
      <c r="A128" t="s">
        <v>55</v>
      </c>
      <c r="B128" s="3">
        <v>327485</v>
      </c>
      <c r="C128" s="3">
        <v>1</v>
      </c>
      <c r="D128">
        <v>1</v>
      </c>
    </row>
    <row r="129" spans="1:4">
      <c r="A129" t="s">
        <v>55</v>
      </c>
      <c r="B129" s="3">
        <v>327488</v>
      </c>
      <c r="C129" s="3">
        <v>1</v>
      </c>
      <c r="D129">
        <v>1</v>
      </c>
    </row>
    <row r="130" spans="1:4">
      <c r="A130" t="s">
        <v>55</v>
      </c>
      <c r="B130" s="3">
        <v>327489</v>
      </c>
      <c r="C130" s="3">
        <v>1</v>
      </c>
      <c r="D130">
        <v>1</v>
      </c>
    </row>
    <row r="131" spans="1:4">
      <c r="A131" t="s">
        <v>55</v>
      </c>
      <c r="B131" s="3">
        <v>334790</v>
      </c>
      <c r="C131" s="3">
        <v>1</v>
      </c>
      <c r="D131">
        <v>1</v>
      </c>
    </row>
    <row r="132" spans="1:4">
      <c r="A132" t="s">
        <v>55</v>
      </c>
      <c r="B132" s="3">
        <v>337165</v>
      </c>
      <c r="C132" s="3">
        <v>1</v>
      </c>
      <c r="D132">
        <v>1</v>
      </c>
    </row>
    <row r="133" spans="1:4">
      <c r="A133" t="s">
        <v>55</v>
      </c>
      <c r="B133" s="3">
        <v>337166</v>
      </c>
      <c r="C133" s="3">
        <v>1</v>
      </c>
      <c r="D133">
        <v>1</v>
      </c>
    </row>
    <row r="134" spans="1:4">
      <c r="A134" t="s">
        <v>55</v>
      </c>
      <c r="B134" s="3">
        <v>338748</v>
      </c>
      <c r="C134" s="3">
        <v>1</v>
      </c>
      <c r="D134">
        <v>1</v>
      </c>
    </row>
    <row r="135" spans="1:4">
      <c r="A135" t="s">
        <v>55</v>
      </c>
      <c r="B135" s="3">
        <v>338749</v>
      </c>
      <c r="C135" s="3">
        <v>1</v>
      </c>
      <c r="D135">
        <v>1</v>
      </c>
    </row>
    <row r="136" spans="1:4">
      <c r="A136" t="s">
        <v>55</v>
      </c>
      <c r="B136" s="3">
        <v>338771</v>
      </c>
      <c r="C136" s="3">
        <v>1</v>
      </c>
      <c r="D136">
        <v>1</v>
      </c>
    </row>
    <row r="137" spans="1:4">
      <c r="A137" t="s">
        <v>55</v>
      </c>
      <c r="B137" s="3">
        <v>339201</v>
      </c>
      <c r="C137" s="3">
        <v>1</v>
      </c>
      <c r="D137">
        <v>1</v>
      </c>
    </row>
    <row r="138" spans="1:4">
      <c r="A138" t="s">
        <v>55</v>
      </c>
      <c r="B138" s="3">
        <v>339202</v>
      </c>
      <c r="C138" s="3">
        <v>1</v>
      </c>
      <c r="D138">
        <v>1</v>
      </c>
    </row>
    <row r="139" spans="1:4">
      <c r="A139" t="s">
        <v>55</v>
      </c>
      <c r="B139" s="3">
        <v>339203</v>
      </c>
      <c r="C139" s="3">
        <v>1</v>
      </c>
      <c r="D139">
        <v>1</v>
      </c>
    </row>
    <row r="140" spans="1:4">
      <c r="A140" t="s">
        <v>58</v>
      </c>
      <c r="B140" s="3">
        <v>327485</v>
      </c>
      <c r="C140" s="3">
        <v>1</v>
      </c>
      <c r="D140">
        <v>1</v>
      </c>
    </row>
    <row r="141" spans="1:4">
      <c r="A141" t="s">
        <v>58</v>
      </c>
      <c r="B141" s="3">
        <v>327488</v>
      </c>
      <c r="C141" s="3">
        <v>1</v>
      </c>
      <c r="D141">
        <v>1</v>
      </c>
    </row>
    <row r="142" spans="1:4">
      <c r="A142" t="s">
        <v>58</v>
      </c>
      <c r="B142" s="3">
        <v>327489</v>
      </c>
      <c r="C142" s="3">
        <v>1</v>
      </c>
      <c r="D142">
        <v>1</v>
      </c>
    </row>
    <row r="143" spans="1:4">
      <c r="A143" t="s">
        <v>58</v>
      </c>
      <c r="B143" s="3">
        <v>334790</v>
      </c>
      <c r="C143" s="3">
        <v>1</v>
      </c>
      <c r="D143">
        <v>1</v>
      </c>
    </row>
    <row r="144" spans="1:4">
      <c r="A144" t="s">
        <v>58</v>
      </c>
      <c r="B144" s="3">
        <v>337165</v>
      </c>
      <c r="C144" s="3">
        <v>1</v>
      </c>
      <c r="D144">
        <v>1</v>
      </c>
    </row>
    <row r="145" spans="1:4">
      <c r="A145" t="s">
        <v>58</v>
      </c>
      <c r="B145" s="3">
        <v>337166</v>
      </c>
      <c r="C145" s="3">
        <v>1</v>
      </c>
      <c r="D145">
        <v>1</v>
      </c>
    </row>
    <row r="146" spans="1:4">
      <c r="A146" t="s">
        <v>58</v>
      </c>
      <c r="B146" s="3">
        <v>338748</v>
      </c>
      <c r="C146" s="3">
        <v>1</v>
      </c>
      <c r="D146">
        <v>1</v>
      </c>
    </row>
    <row r="147" spans="1:4">
      <c r="A147" t="s">
        <v>58</v>
      </c>
      <c r="B147" s="3">
        <v>338749</v>
      </c>
      <c r="C147" s="3">
        <v>1</v>
      </c>
      <c r="D147">
        <v>1</v>
      </c>
    </row>
    <row r="148" spans="1:4">
      <c r="A148" t="s">
        <v>58</v>
      </c>
      <c r="B148" s="3">
        <v>338771</v>
      </c>
      <c r="C148" s="3">
        <v>1</v>
      </c>
      <c r="D148">
        <v>1</v>
      </c>
    </row>
    <row r="149" spans="1:4">
      <c r="A149" t="s">
        <v>58</v>
      </c>
      <c r="B149" s="3">
        <v>339201</v>
      </c>
      <c r="C149" s="3">
        <v>1</v>
      </c>
      <c r="D149">
        <v>1</v>
      </c>
    </row>
    <row r="150" spans="1:4">
      <c r="A150" t="s">
        <v>58</v>
      </c>
      <c r="B150" s="3">
        <v>339202</v>
      </c>
      <c r="C150" s="3">
        <v>1</v>
      </c>
      <c r="D150">
        <v>1</v>
      </c>
    </row>
    <row r="151" spans="1:4">
      <c r="A151" t="s">
        <v>58</v>
      </c>
      <c r="B151" s="3">
        <v>339203</v>
      </c>
      <c r="C151" s="3">
        <v>1</v>
      </c>
      <c r="D151">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U76"/>
  <sheetViews>
    <sheetView workbookViewId="0"/>
  </sheetViews>
  <sheetFormatPr defaultColWidth="8.8984375" defaultRowHeight="14.65"/>
  <cols>
    <col min="1" max="1" width="6.09765625" style="14" bestFit="1" customWidth="1"/>
    <col min="2" max="2" width="12.8984375" style="14" bestFit="1" customWidth="1"/>
    <col min="3" max="3" width="37.3984375" style="14" bestFit="1" customWidth="1"/>
    <col min="4" max="4" width="38.09765625" style="14" bestFit="1" customWidth="1"/>
    <col min="5" max="5" width="8.296875" style="14" customWidth="1"/>
    <col min="6" max="6" width="7.69921875" style="14" customWidth="1"/>
    <col min="7" max="7" width="7.69921875" style="14" bestFit="1" customWidth="1"/>
    <col min="8" max="8" width="20.59765625" style="14" bestFit="1" customWidth="1"/>
    <col min="9" max="9" width="5.296875" style="14" customWidth="1"/>
    <col min="10" max="10" width="9.69921875" style="14" customWidth="1"/>
    <col min="11" max="11" width="7.59765625" style="14" customWidth="1"/>
    <col min="12" max="12" width="9.8984375" style="14" customWidth="1"/>
    <col min="13" max="13" width="9.296875" style="14" customWidth="1"/>
    <col min="14" max="14" width="7.8984375" style="14" customWidth="1"/>
    <col min="15" max="15" width="4.59765625" style="14" bestFit="1" customWidth="1"/>
    <col min="16" max="16" width="5.09765625" style="14" customWidth="1"/>
    <col min="17" max="17" width="4.3984375" style="14" customWidth="1"/>
    <col min="18" max="18" width="14.69921875" style="14" customWidth="1"/>
    <col min="19" max="19" width="12.69921875" style="58" bestFit="1" customWidth="1"/>
    <col min="20" max="20" width="12.59765625" style="14" customWidth="1"/>
    <col min="21" max="21" width="9" style="14" bestFit="1" customWidth="1"/>
    <col min="22" max="16384" width="8.8984375" style="14"/>
  </cols>
  <sheetData>
    <row r="1" spans="1:21" s="21" customFormat="1" ht="43.9">
      <c r="A1" s="16" t="s">
        <v>267</v>
      </c>
      <c r="B1" s="16" t="s">
        <v>268</v>
      </c>
      <c r="C1" s="16" t="s">
        <v>269</v>
      </c>
      <c r="D1" s="16" t="s">
        <v>270</v>
      </c>
      <c r="E1" s="16" t="s">
        <v>227</v>
      </c>
      <c r="F1" s="16" t="s">
        <v>271</v>
      </c>
      <c r="G1" s="16" t="s">
        <v>272</v>
      </c>
      <c r="H1" s="16" t="s">
        <v>273</v>
      </c>
      <c r="I1" s="16" t="s">
        <v>274</v>
      </c>
      <c r="J1" s="16" t="s">
        <v>275</v>
      </c>
      <c r="K1" s="16" t="s">
        <v>276</v>
      </c>
      <c r="L1" s="17" t="s">
        <v>277</v>
      </c>
      <c r="M1" s="17" t="s">
        <v>278</v>
      </c>
      <c r="N1" s="18" t="s">
        <v>279</v>
      </c>
      <c r="O1" s="18" t="s">
        <v>280</v>
      </c>
      <c r="P1" s="18" t="s">
        <v>281</v>
      </c>
      <c r="Q1" s="18" t="s">
        <v>282</v>
      </c>
      <c r="R1" s="18" t="s">
        <v>283</v>
      </c>
      <c r="S1" s="19" t="s">
        <v>284</v>
      </c>
      <c r="T1" s="20" t="s">
        <v>285</v>
      </c>
      <c r="U1" s="20" t="s">
        <v>286</v>
      </c>
    </row>
    <row r="2" spans="1:21">
      <c r="A2" s="22" t="s">
        <v>287</v>
      </c>
      <c r="B2" s="22" t="s">
        <v>172</v>
      </c>
      <c r="C2" s="22" t="s">
        <v>288</v>
      </c>
      <c r="D2" s="22" t="s">
        <v>133</v>
      </c>
      <c r="E2" s="22">
        <v>149518</v>
      </c>
      <c r="F2" s="22">
        <v>307793</v>
      </c>
      <c r="G2" s="22" t="s">
        <v>289</v>
      </c>
      <c r="H2" s="23" t="s">
        <v>290</v>
      </c>
      <c r="I2" s="22" t="s">
        <v>291</v>
      </c>
      <c r="J2" s="22">
        <v>1.8768768768768766E-2</v>
      </c>
      <c r="K2" s="22">
        <v>55</v>
      </c>
      <c r="L2" s="22">
        <f t="shared" ref="L2:L33" si="0">R2/N2</f>
        <v>1.2144239999999999E-4</v>
      </c>
      <c r="M2" s="22">
        <f t="shared" ref="M2:M33" si="1">T2/N2</f>
        <v>1.5333333333333334E-2</v>
      </c>
      <c r="N2" s="22">
        <v>240</v>
      </c>
      <c r="O2" s="24">
        <v>495</v>
      </c>
      <c r="P2" s="24">
        <v>285</v>
      </c>
      <c r="Q2" s="24">
        <v>196</v>
      </c>
      <c r="R2" s="24">
        <v>2.9146175999999999E-2</v>
      </c>
      <c r="S2" s="25">
        <v>2.5000000000000001E-2</v>
      </c>
      <c r="T2" s="26">
        <v>3.68</v>
      </c>
      <c r="U2" s="27">
        <v>7200</v>
      </c>
    </row>
    <row r="3" spans="1:21">
      <c r="A3" s="28" t="s">
        <v>287</v>
      </c>
      <c r="B3" s="28" t="s">
        <v>172</v>
      </c>
      <c r="C3" s="28" t="s">
        <v>295</v>
      </c>
      <c r="D3" s="28" t="s">
        <v>136</v>
      </c>
      <c r="E3" s="28">
        <v>149520</v>
      </c>
      <c r="F3" s="28">
        <v>307990</v>
      </c>
      <c r="G3" s="28" t="s">
        <v>296</v>
      </c>
      <c r="H3" s="28" t="s">
        <v>297</v>
      </c>
      <c r="I3" s="28" t="s">
        <v>291</v>
      </c>
      <c r="J3" s="22">
        <v>4.1291291291291284E-2</v>
      </c>
      <c r="K3" s="28">
        <v>35.950000000000003</v>
      </c>
      <c r="L3" s="28">
        <f t="shared" si="0"/>
        <v>2.0410625000000002E-4</v>
      </c>
      <c r="M3" s="28">
        <f t="shared" si="1"/>
        <v>3.125E-2</v>
      </c>
      <c r="N3" s="28">
        <v>240</v>
      </c>
      <c r="O3" s="24">
        <v>578</v>
      </c>
      <c r="P3" s="24">
        <v>375</v>
      </c>
      <c r="Q3" s="24">
        <v>217</v>
      </c>
      <c r="R3" s="24">
        <v>4.8985500000000001E-2</v>
      </c>
      <c r="S3" s="25">
        <v>4.7500000000000001E-2</v>
      </c>
      <c r="T3" s="26">
        <v>7.5</v>
      </c>
      <c r="U3" s="27">
        <v>3840</v>
      </c>
    </row>
    <row r="4" spans="1:21">
      <c r="A4" s="28" t="s">
        <v>287</v>
      </c>
      <c r="B4" s="28" t="s">
        <v>172</v>
      </c>
      <c r="C4" s="28" t="s">
        <v>306</v>
      </c>
      <c r="D4" s="28" t="s">
        <v>142</v>
      </c>
      <c r="E4" s="28">
        <v>149519</v>
      </c>
      <c r="F4" s="28">
        <v>308350</v>
      </c>
      <c r="G4" s="28" t="s">
        <v>289</v>
      </c>
      <c r="H4" s="28" t="s">
        <v>307</v>
      </c>
      <c r="I4" s="28" t="s">
        <v>174</v>
      </c>
      <c r="J4" s="22">
        <v>1.8768768768768766E-2</v>
      </c>
      <c r="K4" s="28">
        <v>31.91</v>
      </c>
      <c r="L4" s="28">
        <f t="shared" si="0"/>
        <v>1.2144239999999999E-4</v>
      </c>
      <c r="M4" s="28">
        <f t="shared" si="1"/>
        <v>1.3541666666666667E-2</v>
      </c>
      <c r="N4" s="28">
        <v>240</v>
      </c>
      <c r="O4" s="24">
        <v>495</v>
      </c>
      <c r="P4" s="24">
        <v>285</v>
      </c>
      <c r="Q4" s="24">
        <v>196</v>
      </c>
      <c r="R4" s="24">
        <v>2.9146175999999999E-2</v>
      </c>
      <c r="S4" s="25">
        <v>2.5000000000000001E-2</v>
      </c>
      <c r="T4" s="26">
        <v>3.25</v>
      </c>
      <c r="U4" s="27">
        <v>5760</v>
      </c>
    </row>
    <row r="5" spans="1:21">
      <c r="A5" s="28" t="s">
        <v>287</v>
      </c>
      <c r="B5" s="28" t="s">
        <v>299</v>
      </c>
      <c r="C5" s="28" t="s">
        <v>300</v>
      </c>
      <c r="D5" s="28" t="s">
        <v>138</v>
      </c>
      <c r="E5" s="28">
        <v>162077</v>
      </c>
      <c r="F5" s="28">
        <v>309290</v>
      </c>
      <c r="G5" s="28" t="s">
        <v>296</v>
      </c>
      <c r="H5" s="28" t="s">
        <v>301</v>
      </c>
      <c r="I5" s="28" t="s">
        <v>177</v>
      </c>
      <c r="J5" s="22">
        <v>1.7222222222222223</v>
      </c>
      <c r="K5" s="28">
        <v>93.25</v>
      </c>
      <c r="L5" s="28">
        <f t="shared" si="0"/>
        <v>2.7838999999999994E-4</v>
      </c>
      <c r="M5" s="28">
        <f t="shared" si="1"/>
        <v>6.0000000000000005E-2</v>
      </c>
      <c r="N5" s="28">
        <v>90</v>
      </c>
      <c r="O5" s="28">
        <v>388</v>
      </c>
      <c r="P5" s="28">
        <v>315</v>
      </c>
      <c r="Q5" s="28">
        <v>205</v>
      </c>
      <c r="R5" s="24">
        <v>2.5055099999999993E-2</v>
      </c>
      <c r="S5" s="25">
        <v>0.28222222222222226</v>
      </c>
      <c r="T5" s="29">
        <v>5.4</v>
      </c>
      <c r="U5" s="27">
        <v>3240</v>
      </c>
    </row>
    <row r="6" spans="1:21">
      <c r="A6" s="28" t="s">
        <v>313</v>
      </c>
      <c r="B6" s="28" t="s">
        <v>292</v>
      </c>
      <c r="C6" s="28" t="s">
        <v>319</v>
      </c>
      <c r="D6" s="28" t="s">
        <v>152</v>
      </c>
      <c r="E6" s="28">
        <v>193526</v>
      </c>
      <c r="F6" s="28">
        <v>320661</v>
      </c>
      <c r="G6" s="28" t="s">
        <v>289</v>
      </c>
      <c r="H6" s="28" t="s">
        <v>290</v>
      </c>
      <c r="I6" s="28" t="s">
        <v>291</v>
      </c>
      <c r="J6" s="22">
        <v>1.6965811965811965</v>
      </c>
      <c r="K6" s="28">
        <v>128.22999999999999</v>
      </c>
      <c r="L6" s="28">
        <f t="shared" si="0"/>
        <v>3.5555625000000001E-4</v>
      </c>
      <c r="M6" s="28">
        <f t="shared" si="1"/>
        <v>7.7499999999999999E-2</v>
      </c>
      <c r="N6" s="28">
        <v>40</v>
      </c>
      <c r="O6" s="24">
        <v>310</v>
      </c>
      <c r="P6" s="24">
        <v>210</v>
      </c>
      <c r="Q6" s="24">
        <v>215</v>
      </c>
      <c r="R6" s="24">
        <v>1.4222250000000001E-2</v>
      </c>
      <c r="S6" s="25">
        <v>0.20249999999999999</v>
      </c>
      <c r="T6" s="26">
        <v>3.1</v>
      </c>
      <c r="U6" s="27">
        <v>1600</v>
      </c>
    </row>
    <row r="7" spans="1:21">
      <c r="A7" s="22" t="s">
        <v>313</v>
      </c>
      <c r="B7" s="22" t="s">
        <v>172</v>
      </c>
      <c r="C7" s="22" t="s">
        <v>318</v>
      </c>
      <c r="D7" s="22" t="s">
        <v>151</v>
      </c>
      <c r="E7" s="22">
        <v>193523</v>
      </c>
      <c r="F7" s="22">
        <v>320665</v>
      </c>
      <c r="G7" s="22" t="s">
        <v>289</v>
      </c>
      <c r="H7" s="22" t="s">
        <v>315</v>
      </c>
      <c r="I7" s="22" t="s">
        <v>174</v>
      </c>
      <c r="J7" s="22">
        <v>1.4389389389389389E-2</v>
      </c>
      <c r="K7" s="22">
        <v>20.41</v>
      </c>
      <c r="L7" s="22">
        <f t="shared" si="0"/>
        <v>8.9993750000000002E-5</v>
      </c>
      <c r="M7" s="22">
        <f t="shared" si="1"/>
        <v>1.5000000000000001E-2</v>
      </c>
      <c r="N7" s="22">
        <v>360</v>
      </c>
      <c r="O7" s="24">
        <v>385</v>
      </c>
      <c r="P7" s="24">
        <v>285</v>
      </c>
      <c r="Q7" s="24">
        <v>325</v>
      </c>
      <c r="R7" s="24">
        <v>3.2397750000000003E-2</v>
      </c>
      <c r="S7" s="25">
        <v>2.2499999999999999E-2</v>
      </c>
      <c r="T7" s="30">
        <v>5.4</v>
      </c>
      <c r="U7" s="27">
        <v>9720</v>
      </c>
    </row>
    <row r="8" spans="1:21">
      <c r="A8" s="28" t="s">
        <v>313</v>
      </c>
      <c r="B8" s="28" t="s">
        <v>172</v>
      </c>
      <c r="C8" s="28" t="s">
        <v>335</v>
      </c>
      <c r="D8" s="28" t="s">
        <v>164</v>
      </c>
      <c r="E8" s="28">
        <v>193535</v>
      </c>
      <c r="F8" s="28">
        <v>320680</v>
      </c>
      <c r="G8" s="28" t="s">
        <v>289</v>
      </c>
      <c r="H8" s="28" t="s">
        <v>315</v>
      </c>
      <c r="I8" s="28" t="s">
        <v>174</v>
      </c>
      <c r="J8" s="22">
        <v>0</v>
      </c>
      <c r="K8" s="28">
        <v>1.51</v>
      </c>
      <c r="L8" s="28">
        <f t="shared" si="0"/>
        <v>1.0285000000000001E-4</v>
      </c>
      <c r="M8" s="28">
        <f t="shared" si="1"/>
        <v>1.0555555555555556E-2</v>
      </c>
      <c r="N8" s="28">
        <v>360</v>
      </c>
      <c r="O8" s="24">
        <v>440</v>
      </c>
      <c r="P8" s="24">
        <v>255</v>
      </c>
      <c r="Q8" s="24">
        <v>330</v>
      </c>
      <c r="R8" s="24">
        <v>3.7026000000000003E-2</v>
      </c>
      <c r="S8" s="25">
        <v>1.7222222222222219E-2</v>
      </c>
      <c r="T8" s="29">
        <v>3.8</v>
      </c>
      <c r="U8" s="27">
        <v>7560</v>
      </c>
    </row>
    <row r="9" spans="1:21">
      <c r="A9" s="22" t="s">
        <v>313</v>
      </c>
      <c r="B9" s="22" t="s">
        <v>172</v>
      </c>
      <c r="C9" s="22" t="s">
        <v>323</v>
      </c>
      <c r="D9" s="22" t="s">
        <v>155</v>
      </c>
      <c r="E9" s="22">
        <v>214113</v>
      </c>
      <c r="F9" s="22">
        <v>320681</v>
      </c>
      <c r="G9" s="22" t="s">
        <v>289</v>
      </c>
      <c r="H9" s="22" t="s">
        <v>290</v>
      </c>
      <c r="I9" s="28" t="s">
        <v>291</v>
      </c>
      <c r="J9" s="22">
        <v>2.6651651651651651E-2</v>
      </c>
      <c r="K9" s="22">
        <v>54.79</v>
      </c>
      <c r="L9" s="22">
        <f t="shared" si="0"/>
        <v>1.5427500000000002E-4</v>
      </c>
      <c r="M9" s="22">
        <f t="shared" si="1"/>
        <v>5.2083333333333336E-2</v>
      </c>
      <c r="N9" s="22">
        <v>240</v>
      </c>
      <c r="O9" s="22">
        <v>440</v>
      </c>
      <c r="P9" s="22">
        <v>255</v>
      </c>
      <c r="Q9" s="22">
        <v>330</v>
      </c>
      <c r="R9" s="24">
        <v>3.7026000000000003E-2</v>
      </c>
      <c r="S9" s="25">
        <v>5.2083333333333336E-2</v>
      </c>
      <c r="T9" s="30">
        <v>12.5</v>
      </c>
      <c r="U9" s="27">
        <v>5040</v>
      </c>
    </row>
    <row r="10" spans="1:21">
      <c r="A10" s="22" t="s">
        <v>313</v>
      </c>
      <c r="B10" s="28" t="s">
        <v>292</v>
      </c>
      <c r="C10" s="22" t="s">
        <v>320</v>
      </c>
      <c r="D10" s="22" t="s">
        <v>153</v>
      </c>
      <c r="E10" s="22">
        <v>214115</v>
      </c>
      <c r="F10" s="22">
        <v>320682</v>
      </c>
      <c r="G10" s="22" t="s">
        <v>289</v>
      </c>
      <c r="H10" s="22" t="s">
        <v>321</v>
      </c>
      <c r="I10" s="22" t="s">
        <v>291</v>
      </c>
      <c r="J10" s="22">
        <v>7.1331908831908839</v>
      </c>
      <c r="K10" s="22">
        <v>61.5</v>
      </c>
      <c r="L10" s="22">
        <f t="shared" si="0"/>
        <v>1.9284999999999999E-3</v>
      </c>
      <c r="M10" s="22">
        <f t="shared" si="1"/>
        <v>0.59166666666666667</v>
      </c>
      <c r="N10" s="22">
        <v>12</v>
      </c>
      <c r="O10" s="24">
        <v>380</v>
      </c>
      <c r="P10" s="24">
        <v>290</v>
      </c>
      <c r="Q10" s="24">
        <v>210</v>
      </c>
      <c r="R10" s="24">
        <v>2.3141999999999999E-2</v>
      </c>
      <c r="S10" s="25">
        <v>0.59166666666666667</v>
      </c>
      <c r="T10" s="26">
        <v>7.1</v>
      </c>
      <c r="U10" s="27">
        <v>384</v>
      </c>
    </row>
    <row r="11" spans="1:21">
      <c r="A11" s="22" t="s">
        <v>313</v>
      </c>
      <c r="B11" s="28" t="s">
        <v>292</v>
      </c>
      <c r="C11" s="22" t="s">
        <v>325</v>
      </c>
      <c r="D11" s="22" t="s">
        <v>157</v>
      </c>
      <c r="E11" s="22">
        <v>193630</v>
      </c>
      <c r="F11" s="22">
        <v>320685</v>
      </c>
      <c r="G11" s="22" t="s">
        <v>289</v>
      </c>
      <c r="H11" s="22" t="s">
        <v>326</v>
      </c>
      <c r="I11" s="22" t="s">
        <v>291</v>
      </c>
      <c r="J11" s="22">
        <v>0.78098290598290598</v>
      </c>
      <c r="K11" s="22">
        <v>29.32</v>
      </c>
      <c r="L11" s="22">
        <f t="shared" si="0"/>
        <v>1.4139166666666666E-4</v>
      </c>
      <c r="M11" s="22">
        <f t="shared" si="1"/>
        <v>3.6666666666666667E-2</v>
      </c>
      <c r="N11" s="22">
        <v>120</v>
      </c>
      <c r="O11" s="31">
        <v>380</v>
      </c>
      <c r="P11" s="31">
        <v>235</v>
      </c>
      <c r="Q11" s="31">
        <v>190</v>
      </c>
      <c r="R11" s="24">
        <v>1.6966999999999999E-2</v>
      </c>
      <c r="S11" s="25">
        <v>6.7499999999999991E-2</v>
      </c>
      <c r="T11" s="32">
        <v>4.4000000000000004</v>
      </c>
      <c r="U11" s="27">
        <v>4800</v>
      </c>
    </row>
    <row r="12" spans="1:21">
      <c r="A12" s="28" t="s">
        <v>313</v>
      </c>
      <c r="B12" s="28" t="s">
        <v>292</v>
      </c>
      <c r="C12" s="28" t="s">
        <v>327</v>
      </c>
      <c r="D12" s="28" t="s">
        <v>158</v>
      </c>
      <c r="E12" s="28">
        <v>193631</v>
      </c>
      <c r="F12" s="28">
        <v>320686</v>
      </c>
      <c r="G12" s="28" t="s">
        <v>289</v>
      </c>
      <c r="H12" s="28" t="s">
        <v>328</v>
      </c>
      <c r="I12" s="28" t="s">
        <v>291</v>
      </c>
      <c r="J12" s="22">
        <v>0.39049145299145299</v>
      </c>
      <c r="K12" s="28">
        <v>34.85</v>
      </c>
      <c r="L12" s="28">
        <f t="shared" si="0"/>
        <v>9.4874999999999989E-5</v>
      </c>
      <c r="M12" s="28">
        <f t="shared" si="1"/>
        <v>1.2500000000000001E-2</v>
      </c>
      <c r="N12" s="28">
        <v>360</v>
      </c>
      <c r="O12" s="28">
        <v>450</v>
      </c>
      <c r="P12" s="28">
        <v>260</v>
      </c>
      <c r="Q12" s="28">
        <v>340</v>
      </c>
      <c r="R12" s="24">
        <v>3.4154999999999998E-2</v>
      </c>
      <c r="S12" s="25">
        <v>3.3749999999999995E-2</v>
      </c>
      <c r="T12" s="29">
        <v>4.5</v>
      </c>
      <c r="U12" s="27">
        <v>4800</v>
      </c>
    </row>
    <row r="13" spans="1:21">
      <c r="A13" s="28" t="s">
        <v>313</v>
      </c>
      <c r="B13" s="28" t="s">
        <v>172</v>
      </c>
      <c r="C13" s="28" t="s">
        <v>324</v>
      </c>
      <c r="D13" s="28" t="s">
        <v>156</v>
      </c>
      <c r="E13" s="28">
        <v>193632</v>
      </c>
      <c r="F13" s="28">
        <v>320687</v>
      </c>
      <c r="G13" s="28" t="s">
        <v>289</v>
      </c>
      <c r="H13" s="28" t="s">
        <v>315</v>
      </c>
      <c r="I13" s="28" t="s">
        <v>174</v>
      </c>
      <c r="J13" s="22">
        <v>0</v>
      </c>
      <c r="K13" s="28">
        <v>2074.9699999999998</v>
      </c>
      <c r="L13" s="28">
        <f t="shared" si="0"/>
        <v>4.7180059999999996E-4</v>
      </c>
      <c r="M13" s="28">
        <f t="shared" si="1"/>
        <v>7.4999999999999997E-2</v>
      </c>
      <c r="N13" s="28">
        <v>20</v>
      </c>
      <c r="O13" s="24">
        <v>268</v>
      </c>
      <c r="P13" s="24">
        <v>257</v>
      </c>
      <c r="Q13" s="24">
        <v>137</v>
      </c>
      <c r="R13" s="24">
        <v>9.4360119999999988E-3</v>
      </c>
      <c r="S13" s="25">
        <v>0.08</v>
      </c>
      <c r="T13" s="29">
        <v>1.5</v>
      </c>
      <c r="U13" s="27">
        <v>1200</v>
      </c>
    </row>
    <row r="14" spans="1:21">
      <c r="A14" s="22" t="s">
        <v>313</v>
      </c>
      <c r="B14" s="22" t="s">
        <v>172</v>
      </c>
      <c r="C14" s="22" t="s">
        <v>336</v>
      </c>
      <c r="D14" s="22" t="s">
        <v>165</v>
      </c>
      <c r="E14" s="22">
        <v>193655</v>
      </c>
      <c r="F14" s="22">
        <v>320690</v>
      </c>
      <c r="G14" s="22" t="s">
        <v>289</v>
      </c>
      <c r="H14" s="22" t="s">
        <v>315</v>
      </c>
      <c r="I14" s="22" t="s">
        <v>174</v>
      </c>
      <c r="J14" s="22">
        <v>0</v>
      </c>
      <c r="K14" s="22">
        <v>1.62</v>
      </c>
      <c r="L14" s="22">
        <f t="shared" si="0"/>
        <v>7.455000000000001E-5</v>
      </c>
      <c r="M14" s="22">
        <f t="shared" si="1"/>
        <v>2.1249999999999998E-2</v>
      </c>
      <c r="N14" s="22">
        <v>240</v>
      </c>
      <c r="O14" s="24">
        <v>355</v>
      </c>
      <c r="P14" s="24">
        <v>280</v>
      </c>
      <c r="Q14" s="24">
        <v>180</v>
      </c>
      <c r="R14" s="24">
        <v>1.7892000000000002E-2</v>
      </c>
      <c r="S14" s="25">
        <v>2.1249999999999998E-2</v>
      </c>
      <c r="T14" s="26">
        <v>5.0999999999999996</v>
      </c>
      <c r="U14" s="27">
        <v>9600</v>
      </c>
    </row>
    <row r="15" spans="1:21">
      <c r="A15" s="22" t="s">
        <v>313</v>
      </c>
      <c r="B15" s="22" t="s">
        <v>172</v>
      </c>
      <c r="C15" s="22" t="s">
        <v>331</v>
      </c>
      <c r="D15" s="22" t="s">
        <v>161</v>
      </c>
      <c r="E15" s="22">
        <v>193670</v>
      </c>
      <c r="F15" s="22">
        <v>320691</v>
      </c>
      <c r="G15" s="22" t="s">
        <v>289</v>
      </c>
      <c r="H15" s="22" t="s">
        <v>315</v>
      </c>
      <c r="I15" s="22" t="s">
        <v>174</v>
      </c>
      <c r="J15" s="22">
        <v>1.4389389389389389E-2</v>
      </c>
      <c r="K15" s="22">
        <v>43.92</v>
      </c>
      <c r="L15" s="22">
        <f t="shared" si="0"/>
        <v>9.8222222222222227E-5</v>
      </c>
      <c r="M15" s="22">
        <f t="shared" si="1"/>
        <v>1.6111111111111111E-2</v>
      </c>
      <c r="N15" s="22">
        <v>360</v>
      </c>
      <c r="O15" s="22">
        <v>400</v>
      </c>
      <c r="P15" s="22">
        <v>260</v>
      </c>
      <c r="Q15" s="22">
        <v>340</v>
      </c>
      <c r="R15" s="22">
        <v>3.5360000000000003E-2</v>
      </c>
      <c r="S15" s="25">
        <v>2.2499999999999999E-2</v>
      </c>
      <c r="T15" s="30">
        <v>5.8</v>
      </c>
      <c r="U15" s="27">
        <v>0</v>
      </c>
    </row>
    <row r="16" spans="1:21">
      <c r="A16" s="22" t="s">
        <v>313</v>
      </c>
      <c r="B16" s="22" t="s">
        <v>172</v>
      </c>
      <c r="C16" s="22" t="s">
        <v>329</v>
      </c>
      <c r="D16" s="22" t="s">
        <v>159</v>
      </c>
      <c r="E16" s="22">
        <v>193665</v>
      </c>
      <c r="F16" s="22">
        <v>320692</v>
      </c>
      <c r="G16" s="22" t="s">
        <v>289</v>
      </c>
      <c r="H16" s="22" t="s">
        <v>315</v>
      </c>
      <c r="I16" s="22" t="s">
        <v>174</v>
      </c>
      <c r="J16" s="22">
        <v>0</v>
      </c>
      <c r="K16" s="22">
        <v>229.74</v>
      </c>
      <c r="L16" s="22">
        <f t="shared" si="0"/>
        <v>1.11375E-4</v>
      </c>
      <c r="M16" s="22">
        <f t="shared" si="1"/>
        <v>1.6500000000000001E-2</v>
      </c>
      <c r="N16" s="22">
        <v>200</v>
      </c>
      <c r="O16" s="24">
        <v>440</v>
      </c>
      <c r="P16" s="24">
        <v>225</v>
      </c>
      <c r="Q16" s="24">
        <v>225</v>
      </c>
      <c r="R16" s="24">
        <v>2.2275E-2</v>
      </c>
      <c r="S16" s="25">
        <v>2.5499999999999998E-2</v>
      </c>
      <c r="T16" s="26">
        <v>3.3</v>
      </c>
      <c r="U16" s="27">
        <v>4800</v>
      </c>
    </row>
    <row r="17" spans="1:21">
      <c r="A17" s="28" t="s">
        <v>313</v>
      </c>
      <c r="B17" s="28" t="s">
        <v>172</v>
      </c>
      <c r="C17" s="28" t="s">
        <v>330</v>
      </c>
      <c r="D17" s="28" t="s">
        <v>160</v>
      </c>
      <c r="E17" s="28">
        <v>196495</v>
      </c>
      <c r="F17" s="28">
        <v>320693</v>
      </c>
      <c r="G17" s="28" t="s">
        <v>289</v>
      </c>
      <c r="H17" s="28" t="s">
        <v>315</v>
      </c>
      <c r="I17" s="28" t="s">
        <v>174</v>
      </c>
      <c r="J17" s="22">
        <v>1.4389389389389389E-2</v>
      </c>
      <c r="K17" s="28">
        <v>16.350000000000001</v>
      </c>
      <c r="L17" s="28">
        <f t="shared" si="0"/>
        <v>9.8222222222222227E-5</v>
      </c>
      <c r="M17" s="28">
        <f t="shared" si="1"/>
        <v>1.3333333333333332E-2</v>
      </c>
      <c r="N17" s="28">
        <v>360</v>
      </c>
      <c r="O17" s="28">
        <v>400</v>
      </c>
      <c r="P17" s="28">
        <v>260</v>
      </c>
      <c r="Q17" s="28">
        <v>340</v>
      </c>
      <c r="R17" s="28">
        <v>3.5360000000000003E-2</v>
      </c>
      <c r="S17" s="25">
        <v>2.2499999999999999E-2</v>
      </c>
      <c r="T17" s="29">
        <v>4.8</v>
      </c>
      <c r="U17" s="27">
        <v>0</v>
      </c>
    </row>
    <row r="18" spans="1:21">
      <c r="A18" s="22" t="s">
        <v>313</v>
      </c>
      <c r="B18" s="22" t="s">
        <v>172</v>
      </c>
      <c r="C18" s="22" t="s">
        <v>334</v>
      </c>
      <c r="D18" s="22" t="s">
        <v>163</v>
      </c>
      <c r="E18" s="22">
        <v>193498</v>
      </c>
      <c r="F18" s="22">
        <v>320695</v>
      </c>
      <c r="G18" s="22" t="s">
        <v>289</v>
      </c>
      <c r="H18" s="22" t="s">
        <v>315</v>
      </c>
      <c r="I18" s="22" t="s">
        <v>174</v>
      </c>
      <c r="J18" s="22">
        <v>0</v>
      </c>
      <c r="K18" s="22">
        <v>51.47</v>
      </c>
      <c r="L18" s="22">
        <f t="shared" si="0"/>
        <v>8.8630208333333342E-5</v>
      </c>
      <c r="M18" s="22">
        <f t="shared" si="1"/>
        <v>1.5555555555555555E-2</v>
      </c>
      <c r="N18" s="22">
        <v>360</v>
      </c>
      <c r="O18" s="24">
        <v>385</v>
      </c>
      <c r="P18" s="24">
        <v>255</v>
      </c>
      <c r="Q18" s="24">
        <v>325</v>
      </c>
      <c r="R18" s="24">
        <v>3.1906875000000001E-2</v>
      </c>
      <c r="S18" s="25">
        <v>1.5555555555555555E-2</v>
      </c>
      <c r="T18" s="26">
        <v>5.6</v>
      </c>
      <c r="U18" s="27">
        <v>9720</v>
      </c>
    </row>
    <row r="19" spans="1:21">
      <c r="A19" s="22" t="s">
        <v>287</v>
      </c>
      <c r="B19" s="28" t="s">
        <v>292</v>
      </c>
      <c r="C19" s="22" t="s">
        <v>308</v>
      </c>
      <c r="D19" s="22" t="s">
        <v>143</v>
      </c>
      <c r="E19" s="22">
        <v>313399</v>
      </c>
      <c r="F19" s="22">
        <v>321129</v>
      </c>
      <c r="G19" s="22" t="s">
        <v>289</v>
      </c>
      <c r="H19" s="23" t="s">
        <v>290</v>
      </c>
      <c r="I19" s="22" t="s">
        <v>291</v>
      </c>
      <c r="J19" s="22">
        <v>1.1201923076923079</v>
      </c>
      <c r="K19" s="22">
        <v>235.82</v>
      </c>
      <c r="L19" s="22">
        <f t="shared" si="0"/>
        <v>3.1318874999999993E-4</v>
      </c>
      <c r="M19" s="22">
        <f t="shared" si="1"/>
        <v>3.9750000000000001E-2</v>
      </c>
      <c r="N19" s="22">
        <v>80</v>
      </c>
      <c r="O19" s="22">
        <v>388</v>
      </c>
      <c r="P19" s="22">
        <v>315</v>
      </c>
      <c r="Q19" s="22">
        <v>205</v>
      </c>
      <c r="R19" s="24">
        <v>2.5055099999999993E-2</v>
      </c>
      <c r="S19" s="25">
        <v>0.21000000000000002</v>
      </c>
      <c r="T19" s="30">
        <v>3.18</v>
      </c>
      <c r="U19" s="27">
        <v>1920</v>
      </c>
    </row>
    <row r="20" spans="1:21">
      <c r="A20" s="28" t="s">
        <v>287</v>
      </c>
      <c r="B20" s="28" t="s">
        <v>292</v>
      </c>
      <c r="C20" s="28" t="s">
        <v>293</v>
      </c>
      <c r="D20" s="28" t="s">
        <v>134</v>
      </c>
      <c r="E20" s="28">
        <v>313397</v>
      </c>
      <c r="F20" s="28">
        <v>321140</v>
      </c>
      <c r="G20" s="28" t="s">
        <v>289</v>
      </c>
      <c r="H20" s="23" t="s">
        <v>290</v>
      </c>
      <c r="I20" s="28" t="s">
        <v>291</v>
      </c>
      <c r="J20" s="22">
        <v>0.8297720797720799</v>
      </c>
      <c r="K20" s="28">
        <v>86.37</v>
      </c>
      <c r="L20" s="28">
        <f t="shared" si="0"/>
        <v>2.3199166666666661E-4</v>
      </c>
      <c r="M20" s="28">
        <f t="shared" si="1"/>
        <v>3.0462962962962963E-2</v>
      </c>
      <c r="N20" s="28">
        <v>108</v>
      </c>
      <c r="O20" s="28">
        <v>388</v>
      </c>
      <c r="P20" s="28">
        <v>315</v>
      </c>
      <c r="Q20" s="28">
        <v>205</v>
      </c>
      <c r="R20" s="24">
        <v>2.5055099999999993E-2</v>
      </c>
      <c r="S20" s="25">
        <v>0.15555555555555556</v>
      </c>
      <c r="T20" s="29">
        <v>3.29</v>
      </c>
      <c r="U20" s="27">
        <v>2592</v>
      </c>
    </row>
    <row r="21" spans="1:21">
      <c r="A21" s="22" t="s">
        <v>287</v>
      </c>
      <c r="B21" s="28" t="s">
        <v>292</v>
      </c>
      <c r="C21" s="22" t="s">
        <v>294</v>
      </c>
      <c r="D21" s="22" t="s">
        <v>135</v>
      </c>
      <c r="E21" s="22">
        <v>313398</v>
      </c>
      <c r="F21" s="22">
        <v>321141</v>
      </c>
      <c r="G21" s="22" t="s">
        <v>289</v>
      </c>
      <c r="H21" s="23" t="s">
        <v>290</v>
      </c>
      <c r="I21" s="22" t="s">
        <v>291</v>
      </c>
      <c r="J21" s="22">
        <v>0.8297720797720799</v>
      </c>
      <c r="K21" s="22">
        <v>96.32</v>
      </c>
      <c r="L21" s="22">
        <f t="shared" si="0"/>
        <v>2.3199166666666661E-4</v>
      </c>
      <c r="M21" s="22">
        <f t="shared" si="1"/>
        <v>3.1574074074074074E-2</v>
      </c>
      <c r="N21" s="22">
        <v>108</v>
      </c>
      <c r="O21" s="22">
        <v>388</v>
      </c>
      <c r="P21" s="22">
        <v>315</v>
      </c>
      <c r="Q21" s="22">
        <v>205</v>
      </c>
      <c r="R21" s="24">
        <v>2.5055099999999993E-2</v>
      </c>
      <c r="S21" s="25">
        <v>0.15555555555555556</v>
      </c>
      <c r="T21" s="30">
        <v>3.41</v>
      </c>
      <c r="U21" s="27">
        <v>2592</v>
      </c>
    </row>
    <row r="22" spans="1:21">
      <c r="A22" s="28" t="s">
        <v>313</v>
      </c>
      <c r="B22" s="28" t="s">
        <v>172</v>
      </c>
      <c r="C22" s="28" t="s">
        <v>314</v>
      </c>
      <c r="D22" s="28" t="s">
        <v>148</v>
      </c>
      <c r="E22" s="28">
        <v>354895</v>
      </c>
      <c r="F22" s="28">
        <v>321648</v>
      </c>
      <c r="G22" s="28" t="s">
        <v>289</v>
      </c>
      <c r="H22" s="28" t="s">
        <v>315</v>
      </c>
      <c r="I22" s="28" t="s">
        <v>174</v>
      </c>
      <c r="J22" s="22">
        <v>1.4389389389389389E-2</v>
      </c>
      <c r="K22" s="28">
        <v>98.77</v>
      </c>
      <c r="L22" s="28">
        <f t="shared" si="0"/>
        <v>1.0285000000000001E-4</v>
      </c>
      <c r="M22" s="28">
        <f t="shared" si="1"/>
        <v>1.3611111111111112E-2</v>
      </c>
      <c r="N22" s="28">
        <v>360</v>
      </c>
      <c r="O22" s="24">
        <v>450</v>
      </c>
      <c r="P22" s="24">
        <v>255</v>
      </c>
      <c r="Q22" s="24">
        <v>330</v>
      </c>
      <c r="R22" s="24">
        <v>3.7026000000000003E-2</v>
      </c>
      <c r="S22" s="25">
        <v>2.2499999999999999E-2</v>
      </c>
      <c r="T22" s="26">
        <v>4.9000000000000004</v>
      </c>
      <c r="U22" s="27">
        <v>7560</v>
      </c>
    </row>
    <row r="23" spans="1:21">
      <c r="A23" s="22" t="s">
        <v>313</v>
      </c>
      <c r="B23" s="22" t="s">
        <v>172</v>
      </c>
      <c r="C23" s="22" t="s">
        <v>316</v>
      </c>
      <c r="D23" s="22" t="s">
        <v>149</v>
      </c>
      <c r="E23" s="22">
        <v>354897</v>
      </c>
      <c r="F23" s="22">
        <v>321649</v>
      </c>
      <c r="G23" s="22" t="s">
        <v>289</v>
      </c>
      <c r="H23" s="22" t="s">
        <v>307</v>
      </c>
      <c r="I23" s="22" t="s">
        <v>174</v>
      </c>
      <c r="J23" s="22">
        <v>1.4389389389389389E-2</v>
      </c>
      <c r="K23" s="22">
        <v>26.41</v>
      </c>
      <c r="L23" s="22">
        <f t="shared" si="0"/>
        <v>8.6487499999999995E-5</v>
      </c>
      <c r="M23" s="22">
        <f t="shared" si="1"/>
        <v>1.3611111111111112E-2</v>
      </c>
      <c r="N23" s="22">
        <v>360</v>
      </c>
      <c r="O23" s="24">
        <v>450</v>
      </c>
      <c r="P23" s="24">
        <v>255</v>
      </c>
      <c r="Q23" s="24">
        <v>330</v>
      </c>
      <c r="R23" s="24">
        <v>3.11355E-2</v>
      </c>
      <c r="S23" s="25">
        <v>2.2499999999999999E-2</v>
      </c>
      <c r="T23" s="26">
        <v>4.9000000000000004</v>
      </c>
      <c r="U23" s="27">
        <v>9720</v>
      </c>
    </row>
    <row r="24" spans="1:21">
      <c r="A24" s="28" t="s">
        <v>287</v>
      </c>
      <c r="B24" s="28" t="s">
        <v>299</v>
      </c>
      <c r="C24" s="28" t="s">
        <v>312</v>
      </c>
      <c r="D24" s="28" t="s">
        <v>146</v>
      </c>
      <c r="E24" s="28">
        <v>353297</v>
      </c>
      <c r="F24" s="28">
        <v>321659</v>
      </c>
      <c r="G24" s="28" t="s">
        <v>289</v>
      </c>
      <c r="H24" s="28" t="s">
        <v>301</v>
      </c>
      <c r="I24" s="28" t="s">
        <v>177</v>
      </c>
      <c r="J24" s="22">
        <v>1.2916666666666667</v>
      </c>
      <c r="K24" s="28">
        <v>69.92</v>
      </c>
      <c r="L24" s="28">
        <f t="shared" si="0"/>
        <v>1.8722970000000001E-4</v>
      </c>
      <c r="M24" s="28">
        <f t="shared" si="1"/>
        <v>4.0666666666666663E-2</v>
      </c>
      <c r="N24" s="28">
        <v>120</v>
      </c>
      <c r="O24" s="28">
        <v>378</v>
      </c>
      <c r="P24" s="28">
        <v>263</v>
      </c>
      <c r="Q24" s="28">
        <v>226</v>
      </c>
      <c r="R24" s="24">
        <v>2.2467564000000002E-2</v>
      </c>
      <c r="S24" s="25">
        <v>0.19583333333333333</v>
      </c>
      <c r="T24" s="29">
        <v>4.88</v>
      </c>
      <c r="U24" s="27">
        <v>4800</v>
      </c>
    </row>
    <row r="25" spans="1:21">
      <c r="A25" s="28" t="s">
        <v>313</v>
      </c>
      <c r="B25" s="28" t="s">
        <v>172</v>
      </c>
      <c r="C25" s="28" t="s">
        <v>317</v>
      </c>
      <c r="D25" s="28" t="s">
        <v>150</v>
      </c>
      <c r="E25" s="28">
        <v>354896</v>
      </c>
      <c r="F25" s="28">
        <v>321662</v>
      </c>
      <c r="G25" s="28" t="s">
        <v>289</v>
      </c>
      <c r="H25" s="28" t="s">
        <v>307</v>
      </c>
      <c r="I25" s="28" t="s">
        <v>174</v>
      </c>
      <c r="J25" s="22">
        <v>1.4389389389389389E-2</v>
      </c>
      <c r="K25" s="28">
        <v>26.43</v>
      </c>
      <c r="L25" s="28">
        <f t="shared" si="0"/>
        <v>8.6487499999999995E-5</v>
      </c>
      <c r="M25" s="28">
        <f t="shared" si="1"/>
        <v>1.3611111111111112E-2</v>
      </c>
      <c r="N25" s="28">
        <v>360</v>
      </c>
      <c r="O25" s="24">
        <v>450</v>
      </c>
      <c r="P25" s="24">
        <v>255</v>
      </c>
      <c r="Q25" s="24">
        <v>330</v>
      </c>
      <c r="R25" s="24">
        <v>3.11355E-2</v>
      </c>
      <c r="S25" s="25">
        <v>2.2499999999999999E-2</v>
      </c>
      <c r="T25" s="26">
        <v>4.9000000000000004</v>
      </c>
      <c r="U25" s="27">
        <v>9720</v>
      </c>
    </row>
    <row r="26" spans="1:21">
      <c r="A26" s="28" t="s">
        <v>313</v>
      </c>
      <c r="B26" s="28" t="s">
        <v>292</v>
      </c>
      <c r="C26" s="28" t="s">
        <v>322</v>
      </c>
      <c r="D26" s="28" t="s">
        <v>154</v>
      </c>
      <c r="E26" s="28">
        <v>367449</v>
      </c>
      <c r="F26" s="28">
        <v>322574</v>
      </c>
      <c r="G26" s="28" t="s">
        <v>289</v>
      </c>
      <c r="H26" s="28" t="s">
        <v>290</v>
      </c>
      <c r="I26" s="28" t="s">
        <v>291</v>
      </c>
      <c r="J26" s="22">
        <v>0.66873664529914534</v>
      </c>
      <c r="K26" s="28">
        <v>97.44</v>
      </c>
      <c r="L26" s="28">
        <f t="shared" si="0"/>
        <v>2.4609375E-4</v>
      </c>
      <c r="M26" s="28">
        <f t="shared" si="1"/>
        <v>5.1562499999999997E-2</v>
      </c>
      <c r="N26" s="28">
        <v>128</v>
      </c>
      <c r="O26" s="24">
        <v>420</v>
      </c>
      <c r="P26" s="24">
        <v>250</v>
      </c>
      <c r="Q26" s="24">
        <v>300</v>
      </c>
      <c r="R26" s="24">
        <v>3.15E-2</v>
      </c>
      <c r="S26" s="25">
        <v>6.3281249999999997E-2</v>
      </c>
      <c r="T26" s="26">
        <v>6.6</v>
      </c>
      <c r="U26" s="27">
        <v>3072</v>
      </c>
    </row>
    <row r="27" spans="1:21">
      <c r="A27" s="28" t="s">
        <v>287</v>
      </c>
      <c r="B27" s="28" t="s">
        <v>172</v>
      </c>
      <c r="C27" s="28" t="s">
        <v>309</v>
      </c>
      <c r="D27" s="28" t="s">
        <v>144</v>
      </c>
      <c r="E27" s="28">
        <v>367971</v>
      </c>
      <c r="F27" s="28">
        <v>322777</v>
      </c>
      <c r="G27" s="28" t="s">
        <v>289</v>
      </c>
      <c r="H27" s="28" t="s">
        <v>310</v>
      </c>
      <c r="I27" s="28" t="s">
        <v>291</v>
      </c>
      <c r="J27" s="22">
        <v>2.502502502502502E-2</v>
      </c>
      <c r="K27" s="28">
        <v>3153.85</v>
      </c>
      <c r="L27" s="28">
        <f t="shared" si="0"/>
        <v>2.0188888888888888E-4</v>
      </c>
      <c r="M27" s="28">
        <f t="shared" si="1"/>
        <v>3.6666666666666667E-2</v>
      </c>
      <c r="N27" s="28">
        <v>180</v>
      </c>
      <c r="O27" s="24">
        <v>400</v>
      </c>
      <c r="P27" s="24">
        <v>395</v>
      </c>
      <c r="Q27" s="24">
        <v>230</v>
      </c>
      <c r="R27" s="24">
        <v>3.6339999999999997E-2</v>
      </c>
      <c r="S27" s="25">
        <v>3.6666666666666667E-2</v>
      </c>
      <c r="T27" s="26">
        <v>6.6</v>
      </c>
      <c r="U27" s="27">
        <v>4320</v>
      </c>
    </row>
    <row r="28" spans="1:21">
      <c r="A28" s="22" t="s">
        <v>287</v>
      </c>
      <c r="B28" s="22" t="s">
        <v>172</v>
      </c>
      <c r="C28" s="22" t="s">
        <v>298</v>
      </c>
      <c r="D28" s="22" t="s">
        <v>137</v>
      </c>
      <c r="E28" s="22">
        <v>368597</v>
      </c>
      <c r="F28" s="22">
        <v>322795</v>
      </c>
      <c r="G28" s="22" t="s">
        <v>296</v>
      </c>
      <c r="H28" s="22" t="s">
        <v>297</v>
      </c>
      <c r="I28" s="22" t="s">
        <v>291</v>
      </c>
      <c r="J28" s="22">
        <v>6.1936936936936929E-2</v>
      </c>
      <c r="K28" s="22">
        <v>52.28</v>
      </c>
      <c r="L28" s="22">
        <f t="shared" si="0"/>
        <v>3.0615937499999999E-4</v>
      </c>
      <c r="M28" s="22">
        <f t="shared" si="1"/>
        <v>4.3749999999999997E-2</v>
      </c>
      <c r="N28" s="22">
        <v>160</v>
      </c>
      <c r="O28" s="22">
        <v>578</v>
      </c>
      <c r="P28" s="22">
        <v>375</v>
      </c>
      <c r="Q28" s="22">
        <v>226</v>
      </c>
      <c r="R28" s="24">
        <v>4.8985500000000001E-2</v>
      </c>
      <c r="S28" s="25">
        <v>7.1250000000000008E-2</v>
      </c>
      <c r="T28" s="30">
        <v>7</v>
      </c>
      <c r="U28" s="27">
        <v>2560</v>
      </c>
    </row>
    <row r="29" spans="1:21">
      <c r="A29" s="28" t="s">
        <v>338</v>
      </c>
      <c r="B29" s="28" t="s">
        <v>339</v>
      </c>
      <c r="C29" s="28" t="s">
        <v>354</v>
      </c>
      <c r="D29" s="35" t="s">
        <v>355</v>
      </c>
      <c r="E29" s="28">
        <v>374136</v>
      </c>
      <c r="F29" s="28">
        <v>323174</v>
      </c>
      <c r="G29" s="28" t="s">
        <v>339</v>
      </c>
      <c r="H29" s="34" t="s">
        <v>342</v>
      </c>
      <c r="I29" s="28" t="s">
        <v>174</v>
      </c>
      <c r="J29" s="22">
        <v>0</v>
      </c>
      <c r="K29" s="28">
        <v>43.16</v>
      </c>
      <c r="L29" s="28">
        <f t="shared" si="0"/>
        <v>2.5829999999999998E-3</v>
      </c>
      <c r="M29" s="28">
        <f t="shared" si="1"/>
        <v>0.17499999999999999</v>
      </c>
      <c r="N29" s="28">
        <v>40</v>
      </c>
      <c r="O29" s="31">
        <v>598</v>
      </c>
      <c r="P29" s="31">
        <v>405</v>
      </c>
      <c r="Q29" s="31">
        <v>395</v>
      </c>
      <c r="R29" s="24">
        <v>0.10332</v>
      </c>
      <c r="S29" s="25">
        <v>1.73</v>
      </c>
      <c r="T29" s="32">
        <v>7</v>
      </c>
      <c r="U29" s="27">
        <v>150</v>
      </c>
    </row>
    <row r="30" spans="1:21">
      <c r="A30" s="28" t="s">
        <v>338</v>
      </c>
      <c r="B30" s="28" t="s">
        <v>339</v>
      </c>
      <c r="C30" s="28" t="s">
        <v>343</v>
      </c>
      <c r="D30" s="35" t="s">
        <v>344</v>
      </c>
      <c r="E30" s="28">
        <v>374006</v>
      </c>
      <c r="F30" s="28">
        <v>323175</v>
      </c>
      <c r="G30" s="28" t="s">
        <v>339</v>
      </c>
      <c r="H30" s="34" t="s">
        <v>342</v>
      </c>
      <c r="I30" s="28" t="s">
        <v>174</v>
      </c>
      <c r="J30" s="22">
        <v>0</v>
      </c>
      <c r="K30" s="28">
        <v>19.66</v>
      </c>
      <c r="L30" s="28">
        <f t="shared" si="0"/>
        <v>2.9798999999999998E-4</v>
      </c>
      <c r="M30" s="28">
        <f t="shared" si="1"/>
        <v>9.0000000000000011E-2</v>
      </c>
      <c r="N30" s="28">
        <v>120</v>
      </c>
      <c r="O30" s="31">
        <v>345</v>
      </c>
      <c r="P30" s="31">
        <v>280</v>
      </c>
      <c r="Q30" s="31">
        <v>397</v>
      </c>
      <c r="R30" s="24">
        <v>3.57588E-2</v>
      </c>
      <c r="S30" s="25">
        <v>9.0000000000000011E-2</v>
      </c>
      <c r="T30" s="32">
        <v>10.8</v>
      </c>
      <c r="U30" s="27">
        <v>3600</v>
      </c>
    </row>
    <row r="31" spans="1:21">
      <c r="A31" s="22" t="s">
        <v>338</v>
      </c>
      <c r="B31" s="22" t="s">
        <v>339</v>
      </c>
      <c r="C31" s="22" t="s">
        <v>340</v>
      </c>
      <c r="D31" s="33" t="s">
        <v>341</v>
      </c>
      <c r="E31" s="22">
        <v>374008</v>
      </c>
      <c r="F31" s="22">
        <v>323176</v>
      </c>
      <c r="G31" s="22" t="s">
        <v>339</v>
      </c>
      <c r="H31" s="34" t="s">
        <v>342</v>
      </c>
      <c r="I31" s="22" t="s">
        <v>174</v>
      </c>
      <c r="J31" s="22">
        <v>0</v>
      </c>
      <c r="K31" s="22">
        <v>87.18</v>
      </c>
      <c r="L31" s="22">
        <f t="shared" si="0"/>
        <v>2.5829999999999998E-3</v>
      </c>
      <c r="M31" s="22">
        <f t="shared" si="1"/>
        <v>0.22500000000000001</v>
      </c>
      <c r="N31" s="22">
        <v>40</v>
      </c>
      <c r="O31" s="31">
        <v>608</v>
      </c>
      <c r="P31" s="31">
        <v>415</v>
      </c>
      <c r="Q31" s="31">
        <v>413</v>
      </c>
      <c r="R31" s="24">
        <v>0.10332</v>
      </c>
      <c r="S31" s="25">
        <v>1.73</v>
      </c>
      <c r="T31" s="32">
        <v>9</v>
      </c>
      <c r="U31" s="27">
        <v>150</v>
      </c>
    </row>
    <row r="32" spans="1:21">
      <c r="A32" s="28" t="s">
        <v>338</v>
      </c>
      <c r="B32" s="28" t="s">
        <v>339</v>
      </c>
      <c r="C32" s="28" t="s">
        <v>346</v>
      </c>
      <c r="D32" s="35" t="s">
        <v>347</v>
      </c>
      <c r="E32" s="28">
        <v>374007</v>
      </c>
      <c r="F32" s="28">
        <v>323177</v>
      </c>
      <c r="G32" s="28" t="s">
        <v>339</v>
      </c>
      <c r="H32" s="34" t="s">
        <v>342</v>
      </c>
      <c r="I32" s="28" t="s">
        <v>174</v>
      </c>
      <c r="J32" s="22">
        <v>0</v>
      </c>
      <c r="K32" s="28">
        <v>27.18</v>
      </c>
      <c r="L32" s="28">
        <f t="shared" si="0"/>
        <v>6.7449999999999997E-4</v>
      </c>
      <c r="M32" s="28">
        <f t="shared" si="1"/>
        <v>0.14166666666666666</v>
      </c>
      <c r="N32" s="28">
        <v>60</v>
      </c>
      <c r="O32" s="31">
        <v>380</v>
      </c>
      <c r="P32" s="31">
        <v>300</v>
      </c>
      <c r="Q32" s="31">
        <v>355</v>
      </c>
      <c r="R32" s="24">
        <v>4.0469999999999999E-2</v>
      </c>
      <c r="S32" s="25">
        <v>0.14166666666666666</v>
      </c>
      <c r="T32" s="32">
        <v>8.5</v>
      </c>
      <c r="U32" s="27">
        <v>1440</v>
      </c>
    </row>
    <row r="33" spans="1:21">
      <c r="A33" s="22" t="s">
        <v>338</v>
      </c>
      <c r="B33" s="22" t="s">
        <v>339</v>
      </c>
      <c r="C33" s="22" t="s">
        <v>348</v>
      </c>
      <c r="D33" s="33" t="s">
        <v>349</v>
      </c>
      <c r="E33" s="22">
        <v>374142</v>
      </c>
      <c r="F33" s="22">
        <v>323178</v>
      </c>
      <c r="G33" s="22" t="s">
        <v>339</v>
      </c>
      <c r="H33" s="34" t="s">
        <v>342</v>
      </c>
      <c r="I33" s="22" t="s">
        <v>174</v>
      </c>
      <c r="J33" s="22">
        <v>0</v>
      </c>
      <c r="K33" s="22">
        <v>83.76</v>
      </c>
      <c r="L33" s="22">
        <f t="shared" si="0"/>
        <v>1.4195375000000002E-3</v>
      </c>
      <c r="M33" s="22">
        <f t="shared" si="1"/>
        <v>0.2</v>
      </c>
      <c r="N33" s="22">
        <v>60</v>
      </c>
      <c r="O33" s="31">
        <v>705</v>
      </c>
      <c r="P33" s="31">
        <v>425</v>
      </c>
      <c r="Q33" s="31">
        <v>280</v>
      </c>
      <c r="R33" s="24">
        <v>8.5172250000000005E-2</v>
      </c>
      <c r="S33" s="25">
        <v>0.85</v>
      </c>
      <c r="T33" s="32">
        <v>12</v>
      </c>
      <c r="U33" s="27">
        <v>240</v>
      </c>
    </row>
    <row r="34" spans="1:21">
      <c r="A34" s="22" t="s">
        <v>338</v>
      </c>
      <c r="B34" s="22" t="s">
        <v>339</v>
      </c>
      <c r="C34" s="22" t="s">
        <v>352</v>
      </c>
      <c r="D34" s="33" t="s">
        <v>353</v>
      </c>
      <c r="E34" s="22">
        <v>374137</v>
      </c>
      <c r="F34" s="22">
        <v>323192</v>
      </c>
      <c r="G34" s="22" t="s">
        <v>339</v>
      </c>
      <c r="H34" s="34" t="s">
        <v>342</v>
      </c>
      <c r="I34" s="22" t="s">
        <v>174</v>
      </c>
      <c r="J34" s="22">
        <v>0</v>
      </c>
      <c r="K34" s="22">
        <v>2.39</v>
      </c>
      <c r="L34" s="22">
        <f t="shared" ref="L34:L65" si="2">R34/N34</f>
        <v>2.9159999999999999E-4</v>
      </c>
      <c r="M34" s="22">
        <f t="shared" ref="M34:M65" si="3">T34/N34</f>
        <v>0.05</v>
      </c>
      <c r="N34" s="22">
        <v>100</v>
      </c>
      <c r="O34" s="31">
        <v>515</v>
      </c>
      <c r="P34" s="31">
        <v>270</v>
      </c>
      <c r="Q34" s="31">
        <v>215</v>
      </c>
      <c r="R34" s="24">
        <v>2.9159999999999998E-2</v>
      </c>
      <c r="S34" s="25">
        <v>6.3E-2</v>
      </c>
      <c r="T34" s="32">
        <v>5</v>
      </c>
      <c r="U34" s="27">
        <v>3000</v>
      </c>
    </row>
    <row r="35" spans="1:21">
      <c r="A35" s="22" t="s">
        <v>287</v>
      </c>
      <c r="B35" s="22" t="s">
        <v>299</v>
      </c>
      <c r="C35" s="22" t="s">
        <v>302</v>
      </c>
      <c r="D35" s="22" t="s">
        <v>139</v>
      </c>
      <c r="E35" s="22">
        <v>410253</v>
      </c>
      <c r="F35" s="22">
        <v>325402</v>
      </c>
      <c r="G35" s="22" t="s">
        <v>289</v>
      </c>
      <c r="H35" s="22" t="s">
        <v>301</v>
      </c>
      <c r="I35" s="22" t="s">
        <v>177</v>
      </c>
      <c r="J35" s="22">
        <v>1.2916666666666667</v>
      </c>
      <c r="K35" s="22">
        <v>167.34</v>
      </c>
      <c r="L35" s="22">
        <f t="shared" si="2"/>
        <v>1.8722970000000001E-4</v>
      </c>
      <c r="M35" s="22">
        <f t="shared" si="3"/>
        <v>4.0416666666666663E-2</v>
      </c>
      <c r="N35" s="22">
        <v>120</v>
      </c>
      <c r="O35" s="24">
        <v>375</v>
      </c>
      <c r="P35" s="24">
        <v>260</v>
      </c>
      <c r="Q35" s="24">
        <v>220</v>
      </c>
      <c r="R35" s="24">
        <v>2.2467564000000002E-2</v>
      </c>
      <c r="S35" s="25">
        <v>0.19583333333333333</v>
      </c>
      <c r="T35" s="26">
        <v>4.8499999999999996</v>
      </c>
      <c r="U35" s="27">
        <v>4800</v>
      </c>
    </row>
    <row r="36" spans="1:21">
      <c r="A36" s="28" t="s">
        <v>338</v>
      </c>
      <c r="B36" s="28" t="s">
        <v>339</v>
      </c>
      <c r="C36" s="28" t="s">
        <v>350</v>
      </c>
      <c r="D36" s="35" t="s">
        <v>351</v>
      </c>
      <c r="E36" s="28">
        <v>424815</v>
      </c>
      <c r="F36" s="28">
        <v>326585</v>
      </c>
      <c r="G36" s="28" t="s">
        <v>339</v>
      </c>
      <c r="H36" s="34" t="s">
        <v>342</v>
      </c>
      <c r="I36" s="28" t="s">
        <v>174</v>
      </c>
      <c r="J36" s="22">
        <v>0</v>
      </c>
      <c r="K36" s="28">
        <v>10.26</v>
      </c>
      <c r="L36" s="28">
        <f t="shared" si="2"/>
        <v>2.4876575000000001E-4</v>
      </c>
      <c r="M36" s="28">
        <f t="shared" si="3"/>
        <v>6.6666666666666666E-2</v>
      </c>
      <c r="N36" s="28">
        <v>120</v>
      </c>
      <c r="O36" s="31">
        <v>330</v>
      </c>
      <c r="P36" s="31">
        <v>280</v>
      </c>
      <c r="Q36" s="31">
        <v>387</v>
      </c>
      <c r="R36" s="24">
        <v>2.9851889999999999E-2</v>
      </c>
      <c r="S36" s="25">
        <v>6.6666666666666666E-2</v>
      </c>
      <c r="T36" s="32">
        <v>8</v>
      </c>
      <c r="U36" s="27">
        <v>3600</v>
      </c>
    </row>
    <row r="37" spans="1:21" ht="29.25">
      <c r="A37" s="28" t="s">
        <v>356</v>
      </c>
      <c r="B37" s="28" t="s">
        <v>339</v>
      </c>
      <c r="C37" s="28" t="s">
        <v>384</v>
      </c>
      <c r="D37" s="28" t="s">
        <v>385</v>
      </c>
      <c r="E37" s="28">
        <v>414460</v>
      </c>
      <c r="F37" s="28">
        <v>327213</v>
      </c>
      <c r="G37" s="28" t="s">
        <v>339</v>
      </c>
      <c r="H37" s="28" t="s">
        <v>362</v>
      </c>
      <c r="I37" s="28" t="s">
        <v>174</v>
      </c>
      <c r="J37" s="22">
        <v>0</v>
      </c>
      <c r="K37" s="28">
        <v>4.49</v>
      </c>
      <c r="L37" s="28">
        <f t="shared" si="2"/>
        <v>1.8481500000000001E-4</v>
      </c>
      <c r="M37" s="28">
        <f t="shared" si="3"/>
        <v>1.7500000000000002E-2</v>
      </c>
      <c r="N37" s="28">
        <v>400</v>
      </c>
      <c r="O37" s="24">
        <v>740</v>
      </c>
      <c r="P37" s="24">
        <v>370</v>
      </c>
      <c r="Q37" s="24">
        <v>270</v>
      </c>
      <c r="R37" s="24">
        <v>7.3926000000000006E-2</v>
      </c>
      <c r="S37" s="25">
        <v>3.1E-2</v>
      </c>
      <c r="T37" s="26">
        <v>7</v>
      </c>
      <c r="U37" s="27">
        <v>6400</v>
      </c>
    </row>
    <row r="38" spans="1:21">
      <c r="A38" s="28" t="s">
        <v>356</v>
      </c>
      <c r="B38" s="28" t="s">
        <v>339</v>
      </c>
      <c r="C38" s="28" t="s">
        <v>365</v>
      </c>
      <c r="D38" s="28" t="s">
        <v>366</v>
      </c>
      <c r="E38" s="28">
        <v>413592</v>
      </c>
      <c r="F38" s="28">
        <v>327216</v>
      </c>
      <c r="G38" s="28" t="s">
        <v>339</v>
      </c>
      <c r="H38" s="28" t="s">
        <v>359</v>
      </c>
      <c r="I38" s="28" t="s">
        <v>291</v>
      </c>
      <c r="J38" s="22">
        <v>0</v>
      </c>
      <c r="K38" s="28">
        <v>10.029999999999999</v>
      </c>
      <c r="L38" s="28">
        <f t="shared" si="2"/>
        <v>7.2384299999999995E-4</v>
      </c>
      <c r="M38" s="28">
        <f t="shared" si="3"/>
        <v>0.18</v>
      </c>
      <c r="N38" s="28">
        <v>100</v>
      </c>
      <c r="O38" s="24">
        <v>515</v>
      </c>
      <c r="P38" s="24">
        <v>420</v>
      </c>
      <c r="Q38" s="24">
        <v>342</v>
      </c>
      <c r="R38" s="24">
        <v>7.2384299999999999E-2</v>
      </c>
      <c r="S38" s="25">
        <v>0.1948</v>
      </c>
      <c r="T38" s="26">
        <v>18</v>
      </c>
      <c r="U38" s="27">
        <v>1800</v>
      </c>
    </row>
    <row r="39" spans="1:21" ht="29.25">
      <c r="A39" s="22" t="s">
        <v>356</v>
      </c>
      <c r="B39" s="22" t="s">
        <v>339</v>
      </c>
      <c r="C39" s="22" t="s">
        <v>363</v>
      </c>
      <c r="D39" s="22" t="s">
        <v>364</v>
      </c>
      <c r="E39" s="22">
        <v>414547</v>
      </c>
      <c r="F39" s="22">
        <v>327218</v>
      </c>
      <c r="G39" s="22" t="s">
        <v>339</v>
      </c>
      <c r="H39" s="22" t="s">
        <v>362</v>
      </c>
      <c r="I39" s="22" t="s">
        <v>174</v>
      </c>
      <c r="J39" s="22">
        <v>0</v>
      </c>
      <c r="K39" s="22">
        <v>11.41</v>
      </c>
      <c r="L39" s="22">
        <f t="shared" si="2"/>
        <v>2.756996666666666E-4</v>
      </c>
      <c r="M39" s="22">
        <f t="shared" si="3"/>
        <v>4.2799999999999998E-2</v>
      </c>
      <c r="N39" s="22">
        <v>300</v>
      </c>
      <c r="O39" s="24">
        <v>745</v>
      </c>
      <c r="P39" s="24">
        <v>455</v>
      </c>
      <c r="Q39" s="24">
        <v>244</v>
      </c>
      <c r="R39" s="24">
        <v>8.2709899999999989E-2</v>
      </c>
      <c r="S39" s="25">
        <v>0.1</v>
      </c>
      <c r="T39" s="26">
        <v>12.84</v>
      </c>
      <c r="U39" s="27">
        <v>3000</v>
      </c>
    </row>
    <row r="40" spans="1:21">
      <c r="A40" s="28" t="s">
        <v>356</v>
      </c>
      <c r="B40" s="28" t="s">
        <v>339</v>
      </c>
      <c r="C40" s="28" t="s">
        <v>369</v>
      </c>
      <c r="D40" s="28" t="s">
        <v>370</v>
      </c>
      <c r="E40" s="28">
        <v>414548</v>
      </c>
      <c r="F40" s="28">
        <v>327219</v>
      </c>
      <c r="G40" s="28" t="s">
        <v>339</v>
      </c>
      <c r="H40" s="28" t="s">
        <v>362</v>
      </c>
      <c r="I40" s="28" t="s">
        <v>174</v>
      </c>
      <c r="J40" s="22">
        <v>0</v>
      </c>
      <c r="K40" s="28">
        <v>8.36</v>
      </c>
      <c r="L40" s="28">
        <f t="shared" si="2"/>
        <v>3.2634E-4</v>
      </c>
      <c r="M40" s="28">
        <f t="shared" si="3"/>
        <v>4.8333333333333332E-2</v>
      </c>
      <c r="N40" s="28">
        <v>300</v>
      </c>
      <c r="O40" s="24">
        <v>740</v>
      </c>
      <c r="P40" s="24">
        <v>540</v>
      </c>
      <c r="Q40" s="24">
        <v>245</v>
      </c>
      <c r="R40" s="24">
        <v>9.7902000000000003E-2</v>
      </c>
      <c r="S40" s="25">
        <v>5.4666666666666676E-2</v>
      </c>
      <c r="T40" s="26">
        <v>14.5</v>
      </c>
      <c r="U40" s="27">
        <v>3000</v>
      </c>
    </row>
    <row r="41" spans="1:21">
      <c r="A41" s="22" t="s">
        <v>356</v>
      </c>
      <c r="B41" s="22" t="s">
        <v>339</v>
      </c>
      <c r="C41" s="22" t="s">
        <v>371</v>
      </c>
      <c r="D41" s="22" t="s">
        <v>372</v>
      </c>
      <c r="E41" s="22">
        <v>414857</v>
      </c>
      <c r="F41" s="22">
        <v>327221</v>
      </c>
      <c r="G41" s="22" t="s">
        <v>339</v>
      </c>
      <c r="H41" s="22" t="s">
        <v>362</v>
      </c>
      <c r="I41" s="22" t="s">
        <v>174</v>
      </c>
      <c r="J41" s="22">
        <v>0</v>
      </c>
      <c r="K41" s="22">
        <v>7.69</v>
      </c>
      <c r="L41" s="22">
        <f t="shared" si="2"/>
        <v>3.6963000000000002E-4</v>
      </c>
      <c r="M41" s="22">
        <f t="shared" si="3"/>
        <v>0.02</v>
      </c>
      <c r="N41" s="22">
        <v>200</v>
      </c>
      <c r="O41" s="31">
        <v>620</v>
      </c>
      <c r="P41" s="31">
        <v>380</v>
      </c>
      <c r="Q41" s="31">
        <v>162</v>
      </c>
      <c r="R41" s="24">
        <v>7.3926000000000006E-2</v>
      </c>
      <c r="S41" s="25">
        <v>6.2E-2</v>
      </c>
      <c r="T41" s="32">
        <v>4</v>
      </c>
      <c r="U41" s="27">
        <v>6400</v>
      </c>
    </row>
    <row r="42" spans="1:21" ht="29.25">
      <c r="A42" s="22" t="s">
        <v>356</v>
      </c>
      <c r="B42" s="22" t="s">
        <v>339</v>
      </c>
      <c r="C42" s="22" t="s">
        <v>378</v>
      </c>
      <c r="D42" s="22" t="s">
        <v>379</v>
      </c>
      <c r="E42" s="22">
        <v>413676</v>
      </c>
      <c r="F42" s="22">
        <v>327224</v>
      </c>
      <c r="G42" s="22" t="s">
        <v>339</v>
      </c>
      <c r="H42" s="22" t="s">
        <v>359</v>
      </c>
      <c r="I42" s="22" t="s">
        <v>291</v>
      </c>
      <c r="J42" s="22">
        <v>0</v>
      </c>
      <c r="K42" s="22">
        <v>13.59</v>
      </c>
      <c r="L42" s="22">
        <f t="shared" si="2"/>
        <v>7.2384299999999995E-4</v>
      </c>
      <c r="M42" s="22">
        <f t="shared" si="3"/>
        <v>0.18</v>
      </c>
      <c r="N42" s="22">
        <v>100</v>
      </c>
      <c r="O42" s="24">
        <v>510</v>
      </c>
      <c r="P42" s="24">
        <v>415</v>
      </c>
      <c r="Q42" s="24">
        <v>342</v>
      </c>
      <c r="R42" s="24">
        <v>7.2384299999999999E-2</v>
      </c>
      <c r="S42" s="25">
        <v>0.18940000000000001</v>
      </c>
      <c r="T42" s="26">
        <v>18</v>
      </c>
      <c r="U42" s="27">
        <v>1800</v>
      </c>
    </row>
    <row r="43" spans="1:21" ht="29.25">
      <c r="A43" s="28" t="s">
        <v>356</v>
      </c>
      <c r="B43" s="28" t="s">
        <v>339</v>
      </c>
      <c r="C43" s="28" t="s">
        <v>380</v>
      </c>
      <c r="D43" s="28" t="s">
        <v>381</v>
      </c>
      <c r="E43" s="28">
        <v>414455</v>
      </c>
      <c r="F43" s="28">
        <v>327228</v>
      </c>
      <c r="G43" s="28" t="s">
        <v>339</v>
      </c>
      <c r="H43" s="28" t="s">
        <v>362</v>
      </c>
      <c r="I43" s="28" t="s">
        <v>174</v>
      </c>
      <c r="J43" s="22">
        <v>0</v>
      </c>
      <c r="K43" s="28">
        <v>9.83</v>
      </c>
      <c r="L43" s="28">
        <f t="shared" si="2"/>
        <v>5.5139933333333321E-4</v>
      </c>
      <c r="M43" s="28">
        <f t="shared" si="3"/>
        <v>7.3333333333333334E-2</v>
      </c>
      <c r="N43" s="28">
        <v>150</v>
      </c>
      <c r="O43" s="24">
        <v>745</v>
      </c>
      <c r="P43" s="24">
        <v>455</v>
      </c>
      <c r="Q43" s="24">
        <v>244</v>
      </c>
      <c r="R43" s="24">
        <v>8.2709899999999989E-2</v>
      </c>
      <c r="S43" s="25">
        <v>9.1999999999999998E-2</v>
      </c>
      <c r="T43" s="26">
        <v>11</v>
      </c>
      <c r="U43" s="27">
        <v>3000</v>
      </c>
    </row>
    <row r="44" spans="1:21" ht="29.25">
      <c r="A44" s="28" t="s">
        <v>356</v>
      </c>
      <c r="B44" s="28" t="s">
        <v>339</v>
      </c>
      <c r="C44" s="28" t="s">
        <v>376</v>
      </c>
      <c r="D44" s="28" t="s">
        <v>377</v>
      </c>
      <c r="E44" s="28">
        <v>414851</v>
      </c>
      <c r="F44" s="28">
        <v>327229</v>
      </c>
      <c r="G44" s="28" t="s">
        <v>339</v>
      </c>
      <c r="H44" s="28" t="s">
        <v>362</v>
      </c>
      <c r="I44" s="28" t="s">
        <v>174</v>
      </c>
      <c r="J44" s="22">
        <v>0</v>
      </c>
      <c r="K44" s="28">
        <v>6.84</v>
      </c>
      <c r="L44" s="28">
        <f t="shared" si="2"/>
        <v>1.6199999999999998E-4</v>
      </c>
      <c r="M44" s="28">
        <f t="shared" si="3"/>
        <v>0.03</v>
      </c>
      <c r="N44" s="28">
        <v>200</v>
      </c>
      <c r="O44" s="31">
        <v>600</v>
      </c>
      <c r="P44" s="31">
        <v>300</v>
      </c>
      <c r="Q44" s="31">
        <v>180</v>
      </c>
      <c r="R44" s="28">
        <v>3.2399999999999998E-2</v>
      </c>
      <c r="S44" s="25">
        <v>0.12</v>
      </c>
      <c r="T44" s="32">
        <v>6</v>
      </c>
      <c r="U44" s="27">
        <v>4800</v>
      </c>
    </row>
    <row r="45" spans="1:21" ht="29.25">
      <c r="A45" s="22" t="s">
        <v>356</v>
      </c>
      <c r="B45" s="22" t="s">
        <v>339</v>
      </c>
      <c r="C45" s="22" t="s">
        <v>374</v>
      </c>
      <c r="D45" s="22" t="s">
        <v>375</v>
      </c>
      <c r="E45" s="22">
        <v>413681</v>
      </c>
      <c r="F45" s="22">
        <v>327237</v>
      </c>
      <c r="G45" s="22" t="s">
        <v>339</v>
      </c>
      <c r="H45" s="22" t="s">
        <v>362</v>
      </c>
      <c r="I45" s="22" t="s">
        <v>174</v>
      </c>
      <c r="J45" s="22">
        <v>0</v>
      </c>
      <c r="K45" s="22">
        <v>10.68</v>
      </c>
      <c r="L45" s="22">
        <f t="shared" si="2"/>
        <v>5.5365916666666665E-4</v>
      </c>
      <c r="M45" s="22">
        <f t="shared" si="3"/>
        <v>7.3333333333333334E-2</v>
      </c>
      <c r="N45" s="22">
        <v>150</v>
      </c>
      <c r="O45" s="24">
        <v>745</v>
      </c>
      <c r="P45" s="24">
        <v>455</v>
      </c>
      <c r="Q45" s="24">
        <v>244</v>
      </c>
      <c r="R45" s="24">
        <v>8.3048874999999994E-2</v>
      </c>
      <c r="S45" s="25">
        <v>9.746666666666666E-2</v>
      </c>
      <c r="T45" s="26">
        <v>11</v>
      </c>
      <c r="U45" s="27">
        <v>3000</v>
      </c>
    </row>
    <row r="46" spans="1:21" ht="29.25">
      <c r="A46" s="22" t="s">
        <v>356</v>
      </c>
      <c r="B46" s="22" t="s">
        <v>339</v>
      </c>
      <c r="C46" s="22" t="s">
        <v>367</v>
      </c>
      <c r="D46" s="22" t="s">
        <v>368</v>
      </c>
      <c r="E46" s="22">
        <v>414557</v>
      </c>
      <c r="F46" s="22">
        <v>327239</v>
      </c>
      <c r="G46" s="22" t="s">
        <v>339</v>
      </c>
      <c r="H46" s="22" t="s">
        <v>359</v>
      </c>
      <c r="I46" s="22" t="s">
        <v>291</v>
      </c>
      <c r="J46" s="22">
        <v>0</v>
      </c>
      <c r="K46" s="22">
        <v>8.9700000000000006</v>
      </c>
      <c r="L46" s="22">
        <f t="shared" si="2"/>
        <v>3.168E-4</v>
      </c>
      <c r="M46" s="22">
        <f t="shared" si="3"/>
        <v>0.05</v>
      </c>
      <c r="N46" s="22">
        <v>200</v>
      </c>
      <c r="O46" s="31">
        <v>570</v>
      </c>
      <c r="P46" s="31">
        <v>415</v>
      </c>
      <c r="Q46" s="31">
        <v>170</v>
      </c>
      <c r="R46" s="24">
        <v>6.336E-2</v>
      </c>
      <c r="S46" s="25">
        <v>5.2999999999999999E-2</v>
      </c>
      <c r="T46" s="32">
        <v>10</v>
      </c>
      <c r="U46" s="27">
        <v>4800</v>
      </c>
    </row>
    <row r="47" spans="1:21" ht="29.25">
      <c r="A47" s="22" t="s">
        <v>356</v>
      </c>
      <c r="B47" s="22" t="s">
        <v>339</v>
      </c>
      <c r="C47" s="22" t="s">
        <v>398</v>
      </c>
      <c r="D47" s="22" t="s">
        <v>399</v>
      </c>
      <c r="E47" s="22">
        <v>414566</v>
      </c>
      <c r="F47" s="22">
        <v>327240</v>
      </c>
      <c r="G47" s="22" t="s">
        <v>339</v>
      </c>
      <c r="H47" s="22" t="s">
        <v>359</v>
      </c>
      <c r="I47" s="22" t="s">
        <v>291</v>
      </c>
      <c r="J47" s="22">
        <v>0</v>
      </c>
      <c r="K47" s="22">
        <v>5.13</v>
      </c>
      <c r="L47" s="22">
        <f t="shared" si="2"/>
        <v>3.5243999999999998E-4</v>
      </c>
      <c r="M47" s="22">
        <f t="shared" si="3"/>
        <v>0.04</v>
      </c>
      <c r="N47" s="22">
        <v>200</v>
      </c>
      <c r="O47" s="24">
        <v>720</v>
      </c>
      <c r="P47" s="24">
        <v>445</v>
      </c>
      <c r="Q47" s="24">
        <v>220</v>
      </c>
      <c r="R47" s="22">
        <v>7.0487999999999995E-2</v>
      </c>
      <c r="S47" s="25">
        <v>3.1E-2</v>
      </c>
      <c r="T47" s="26">
        <v>8</v>
      </c>
      <c r="U47" s="27">
        <v>3000</v>
      </c>
    </row>
    <row r="48" spans="1:21" ht="29.25">
      <c r="A48" s="28" t="s">
        <v>356</v>
      </c>
      <c r="B48" s="28" t="s">
        <v>339</v>
      </c>
      <c r="C48" s="28" t="s">
        <v>396</v>
      </c>
      <c r="D48" s="28" t="s">
        <v>397</v>
      </c>
      <c r="E48" s="28">
        <v>414476</v>
      </c>
      <c r="F48" s="28">
        <v>327241</v>
      </c>
      <c r="G48" s="28" t="s">
        <v>339</v>
      </c>
      <c r="H48" s="28" t="s">
        <v>362</v>
      </c>
      <c r="I48" s="28" t="s">
        <v>174</v>
      </c>
      <c r="J48" s="22">
        <v>0</v>
      </c>
      <c r="K48" s="28">
        <v>5.13</v>
      </c>
      <c r="L48" s="28">
        <f t="shared" si="2"/>
        <v>3.2634E-4</v>
      </c>
      <c r="M48" s="28">
        <f t="shared" si="3"/>
        <v>4.3333333333333335E-2</v>
      </c>
      <c r="N48" s="28">
        <v>300</v>
      </c>
      <c r="O48" s="24">
        <v>740</v>
      </c>
      <c r="P48" s="24">
        <v>540</v>
      </c>
      <c r="Q48" s="24">
        <v>245</v>
      </c>
      <c r="R48" s="28">
        <v>9.7902000000000003E-2</v>
      </c>
      <c r="S48" s="25">
        <v>5.4666666666666676E-2</v>
      </c>
      <c r="T48" s="26">
        <v>13</v>
      </c>
      <c r="U48" s="27">
        <v>6000</v>
      </c>
    </row>
    <row r="49" spans="1:21">
      <c r="A49" s="22" t="s">
        <v>356</v>
      </c>
      <c r="B49" s="22" t="s">
        <v>339</v>
      </c>
      <c r="C49" s="22" t="s">
        <v>382</v>
      </c>
      <c r="D49" s="22" t="s">
        <v>383</v>
      </c>
      <c r="E49" s="22">
        <v>414550</v>
      </c>
      <c r="F49" s="22">
        <v>327242</v>
      </c>
      <c r="G49" s="22" t="s">
        <v>339</v>
      </c>
      <c r="H49" s="22" t="s">
        <v>362</v>
      </c>
      <c r="I49" s="22" t="s">
        <v>174</v>
      </c>
      <c r="J49" s="22">
        <v>0</v>
      </c>
      <c r="K49" s="22">
        <v>4.5</v>
      </c>
      <c r="L49" s="22">
        <f t="shared" si="2"/>
        <v>5.1881399999999993E-4</v>
      </c>
      <c r="M49" s="22">
        <f t="shared" si="3"/>
        <v>0.18</v>
      </c>
      <c r="N49" s="22">
        <v>100</v>
      </c>
      <c r="O49" s="24">
        <v>770</v>
      </c>
      <c r="P49" s="24">
        <v>330</v>
      </c>
      <c r="Q49" s="24">
        <v>205</v>
      </c>
      <c r="R49" s="24">
        <v>5.1881399999999994E-2</v>
      </c>
      <c r="S49" s="25">
        <v>0.17739999999999997</v>
      </c>
      <c r="T49" s="26">
        <v>18</v>
      </c>
      <c r="U49" s="27">
        <v>2000</v>
      </c>
    </row>
    <row r="50" spans="1:21" ht="29.25">
      <c r="A50" s="22" t="s">
        <v>356</v>
      </c>
      <c r="B50" s="22" t="s">
        <v>339</v>
      </c>
      <c r="C50" s="22" t="s">
        <v>386</v>
      </c>
      <c r="D50" s="22" t="s">
        <v>387</v>
      </c>
      <c r="E50" s="22">
        <v>414549</v>
      </c>
      <c r="F50" s="22">
        <v>327243</v>
      </c>
      <c r="G50" s="22" t="s">
        <v>339</v>
      </c>
      <c r="H50" s="22" t="s">
        <v>362</v>
      </c>
      <c r="I50" s="22" t="s">
        <v>174</v>
      </c>
      <c r="J50" s="22">
        <v>0</v>
      </c>
      <c r="K50" s="22">
        <v>3.58</v>
      </c>
      <c r="L50" s="22">
        <f t="shared" si="2"/>
        <v>4.2427749999999998E-4</v>
      </c>
      <c r="M50" s="22">
        <f t="shared" si="3"/>
        <v>0.12</v>
      </c>
      <c r="N50" s="22">
        <v>100</v>
      </c>
      <c r="O50" s="24">
        <v>770</v>
      </c>
      <c r="P50" s="24">
        <v>330</v>
      </c>
      <c r="Q50" s="24">
        <v>175</v>
      </c>
      <c r="R50" s="24">
        <v>4.242775E-2</v>
      </c>
      <c r="S50" s="25">
        <v>0.12</v>
      </c>
      <c r="T50" s="26">
        <v>12</v>
      </c>
      <c r="U50" s="27">
        <v>2400</v>
      </c>
    </row>
    <row r="51" spans="1:21" ht="29.25">
      <c r="A51" s="28" t="s">
        <v>356</v>
      </c>
      <c r="B51" s="28" t="s">
        <v>339</v>
      </c>
      <c r="C51" s="28" t="s">
        <v>388</v>
      </c>
      <c r="D51" s="28" t="s">
        <v>389</v>
      </c>
      <c r="E51" s="28">
        <v>414454</v>
      </c>
      <c r="F51" s="28">
        <v>327275</v>
      </c>
      <c r="G51" s="28" t="s">
        <v>339</v>
      </c>
      <c r="H51" s="28" t="s">
        <v>362</v>
      </c>
      <c r="I51" s="28" t="s">
        <v>174</v>
      </c>
      <c r="J51" s="22">
        <v>0</v>
      </c>
      <c r="K51" s="28">
        <v>5.26</v>
      </c>
      <c r="L51" s="28">
        <f t="shared" si="2"/>
        <v>6.5267999999999999E-4</v>
      </c>
      <c r="M51" s="28">
        <f t="shared" si="3"/>
        <v>0.1036</v>
      </c>
      <c r="N51" s="28">
        <v>150</v>
      </c>
      <c r="O51" s="24">
        <v>740</v>
      </c>
      <c r="P51" s="24">
        <v>540</v>
      </c>
      <c r="Q51" s="24">
        <v>245</v>
      </c>
      <c r="R51" s="28">
        <v>9.7902000000000003E-2</v>
      </c>
      <c r="S51" s="25">
        <v>5.3333333333333337E-2</v>
      </c>
      <c r="T51" s="26">
        <v>15.54</v>
      </c>
      <c r="U51" s="27">
        <v>6000</v>
      </c>
    </row>
    <row r="52" spans="1:21">
      <c r="A52" s="28" t="s">
        <v>338</v>
      </c>
      <c r="B52" s="28" t="s">
        <v>339</v>
      </c>
      <c r="C52" s="36" t="s">
        <v>404</v>
      </c>
      <c r="D52" s="37" t="s">
        <v>405</v>
      </c>
      <c r="E52" s="36">
        <v>454320</v>
      </c>
      <c r="F52" s="28">
        <v>328108</v>
      </c>
      <c r="G52" s="28" t="s">
        <v>339</v>
      </c>
      <c r="H52" s="34" t="s">
        <v>342</v>
      </c>
      <c r="I52" s="28" t="s">
        <v>174</v>
      </c>
      <c r="J52" s="22">
        <v>0</v>
      </c>
      <c r="K52" s="36">
        <v>41.88</v>
      </c>
      <c r="L52" s="28">
        <f t="shared" si="2"/>
        <v>3.7341499999999999E-4</v>
      </c>
      <c r="M52" s="28">
        <f t="shared" si="3"/>
        <v>9.8750000000000004E-2</v>
      </c>
      <c r="N52" s="36">
        <v>80</v>
      </c>
      <c r="O52" s="38">
        <v>454</v>
      </c>
      <c r="P52" s="38">
        <v>280</v>
      </c>
      <c r="Q52" s="38">
        <v>235</v>
      </c>
      <c r="R52" s="36">
        <v>2.9873199999999999E-2</v>
      </c>
      <c r="S52" s="25">
        <v>9.8750000000000004E-2</v>
      </c>
      <c r="T52" s="39">
        <v>7.9</v>
      </c>
      <c r="U52" s="27">
        <v>3000</v>
      </c>
    </row>
    <row r="53" spans="1:21">
      <c r="A53" s="22" t="s">
        <v>338</v>
      </c>
      <c r="B53" s="22" t="s">
        <v>339</v>
      </c>
      <c r="C53" s="40" t="s">
        <v>406</v>
      </c>
      <c r="D53" s="41" t="s">
        <v>407</v>
      </c>
      <c r="E53" s="40">
        <v>453512</v>
      </c>
      <c r="F53" s="22">
        <v>328109</v>
      </c>
      <c r="G53" s="22" t="s">
        <v>339</v>
      </c>
      <c r="H53" s="34" t="s">
        <v>342</v>
      </c>
      <c r="I53" s="22" t="s">
        <v>174</v>
      </c>
      <c r="J53" s="22">
        <v>0</v>
      </c>
      <c r="K53" s="40">
        <v>22.91</v>
      </c>
      <c r="L53" s="22">
        <f t="shared" si="2"/>
        <v>2.7184214285714284E-4</v>
      </c>
      <c r="M53" s="22">
        <f t="shared" si="3"/>
        <v>7.8095238095238093E-2</v>
      </c>
      <c r="N53" s="40">
        <v>105</v>
      </c>
      <c r="O53" s="38">
        <v>367</v>
      </c>
      <c r="P53" s="38">
        <v>255</v>
      </c>
      <c r="Q53" s="38">
        <v>305</v>
      </c>
      <c r="R53" s="40">
        <v>2.8543425000000001E-2</v>
      </c>
      <c r="S53" s="25">
        <v>7.8095238095238093E-2</v>
      </c>
      <c r="T53" s="39">
        <v>8.1999999999999993</v>
      </c>
      <c r="U53" s="27">
        <v>3000</v>
      </c>
    </row>
    <row r="54" spans="1:21">
      <c r="A54" s="28" t="s">
        <v>338</v>
      </c>
      <c r="B54" s="28" t="s">
        <v>339</v>
      </c>
      <c r="C54" s="36" t="s">
        <v>408</v>
      </c>
      <c r="D54" s="37" t="s">
        <v>409</v>
      </c>
      <c r="E54" s="36">
        <v>454321</v>
      </c>
      <c r="F54" s="28">
        <v>328221</v>
      </c>
      <c r="G54" s="28" t="s">
        <v>339</v>
      </c>
      <c r="H54" s="34" t="s">
        <v>342</v>
      </c>
      <c r="I54" s="28" t="s">
        <v>174</v>
      </c>
      <c r="J54" s="22">
        <v>0</v>
      </c>
      <c r="K54" s="36">
        <v>46.15</v>
      </c>
      <c r="L54" s="28">
        <f t="shared" si="2"/>
        <v>3.7341499999999999E-4</v>
      </c>
      <c r="M54" s="28">
        <f t="shared" si="3"/>
        <v>9.8750000000000004E-2</v>
      </c>
      <c r="N54" s="36">
        <v>80</v>
      </c>
      <c r="O54" s="38">
        <v>454</v>
      </c>
      <c r="P54" s="38">
        <v>280</v>
      </c>
      <c r="Q54" s="38">
        <v>235</v>
      </c>
      <c r="R54" s="36">
        <v>2.9873199999999999E-2</v>
      </c>
      <c r="S54" s="25">
        <v>9.2499999999999999E-2</v>
      </c>
      <c r="T54" s="39">
        <v>7.9</v>
      </c>
      <c r="U54" s="27">
        <v>3000</v>
      </c>
    </row>
    <row r="55" spans="1:21">
      <c r="A55" s="28" t="s">
        <v>287</v>
      </c>
      <c r="B55" s="28" t="s">
        <v>299</v>
      </c>
      <c r="C55" s="28" t="s">
        <v>303</v>
      </c>
      <c r="D55" s="28" t="s">
        <v>140</v>
      </c>
      <c r="E55" s="28">
        <v>470952</v>
      </c>
      <c r="F55" s="28">
        <v>328502</v>
      </c>
      <c r="G55" s="28" t="s">
        <v>289</v>
      </c>
      <c r="H55" s="28" t="s">
        <v>301</v>
      </c>
      <c r="I55" s="28" t="s">
        <v>177</v>
      </c>
      <c r="J55" s="22">
        <v>0.77500000000000002</v>
      </c>
      <c r="K55" s="28">
        <v>137.59</v>
      </c>
      <c r="L55" s="28">
        <f t="shared" si="2"/>
        <v>1.5659437499999996E-4</v>
      </c>
      <c r="M55" s="28">
        <f t="shared" si="3"/>
        <v>0.02</v>
      </c>
      <c r="N55" s="28">
        <v>160</v>
      </c>
      <c r="O55" s="28">
        <v>388</v>
      </c>
      <c r="P55" s="28">
        <v>315</v>
      </c>
      <c r="Q55" s="28">
        <v>205</v>
      </c>
      <c r="R55" s="24">
        <v>2.5055099999999993E-2</v>
      </c>
      <c r="S55" s="25">
        <v>0.11749999999999999</v>
      </c>
      <c r="T55" s="29">
        <v>3.2</v>
      </c>
      <c r="U55" s="27">
        <v>7200</v>
      </c>
    </row>
    <row r="56" spans="1:21">
      <c r="A56" s="22" t="s">
        <v>287</v>
      </c>
      <c r="B56" s="28" t="s">
        <v>292</v>
      </c>
      <c r="C56" s="22" t="s">
        <v>311</v>
      </c>
      <c r="D56" s="22" t="s">
        <v>145</v>
      </c>
      <c r="E56" s="22">
        <v>485257</v>
      </c>
      <c r="F56" s="22">
        <v>329719</v>
      </c>
      <c r="G56" s="22" t="s">
        <v>289</v>
      </c>
      <c r="H56" s="23" t="s">
        <v>290</v>
      </c>
      <c r="I56" s="22" t="s">
        <v>291</v>
      </c>
      <c r="J56" s="22">
        <v>0.37339743589743596</v>
      </c>
      <c r="K56" s="22">
        <v>1662.94</v>
      </c>
      <c r="L56" s="22">
        <f t="shared" si="2"/>
        <v>9.7773958333333331E-5</v>
      </c>
      <c r="M56" s="22">
        <f t="shared" si="3"/>
        <v>2.0833333333333332E-2</v>
      </c>
      <c r="N56" s="22">
        <v>240</v>
      </c>
      <c r="O56" s="22">
        <v>385</v>
      </c>
      <c r="P56" s="22">
        <v>265</v>
      </c>
      <c r="Q56" s="22">
        <v>230</v>
      </c>
      <c r="R56" s="24">
        <v>2.346575E-2</v>
      </c>
      <c r="S56" s="25">
        <v>7.0000000000000007E-2</v>
      </c>
      <c r="T56" s="30">
        <v>5</v>
      </c>
      <c r="U56" s="27">
        <v>5760</v>
      </c>
    </row>
    <row r="57" spans="1:21">
      <c r="A57" s="22" t="s">
        <v>338</v>
      </c>
      <c r="B57" s="22" t="s">
        <v>339</v>
      </c>
      <c r="C57" s="22" t="s">
        <v>343</v>
      </c>
      <c r="D57" s="33" t="s">
        <v>345</v>
      </c>
      <c r="E57" s="22">
        <v>490449</v>
      </c>
      <c r="F57" s="22">
        <v>330134</v>
      </c>
      <c r="G57" s="22" t="s">
        <v>339</v>
      </c>
      <c r="H57" s="34" t="s">
        <v>342</v>
      </c>
      <c r="I57" s="22" t="s">
        <v>174</v>
      </c>
      <c r="J57" s="22">
        <v>0</v>
      </c>
      <c r="K57" s="22">
        <v>19.66</v>
      </c>
      <c r="L57" s="22">
        <f t="shared" si="2"/>
        <v>2.9798999999999998E-4</v>
      </c>
      <c r="M57" s="22">
        <f t="shared" si="3"/>
        <v>9.0000000000000011E-2</v>
      </c>
      <c r="N57" s="22">
        <v>120</v>
      </c>
      <c r="O57" s="31">
        <v>330</v>
      </c>
      <c r="P57" s="31">
        <v>280</v>
      </c>
      <c r="Q57" s="31">
        <v>387</v>
      </c>
      <c r="R57" s="24">
        <v>3.57588E-2</v>
      </c>
      <c r="S57" s="25">
        <v>9.0000000000000011E-2</v>
      </c>
      <c r="T57" s="32">
        <v>10.8</v>
      </c>
      <c r="U57" s="27">
        <v>3600</v>
      </c>
    </row>
    <row r="58" spans="1:21">
      <c r="A58" s="22" t="s">
        <v>287</v>
      </c>
      <c r="B58" s="22" t="s">
        <v>172</v>
      </c>
      <c r="C58" s="22" t="s">
        <v>304</v>
      </c>
      <c r="D58" s="22" t="s">
        <v>141</v>
      </c>
      <c r="E58" s="22">
        <v>444771</v>
      </c>
      <c r="F58" s="22">
        <v>330691</v>
      </c>
      <c r="G58" s="22" t="s">
        <v>289</v>
      </c>
      <c r="H58" s="22" t="s">
        <v>305</v>
      </c>
      <c r="I58" s="22" t="s">
        <v>174</v>
      </c>
      <c r="J58" s="22">
        <v>0.3753753753753753</v>
      </c>
      <c r="K58" s="22">
        <v>171.38</v>
      </c>
      <c r="L58" s="22">
        <f t="shared" si="2"/>
        <v>9.5833333333333328E-4</v>
      </c>
      <c r="M58" s="22">
        <f t="shared" si="3"/>
        <v>0.21666666666666667</v>
      </c>
      <c r="N58" s="22">
        <v>12</v>
      </c>
      <c r="O58" s="22">
        <v>400</v>
      </c>
      <c r="P58" s="22">
        <v>250</v>
      </c>
      <c r="Q58" s="22">
        <v>115</v>
      </c>
      <c r="R58" s="24">
        <v>1.15E-2</v>
      </c>
      <c r="S58" s="25">
        <v>0.5</v>
      </c>
      <c r="T58" s="30">
        <v>2.6</v>
      </c>
      <c r="U58" s="27">
        <v>960</v>
      </c>
    </row>
    <row r="59" spans="1:21" ht="29.25">
      <c r="A59" s="28" t="s">
        <v>356</v>
      </c>
      <c r="B59" s="28" t="s">
        <v>339</v>
      </c>
      <c r="C59" s="28" t="s">
        <v>360</v>
      </c>
      <c r="D59" s="28" t="s">
        <v>361</v>
      </c>
      <c r="E59" s="28">
        <v>512385</v>
      </c>
      <c r="F59" s="28">
        <v>331396</v>
      </c>
      <c r="G59" s="28" t="s">
        <v>339</v>
      </c>
      <c r="H59" s="28" t="s">
        <v>362</v>
      </c>
      <c r="I59" s="28" t="s">
        <v>174</v>
      </c>
      <c r="J59" s="22">
        <v>0</v>
      </c>
      <c r="K59" s="28">
        <v>13.68</v>
      </c>
      <c r="L59" s="28">
        <f t="shared" si="2"/>
        <v>5.5139933333333321E-4</v>
      </c>
      <c r="M59" s="28">
        <f t="shared" si="3"/>
        <v>0.1</v>
      </c>
      <c r="N59" s="28">
        <v>150</v>
      </c>
      <c r="O59" s="24">
        <v>745</v>
      </c>
      <c r="P59" s="24">
        <v>455</v>
      </c>
      <c r="Q59" s="24">
        <v>244</v>
      </c>
      <c r="R59" s="24">
        <v>8.2709899999999989E-2</v>
      </c>
      <c r="S59" s="25">
        <v>0.1</v>
      </c>
      <c r="T59" s="26">
        <v>15</v>
      </c>
      <c r="U59" s="27">
        <v>3000</v>
      </c>
    </row>
    <row r="60" spans="1:21">
      <c r="A60" s="28" t="s">
        <v>313</v>
      </c>
      <c r="B60" s="28" t="s">
        <v>292</v>
      </c>
      <c r="C60" s="28" t="s">
        <v>332</v>
      </c>
      <c r="D60" s="28" t="s">
        <v>162</v>
      </c>
      <c r="E60" s="28">
        <v>520091</v>
      </c>
      <c r="F60" s="28">
        <v>332062</v>
      </c>
      <c r="G60" s="28" t="s">
        <v>289</v>
      </c>
      <c r="H60" s="28" t="s">
        <v>333</v>
      </c>
      <c r="I60" s="28" t="s">
        <v>291</v>
      </c>
      <c r="J60" s="22">
        <v>1.6752991452991455</v>
      </c>
      <c r="K60" s="28">
        <v>1239.9000000000001</v>
      </c>
      <c r="L60" s="28">
        <f t="shared" si="2"/>
        <v>5.1266249999999995E-4</v>
      </c>
      <c r="M60" s="28">
        <f t="shared" si="3"/>
        <v>6.8000000000000005E-2</v>
      </c>
      <c r="N60" s="28">
        <v>50</v>
      </c>
      <c r="O60" s="24">
        <v>465</v>
      </c>
      <c r="P60" s="24">
        <v>225</v>
      </c>
      <c r="Q60" s="24">
        <v>245</v>
      </c>
      <c r="R60" s="24">
        <v>2.5633125E-2</v>
      </c>
      <c r="S60" s="25">
        <v>0.16200000000000001</v>
      </c>
      <c r="T60" s="26">
        <v>3.4</v>
      </c>
      <c r="U60" s="27">
        <v>1500</v>
      </c>
    </row>
    <row r="61" spans="1:21">
      <c r="A61" s="22" t="s">
        <v>287</v>
      </c>
      <c r="B61" s="22" t="s">
        <v>299</v>
      </c>
      <c r="C61" s="22" t="s">
        <v>218</v>
      </c>
      <c r="D61" s="22" t="s">
        <v>147</v>
      </c>
      <c r="E61" s="22">
        <v>531462</v>
      </c>
      <c r="F61" s="22">
        <v>332214</v>
      </c>
      <c r="G61" s="22" t="s">
        <v>289</v>
      </c>
      <c r="H61" s="22" t="s">
        <v>301</v>
      </c>
      <c r="I61" s="22" t="s">
        <v>177</v>
      </c>
      <c r="J61" s="22">
        <v>0.51666666666666672</v>
      </c>
      <c r="K61" s="22">
        <v>2094.1</v>
      </c>
      <c r="L61" s="22">
        <f t="shared" si="2"/>
        <v>1.2113333333333333E-4</v>
      </c>
      <c r="M61" s="22">
        <f t="shared" si="3"/>
        <v>2.2499999999999999E-2</v>
      </c>
      <c r="N61" s="22">
        <v>300</v>
      </c>
      <c r="O61" s="22">
        <v>400</v>
      </c>
      <c r="P61" s="22">
        <v>395</v>
      </c>
      <c r="Q61" s="22">
        <v>230</v>
      </c>
      <c r="R61" s="24">
        <v>3.6339999999999997E-2</v>
      </c>
      <c r="S61" s="25">
        <v>8.4666666666666668E-2</v>
      </c>
      <c r="T61" s="30">
        <v>6.75</v>
      </c>
      <c r="U61" s="27">
        <v>7200</v>
      </c>
    </row>
    <row r="62" spans="1:21">
      <c r="A62" s="28" t="s">
        <v>356</v>
      </c>
      <c r="B62" s="28" t="s">
        <v>339</v>
      </c>
      <c r="C62" s="28" t="s">
        <v>400</v>
      </c>
      <c r="D62" s="28" t="s">
        <v>401</v>
      </c>
      <c r="E62" s="28">
        <v>530092</v>
      </c>
      <c r="F62" s="28">
        <v>332644</v>
      </c>
      <c r="G62" s="28" t="s">
        <v>339</v>
      </c>
      <c r="H62" s="28" t="s">
        <v>362</v>
      </c>
      <c r="I62" s="28" t="s">
        <v>174</v>
      </c>
      <c r="J62" s="22">
        <v>0</v>
      </c>
      <c r="K62" s="28">
        <v>8.5500000000000007</v>
      </c>
      <c r="L62" s="28">
        <f t="shared" si="2"/>
        <v>1.8481500000000001E-4</v>
      </c>
      <c r="M62" s="28">
        <f t="shared" si="3"/>
        <v>1.95E-2</v>
      </c>
      <c r="N62" s="28">
        <v>400</v>
      </c>
      <c r="O62" s="31">
        <v>740</v>
      </c>
      <c r="P62" s="31">
        <v>370</v>
      </c>
      <c r="Q62" s="31">
        <v>270</v>
      </c>
      <c r="R62" s="28">
        <v>7.3926000000000006E-2</v>
      </c>
      <c r="S62" s="25">
        <v>3.1E-2</v>
      </c>
      <c r="T62" s="32">
        <v>7.8</v>
      </c>
      <c r="U62" s="27">
        <v>6400</v>
      </c>
    </row>
    <row r="63" spans="1:21" ht="29.25">
      <c r="A63" s="22" t="s">
        <v>356</v>
      </c>
      <c r="B63" s="22" t="s">
        <v>339</v>
      </c>
      <c r="C63" s="22" t="s">
        <v>402</v>
      </c>
      <c r="D63" s="22" t="s">
        <v>403</v>
      </c>
      <c r="E63" s="22">
        <v>530097</v>
      </c>
      <c r="F63" s="22">
        <v>332646</v>
      </c>
      <c r="G63" s="22" t="s">
        <v>339</v>
      </c>
      <c r="H63" s="22" t="s">
        <v>359</v>
      </c>
      <c r="I63" s="22" t="s">
        <v>291</v>
      </c>
      <c r="J63" s="22">
        <v>0</v>
      </c>
      <c r="K63" s="22">
        <v>18.149999999999999</v>
      </c>
      <c r="L63" s="22">
        <f t="shared" si="2"/>
        <v>3.0030000000000004E-4</v>
      </c>
      <c r="M63" s="22">
        <f t="shared" si="3"/>
        <v>4.4999999999999998E-2</v>
      </c>
      <c r="N63" s="22">
        <v>200</v>
      </c>
      <c r="O63" s="31">
        <v>650</v>
      </c>
      <c r="P63" s="31">
        <v>420</v>
      </c>
      <c r="Q63" s="31">
        <v>220</v>
      </c>
      <c r="R63" s="22">
        <v>6.0060000000000002E-2</v>
      </c>
      <c r="S63" s="25">
        <v>5.5800000000000002E-2</v>
      </c>
      <c r="T63" s="32">
        <v>9</v>
      </c>
      <c r="U63" s="27">
        <v>4000</v>
      </c>
    </row>
    <row r="64" spans="1:21">
      <c r="A64" s="28" t="s">
        <v>313</v>
      </c>
      <c r="B64" s="28" t="s">
        <v>172</v>
      </c>
      <c r="C64" s="28" t="s">
        <v>337</v>
      </c>
      <c r="D64" s="28" t="s">
        <v>166</v>
      </c>
      <c r="E64" s="28">
        <v>519463</v>
      </c>
      <c r="F64" s="28">
        <v>332747</v>
      </c>
      <c r="G64" s="28" t="s">
        <v>289</v>
      </c>
      <c r="H64" s="28" t="s">
        <v>307</v>
      </c>
      <c r="I64" s="28" t="s">
        <v>174</v>
      </c>
      <c r="J64" s="22">
        <v>0</v>
      </c>
      <c r="K64" s="28">
        <v>356.38</v>
      </c>
      <c r="L64" s="28">
        <f t="shared" si="2"/>
        <v>2.917291666666667E-4</v>
      </c>
      <c r="M64" s="28">
        <f t="shared" si="3"/>
        <v>7.2888888888888878E-2</v>
      </c>
      <c r="N64" s="28">
        <v>90</v>
      </c>
      <c r="O64" s="24">
        <v>335</v>
      </c>
      <c r="P64" s="24">
        <v>275</v>
      </c>
      <c r="Q64" s="24">
        <v>285</v>
      </c>
      <c r="R64" s="24">
        <v>2.6255625000000001E-2</v>
      </c>
      <c r="S64" s="25">
        <v>7.2888888888888878E-2</v>
      </c>
      <c r="T64" s="26">
        <v>6.56</v>
      </c>
      <c r="U64" s="27">
        <v>2160</v>
      </c>
    </row>
    <row r="65" spans="1:21">
      <c r="A65" s="22" t="s">
        <v>338</v>
      </c>
      <c r="B65" s="22" t="s">
        <v>339</v>
      </c>
      <c r="C65" s="40" t="s">
        <v>410</v>
      </c>
      <c r="D65" s="41" t="s">
        <v>411</v>
      </c>
      <c r="E65" s="40">
        <v>531046</v>
      </c>
      <c r="F65" s="100">
        <v>334649</v>
      </c>
      <c r="G65" s="22" t="s">
        <v>339</v>
      </c>
      <c r="H65" s="34" t="s">
        <v>342</v>
      </c>
      <c r="I65" s="22" t="s">
        <v>174</v>
      </c>
      <c r="J65" s="22">
        <v>0</v>
      </c>
      <c r="K65" s="40">
        <v>137.09</v>
      </c>
      <c r="L65" s="22">
        <f t="shared" si="2"/>
        <v>9.7390124999999998E-3</v>
      </c>
      <c r="M65" s="22">
        <f t="shared" si="3"/>
        <v>1.25</v>
      </c>
      <c r="N65" s="40">
        <v>8</v>
      </c>
      <c r="O65" s="38">
        <v>596</v>
      </c>
      <c r="P65" s="38">
        <v>415</v>
      </c>
      <c r="Q65" s="38">
        <v>315</v>
      </c>
      <c r="R65" s="40">
        <f>O65*P65*Q65/1000000000</f>
        <v>7.7912099999999998E-2</v>
      </c>
      <c r="S65" s="25">
        <v>1.625</v>
      </c>
      <c r="T65" s="39">
        <v>10</v>
      </c>
      <c r="U65" s="27">
        <v>96</v>
      </c>
    </row>
    <row r="66" spans="1:21" ht="29.25">
      <c r="A66" s="22" t="s">
        <v>356</v>
      </c>
      <c r="B66" s="22" t="s">
        <v>339</v>
      </c>
      <c r="C66" s="22" t="s">
        <v>390</v>
      </c>
      <c r="D66" s="22" t="s">
        <v>391</v>
      </c>
      <c r="E66" s="22">
        <v>548232</v>
      </c>
      <c r="F66" s="22">
        <v>335077</v>
      </c>
      <c r="G66" s="22" t="s">
        <v>339</v>
      </c>
      <c r="H66" s="22" t="s">
        <v>359</v>
      </c>
      <c r="I66" s="22" t="s">
        <v>291</v>
      </c>
      <c r="J66" s="22">
        <v>0</v>
      </c>
      <c r="K66" s="22">
        <v>17.440000000000001</v>
      </c>
      <c r="L66" s="22">
        <f t="shared" ref="L66:L73" si="4">R66/N66</f>
        <v>3.8630374999999999E-4</v>
      </c>
      <c r="M66" s="22">
        <f t="shared" ref="M66:M73" si="5">T66/N66</f>
        <v>7.4999999999999997E-2</v>
      </c>
      <c r="N66" s="22">
        <v>200</v>
      </c>
      <c r="O66" s="24">
        <v>530</v>
      </c>
      <c r="P66" s="24">
        <v>425</v>
      </c>
      <c r="Q66" s="24">
        <v>343</v>
      </c>
      <c r="R66" s="22">
        <v>7.7260750000000003E-2</v>
      </c>
      <c r="S66" s="25">
        <v>7.1500000000000008E-2</v>
      </c>
      <c r="T66" s="26">
        <v>15</v>
      </c>
      <c r="U66" s="27">
        <v>4800</v>
      </c>
    </row>
    <row r="67" spans="1:21">
      <c r="A67" s="22" t="s">
        <v>356</v>
      </c>
      <c r="B67" s="22" t="s">
        <v>339</v>
      </c>
      <c r="C67" s="22" t="s">
        <v>357</v>
      </c>
      <c r="D67" s="22" t="s">
        <v>358</v>
      </c>
      <c r="E67" s="22">
        <v>551579</v>
      </c>
      <c r="F67" s="22">
        <v>335695</v>
      </c>
      <c r="G67" s="22" t="s">
        <v>339</v>
      </c>
      <c r="H67" s="22" t="s">
        <v>359</v>
      </c>
      <c r="I67" s="22" t="s">
        <v>291</v>
      </c>
      <c r="J67" s="22">
        <v>0</v>
      </c>
      <c r="K67" s="22">
        <v>17.440000000000001</v>
      </c>
      <c r="L67" s="22">
        <f t="shared" si="4"/>
        <v>3.8630374999999999E-4</v>
      </c>
      <c r="M67" s="22">
        <f t="shared" si="5"/>
        <v>7.4999999999999997E-2</v>
      </c>
      <c r="N67" s="22">
        <v>200</v>
      </c>
      <c r="O67" s="31">
        <v>530</v>
      </c>
      <c r="P67" s="31">
        <v>425</v>
      </c>
      <c r="Q67" s="31">
        <v>343</v>
      </c>
      <c r="R67" s="22">
        <v>7.7260750000000003E-2</v>
      </c>
      <c r="S67" s="25">
        <v>0.1948</v>
      </c>
      <c r="T67" s="32">
        <v>15</v>
      </c>
      <c r="U67" s="27">
        <v>4800</v>
      </c>
    </row>
    <row r="68" spans="1:21">
      <c r="A68" s="28" t="s">
        <v>356</v>
      </c>
      <c r="B68" s="28" t="s">
        <v>339</v>
      </c>
      <c r="C68" s="28" t="s">
        <v>392</v>
      </c>
      <c r="D68" s="28" t="s">
        <v>393</v>
      </c>
      <c r="E68" s="28">
        <v>414476</v>
      </c>
      <c r="F68" s="28">
        <v>337405</v>
      </c>
      <c r="G68" s="28" t="s">
        <v>339</v>
      </c>
      <c r="H68" s="28" t="s">
        <v>362</v>
      </c>
      <c r="I68" s="28" t="s">
        <v>174</v>
      </c>
      <c r="J68" s="22">
        <v>0</v>
      </c>
      <c r="K68" s="28">
        <v>5.13</v>
      </c>
      <c r="L68" s="28">
        <f t="shared" si="4"/>
        <v>3.2634E-4</v>
      </c>
      <c r="M68" s="28">
        <f t="shared" si="5"/>
        <v>4.3333333333333335E-2</v>
      </c>
      <c r="N68" s="28">
        <v>300</v>
      </c>
      <c r="O68" s="24">
        <v>740</v>
      </c>
      <c r="P68" s="24">
        <v>540</v>
      </c>
      <c r="Q68" s="24">
        <v>245</v>
      </c>
      <c r="R68" s="28">
        <v>9.7902000000000003E-2</v>
      </c>
      <c r="S68" s="25">
        <v>5.4666666666666676E-2</v>
      </c>
      <c r="T68" s="26">
        <v>13</v>
      </c>
      <c r="U68" s="27">
        <v>3200</v>
      </c>
    </row>
    <row r="69" spans="1:21">
      <c r="A69" s="22" t="s">
        <v>356</v>
      </c>
      <c r="B69" s="22" t="s">
        <v>339</v>
      </c>
      <c r="C69" s="22" t="s">
        <v>394</v>
      </c>
      <c r="D69" s="22" t="s">
        <v>395</v>
      </c>
      <c r="E69" s="22">
        <v>414476</v>
      </c>
      <c r="F69" s="22">
        <v>337406</v>
      </c>
      <c r="G69" s="22" t="s">
        <v>339</v>
      </c>
      <c r="H69" s="22" t="s">
        <v>362</v>
      </c>
      <c r="I69" s="22" t="s">
        <v>174</v>
      </c>
      <c r="J69" s="22">
        <v>0</v>
      </c>
      <c r="K69" s="22">
        <v>5.13</v>
      </c>
      <c r="L69" s="22">
        <f t="shared" si="4"/>
        <v>3.2634E-4</v>
      </c>
      <c r="M69" s="22">
        <f t="shared" si="5"/>
        <v>4.3333333333333335E-2</v>
      </c>
      <c r="N69" s="22">
        <v>300</v>
      </c>
      <c r="O69" s="24">
        <v>740</v>
      </c>
      <c r="P69" s="24">
        <v>540</v>
      </c>
      <c r="Q69" s="24">
        <v>245</v>
      </c>
      <c r="R69" s="22">
        <v>9.7902000000000003E-2</v>
      </c>
      <c r="S69" s="25">
        <v>5.4666666666666676E-2</v>
      </c>
      <c r="T69" s="26">
        <v>13</v>
      </c>
      <c r="U69" s="27">
        <v>1500</v>
      </c>
    </row>
    <row r="70" spans="1:21">
      <c r="A70" s="96" t="s">
        <v>356</v>
      </c>
      <c r="B70" s="96" t="s">
        <v>339</v>
      </c>
      <c r="C70" s="96" t="s">
        <v>371</v>
      </c>
      <c r="D70" s="96" t="s">
        <v>373</v>
      </c>
      <c r="E70" s="96">
        <v>414857</v>
      </c>
      <c r="F70" s="96">
        <v>338010</v>
      </c>
      <c r="G70" s="96" t="s">
        <v>339</v>
      </c>
      <c r="H70" s="96" t="s">
        <v>362</v>
      </c>
      <c r="I70" s="96" t="s">
        <v>174</v>
      </c>
      <c r="J70" s="22">
        <v>0</v>
      </c>
      <c r="K70" s="96">
        <v>7.69</v>
      </c>
      <c r="L70" s="96">
        <f t="shared" si="4"/>
        <v>1.5903E-4</v>
      </c>
      <c r="M70" s="96">
        <f t="shared" si="5"/>
        <v>1.6666666666666666E-2</v>
      </c>
      <c r="N70" s="96">
        <v>240</v>
      </c>
      <c r="O70" s="103">
        <v>620</v>
      </c>
      <c r="P70" s="103">
        <v>380</v>
      </c>
      <c r="Q70" s="103">
        <v>162</v>
      </c>
      <c r="R70" s="96">
        <v>3.8167199999999998E-2</v>
      </c>
      <c r="S70" s="25">
        <v>0.35416666666666669</v>
      </c>
      <c r="T70" s="105">
        <v>4</v>
      </c>
      <c r="U70" s="27">
        <v>5760</v>
      </c>
    </row>
    <row r="71" spans="1:21">
      <c r="A71" s="44" t="s">
        <v>338</v>
      </c>
      <c r="B71" s="45" t="s">
        <v>339</v>
      </c>
      <c r="C71" s="46" t="s">
        <v>412</v>
      </c>
      <c r="D71" s="97" t="s">
        <v>413</v>
      </c>
      <c r="E71" s="45">
        <v>621798</v>
      </c>
      <c r="F71" s="47">
        <v>340261</v>
      </c>
      <c r="G71" s="48" t="s">
        <v>339</v>
      </c>
      <c r="H71" s="49" t="s">
        <v>342</v>
      </c>
      <c r="I71" s="45" t="s">
        <v>174</v>
      </c>
      <c r="J71" s="22">
        <v>0</v>
      </c>
      <c r="K71" s="45">
        <v>19.66</v>
      </c>
      <c r="L71" s="45">
        <f t="shared" si="4"/>
        <v>1.5833333333333333E-3</v>
      </c>
      <c r="M71" s="45">
        <f t="shared" si="5"/>
        <v>0.45</v>
      </c>
      <c r="N71" s="101">
        <v>24</v>
      </c>
      <c r="O71" s="43">
        <v>346</v>
      </c>
      <c r="P71" s="43">
        <v>280</v>
      </c>
      <c r="Q71" s="43">
        <v>397</v>
      </c>
      <c r="R71" s="97">
        <v>3.7999999999999999E-2</v>
      </c>
      <c r="S71" s="25">
        <v>0.35416666666666669</v>
      </c>
      <c r="T71" s="42">
        <v>10.8</v>
      </c>
      <c r="U71" s="27">
        <v>576</v>
      </c>
    </row>
    <row r="72" spans="1:21">
      <c r="A72" s="50" t="s">
        <v>338</v>
      </c>
      <c r="B72" s="29" t="s">
        <v>339</v>
      </c>
      <c r="C72" s="51" t="s">
        <v>346</v>
      </c>
      <c r="D72" s="52" t="s">
        <v>347</v>
      </c>
      <c r="E72" s="51">
        <v>374007</v>
      </c>
      <c r="F72" s="53">
        <v>531679</v>
      </c>
      <c r="G72" s="54" t="s">
        <v>339</v>
      </c>
      <c r="H72" s="55" t="s">
        <v>342</v>
      </c>
      <c r="I72" s="29" t="s">
        <v>174</v>
      </c>
      <c r="J72" s="22">
        <v>0</v>
      </c>
      <c r="K72" s="51">
        <v>27.18</v>
      </c>
      <c r="L72" s="29">
        <f t="shared" si="4"/>
        <v>6.7449999999999997E-4</v>
      </c>
      <c r="M72" s="29">
        <f t="shared" si="5"/>
        <v>0.14166666666666666</v>
      </c>
      <c r="N72" s="51">
        <v>60</v>
      </c>
      <c r="O72" s="56">
        <v>380</v>
      </c>
      <c r="P72" s="56">
        <v>300</v>
      </c>
      <c r="Q72" s="56">
        <v>355</v>
      </c>
      <c r="R72" s="26">
        <v>4.0469999999999999E-2</v>
      </c>
      <c r="S72" s="25">
        <v>0.35416666666666669</v>
      </c>
      <c r="T72" s="57">
        <v>8.5</v>
      </c>
      <c r="U72" s="27">
        <v>96</v>
      </c>
    </row>
    <row r="73" spans="1:21">
      <c r="A73" s="50" t="s">
        <v>338</v>
      </c>
      <c r="B73" s="29" t="s">
        <v>339</v>
      </c>
      <c r="C73" s="51" t="s">
        <v>340</v>
      </c>
      <c r="D73" s="98" t="s">
        <v>341</v>
      </c>
      <c r="E73" s="99">
        <v>374008</v>
      </c>
      <c r="F73" s="47">
        <v>531904</v>
      </c>
      <c r="G73" s="54" t="s">
        <v>339</v>
      </c>
      <c r="H73" s="55" t="s">
        <v>342</v>
      </c>
      <c r="I73" s="29" t="s">
        <v>174</v>
      </c>
      <c r="J73" s="22">
        <v>0</v>
      </c>
      <c r="K73" s="99">
        <v>87.18</v>
      </c>
      <c r="L73" s="29">
        <f t="shared" si="4"/>
        <v>2.5829999999999998E-3</v>
      </c>
      <c r="M73" s="29">
        <f t="shared" si="5"/>
        <v>0.22500000000000001</v>
      </c>
      <c r="N73" s="102">
        <v>40</v>
      </c>
      <c r="O73" s="57">
        <v>608</v>
      </c>
      <c r="P73" s="57">
        <v>415</v>
      </c>
      <c r="Q73" s="57">
        <v>413</v>
      </c>
      <c r="R73" s="104">
        <v>0.10332</v>
      </c>
      <c r="S73" s="25">
        <v>0.08</v>
      </c>
      <c r="T73" s="56">
        <v>9</v>
      </c>
      <c r="U73" s="27">
        <v>96</v>
      </c>
    </row>
    <row r="76" spans="1:21">
      <c r="G76" s="14" t="s">
        <v>414</v>
      </c>
    </row>
  </sheetData>
  <conditionalFormatting sqref="R2:R73">
    <cfRule type="colorScale" priority="1">
      <colorScale>
        <cfvo type="min"/>
        <cfvo type="percentile" val="50"/>
        <cfvo type="max"/>
        <color rgb="FF63BE7B"/>
        <color rgb="FFFFEB84"/>
        <color rgb="FFF8696B"/>
      </colorScale>
    </cfRule>
  </conditionalFormatting>
  <pageMargins left="0.7" right="0.7" top="0.75" bottom="0.75" header="0.3" footer="0.3"/>
  <legacyDrawing r:id="rId1"/>
  <tableParts count="1">
    <tablePart r:id="rId2"/>
  </tablePar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66"/>
  <sheetViews>
    <sheetView workbookViewId="0"/>
  </sheetViews>
  <sheetFormatPr defaultColWidth="9.09765625" defaultRowHeight="14.65"/>
  <cols>
    <col min="1" max="1" width="19.3984375" style="68" bestFit="1" customWidth="1"/>
    <col min="2" max="2" width="7" style="68" bestFit="1" customWidth="1"/>
    <col min="3" max="3" width="45.69921875" style="68" bestFit="1" customWidth="1"/>
    <col min="4" max="4" width="10.296875" style="68" bestFit="1" customWidth="1"/>
    <col min="5" max="5" width="6.09765625" style="68" bestFit="1" customWidth="1"/>
    <col min="6" max="6" width="8.3984375" style="68" bestFit="1" customWidth="1"/>
    <col min="7" max="7" width="8.8984375" style="68" bestFit="1" customWidth="1"/>
    <col min="8" max="8" width="9.3984375" style="68" bestFit="1" customWidth="1"/>
    <col min="9" max="9" width="9.69921875" style="68" bestFit="1" customWidth="1"/>
    <col min="10" max="10" width="9.3984375" style="68" bestFit="1" customWidth="1"/>
    <col min="11" max="11" width="12" style="68" bestFit="1" customWidth="1"/>
    <col min="12" max="12" width="6.69921875" style="68" bestFit="1" customWidth="1"/>
    <col min="13" max="13" width="7.3984375" style="68" bestFit="1" customWidth="1"/>
    <col min="14" max="15" width="13.59765625" style="68" customWidth="1"/>
    <col min="16" max="16" width="19" style="68" bestFit="1" customWidth="1"/>
    <col min="17" max="17" width="17" style="68" bestFit="1" customWidth="1"/>
    <col min="18" max="18" width="20.69921875" style="68" bestFit="1" customWidth="1"/>
    <col min="19" max="19" width="18.8984375" style="68" bestFit="1" customWidth="1"/>
    <col min="20" max="22" width="13.59765625" style="68" customWidth="1"/>
    <col min="23" max="16384" width="9.09765625" style="68"/>
  </cols>
  <sheetData>
    <row r="1" spans="1:22" s="63" customFormat="1">
      <c r="A1" s="59" t="s">
        <v>271</v>
      </c>
      <c r="B1" s="59" t="s">
        <v>227</v>
      </c>
      <c r="C1" s="60" t="s">
        <v>415</v>
      </c>
      <c r="D1" s="59" t="s">
        <v>416</v>
      </c>
      <c r="E1" s="59" t="s">
        <v>417</v>
      </c>
      <c r="F1" s="59" t="s">
        <v>418</v>
      </c>
      <c r="G1" s="59" t="s">
        <v>419</v>
      </c>
      <c r="H1" s="61" t="s">
        <v>192</v>
      </c>
      <c r="I1" s="59" t="s">
        <v>420</v>
      </c>
      <c r="J1" s="59" t="s">
        <v>421</v>
      </c>
      <c r="K1" s="59" t="s">
        <v>422</v>
      </c>
      <c r="L1" s="59" t="s">
        <v>423</v>
      </c>
      <c r="M1" s="59" t="s">
        <v>424</v>
      </c>
      <c r="N1" s="59" t="s">
        <v>425</v>
      </c>
      <c r="O1" s="59" t="s">
        <v>426</v>
      </c>
      <c r="P1" s="59" t="s">
        <v>427</v>
      </c>
      <c r="Q1" s="59" t="s">
        <v>428</v>
      </c>
      <c r="R1" s="62" t="s">
        <v>429</v>
      </c>
      <c r="S1" s="62" t="s">
        <v>430</v>
      </c>
      <c r="T1" s="59" t="s">
        <v>431</v>
      </c>
      <c r="U1" s="59" t="s">
        <v>423</v>
      </c>
      <c r="V1" s="59" t="s">
        <v>432</v>
      </c>
    </row>
    <row r="2" spans="1:22">
      <c r="A2" s="64">
        <v>307793</v>
      </c>
      <c r="B2" s="64">
        <v>149518</v>
      </c>
      <c r="C2" s="65" t="s">
        <v>288</v>
      </c>
      <c r="D2" s="64">
        <v>240</v>
      </c>
      <c r="E2" s="64" t="s">
        <v>433</v>
      </c>
      <c r="F2" s="64">
        <v>7200</v>
      </c>
      <c r="G2" s="64">
        <v>7200</v>
      </c>
      <c r="H2" s="66">
        <v>2.9146175999999999E-2</v>
      </c>
      <c r="I2" s="64" t="s">
        <v>291</v>
      </c>
      <c r="J2" s="64" t="s">
        <v>438</v>
      </c>
      <c r="K2" s="64" t="s">
        <v>439</v>
      </c>
      <c r="L2" s="64"/>
      <c r="M2" s="64"/>
      <c r="N2" s="64">
        <v>3.68</v>
      </c>
      <c r="O2" s="64">
        <v>4.8999999999999995</v>
      </c>
      <c r="P2" s="64">
        <v>11.9</v>
      </c>
      <c r="Q2" s="64">
        <v>6</v>
      </c>
      <c r="R2" s="64">
        <f t="shared" ref="R2:R33" si="0">P2/$D2</f>
        <v>4.9583333333333333E-2</v>
      </c>
      <c r="S2" s="64">
        <f t="shared" ref="S2:S33" si="1">Q2/$D2</f>
        <v>2.5000000000000001E-2</v>
      </c>
      <c r="T2" s="67">
        <v>4.5045045045045038</v>
      </c>
      <c r="U2" s="67"/>
      <c r="V2" s="64"/>
    </row>
    <row r="3" spans="1:22">
      <c r="A3" s="64">
        <v>307990</v>
      </c>
      <c r="B3" s="64">
        <v>149520</v>
      </c>
      <c r="C3" s="65" t="s">
        <v>295</v>
      </c>
      <c r="D3" s="64">
        <v>240</v>
      </c>
      <c r="E3" s="64" t="s">
        <v>433</v>
      </c>
      <c r="F3" s="64">
        <v>3840</v>
      </c>
      <c r="G3" s="64">
        <v>3840</v>
      </c>
      <c r="H3" s="66">
        <v>4.8985500000000001E-2</v>
      </c>
      <c r="I3" s="64" t="s">
        <v>291</v>
      </c>
      <c r="J3" s="64" t="s">
        <v>438</v>
      </c>
      <c r="K3" s="64" t="s">
        <v>174</v>
      </c>
      <c r="L3" s="64"/>
      <c r="M3" s="64"/>
      <c r="N3" s="64">
        <v>7.5</v>
      </c>
      <c r="O3" s="64">
        <v>8.1999999999999993</v>
      </c>
      <c r="P3" s="64">
        <v>22.700000000000003</v>
      </c>
      <c r="Q3" s="64">
        <v>11.4</v>
      </c>
      <c r="R3" s="64">
        <f t="shared" si="0"/>
        <v>9.4583333333333339E-2</v>
      </c>
      <c r="S3" s="64">
        <f t="shared" si="1"/>
        <v>4.7500000000000001E-2</v>
      </c>
      <c r="T3" s="67">
        <v>9.9099099099099082</v>
      </c>
      <c r="U3" s="67"/>
      <c r="V3" s="64"/>
    </row>
    <row r="4" spans="1:22">
      <c r="A4" s="64">
        <v>308350</v>
      </c>
      <c r="B4" s="64">
        <v>149519</v>
      </c>
      <c r="C4" s="65" t="s">
        <v>442</v>
      </c>
      <c r="D4" s="64">
        <v>240</v>
      </c>
      <c r="E4" s="64" t="s">
        <v>433</v>
      </c>
      <c r="F4" s="64">
        <v>5760</v>
      </c>
      <c r="G4" s="64">
        <v>5760</v>
      </c>
      <c r="H4" s="66">
        <v>2.9146175999999999E-2</v>
      </c>
      <c r="I4" s="64" t="s">
        <v>174</v>
      </c>
      <c r="J4" s="64" t="s">
        <v>438</v>
      </c>
      <c r="K4" s="64" t="s">
        <v>439</v>
      </c>
      <c r="L4" s="64"/>
      <c r="M4" s="64"/>
      <c r="N4" s="64">
        <v>3.25</v>
      </c>
      <c r="O4" s="64">
        <v>4.8999999999999995</v>
      </c>
      <c r="P4" s="64">
        <v>11.9</v>
      </c>
      <c r="Q4" s="64">
        <v>6</v>
      </c>
      <c r="R4" s="64">
        <f t="shared" si="0"/>
        <v>4.9583333333333333E-2</v>
      </c>
      <c r="S4" s="64">
        <f t="shared" si="1"/>
        <v>2.5000000000000001E-2</v>
      </c>
      <c r="T4" s="67">
        <v>4.5045045045045038</v>
      </c>
      <c r="U4" s="64"/>
      <c r="V4" s="64"/>
    </row>
    <row r="5" spans="1:22">
      <c r="A5" s="64">
        <v>309290</v>
      </c>
      <c r="B5" s="64">
        <v>162077</v>
      </c>
      <c r="C5" s="65" t="s">
        <v>300</v>
      </c>
      <c r="D5" s="64">
        <v>90</v>
      </c>
      <c r="E5" s="64" t="s">
        <v>433</v>
      </c>
      <c r="F5" s="64">
        <v>3240</v>
      </c>
      <c r="G5" s="64">
        <v>3240</v>
      </c>
      <c r="H5" s="66">
        <v>2.5055099999999993E-2</v>
      </c>
      <c r="I5" s="64" t="s">
        <v>177</v>
      </c>
      <c r="J5" s="64" t="s">
        <v>434</v>
      </c>
      <c r="K5" s="64"/>
      <c r="L5" s="64"/>
      <c r="M5" s="64" t="s">
        <v>441</v>
      </c>
      <c r="N5" s="64">
        <v>5.4</v>
      </c>
      <c r="O5" s="64">
        <v>5.4</v>
      </c>
      <c r="P5" s="64">
        <v>50.7</v>
      </c>
      <c r="Q5" s="64">
        <v>25.400000000000002</v>
      </c>
      <c r="R5" s="64">
        <f t="shared" si="0"/>
        <v>0.56333333333333335</v>
      </c>
      <c r="S5" s="64">
        <f t="shared" si="1"/>
        <v>0.28222222222222226</v>
      </c>
      <c r="T5" s="67">
        <v>155</v>
      </c>
      <c r="U5" s="69">
        <v>89.615384615384627</v>
      </c>
      <c r="V5" s="67">
        <v>155</v>
      </c>
    </row>
    <row r="6" spans="1:22">
      <c r="A6" s="64">
        <v>320661</v>
      </c>
      <c r="B6" s="64">
        <v>193526</v>
      </c>
      <c r="C6" s="65" t="s">
        <v>319</v>
      </c>
      <c r="D6" s="64">
        <v>40</v>
      </c>
      <c r="E6" s="64" t="s">
        <v>444</v>
      </c>
      <c r="F6" s="64">
        <v>1600</v>
      </c>
      <c r="G6" s="64">
        <v>1600</v>
      </c>
      <c r="H6" s="66">
        <v>1.4222250000000001E-2</v>
      </c>
      <c r="I6" s="64" t="s">
        <v>291</v>
      </c>
      <c r="J6" s="64" t="s">
        <v>436</v>
      </c>
      <c r="K6" s="64"/>
      <c r="L6" s="64" t="s">
        <v>446</v>
      </c>
      <c r="M6" s="64"/>
      <c r="N6" s="64">
        <v>4.8</v>
      </c>
      <c r="O6" s="64">
        <v>3.1</v>
      </c>
      <c r="P6" s="64">
        <v>18.8</v>
      </c>
      <c r="Q6" s="64">
        <v>9.4</v>
      </c>
      <c r="R6" s="64">
        <f t="shared" si="0"/>
        <v>0.47000000000000003</v>
      </c>
      <c r="S6" s="64">
        <f t="shared" si="1"/>
        <v>0.23500000000000001</v>
      </c>
      <c r="T6" s="67">
        <f>147.1/2/1.17+5</f>
        <v>67.863247863247864</v>
      </c>
      <c r="U6" s="67">
        <f>147.1/2/1.17+5</f>
        <v>67.863247863247864</v>
      </c>
      <c r="V6" s="64"/>
    </row>
    <row r="7" spans="1:22">
      <c r="A7" s="64">
        <v>320665</v>
      </c>
      <c r="B7" s="64">
        <v>193523</v>
      </c>
      <c r="C7" s="65" t="s">
        <v>318</v>
      </c>
      <c r="D7" s="64">
        <v>360</v>
      </c>
      <c r="E7" s="64" t="s">
        <v>444</v>
      </c>
      <c r="F7" s="64">
        <v>9720</v>
      </c>
      <c r="G7" s="64">
        <v>9720</v>
      </c>
      <c r="H7" s="66">
        <v>3.2397750000000003E-2</v>
      </c>
      <c r="I7" s="64" t="s">
        <v>174</v>
      </c>
      <c r="J7" s="64" t="s">
        <v>438</v>
      </c>
      <c r="K7" s="64" t="s">
        <v>445</v>
      </c>
      <c r="L7" s="64"/>
      <c r="M7" s="64"/>
      <c r="N7" s="64">
        <v>10.799999999999999</v>
      </c>
      <c r="O7" s="64">
        <v>5.3999999999999995</v>
      </c>
      <c r="P7" s="64">
        <f>32.4/2</f>
        <v>16.2</v>
      </c>
      <c r="Q7" s="64">
        <v>8.1</v>
      </c>
      <c r="R7" s="64">
        <f t="shared" si="0"/>
        <v>4.4999999999999998E-2</v>
      </c>
      <c r="S7" s="64">
        <f t="shared" si="1"/>
        <v>2.2499999999999999E-2</v>
      </c>
      <c r="T7" s="67">
        <f>11.5/2/1.11</f>
        <v>5.1801801801801801</v>
      </c>
      <c r="U7" s="64"/>
      <c r="V7" s="64"/>
    </row>
    <row r="8" spans="1:22">
      <c r="A8" s="64">
        <v>320680</v>
      </c>
      <c r="B8" s="64">
        <v>193535</v>
      </c>
      <c r="C8" s="65" t="s">
        <v>335</v>
      </c>
      <c r="D8" s="64">
        <v>360</v>
      </c>
      <c r="E8" s="64" t="s">
        <v>444</v>
      </c>
      <c r="F8" s="64">
        <v>7560</v>
      </c>
      <c r="G8" s="64">
        <v>7560</v>
      </c>
      <c r="H8" s="66">
        <v>3.7026000000000003E-2</v>
      </c>
      <c r="I8" s="64" t="s">
        <v>174</v>
      </c>
      <c r="J8" s="64"/>
      <c r="K8" s="64"/>
      <c r="L8" s="64"/>
      <c r="M8" s="64"/>
      <c r="N8" s="64">
        <v>12.4</v>
      </c>
      <c r="O8" s="64">
        <v>6.1999999999999993</v>
      </c>
      <c r="P8" s="64">
        <v>12.4</v>
      </c>
      <c r="Q8" s="64">
        <v>6.1999999999999993</v>
      </c>
      <c r="R8" s="64">
        <f t="shared" si="0"/>
        <v>3.4444444444444444E-2</v>
      </c>
      <c r="S8" s="64">
        <f t="shared" si="1"/>
        <v>1.7222222222222219E-2</v>
      </c>
      <c r="T8" s="64"/>
      <c r="U8" s="64"/>
      <c r="V8" s="64"/>
    </row>
    <row r="9" spans="1:22">
      <c r="A9" s="64">
        <v>320681</v>
      </c>
      <c r="B9" s="64">
        <v>214113</v>
      </c>
      <c r="C9" s="65" t="s">
        <v>447</v>
      </c>
      <c r="D9" s="64">
        <v>240</v>
      </c>
      <c r="E9" s="64" t="s">
        <v>444</v>
      </c>
      <c r="F9" s="64">
        <v>5040</v>
      </c>
      <c r="G9" s="64">
        <v>5040</v>
      </c>
      <c r="H9" s="66">
        <v>3.7026000000000003E-2</v>
      </c>
      <c r="I9" s="64" t="s">
        <v>291</v>
      </c>
      <c r="J9" s="64" t="s">
        <v>438</v>
      </c>
      <c r="K9" s="64" t="s">
        <v>448</v>
      </c>
      <c r="L9" s="64"/>
      <c r="M9" s="64"/>
      <c r="N9" s="64">
        <v>14.5</v>
      </c>
      <c r="O9" s="64">
        <v>12.5</v>
      </c>
      <c r="P9" s="64">
        <v>14.5</v>
      </c>
      <c r="Q9" s="64">
        <v>12.5</v>
      </c>
      <c r="R9" s="64">
        <f t="shared" si="0"/>
        <v>6.0416666666666667E-2</v>
      </c>
      <c r="S9" s="64">
        <f t="shared" si="1"/>
        <v>5.2083333333333336E-2</v>
      </c>
      <c r="T9" s="67">
        <f>7.1/1.11</f>
        <v>6.3963963963963959</v>
      </c>
      <c r="U9" s="64"/>
      <c r="V9" s="64"/>
    </row>
    <row r="10" spans="1:22">
      <c r="A10" s="64">
        <v>320682</v>
      </c>
      <c r="B10" s="64">
        <v>214115</v>
      </c>
      <c r="C10" s="65" t="s">
        <v>449</v>
      </c>
      <c r="D10" s="64">
        <v>12</v>
      </c>
      <c r="E10" s="64" t="s">
        <v>444</v>
      </c>
      <c r="F10" s="64">
        <v>384</v>
      </c>
      <c r="G10" s="64">
        <v>384</v>
      </c>
      <c r="H10" s="66">
        <v>2.3141999999999999E-2</v>
      </c>
      <c r="I10" s="64" t="s">
        <v>291</v>
      </c>
      <c r="J10" s="64" t="s">
        <v>436</v>
      </c>
      <c r="K10" s="64" t="s">
        <v>450</v>
      </c>
      <c r="L10" s="64" t="s">
        <v>451</v>
      </c>
      <c r="M10" s="64"/>
      <c r="N10" s="64">
        <v>7.8</v>
      </c>
      <c r="O10" s="64">
        <v>7.1</v>
      </c>
      <c r="P10" s="64">
        <v>30.6</v>
      </c>
      <c r="Q10" s="64">
        <v>15.3</v>
      </c>
      <c r="R10" s="64">
        <f t="shared" si="0"/>
        <v>2.5500000000000003</v>
      </c>
      <c r="S10" s="64">
        <f t="shared" si="1"/>
        <v>1.2750000000000001</v>
      </c>
      <c r="T10" s="67">
        <f>188.6/2/1.17+5</f>
        <v>85.598290598290603</v>
      </c>
      <c r="U10" s="67">
        <f>188.6/2/1.17+5</f>
        <v>85.598290598290603</v>
      </c>
      <c r="V10" s="64"/>
    </row>
    <row r="11" spans="1:22">
      <c r="A11" s="64">
        <v>320685</v>
      </c>
      <c r="B11" s="64">
        <v>193630</v>
      </c>
      <c r="C11" s="65" t="s">
        <v>325</v>
      </c>
      <c r="D11" s="64">
        <v>120</v>
      </c>
      <c r="E11" s="64" t="s">
        <v>444</v>
      </c>
      <c r="F11" s="64">
        <v>4800</v>
      </c>
      <c r="G11" s="64">
        <v>4800</v>
      </c>
      <c r="H11" s="66">
        <v>1.6966999999999999E-2</v>
      </c>
      <c r="I11" s="64" t="s">
        <v>291</v>
      </c>
      <c r="J11" s="64" t="s">
        <v>436</v>
      </c>
      <c r="K11" s="64"/>
      <c r="L11" s="64" t="s">
        <v>455</v>
      </c>
      <c r="M11" s="64"/>
      <c r="N11" s="64">
        <v>5.6999999999999993</v>
      </c>
      <c r="O11" s="64">
        <v>4.4000000000000004</v>
      </c>
      <c r="P11" s="64">
        <v>34.800000000000004</v>
      </c>
      <c r="Q11" s="64">
        <v>17.399999999999999</v>
      </c>
      <c r="R11" s="64">
        <f t="shared" si="0"/>
        <v>0.29000000000000004</v>
      </c>
      <c r="S11" s="64">
        <f t="shared" si="1"/>
        <v>0.14499999999999999</v>
      </c>
      <c r="T11" s="67">
        <f>207.6/2/1.17+5</f>
        <v>93.717948717948715</v>
      </c>
      <c r="U11" s="67">
        <f>207.6/2/1.17+5</f>
        <v>93.717948717948715</v>
      </c>
      <c r="V11" s="64"/>
    </row>
    <row r="12" spans="1:22">
      <c r="A12" s="64">
        <v>320686</v>
      </c>
      <c r="B12" s="64">
        <v>193631</v>
      </c>
      <c r="C12" s="65" t="s">
        <v>327</v>
      </c>
      <c r="D12" s="64">
        <v>240</v>
      </c>
      <c r="E12" s="64" t="s">
        <v>444</v>
      </c>
      <c r="F12" s="64">
        <v>4800</v>
      </c>
      <c r="G12" s="64">
        <v>4800</v>
      </c>
      <c r="H12" s="66">
        <v>3.4154999999999998E-2</v>
      </c>
      <c r="I12" s="64" t="s">
        <v>291</v>
      </c>
      <c r="J12" s="64" t="s">
        <v>436</v>
      </c>
      <c r="K12" s="64"/>
      <c r="L12" s="64" t="s">
        <v>456</v>
      </c>
      <c r="M12" s="64"/>
      <c r="N12" s="64">
        <v>11.4</v>
      </c>
      <c r="O12" s="64">
        <v>5.6999999999999993</v>
      </c>
      <c r="P12" s="64">
        <v>34.800000000000004</v>
      </c>
      <c r="Q12" s="64">
        <v>17.399999999999999</v>
      </c>
      <c r="R12" s="64">
        <f t="shared" si="0"/>
        <v>0.14500000000000002</v>
      </c>
      <c r="S12" s="64">
        <f t="shared" si="1"/>
        <v>7.2499999999999995E-2</v>
      </c>
      <c r="T12" s="67">
        <f>207.6/2/1.17+5</f>
        <v>93.717948717948715</v>
      </c>
      <c r="U12" s="67">
        <f>207.6/2/1.17+5</f>
        <v>93.717948717948715</v>
      </c>
      <c r="V12" s="64"/>
    </row>
    <row r="13" spans="1:22">
      <c r="A13" s="64">
        <v>320687</v>
      </c>
      <c r="B13" s="64">
        <v>193632</v>
      </c>
      <c r="C13" s="65" t="s">
        <v>324</v>
      </c>
      <c r="D13" s="64">
        <v>20</v>
      </c>
      <c r="E13" s="64" t="s">
        <v>444</v>
      </c>
      <c r="F13" s="64">
        <v>1200</v>
      </c>
      <c r="G13" s="64">
        <v>1200</v>
      </c>
      <c r="H13" s="66">
        <v>9.4360119999999988E-3</v>
      </c>
      <c r="I13" s="64" t="s">
        <v>174</v>
      </c>
      <c r="J13" s="64"/>
      <c r="K13" s="64"/>
      <c r="L13" s="64"/>
      <c r="M13" s="64"/>
      <c r="N13" s="64">
        <v>3.2</v>
      </c>
      <c r="O13" s="64">
        <v>1.6</v>
      </c>
      <c r="P13" s="64">
        <v>3.2</v>
      </c>
      <c r="Q13" s="64">
        <v>1.6</v>
      </c>
      <c r="R13" s="64">
        <f t="shared" si="0"/>
        <v>0.16</v>
      </c>
      <c r="S13" s="64">
        <f t="shared" si="1"/>
        <v>0.08</v>
      </c>
      <c r="T13" s="64"/>
      <c r="U13" s="64"/>
      <c r="V13" s="64"/>
    </row>
    <row r="14" spans="1:22">
      <c r="A14" s="64">
        <v>320690</v>
      </c>
      <c r="B14" s="64">
        <v>193655</v>
      </c>
      <c r="C14" s="65" t="s">
        <v>336</v>
      </c>
      <c r="D14" s="64">
        <v>240</v>
      </c>
      <c r="E14" s="64" t="s">
        <v>444</v>
      </c>
      <c r="F14" s="64">
        <v>9600</v>
      </c>
      <c r="G14" s="64">
        <v>9600</v>
      </c>
      <c r="H14" s="66">
        <v>1.7892000000000002E-2</v>
      </c>
      <c r="I14" s="64" t="s">
        <v>174</v>
      </c>
      <c r="J14" s="64"/>
      <c r="K14" s="64"/>
      <c r="L14" s="64"/>
      <c r="M14" s="64"/>
      <c r="N14" s="64">
        <v>6</v>
      </c>
      <c r="O14" s="64">
        <v>5.0999999999999996</v>
      </c>
      <c r="P14" s="64">
        <v>6</v>
      </c>
      <c r="Q14" s="64">
        <v>5.0999999999999996</v>
      </c>
      <c r="R14" s="64">
        <f t="shared" si="0"/>
        <v>2.5000000000000001E-2</v>
      </c>
      <c r="S14" s="64">
        <f t="shared" si="1"/>
        <v>2.1249999999999998E-2</v>
      </c>
      <c r="T14" s="64"/>
      <c r="U14" s="64"/>
      <c r="V14" s="64"/>
    </row>
    <row r="15" spans="1:22">
      <c r="A15" s="64">
        <v>320691</v>
      </c>
      <c r="B15" s="64">
        <v>193670</v>
      </c>
      <c r="C15" s="65" t="s">
        <v>331</v>
      </c>
      <c r="D15" s="64">
        <v>360</v>
      </c>
      <c r="E15" s="64" t="s">
        <v>444</v>
      </c>
      <c r="F15" s="64"/>
      <c r="G15" s="64"/>
      <c r="H15" s="66">
        <v>3.1906875000000001E-2</v>
      </c>
      <c r="I15" s="64" t="s">
        <v>174</v>
      </c>
      <c r="J15" s="64" t="s">
        <v>438</v>
      </c>
      <c r="K15" s="64" t="s">
        <v>445</v>
      </c>
      <c r="L15" s="64"/>
      <c r="M15" s="64"/>
      <c r="N15" s="70">
        <f>H15*333</f>
        <v>10.624989375</v>
      </c>
      <c r="O15" s="70">
        <f>H15*167</f>
        <v>5.3284481250000004</v>
      </c>
      <c r="P15" s="64">
        <f>32.4/2</f>
        <v>16.2</v>
      </c>
      <c r="Q15" s="64">
        <v>8.1</v>
      </c>
      <c r="R15" s="64">
        <f t="shared" si="0"/>
        <v>4.4999999999999998E-2</v>
      </c>
      <c r="S15" s="64">
        <f t="shared" si="1"/>
        <v>2.2499999999999999E-2</v>
      </c>
      <c r="T15" s="67">
        <f>11.5/2/1.11</f>
        <v>5.1801801801801801</v>
      </c>
      <c r="U15" s="64"/>
      <c r="V15" s="64"/>
    </row>
    <row r="16" spans="1:22">
      <c r="A16" s="64">
        <v>320692</v>
      </c>
      <c r="B16" s="64">
        <v>193665</v>
      </c>
      <c r="C16" s="65" t="s">
        <v>329</v>
      </c>
      <c r="D16" s="64">
        <v>200</v>
      </c>
      <c r="E16" s="64" t="s">
        <v>444</v>
      </c>
      <c r="F16" s="64">
        <v>4800</v>
      </c>
      <c r="G16" s="64">
        <v>4800</v>
      </c>
      <c r="H16" s="66">
        <v>2.2275E-2</v>
      </c>
      <c r="I16" s="64" t="s">
        <v>174</v>
      </c>
      <c r="J16" s="64"/>
      <c r="K16" s="64"/>
      <c r="L16" s="64"/>
      <c r="M16" s="64"/>
      <c r="N16" s="64">
        <v>7.5</v>
      </c>
      <c r="O16" s="64">
        <v>5.0999999999999996</v>
      </c>
      <c r="P16" s="64">
        <v>7.5</v>
      </c>
      <c r="Q16" s="64">
        <v>5.0999999999999996</v>
      </c>
      <c r="R16" s="64">
        <f t="shared" si="0"/>
        <v>3.7499999999999999E-2</v>
      </c>
      <c r="S16" s="64">
        <f t="shared" si="1"/>
        <v>2.5499999999999998E-2</v>
      </c>
      <c r="T16" s="64"/>
      <c r="U16" s="64"/>
      <c r="V16" s="64"/>
    </row>
    <row r="17" spans="1:22">
      <c r="A17" s="64">
        <v>320693</v>
      </c>
      <c r="B17" s="64">
        <v>196495</v>
      </c>
      <c r="C17" s="65" t="s">
        <v>330</v>
      </c>
      <c r="D17" s="64">
        <v>360</v>
      </c>
      <c r="E17" s="64" t="s">
        <v>444</v>
      </c>
      <c r="F17" s="64"/>
      <c r="G17" s="64"/>
      <c r="H17" s="66">
        <v>2.3773750000000003E-2</v>
      </c>
      <c r="I17" s="64" t="s">
        <v>174</v>
      </c>
      <c r="J17" s="64" t="s">
        <v>438</v>
      </c>
      <c r="K17" s="64" t="s">
        <v>445</v>
      </c>
      <c r="L17" s="64"/>
      <c r="M17" s="64"/>
      <c r="N17" s="70">
        <f>H17*333</f>
        <v>7.9166587500000007</v>
      </c>
      <c r="O17" s="70">
        <f>H17*167</f>
        <v>3.9702162500000004</v>
      </c>
      <c r="P17" s="64">
        <f>32.4/2</f>
        <v>16.2</v>
      </c>
      <c r="Q17" s="64">
        <v>8.1</v>
      </c>
      <c r="R17" s="64">
        <f t="shared" si="0"/>
        <v>4.4999999999999998E-2</v>
      </c>
      <c r="S17" s="64">
        <f t="shared" si="1"/>
        <v>2.2499999999999999E-2</v>
      </c>
      <c r="T17" s="67">
        <f>11.5/2/1.11</f>
        <v>5.1801801801801801</v>
      </c>
      <c r="U17" s="64"/>
      <c r="V17" s="64"/>
    </row>
    <row r="18" spans="1:22">
      <c r="A18" s="64">
        <v>320695</v>
      </c>
      <c r="B18" s="64">
        <v>193498</v>
      </c>
      <c r="C18" s="65" t="s">
        <v>334</v>
      </c>
      <c r="D18" s="64">
        <v>360</v>
      </c>
      <c r="E18" s="64" t="s">
        <v>444</v>
      </c>
      <c r="F18" s="64">
        <v>9720</v>
      </c>
      <c r="G18" s="64">
        <v>9720</v>
      </c>
      <c r="H18" s="66">
        <v>3.1906875000000001E-2</v>
      </c>
      <c r="I18" s="64" t="s">
        <v>174</v>
      </c>
      <c r="J18" s="64"/>
      <c r="K18" s="64"/>
      <c r="L18" s="64"/>
      <c r="M18" s="64"/>
      <c r="N18" s="64">
        <v>10.7</v>
      </c>
      <c r="O18" s="64">
        <v>5.6</v>
      </c>
      <c r="P18" s="64">
        <v>10.7</v>
      </c>
      <c r="Q18" s="64">
        <v>5.6</v>
      </c>
      <c r="R18" s="64">
        <f t="shared" si="0"/>
        <v>2.9722222222222219E-2</v>
      </c>
      <c r="S18" s="64">
        <f t="shared" si="1"/>
        <v>1.5555555555555555E-2</v>
      </c>
      <c r="T18" s="64"/>
      <c r="U18" s="64"/>
      <c r="V18" s="64"/>
    </row>
    <row r="19" spans="1:22">
      <c r="A19" s="64">
        <v>321129</v>
      </c>
      <c r="B19" s="64">
        <v>313399</v>
      </c>
      <c r="C19" s="65" t="s">
        <v>308</v>
      </c>
      <c r="D19" s="64">
        <v>80</v>
      </c>
      <c r="E19" s="64" t="s">
        <v>433</v>
      </c>
      <c r="F19" s="64">
        <v>1920</v>
      </c>
      <c r="G19" s="64">
        <v>1920</v>
      </c>
      <c r="H19" s="66">
        <v>2.5055099999999993E-2</v>
      </c>
      <c r="I19" s="64" t="s">
        <v>291</v>
      </c>
      <c r="J19" s="64" t="s">
        <v>436</v>
      </c>
      <c r="K19" s="64"/>
      <c r="L19" s="64" t="s">
        <v>437</v>
      </c>
      <c r="M19" s="64"/>
      <c r="N19" s="64">
        <v>3.18</v>
      </c>
      <c r="O19" s="64">
        <v>4.1999999999999993</v>
      </c>
      <c r="P19" s="64">
        <v>33.5</v>
      </c>
      <c r="Q19" s="64">
        <v>16.8</v>
      </c>
      <c r="R19" s="64">
        <f t="shared" si="0"/>
        <v>0.41875000000000001</v>
      </c>
      <c r="S19" s="64">
        <f t="shared" si="1"/>
        <v>0.21000000000000002</v>
      </c>
      <c r="T19" s="67">
        <v>89.615384615384627</v>
      </c>
      <c r="U19" s="67">
        <v>89.615384615384627</v>
      </c>
      <c r="V19" s="64"/>
    </row>
    <row r="20" spans="1:22">
      <c r="A20" s="64">
        <v>321140</v>
      </c>
      <c r="B20" s="64">
        <v>313397</v>
      </c>
      <c r="C20" s="65" t="s">
        <v>293</v>
      </c>
      <c r="D20" s="64">
        <v>108</v>
      </c>
      <c r="E20" s="64" t="s">
        <v>433</v>
      </c>
      <c r="F20" s="64">
        <v>2592</v>
      </c>
      <c r="G20" s="64">
        <v>2592</v>
      </c>
      <c r="H20" s="66">
        <v>2.5055099999999993E-2</v>
      </c>
      <c r="I20" s="64" t="s">
        <v>291</v>
      </c>
      <c r="J20" s="64" t="s">
        <v>436</v>
      </c>
      <c r="K20" s="64"/>
      <c r="L20" s="64" t="s">
        <v>437</v>
      </c>
      <c r="M20" s="64"/>
      <c r="N20" s="64">
        <v>3.29</v>
      </c>
      <c r="O20" s="64">
        <v>4.1999999999999993</v>
      </c>
      <c r="P20" s="64">
        <v>33.5</v>
      </c>
      <c r="Q20" s="64">
        <v>16.8</v>
      </c>
      <c r="R20" s="64">
        <f t="shared" si="0"/>
        <v>0.31018518518518517</v>
      </c>
      <c r="S20" s="64">
        <f t="shared" si="1"/>
        <v>0.15555555555555556</v>
      </c>
      <c r="T20" s="67">
        <v>89.615384615384627</v>
      </c>
      <c r="U20" s="67">
        <v>89.615384615384627</v>
      </c>
      <c r="V20" s="64"/>
    </row>
    <row r="21" spans="1:22">
      <c r="A21" s="64">
        <v>321141</v>
      </c>
      <c r="B21" s="64">
        <v>313398</v>
      </c>
      <c r="C21" s="65" t="s">
        <v>294</v>
      </c>
      <c r="D21" s="64">
        <v>108</v>
      </c>
      <c r="E21" s="64" t="s">
        <v>433</v>
      </c>
      <c r="F21" s="64">
        <v>2592</v>
      </c>
      <c r="G21" s="64">
        <v>2592</v>
      </c>
      <c r="H21" s="66">
        <v>2.5055099999999993E-2</v>
      </c>
      <c r="I21" s="64" t="s">
        <v>291</v>
      </c>
      <c r="J21" s="64" t="s">
        <v>436</v>
      </c>
      <c r="K21" s="64"/>
      <c r="L21" s="64" t="s">
        <v>437</v>
      </c>
      <c r="M21" s="64"/>
      <c r="N21" s="64">
        <v>3.41</v>
      </c>
      <c r="O21" s="64">
        <v>4.1999999999999993</v>
      </c>
      <c r="P21" s="64">
        <v>33.5</v>
      </c>
      <c r="Q21" s="64">
        <v>16.8</v>
      </c>
      <c r="R21" s="64">
        <f t="shared" si="0"/>
        <v>0.31018518518518517</v>
      </c>
      <c r="S21" s="64">
        <f t="shared" si="1"/>
        <v>0.15555555555555556</v>
      </c>
      <c r="T21" s="67">
        <v>89.615384615384627</v>
      </c>
      <c r="U21" s="67">
        <v>89.615384615384627</v>
      </c>
      <c r="V21" s="64"/>
    </row>
    <row r="22" spans="1:22">
      <c r="A22" s="64">
        <v>321648</v>
      </c>
      <c r="B22" s="64">
        <v>354895</v>
      </c>
      <c r="C22" s="65" t="s">
        <v>314</v>
      </c>
      <c r="D22" s="64">
        <v>360</v>
      </c>
      <c r="E22" s="64" t="s">
        <v>444</v>
      </c>
      <c r="F22" s="64">
        <v>7560</v>
      </c>
      <c r="G22" s="64">
        <v>7560</v>
      </c>
      <c r="H22" s="66">
        <v>3.7026000000000003E-2</v>
      </c>
      <c r="I22" s="64" t="s">
        <v>174</v>
      </c>
      <c r="J22" s="64" t="s">
        <v>438</v>
      </c>
      <c r="K22" s="64" t="s">
        <v>445</v>
      </c>
      <c r="L22" s="64"/>
      <c r="M22" s="64"/>
      <c r="N22" s="64">
        <v>12.4</v>
      </c>
      <c r="O22" s="64">
        <v>6.1999999999999993</v>
      </c>
      <c r="P22" s="64">
        <f>32.4/2</f>
        <v>16.2</v>
      </c>
      <c r="Q22" s="64">
        <v>8.1</v>
      </c>
      <c r="R22" s="64">
        <f t="shared" si="0"/>
        <v>4.4999999999999998E-2</v>
      </c>
      <c r="S22" s="64">
        <f t="shared" si="1"/>
        <v>2.2499999999999999E-2</v>
      </c>
      <c r="T22" s="67">
        <f>11.5/2/1.11</f>
        <v>5.1801801801801801</v>
      </c>
      <c r="U22" s="64"/>
      <c r="V22" s="64"/>
    </row>
    <row r="23" spans="1:22">
      <c r="A23" s="64">
        <v>321649</v>
      </c>
      <c r="B23" s="64">
        <v>354897</v>
      </c>
      <c r="C23" s="65" t="s">
        <v>316</v>
      </c>
      <c r="D23" s="64">
        <v>360</v>
      </c>
      <c r="E23" s="64" t="s">
        <v>444</v>
      </c>
      <c r="F23" s="64">
        <v>9720</v>
      </c>
      <c r="G23" s="64">
        <v>9720</v>
      </c>
      <c r="H23" s="66">
        <v>3.11355E-2</v>
      </c>
      <c r="I23" s="64" t="s">
        <v>174</v>
      </c>
      <c r="J23" s="64" t="s">
        <v>438</v>
      </c>
      <c r="K23" s="64" t="s">
        <v>445</v>
      </c>
      <c r="L23" s="64"/>
      <c r="M23" s="64"/>
      <c r="N23" s="64">
        <v>10.4</v>
      </c>
      <c r="O23" s="64">
        <v>5.1999999999999993</v>
      </c>
      <c r="P23" s="64">
        <f>32.4/2</f>
        <v>16.2</v>
      </c>
      <c r="Q23" s="64">
        <v>8.1</v>
      </c>
      <c r="R23" s="64">
        <f t="shared" si="0"/>
        <v>4.4999999999999998E-2</v>
      </c>
      <c r="S23" s="64">
        <f t="shared" si="1"/>
        <v>2.2499999999999999E-2</v>
      </c>
      <c r="T23" s="67">
        <f>11.5/2/1.11</f>
        <v>5.1801801801801801</v>
      </c>
      <c r="U23" s="64"/>
      <c r="V23" s="64"/>
    </row>
    <row r="24" spans="1:22">
      <c r="A24" s="64">
        <v>321659</v>
      </c>
      <c r="B24" s="64">
        <v>353297</v>
      </c>
      <c r="C24" s="65" t="s">
        <v>312</v>
      </c>
      <c r="D24" s="64">
        <v>120</v>
      </c>
      <c r="E24" s="64" t="s">
        <v>433</v>
      </c>
      <c r="F24" s="64">
        <v>4800</v>
      </c>
      <c r="G24" s="64">
        <v>4800</v>
      </c>
      <c r="H24" s="66">
        <v>2.2467564000000002E-2</v>
      </c>
      <c r="I24" s="64" t="s">
        <v>177</v>
      </c>
      <c r="J24" s="64" t="s">
        <v>434</v>
      </c>
      <c r="K24" s="64"/>
      <c r="L24" s="64"/>
      <c r="M24" s="64" t="s">
        <v>435</v>
      </c>
      <c r="N24" s="64">
        <v>4.88</v>
      </c>
      <c r="O24" s="64">
        <v>4.88</v>
      </c>
      <c r="P24" s="64">
        <v>47</v>
      </c>
      <c r="Q24" s="64">
        <v>23.5</v>
      </c>
      <c r="R24" s="64">
        <f t="shared" si="0"/>
        <v>0.39166666666666666</v>
      </c>
      <c r="S24" s="64">
        <f t="shared" si="1"/>
        <v>0.19583333333333333</v>
      </c>
      <c r="T24" s="64">
        <v>155</v>
      </c>
      <c r="U24" s="67">
        <v>91.581196581196579</v>
      </c>
      <c r="V24" s="64">
        <v>155</v>
      </c>
    </row>
    <row r="25" spans="1:22">
      <c r="A25" s="64">
        <v>321662</v>
      </c>
      <c r="B25" s="64">
        <v>354896</v>
      </c>
      <c r="C25" s="65" t="s">
        <v>317</v>
      </c>
      <c r="D25" s="64">
        <v>360</v>
      </c>
      <c r="E25" s="64" t="s">
        <v>444</v>
      </c>
      <c r="F25" s="64">
        <v>9720</v>
      </c>
      <c r="G25" s="64">
        <v>9720</v>
      </c>
      <c r="H25" s="66">
        <v>3.11355E-2</v>
      </c>
      <c r="I25" s="64" t="s">
        <v>174</v>
      </c>
      <c r="J25" s="64" t="s">
        <v>438</v>
      </c>
      <c r="K25" s="64" t="s">
        <v>445</v>
      </c>
      <c r="L25" s="64"/>
      <c r="M25" s="64"/>
      <c r="N25" s="64">
        <v>10.4</v>
      </c>
      <c r="O25" s="64">
        <v>5.1999999999999993</v>
      </c>
      <c r="P25" s="64">
        <f>32.4/2</f>
        <v>16.2</v>
      </c>
      <c r="Q25" s="64">
        <v>8.1</v>
      </c>
      <c r="R25" s="64">
        <f t="shared" si="0"/>
        <v>4.4999999999999998E-2</v>
      </c>
      <c r="S25" s="64">
        <f t="shared" si="1"/>
        <v>2.2499999999999999E-2</v>
      </c>
      <c r="T25" s="67">
        <f>11.5/2/1.11</f>
        <v>5.1801801801801801</v>
      </c>
      <c r="U25" s="64"/>
      <c r="V25" s="64"/>
    </row>
    <row r="26" spans="1:22">
      <c r="A26" s="64">
        <v>322574</v>
      </c>
      <c r="B26" s="64">
        <v>367449</v>
      </c>
      <c r="C26" s="65" t="s">
        <v>452</v>
      </c>
      <c r="D26" s="64">
        <v>128</v>
      </c>
      <c r="E26" s="64" t="s">
        <v>444</v>
      </c>
      <c r="F26" s="64">
        <v>3072</v>
      </c>
      <c r="G26" s="64">
        <v>3072</v>
      </c>
      <c r="H26" s="66">
        <v>3.15E-2</v>
      </c>
      <c r="I26" s="64" t="s">
        <v>291</v>
      </c>
      <c r="J26" s="64" t="s">
        <v>436</v>
      </c>
      <c r="K26" s="64" t="s">
        <v>445</v>
      </c>
      <c r="L26" s="64" t="s">
        <v>451</v>
      </c>
      <c r="M26" s="64"/>
      <c r="N26" s="64">
        <v>10.5</v>
      </c>
      <c r="O26" s="64">
        <v>6.6</v>
      </c>
      <c r="P26" s="64">
        <v>30.6</v>
      </c>
      <c r="Q26" s="64">
        <v>15.3</v>
      </c>
      <c r="R26" s="64">
        <f t="shared" si="0"/>
        <v>0.23906250000000001</v>
      </c>
      <c r="S26" s="64">
        <f t="shared" si="1"/>
        <v>0.11953125000000001</v>
      </c>
      <c r="T26" s="67">
        <f>188.6/2/1.17+5</f>
        <v>85.598290598290603</v>
      </c>
      <c r="U26" s="67">
        <f>188.6/2/1.17+5</f>
        <v>85.598290598290603</v>
      </c>
      <c r="V26" s="64"/>
    </row>
    <row r="27" spans="1:22">
      <c r="A27" s="64">
        <v>322777</v>
      </c>
      <c r="B27" s="64">
        <v>367971</v>
      </c>
      <c r="C27" s="65" t="s">
        <v>309</v>
      </c>
      <c r="D27" s="64">
        <v>180</v>
      </c>
      <c r="E27" s="64" t="s">
        <v>433</v>
      </c>
      <c r="F27" s="64">
        <v>4320</v>
      </c>
      <c r="G27" s="64">
        <v>4320</v>
      </c>
      <c r="H27" s="66">
        <v>3.6339999999999997E-2</v>
      </c>
      <c r="I27" s="64" t="s">
        <v>291</v>
      </c>
      <c r="J27" s="64" t="s">
        <v>438</v>
      </c>
      <c r="K27" s="64" t="s">
        <v>439</v>
      </c>
      <c r="L27" s="64"/>
      <c r="M27" s="64"/>
      <c r="N27" s="64">
        <v>6.6</v>
      </c>
      <c r="O27" s="64">
        <v>6.6</v>
      </c>
      <c r="P27" s="64">
        <v>12.2</v>
      </c>
      <c r="Q27" s="64">
        <v>6.6</v>
      </c>
      <c r="R27" s="64">
        <f t="shared" si="0"/>
        <v>6.777777777777777E-2</v>
      </c>
      <c r="S27" s="64">
        <f t="shared" si="1"/>
        <v>3.6666666666666667E-2</v>
      </c>
      <c r="T27" s="67">
        <v>4.5045045045045038</v>
      </c>
      <c r="U27" s="67"/>
      <c r="V27" s="64"/>
    </row>
    <row r="28" spans="1:22">
      <c r="A28" s="64">
        <v>322795</v>
      </c>
      <c r="B28" s="64">
        <v>368597</v>
      </c>
      <c r="C28" s="65" t="s">
        <v>298</v>
      </c>
      <c r="D28" s="64">
        <v>160</v>
      </c>
      <c r="E28" s="64" t="s">
        <v>433</v>
      </c>
      <c r="F28" s="64">
        <v>2560</v>
      </c>
      <c r="G28" s="64">
        <v>2560</v>
      </c>
      <c r="H28" s="66">
        <v>4.8985500000000001E-2</v>
      </c>
      <c r="I28" s="64" t="s">
        <v>291</v>
      </c>
      <c r="J28" s="64" t="s">
        <v>438</v>
      </c>
      <c r="K28" s="64" t="s">
        <v>174</v>
      </c>
      <c r="L28" s="64"/>
      <c r="M28" s="64"/>
      <c r="N28" s="64">
        <v>7</v>
      </c>
      <c r="O28" s="64">
        <v>8.1999999999999993</v>
      </c>
      <c r="P28" s="64">
        <v>22.700000000000003</v>
      </c>
      <c r="Q28" s="64">
        <v>11.4</v>
      </c>
      <c r="R28" s="64">
        <f t="shared" si="0"/>
        <v>0.14187500000000003</v>
      </c>
      <c r="S28" s="64">
        <f t="shared" si="1"/>
        <v>7.1250000000000008E-2</v>
      </c>
      <c r="T28" s="67">
        <v>9.9099099099099082</v>
      </c>
      <c r="U28" s="67"/>
      <c r="V28" s="64"/>
    </row>
    <row r="29" spans="1:22">
      <c r="A29" s="64">
        <v>323174</v>
      </c>
      <c r="B29" s="64">
        <v>374136</v>
      </c>
      <c r="C29" s="65" t="s">
        <v>465</v>
      </c>
      <c r="D29" s="64">
        <v>10</v>
      </c>
      <c r="E29" s="64" t="s">
        <v>462</v>
      </c>
      <c r="F29" s="71">
        <v>150</v>
      </c>
      <c r="G29" s="71">
        <v>150</v>
      </c>
      <c r="H29" s="66">
        <v>0.10332</v>
      </c>
      <c r="I29" s="71" t="s">
        <v>174</v>
      </c>
      <c r="J29" s="71"/>
      <c r="K29" s="64"/>
      <c r="L29" s="64"/>
      <c r="M29" s="64"/>
      <c r="N29" s="66">
        <v>34.5</v>
      </c>
      <c r="O29" s="66">
        <v>17.3</v>
      </c>
      <c r="P29" s="66">
        <v>34.5</v>
      </c>
      <c r="Q29" s="66">
        <v>17.3</v>
      </c>
      <c r="R29" s="64">
        <f t="shared" si="0"/>
        <v>3.45</v>
      </c>
      <c r="S29" s="64">
        <f t="shared" si="1"/>
        <v>1.73</v>
      </c>
      <c r="T29" s="64"/>
      <c r="U29" s="64"/>
      <c r="V29" s="64"/>
    </row>
    <row r="30" spans="1:22">
      <c r="A30" s="64">
        <v>323175</v>
      </c>
      <c r="B30" s="64">
        <v>374006</v>
      </c>
      <c r="C30" s="65" t="s">
        <v>461</v>
      </c>
      <c r="D30" s="64">
        <v>120</v>
      </c>
      <c r="E30" s="64" t="s">
        <v>462</v>
      </c>
      <c r="F30" s="71">
        <v>3600</v>
      </c>
      <c r="G30" s="71">
        <v>3600</v>
      </c>
      <c r="H30" s="66">
        <v>3.57588E-2</v>
      </c>
      <c r="I30" s="71" t="s">
        <v>174</v>
      </c>
      <c r="J30" s="71"/>
      <c r="K30" s="64"/>
      <c r="L30" s="64"/>
      <c r="M30" s="64"/>
      <c r="N30" s="66">
        <v>12</v>
      </c>
      <c r="O30" s="66">
        <v>10.8</v>
      </c>
      <c r="P30" s="66">
        <v>12</v>
      </c>
      <c r="Q30" s="66">
        <v>10.8</v>
      </c>
      <c r="R30" s="64">
        <f t="shared" si="0"/>
        <v>0.1</v>
      </c>
      <c r="S30" s="64">
        <f t="shared" si="1"/>
        <v>9.0000000000000011E-2</v>
      </c>
      <c r="T30" s="64"/>
      <c r="U30" s="64"/>
      <c r="V30" s="64"/>
    </row>
    <row r="31" spans="1:22">
      <c r="A31" s="64">
        <v>323176</v>
      </c>
      <c r="B31" s="64">
        <v>374008</v>
      </c>
      <c r="C31" s="65" t="s">
        <v>464</v>
      </c>
      <c r="D31" s="64">
        <v>10</v>
      </c>
      <c r="E31" s="64" t="s">
        <v>462</v>
      </c>
      <c r="F31" s="71">
        <v>150</v>
      </c>
      <c r="G31" s="71">
        <v>150</v>
      </c>
      <c r="H31" s="66">
        <v>0.10332</v>
      </c>
      <c r="I31" s="71" t="s">
        <v>174</v>
      </c>
      <c r="J31" s="71"/>
      <c r="K31" s="64"/>
      <c r="L31" s="64"/>
      <c r="M31" s="64"/>
      <c r="N31" s="66">
        <v>34.5</v>
      </c>
      <c r="O31" s="66">
        <v>17.3</v>
      </c>
      <c r="P31" s="66">
        <v>34.5</v>
      </c>
      <c r="Q31" s="66">
        <v>17.3</v>
      </c>
      <c r="R31" s="64">
        <f t="shared" si="0"/>
        <v>3.45</v>
      </c>
      <c r="S31" s="64">
        <f t="shared" si="1"/>
        <v>1.73</v>
      </c>
      <c r="T31" s="64"/>
      <c r="U31" s="64"/>
      <c r="V31" s="64"/>
    </row>
    <row r="32" spans="1:22">
      <c r="A32" s="64">
        <v>323177</v>
      </c>
      <c r="B32" s="64">
        <v>374007</v>
      </c>
      <c r="C32" s="65" t="s">
        <v>463</v>
      </c>
      <c r="D32" s="64">
        <v>60</v>
      </c>
      <c r="E32" s="64" t="s">
        <v>462</v>
      </c>
      <c r="F32" s="71">
        <v>1080</v>
      </c>
      <c r="G32" s="71">
        <v>1440</v>
      </c>
      <c r="H32" s="66">
        <v>4.0469999999999999E-2</v>
      </c>
      <c r="I32" s="71" t="s">
        <v>174</v>
      </c>
      <c r="J32" s="71"/>
      <c r="K32" s="64"/>
      <c r="L32" s="64"/>
      <c r="M32" s="64"/>
      <c r="N32" s="66">
        <v>13.5</v>
      </c>
      <c r="O32" s="66">
        <v>8.5</v>
      </c>
      <c r="P32" s="66">
        <v>13.5</v>
      </c>
      <c r="Q32" s="66">
        <v>8.5</v>
      </c>
      <c r="R32" s="64">
        <f t="shared" si="0"/>
        <v>0.22500000000000001</v>
      </c>
      <c r="S32" s="64">
        <f t="shared" si="1"/>
        <v>0.14166666666666666</v>
      </c>
      <c r="T32" s="64"/>
      <c r="U32" s="64"/>
      <c r="V32" s="64"/>
    </row>
    <row r="33" spans="1:22">
      <c r="A33" s="64">
        <v>323178</v>
      </c>
      <c r="B33" s="64">
        <v>374142</v>
      </c>
      <c r="C33" s="65" t="s">
        <v>466</v>
      </c>
      <c r="D33" s="64">
        <v>20</v>
      </c>
      <c r="E33" s="64" t="s">
        <v>462</v>
      </c>
      <c r="F33" s="71">
        <v>240</v>
      </c>
      <c r="G33" s="71">
        <v>240</v>
      </c>
      <c r="H33" s="66">
        <v>8.5172250000000005E-2</v>
      </c>
      <c r="I33" s="71" t="s">
        <v>174</v>
      </c>
      <c r="J33" s="71"/>
      <c r="K33" s="64"/>
      <c r="L33" s="64"/>
      <c r="M33" s="64"/>
      <c r="N33" s="66">
        <v>28.400000000000002</v>
      </c>
      <c r="O33" s="66">
        <v>17</v>
      </c>
      <c r="P33" s="66">
        <v>28.400000000000002</v>
      </c>
      <c r="Q33" s="66">
        <v>17</v>
      </c>
      <c r="R33" s="64">
        <f t="shared" si="0"/>
        <v>1.4200000000000002</v>
      </c>
      <c r="S33" s="64">
        <f t="shared" si="1"/>
        <v>0.85</v>
      </c>
      <c r="T33" s="64"/>
      <c r="U33" s="64"/>
      <c r="V33" s="64"/>
    </row>
    <row r="34" spans="1:22">
      <c r="A34" s="71">
        <v>323192</v>
      </c>
      <c r="B34" s="71">
        <v>374137</v>
      </c>
      <c r="C34" s="72" t="s">
        <v>471</v>
      </c>
      <c r="D34" s="71">
        <v>100</v>
      </c>
      <c r="E34" s="64" t="s">
        <v>462</v>
      </c>
      <c r="F34" s="71">
        <v>3000</v>
      </c>
      <c r="G34" s="71">
        <v>3000</v>
      </c>
      <c r="H34" s="73">
        <v>2.9159999999999998E-2</v>
      </c>
      <c r="I34" s="71" t="s">
        <v>174</v>
      </c>
      <c r="J34" s="71"/>
      <c r="K34" s="64"/>
      <c r="L34" s="64"/>
      <c r="M34" s="64"/>
      <c r="N34" s="66">
        <v>9.7999999999999989</v>
      </c>
      <c r="O34" s="66">
        <v>6.3</v>
      </c>
      <c r="P34" s="66">
        <v>9.7999999999999989</v>
      </c>
      <c r="Q34" s="66">
        <v>6.3</v>
      </c>
      <c r="R34" s="64">
        <f t="shared" ref="R34:R66" si="2">P34/$D34</f>
        <v>9.799999999999999E-2</v>
      </c>
      <c r="S34" s="64">
        <f t="shared" ref="S34:S66" si="3">Q34/$D34</f>
        <v>6.3E-2</v>
      </c>
      <c r="T34" s="64"/>
      <c r="U34" s="64"/>
      <c r="V34" s="64"/>
    </row>
    <row r="35" spans="1:22">
      <c r="A35" s="64">
        <v>325402</v>
      </c>
      <c r="B35" s="64">
        <v>410253</v>
      </c>
      <c r="C35" s="65" t="s">
        <v>302</v>
      </c>
      <c r="D35" s="64">
        <v>120</v>
      </c>
      <c r="E35" s="64" t="s">
        <v>433</v>
      </c>
      <c r="F35" s="64">
        <v>4800</v>
      </c>
      <c r="G35" s="64">
        <v>4800</v>
      </c>
      <c r="H35" s="66">
        <v>2.2467564000000002E-2</v>
      </c>
      <c r="I35" s="64" t="s">
        <v>177</v>
      </c>
      <c r="J35" s="64" t="s">
        <v>434</v>
      </c>
      <c r="K35" s="64"/>
      <c r="L35" s="64"/>
      <c r="M35" s="64" t="s">
        <v>435</v>
      </c>
      <c r="N35" s="64">
        <v>7.5</v>
      </c>
      <c r="O35" s="64">
        <v>4.8499999999999996</v>
      </c>
      <c r="P35" s="64">
        <v>47</v>
      </c>
      <c r="Q35" s="64">
        <v>23.5</v>
      </c>
      <c r="R35" s="64">
        <f t="shared" si="2"/>
        <v>0.39166666666666666</v>
      </c>
      <c r="S35" s="64">
        <f t="shared" si="3"/>
        <v>0.19583333333333333</v>
      </c>
      <c r="T35" s="64">
        <v>155</v>
      </c>
      <c r="U35" s="67">
        <v>91.581196581196579</v>
      </c>
      <c r="V35" s="64">
        <v>155</v>
      </c>
    </row>
    <row r="36" spans="1:22">
      <c r="A36" s="64">
        <v>326585</v>
      </c>
      <c r="B36" s="64">
        <v>424815</v>
      </c>
      <c r="C36" s="65" t="s">
        <v>467</v>
      </c>
      <c r="D36" s="64">
        <v>120</v>
      </c>
      <c r="E36" s="64" t="s">
        <v>462</v>
      </c>
      <c r="F36" s="71">
        <v>2160</v>
      </c>
      <c r="G36" s="71">
        <v>3600</v>
      </c>
      <c r="H36" s="66">
        <v>2.9851889999999999E-2</v>
      </c>
      <c r="I36" s="71" t="s">
        <v>174</v>
      </c>
      <c r="J36" s="71"/>
      <c r="K36" s="64"/>
      <c r="L36" s="64"/>
      <c r="M36" s="64"/>
      <c r="N36" s="66">
        <v>12</v>
      </c>
      <c r="O36" s="66">
        <v>8</v>
      </c>
      <c r="P36" s="66">
        <v>12</v>
      </c>
      <c r="Q36" s="66">
        <v>8</v>
      </c>
      <c r="R36" s="64">
        <f t="shared" si="2"/>
        <v>0.1</v>
      </c>
      <c r="S36" s="64">
        <f t="shared" si="3"/>
        <v>6.6666666666666666E-2</v>
      </c>
      <c r="T36" s="64"/>
      <c r="U36" s="64"/>
      <c r="V36" s="64"/>
    </row>
    <row r="37" spans="1:22">
      <c r="A37" s="64">
        <v>327213</v>
      </c>
      <c r="B37" s="64">
        <v>414460</v>
      </c>
      <c r="C37" s="65" t="s">
        <v>384</v>
      </c>
      <c r="D37" s="64">
        <v>400</v>
      </c>
      <c r="E37" s="64" t="s">
        <v>457</v>
      </c>
      <c r="F37" s="64">
        <v>4800</v>
      </c>
      <c r="G37" s="64">
        <v>4800</v>
      </c>
      <c r="H37" s="66">
        <v>7.3926000000000006E-2</v>
      </c>
      <c r="I37" s="64" t="s">
        <v>174</v>
      </c>
      <c r="J37" s="64"/>
      <c r="K37" s="64"/>
      <c r="L37" s="64"/>
      <c r="M37" s="64"/>
      <c r="N37" s="66">
        <v>24.700000000000003</v>
      </c>
      <c r="O37" s="66">
        <v>12.4</v>
      </c>
      <c r="P37" s="66">
        <v>24.700000000000003</v>
      </c>
      <c r="Q37" s="66">
        <v>12.4</v>
      </c>
      <c r="R37" s="64">
        <f t="shared" si="2"/>
        <v>6.1750000000000006E-2</v>
      </c>
      <c r="S37" s="64">
        <f t="shared" si="3"/>
        <v>3.1E-2</v>
      </c>
      <c r="T37" s="64"/>
      <c r="U37" s="64"/>
      <c r="V37" s="64"/>
    </row>
    <row r="38" spans="1:22">
      <c r="A38" s="64">
        <v>327216</v>
      </c>
      <c r="B38" s="64">
        <v>413592</v>
      </c>
      <c r="C38" s="65" t="s">
        <v>365</v>
      </c>
      <c r="D38" s="64">
        <v>100</v>
      </c>
      <c r="E38" s="64" t="s">
        <v>457</v>
      </c>
      <c r="F38" s="64">
        <v>1200</v>
      </c>
      <c r="G38" s="64">
        <v>1200</v>
      </c>
      <c r="H38" s="66">
        <v>7.2384299999999999E-2</v>
      </c>
      <c r="I38" s="64" t="s">
        <v>291</v>
      </c>
      <c r="J38" s="64"/>
      <c r="K38" s="64"/>
      <c r="L38" s="64"/>
      <c r="M38" s="64"/>
      <c r="N38" s="66">
        <v>24.200000000000003</v>
      </c>
      <c r="O38" s="66">
        <v>19.48</v>
      </c>
      <c r="P38" s="66">
        <v>24.200000000000003</v>
      </c>
      <c r="Q38" s="66">
        <v>19.48</v>
      </c>
      <c r="R38" s="64">
        <f t="shared" si="2"/>
        <v>0.24200000000000002</v>
      </c>
      <c r="S38" s="64">
        <f t="shared" si="3"/>
        <v>0.1948</v>
      </c>
      <c r="T38" s="64"/>
      <c r="U38" s="64"/>
      <c r="V38" s="64"/>
    </row>
    <row r="39" spans="1:22">
      <c r="A39" s="64">
        <v>327219</v>
      </c>
      <c r="B39" s="64">
        <v>414548</v>
      </c>
      <c r="C39" s="65" t="s">
        <v>369</v>
      </c>
      <c r="D39" s="64">
        <v>300</v>
      </c>
      <c r="E39" s="64" t="s">
        <v>457</v>
      </c>
      <c r="F39" s="64">
        <v>3000</v>
      </c>
      <c r="G39" s="64">
        <v>3000</v>
      </c>
      <c r="H39" s="66">
        <v>9.7902000000000003E-2</v>
      </c>
      <c r="I39" s="64" t="s">
        <v>174</v>
      </c>
      <c r="J39" s="64"/>
      <c r="K39" s="64"/>
      <c r="L39" s="64"/>
      <c r="M39" s="64"/>
      <c r="N39" s="66">
        <v>32.700000000000003</v>
      </c>
      <c r="O39" s="66">
        <v>16.400000000000002</v>
      </c>
      <c r="P39" s="66">
        <v>32.700000000000003</v>
      </c>
      <c r="Q39" s="66">
        <v>16.400000000000002</v>
      </c>
      <c r="R39" s="64">
        <f t="shared" si="2"/>
        <v>0.10900000000000001</v>
      </c>
      <c r="S39" s="64">
        <f t="shared" si="3"/>
        <v>5.4666666666666676E-2</v>
      </c>
      <c r="T39" s="64"/>
      <c r="U39" s="64"/>
      <c r="V39" s="64"/>
    </row>
    <row r="40" spans="1:22">
      <c r="A40" s="64">
        <v>327221</v>
      </c>
      <c r="B40" s="64">
        <v>414857</v>
      </c>
      <c r="C40" s="65" t="s">
        <v>371</v>
      </c>
      <c r="D40" s="64">
        <v>200</v>
      </c>
      <c r="E40" s="64" t="s">
        <v>457</v>
      </c>
      <c r="F40" s="64">
        <v>4800</v>
      </c>
      <c r="G40" s="64">
        <v>4800</v>
      </c>
      <c r="H40" s="66">
        <v>7.3926000000000006E-2</v>
      </c>
      <c r="I40" s="64" t="s">
        <v>174</v>
      </c>
      <c r="J40" s="64"/>
      <c r="K40" s="64"/>
      <c r="L40" s="64"/>
      <c r="M40" s="64"/>
      <c r="N40" s="66">
        <v>24.700000000000003</v>
      </c>
      <c r="O40" s="66">
        <v>12.4</v>
      </c>
      <c r="P40" s="66">
        <v>24.700000000000003</v>
      </c>
      <c r="Q40" s="66">
        <v>12.4</v>
      </c>
      <c r="R40" s="64">
        <f t="shared" si="2"/>
        <v>0.12350000000000001</v>
      </c>
      <c r="S40" s="64">
        <f t="shared" si="3"/>
        <v>6.2E-2</v>
      </c>
      <c r="T40" s="64"/>
      <c r="U40" s="64"/>
      <c r="V40" s="64"/>
    </row>
    <row r="41" spans="1:22">
      <c r="A41" s="64">
        <v>327224</v>
      </c>
      <c r="B41" s="64">
        <v>413676</v>
      </c>
      <c r="C41" s="65" t="s">
        <v>378</v>
      </c>
      <c r="D41" s="64">
        <v>100</v>
      </c>
      <c r="E41" s="64" t="s">
        <v>457</v>
      </c>
      <c r="F41" s="64">
        <v>1200</v>
      </c>
      <c r="G41" s="64">
        <v>1200</v>
      </c>
      <c r="H41" s="66">
        <v>7.2384299999999999E-2</v>
      </c>
      <c r="I41" s="64" t="s">
        <v>291</v>
      </c>
      <c r="J41" s="64"/>
      <c r="K41" s="64"/>
      <c r="L41" s="64"/>
      <c r="M41" s="64"/>
      <c r="N41" s="66">
        <v>24.200000000000003</v>
      </c>
      <c r="O41" s="66">
        <v>18.940000000000001</v>
      </c>
      <c r="P41" s="66">
        <v>24.200000000000003</v>
      </c>
      <c r="Q41" s="66">
        <v>18.940000000000001</v>
      </c>
      <c r="R41" s="64">
        <f t="shared" si="2"/>
        <v>0.24200000000000002</v>
      </c>
      <c r="S41" s="64">
        <f t="shared" si="3"/>
        <v>0.18940000000000001</v>
      </c>
      <c r="T41" s="64"/>
      <c r="U41" s="64"/>
      <c r="V41" s="64"/>
    </row>
    <row r="42" spans="1:22">
      <c r="A42" s="64">
        <v>327228</v>
      </c>
      <c r="B42" s="64">
        <v>414455</v>
      </c>
      <c r="C42" s="65" t="s">
        <v>380</v>
      </c>
      <c r="D42" s="64">
        <v>150</v>
      </c>
      <c r="E42" s="64" t="s">
        <v>457</v>
      </c>
      <c r="F42" s="64">
        <v>1500</v>
      </c>
      <c r="G42" s="64">
        <v>1500</v>
      </c>
      <c r="H42" s="66">
        <v>8.2709899999999989E-2</v>
      </c>
      <c r="I42" s="64" t="s">
        <v>174</v>
      </c>
      <c r="J42" s="64"/>
      <c r="K42" s="64"/>
      <c r="L42" s="64"/>
      <c r="M42" s="64"/>
      <c r="N42" s="66">
        <v>27.6</v>
      </c>
      <c r="O42" s="66">
        <v>13.799999999999999</v>
      </c>
      <c r="P42" s="66">
        <v>27.6</v>
      </c>
      <c r="Q42" s="66">
        <v>13.799999999999999</v>
      </c>
      <c r="R42" s="64">
        <f t="shared" si="2"/>
        <v>0.184</v>
      </c>
      <c r="S42" s="64">
        <f t="shared" si="3"/>
        <v>9.1999999999999998E-2</v>
      </c>
      <c r="T42" s="64"/>
      <c r="U42" s="64"/>
      <c r="V42" s="64"/>
    </row>
    <row r="43" spans="1:22">
      <c r="A43" s="64">
        <v>327237</v>
      </c>
      <c r="B43" s="64">
        <v>413681</v>
      </c>
      <c r="C43" s="65" t="s">
        <v>374</v>
      </c>
      <c r="D43" s="64">
        <v>150</v>
      </c>
      <c r="E43" s="64" t="s">
        <v>457</v>
      </c>
      <c r="F43" s="64">
        <v>2250</v>
      </c>
      <c r="G43" s="64">
        <v>2250</v>
      </c>
      <c r="H43" s="66">
        <v>8.3048874999999994E-2</v>
      </c>
      <c r="I43" s="64" t="s">
        <v>174</v>
      </c>
      <c r="J43" s="64"/>
      <c r="K43" s="64"/>
      <c r="L43" s="64"/>
      <c r="M43" s="64"/>
      <c r="N43" s="66">
        <v>27.700000000000003</v>
      </c>
      <c r="O43" s="66">
        <v>14.62</v>
      </c>
      <c r="P43" s="66">
        <v>27.700000000000003</v>
      </c>
      <c r="Q43" s="66">
        <v>14.62</v>
      </c>
      <c r="R43" s="64">
        <f t="shared" si="2"/>
        <v>0.18466666666666667</v>
      </c>
      <c r="S43" s="64">
        <f t="shared" si="3"/>
        <v>9.746666666666666E-2</v>
      </c>
      <c r="T43" s="64"/>
      <c r="U43" s="64"/>
      <c r="V43" s="64"/>
    </row>
    <row r="44" spans="1:22">
      <c r="A44" s="64">
        <v>327239</v>
      </c>
      <c r="B44" s="64">
        <v>414557</v>
      </c>
      <c r="C44" s="65" t="s">
        <v>367</v>
      </c>
      <c r="D44" s="64">
        <v>200</v>
      </c>
      <c r="E44" s="64" t="s">
        <v>457</v>
      </c>
      <c r="F44" s="64">
        <v>3000</v>
      </c>
      <c r="G44" s="64">
        <v>3000</v>
      </c>
      <c r="H44" s="66">
        <v>6.336E-2</v>
      </c>
      <c r="I44" s="64" t="s">
        <v>291</v>
      </c>
      <c r="J44" s="64"/>
      <c r="K44" s="64"/>
      <c r="L44" s="64"/>
      <c r="M44" s="64"/>
      <c r="N44" s="66">
        <v>21.200000000000003</v>
      </c>
      <c r="O44" s="66">
        <v>10.6</v>
      </c>
      <c r="P44" s="66">
        <v>21.200000000000003</v>
      </c>
      <c r="Q44" s="66">
        <v>10.6</v>
      </c>
      <c r="R44" s="64">
        <f t="shared" si="2"/>
        <v>0.10600000000000001</v>
      </c>
      <c r="S44" s="64">
        <f t="shared" si="3"/>
        <v>5.2999999999999999E-2</v>
      </c>
      <c r="T44" s="64"/>
      <c r="U44" s="64"/>
      <c r="V44" s="64"/>
    </row>
    <row r="45" spans="1:22">
      <c r="A45" s="64">
        <v>327241</v>
      </c>
      <c r="B45" s="64">
        <v>414476</v>
      </c>
      <c r="C45" s="65" t="s">
        <v>396</v>
      </c>
      <c r="D45" s="64">
        <v>300</v>
      </c>
      <c r="E45" s="64" t="s">
        <v>457</v>
      </c>
      <c r="F45" s="64">
        <v>3000</v>
      </c>
      <c r="G45" s="64">
        <v>3000</v>
      </c>
      <c r="H45" s="66">
        <v>9.7902000000000003E-2</v>
      </c>
      <c r="I45" s="64" t="s">
        <v>174</v>
      </c>
      <c r="J45" s="64"/>
      <c r="K45" s="64"/>
      <c r="L45" s="64"/>
      <c r="M45" s="64"/>
      <c r="N45" s="66">
        <v>32.700000000000003</v>
      </c>
      <c r="O45" s="66">
        <v>16.400000000000002</v>
      </c>
      <c r="P45" s="66">
        <v>32.700000000000003</v>
      </c>
      <c r="Q45" s="66">
        <v>16.400000000000002</v>
      </c>
      <c r="R45" s="64">
        <f t="shared" si="2"/>
        <v>0.10900000000000001</v>
      </c>
      <c r="S45" s="64">
        <f t="shared" si="3"/>
        <v>5.4666666666666676E-2</v>
      </c>
      <c r="T45" s="64"/>
      <c r="U45" s="64"/>
      <c r="V45" s="64"/>
    </row>
    <row r="46" spans="1:22">
      <c r="A46" s="64">
        <v>327242</v>
      </c>
      <c r="B46" s="64">
        <v>414550</v>
      </c>
      <c r="C46" s="65" t="s">
        <v>382</v>
      </c>
      <c r="D46" s="64">
        <v>100</v>
      </c>
      <c r="E46" s="64" t="s">
        <v>457</v>
      </c>
      <c r="F46" s="64">
        <v>1200</v>
      </c>
      <c r="G46" s="64">
        <v>1200</v>
      </c>
      <c r="H46" s="66">
        <v>5.1881399999999994E-2</v>
      </c>
      <c r="I46" s="64" t="s">
        <v>174</v>
      </c>
      <c r="J46" s="64"/>
      <c r="K46" s="64"/>
      <c r="L46" s="64"/>
      <c r="M46" s="64"/>
      <c r="N46" s="66">
        <v>17.739999999999998</v>
      </c>
      <c r="O46" s="66">
        <v>17.739999999999998</v>
      </c>
      <c r="P46" s="66">
        <v>17.739999999999998</v>
      </c>
      <c r="Q46" s="66">
        <v>17.739999999999998</v>
      </c>
      <c r="R46" s="64">
        <f t="shared" si="2"/>
        <v>0.17739999999999997</v>
      </c>
      <c r="S46" s="64">
        <f t="shared" si="3"/>
        <v>0.17739999999999997</v>
      </c>
      <c r="T46" s="64"/>
      <c r="U46" s="64"/>
      <c r="V46" s="64"/>
    </row>
    <row r="47" spans="1:22">
      <c r="A47" s="64">
        <v>327243</v>
      </c>
      <c r="B47" s="64">
        <v>414549</v>
      </c>
      <c r="C47" s="65" t="s">
        <v>386</v>
      </c>
      <c r="D47" s="64">
        <v>100</v>
      </c>
      <c r="E47" s="64" t="s">
        <v>457</v>
      </c>
      <c r="F47" s="64">
        <v>1200</v>
      </c>
      <c r="G47" s="64">
        <v>1200</v>
      </c>
      <c r="H47" s="66">
        <v>4.242775E-2</v>
      </c>
      <c r="I47" s="64" t="s">
        <v>174</v>
      </c>
      <c r="J47" s="64"/>
      <c r="K47" s="64"/>
      <c r="L47" s="64"/>
      <c r="M47" s="64"/>
      <c r="N47" s="66">
        <v>14.2</v>
      </c>
      <c r="O47" s="66">
        <v>12</v>
      </c>
      <c r="P47" s="66">
        <v>14.2</v>
      </c>
      <c r="Q47" s="66">
        <v>12</v>
      </c>
      <c r="R47" s="64">
        <f t="shared" si="2"/>
        <v>0.14199999999999999</v>
      </c>
      <c r="S47" s="64">
        <f t="shared" si="3"/>
        <v>0.12</v>
      </c>
      <c r="T47" s="64"/>
      <c r="U47" s="64"/>
      <c r="V47" s="64"/>
    </row>
    <row r="48" spans="1:22">
      <c r="A48" s="64">
        <v>327275</v>
      </c>
      <c r="B48" s="64">
        <v>414454</v>
      </c>
      <c r="C48" s="65" t="s">
        <v>388</v>
      </c>
      <c r="D48" s="64">
        <v>300</v>
      </c>
      <c r="E48" s="64" t="s">
        <v>457</v>
      </c>
      <c r="F48" s="64">
        <v>3000</v>
      </c>
      <c r="G48" s="64">
        <v>3000</v>
      </c>
      <c r="H48" s="66">
        <v>9.5904000000000003E-2</v>
      </c>
      <c r="I48" s="64" t="s">
        <v>174</v>
      </c>
      <c r="J48" s="64"/>
      <c r="K48" s="64"/>
      <c r="L48" s="64"/>
      <c r="M48" s="64"/>
      <c r="N48" s="66">
        <v>32</v>
      </c>
      <c r="O48" s="66">
        <v>16</v>
      </c>
      <c r="P48" s="66">
        <v>32</v>
      </c>
      <c r="Q48" s="66">
        <v>16</v>
      </c>
      <c r="R48" s="64">
        <f t="shared" si="2"/>
        <v>0.10666666666666667</v>
      </c>
      <c r="S48" s="64">
        <f t="shared" si="3"/>
        <v>5.3333333333333337E-2</v>
      </c>
      <c r="T48" s="64"/>
      <c r="U48" s="64"/>
      <c r="V48" s="64"/>
    </row>
    <row r="49" spans="1:22">
      <c r="A49" s="71">
        <v>328108</v>
      </c>
      <c r="B49" s="71">
        <v>454320</v>
      </c>
      <c r="C49" s="72" t="s">
        <v>472</v>
      </c>
      <c r="D49" s="71">
        <v>80</v>
      </c>
      <c r="E49" s="64" t="s">
        <v>462</v>
      </c>
      <c r="F49" s="71">
        <v>2560</v>
      </c>
      <c r="G49" s="71">
        <v>2560</v>
      </c>
      <c r="H49" s="73">
        <v>2.9873199999999999E-2</v>
      </c>
      <c r="I49" s="71" t="s">
        <v>174</v>
      </c>
      <c r="J49" s="71"/>
      <c r="K49" s="64"/>
      <c r="L49" s="64"/>
      <c r="M49" s="64"/>
      <c r="N49" s="66">
        <v>10</v>
      </c>
      <c r="O49" s="66">
        <v>7.9</v>
      </c>
      <c r="P49" s="66">
        <v>10</v>
      </c>
      <c r="Q49" s="66">
        <v>7.9</v>
      </c>
      <c r="R49" s="64">
        <f t="shared" si="2"/>
        <v>0.125</v>
      </c>
      <c r="S49" s="64">
        <f t="shared" si="3"/>
        <v>9.8750000000000004E-2</v>
      </c>
      <c r="T49" s="64"/>
      <c r="U49" s="64"/>
      <c r="V49" s="64"/>
    </row>
    <row r="50" spans="1:22">
      <c r="A50" s="64">
        <v>328109</v>
      </c>
      <c r="B50" s="64">
        <v>453512</v>
      </c>
      <c r="C50" s="65" t="s">
        <v>468</v>
      </c>
      <c r="D50" s="64">
        <v>105</v>
      </c>
      <c r="E50" s="64" t="s">
        <v>462</v>
      </c>
      <c r="F50" s="71">
        <v>2400</v>
      </c>
      <c r="G50" s="71">
        <v>2400</v>
      </c>
      <c r="H50" s="66">
        <v>2.8543425000000001E-2</v>
      </c>
      <c r="I50" s="71" t="s">
        <v>174</v>
      </c>
      <c r="J50" s="71"/>
      <c r="K50" s="64"/>
      <c r="L50" s="64"/>
      <c r="M50" s="64"/>
      <c r="N50" s="66">
        <v>9.6</v>
      </c>
      <c r="O50" s="66">
        <v>8.1999999999999993</v>
      </c>
      <c r="P50" s="66">
        <v>9.6</v>
      </c>
      <c r="Q50" s="66">
        <v>8.1999999999999993</v>
      </c>
      <c r="R50" s="64">
        <f t="shared" si="2"/>
        <v>9.1428571428571428E-2</v>
      </c>
      <c r="S50" s="64">
        <f t="shared" si="3"/>
        <v>7.8095238095238093E-2</v>
      </c>
      <c r="T50" s="64"/>
      <c r="U50" s="64"/>
      <c r="V50" s="64"/>
    </row>
    <row r="51" spans="1:22">
      <c r="A51" s="71">
        <v>328221</v>
      </c>
      <c r="B51" s="71">
        <v>454321</v>
      </c>
      <c r="C51" s="72" t="s">
        <v>473</v>
      </c>
      <c r="D51" s="71">
        <v>80</v>
      </c>
      <c r="E51" s="64" t="s">
        <v>462</v>
      </c>
      <c r="F51" s="71">
        <v>2560</v>
      </c>
      <c r="G51" s="71">
        <v>2560</v>
      </c>
      <c r="H51" s="73">
        <v>2.9873199999999999E-2</v>
      </c>
      <c r="I51" s="71" t="s">
        <v>174</v>
      </c>
      <c r="J51" s="71"/>
      <c r="K51" s="64"/>
      <c r="L51" s="64"/>
      <c r="M51" s="64"/>
      <c r="N51" s="66">
        <v>10</v>
      </c>
      <c r="O51" s="66">
        <v>7.4</v>
      </c>
      <c r="P51" s="66">
        <v>10</v>
      </c>
      <c r="Q51" s="66">
        <v>7.4</v>
      </c>
      <c r="R51" s="64">
        <f t="shared" si="2"/>
        <v>0.125</v>
      </c>
      <c r="S51" s="64">
        <f t="shared" si="3"/>
        <v>9.2499999999999999E-2</v>
      </c>
      <c r="T51" s="64"/>
      <c r="U51" s="64"/>
      <c r="V51" s="64"/>
    </row>
    <row r="52" spans="1:22">
      <c r="A52" s="64">
        <v>328502</v>
      </c>
      <c r="B52" s="64">
        <v>470952</v>
      </c>
      <c r="C52" s="65" t="s">
        <v>303</v>
      </c>
      <c r="D52" s="64">
        <v>200</v>
      </c>
      <c r="E52" s="64" t="s">
        <v>433</v>
      </c>
      <c r="F52" s="64">
        <v>7200</v>
      </c>
      <c r="G52" s="64">
        <v>7200</v>
      </c>
      <c r="H52" s="66">
        <v>2.5055099999999993E-2</v>
      </c>
      <c r="I52" s="64" t="s">
        <v>177</v>
      </c>
      <c r="J52" s="64" t="s">
        <v>434</v>
      </c>
      <c r="K52" s="64"/>
      <c r="L52" s="64"/>
      <c r="M52" s="64" t="s">
        <v>441</v>
      </c>
      <c r="N52" s="64">
        <v>3.2</v>
      </c>
      <c r="O52" s="64">
        <v>4.1999999999999993</v>
      </c>
      <c r="P52" s="64">
        <v>47</v>
      </c>
      <c r="Q52" s="64">
        <v>23.5</v>
      </c>
      <c r="R52" s="64">
        <f t="shared" si="2"/>
        <v>0.23499999999999999</v>
      </c>
      <c r="S52" s="64">
        <f t="shared" si="3"/>
        <v>0.11749999999999999</v>
      </c>
      <c r="T52" s="64">
        <v>155</v>
      </c>
      <c r="U52" s="67">
        <v>91.581196581196579</v>
      </c>
      <c r="V52" s="64">
        <v>155</v>
      </c>
    </row>
    <row r="53" spans="1:22">
      <c r="A53" s="64">
        <v>329719</v>
      </c>
      <c r="B53" s="64">
        <v>485257</v>
      </c>
      <c r="C53" s="65" t="s">
        <v>311</v>
      </c>
      <c r="D53" s="64">
        <v>240</v>
      </c>
      <c r="E53" s="64" t="s">
        <v>433</v>
      </c>
      <c r="F53" s="64">
        <v>5760</v>
      </c>
      <c r="G53" s="64">
        <v>5760</v>
      </c>
      <c r="H53" s="66">
        <v>2.346575E-2</v>
      </c>
      <c r="I53" s="64" t="s">
        <v>291</v>
      </c>
      <c r="J53" s="64" t="s">
        <v>436</v>
      </c>
      <c r="K53" s="64"/>
      <c r="L53" s="64" t="s">
        <v>437</v>
      </c>
      <c r="M53" s="64"/>
      <c r="N53" s="64">
        <v>5</v>
      </c>
      <c r="O53" s="64">
        <v>5</v>
      </c>
      <c r="P53" s="64">
        <v>33.5</v>
      </c>
      <c r="Q53" s="64">
        <v>16.8</v>
      </c>
      <c r="R53" s="64">
        <f t="shared" si="2"/>
        <v>0.13958333333333334</v>
      </c>
      <c r="S53" s="64">
        <f t="shared" si="3"/>
        <v>7.0000000000000007E-2</v>
      </c>
      <c r="T53" s="67">
        <v>89.615384615384627</v>
      </c>
      <c r="U53" s="67">
        <v>89.615384615384627</v>
      </c>
      <c r="V53" s="64"/>
    </row>
    <row r="54" spans="1:22">
      <c r="A54" s="71">
        <v>330134</v>
      </c>
      <c r="B54" s="71">
        <v>490449</v>
      </c>
      <c r="C54" s="72" t="s">
        <v>469</v>
      </c>
      <c r="D54" s="71">
        <v>120</v>
      </c>
      <c r="E54" s="64" t="s">
        <v>462</v>
      </c>
      <c r="F54" s="71">
        <v>2160</v>
      </c>
      <c r="G54" s="71">
        <v>3600</v>
      </c>
      <c r="H54" s="73">
        <v>3.57588E-2</v>
      </c>
      <c r="I54" s="71" t="s">
        <v>174</v>
      </c>
      <c r="J54" s="71"/>
      <c r="K54" s="64"/>
      <c r="L54" s="64"/>
      <c r="M54" s="64"/>
      <c r="N54" s="66">
        <v>12</v>
      </c>
      <c r="O54" s="66">
        <v>10.8</v>
      </c>
      <c r="P54" s="66">
        <v>12</v>
      </c>
      <c r="Q54" s="66">
        <v>10.8</v>
      </c>
      <c r="R54" s="64">
        <f t="shared" si="2"/>
        <v>0.1</v>
      </c>
      <c r="S54" s="64">
        <f t="shared" si="3"/>
        <v>9.0000000000000011E-2</v>
      </c>
      <c r="T54" s="64"/>
      <c r="U54" s="64"/>
      <c r="V54" s="64"/>
    </row>
    <row r="55" spans="1:22">
      <c r="A55" s="64">
        <v>330691</v>
      </c>
      <c r="B55" s="64">
        <v>444771</v>
      </c>
      <c r="C55" s="65" t="s">
        <v>304</v>
      </c>
      <c r="D55" s="64">
        <v>12</v>
      </c>
      <c r="E55" s="64" t="s">
        <v>433</v>
      </c>
      <c r="F55" s="64">
        <v>960</v>
      </c>
      <c r="G55" s="64">
        <v>960</v>
      </c>
      <c r="H55" s="66">
        <v>1.15E-2</v>
      </c>
      <c r="I55" s="64" t="s">
        <v>174</v>
      </c>
      <c r="J55" s="64" t="s">
        <v>438</v>
      </c>
      <c r="K55" s="64" t="s">
        <v>439</v>
      </c>
      <c r="L55" s="64"/>
      <c r="M55" s="64"/>
      <c r="N55" s="64">
        <v>2.6</v>
      </c>
      <c r="O55" s="64">
        <v>2.6</v>
      </c>
      <c r="P55" s="64">
        <v>11.9</v>
      </c>
      <c r="Q55" s="64">
        <v>6</v>
      </c>
      <c r="R55" s="64">
        <f t="shared" si="2"/>
        <v>0.9916666666666667</v>
      </c>
      <c r="S55" s="64">
        <f t="shared" si="3"/>
        <v>0.5</v>
      </c>
      <c r="T55" s="67">
        <v>4.5045045045045038</v>
      </c>
      <c r="U55" s="64"/>
      <c r="V55" s="64"/>
    </row>
    <row r="56" spans="1:22">
      <c r="A56" s="64">
        <v>331396</v>
      </c>
      <c r="B56" s="64">
        <v>512385</v>
      </c>
      <c r="C56" s="65" t="s">
        <v>360</v>
      </c>
      <c r="D56" s="64">
        <v>150</v>
      </c>
      <c r="E56" s="64" t="s">
        <v>457</v>
      </c>
      <c r="F56" s="64">
        <v>2250</v>
      </c>
      <c r="G56" s="64">
        <v>2250</v>
      </c>
      <c r="H56" s="66">
        <v>8.2709899999999989E-2</v>
      </c>
      <c r="I56" s="64" t="s">
        <v>174</v>
      </c>
      <c r="J56" s="64"/>
      <c r="K56" s="64"/>
      <c r="L56" s="64"/>
      <c r="M56" s="64"/>
      <c r="N56" s="66">
        <v>27.6</v>
      </c>
      <c r="O56" s="66">
        <v>15</v>
      </c>
      <c r="P56" s="66">
        <v>27.6</v>
      </c>
      <c r="Q56" s="66">
        <v>15</v>
      </c>
      <c r="R56" s="64">
        <f t="shared" si="2"/>
        <v>0.184</v>
      </c>
      <c r="S56" s="64">
        <f t="shared" si="3"/>
        <v>0.1</v>
      </c>
      <c r="T56" s="64"/>
      <c r="U56" s="64"/>
      <c r="V56" s="64"/>
    </row>
    <row r="57" spans="1:22">
      <c r="A57" s="64">
        <v>332062</v>
      </c>
      <c r="B57" s="64">
        <v>296444</v>
      </c>
      <c r="C57" s="65" t="s">
        <v>453</v>
      </c>
      <c r="D57" s="64">
        <v>50</v>
      </c>
      <c r="E57" s="64" t="s">
        <v>444</v>
      </c>
      <c r="F57" s="64">
        <v>1500</v>
      </c>
      <c r="G57" s="64">
        <v>1500</v>
      </c>
      <c r="H57" s="66">
        <v>2.5633125E-2</v>
      </c>
      <c r="I57" s="64" t="s">
        <v>291</v>
      </c>
      <c r="J57" s="64" t="s">
        <v>436</v>
      </c>
      <c r="K57" s="64"/>
      <c r="L57" s="64" t="s">
        <v>454</v>
      </c>
      <c r="M57" s="64"/>
      <c r="N57" s="64">
        <v>8.6</v>
      </c>
      <c r="O57" s="64">
        <v>4.3</v>
      </c>
      <c r="P57" s="64">
        <v>25.6</v>
      </c>
      <c r="Q57" s="64">
        <v>12.8</v>
      </c>
      <c r="R57" s="64">
        <f t="shared" si="2"/>
        <v>0.51200000000000001</v>
      </c>
      <c r="S57" s="64">
        <f t="shared" si="3"/>
        <v>0.25600000000000001</v>
      </c>
      <c r="T57" s="67">
        <f>184.31/2/1.17+5</f>
        <v>83.764957264957275</v>
      </c>
      <c r="U57" s="67">
        <f>184.31/2/1.17+5</f>
        <v>83.764957264957275</v>
      </c>
      <c r="V57" s="64"/>
    </row>
    <row r="58" spans="1:22">
      <c r="A58" s="64">
        <v>332214</v>
      </c>
      <c r="B58" s="64">
        <v>531462</v>
      </c>
      <c r="C58" s="65" t="s">
        <v>443</v>
      </c>
      <c r="D58" s="64">
        <v>300</v>
      </c>
      <c r="E58" s="64" t="s">
        <v>433</v>
      </c>
      <c r="F58" s="64">
        <v>7200</v>
      </c>
      <c r="G58" s="64">
        <v>7200</v>
      </c>
      <c r="H58" s="66">
        <v>3.6339999999999997E-2</v>
      </c>
      <c r="I58" s="64" t="s">
        <v>177</v>
      </c>
      <c r="J58" s="64" t="s">
        <v>434</v>
      </c>
      <c r="K58" s="64"/>
      <c r="L58" s="64"/>
      <c r="M58" s="64" t="s">
        <v>441</v>
      </c>
      <c r="N58" s="64">
        <v>6.75</v>
      </c>
      <c r="O58" s="64">
        <v>6.75</v>
      </c>
      <c r="P58" s="64">
        <v>50.7</v>
      </c>
      <c r="Q58" s="64">
        <v>25.400000000000002</v>
      </c>
      <c r="R58" s="64">
        <f t="shared" si="2"/>
        <v>0.16900000000000001</v>
      </c>
      <c r="S58" s="64">
        <f t="shared" si="3"/>
        <v>8.4666666666666668E-2</v>
      </c>
      <c r="T58" s="64">
        <v>155</v>
      </c>
      <c r="U58" s="67">
        <v>91.581196581196579</v>
      </c>
      <c r="V58" s="64">
        <v>155</v>
      </c>
    </row>
    <row r="59" spans="1:22">
      <c r="A59" s="64">
        <v>332644</v>
      </c>
      <c r="B59" s="64">
        <v>530092</v>
      </c>
      <c r="C59" s="65" t="s">
        <v>400</v>
      </c>
      <c r="D59" s="64">
        <v>400</v>
      </c>
      <c r="E59" s="64" t="s">
        <v>457</v>
      </c>
      <c r="F59" s="64">
        <v>4800</v>
      </c>
      <c r="G59" s="64">
        <v>4800</v>
      </c>
      <c r="H59" s="66">
        <v>7.3926000000000006E-2</v>
      </c>
      <c r="I59" s="64" t="s">
        <v>174</v>
      </c>
      <c r="J59" s="64"/>
      <c r="K59" s="64"/>
      <c r="L59" s="64"/>
      <c r="M59" s="64"/>
      <c r="N59" s="66">
        <v>24.700000000000003</v>
      </c>
      <c r="O59" s="66">
        <v>12.4</v>
      </c>
      <c r="P59" s="66">
        <v>24.700000000000003</v>
      </c>
      <c r="Q59" s="66">
        <v>12.4</v>
      </c>
      <c r="R59" s="64">
        <f t="shared" si="2"/>
        <v>6.1750000000000006E-2</v>
      </c>
      <c r="S59" s="64">
        <f t="shared" si="3"/>
        <v>3.1E-2</v>
      </c>
      <c r="T59" s="64"/>
      <c r="U59" s="64"/>
      <c r="V59" s="64"/>
    </row>
    <row r="60" spans="1:22">
      <c r="A60" s="64">
        <v>332646</v>
      </c>
      <c r="B60" s="64">
        <v>530097</v>
      </c>
      <c r="C60" s="65" t="s">
        <v>460</v>
      </c>
      <c r="D60" s="64">
        <v>200</v>
      </c>
      <c r="E60" s="64" t="s">
        <v>457</v>
      </c>
      <c r="F60" s="64">
        <v>2400</v>
      </c>
      <c r="G60" s="64">
        <v>3000</v>
      </c>
      <c r="H60" s="66">
        <v>6.0060000000000002E-2</v>
      </c>
      <c r="I60" s="64" t="s">
        <v>291</v>
      </c>
      <c r="J60" s="64"/>
      <c r="K60" s="64"/>
      <c r="L60" s="64"/>
      <c r="M60" s="64"/>
      <c r="N60" s="66">
        <v>20.100000000000001</v>
      </c>
      <c r="O60" s="66">
        <v>11.16</v>
      </c>
      <c r="P60" s="66">
        <v>20.100000000000001</v>
      </c>
      <c r="Q60" s="66">
        <v>11.16</v>
      </c>
      <c r="R60" s="64">
        <f t="shared" si="2"/>
        <v>0.10050000000000001</v>
      </c>
      <c r="S60" s="64">
        <f t="shared" si="3"/>
        <v>5.5800000000000002E-2</v>
      </c>
      <c r="T60" s="64"/>
      <c r="U60" s="64"/>
      <c r="V60" s="64"/>
    </row>
    <row r="61" spans="1:22">
      <c r="A61" s="64">
        <v>332747</v>
      </c>
      <c r="B61" s="64">
        <v>519463</v>
      </c>
      <c r="C61" s="65" t="s">
        <v>337</v>
      </c>
      <c r="D61" s="64">
        <v>90</v>
      </c>
      <c r="E61" s="64" t="s">
        <v>444</v>
      </c>
      <c r="F61" s="64">
        <v>2160</v>
      </c>
      <c r="G61" s="64">
        <v>2160</v>
      </c>
      <c r="H61" s="66">
        <v>2.6255625000000001E-2</v>
      </c>
      <c r="I61" s="64" t="s">
        <v>174</v>
      </c>
      <c r="J61" s="64"/>
      <c r="K61" s="64"/>
      <c r="L61" s="64"/>
      <c r="M61" s="64"/>
      <c r="N61" s="64">
        <v>8.7999999999999989</v>
      </c>
      <c r="O61" s="64">
        <v>6.56</v>
      </c>
      <c r="P61" s="64">
        <v>8.7999999999999989</v>
      </c>
      <c r="Q61" s="64">
        <v>6.56</v>
      </c>
      <c r="R61" s="64">
        <f t="shared" si="2"/>
        <v>9.7777777777777769E-2</v>
      </c>
      <c r="S61" s="64">
        <f t="shared" si="3"/>
        <v>7.2888888888888878E-2</v>
      </c>
      <c r="T61" s="64"/>
      <c r="U61" s="64"/>
      <c r="V61" s="64"/>
    </row>
    <row r="62" spans="1:22">
      <c r="A62" s="71">
        <v>334649</v>
      </c>
      <c r="B62" s="71">
        <v>531046</v>
      </c>
      <c r="C62" s="72" t="s">
        <v>470</v>
      </c>
      <c r="D62" s="71">
        <v>8</v>
      </c>
      <c r="E62" s="64" t="s">
        <v>462</v>
      </c>
      <c r="F62" s="71">
        <v>120</v>
      </c>
      <c r="G62" s="71">
        <v>120</v>
      </c>
      <c r="H62" s="73">
        <v>7.7912100000000012E-2</v>
      </c>
      <c r="I62" s="71" t="s">
        <v>174</v>
      </c>
      <c r="J62" s="71"/>
      <c r="K62" s="64"/>
      <c r="L62" s="64"/>
      <c r="M62" s="64"/>
      <c r="N62" s="66">
        <v>26</v>
      </c>
      <c r="O62" s="66">
        <v>13</v>
      </c>
      <c r="P62" s="66">
        <v>26</v>
      </c>
      <c r="Q62" s="66">
        <v>13</v>
      </c>
      <c r="R62" s="64">
        <f t="shared" si="2"/>
        <v>3.25</v>
      </c>
      <c r="S62" s="64">
        <f t="shared" si="3"/>
        <v>1.625</v>
      </c>
      <c r="T62" s="64"/>
      <c r="U62" s="64"/>
      <c r="V62" s="64"/>
    </row>
    <row r="63" spans="1:22">
      <c r="A63" s="64">
        <v>335077</v>
      </c>
      <c r="B63" s="64">
        <v>548232</v>
      </c>
      <c r="C63" s="65" t="s">
        <v>390</v>
      </c>
      <c r="D63" s="64">
        <v>200</v>
      </c>
      <c r="E63" s="64" t="s">
        <v>457</v>
      </c>
      <c r="F63" s="64">
        <v>3200</v>
      </c>
      <c r="G63" s="64">
        <v>2400</v>
      </c>
      <c r="H63" s="66">
        <v>5.4053999999999998E-2</v>
      </c>
      <c r="I63" s="64" t="s">
        <v>291</v>
      </c>
      <c r="J63" s="64"/>
      <c r="K63" s="64"/>
      <c r="L63" s="64"/>
      <c r="M63" s="64"/>
      <c r="N63" s="66">
        <v>18.100000000000001</v>
      </c>
      <c r="O63" s="66">
        <v>14.3</v>
      </c>
      <c r="P63" s="66">
        <v>18.100000000000001</v>
      </c>
      <c r="Q63" s="66">
        <v>14.3</v>
      </c>
      <c r="R63" s="64">
        <f t="shared" si="2"/>
        <v>9.0500000000000011E-2</v>
      </c>
      <c r="S63" s="64">
        <f t="shared" si="3"/>
        <v>7.1500000000000008E-2</v>
      </c>
      <c r="T63" s="64"/>
      <c r="U63" s="64"/>
      <c r="V63" s="64"/>
    </row>
    <row r="64" spans="1:22">
      <c r="A64" s="74">
        <v>340261</v>
      </c>
      <c r="B64" s="74">
        <v>621798</v>
      </c>
      <c r="C64" s="75" t="s">
        <v>412</v>
      </c>
      <c r="D64" s="74">
        <v>24</v>
      </c>
      <c r="E64" s="64" t="s">
        <v>462</v>
      </c>
      <c r="F64" s="74">
        <v>576</v>
      </c>
      <c r="G64" s="74">
        <v>576</v>
      </c>
      <c r="H64" s="76">
        <v>3.7999999999999999E-2</v>
      </c>
      <c r="I64" s="74" t="s">
        <v>474</v>
      </c>
      <c r="J64" s="74"/>
      <c r="K64" s="74"/>
      <c r="L64" s="74"/>
      <c r="M64" s="74"/>
      <c r="N64" s="66">
        <v>13.5</v>
      </c>
      <c r="O64" s="66">
        <v>8.5</v>
      </c>
      <c r="P64" s="66">
        <v>13.5</v>
      </c>
      <c r="Q64" s="66">
        <v>8.5</v>
      </c>
      <c r="R64" s="64">
        <f t="shared" si="2"/>
        <v>0.5625</v>
      </c>
      <c r="S64" s="64">
        <f t="shared" si="3"/>
        <v>0.35416666666666669</v>
      </c>
      <c r="T64" s="74"/>
      <c r="U64" s="74"/>
      <c r="V64" s="74"/>
    </row>
    <row r="65" spans="1:22">
      <c r="A65" s="64" t="s">
        <v>440</v>
      </c>
      <c r="B65" s="64">
        <v>517768</v>
      </c>
      <c r="C65" s="65" t="s">
        <v>440</v>
      </c>
      <c r="D65" s="64">
        <v>12</v>
      </c>
      <c r="E65" s="64" t="s">
        <v>433</v>
      </c>
      <c r="F65" s="64">
        <v>960</v>
      </c>
      <c r="G65" s="64">
        <v>960</v>
      </c>
      <c r="H65" s="66">
        <v>1.15E-2</v>
      </c>
      <c r="I65" s="64" t="s">
        <v>174</v>
      </c>
      <c r="J65" s="64" t="s">
        <v>438</v>
      </c>
      <c r="K65" s="64" t="s">
        <v>439</v>
      </c>
      <c r="L65" s="64"/>
      <c r="M65" s="64"/>
      <c r="N65" s="64">
        <v>2.6</v>
      </c>
      <c r="O65" s="64">
        <v>2.6</v>
      </c>
      <c r="P65" s="64">
        <v>11.9</v>
      </c>
      <c r="Q65" s="64">
        <v>6</v>
      </c>
      <c r="R65" s="64">
        <f t="shared" si="2"/>
        <v>0.9916666666666667</v>
      </c>
      <c r="S65" s="64">
        <f t="shared" si="3"/>
        <v>0.5</v>
      </c>
      <c r="T65" s="67">
        <v>4.5045045045045038</v>
      </c>
      <c r="U65" s="64"/>
      <c r="V65" s="64"/>
    </row>
    <row r="66" spans="1:22">
      <c r="A66" s="64" t="s">
        <v>458</v>
      </c>
      <c r="B66" s="64">
        <v>607099</v>
      </c>
      <c r="C66" s="65" t="s">
        <v>459</v>
      </c>
      <c r="D66" s="64">
        <v>300</v>
      </c>
      <c r="E66" s="64" t="s">
        <v>457</v>
      </c>
      <c r="F66" s="64">
        <v>3000</v>
      </c>
      <c r="G66" s="64">
        <v>3000</v>
      </c>
      <c r="H66" s="66">
        <v>9.7902000000000003E-2</v>
      </c>
      <c r="I66" s="64" t="s">
        <v>291</v>
      </c>
      <c r="J66" s="64"/>
      <c r="K66" s="64"/>
      <c r="L66" s="64"/>
      <c r="M66" s="64"/>
      <c r="N66" s="66">
        <v>21.2</v>
      </c>
      <c r="O66" s="66">
        <v>10.6</v>
      </c>
      <c r="P66" s="66">
        <v>21.2</v>
      </c>
      <c r="Q66" s="66">
        <v>10.6</v>
      </c>
      <c r="R66" s="64">
        <f t="shared" si="2"/>
        <v>7.0666666666666669E-2</v>
      </c>
      <c r="S66" s="64">
        <f t="shared" si="3"/>
        <v>3.5333333333333335E-2</v>
      </c>
      <c r="T66" s="64"/>
      <c r="U66" s="64"/>
      <c r="V66" s="64"/>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18"/>
  <sheetViews>
    <sheetView workbookViewId="0">
      <pane xSplit="3" ySplit="2" topLeftCell="G3" activePane="bottomRight" state="frozen"/>
      <selection pane="topRight" activeCell="D1" sqref="D1"/>
      <selection pane="bottomLeft" activeCell="A3" sqref="A3"/>
      <selection pane="bottomRight"/>
    </sheetView>
  </sheetViews>
  <sheetFormatPr defaultColWidth="9.09765625" defaultRowHeight="14.65"/>
  <cols>
    <col min="1" max="1" width="9.09765625" style="77"/>
    <col min="2" max="2" width="10.8984375" style="78" customWidth="1"/>
    <col min="3" max="3" width="14.69921875" style="78" bestFit="1" customWidth="1"/>
    <col min="4" max="4" width="14.3984375" style="78" bestFit="1" customWidth="1"/>
    <col min="5" max="5" width="22.296875" style="78" bestFit="1" customWidth="1"/>
    <col min="6" max="6" width="20.09765625" style="78" customWidth="1"/>
    <col min="7" max="8" width="17.8984375" style="78" customWidth="1"/>
    <col min="9" max="9" width="18.296875" style="79" bestFit="1" customWidth="1"/>
    <col min="10" max="10" width="16" style="79" bestFit="1" customWidth="1"/>
    <col min="11" max="11" width="8.296875" style="80" customWidth="1"/>
    <col min="12" max="12" width="11.296875" style="80" customWidth="1"/>
    <col min="13" max="13" width="8.296875" style="80" customWidth="1"/>
    <col min="14" max="14" width="15.69921875" style="78" bestFit="1" customWidth="1"/>
    <col min="15" max="15" width="9.09765625" style="78" bestFit="1" customWidth="1"/>
    <col min="16" max="16" width="19.8984375" style="78" customWidth="1"/>
    <col min="17" max="17" width="13.3984375" style="78" customWidth="1"/>
    <col min="18" max="16384" width="9.09765625" style="78"/>
  </cols>
  <sheetData>
    <row r="1" spans="1:17" ht="15.2" thickBot="1"/>
    <row r="2" spans="1:17" s="84" customFormat="1" ht="44.45" thickBot="1">
      <c r="A2" s="77" t="s">
        <v>475</v>
      </c>
      <c r="B2" s="81" t="s">
        <v>476</v>
      </c>
      <c r="C2" s="81" t="s">
        <v>477</v>
      </c>
      <c r="D2" s="81" t="s">
        <v>478</v>
      </c>
      <c r="E2" s="81" t="s">
        <v>479</v>
      </c>
      <c r="F2" s="81" t="s">
        <v>480</v>
      </c>
      <c r="G2" s="81" t="s">
        <v>481</v>
      </c>
      <c r="H2" s="81" t="s">
        <v>482</v>
      </c>
      <c r="I2" s="82" t="s">
        <v>483</v>
      </c>
      <c r="J2" s="82" t="s">
        <v>484</v>
      </c>
      <c r="K2" s="83" t="s">
        <v>485</v>
      </c>
      <c r="L2" s="83" t="s">
        <v>486</v>
      </c>
      <c r="M2" s="83" t="s">
        <v>487</v>
      </c>
      <c r="N2" s="81" t="s">
        <v>488</v>
      </c>
      <c r="O2" s="81" t="s">
        <v>489</v>
      </c>
      <c r="P2" s="81" t="s">
        <v>490</v>
      </c>
      <c r="Q2" s="81" t="s">
        <v>491</v>
      </c>
    </row>
    <row r="3" spans="1:17" ht="29.25">
      <c r="B3" s="85" t="s">
        <v>492</v>
      </c>
      <c r="C3" s="8" t="s">
        <v>493</v>
      </c>
      <c r="D3" s="86" t="s">
        <v>494</v>
      </c>
      <c r="E3" s="85" t="s">
        <v>495</v>
      </c>
      <c r="F3" s="85" t="s">
        <v>496</v>
      </c>
      <c r="G3" s="85" t="s">
        <v>188</v>
      </c>
      <c r="H3" s="85" t="s">
        <v>497</v>
      </c>
      <c r="I3" s="9">
        <v>400</v>
      </c>
      <c r="J3" s="9">
        <v>12000</v>
      </c>
      <c r="K3" s="87">
        <v>51</v>
      </c>
      <c r="L3" s="87">
        <v>37</v>
      </c>
      <c r="M3" s="87">
        <v>29</v>
      </c>
      <c r="N3" s="88">
        <v>5.4723000000000001E-2</v>
      </c>
      <c r="O3" s="88">
        <v>7.02</v>
      </c>
      <c r="P3" s="9" t="s">
        <v>498</v>
      </c>
      <c r="Q3" s="85" t="s">
        <v>177</v>
      </c>
    </row>
    <row r="4" spans="1:17" ht="29.25">
      <c r="A4" s="77">
        <v>98</v>
      </c>
      <c r="B4" s="85" t="s">
        <v>492</v>
      </c>
      <c r="C4" s="8" t="s">
        <v>168</v>
      </c>
      <c r="D4" s="89" t="s">
        <v>494</v>
      </c>
      <c r="E4" s="85" t="s">
        <v>495</v>
      </c>
      <c r="F4" s="85" t="s">
        <v>496</v>
      </c>
      <c r="G4" s="85" t="s">
        <v>188</v>
      </c>
      <c r="H4" s="85" t="s">
        <v>497</v>
      </c>
      <c r="I4" s="9">
        <v>280</v>
      </c>
      <c r="J4" s="9">
        <v>8400</v>
      </c>
      <c r="K4" s="87">
        <v>51</v>
      </c>
      <c r="L4" s="87">
        <v>37</v>
      </c>
      <c r="M4" s="87">
        <v>29</v>
      </c>
      <c r="N4" s="88">
        <v>5.4723000000000001E-2</v>
      </c>
      <c r="O4" s="88">
        <v>7.41</v>
      </c>
      <c r="P4" s="9" t="s">
        <v>498</v>
      </c>
      <c r="Q4" s="85" t="s">
        <v>177</v>
      </c>
    </row>
    <row r="5" spans="1:17" ht="29.25">
      <c r="A5" s="77">
        <v>580</v>
      </c>
      <c r="B5" s="85" t="s">
        <v>492</v>
      </c>
      <c r="C5" s="8" t="s">
        <v>169</v>
      </c>
      <c r="D5" s="86" t="s">
        <v>494</v>
      </c>
      <c r="E5" s="85" t="s">
        <v>495</v>
      </c>
      <c r="F5" s="85" t="s">
        <v>496</v>
      </c>
      <c r="G5" s="85" t="s">
        <v>188</v>
      </c>
      <c r="H5" s="85" t="s">
        <v>497</v>
      </c>
      <c r="I5" s="9">
        <v>280</v>
      </c>
      <c r="J5" s="9">
        <v>8400</v>
      </c>
      <c r="K5" s="87">
        <v>51</v>
      </c>
      <c r="L5" s="87">
        <v>37</v>
      </c>
      <c r="M5" s="87">
        <v>29</v>
      </c>
      <c r="N5" s="88">
        <v>5.4723000000000001E-2</v>
      </c>
      <c r="O5" s="88">
        <v>7.65</v>
      </c>
      <c r="P5" s="9" t="s">
        <v>498</v>
      </c>
      <c r="Q5" s="85" t="s">
        <v>177</v>
      </c>
    </row>
    <row r="6" spans="1:17" ht="29.25">
      <c r="A6" s="77">
        <v>50</v>
      </c>
      <c r="B6" s="85" t="s">
        <v>492</v>
      </c>
      <c r="C6" s="8" t="s">
        <v>170</v>
      </c>
      <c r="D6" s="86" t="s">
        <v>494</v>
      </c>
      <c r="E6" s="85" t="s">
        <v>495</v>
      </c>
      <c r="F6" s="85" t="s">
        <v>496</v>
      </c>
      <c r="G6" s="85" t="s">
        <v>188</v>
      </c>
      <c r="H6" s="85" t="s">
        <v>497</v>
      </c>
      <c r="I6" s="9">
        <v>360</v>
      </c>
      <c r="J6" s="9">
        <v>10800</v>
      </c>
      <c r="K6" s="87">
        <v>51</v>
      </c>
      <c r="L6" s="87">
        <v>37</v>
      </c>
      <c r="M6" s="87">
        <v>29</v>
      </c>
      <c r="N6" s="88">
        <v>5.4723000000000001E-2</v>
      </c>
      <c r="O6" s="88">
        <v>7.23</v>
      </c>
      <c r="P6" s="9" t="s">
        <v>498</v>
      </c>
      <c r="Q6" s="85" t="s">
        <v>177</v>
      </c>
    </row>
    <row r="7" spans="1:17" ht="29.25">
      <c r="A7" s="77">
        <v>40</v>
      </c>
      <c r="B7" s="85" t="s">
        <v>492</v>
      </c>
      <c r="C7" s="8" t="s">
        <v>171</v>
      </c>
      <c r="D7" s="89" t="s">
        <v>494</v>
      </c>
      <c r="E7" s="85" t="s">
        <v>495</v>
      </c>
      <c r="F7" s="85" t="s">
        <v>496</v>
      </c>
      <c r="G7" s="85" t="s">
        <v>188</v>
      </c>
      <c r="H7" s="85" t="s">
        <v>497</v>
      </c>
      <c r="I7" s="9">
        <v>360</v>
      </c>
      <c r="J7" s="9">
        <v>10800</v>
      </c>
      <c r="K7" s="87">
        <v>51</v>
      </c>
      <c r="L7" s="87">
        <v>37</v>
      </c>
      <c r="M7" s="87">
        <v>29</v>
      </c>
      <c r="N7" s="88">
        <v>5.4723000000000001E-2</v>
      </c>
      <c r="O7" s="88">
        <v>6.94</v>
      </c>
      <c r="P7" s="9" t="s">
        <v>498</v>
      </c>
      <c r="Q7" s="85" t="s">
        <v>177</v>
      </c>
    </row>
    <row r="8" spans="1:17" ht="29.25">
      <c r="A8" s="77">
        <v>37</v>
      </c>
      <c r="B8" s="85" t="s">
        <v>492</v>
      </c>
      <c r="C8" s="8" t="s">
        <v>499</v>
      </c>
      <c r="D8" s="89" t="s">
        <v>494</v>
      </c>
      <c r="E8" s="85" t="s">
        <v>495</v>
      </c>
      <c r="F8" s="85" t="s">
        <v>496</v>
      </c>
      <c r="G8" s="85" t="s">
        <v>188</v>
      </c>
      <c r="H8" s="85" t="s">
        <v>497</v>
      </c>
      <c r="I8" s="9">
        <v>400</v>
      </c>
      <c r="J8" s="9">
        <v>12000</v>
      </c>
      <c r="K8" s="87">
        <v>51</v>
      </c>
      <c r="L8" s="87">
        <v>37</v>
      </c>
      <c r="M8" s="87">
        <v>29</v>
      </c>
      <c r="N8" s="88">
        <v>5.4723000000000001E-2</v>
      </c>
      <c r="O8" s="88">
        <v>7.5</v>
      </c>
      <c r="P8" s="9" t="s">
        <v>498</v>
      </c>
      <c r="Q8" s="85" t="s">
        <v>177</v>
      </c>
    </row>
    <row r="9" spans="1:17">
      <c r="A9" s="77">
        <v>286</v>
      </c>
      <c r="C9" s="78" t="s">
        <v>500</v>
      </c>
    </row>
    <row r="10" spans="1:17">
      <c r="B10" s="90"/>
    </row>
    <row r="11" spans="1:17">
      <c r="B11" s="90"/>
      <c r="C11" s="91"/>
    </row>
    <row r="12" spans="1:17">
      <c r="B12" s="90"/>
      <c r="F12" s="92"/>
      <c r="G12" s="92"/>
      <c r="H12" s="92"/>
    </row>
    <row r="13" spans="1:17">
      <c r="B13" s="90"/>
    </row>
    <row r="14" spans="1:17">
      <c r="B14" s="90"/>
    </row>
    <row r="15" spans="1:17">
      <c r="B15" s="90"/>
    </row>
    <row r="16" spans="1:17">
      <c r="B16" s="90"/>
    </row>
    <row r="17" spans="2:13" s="78" customFormat="1">
      <c r="B17" s="90"/>
      <c r="I17" s="79"/>
      <c r="J17" s="79"/>
      <c r="K17" s="80"/>
      <c r="L17" s="80"/>
      <c r="M17" s="80"/>
    </row>
    <row r="18" spans="2:13" s="78" customFormat="1">
      <c r="B18" s="90"/>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546"/>
  <sheetViews>
    <sheetView workbookViewId="0"/>
  </sheetViews>
  <sheetFormatPr defaultRowHeight="14.65"/>
  <cols>
    <col min="1" max="1" width="69.8984375" bestFit="1" customWidth="1"/>
  </cols>
  <sheetData>
    <row r="1" spans="1:1">
      <c r="A1" t="s">
        <v>2811</v>
      </c>
    </row>
    <row r="2" spans="1:1">
      <c r="A2" t="s">
        <v>2812</v>
      </c>
    </row>
    <row r="3" spans="1:1">
      <c r="A3" t="s">
        <v>2813</v>
      </c>
    </row>
    <row r="4" spans="1:1">
      <c r="A4" t="s">
        <v>2814</v>
      </c>
    </row>
    <row r="5" spans="1:1">
      <c r="A5" t="s">
        <v>2815</v>
      </c>
    </row>
    <row r="6" spans="1:1">
      <c r="A6" t="s">
        <v>2816</v>
      </c>
    </row>
    <row r="7" spans="1:1">
      <c r="A7" t="s">
        <v>2817</v>
      </c>
    </row>
    <row r="8" spans="1:1">
      <c r="A8" t="s">
        <v>2818</v>
      </c>
    </row>
    <row r="9" spans="1:1">
      <c r="A9" t="s">
        <v>2819</v>
      </c>
    </row>
    <row r="10" spans="1:1">
      <c r="A10" t="s">
        <v>2820</v>
      </c>
    </row>
    <row r="11" spans="1:1">
      <c r="A11" t="s">
        <v>2815</v>
      </c>
    </row>
    <row r="12" spans="1:1">
      <c r="A12" t="s">
        <v>2816</v>
      </c>
    </row>
    <row r="13" spans="1:1">
      <c r="A13" t="s">
        <v>2821</v>
      </c>
    </row>
    <row r="14" spans="1:1">
      <c r="A14" t="s">
        <v>2818</v>
      </c>
    </row>
    <row r="15" spans="1:1">
      <c r="A15" t="s">
        <v>2819</v>
      </c>
    </row>
    <row r="16" spans="1:1">
      <c r="A16" t="s">
        <v>2822</v>
      </c>
    </row>
    <row r="17" spans="1:1">
      <c r="A17" t="s">
        <v>2815</v>
      </c>
    </row>
    <row r="18" spans="1:1">
      <c r="A18" t="s">
        <v>2816</v>
      </c>
    </row>
    <row r="19" spans="1:1">
      <c r="A19" t="s">
        <v>2823</v>
      </c>
    </row>
    <row r="20" spans="1:1">
      <c r="A20" t="s">
        <v>2818</v>
      </c>
    </row>
    <row r="21" spans="1:1">
      <c r="A21" t="s">
        <v>2819</v>
      </c>
    </row>
    <row r="22" spans="1:1">
      <c r="A22" t="s">
        <v>2824</v>
      </c>
    </row>
    <row r="23" spans="1:1">
      <c r="A23" t="s">
        <v>2815</v>
      </c>
    </row>
    <row r="24" spans="1:1">
      <c r="A24" t="s">
        <v>2816</v>
      </c>
    </row>
    <row r="25" spans="1:1">
      <c r="A25" t="s">
        <v>2825</v>
      </c>
    </row>
    <row r="26" spans="1:1">
      <c r="A26" t="s">
        <v>2818</v>
      </c>
    </row>
    <row r="27" spans="1:1">
      <c r="A27" t="s">
        <v>2819</v>
      </c>
    </row>
    <row r="28" spans="1:1">
      <c r="A28" t="s">
        <v>2826</v>
      </c>
    </row>
    <row r="29" spans="1:1">
      <c r="A29" t="s">
        <v>2815</v>
      </c>
    </row>
    <row r="30" spans="1:1">
      <c r="A30" t="s">
        <v>2816</v>
      </c>
    </row>
    <row r="31" spans="1:1">
      <c r="A31" t="s">
        <v>2827</v>
      </c>
    </row>
    <row r="32" spans="1:1">
      <c r="A32" t="s">
        <v>2818</v>
      </c>
    </row>
    <row r="33" spans="1:1">
      <c r="A33" t="s">
        <v>2819</v>
      </c>
    </row>
    <row r="34" spans="1:1">
      <c r="A34" t="s">
        <v>2828</v>
      </c>
    </row>
    <row r="35" spans="1:1">
      <c r="A35" t="s">
        <v>2815</v>
      </c>
    </row>
    <row r="36" spans="1:1">
      <c r="A36" t="s">
        <v>2816</v>
      </c>
    </row>
    <row r="37" spans="1:1">
      <c r="A37" t="s">
        <v>2829</v>
      </c>
    </row>
    <row r="38" spans="1:1">
      <c r="A38" t="s">
        <v>2818</v>
      </c>
    </row>
    <row r="39" spans="1:1">
      <c r="A39" t="s">
        <v>2819</v>
      </c>
    </row>
    <row r="40" spans="1:1">
      <c r="A40" t="s">
        <v>2830</v>
      </c>
    </row>
    <row r="41" spans="1:1">
      <c r="A41" t="s">
        <v>2831</v>
      </c>
    </row>
    <row r="42" spans="1:1">
      <c r="A42" t="s">
        <v>2832</v>
      </c>
    </row>
    <row r="43" spans="1:1">
      <c r="A43" t="s">
        <v>2831</v>
      </c>
    </row>
    <row r="44" spans="1:1">
      <c r="A44" t="s">
        <v>2833</v>
      </c>
    </row>
    <row r="45" spans="1:1">
      <c r="A45" t="s">
        <v>2831</v>
      </c>
    </row>
    <row r="46" spans="1:1">
      <c r="A46" t="s">
        <v>2834</v>
      </c>
    </row>
    <row r="47" spans="1:1">
      <c r="A47" t="s">
        <v>2831</v>
      </c>
    </row>
    <row r="48" spans="1:1">
      <c r="A48" t="s">
        <v>2835</v>
      </c>
    </row>
    <row r="49" spans="1:1">
      <c r="A49" t="s">
        <v>2831</v>
      </c>
    </row>
    <row r="50" spans="1:1">
      <c r="A50" t="s">
        <v>2836</v>
      </c>
    </row>
    <row r="51" spans="1:1">
      <c r="A51" t="s">
        <v>2831</v>
      </c>
    </row>
    <row r="52" spans="1:1">
      <c r="A52" t="s">
        <v>2837</v>
      </c>
    </row>
    <row r="53" spans="1:1">
      <c r="A53" t="s">
        <v>2818</v>
      </c>
    </row>
    <row r="54" spans="1:1">
      <c r="A54" t="s">
        <v>2838</v>
      </c>
    </row>
    <row r="55" spans="1:1">
      <c r="A55" t="s">
        <v>2831</v>
      </c>
    </row>
    <row r="56" spans="1:1">
      <c r="A56" t="s">
        <v>2839</v>
      </c>
    </row>
    <row r="57" spans="1:1">
      <c r="A57" t="s">
        <v>2818</v>
      </c>
    </row>
    <row r="58" spans="1:1">
      <c r="A58" t="s">
        <v>2838</v>
      </c>
    </row>
    <row r="59" spans="1:1">
      <c r="A59" t="s">
        <v>2831</v>
      </c>
    </row>
    <row r="60" spans="1:1">
      <c r="A60" t="s">
        <v>2840</v>
      </c>
    </row>
    <row r="61" spans="1:1">
      <c r="A61" t="s">
        <v>2841</v>
      </c>
    </row>
    <row r="62" spans="1:1">
      <c r="A62" t="s">
        <v>2842</v>
      </c>
    </row>
    <row r="63" spans="1:1">
      <c r="A63" t="s">
        <v>2843</v>
      </c>
    </row>
    <row r="64" spans="1:1">
      <c r="A64" t="s">
        <v>2831</v>
      </c>
    </row>
    <row r="65" spans="1:1">
      <c r="A65" t="s">
        <v>2844</v>
      </c>
    </row>
    <row r="66" spans="1:1">
      <c r="A66" t="s">
        <v>2818</v>
      </c>
    </row>
    <row r="67" spans="1:1">
      <c r="A67" t="s">
        <v>2845</v>
      </c>
    </row>
    <row r="68" spans="1:1">
      <c r="A68" t="s">
        <v>2846</v>
      </c>
    </row>
    <row r="69" spans="1:1">
      <c r="A69" t="s">
        <v>2847</v>
      </c>
    </row>
    <row r="70" spans="1:1">
      <c r="A70" t="s">
        <v>2848</v>
      </c>
    </row>
    <row r="71" spans="1:1">
      <c r="A71" t="s">
        <v>2849</v>
      </c>
    </row>
    <row r="72" spans="1:1">
      <c r="A72" t="s">
        <v>2850</v>
      </c>
    </row>
    <row r="73" spans="1:1">
      <c r="A73" t="s">
        <v>2851</v>
      </c>
    </row>
    <row r="74" spans="1:1">
      <c r="A74" t="s">
        <v>2818</v>
      </c>
    </row>
    <row r="75" spans="1:1">
      <c r="A75" t="s">
        <v>2838</v>
      </c>
    </row>
    <row r="76" spans="1:1">
      <c r="A76" t="s">
        <v>2852</v>
      </c>
    </row>
    <row r="77" spans="1:1">
      <c r="A77" t="s">
        <v>2853</v>
      </c>
    </row>
    <row r="78" spans="1:1">
      <c r="A78" t="s">
        <v>2818</v>
      </c>
    </row>
    <row r="79" spans="1:1">
      <c r="A79" t="s">
        <v>2845</v>
      </c>
    </row>
    <row r="80" spans="1:1">
      <c r="A80" t="s">
        <v>2846</v>
      </c>
    </row>
    <row r="81" spans="1:1">
      <c r="A81" t="s">
        <v>2847</v>
      </c>
    </row>
    <row r="82" spans="1:1">
      <c r="A82" t="s">
        <v>2854</v>
      </c>
    </row>
    <row r="83" spans="1:1">
      <c r="A83" t="s">
        <v>2818</v>
      </c>
    </row>
    <row r="84" spans="1:1">
      <c r="A84" t="s">
        <v>2838</v>
      </c>
    </row>
    <row r="85" spans="1:1">
      <c r="A85" t="s">
        <v>2852</v>
      </c>
    </row>
    <row r="86" spans="1:1">
      <c r="A86" t="s">
        <v>2855</v>
      </c>
    </row>
    <row r="87" spans="1:1">
      <c r="A87" t="s">
        <v>2818</v>
      </c>
    </row>
    <row r="88" spans="1:1">
      <c r="A88" t="s">
        <v>2845</v>
      </c>
    </row>
    <row r="89" spans="1:1">
      <c r="A89" t="s">
        <v>2846</v>
      </c>
    </row>
    <row r="90" spans="1:1">
      <c r="A90" t="s">
        <v>2847</v>
      </c>
    </row>
    <row r="91" spans="1:1">
      <c r="A91" t="s">
        <v>2856</v>
      </c>
    </row>
    <row r="92" spans="1:1">
      <c r="A92" t="s">
        <v>2857</v>
      </c>
    </row>
    <row r="93" spans="1:1">
      <c r="A93" t="s">
        <v>2851</v>
      </c>
    </row>
    <row r="94" spans="1:1">
      <c r="A94" t="s">
        <v>2818</v>
      </c>
    </row>
    <row r="95" spans="1:1">
      <c r="A95" t="s">
        <v>2845</v>
      </c>
    </row>
    <row r="96" spans="1:1">
      <c r="A96" t="s">
        <v>2846</v>
      </c>
    </row>
    <row r="97" spans="1:1">
      <c r="A97" t="s">
        <v>2847</v>
      </c>
    </row>
    <row r="98" spans="1:1">
      <c r="A98" t="s">
        <v>2858</v>
      </c>
    </row>
    <row r="99" spans="1:1">
      <c r="A99" t="s">
        <v>2849</v>
      </c>
    </row>
    <row r="100" spans="1:1">
      <c r="A100" t="s">
        <v>2859</v>
      </c>
    </row>
    <row r="101" spans="1:1">
      <c r="A101" t="s">
        <v>2851</v>
      </c>
    </row>
    <row r="102" spans="1:1">
      <c r="A102" t="s">
        <v>2818</v>
      </c>
    </row>
    <row r="103" spans="1:1">
      <c r="A103" t="s">
        <v>2838</v>
      </c>
    </row>
    <row r="104" spans="1:1">
      <c r="A104" t="s">
        <v>2852</v>
      </c>
    </row>
    <row r="105" spans="1:1">
      <c r="A105" t="s">
        <v>2860</v>
      </c>
    </row>
    <row r="106" spans="1:1">
      <c r="A106" t="s">
        <v>2818</v>
      </c>
    </row>
    <row r="107" spans="1:1">
      <c r="A107" t="s">
        <v>2845</v>
      </c>
    </row>
    <row r="108" spans="1:1">
      <c r="A108" t="s">
        <v>2846</v>
      </c>
    </row>
    <row r="109" spans="1:1">
      <c r="A109" t="s">
        <v>2847</v>
      </c>
    </row>
    <row r="110" spans="1:1">
      <c r="A110" t="s">
        <v>2861</v>
      </c>
    </row>
    <row r="111" spans="1:1">
      <c r="A111" t="s">
        <v>2818</v>
      </c>
    </row>
    <row r="112" spans="1:1">
      <c r="A112" t="s">
        <v>2838</v>
      </c>
    </row>
    <row r="113" spans="1:1">
      <c r="A113" t="s">
        <v>2852</v>
      </c>
    </row>
    <row r="114" spans="1:1">
      <c r="A114" t="s">
        <v>2862</v>
      </c>
    </row>
    <row r="115" spans="1:1">
      <c r="A115" t="s">
        <v>2846</v>
      </c>
    </row>
    <row r="116" spans="1:1">
      <c r="A116" t="s">
        <v>2847</v>
      </c>
    </row>
    <row r="117" spans="1:1">
      <c r="A117" t="s">
        <v>2863</v>
      </c>
    </row>
    <row r="118" spans="1:1">
      <c r="A118" t="s">
        <v>2852</v>
      </c>
    </row>
    <row r="119" spans="1:1">
      <c r="A119" t="s">
        <v>2864</v>
      </c>
    </row>
    <row r="120" spans="1:1">
      <c r="A120" t="s">
        <v>2846</v>
      </c>
    </row>
    <row r="121" spans="1:1">
      <c r="A121" t="s">
        <v>2847</v>
      </c>
    </row>
    <row r="122" spans="1:1">
      <c r="A122" t="s">
        <v>2865</v>
      </c>
    </row>
    <row r="123" spans="1:1">
      <c r="A123" t="s">
        <v>2852</v>
      </c>
    </row>
    <row r="124" spans="1:1">
      <c r="A124" t="s">
        <v>2866</v>
      </c>
    </row>
    <row r="125" spans="1:1">
      <c r="A125" t="s">
        <v>2818</v>
      </c>
    </row>
    <row r="126" spans="1:1">
      <c r="A126" t="s">
        <v>2845</v>
      </c>
    </row>
    <row r="127" spans="1:1">
      <c r="A127" t="s">
        <v>2846</v>
      </c>
    </row>
    <row r="128" spans="1:1">
      <c r="A128" t="s">
        <v>2847</v>
      </c>
    </row>
    <row r="129" spans="1:1">
      <c r="A129" t="s">
        <v>2867</v>
      </c>
    </row>
    <row r="130" spans="1:1">
      <c r="A130" t="s">
        <v>2818</v>
      </c>
    </row>
    <row r="131" spans="1:1">
      <c r="A131" t="s">
        <v>2838</v>
      </c>
    </row>
    <row r="132" spans="1:1">
      <c r="A132" t="s">
        <v>2852</v>
      </c>
    </row>
    <row r="133" spans="1:1">
      <c r="A133" t="s">
        <v>2840</v>
      </c>
    </row>
    <row r="134" spans="1:1">
      <c r="A134" t="s">
        <v>2841</v>
      </c>
    </row>
    <row r="135" spans="1:1">
      <c r="A135" t="s">
        <v>2868</v>
      </c>
    </row>
    <row r="136" spans="1:1">
      <c r="A136" t="s">
        <v>2869</v>
      </c>
    </row>
    <row r="137" spans="1:1">
      <c r="A137" t="s">
        <v>2818</v>
      </c>
    </row>
    <row r="138" spans="1:1">
      <c r="A138" t="s">
        <v>2845</v>
      </c>
    </row>
    <row r="139" spans="1:1">
      <c r="A139" t="s">
        <v>2846</v>
      </c>
    </row>
    <row r="140" spans="1:1">
      <c r="A140" t="s">
        <v>2847</v>
      </c>
    </row>
    <row r="141" spans="1:1">
      <c r="A141" t="s">
        <v>2870</v>
      </c>
    </row>
    <row r="142" spans="1:1">
      <c r="A142" t="s">
        <v>2818</v>
      </c>
    </row>
    <row r="143" spans="1:1">
      <c r="A143" t="s">
        <v>2838</v>
      </c>
    </row>
    <row r="144" spans="1:1">
      <c r="A144" t="s">
        <v>2852</v>
      </c>
    </row>
    <row r="145" spans="1:1">
      <c r="A145" t="s">
        <v>2871</v>
      </c>
    </row>
    <row r="146" spans="1:1">
      <c r="A146" t="s">
        <v>2831</v>
      </c>
    </row>
    <row r="147" spans="1:1">
      <c r="A147" t="s">
        <v>2872</v>
      </c>
    </row>
    <row r="148" spans="1:1">
      <c r="A148" t="s">
        <v>2831</v>
      </c>
    </row>
    <row r="149" spans="1:1">
      <c r="A149" t="s">
        <v>2873</v>
      </c>
    </row>
    <row r="150" spans="1:1">
      <c r="A150" t="s">
        <v>2831</v>
      </c>
    </row>
    <row r="151" spans="1:1">
      <c r="A151" t="s">
        <v>2874</v>
      </c>
    </row>
    <row r="152" spans="1:1">
      <c r="A152" t="s">
        <v>2831</v>
      </c>
    </row>
    <row r="153" spans="1:1">
      <c r="A153" t="s">
        <v>2875</v>
      </c>
    </row>
    <row r="154" spans="1:1">
      <c r="A154" t="s">
        <v>2831</v>
      </c>
    </row>
    <row r="155" spans="1:1">
      <c r="A155" t="s">
        <v>2876</v>
      </c>
    </row>
    <row r="156" spans="1:1">
      <c r="A156" t="s">
        <v>2831</v>
      </c>
    </row>
    <row r="157" spans="1:1">
      <c r="A157" t="s">
        <v>2877</v>
      </c>
    </row>
    <row r="158" spans="1:1">
      <c r="A158" t="s">
        <v>2831</v>
      </c>
    </row>
    <row r="159" spans="1:1">
      <c r="A159" t="s">
        <v>2878</v>
      </c>
    </row>
    <row r="160" spans="1:1">
      <c r="A160" t="s">
        <v>2831</v>
      </c>
    </row>
    <row r="161" spans="1:1">
      <c r="A161" t="s">
        <v>2879</v>
      </c>
    </row>
    <row r="162" spans="1:1">
      <c r="A162" t="s">
        <v>2831</v>
      </c>
    </row>
    <row r="163" spans="1:1">
      <c r="A163" t="s">
        <v>2880</v>
      </c>
    </row>
    <row r="164" spans="1:1">
      <c r="A164" t="s">
        <v>2831</v>
      </c>
    </row>
    <row r="165" spans="1:1">
      <c r="A165" t="s">
        <v>2881</v>
      </c>
    </row>
    <row r="166" spans="1:1">
      <c r="A166" t="s">
        <v>2831</v>
      </c>
    </row>
    <row r="167" spans="1:1">
      <c r="A167" t="s">
        <v>2882</v>
      </c>
    </row>
    <row r="168" spans="1:1">
      <c r="A168" t="s">
        <v>2831</v>
      </c>
    </row>
    <row r="169" spans="1:1">
      <c r="A169" t="s">
        <v>2883</v>
      </c>
    </row>
    <row r="170" spans="1:1">
      <c r="A170" t="s">
        <v>2831</v>
      </c>
    </row>
    <row r="171" spans="1:1">
      <c r="A171" t="s">
        <v>2884</v>
      </c>
    </row>
    <row r="172" spans="1:1">
      <c r="A172" t="s">
        <v>2831</v>
      </c>
    </row>
    <row r="173" spans="1:1">
      <c r="A173" t="s">
        <v>2885</v>
      </c>
    </row>
    <row r="174" spans="1:1">
      <c r="A174" t="s">
        <v>2831</v>
      </c>
    </row>
    <row r="175" spans="1:1">
      <c r="A175" t="s">
        <v>2840</v>
      </c>
    </row>
    <row r="176" spans="1:1">
      <c r="A176" t="s">
        <v>2841</v>
      </c>
    </row>
    <row r="177" spans="1:1">
      <c r="A177" t="s">
        <v>2886</v>
      </c>
    </row>
    <row r="178" spans="1:1">
      <c r="A178" t="s">
        <v>2887</v>
      </c>
    </row>
    <row r="179" spans="1:1">
      <c r="A179" t="s">
        <v>2831</v>
      </c>
    </row>
    <row r="180" spans="1:1">
      <c r="A180" t="s">
        <v>2888</v>
      </c>
    </row>
    <row r="181" spans="1:1">
      <c r="A181" t="s">
        <v>2831</v>
      </c>
    </row>
    <row r="182" spans="1:1">
      <c r="A182" t="s">
        <v>2889</v>
      </c>
    </row>
    <row r="183" spans="1:1">
      <c r="A183" t="s">
        <v>2831</v>
      </c>
    </row>
    <row r="184" spans="1:1">
      <c r="A184" t="s">
        <v>2890</v>
      </c>
    </row>
    <row r="185" spans="1:1">
      <c r="A185" t="s">
        <v>2831</v>
      </c>
    </row>
    <row r="186" spans="1:1">
      <c r="A186" t="s">
        <v>2891</v>
      </c>
    </row>
    <row r="187" spans="1:1">
      <c r="A187" t="s">
        <v>2831</v>
      </c>
    </row>
    <row r="188" spans="1:1">
      <c r="A188" t="s">
        <v>2892</v>
      </c>
    </row>
    <row r="189" spans="1:1">
      <c r="A189" t="s">
        <v>2831</v>
      </c>
    </row>
    <row r="190" spans="1:1">
      <c r="A190" t="s">
        <v>2893</v>
      </c>
    </row>
    <row r="191" spans="1:1">
      <c r="A191" t="s">
        <v>2831</v>
      </c>
    </row>
    <row r="192" spans="1:1">
      <c r="A192" t="s">
        <v>2894</v>
      </c>
    </row>
    <row r="193" spans="1:1">
      <c r="A193" t="s">
        <v>2831</v>
      </c>
    </row>
    <row r="194" spans="1:1">
      <c r="A194" t="s">
        <v>2895</v>
      </c>
    </row>
    <row r="195" spans="1:1">
      <c r="A195" t="s">
        <v>2831</v>
      </c>
    </row>
    <row r="196" spans="1:1">
      <c r="A196" t="s">
        <v>2896</v>
      </c>
    </row>
    <row r="197" spans="1:1">
      <c r="A197" t="s">
        <v>2831</v>
      </c>
    </row>
    <row r="198" spans="1:1">
      <c r="A198" t="s">
        <v>2897</v>
      </c>
    </row>
    <row r="199" spans="1:1">
      <c r="A199" t="s">
        <v>2831</v>
      </c>
    </row>
    <row r="200" spans="1:1">
      <c r="A200" t="s">
        <v>2898</v>
      </c>
    </row>
    <row r="201" spans="1:1">
      <c r="A201" t="s">
        <v>2831</v>
      </c>
    </row>
    <row r="202" spans="1:1">
      <c r="A202" t="s">
        <v>2899</v>
      </c>
    </row>
    <row r="203" spans="1:1">
      <c r="A203" t="s">
        <v>2831</v>
      </c>
    </row>
    <row r="204" spans="1:1">
      <c r="A204" t="s">
        <v>2900</v>
      </c>
    </row>
    <row r="205" spans="1:1">
      <c r="A205" t="s">
        <v>2831</v>
      </c>
    </row>
    <row r="206" spans="1:1">
      <c r="A206" t="s">
        <v>2901</v>
      </c>
    </row>
    <row r="207" spans="1:1">
      <c r="A207" t="s">
        <v>2851</v>
      </c>
    </row>
    <row r="208" spans="1:1">
      <c r="A208" t="s">
        <v>2818</v>
      </c>
    </row>
    <row r="209" spans="1:1">
      <c r="A209" t="s">
        <v>2838</v>
      </c>
    </row>
    <row r="210" spans="1:1">
      <c r="A210" t="s">
        <v>2831</v>
      </c>
    </row>
    <row r="211" spans="1:1">
      <c r="A211" t="s">
        <v>2902</v>
      </c>
    </row>
    <row r="212" spans="1:1">
      <c r="A212" t="s">
        <v>2831</v>
      </c>
    </row>
    <row r="213" spans="1:1">
      <c r="A213" t="s">
        <v>2903</v>
      </c>
    </row>
    <row r="214" spans="1:1">
      <c r="A214" t="s">
        <v>2904</v>
      </c>
    </row>
    <row r="215" spans="1:1">
      <c r="A215" t="s">
        <v>2905</v>
      </c>
    </row>
    <row r="216" spans="1:1">
      <c r="A216" t="s">
        <v>2831</v>
      </c>
    </row>
    <row r="217" spans="1:1">
      <c r="A217" t="s">
        <v>2840</v>
      </c>
    </row>
    <row r="218" spans="1:1">
      <c r="A218" t="s">
        <v>2841</v>
      </c>
    </row>
    <row r="219" spans="1:1">
      <c r="A219" t="s">
        <v>2906</v>
      </c>
    </row>
    <row r="220" spans="1:1">
      <c r="A220" t="s">
        <v>2907</v>
      </c>
    </row>
    <row r="221" spans="1:1">
      <c r="A221" t="s">
        <v>2831</v>
      </c>
    </row>
    <row r="222" spans="1:1">
      <c r="A222" t="s">
        <v>2908</v>
      </c>
    </row>
    <row r="223" spans="1:1">
      <c r="A223" t="s">
        <v>2831</v>
      </c>
    </row>
    <row r="224" spans="1:1">
      <c r="A224" t="s">
        <v>2909</v>
      </c>
    </row>
    <row r="225" spans="1:1">
      <c r="A225" t="s">
        <v>2831</v>
      </c>
    </row>
    <row r="226" spans="1:1">
      <c r="A226" t="s">
        <v>2910</v>
      </c>
    </row>
    <row r="227" spans="1:1">
      <c r="A227" t="s">
        <v>2831</v>
      </c>
    </row>
    <row r="228" spans="1:1">
      <c r="A228" t="s">
        <v>2911</v>
      </c>
    </row>
    <row r="229" spans="1:1">
      <c r="A229" t="s">
        <v>2831</v>
      </c>
    </row>
    <row r="230" spans="1:1">
      <c r="A230" t="s">
        <v>2912</v>
      </c>
    </row>
    <row r="231" spans="1:1">
      <c r="A231" t="s">
        <v>2831</v>
      </c>
    </row>
    <row r="232" spans="1:1">
      <c r="A232" t="s">
        <v>2913</v>
      </c>
    </row>
    <row r="233" spans="1:1">
      <c r="A233" t="s">
        <v>2831</v>
      </c>
    </row>
    <row r="234" spans="1:1">
      <c r="A234" t="s">
        <v>2914</v>
      </c>
    </row>
    <row r="235" spans="1:1">
      <c r="A235" t="s">
        <v>2831</v>
      </c>
    </row>
    <row r="236" spans="1:1">
      <c r="A236" t="s">
        <v>2915</v>
      </c>
    </row>
    <row r="237" spans="1:1">
      <c r="A237" t="s">
        <v>2831</v>
      </c>
    </row>
    <row r="238" spans="1:1">
      <c r="A238" t="s">
        <v>2916</v>
      </c>
    </row>
    <row r="239" spans="1:1">
      <c r="A239" t="s">
        <v>2831</v>
      </c>
    </row>
    <row r="240" spans="1:1">
      <c r="A240" t="s">
        <v>2917</v>
      </c>
    </row>
    <row r="241" spans="1:1">
      <c r="A241" t="s">
        <v>2831</v>
      </c>
    </row>
    <row r="242" spans="1:1">
      <c r="A242" t="s">
        <v>2918</v>
      </c>
    </row>
    <row r="243" spans="1:1">
      <c r="A243" t="s">
        <v>2831</v>
      </c>
    </row>
    <row r="244" spans="1:1">
      <c r="A244" t="s">
        <v>2919</v>
      </c>
    </row>
    <row r="245" spans="1:1">
      <c r="A245" t="s">
        <v>2831</v>
      </c>
    </row>
    <row r="246" spans="1:1">
      <c r="A246" t="s">
        <v>2920</v>
      </c>
    </row>
    <row r="247" spans="1:1">
      <c r="A247" t="s">
        <v>2831</v>
      </c>
    </row>
    <row r="248" spans="1:1">
      <c r="A248" t="s">
        <v>2921</v>
      </c>
    </row>
    <row r="249" spans="1:1">
      <c r="A249" t="s">
        <v>2831</v>
      </c>
    </row>
    <row r="250" spans="1:1">
      <c r="A250" t="s">
        <v>2922</v>
      </c>
    </row>
    <row r="251" spans="1:1">
      <c r="A251" t="s">
        <v>2831</v>
      </c>
    </row>
    <row r="252" spans="1:1">
      <c r="A252" t="s">
        <v>2923</v>
      </c>
    </row>
    <row r="253" spans="1:1">
      <c r="A253" t="s">
        <v>2831</v>
      </c>
    </row>
    <row r="254" spans="1:1">
      <c r="A254" t="s">
        <v>2840</v>
      </c>
    </row>
    <row r="255" spans="1:1">
      <c r="A255" t="s">
        <v>2841</v>
      </c>
    </row>
    <row r="256" spans="1:1">
      <c r="A256" t="s">
        <v>2924</v>
      </c>
    </row>
    <row r="257" spans="1:1">
      <c r="A257" t="s">
        <v>2925</v>
      </c>
    </row>
    <row r="258" spans="1:1">
      <c r="A258" t="s">
        <v>2831</v>
      </c>
    </row>
    <row r="259" spans="1:1">
      <c r="A259" t="s">
        <v>2926</v>
      </c>
    </row>
    <row r="260" spans="1:1">
      <c r="A260" t="s">
        <v>2831</v>
      </c>
    </row>
    <row r="261" spans="1:1">
      <c r="A261" t="s">
        <v>2927</v>
      </c>
    </row>
    <row r="262" spans="1:1">
      <c r="A262" t="s">
        <v>2831</v>
      </c>
    </row>
    <row r="263" spans="1:1">
      <c r="A263" t="s">
        <v>2928</v>
      </c>
    </row>
    <row r="264" spans="1:1">
      <c r="A264" t="s">
        <v>2831</v>
      </c>
    </row>
    <row r="265" spans="1:1">
      <c r="A265" t="s">
        <v>2929</v>
      </c>
    </row>
    <row r="266" spans="1:1">
      <c r="A266" t="s">
        <v>2831</v>
      </c>
    </row>
    <row r="267" spans="1:1">
      <c r="A267" t="s">
        <v>2930</v>
      </c>
    </row>
    <row r="268" spans="1:1">
      <c r="A268" t="s">
        <v>2831</v>
      </c>
    </row>
    <row r="269" spans="1:1">
      <c r="A269" t="s">
        <v>2931</v>
      </c>
    </row>
    <row r="270" spans="1:1">
      <c r="A270" t="s">
        <v>2815</v>
      </c>
    </row>
    <row r="271" spans="1:1">
      <c r="A271" t="s">
        <v>2816</v>
      </c>
    </row>
    <row r="272" spans="1:1">
      <c r="A272" t="s">
        <v>2932</v>
      </c>
    </row>
    <row r="273" spans="1:1">
      <c r="A273" t="s">
        <v>2933</v>
      </c>
    </row>
    <row r="274" spans="1:1">
      <c r="A274" t="s">
        <v>2815</v>
      </c>
    </row>
    <row r="275" spans="1:1">
      <c r="A275" t="s">
        <v>2816</v>
      </c>
    </row>
    <row r="276" spans="1:1">
      <c r="A276" t="s">
        <v>2934</v>
      </c>
    </row>
    <row r="277" spans="1:1">
      <c r="A277" t="s">
        <v>2935</v>
      </c>
    </row>
    <row r="278" spans="1:1">
      <c r="A278" t="s">
        <v>2831</v>
      </c>
    </row>
    <row r="279" spans="1:1">
      <c r="A279" t="s">
        <v>2936</v>
      </c>
    </row>
    <row r="280" spans="1:1">
      <c r="A280" t="s">
        <v>2815</v>
      </c>
    </row>
    <row r="281" spans="1:1">
      <c r="A281" t="s">
        <v>2816</v>
      </c>
    </row>
    <row r="282" spans="1:1">
      <c r="A282" t="s">
        <v>2937</v>
      </c>
    </row>
    <row r="283" spans="1:1">
      <c r="A283" t="s">
        <v>2938</v>
      </c>
    </row>
    <row r="284" spans="1:1">
      <c r="A284" t="s">
        <v>2939</v>
      </c>
    </row>
    <row r="285" spans="1:1">
      <c r="A285" t="s">
        <v>2940</v>
      </c>
    </row>
    <row r="286" spans="1:1">
      <c r="A286" t="s">
        <v>2815</v>
      </c>
    </row>
    <row r="287" spans="1:1">
      <c r="A287" t="s">
        <v>2816</v>
      </c>
    </row>
    <row r="288" spans="1:1">
      <c r="A288" t="s">
        <v>2941</v>
      </c>
    </row>
    <row r="289" spans="1:1">
      <c r="A289" t="s">
        <v>2942</v>
      </c>
    </row>
    <row r="290" spans="1:1">
      <c r="A290" t="s">
        <v>2939</v>
      </c>
    </row>
    <row r="291" spans="1:1">
      <c r="A291" t="s">
        <v>2943</v>
      </c>
    </row>
    <row r="292" spans="1:1">
      <c r="A292" t="s">
        <v>2815</v>
      </c>
    </row>
    <row r="293" spans="1:1">
      <c r="A293" t="s">
        <v>2816</v>
      </c>
    </row>
    <row r="294" spans="1:1">
      <c r="A294" t="s">
        <v>2944</v>
      </c>
    </row>
    <row r="295" spans="1:1">
      <c r="A295" t="s">
        <v>2945</v>
      </c>
    </row>
    <row r="296" spans="1:1">
      <c r="A296" t="s">
        <v>2815</v>
      </c>
    </row>
    <row r="297" spans="1:1">
      <c r="A297" t="s">
        <v>2816</v>
      </c>
    </row>
    <row r="298" spans="1:1">
      <c r="A298" t="s">
        <v>2946</v>
      </c>
    </row>
    <row r="299" spans="1:1">
      <c r="A299" t="s">
        <v>2947</v>
      </c>
    </row>
    <row r="300" spans="1:1">
      <c r="A300" t="s">
        <v>2831</v>
      </c>
    </row>
    <row r="301" spans="1:1">
      <c r="A301" t="s">
        <v>2948</v>
      </c>
    </row>
    <row r="302" spans="1:1">
      <c r="A302" t="s">
        <v>2831</v>
      </c>
    </row>
    <row r="303" spans="1:1">
      <c r="A303" t="s">
        <v>2949</v>
      </c>
    </row>
    <row r="304" spans="1:1">
      <c r="A304" t="s">
        <v>2831</v>
      </c>
    </row>
    <row r="305" spans="1:1">
      <c r="A305" t="s">
        <v>2950</v>
      </c>
    </row>
    <row r="306" spans="1:1">
      <c r="A306" t="s">
        <v>2831</v>
      </c>
    </row>
    <row r="307" spans="1:1">
      <c r="A307" t="s">
        <v>2840</v>
      </c>
    </row>
    <row r="308" spans="1:1">
      <c r="A308" t="s">
        <v>2841</v>
      </c>
    </row>
    <row r="309" spans="1:1">
      <c r="A309" t="s">
        <v>2951</v>
      </c>
    </row>
    <row r="310" spans="1:1">
      <c r="A310" t="s">
        <v>2952</v>
      </c>
    </row>
    <row r="311" spans="1:1">
      <c r="A311" t="s">
        <v>2818</v>
      </c>
    </row>
    <row r="312" spans="1:1">
      <c r="A312" t="s">
        <v>2838</v>
      </c>
    </row>
    <row r="313" spans="1:1">
      <c r="A313" t="s">
        <v>2831</v>
      </c>
    </row>
    <row r="314" spans="1:1">
      <c r="A314" t="s">
        <v>2953</v>
      </c>
    </row>
    <row r="315" spans="1:1">
      <c r="A315" t="s">
        <v>2831</v>
      </c>
    </row>
    <row r="316" spans="1:1">
      <c r="A316" t="s">
        <v>2954</v>
      </c>
    </row>
    <row r="317" spans="1:1">
      <c r="A317" t="s">
        <v>2831</v>
      </c>
    </row>
    <row r="318" spans="1:1">
      <c r="A318" t="s">
        <v>2955</v>
      </c>
    </row>
    <row r="319" spans="1:1">
      <c r="A319" t="s">
        <v>2831</v>
      </c>
    </row>
    <row r="320" spans="1:1">
      <c r="A320" t="s">
        <v>2956</v>
      </c>
    </row>
    <row r="321" spans="1:1">
      <c r="A321" t="s">
        <v>2831</v>
      </c>
    </row>
    <row r="322" spans="1:1">
      <c r="A322" t="s">
        <v>2957</v>
      </c>
    </row>
    <row r="323" spans="1:1">
      <c r="A323" t="s">
        <v>2831</v>
      </c>
    </row>
    <row r="324" spans="1:1">
      <c r="A324" t="s">
        <v>2958</v>
      </c>
    </row>
    <row r="325" spans="1:1">
      <c r="A325" t="s">
        <v>2831</v>
      </c>
    </row>
    <row r="326" spans="1:1">
      <c r="A326" t="s">
        <v>2959</v>
      </c>
    </row>
    <row r="327" spans="1:1">
      <c r="A327" t="s">
        <v>2831</v>
      </c>
    </row>
    <row r="328" spans="1:1">
      <c r="A328" t="s">
        <v>2960</v>
      </c>
    </row>
    <row r="329" spans="1:1">
      <c r="A329" t="s">
        <v>2831</v>
      </c>
    </row>
    <row r="330" spans="1:1">
      <c r="A330" t="s">
        <v>2961</v>
      </c>
    </row>
    <row r="331" spans="1:1">
      <c r="A331" t="s">
        <v>2831</v>
      </c>
    </row>
    <row r="332" spans="1:1">
      <c r="A332" t="s">
        <v>2962</v>
      </c>
    </row>
    <row r="333" spans="1:1">
      <c r="A333" t="s">
        <v>2831</v>
      </c>
    </row>
    <row r="334" spans="1:1">
      <c r="A334" t="s">
        <v>2963</v>
      </c>
    </row>
    <row r="335" spans="1:1">
      <c r="A335" t="s">
        <v>2831</v>
      </c>
    </row>
    <row r="336" spans="1:1">
      <c r="A336" t="s">
        <v>2964</v>
      </c>
    </row>
    <row r="337" spans="1:1">
      <c r="A337" t="s">
        <v>2831</v>
      </c>
    </row>
    <row r="338" spans="1:1">
      <c r="A338" t="s">
        <v>2965</v>
      </c>
    </row>
    <row r="339" spans="1:1">
      <c r="A339" t="s">
        <v>2831</v>
      </c>
    </row>
    <row r="340" spans="1:1">
      <c r="A340" t="s">
        <v>2966</v>
      </c>
    </row>
    <row r="341" spans="1:1">
      <c r="A341" t="s">
        <v>2831</v>
      </c>
    </row>
    <row r="342" spans="1:1">
      <c r="A342" t="s">
        <v>2967</v>
      </c>
    </row>
    <row r="343" spans="1:1">
      <c r="A343" t="s">
        <v>2831</v>
      </c>
    </row>
    <row r="344" spans="1:1">
      <c r="A344" t="s">
        <v>2968</v>
      </c>
    </row>
    <row r="345" spans="1:1">
      <c r="A345" t="s">
        <v>2831</v>
      </c>
    </row>
    <row r="346" spans="1:1">
      <c r="A346" t="s">
        <v>2969</v>
      </c>
    </row>
    <row r="347" spans="1:1">
      <c r="A347" t="s">
        <v>2831</v>
      </c>
    </row>
    <row r="348" spans="1:1">
      <c r="A348" t="s">
        <v>2970</v>
      </c>
    </row>
    <row r="349" spans="1:1">
      <c r="A349" t="s">
        <v>2831</v>
      </c>
    </row>
    <row r="350" spans="1:1">
      <c r="A350" t="s">
        <v>2840</v>
      </c>
    </row>
    <row r="351" spans="1:1">
      <c r="A351" t="s">
        <v>2841</v>
      </c>
    </row>
    <row r="352" spans="1:1">
      <c r="A352" t="s">
        <v>2971</v>
      </c>
    </row>
    <row r="353" spans="1:1">
      <c r="A353" t="s">
        <v>2972</v>
      </c>
    </row>
    <row r="354" spans="1:1">
      <c r="A354" t="s">
        <v>2831</v>
      </c>
    </row>
    <row r="355" spans="1:1">
      <c r="A355" t="s">
        <v>2973</v>
      </c>
    </row>
    <row r="356" spans="1:1">
      <c r="A356" t="s">
        <v>2831</v>
      </c>
    </row>
    <row r="357" spans="1:1">
      <c r="A357" t="s">
        <v>2974</v>
      </c>
    </row>
    <row r="358" spans="1:1">
      <c r="A358" t="s">
        <v>2831</v>
      </c>
    </row>
    <row r="359" spans="1:1">
      <c r="A359" t="s">
        <v>2975</v>
      </c>
    </row>
    <row r="360" spans="1:1">
      <c r="A360" t="s">
        <v>2831</v>
      </c>
    </row>
    <row r="361" spans="1:1">
      <c r="A361" t="s">
        <v>2976</v>
      </c>
    </row>
    <row r="362" spans="1:1">
      <c r="A362" t="s">
        <v>2831</v>
      </c>
    </row>
    <row r="363" spans="1:1">
      <c r="A363" t="s">
        <v>2977</v>
      </c>
    </row>
    <row r="364" spans="1:1">
      <c r="A364" t="s">
        <v>2831</v>
      </c>
    </row>
    <row r="365" spans="1:1">
      <c r="A365" t="s">
        <v>2978</v>
      </c>
    </row>
    <row r="366" spans="1:1">
      <c r="A366" t="s">
        <v>2831</v>
      </c>
    </row>
    <row r="367" spans="1:1">
      <c r="A367" t="s">
        <v>2979</v>
      </c>
    </row>
    <row r="368" spans="1:1">
      <c r="A368" t="s">
        <v>2980</v>
      </c>
    </row>
    <row r="369" spans="1:1">
      <c r="A369" t="s">
        <v>2981</v>
      </c>
    </row>
    <row r="370" spans="1:1">
      <c r="A370" t="s">
        <v>2831</v>
      </c>
    </row>
    <row r="371" spans="1:1">
      <c r="A371" t="s">
        <v>2982</v>
      </c>
    </row>
    <row r="372" spans="1:1">
      <c r="A372" t="s">
        <v>2983</v>
      </c>
    </row>
    <row r="373" spans="1:1">
      <c r="A373" t="s">
        <v>2981</v>
      </c>
    </row>
    <row r="374" spans="1:1">
      <c r="A374" t="s">
        <v>2831</v>
      </c>
    </row>
    <row r="375" spans="1:1">
      <c r="A375" t="s">
        <v>2984</v>
      </c>
    </row>
    <row r="376" spans="1:1">
      <c r="A376" t="s">
        <v>2985</v>
      </c>
    </row>
    <row r="377" spans="1:1">
      <c r="A377" t="s">
        <v>2981</v>
      </c>
    </row>
    <row r="378" spans="1:1">
      <c r="A378" t="s">
        <v>2831</v>
      </c>
    </row>
    <row r="379" spans="1:1">
      <c r="A379" t="s">
        <v>2986</v>
      </c>
    </row>
    <row r="380" spans="1:1">
      <c r="A380" t="s">
        <v>2987</v>
      </c>
    </row>
    <row r="381" spans="1:1">
      <c r="A381" t="s">
        <v>2905</v>
      </c>
    </row>
    <row r="382" spans="1:1">
      <c r="A382" t="s">
        <v>2831</v>
      </c>
    </row>
    <row r="383" spans="1:1">
      <c r="A383" t="s">
        <v>2988</v>
      </c>
    </row>
    <row r="384" spans="1:1">
      <c r="A384" t="s">
        <v>2831</v>
      </c>
    </row>
    <row r="385" spans="1:1">
      <c r="A385" t="s">
        <v>2989</v>
      </c>
    </row>
    <row r="386" spans="1:1">
      <c r="A386" t="s">
        <v>2831</v>
      </c>
    </row>
    <row r="387" spans="1:1">
      <c r="A387" t="s">
        <v>2990</v>
      </c>
    </row>
    <row r="388" spans="1:1">
      <c r="A388" t="s">
        <v>2831</v>
      </c>
    </row>
    <row r="389" spans="1:1">
      <c r="A389" t="s">
        <v>2991</v>
      </c>
    </row>
    <row r="390" spans="1:1">
      <c r="A390" t="s">
        <v>2992</v>
      </c>
    </row>
    <row r="391" spans="1:1">
      <c r="A391" t="s">
        <v>2981</v>
      </c>
    </row>
    <row r="392" spans="1:1">
      <c r="A392" t="s">
        <v>2831</v>
      </c>
    </row>
    <row r="393" spans="1:1">
      <c r="A393" t="s">
        <v>2993</v>
      </c>
    </row>
    <row r="394" spans="1:1">
      <c r="A394" t="s">
        <v>2994</v>
      </c>
    </row>
    <row r="395" spans="1:1">
      <c r="A395" t="s">
        <v>2981</v>
      </c>
    </row>
    <row r="396" spans="1:1">
      <c r="A396" t="s">
        <v>2831</v>
      </c>
    </row>
    <row r="397" spans="1:1">
      <c r="A397" t="s">
        <v>2995</v>
      </c>
    </row>
    <row r="398" spans="1:1">
      <c r="A398" t="s">
        <v>2996</v>
      </c>
    </row>
    <row r="399" spans="1:1">
      <c r="A399" t="s">
        <v>2981</v>
      </c>
    </row>
    <row r="400" spans="1:1">
      <c r="A400" t="s">
        <v>2831</v>
      </c>
    </row>
    <row r="401" spans="1:1">
      <c r="A401" t="s">
        <v>2997</v>
      </c>
    </row>
    <row r="402" spans="1:1">
      <c r="A402" t="s">
        <v>2998</v>
      </c>
    </row>
    <row r="403" spans="1:1">
      <c r="A403" t="s">
        <v>2981</v>
      </c>
    </row>
    <row r="404" spans="1:1">
      <c r="A404" t="s">
        <v>2831</v>
      </c>
    </row>
    <row r="405" spans="1:1">
      <c r="A405" t="s">
        <v>2840</v>
      </c>
    </row>
    <row r="406" spans="1:1">
      <c r="A406" t="s">
        <v>2841</v>
      </c>
    </row>
    <row r="407" spans="1:1">
      <c r="A407" t="s">
        <v>2999</v>
      </c>
    </row>
    <row r="408" spans="1:1">
      <c r="A408" t="s">
        <v>3000</v>
      </c>
    </row>
    <row r="409" spans="1:1">
      <c r="A409" t="s">
        <v>3001</v>
      </c>
    </row>
    <row r="410" spans="1:1">
      <c r="A410" t="s">
        <v>2981</v>
      </c>
    </row>
    <row r="411" spans="1:1">
      <c r="A411" t="s">
        <v>2831</v>
      </c>
    </row>
    <row r="412" spans="1:1">
      <c r="A412" t="s">
        <v>3002</v>
      </c>
    </row>
    <row r="413" spans="1:1">
      <c r="A413" t="s">
        <v>2815</v>
      </c>
    </row>
    <row r="414" spans="1:1">
      <c r="A414" t="s">
        <v>2816</v>
      </c>
    </row>
    <row r="415" spans="1:1">
      <c r="A415" t="s">
        <v>3003</v>
      </c>
    </row>
    <row r="416" spans="1:1">
      <c r="A416" t="s">
        <v>3004</v>
      </c>
    </row>
    <row r="417" spans="1:1">
      <c r="A417" t="s">
        <v>2815</v>
      </c>
    </row>
    <row r="418" spans="1:1">
      <c r="A418" t="s">
        <v>2816</v>
      </c>
    </row>
    <row r="419" spans="1:1">
      <c r="A419" t="s">
        <v>3005</v>
      </c>
    </row>
    <row r="420" spans="1:1">
      <c r="A420" t="s">
        <v>2818</v>
      </c>
    </row>
    <row r="421" spans="1:1">
      <c r="A421" t="s">
        <v>2819</v>
      </c>
    </row>
    <row r="422" spans="1:1">
      <c r="A422" t="s">
        <v>3006</v>
      </c>
    </row>
    <row r="423" spans="1:1">
      <c r="A423" t="s">
        <v>2815</v>
      </c>
    </row>
    <row r="424" spans="1:1">
      <c r="A424" t="s">
        <v>2816</v>
      </c>
    </row>
    <row r="425" spans="1:1">
      <c r="A425" t="s">
        <v>3007</v>
      </c>
    </row>
    <row r="426" spans="1:1">
      <c r="A426" t="s">
        <v>2818</v>
      </c>
    </row>
    <row r="427" spans="1:1">
      <c r="A427" t="s">
        <v>2819</v>
      </c>
    </row>
    <row r="428" spans="1:1">
      <c r="A428" t="s">
        <v>3008</v>
      </c>
    </row>
    <row r="429" spans="1:1">
      <c r="A429" t="s">
        <v>2815</v>
      </c>
    </row>
    <row r="430" spans="1:1">
      <c r="A430" t="s">
        <v>2816</v>
      </c>
    </row>
    <row r="431" spans="1:1">
      <c r="A431" t="s">
        <v>3009</v>
      </c>
    </row>
    <row r="432" spans="1:1">
      <c r="A432" t="s">
        <v>2818</v>
      </c>
    </row>
    <row r="433" spans="1:1">
      <c r="A433" t="s">
        <v>2819</v>
      </c>
    </row>
    <row r="434" spans="1:1">
      <c r="A434" t="s">
        <v>3010</v>
      </c>
    </row>
    <row r="435" spans="1:1">
      <c r="A435" t="s">
        <v>3011</v>
      </c>
    </row>
    <row r="436" spans="1:1">
      <c r="A436" t="s">
        <v>3012</v>
      </c>
    </row>
    <row r="437" spans="1:1">
      <c r="A437" t="s">
        <v>2831</v>
      </c>
    </row>
    <row r="438" spans="1:1">
      <c r="A438" t="s">
        <v>3013</v>
      </c>
    </row>
    <row r="439" spans="1:1">
      <c r="A439" t="s">
        <v>3014</v>
      </c>
    </row>
    <row r="440" spans="1:1">
      <c r="A440" t="s">
        <v>3012</v>
      </c>
    </row>
    <row r="441" spans="1:1">
      <c r="A441" t="s">
        <v>2831</v>
      </c>
    </row>
    <row r="442" spans="1:1">
      <c r="A442" t="s">
        <v>3015</v>
      </c>
    </row>
    <row r="443" spans="1:1">
      <c r="A443" t="s">
        <v>3016</v>
      </c>
    </row>
    <row r="444" spans="1:1">
      <c r="A444" t="s">
        <v>3012</v>
      </c>
    </row>
    <row r="445" spans="1:1">
      <c r="A445" t="s">
        <v>2831</v>
      </c>
    </row>
    <row r="446" spans="1:1">
      <c r="A446" t="s">
        <v>3017</v>
      </c>
    </row>
    <row r="447" spans="1:1">
      <c r="A447" t="s">
        <v>3018</v>
      </c>
    </row>
    <row r="448" spans="1:1">
      <c r="A448" t="s">
        <v>3012</v>
      </c>
    </row>
    <row r="449" spans="1:1">
      <c r="A449" t="s">
        <v>2831</v>
      </c>
    </row>
    <row r="450" spans="1:1">
      <c r="A450" t="s">
        <v>3019</v>
      </c>
    </row>
    <row r="451" spans="1:1">
      <c r="A451" t="s">
        <v>3020</v>
      </c>
    </row>
    <row r="452" spans="1:1">
      <c r="A452" t="s">
        <v>3012</v>
      </c>
    </row>
    <row r="453" spans="1:1">
      <c r="A453" t="s">
        <v>2831</v>
      </c>
    </row>
    <row r="454" spans="1:1">
      <c r="A454" t="s">
        <v>3021</v>
      </c>
    </row>
    <row r="455" spans="1:1">
      <c r="A455" t="s">
        <v>3022</v>
      </c>
    </row>
    <row r="456" spans="1:1">
      <c r="A456" t="s">
        <v>3023</v>
      </c>
    </row>
    <row r="457" spans="1:1">
      <c r="A457" t="s">
        <v>3012</v>
      </c>
    </row>
    <row r="458" spans="1:1">
      <c r="A458" t="s">
        <v>2831</v>
      </c>
    </row>
    <row r="459" spans="1:1">
      <c r="A459" t="s">
        <v>3024</v>
      </c>
    </row>
    <row r="460" spans="1:1">
      <c r="A460" t="s">
        <v>2815</v>
      </c>
    </row>
    <row r="461" spans="1:1">
      <c r="A461" t="s">
        <v>2816</v>
      </c>
    </row>
    <row r="462" spans="1:1">
      <c r="A462" t="s">
        <v>3025</v>
      </c>
    </row>
    <row r="463" spans="1:1">
      <c r="A463" t="s">
        <v>3026</v>
      </c>
    </row>
    <row r="464" spans="1:1">
      <c r="A464" t="s">
        <v>2818</v>
      </c>
    </row>
    <row r="465" spans="1:1">
      <c r="A465" t="s">
        <v>2819</v>
      </c>
    </row>
    <row r="466" spans="1:1">
      <c r="A466" t="s">
        <v>3027</v>
      </c>
    </row>
    <row r="467" spans="1:1">
      <c r="A467" t="s">
        <v>3028</v>
      </c>
    </row>
    <row r="468" spans="1:1">
      <c r="A468" t="s">
        <v>3029</v>
      </c>
    </row>
    <row r="469" spans="1:1">
      <c r="A469" t="s">
        <v>3026</v>
      </c>
    </row>
    <row r="470" spans="1:1">
      <c r="A470" t="s">
        <v>2818</v>
      </c>
    </row>
    <row r="471" spans="1:1">
      <c r="A471" t="s">
        <v>2819</v>
      </c>
    </row>
    <row r="472" spans="1:1">
      <c r="A472" t="s">
        <v>3030</v>
      </c>
    </row>
    <row r="473" spans="1:1">
      <c r="A473" t="s">
        <v>2815</v>
      </c>
    </row>
    <row r="474" spans="1:1">
      <c r="A474" t="s">
        <v>2816</v>
      </c>
    </row>
    <row r="475" spans="1:1">
      <c r="A475" t="s">
        <v>3031</v>
      </c>
    </row>
    <row r="476" spans="1:1">
      <c r="A476" t="s">
        <v>3026</v>
      </c>
    </row>
    <row r="477" spans="1:1">
      <c r="A477" t="s">
        <v>2818</v>
      </c>
    </row>
    <row r="478" spans="1:1">
      <c r="A478" t="s">
        <v>2819</v>
      </c>
    </row>
    <row r="479" spans="1:1">
      <c r="A479" t="s">
        <v>3032</v>
      </c>
    </row>
    <row r="480" spans="1:1">
      <c r="A480" t="s">
        <v>2815</v>
      </c>
    </row>
    <row r="481" spans="1:1">
      <c r="A481" t="s">
        <v>2816</v>
      </c>
    </row>
    <row r="482" spans="1:1">
      <c r="A482" t="s">
        <v>3033</v>
      </c>
    </row>
    <row r="483" spans="1:1">
      <c r="A483" t="s">
        <v>3026</v>
      </c>
    </row>
    <row r="484" spans="1:1">
      <c r="A484" t="s">
        <v>2818</v>
      </c>
    </row>
    <row r="485" spans="1:1">
      <c r="A485" t="s">
        <v>2819</v>
      </c>
    </row>
    <row r="486" spans="1:1">
      <c r="A486" t="s">
        <v>3034</v>
      </c>
    </row>
    <row r="487" spans="1:1">
      <c r="A487" t="s">
        <v>2815</v>
      </c>
    </row>
    <row r="488" spans="1:1">
      <c r="A488" t="s">
        <v>2816</v>
      </c>
    </row>
    <row r="489" spans="1:1">
      <c r="A489" t="s">
        <v>3035</v>
      </c>
    </row>
    <row r="490" spans="1:1">
      <c r="A490" t="s">
        <v>3026</v>
      </c>
    </row>
    <row r="491" spans="1:1">
      <c r="A491" t="s">
        <v>2818</v>
      </c>
    </row>
    <row r="492" spans="1:1">
      <c r="A492" t="s">
        <v>2819</v>
      </c>
    </row>
    <row r="493" spans="1:1">
      <c r="A493" t="s">
        <v>3036</v>
      </c>
    </row>
    <row r="494" spans="1:1">
      <c r="A494" t="s">
        <v>2815</v>
      </c>
    </row>
    <row r="495" spans="1:1">
      <c r="A495" t="s">
        <v>2816</v>
      </c>
    </row>
    <row r="496" spans="1:1">
      <c r="A496" t="s">
        <v>3037</v>
      </c>
    </row>
    <row r="497" spans="1:1">
      <c r="A497" t="s">
        <v>3026</v>
      </c>
    </row>
    <row r="498" spans="1:1">
      <c r="A498" t="s">
        <v>2818</v>
      </c>
    </row>
    <row r="499" spans="1:1">
      <c r="A499" t="s">
        <v>2819</v>
      </c>
    </row>
    <row r="500" spans="1:1">
      <c r="A500" t="s">
        <v>2840</v>
      </c>
    </row>
    <row r="501" spans="1:1">
      <c r="A501" t="s">
        <v>2841</v>
      </c>
    </row>
    <row r="502" spans="1:1">
      <c r="A502" t="s">
        <v>3038</v>
      </c>
    </row>
    <row r="503" spans="1:1">
      <c r="A503" t="s">
        <v>3039</v>
      </c>
    </row>
    <row r="504" spans="1:1">
      <c r="A504" t="s">
        <v>2815</v>
      </c>
    </row>
    <row r="505" spans="1:1">
      <c r="A505" t="s">
        <v>2816</v>
      </c>
    </row>
    <row r="506" spans="1:1">
      <c r="A506" t="s">
        <v>3040</v>
      </c>
    </row>
    <row r="507" spans="1:1">
      <c r="A507" t="s">
        <v>3041</v>
      </c>
    </row>
    <row r="508" spans="1:1">
      <c r="A508" t="s">
        <v>3042</v>
      </c>
    </row>
    <row r="509" spans="1:1">
      <c r="A509" t="s">
        <v>2815</v>
      </c>
    </row>
    <row r="510" spans="1:1">
      <c r="A510" t="s">
        <v>2816</v>
      </c>
    </row>
    <row r="511" spans="1:1">
      <c r="A511" t="s">
        <v>3043</v>
      </c>
    </row>
    <row r="512" spans="1:1">
      <c r="A512" t="s">
        <v>3041</v>
      </c>
    </row>
    <row r="513" spans="1:1">
      <c r="A513" t="s">
        <v>3044</v>
      </c>
    </row>
    <row r="514" spans="1:1">
      <c r="A514" t="s">
        <v>2815</v>
      </c>
    </row>
    <row r="515" spans="1:1">
      <c r="A515" t="s">
        <v>2816</v>
      </c>
    </row>
    <row r="516" spans="1:1">
      <c r="A516" t="s">
        <v>3045</v>
      </c>
    </row>
    <row r="517" spans="1:1">
      <c r="A517" t="s">
        <v>3041</v>
      </c>
    </row>
    <row r="518" spans="1:1">
      <c r="A518" t="s">
        <v>3046</v>
      </c>
    </row>
    <row r="519" spans="1:1">
      <c r="A519" t="s">
        <v>2815</v>
      </c>
    </row>
    <row r="520" spans="1:1">
      <c r="A520" t="s">
        <v>2816</v>
      </c>
    </row>
    <row r="521" spans="1:1">
      <c r="A521" t="s">
        <v>3047</v>
      </c>
    </row>
    <row r="522" spans="1:1">
      <c r="A522" t="s">
        <v>3048</v>
      </c>
    </row>
    <row r="523" spans="1:1">
      <c r="A523" t="s">
        <v>3049</v>
      </c>
    </row>
    <row r="524" spans="1:1">
      <c r="A524" t="s">
        <v>3050</v>
      </c>
    </row>
    <row r="525" spans="1:1">
      <c r="A525" t="s">
        <v>3051</v>
      </c>
    </row>
    <row r="526" spans="1:1">
      <c r="A526" t="s">
        <v>2851</v>
      </c>
    </row>
    <row r="527" spans="1:1">
      <c r="A527" t="s">
        <v>2818</v>
      </c>
    </row>
    <row r="528" spans="1:1">
      <c r="A528" t="s">
        <v>2819</v>
      </c>
    </row>
    <row r="529" spans="1:1">
      <c r="A529" t="s">
        <v>3052</v>
      </c>
    </row>
    <row r="530" spans="1:1">
      <c r="A530" t="s">
        <v>2815</v>
      </c>
    </row>
    <row r="531" spans="1:1">
      <c r="A531" t="s">
        <v>2816</v>
      </c>
    </row>
    <row r="532" spans="1:1">
      <c r="A532" t="s">
        <v>3053</v>
      </c>
    </row>
    <row r="533" spans="1:1">
      <c r="A533" t="s">
        <v>3054</v>
      </c>
    </row>
    <row r="534" spans="1:1">
      <c r="A534" t="s">
        <v>3049</v>
      </c>
    </row>
    <row r="535" spans="1:1">
      <c r="A535" t="s">
        <v>3050</v>
      </c>
    </row>
    <row r="536" spans="1:1">
      <c r="A536" t="s">
        <v>3051</v>
      </c>
    </row>
    <row r="537" spans="1:1">
      <c r="A537" t="s">
        <v>2851</v>
      </c>
    </row>
    <row r="538" spans="1:1">
      <c r="A538" t="s">
        <v>2818</v>
      </c>
    </row>
    <row r="539" spans="1:1">
      <c r="A539" t="s">
        <v>2819</v>
      </c>
    </row>
    <row r="540" spans="1:1">
      <c r="A540" t="s">
        <v>3055</v>
      </c>
    </row>
    <row r="541" spans="1:1">
      <c r="A541" t="s">
        <v>2815</v>
      </c>
    </row>
    <row r="542" spans="1:1">
      <c r="A542" t="s">
        <v>2816</v>
      </c>
    </row>
    <row r="543" spans="1:1">
      <c r="A543" t="s">
        <v>3056</v>
      </c>
    </row>
    <row r="544" spans="1:1">
      <c r="A544" t="s">
        <v>3057</v>
      </c>
    </row>
    <row r="545" spans="1:1">
      <c r="A545" t="s">
        <v>2818</v>
      </c>
    </row>
    <row r="546" spans="1:1">
      <c r="A546" t="s">
        <v>2819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84"/>
  <sheetViews>
    <sheetView workbookViewId="0"/>
  </sheetViews>
  <sheetFormatPr defaultColWidth="9.09765625" defaultRowHeight="14.65"/>
  <cols>
    <col min="1" max="1" width="30.69921875" style="3" customWidth="1"/>
    <col min="2" max="2" width="17.296875" style="3" bestFit="1" customWidth="1"/>
    <col min="3" max="4" width="13.296875" style="3" customWidth="1"/>
    <col min="5" max="5" width="13.3984375" style="3" bestFit="1" customWidth="1"/>
    <col min="6" max="16384" width="9.09765625" style="3"/>
  </cols>
  <sheetData>
    <row r="1" spans="1:5">
      <c r="A1" s="7" t="s">
        <v>243</v>
      </c>
      <c r="B1" s="7" t="s">
        <v>0</v>
      </c>
      <c r="C1" s="7" t="s">
        <v>1</v>
      </c>
      <c r="D1" s="7" t="s">
        <v>2</v>
      </c>
      <c r="E1" s="7" t="s">
        <v>3</v>
      </c>
    </row>
    <row r="2" spans="1:5">
      <c r="A2" s="3" t="s">
        <v>13</v>
      </c>
      <c r="B2" s="3" t="s">
        <v>13</v>
      </c>
      <c r="C2" s="3" t="s">
        <v>76</v>
      </c>
      <c r="D2" s="3">
        <v>121.47</v>
      </c>
    </row>
    <row r="3" spans="1:5">
      <c r="A3" s="3" t="s">
        <v>511</v>
      </c>
      <c r="B3" s="3" t="s">
        <v>21</v>
      </c>
      <c r="C3" s="3" t="s">
        <v>3205</v>
      </c>
      <c r="D3" s="3">
        <v>115.78</v>
      </c>
    </row>
    <row r="4" spans="1:5">
      <c r="A4" s="3" t="s">
        <v>512</v>
      </c>
      <c r="B4" s="3" t="s">
        <v>21</v>
      </c>
      <c r="C4" s="3" t="s">
        <v>3206</v>
      </c>
      <c r="D4" s="3">
        <v>116.5</v>
      </c>
    </row>
    <row r="5" spans="1:5">
      <c r="A5" s="3" t="s">
        <v>110</v>
      </c>
      <c r="B5" s="3" t="s">
        <v>21</v>
      </c>
      <c r="C5" s="3" t="s">
        <v>3207</v>
      </c>
      <c r="D5" s="3">
        <v>117.25</v>
      </c>
    </row>
    <row r="6" spans="1:5">
      <c r="A6" s="3" t="s">
        <v>513</v>
      </c>
      <c r="B6" s="3" t="s">
        <v>21</v>
      </c>
      <c r="C6" s="3" t="s">
        <v>3208</v>
      </c>
      <c r="D6" s="3">
        <v>118.75</v>
      </c>
    </row>
    <row r="7" spans="1:5">
      <c r="A7" s="3" t="s">
        <v>514</v>
      </c>
      <c r="B7" s="3" t="s">
        <v>21</v>
      </c>
      <c r="C7" s="3" t="s">
        <v>3209</v>
      </c>
      <c r="D7" s="3">
        <v>116.98</v>
      </c>
    </row>
    <row r="8" spans="1:5">
      <c r="A8" s="3" t="s">
        <v>515</v>
      </c>
      <c r="B8" s="3" t="s">
        <v>21</v>
      </c>
      <c r="C8" s="3" t="s">
        <v>3210</v>
      </c>
      <c r="D8" s="3">
        <v>117.48</v>
      </c>
    </row>
    <row r="9" spans="1:5">
      <c r="A9" s="3" t="s">
        <v>516</v>
      </c>
      <c r="B9" s="3" t="s">
        <v>21</v>
      </c>
      <c r="C9" s="3" t="s">
        <v>3211</v>
      </c>
      <c r="D9" s="3">
        <v>116.8</v>
      </c>
    </row>
    <row r="10" spans="1:5">
      <c r="A10" s="3" t="s">
        <v>517</v>
      </c>
      <c r="B10" s="3" t="s">
        <v>21</v>
      </c>
      <c r="C10" s="3" t="s">
        <v>3212</v>
      </c>
      <c r="D10" s="3">
        <v>117</v>
      </c>
    </row>
    <row r="11" spans="1:5">
      <c r="A11" s="3" t="s">
        <v>518</v>
      </c>
      <c r="B11" s="3" t="s">
        <v>21</v>
      </c>
      <c r="C11" s="3" t="s">
        <v>3213</v>
      </c>
      <c r="D11" s="3">
        <v>118.32</v>
      </c>
    </row>
    <row r="12" spans="1:5">
      <c r="A12" s="3" t="s">
        <v>519</v>
      </c>
      <c r="B12" s="3" t="s">
        <v>21</v>
      </c>
      <c r="C12" s="3" t="s">
        <v>3214</v>
      </c>
      <c r="D12" s="3">
        <v>118.38</v>
      </c>
    </row>
    <row r="13" spans="1:5">
      <c r="A13" s="3" t="s">
        <v>520</v>
      </c>
      <c r="B13" s="3" t="s">
        <v>21</v>
      </c>
      <c r="C13" s="3" t="s">
        <v>3215</v>
      </c>
      <c r="D13" s="3">
        <v>117.38</v>
      </c>
    </row>
    <row r="14" spans="1:5">
      <c r="A14" s="3" t="s">
        <v>521</v>
      </c>
      <c r="B14" s="3" t="s">
        <v>21</v>
      </c>
      <c r="C14" s="3" t="s">
        <v>3216</v>
      </c>
      <c r="D14" s="3">
        <v>117.82</v>
      </c>
    </row>
    <row r="15" spans="1:5">
      <c r="A15" s="3" t="s">
        <v>522</v>
      </c>
      <c r="B15" s="3" t="s">
        <v>21</v>
      </c>
      <c r="C15" s="3" t="s">
        <v>3217</v>
      </c>
      <c r="D15" s="3">
        <v>115.82</v>
      </c>
    </row>
    <row r="16" spans="1:5">
      <c r="A16" s="3" t="s">
        <v>523</v>
      </c>
      <c r="B16" s="3" t="s">
        <v>21</v>
      </c>
      <c r="C16" s="3" t="s">
        <v>3218</v>
      </c>
      <c r="D16" s="3">
        <v>118.5</v>
      </c>
    </row>
    <row r="17" spans="1:4">
      <c r="A17" s="3" t="s">
        <v>524</v>
      </c>
      <c r="B17" s="3" t="s">
        <v>21</v>
      </c>
      <c r="C17" s="3" t="s">
        <v>3219</v>
      </c>
      <c r="D17" s="3">
        <v>117.05</v>
      </c>
    </row>
    <row r="18" spans="1:4">
      <c r="A18" s="3" t="s">
        <v>113</v>
      </c>
      <c r="B18" s="3" t="s">
        <v>27</v>
      </c>
      <c r="C18" s="3" t="s">
        <v>3220</v>
      </c>
      <c r="D18" s="3">
        <v>118.78</v>
      </c>
    </row>
    <row r="19" spans="1:4">
      <c r="A19" s="3" t="s">
        <v>525</v>
      </c>
      <c r="B19" s="3" t="s">
        <v>27</v>
      </c>
      <c r="C19" s="3" t="s">
        <v>3221</v>
      </c>
      <c r="D19" s="3">
        <v>120.88</v>
      </c>
    </row>
    <row r="20" spans="1:4">
      <c r="A20" s="3" t="s">
        <v>526</v>
      </c>
      <c r="B20" s="3" t="s">
        <v>27</v>
      </c>
      <c r="C20" s="3" t="s">
        <v>3222</v>
      </c>
      <c r="D20" s="3">
        <v>118.28</v>
      </c>
    </row>
    <row r="21" spans="1:4">
      <c r="A21" s="3" t="s">
        <v>527</v>
      </c>
      <c r="B21" s="3" t="s">
        <v>27</v>
      </c>
      <c r="C21" s="3" t="s">
        <v>3223</v>
      </c>
      <c r="D21" s="3">
        <v>119.95</v>
      </c>
    </row>
    <row r="22" spans="1:4">
      <c r="A22" s="3" t="s">
        <v>528</v>
      </c>
      <c r="B22" s="3" t="s">
        <v>27</v>
      </c>
      <c r="C22" s="3" t="s">
        <v>3224</v>
      </c>
      <c r="D22" s="3">
        <v>117.18</v>
      </c>
    </row>
    <row r="23" spans="1:4">
      <c r="A23" s="3" t="s">
        <v>529</v>
      </c>
      <c r="B23" s="3" t="s">
        <v>27</v>
      </c>
      <c r="C23" s="3" t="s">
        <v>3225</v>
      </c>
      <c r="D23" s="3">
        <v>119.4</v>
      </c>
    </row>
    <row r="24" spans="1:4">
      <c r="A24" s="3" t="s">
        <v>530</v>
      </c>
      <c r="B24" s="3" t="s">
        <v>27</v>
      </c>
      <c r="C24" s="3" t="s">
        <v>3226</v>
      </c>
      <c r="D24" s="3">
        <v>120.3</v>
      </c>
    </row>
    <row r="25" spans="1:4">
      <c r="A25" s="3" t="s">
        <v>531</v>
      </c>
      <c r="B25" s="3" t="s">
        <v>27</v>
      </c>
      <c r="C25" s="3" t="s">
        <v>3227</v>
      </c>
      <c r="D25" s="3">
        <v>119.92</v>
      </c>
    </row>
    <row r="26" spans="1:4">
      <c r="A26" s="3" t="s">
        <v>532</v>
      </c>
      <c r="B26" s="3" t="s">
        <v>27</v>
      </c>
      <c r="C26" s="3" t="s">
        <v>3228</v>
      </c>
      <c r="D26" s="3">
        <v>119.02</v>
      </c>
    </row>
    <row r="27" spans="1:4">
      <c r="A27" s="3" t="s">
        <v>533</v>
      </c>
      <c r="B27" s="3" t="s">
        <v>27</v>
      </c>
      <c r="C27" s="3" t="s">
        <v>3229</v>
      </c>
      <c r="D27" s="3">
        <v>120.15</v>
      </c>
    </row>
    <row r="28" spans="1:4">
      <c r="A28" s="3" t="s">
        <v>534</v>
      </c>
      <c r="B28" s="3" t="s">
        <v>27</v>
      </c>
      <c r="C28" s="3" t="s">
        <v>3230</v>
      </c>
      <c r="D28" s="3">
        <v>120.58</v>
      </c>
    </row>
    <row r="29" spans="1:4">
      <c r="A29" s="3" t="s">
        <v>535</v>
      </c>
      <c r="B29" s="3" t="s">
        <v>27</v>
      </c>
      <c r="C29" s="3" t="s">
        <v>3231</v>
      </c>
      <c r="D29" s="3">
        <v>119.22</v>
      </c>
    </row>
    <row r="30" spans="1:4">
      <c r="A30" s="3" t="s">
        <v>536</v>
      </c>
      <c r="B30" s="3" t="s">
        <v>27</v>
      </c>
      <c r="C30" s="3" t="s">
        <v>3232</v>
      </c>
      <c r="D30" s="3">
        <v>119.45</v>
      </c>
    </row>
    <row r="31" spans="1:4">
      <c r="A31" s="3" t="s">
        <v>537</v>
      </c>
      <c r="B31" s="3" t="s">
        <v>31</v>
      </c>
      <c r="C31" s="3" t="s">
        <v>3233</v>
      </c>
      <c r="D31" s="3">
        <v>119.92</v>
      </c>
    </row>
    <row r="32" spans="1:4">
      <c r="A32" s="3" t="s">
        <v>538</v>
      </c>
      <c r="B32" s="3" t="s">
        <v>31</v>
      </c>
      <c r="C32" s="3" t="s">
        <v>124</v>
      </c>
      <c r="D32" s="3">
        <v>121.43</v>
      </c>
    </row>
    <row r="33" spans="1:4">
      <c r="A33" s="3" t="s">
        <v>539</v>
      </c>
      <c r="B33" s="3" t="s">
        <v>31</v>
      </c>
      <c r="C33" s="3" t="s">
        <v>3234</v>
      </c>
      <c r="D33" s="3">
        <v>120.75</v>
      </c>
    </row>
    <row r="34" spans="1:4">
      <c r="A34" s="3" t="s">
        <v>540</v>
      </c>
      <c r="B34" s="3" t="s">
        <v>31</v>
      </c>
      <c r="C34" s="3" t="s">
        <v>3235</v>
      </c>
      <c r="D34" s="3">
        <v>121.55</v>
      </c>
    </row>
    <row r="35" spans="1:4">
      <c r="A35" s="3" t="s">
        <v>48</v>
      </c>
      <c r="B35" s="3" t="s">
        <v>31</v>
      </c>
      <c r="C35" s="3" t="s">
        <v>3236</v>
      </c>
      <c r="D35" s="3">
        <v>120.15</v>
      </c>
    </row>
    <row r="36" spans="1:4">
      <c r="A36" s="3" t="s">
        <v>541</v>
      </c>
      <c r="B36" s="3" t="s">
        <v>31</v>
      </c>
      <c r="C36" s="3" t="s">
        <v>3237</v>
      </c>
      <c r="D36" s="3">
        <v>120.7</v>
      </c>
    </row>
    <row r="37" spans="1:4">
      <c r="A37" s="3" t="s">
        <v>542</v>
      </c>
      <c r="B37" s="3" t="s">
        <v>31</v>
      </c>
      <c r="C37" s="3" t="s">
        <v>3238</v>
      </c>
      <c r="D37" s="3">
        <v>120.08</v>
      </c>
    </row>
    <row r="38" spans="1:4">
      <c r="A38" s="3" t="s">
        <v>543</v>
      </c>
      <c r="B38" s="3" t="s">
        <v>31</v>
      </c>
      <c r="C38" s="3" t="s">
        <v>3239</v>
      </c>
      <c r="D38" s="3">
        <v>120.57</v>
      </c>
    </row>
    <row r="39" spans="1:4">
      <c r="A39" s="3" t="s">
        <v>544</v>
      </c>
      <c r="B39" s="3" t="s">
        <v>31</v>
      </c>
      <c r="C39" s="3" t="s">
        <v>3239</v>
      </c>
      <c r="D39" s="3">
        <v>122.2</v>
      </c>
    </row>
    <row r="40" spans="1:4">
      <c r="A40" s="3" t="s">
        <v>545</v>
      </c>
      <c r="B40" s="3" t="s">
        <v>31</v>
      </c>
      <c r="C40" s="3" t="s">
        <v>3240</v>
      </c>
      <c r="D40" s="3">
        <v>118.87</v>
      </c>
    </row>
    <row r="41" spans="1:4">
      <c r="A41" s="3" t="s">
        <v>546</v>
      </c>
      <c r="B41" s="3" t="s">
        <v>31</v>
      </c>
      <c r="C41" s="3" t="s">
        <v>3241</v>
      </c>
      <c r="D41" s="3">
        <v>119.65</v>
      </c>
    </row>
    <row r="42" spans="1:4">
      <c r="A42" s="3" t="s">
        <v>547</v>
      </c>
      <c r="B42" s="3" t="s">
        <v>17</v>
      </c>
      <c r="C42" s="3" t="s">
        <v>3242</v>
      </c>
      <c r="D42" s="3">
        <v>126.55</v>
      </c>
    </row>
    <row r="43" spans="1:4">
      <c r="A43" s="3" t="s">
        <v>548</v>
      </c>
      <c r="B43" s="3" t="s">
        <v>17</v>
      </c>
      <c r="C43" s="3" t="s">
        <v>3243</v>
      </c>
      <c r="D43" s="3">
        <v>129.5</v>
      </c>
    </row>
    <row r="44" spans="1:4">
      <c r="A44" s="3" t="s">
        <v>549</v>
      </c>
      <c r="B44" s="3" t="s">
        <v>17</v>
      </c>
      <c r="C44" s="3" t="s">
        <v>3244</v>
      </c>
      <c r="D44" s="3">
        <v>124.82</v>
      </c>
    </row>
    <row r="45" spans="1:4">
      <c r="A45" s="3" t="s">
        <v>63</v>
      </c>
      <c r="B45" s="3" t="s">
        <v>17</v>
      </c>
      <c r="C45" s="3" t="s">
        <v>3245</v>
      </c>
      <c r="D45" s="3">
        <v>125.32</v>
      </c>
    </row>
    <row r="46" spans="1:4">
      <c r="A46" s="3" t="s">
        <v>550</v>
      </c>
      <c r="B46" s="3" t="s">
        <v>22</v>
      </c>
      <c r="C46" s="3" t="s">
        <v>3246</v>
      </c>
      <c r="D46" s="3">
        <v>118.67</v>
      </c>
    </row>
    <row r="47" spans="1:4">
      <c r="A47" s="3" t="s">
        <v>551</v>
      </c>
      <c r="B47" s="3" t="s">
        <v>22</v>
      </c>
      <c r="C47" s="3" t="s">
        <v>3247</v>
      </c>
      <c r="D47" s="3">
        <v>118.35</v>
      </c>
    </row>
    <row r="48" spans="1:4">
      <c r="A48" s="3" t="s">
        <v>552</v>
      </c>
      <c r="B48" s="3" t="s">
        <v>22</v>
      </c>
      <c r="C48" s="3" t="s">
        <v>3248</v>
      </c>
      <c r="D48" s="3">
        <v>122.12</v>
      </c>
    </row>
    <row r="49" spans="1:4">
      <c r="A49" s="3" t="s">
        <v>553</v>
      </c>
      <c r="B49" s="3" t="s">
        <v>22</v>
      </c>
      <c r="C49" s="3" t="s">
        <v>3249</v>
      </c>
      <c r="D49" s="3">
        <v>116.3</v>
      </c>
    </row>
    <row r="50" spans="1:4">
      <c r="A50" s="3" t="s">
        <v>554</v>
      </c>
      <c r="B50" s="3" t="s">
        <v>22</v>
      </c>
      <c r="C50" s="3" t="s">
        <v>3250</v>
      </c>
      <c r="D50" s="3">
        <v>119.52</v>
      </c>
    </row>
    <row r="51" spans="1:4">
      <c r="A51" s="3" t="s">
        <v>555</v>
      </c>
      <c r="B51" s="3" t="s">
        <v>22</v>
      </c>
      <c r="C51" s="3" t="s">
        <v>100</v>
      </c>
      <c r="D51" s="3">
        <v>117.32</v>
      </c>
    </row>
    <row r="52" spans="1:4">
      <c r="A52" s="3" t="s">
        <v>556</v>
      </c>
      <c r="B52" s="3" t="s">
        <v>22</v>
      </c>
      <c r="C52" s="3" t="s">
        <v>3251</v>
      </c>
      <c r="D52" s="3">
        <v>117.08</v>
      </c>
    </row>
    <row r="53" spans="1:4">
      <c r="A53" s="3" t="s">
        <v>104</v>
      </c>
      <c r="B53" s="3" t="s">
        <v>22</v>
      </c>
      <c r="C53" s="3" t="s">
        <v>103</v>
      </c>
      <c r="D53" s="3">
        <v>116.98</v>
      </c>
    </row>
    <row r="54" spans="1:4">
      <c r="A54" s="3" t="s">
        <v>557</v>
      </c>
      <c r="B54" s="3" t="s">
        <v>22</v>
      </c>
      <c r="C54" s="3" t="s">
        <v>3250</v>
      </c>
      <c r="D54" s="3">
        <v>116.58</v>
      </c>
    </row>
    <row r="55" spans="1:4">
      <c r="A55" s="3" t="s">
        <v>558</v>
      </c>
      <c r="B55" s="3" t="s">
        <v>22</v>
      </c>
      <c r="C55" s="3" t="s">
        <v>3252</v>
      </c>
      <c r="D55" s="3">
        <v>118.05</v>
      </c>
    </row>
    <row r="56" spans="1:4">
      <c r="A56" s="3" t="s">
        <v>559</v>
      </c>
      <c r="B56" s="3" t="s">
        <v>22</v>
      </c>
      <c r="C56" s="3" t="s">
        <v>3253</v>
      </c>
      <c r="D56" s="3">
        <v>117.97</v>
      </c>
    </row>
    <row r="57" spans="1:4">
      <c r="A57" s="3" t="s">
        <v>560</v>
      </c>
      <c r="B57" s="3" t="s">
        <v>22</v>
      </c>
      <c r="C57" s="3" t="s">
        <v>3254</v>
      </c>
      <c r="D57" s="3">
        <v>119.15</v>
      </c>
    </row>
    <row r="58" spans="1:4">
      <c r="A58" s="3" t="s">
        <v>561</v>
      </c>
      <c r="B58" s="3" t="s">
        <v>22</v>
      </c>
      <c r="C58" s="3" t="s">
        <v>3249</v>
      </c>
      <c r="D58" s="3">
        <v>121.43</v>
      </c>
    </row>
    <row r="59" spans="1:4">
      <c r="A59" s="3" t="s">
        <v>562</v>
      </c>
      <c r="B59" s="3" t="s">
        <v>22</v>
      </c>
      <c r="C59" s="3" t="s">
        <v>3255</v>
      </c>
      <c r="D59" s="3">
        <v>115.98</v>
      </c>
    </row>
    <row r="60" spans="1:4">
      <c r="A60" s="3" t="s">
        <v>563</v>
      </c>
      <c r="B60" s="3" t="s">
        <v>22</v>
      </c>
      <c r="C60" s="3" t="s">
        <v>3256</v>
      </c>
      <c r="D60" s="3">
        <v>117.67</v>
      </c>
    </row>
    <row r="61" spans="1:4">
      <c r="A61" s="3" t="s">
        <v>564</v>
      </c>
      <c r="B61" s="3" t="s">
        <v>22</v>
      </c>
      <c r="C61" s="3">
        <v>35.14</v>
      </c>
      <c r="D61" s="3">
        <v>115.26</v>
      </c>
    </row>
    <row r="62" spans="1:4">
      <c r="A62" s="3" t="s">
        <v>565</v>
      </c>
      <c r="B62" s="3" t="s">
        <v>22</v>
      </c>
      <c r="C62" s="3" t="s">
        <v>65</v>
      </c>
      <c r="D62" s="3">
        <v>120.38</v>
      </c>
    </row>
    <row r="63" spans="1:4">
      <c r="A63" s="3" t="s">
        <v>566</v>
      </c>
      <c r="B63" s="3" t="s">
        <v>30</v>
      </c>
      <c r="C63" s="3" t="s">
        <v>3257</v>
      </c>
      <c r="D63" s="3">
        <v>111.2</v>
      </c>
    </row>
    <row r="64" spans="1:4">
      <c r="A64" s="3" t="s">
        <v>567</v>
      </c>
      <c r="B64" s="3" t="s">
        <v>30</v>
      </c>
      <c r="C64" s="3" t="s">
        <v>3258</v>
      </c>
      <c r="D64" s="3">
        <v>114.07</v>
      </c>
    </row>
    <row r="65" spans="1:4">
      <c r="A65" s="3" t="s">
        <v>568</v>
      </c>
      <c r="B65" s="3" t="s">
        <v>30</v>
      </c>
      <c r="C65" s="3" t="s">
        <v>3259</v>
      </c>
      <c r="D65" s="3">
        <v>112.52</v>
      </c>
    </row>
    <row r="66" spans="1:4">
      <c r="A66" s="3" t="s">
        <v>569</v>
      </c>
      <c r="B66" s="3" t="s">
        <v>30</v>
      </c>
      <c r="C66" s="3" t="s">
        <v>3228</v>
      </c>
      <c r="D66" s="3">
        <v>114.65</v>
      </c>
    </row>
    <row r="67" spans="1:4">
      <c r="A67" s="3" t="s">
        <v>570</v>
      </c>
      <c r="B67" s="3" t="s">
        <v>30</v>
      </c>
      <c r="C67" s="3" t="s">
        <v>3260</v>
      </c>
      <c r="D67" s="3">
        <v>115.65</v>
      </c>
    </row>
    <row r="68" spans="1:4">
      <c r="A68" s="3" t="s">
        <v>571</v>
      </c>
      <c r="B68" s="3" t="s">
        <v>30</v>
      </c>
      <c r="C68" s="3" t="s">
        <v>3261</v>
      </c>
      <c r="D68" s="3">
        <v>114.38</v>
      </c>
    </row>
    <row r="69" spans="1:4">
      <c r="A69" s="3" t="s">
        <v>572</v>
      </c>
      <c r="B69" s="3" t="s">
        <v>30</v>
      </c>
      <c r="C69" s="3" t="s">
        <v>3262</v>
      </c>
      <c r="D69" s="3">
        <v>113.18</v>
      </c>
    </row>
    <row r="70" spans="1:4">
      <c r="A70" s="3" t="s">
        <v>573</v>
      </c>
      <c r="B70" s="3" t="s">
        <v>30</v>
      </c>
      <c r="C70" s="3" t="s">
        <v>3263</v>
      </c>
      <c r="D70" s="3">
        <v>114.3</v>
      </c>
    </row>
    <row r="71" spans="1:4">
      <c r="A71" s="3" t="s">
        <v>574</v>
      </c>
      <c r="B71" s="3" t="s">
        <v>30</v>
      </c>
      <c r="C71" s="3" t="s">
        <v>3264</v>
      </c>
      <c r="D71" s="3">
        <v>113.9</v>
      </c>
    </row>
    <row r="72" spans="1:4">
      <c r="A72" s="93" t="s">
        <v>575</v>
      </c>
      <c r="B72" s="3" t="s">
        <v>30</v>
      </c>
      <c r="C72" s="3">
        <v>35.08</v>
      </c>
      <c r="D72" s="3" t="s">
        <v>3265</v>
      </c>
    </row>
    <row r="73" spans="1:4">
      <c r="A73" s="3" t="s">
        <v>576</v>
      </c>
      <c r="B73" s="3" t="s">
        <v>30</v>
      </c>
      <c r="C73" s="3" t="s">
        <v>3266</v>
      </c>
      <c r="D73" s="3">
        <v>112.45</v>
      </c>
    </row>
    <row r="74" spans="1:4">
      <c r="A74" s="3" t="s">
        <v>577</v>
      </c>
      <c r="B74" s="3" t="s">
        <v>30</v>
      </c>
      <c r="C74" s="3" t="s">
        <v>3267</v>
      </c>
      <c r="D74" s="3">
        <v>114.02</v>
      </c>
    </row>
    <row r="75" spans="1:4">
      <c r="A75" s="3" t="s">
        <v>578</v>
      </c>
      <c r="B75" s="3" t="s">
        <v>30</v>
      </c>
      <c r="C75" s="3" t="s">
        <v>3268</v>
      </c>
      <c r="D75" s="3">
        <v>115.03</v>
      </c>
    </row>
    <row r="76" spans="1:4">
      <c r="A76" s="3" t="s">
        <v>579</v>
      </c>
      <c r="B76" s="3" t="s">
        <v>30</v>
      </c>
      <c r="C76" s="3" t="s">
        <v>3269</v>
      </c>
      <c r="D76" s="3">
        <v>113.25</v>
      </c>
    </row>
    <row r="77" spans="1:4">
      <c r="A77" s="3" t="s">
        <v>580</v>
      </c>
      <c r="B77" s="3" t="s">
        <v>30</v>
      </c>
      <c r="C77" s="3" t="s">
        <v>3270</v>
      </c>
      <c r="D77" s="3">
        <v>113.85</v>
      </c>
    </row>
    <row r="78" spans="1:4">
      <c r="A78" s="3" t="s">
        <v>101</v>
      </c>
      <c r="B78" s="3" t="s">
        <v>30</v>
      </c>
      <c r="C78" s="3" t="s">
        <v>3271</v>
      </c>
      <c r="D78" s="3">
        <v>113.62</v>
      </c>
    </row>
    <row r="79" spans="1:4">
      <c r="A79" s="3" t="s">
        <v>581</v>
      </c>
      <c r="B79" s="3" t="s">
        <v>30</v>
      </c>
      <c r="C79" s="3" t="s">
        <v>3272</v>
      </c>
      <c r="D79" s="3">
        <v>114.02</v>
      </c>
    </row>
    <row r="80" spans="1:4">
      <c r="A80" s="3" t="s">
        <v>582</v>
      </c>
      <c r="B80" s="3" t="s">
        <v>30</v>
      </c>
      <c r="C80" s="3" t="s">
        <v>3273</v>
      </c>
      <c r="D80" s="3">
        <v>114.28</v>
      </c>
    </row>
    <row r="81" spans="1:4">
      <c r="A81" s="3" t="s">
        <v>583</v>
      </c>
      <c r="B81" s="3" t="s">
        <v>38</v>
      </c>
      <c r="C81" s="3" t="s">
        <v>3274</v>
      </c>
      <c r="D81" s="3">
        <v>121.62</v>
      </c>
    </row>
    <row r="82" spans="1:4">
      <c r="A82" s="3" t="s">
        <v>584</v>
      </c>
      <c r="B82" s="3" t="s">
        <v>38</v>
      </c>
      <c r="C82" s="3" t="s">
        <v>3275</v>
      </c>
      <c r="D82" s="3">
        <v>123.98</v>
      </c>
    </row>
    <row r="83" spans="1:4">
      <c r="A83" s="3" t="s">
        <v>57</v>
      </c>
      <c r="B83" s="3" t="s">
        <v>38</v>
      </c>
      <c r="C83" s="3" t="s">
        <v>3276</v>
      </c>
      <c r="D83" s="3">
        <v>123.43</v>
      </c>
    </row>
    <row r="84" spans="1:4">
      <c r="A84" s="3" t="s">
        <v>585</v>
      </c>
      <c r="B84" s="3" t="s">
        <v>38</v>
      </c>
      <c r="C84" s="3" t="s">
        <v>3277</v>
      </c>
      <c r="D84" s="3">
        <v>122.07</v>
      </c>
    </row>
    <row r="85" spans="1:4">
      <c r="A85" s="3" t="s">
        <v>586</v>
      </c>
      <c r="B85" s="3" t="s">
        <v>38</v>
      </c>
      <c r="C85" s="3" t="s">
        <v>3278</v>
      </c>
      <c r="D85" s="3">
        <v>122.23</v>
      </c>
    </row>
    <row r="86" spans="1:4">
      <c r="A86" s="3" t="s">
        <v>587</v>
      </c>
      <c r="B86" s="3" t="s">
        <v>38</v>
      </c>
      <c r="C86" s="3" t="s">
        <v>3279</v>
      </c>
      <c r="D86" s="3">
        <v>123.17</v>
      </c>
    </row>
    <row r="87" spans="1:4">
      <c r="A87" s="3" t="s">
        <v>588</v>
      </c>
      <c r="B87" s="3" t="s">
        <v>38</v>
      </c>
      <c r="C87" s="3" t="s">
        <v>3280</v>
      </c>
      <c r="D87" s="3">
        <v>123.83</v>
      </c>
    </row>
    <row r="88" spans="1:4">
      <c r="A88" s="3" t="s">
        <v>589</v>
      </c>
      <c r="B88" s="3" t="s">
        <v>38</v>
      </c>
      <c r="C88" s="3" t="s">
        <v>3281</v>
      </c>
      <c r="D88" s="3">
        <v>121.13</v>
      </c>
    </row>
    <row r="89" spans="1:4">
      <c r="A89" s="3" t="s">
        <v>590</v>
      </c>
      <c r="B89" s="3" t="s">
        <v>38</v>
      </c>
      <c r="C89" s="3" t="s">
        <v>3281</v>
      </c>
      <c r="D89" s="3">
        <v>122.98</v>
      </c>
    </row>
    <row r="90" spans="1:4">
      <c r="A90" s="3" t="s">
        <v>83</v>
      </c>
      <c r="B90" s="3" t="s">
        <v>42</v>
      </c>
      <c r="C90" s="3" t="s">
        <v>3282</v>
      </c>
      <c r="D90" s="3">
        <v>126.53</v>
      </c>
    </row>
    <row r="91" spans="1:4">
      <c r="A91" s="3" t="s">
        <v>591</v>
      </c>
      <c r="B91" s="3" t="s">
        <v>42</v>
      </c>
      <c r="C91" s="3" t="s">
        <v>3283</v>
      </c>
      <c r="D91" s="3">
        <v>125.03</v>
      </c>
    </row>
    <row r="92" spans="1:4">
      <c r="A92" s="3" t="s">
        <v>592</v>
      </c>
      <c r="B92" s="3" t="s">
        <v>42</v>
      </c>
      <c r="C92" s="3" t="s">
        <v>3284</v>
      </c>
      <c r="D92" s="3">
        <v>129.6</v>
      </c>
    </row>
    <row r="93" spans="1:4">
      <c r="A93" s="3" t="s">
        <v>593</v>
      </c>
      <c r="B93" s="3" t="s">
        <v>42</v>
      </c>
      <c r="C93" s="3" t="s">
        <v>3285</v>
      </c>
      <c r="D93" s="3">
        <v>130.97</v>
      </c>
    </row>
    <row r="94" spans="1:4">
      <c r="A94" s="3" t="s">
        <v>594</v>
      </c>
      <c r="B94" s="3" t="s">
        <v>42</v>
      </c>
      <c r="C94" s="3" t="s">
        <v>3286</v>
      </c>
      <c r="D94" s="3">
        <v>123.95</v>
      </c>
    </row>
    <row r="95" spans="1:4">
      <c r="A95" s="3" t="s">
        <v>595</v>
      </c>
      <c r="B95" s="3" t="s">
        <v>15</v>
      </c>
      <c r="C95" s="3" t="s">
        <v>3287</v>
      </c>
      <c r="D95" s="3">
        <v>106.82</v>
      </c>
    </row>
    <row r="96" spans="1:4">
      <c r="A96" s="3" t="s">
        <v>596</v>
      </c>
      <c r="B96" s="3" t="s">
        <v>15</v>
      </c>
      <c r="C96" s="3" t="s">
        <v>3288</v>
      </c>
      <c r="D96" s="3">
        <v>109.83</v>
      </c>
    </row>
    <row r="97" spans="1:4">
      <c r="A97" s="3" t="s">
        <v>86</v>
      </c>
      <c r="B97" s="3" t="s">
        <v>15</v>
      </c>
      <c r="C97" s="3" t="s">
        <v>85</v>
      </c>
      <c r="D97" s="3">
        <v>111.73</v>
      </c>
    </row>
    <row r="98" spans="1:4">
      <c r="A98" s="3" t="s">
        <v>16</v>
      </c>
      <c r="B98" s="3" t="s">
        <v>16</v>
      </c>
      <c r="C98" s="3" t="s">
        <v>3289</v>
      </c>
      <c r="D98" s="3">
        <v>116.4</v>
      </c>
    </row>
    <row r="99" spans="1:4">
      <c r="A99" s="3" t="s">
        <v>19</v>
      </c>
      <c r="B99" s="3" t="s">
        <v>19</v>
      </c>
      <c r="C99" s="3" t="s">
        <v>3290</v>
      </c>
      <c r="D99" s="3">
        <v>117.2</v>
      </c>
    </row>
    <row r="100" spans="1:4">
      <c r="A100" s="3" t="s">
        <v>597</v>
      </c>
      <c r="B100" s="3" t="s">
        <v>23</v>
      </c>
      <c r="C100" s="3" t="s">
        <v>3291</v>
      </c>
      <c r="D100" s="3">
        <v>111.52</v>
      </c>
    </row>
    <row r="101" spans="1:4">
      <c r="A101" s="3" t="s">
        <v>598</v>
      </c>
      <c r="B101" s="3" t="s">
        <v>23</v>
      </c>
      <c r="C101" s="3" t="s">
        <v>3292</v>
      </c>
      <c r="D101" s="3">
        <v>113.3</v>
      </c>
    </row>
    <row r="102" spans="1:4">
      <c r="A102" s="3" t="s">
        <v>107</v>
      </c>
      <c r="B102" s="3" t="s">
        <v>23</v>
      </c>
      <c r="C102" s="3" t="s">
        <v>106</v>
      </c>
      <c r="D102" s="3">
        <v>112.55</v>
      </c>
    </row>
    <row r="103" spans="1:4">
      <c r="A103" s="3" t="s">
        <v>599</v>
      </c>
      <c r="B103" s="3" t="s">
        <v>23</v>
      </c>
      <c r="C103" s="3" t="s">
        <v>3293</v>
      </c>
      <c r="D103" s="3">
        <v>112.73</v>
      </c>
    </row>
    <row r="104" spans="1:4">
      <c r="A104" s="3" t="s">
        <v>600</v>
      </c>
      <c r="B104" s="3" t="s">
        <v>23</v>
      </c>
      <c r="C104" s="3" t="s">
        <v>3294</v>
      </c>
      <c r="D104" s="3">
        <v>112.75</v>
      </c>
    </row>
    <row r="105" spans="1:4">
      <c r="A105" s="3" t="s">
        <v>601</v>
      </c>
      <c r="B105" s="3" t="s">
        <v>23</v>
      </c>
      <c r="C105" s="3" t="s">
        <v>3295</v>
      </c>
      <c r="D105" s="3">
        <v>112.83</v>
      </c>
    </row>
    <row r="106" spans="1:4">
      <c r="A106" s="3" t="s">
        <v>602</v>
      </c>
      <c r="B106" s="3" t="s">
        <v>23</v>
      </c>
      <c r="C106" s="3" t="s">
        <v>3296</v>
      </c>
      <c r="D106" s="3">
        <v>112.43</v>
      </c>
    </row>
    <row r="107" spans="1:4">
      <c r="A107" s="3" t="s">
        <v>603</v>
      </c>
      <c r="B107" s="3" t="s">
        <v>23</v>
      </c>
      <c r="C107" s="3" t="s">
        <v>3297</v>
      </c>
      <c r="D107" s="3">
        <v>110.98</v>
      </c>
    </row>
    <row r="108" spans="1:4">
      <c r="A108" s="3" t="s">
        <v>604</v>
      </c>
      <c r="B108" s="3" t="s">
        <v>23</v>
      </c>
      <c r="C108" s="3" t="s">
        <v>3251</v>
      </c>
      <c r="D108" s="3">
        <v>113.12</v>
      </c>
    </row>
    <row r="109" spans="1:4">
      <c r="A109" s="3" t="s">
        <v>605</v>
      </c>
      <c r="B109" s="3" t="s">
        <v>23</v>
      </c>
      <c r="C109" s="3" t="s">
        <v>3298</v>
      </c>
      <c r="D109" s="3">
        <v>113.57</v>
      </c>
    </row>
    <row r="110" spans="1:4">
      <c r="A110" s="3" t="s">
        <v>606</v>
      </c>
      <c r="B110" s="3" t="s">
        <v>29</v>
      </c>
      <c r="C110" s="3" t="s">
        <v>3299</v>
      </c>
      <c r="D110" s="3">
        <v>115.47</v>
      </c>
    </row>
    <row r="111" spans="1:4">
      <c r="A111" s="3" t="s">
        <v>607</v>
      </c>
      <c r="B111" s="3" t="s">
        <v>29</v>
      </c>
      <c r="C111" s="3" t="s">
        <v>3300</v>
      </c>
      <c r="D111" s="3">
        <v>118.2</v>
      </c>
    </row>
    <row r="112" spans="1:4">
      <c r="A112" s="3" t="s">
        <v>608</v>
      </c>
      <c r="B112" s="3" t="s">
        <v>29</v>
      </c>
      <c r="C112" s="3" t="s">
        <v>3301</v>
      </c>
      <c r="D112" s="3">
        <v>116.7</v>
      </c>
    </row>
    <row r="113" spans="1:4">
      <c r="A113" s="3" t="s">
        <v>609</v>
      </c>
      <c r="B113" s="3" t="s">
        <v>29</v>
      </c>
      <c r="C113" s="3" t="s">
        <v>3302</v>
      </c>
      <c r="D113" s="3">
        <v>114.88</v>
      </c>
    </row>
    <row r="114" spans="1:4">
      <c r="A114" s="3" t="s">
        <v>610</v>
      </c>
      <c r="B114" s="3" t="s">
        <v>29</v>
      </c>
      <c r="C114" s="3" t="s">
        <v>3303</v>
      </c>
      <c r="D114" s="3">
        <v>117.93</v>
      </c>
    </row>
    <row r="115" spans="1:4">
      <c r="A115" s="3" t="s">
        <v>611</v>
      </c>
      <c r="B115" s="3" t="s">
        <v>29</v>
      </c>
      <c r="C115" s="3" t="s">
        <v>3304</v>
      </c>
      <c r="D115" s="3">
        <v>116.83</v>
      </c>
    </row>
    <row r="116" spans="1:4">
      <c r="A116" s="3" t="s">
        <v>89</v>
      </c>
      <c r="B116" s="3" t="s">
        <v>29</v>
      </c>
      <c r="C116" s="3" t="s">
        <v>3305</v>
      </c>
      <c r="D116" s="3">
        <v>114.52</v>
      </c>
    </row>
    <row r="117" spans="1:4">
      <c r="A117" s="3" t="s">
        <v>612</v>
      </c>
      <c r="B117" s="3" t="s">
        <v>29</v>
      </c>
      <c r="C117" s="3" t="s">
        <v>44</v>
      </c>
      <c r="D117" s="3">
        <v>119.6</v>
      </c>
    </row>
    <row r="118" spans="1:4">
      <c r="A118" s="3" t="s">
        <v>613</v>
      </c>
      <c r="B118" s="3" t="s">
        <v>29</v>
      </c>
      <c r="C118" s="3" t="s">
        <v>3306</v>
      </c>
      <c r="D118" s="3">
        <v>115.68</v>
      </c>
    </row>
    <row r="119" spans="1:4">
      <c r="A119" s="3" t="s">
        <v>614</v>
      </c>
      <c r="B119" s="3" t="s">
        <v>29</v>
      </c>
      <c r="C119" s="3" t="s">
        <v>3307</v>
      </c>
      <c r="D119" s="3">
        <v>114.48</v>
      </c>
    </row>
    <row r="120" spans="1:4">
      <c r="A120" s="3" t="s">
        <v>615</v>
      </c>
      <c r="B120" s="3" t="s">
        <v>29</v>
      </c>
      <c r="C120" s="3" t="s">
        <v>94</v>
      </c>
      <c r="D120" s="3">
        <v>114.48</v>
      </c>
    </row>
    <row r="121" spans="1:4">
      <c r="A121" s="3" t="s">
        <v>616</v>
      </c>
      <c r="B121" s="3" t="s">
        <v>24</v>
      </c>
      <c r="C121" s="3" t="s">
        <v>3308</v>
      </c>
      <c r="D121" s="3">
        <v>113.75</v>
      </c>
    </row>
    <row r="122" spans="1:4">
      <c r="A122" s="3" t="s">
        <v>617</v>
      </c>
      <c r="B122" s="3" t="s">
        <v>24</v>
      </c>
      <c r="C122" s="3" t="s">
        <v>3309</v>
      </c>
      <c r="D122" s="3">
        <v>113.38</v>
      </c>
    </row>
    <row r="123" spans="1:4">
      <c r="A123" s="3" t="s">
        <v>618</v>
      </c>
      <c r="B123" s="3" t="s">
        <v>24</v>
      </c>
      <c r="C123" s="3" t="s">
        <v>3310</v>
      </c>
      <c r="D123" s="3">
        <v>113.12</v>
      </c>
    </row>
    <row r="124" spans="1:4">
      <c r="A124" s="3" t="s">
        <v>54</v>
      </c>
      <c r="B124" s="3" t="s">
        <v>24</v>
      </c>
      <c r="C124" s="3" t="s">
        <v>3311</v>
      </c>
      <c r="D124" s="3">
        <v>113.27</v>
      </c>
    </row>
    <row r="125" spans="1:4">
      <c r="A125" s="3" t="s">
        <v>619</v>
      </c>
      <c r="B125" s="3" t="s">
        <v>24</v>
      </c>
      <c r="C125" s="3" t="s">
        <v>3312</v>
      </c>
      <c r="D125" s="3">
        <v>114.42</v>
      </c>
    </row>
    <row r="126" spans="1:4">
      <c r="A126" s="3" t="s">
        <v>620</v>
      </c>
      <c r="B126" s="3" t="s">
        <v>24</v>
      </c>
      <c r="C126" s="3" t="s">
        <v>53</v>
      </c>
      <c r="D126" s="3">
        <v>116.37</v>
      </c>
    </row>
    <row r="127" spans="1:4">
      <c r="A127" s="3" t="s">
        <v>621</v>
      </c>
      <c r="B127" s="3" t="s">
        <v>24</v>
      </c>
      <c r="C127" s="3" t="s">
        <v>3313</v>
      </c>
      <c r="D127" s="3">
        <v>116.12</v>
      </c>
    </row>
    <row r="128" spans="1:4">
      <c r="A128" s="3" t="s">
        <v>622</v>
      </c>
      <c r="B128" s="3" t="s">
        <v>24</v>
      </c>
      <c r="C128" s="3" t="s">
        <v>3314</v>
      </c>
      <c r="D128" s="3">
        <v>116.68</v>
      </c>
    </row>
    <row r="129" spans="1:4">
      <c r="A129" s="3" t="s">
        <v>623</v>
      </c>
      <c r="B129" s="3" t="s">
        <v>24</v>
      </c>
      <c r="C129" s="3" t="s">
        <v>3315</v>
      </c>
      <c r="D129" s="3">
        <v>115.37</v>
      </c>
    </row>
    <row r="130" spans="1:4">
      <c r="A130" s="3" t="s">
        <v>624</v>
      </c>
      <c r="B130" s="3" t="s">
        <v>24</v>
      </c>
      <c r="C130" s="3" t="s">
        <v>3316</v>
      </c>
      <c r="D130" s="3">
        <v>113.08</v>
      </c>
    </row>
    <row r="131" spans="1:4">
      <c r="A131" s="3" t="s">
        <v>625</v>
      </c>
      <c r="B131" s="3" t="s">
        <v>24</v>
      </c>
      <c r="C131" s="3" t="s">
        <v>3317</v>
      </c>
      <c r="D131" s="3">
        <v>114.7</v>
      </c>
    </row>
    <row r="132" spans="1:4">
      <c r="A132" s="3" t="s">
        <v>626</v>
      </c>
      <c r="B132" s="3" t="s">
        <v>24</v>
      </c>
      <c r="C132" s="3" t="s">
        <v>3318</v>
      </c>
      <c r="D132" s="3">
        <v>114.05</v>
      </c>
    </row>
    <row r="133" spans="1:4">
      <c r="A133" s="3" t="s">
        <v>627</v>
      </c>
      <c r="B133" s="3" t="s">
        <v>24</v>
      </c>
      <c r="C133" s="3" t="s">
        <v>3319</v>
      </c>
      <c r="D133" s="3">
        <v>113.03</v>
      </c>
    </row>
    <row r="134" spans="1:4">
      <c r="A134" s="3" t="s">
        <v>628</v>
      </c>
      <c r="B134" s="3" t="s">
        <v>24</v>
      </c>
      <c r="C134" s="3" t="s">
        <v>3320</v>
      </c>
      <c r="D134" s="3">
        <v>110.35</v>
      </c>
    </row>
    <row r="135" spans="1:4">
      <c r="A135" s="3" t="s">
        <v>629</v>
      </c>
      <c r="B135" s="3" t="s">
        <v>24</v>
      </c>
      <c r="C135" s="3" t="s">
        <v>3321</v>
      </c>
      <c r="D135" s="3">
        <v>116.62</v>
      </c>
    </row>
    <row r="136" spans="1:4">
      <c r="A136" s="3" t="s">
        <v>630</v>
      </c>
      <c r="B136" s="3" t="s">
        <v>24</v>
      </c>
      <c r="C136" s="3" t="s">
        <v>3322</v>
      </c>
      <c r="D136" s="3">
        <v>113.57</v>
      </c>
    </row>
    <row r="137" spans="1:4">
      <c r="A137" s="3" t="s">
        <v>631</v>
      </c>
      <c r="B137" s="3" t="s">
        <v>24</v>
      </c>
      <c r="C137" s="3" t="s">
        <v>3308</v>
      </c>
      <c r="D137" s="3">
        <v>112.47</v>
      </c>
    </row>
    <row r="138" spans="1:4">
      <c r="A138" s="3" t="s">
        <v>632</v>
      </c>
      <c r="B138" s="3" t="s">
        <v>24</v>
      </c>
      <c r="C138" s="3" t="s">
        <v>3323</v>
      </c>
      <c r="D138" s="3">
        <v>110.92</v>
      </c>
    </row>
    <row r="139" spans="1:4">
      <c r="A139" s="3" t="s">
        <v>633</v>
      </c>
      <c r="B139" s="3" t="s">
        <v>24</v>
      </c>
      <c r="C139" s="3" t="s">
        <v>3324</v>
      </c>
      <c r="D139" s="3">
        <v>111.98</v>
      </c>
    </row>
    <row r="140" spans="1:4">
      <c r="A140" s="3" t="s">
        <v>634</v>
      </c>
      <c r="B140" s="3" t="s">
        <v>24</v>
      </c>
      <c r="C140" s="3" t="s">
        <v>3325</v>
      </c>
      <c r="D140" s="3">
        <v>113.6</v>
      </c>
    </row>
    <row r="141" spans="1:4">
      <c r="A141" s="3" t="s">
        <v>635</v>
      </c>
      <c r="B141" s="3" t="s">
        <v>25</v>
      </c>
      <c r="C141" s="3" t="s">
        <v>3326</v>
      </c>
      <c r="D141" s="3">
        <v>109.12</v>
      </c>
    </row>
    <row r="142" spans="1:4">
      <c r="A142" s="3" t="s">
        <v>122</v>
      </c>
      <c r="B142" s="3" t="s">
        <v>25</v>
      </c>
      <c r="C142" s="3" t="s">
        <v>3327</v>
      </c>
      <c r="D142" s="3">
        <v>108.37</v>
      </c>
    </row>
    <row r="143" spans="1:4">
      <c r="A143" s="3" t="s">
        <v>636</v>
      </c>
      <c r="B143" s="3" t="s">
        <v>25</v>
      </c>
      <c r="C143" s="3" t="s">
        <v>3328</v>
      </c>
      <c r="D143" s="3">
        <v>107.37</v>
      </c>
    </row>
    <row r="144" spans="1:4">
      <c r="A144" s="3" t="s">
        <v>637</v>
      </c>
      <c r="B144" s="3" t="s">
        <v>25</v>
      </c>
      <c r="C144" s="3" t="s">
        <v>3317</v>
      </c>
      <c r="D144" s="3">
        <v>109.23</v>
      </c>
    </row>
    <row r="145" spans="1:4">
      <c r="A145" s="3" t="s">
        <v>638</v>
      </c>
      <c r="B145" s="3" t="s">
        <v>25</v>
      </c>
      <c r="C145" s="3" t="s">
        <v>3329</v>
      </c>
      <c r="D145" s="3">
        <v>109.42</v>
      </c>
    </row>
    <row r="146" spans="1:4">
      <c r="A146" s="3" t="s">
        <v>639</v>
      </c>
      <c r="B146" s="3" t="s">
        <v>25</v>
      </c>
      <c r="C146" s="3" t="s">
        <v>3330</v>
      </c>
      <c r="D146" s="3">
        <v>110.28</v>
      </c>
    </row>
    <row r="147" spans="1:4">
      <c r="A147" s="3" t="s">
        <v>640</v>
      </c>
      <c r="B147" s="3" t="s">
        <v>25</v>
      </c>
      <c r="C147" s="3" t="s">
        <v>3331</v>
      </c>
      <c r="D147" s="3">
        <v>111.27</v>
      </c>
    </row>
    <row r="148" spans="1:4">
      <c r="A148" s="3" t="s">
        <v>641</v>
      </c>
      <c r="B148" s="3" t="s">
        <v>25</v>
      </c>
      <c r="C148" s="3" t="s">
        <v>3332</v>
      </c>
      <c r="D148" s="3">
        <v>108.07</v>
      </c>
    </row>
    <row r="149" spans="1:4">
      <c r="A149" s="3" t="s">
        <v>642</v>
      </c>
      <c r="B149" s="3" t="s">
        <v>25</v>
      </c>
      <c r="C149" s="3" t="s">
        <v>3333</v>
      </c>
      <c r="D149" s="3">
        <v>110.17</v>
      </c>
    </row>
    <row r="150" spans="1:4">
      <c r="A150" s="3" t="s">
        <v>643</v>
      </c>
      <c r="B150" s="3" t="s">
        <v>25</v>
      </c>
      <c r="C150" s="3" t="s">
        <v>3334</v>
      </c>
      <c r="D150" s="3">
        <v>106.62</v>
      </c>
    </row>
    <row r="151" spans="1:4">
      <c r="A151" s="3" t="s">
        <v>644</v>
      </c>
      <c r="B151" s="3" t="s">
        <v>25</v>
      </c>
      <c r="C151" s="3" t="s">
        <v>3335</v>
      </c>
      <c r="D151" s="3">
        <v>109.6</v>
      </c>
    </row>
    <row r="152" spans="1:4">
      <c r="A152" s="3" t="s">
        <v>645</v>
      </c>
      <c r="B152" s="3" t="s">
        <v>25</v>
      </c>
      <c r="C152" s="3" t="s">
        <v>3336</v>
      </c>
      <c r="D152" s="3">
        <v>111.55</v>
      </c>
    </row>
    <row r="153" spans="1:4">
      <c r="A153" s="3" t="s">
        <v>646</v>
      </c>
      <c r="B153" s="3" t="s">
        <v>25</v>
      </c>
      <c r="C153" s="3" t="s">
        <v>3337</v>
      </c>
      <c r="D153" s="3">
        <v>108.62</v>
      </c>
    </row>
    <row r="154" spans="1:4">
      <c r="A154" s="3" t="s">
        <v>647</v>
      </c>
      <c r="B154" s="3" t="s">
        <v>25</v>
      </c>
      <c r="C154" s="3" t="s">
        <v>3338</v>
      </c>
      <c r="D154" s="3">
        <v>108.35</v>
      </c>
    </row>
    <row r="155" spans="1:4">
      <c r="A155" s="3" t="s">
        <v>648</v>
      </c>
      <c r="B155" s="3" t="s">
        <v>32</v>
      </c>
      <c r="C155" s="3" t="s">
        <v>3339</v>
      </c>
      <c r="D155" s="3">
        <v>109.5</v>
      </c>
    </row>
    <row r="156" spans="1:4">
      <c r="A156" s="3" t="s">
        <v>649</v>
      </c>
      <c r="B156" s="3" t="s">
        <v>32</v>
      </c>
      <c r="C156" s="3">
        <v>19.25</v>
      </c>
      <c r="D156" s="3">
        <v>110.46</v>
      </c>
    </row>
    <row r="157" spans="1:4">
      <c r="A157" s="3" t="s">
        <v>650</v>
      </c>
      <c r="B157" s="3" t="s">
        <v>32</v>
      </c>
      <c r="C157" s="3" t="s">
        <v>3340</v>
      </c>
      <c r="D157" s="3">
        <v>110.32</v>
      </c>
    </row>
    <row r="158" spans="1:4">
      <c r="A158" s="3" t="s">
        <v>651</v>
      </c>
      <c r="B158" s="3" t="s">
        <v>14</v>
      </c>
      <c r="C158" s="3" t="s">
        <v>3341</v>
      </c>
      <c r="D158" s="3">
        <v>99.17</v>
      </c>
    </row>
    <row r="159" spans="1:4">
      <c r="A159" s="3" t="s">
        <v>652</v>
      </c>
      <c r="B159" s="3" t="s">
        <v>14</v>
      </c>
      <c r="C159" s="3" t="s">
        <v>3342</v>
      </c>
      <c r="D159" s="3">
        <v>100.23</v>
      </c>
    </row>
    <row r="160" spans="1:4">
      <c r="A160" s="3" t="s">
        <v>653</v>
      </c>
      <c r="B160" s="3" t="s">
        <v>14</v>
      </c>
      <c r="C160" s="3" t="s">
        <v>3343</v>
      </c>
      <c r="D160" s="3">
        <v>104.25</v>
      </c>
    </row>
    <row r="161" spans="1:4">
      <c r="A161" s="3" t="s">
        <v>119</v>
      </c>
      <c r="B161" s="3" t="s">
        <v>14</v>
      </c>
      <c r="C161" s="3" t="s">
        <v>3344</v>
      </c>
      <c r="D161" s="3">
        <v>102.72</v>
      </c>
    </row>
    <row r="162" spans="1:4">
      <c r="A162" s="3" t="s">
        <v>654</v>
      </c>
      <c r="B162" s="3" t="s">
        <v>14</v>
      </c>
      <c r="C162" s="3" t="s">
        <v>3345</v>
      </c>
      <c r="D162" s="3">
        <v>103.8</v>
      </c>
    </row>
    <row r="163" spans="1:4">
      <c r="A163" s="3" t="s">
        <v>655</v>
      </c>
      <c r="B163" s="3" t="s">
        <v>14</v>
      </c>
      <c r="C163" s="3" t="s">
        <v>3346</v>
      </c>
      <c r="D163" s="3">
        <v>102.55</v>
      </c>
    </row>
    <row r="164" spans="1:4">
      <c r="A164" s="3" t="s">
        <v>656</v>
      </c>
      <c r="B164" s="3" t="s">
        <v>14</v>
      </c>
      <c r="C164" s="3" t="s">
        <v>3343</v>
      </c>
      <c r="D164" s="3">
        <v>103.4</v>
      </c>
    </row>
    <row r="165" spans="1:4">
      <c r="A165" s="3" t="s">
        <v>657</v>
      </c>
      <c r="B165" s="3" t="s">
        <v>18</v>
      </c>
      <c r="C165" s="3" t="s">
        <v>3347</v>
      </c>
      <c r="D165" s="3">
        <v>103.77</v>
      </c>
    </row>
    <row r="166" spans="1:4">
      <c r="A166" s="3" t="s">
        <v>658</v>
      </c>
      <c r="B166" s="3" t="s">
        <v>18</v>
      </c>
      <c r="C166" s="3" t="s">
        <v>3348</v>
      </c>
      <c r="D166" s="3">
        <v>105.05</v>
      </c>
    </row>
    <row r="167" spans="1:4">
      <c r="A167" s="3" t="s">
        <v>659</v>
      </c>
      <c r="B167" s="3" t="s">
        <v>18</v>
      </c>
      <c r="C167" s="3" t="s">
        <v>3349</v>
      </c>
      <c r="D167" s="3">
        <v>102.27</v>
      </c>
    </row>
    <row r="168" spans="1:4">
      <c r="A168" s="3" t="s">
        <v>660</v>
      </c>
      <c r="B168" s="3" t="s">
        <v>18</v>
      </c>
      <c r="C168" s="3" t="s">
        <v>3350</v>
      </c>
      <c r="D168" s="3">
        <v>106.08</v>
      </c>
    </row>
    <row r="169" spans="1:4">
      <c r="A169" s="3" t="s">
        <v>661</v>
      </c>
      <c r="B169" s="3" t="s">
        <v>18</v>
      </c>
      <c r="C169" s="3" t="s">
        <v>3351</v>
      </c>
      <c r="D169" s="3">
        <v>104.62</v>
      </c>
    </row>
    <row r="170" spans="1:4">
      <c r="A170" s="3" t="s">
        <v>662</v>
      </c>
      <c r="B170" s="3" t="s">
        <v>18</v>
      </c>
      <c r="C170" s="3" t="s">
        <v>3352</v>
      </c>
      <c r="D170" s="3">
        <v>106.77</v>
      </c>
    </row>
    <row r="171" spans="1:4">
      <c r="A171" s="3" t="s">
        <v>663</v>
      </c>
      <c r="B171" s="3" t="s">
        <v>18</v>
      </c>
      <c r="C171" s="3" t="s">
        <v>3353</v>
      </c>
      <c r="D171" s="3">
        <v>105.83</v>
      </c>
    </row>
    <row r="172" spans="1:4">
      <c r="A172" s="3" t="s">
        <v>664</v>
      </c>
      <c r="B172" s="3" t="s">
        <v>18</v>
      </c>
      <c r="C172" s="3" t="s">
        <v>3354</v>
      </c>
      <c r="D172" s="3">
        <v>106.63</v>
      </c>
    </row>
    <row r="173" spans="1:4">
      <c r="A173" s="3" t="s">
        <v>665</v>
      </c>
      <c r="B173" s="3" t="s">
        <v>18</v>
      </c>
      <c r="C173" s="3" t="s">
        <v>3355</v>
      </c>
      <c r="D173" s="3">
        <v>104.38</v>
      </c>
    </row>
    <row r="174" spans="1:4">
      <c r="A174" s="3" t="s">
        <v>51</v>
      </c>
      <c r="B174" s="3" t="s">
        <v>18</v>
      </c>
      <c r="C174" s="3" t="s">
        <v>3210</v>
      </c>
      <c r="D174" s="3">
        <v>104.07</v>
      </c>
    </row>
    <row r="175" spans="1:4">
      <c r="A175" s="3" t="s">
        <v>666</v>
      </c>
      <c r="B175" s="3" t="s">
        <v>18</v>
      </c>
      <c r="C175" s="3" t="s">
        <v>3356</v>
      </c>
      <c r="D175" s="3">
        <v>101.72</v>
      </c>
    </row>
    <row r="176" spans="1:4">
      <c r="A176" s="3" t="s">
        <v>667</v>
      </c>
      <c r="B176" s="3" t="s">
        <v>18</v>
      </c>
      <c r="C176" s="3" t="s">
        <v>3357</v>
      </c>
      <c r="D176" s="3">
        <v>105.43</v>
      </c>
    </row>
    <row r="177" spans="1:4">
      <c r="A177" s="3" t="s">
        <v>668</v>
      </c>
      <c r="B177" s="3" t="s">
        <v>18</v>
      </c>
      <c r="C177" s="3" t="s">
        <v>3358</v>
      </c>
      <c r="D177" s="3">
        <v>103.83</v>
      </c>
    </row>
    <row r="178" spans="1:4">
      <c r="A178" s="3" t="s">
        <v>669</v>
      </c>
      <c r="B178" s="3" t="s">
        <v>18</v>
      </c>
      <c r="C178" s="3" t="s">
        <v>3359</v>
      </c>
      <c r="D178" s="3">
        <v>104.73</v>
      </c>
    </row>
    <row r="179" spans="1:4">
      <c r="A179" s="3" t="s">
        <v>670</v>
      </c>
      <c r="B179" s="3" t="s">
        <v>18</v>
      </c>
      <c r="C179" s="3" t="s">
        <v>3360</v>
      </c>
      <c r="D179" s="3">
        <v>104.78</v>
      </c>
    </row>
    <row r="180" spans="1:4">
      <c r="A180" s="3" t="s">
        <v>671</v>
      </c>
      <c r="B180" s="3" t="s">
        <v>18</v>
      </c>
      <c r="C180" s="3" t="s">
        <v>3361</v>
      </c>
      <c r="D180" s="3">
        <v>104.65</v>
      </c>
    </row>
    <row r="181" spans="1:4">
      <c r="A181" s="3" t="s">
        <v>672</v>
      </c>
      <c r="B181" s="3" t="s">
        <v>18</v>
      </c>
      <c r="C181" s="3" t="s">
        <v>3362</v>
      </c>
      <c r="D181" s="3">
        <v>107.5</v>
      </c>
    </row>
    <row r="182" spans="1:4">
      <c r="A182" s="3" t="s">
        <v>673</v>
      </c>
      <c r="B182" s="3" t="s">
        <v>18</v>
      </c>
      <c r="C182" s="3" t="s">
        <v>3363</v>
      </c>
      <c r="D182" s="3">
        <v>105.57</v>
      </c>
    </row>
    <row r="183" spans="1:4">
      <c r="A183" s="3" t="s">
        <v>674</v>
      </c>
      <c r="B183" s="3" t="s">
        <v>18</v>
      </c>
      <c r="C183" s="3" t="s">
        <v>3364</v>
      </c>
      <c r="D183" s="3">
        <v>103</v>
      </c>
    </row>
    <row r="184" spans="1:4">
      <c r="A184" s="3" t="s">
        <v>675</v>
      </c>
      <c r="B184" s="3" t="s">
        <v>20</v>
      </c>
      <c r="C184" s="3" t="s">
        <v>3365</v>
      </c>
      <c r="D184" s="3">
        <v>106.2</v>
      </c>
    </row>
    <row r="185" spans="1:4">
      <c r="A185" s="3" t="s">
        <v>98</v>
      </c>
      <c r="B185" s="3" t="s">
        <v>20</v>
      </c>
      <c r="C185" s="3" t="s">
        <v>3366</v>
      </c>
      <c r="D185" s="3">
        <v>106.28</v>
      </c>
    </row>
    <row r="186" spans="1:4">
      <c r="A186" s="3" t="s">
        <v>92</v>
      </c>
      <c r="B186" s="3" t="s">
        <v>26</v>
      </c>
      <c r="C186" s="3" t="s">
        <v>3367</v>
      </c>
      <c r="D186" s="3">
        <v>87.62</v>
      </c>
    </row>
    <row r="187" spans="1:4">
      <c r="A187" s="3" t="s">
        <v>676</v>
      </c>
      <c r="B187" s="3" t="s">
        <v>26</v>
      </c>
      <c r="C187" s="3" t="s">
        <v>3368</v>
      </c>
      <c r="D187" s="3">
        <v>84.87</v>
      </c>
    </row>
    <row r="188" spans="1:4">
      <c r="A188" s="3" t="s">
        <v>677</v>
      </c>
      <c r="B188" s="3" t="s">
        <v>26</v>
      </c>
      <c r="C188" s="3" t="s">
        <v>3369</v>
      </c>
      <c r="D188" s="3">
        <v>93.52</v>
      </c>
    </row>
    <row r="189" spans="1:4">
      <c r="A189" s="3" t="s">
        <v>678</v>
      </c>
      <c r="B189" s="3" t="s">
        <v>26</v>
      </c>
      <c r="C189" s="3" t="s">
        <v>3370</v>
      </c>
      <c r="D189" s="3">
        <v>86.03</v>
      </c>
    </row>
    <row r="190" spans="1:4">
      <c r="A190" s="3" t="s">
        <v>679</v>
      </c>
      <c r="B190" s="3" t="s">
        <v>35</v>
      </c>
      <c r="C190" s="3" t="s">
        <v>3371</v>
      </c>
      <c r="D190" s="3">
        <v>103.22</v>
      </c>
    </row>
    <row r="191" spans="1:4">
      <c r="A191" s="3" t="s">
        <v>66</v>
      </c>
      <c r="B191" s="3" t="s">
        <v>35</v>
      </c>
      <c r="C191" s="3" t="s">
        <v>65</v>
      </c>
      <c r="D191" s="3">
        <v>103.82</v>
      </c>
    </row>
    <row r="192" spans="1:4">
      <c r="A192" s="3" t="s">
        <v>680</v>
      </c>
      <c r="B192" s="3" t="s">
        <v>35</v>
      </c>
      <c r="C192" s="3" t="s">
        <v>3372</v>
      </c>
      <c r="D192" s="3">
        <v>105.72</v>
      </c>
    </row>
    <row r="193" spans="1:4">
      <c r="A193" s="3" t="s">
        <v>681</v>
      </c>
      <c r="B193" s="3" t="s">
        <v>35</v>
      </c>
      <c r="C193" s="3" t="s">
        <v>3373</v>
      </c>
      <c r="D193" s="3">
        <v>104.62</v>
      </c>
    </row>
    <row r="194" spans="1:4">
      <c r="A194" s="3" t="s">
        <v>682</v>
      </c>
      <c r="B194" s="3" t="s">
        <v>35</v>
      </c>
      <c r="C194" s="3" t="s">
        <v>3374</v>
      </c>
      <c r="D194" s="3">
        <v>106.67</v>
      </c>
    </row>
    <row r="195" spans="1:4">
      <c r="A195" s="3" t="s">
        <v>683</v>
      </c>
      <c r="B195" s="3" t="s">
        <v>35</v>
      </c>
      <c r="C195" s="3" t="s">
        <v>3375</v>
      </c>
      <c r="D195" s="3">
        <v>107.63</v>
      </c>
    </row>
    <row r="196" spans="1:4">
      <c r="A196" s="3" t="s">
        <v>684</v>
      </c>
      <c r="B196" s="3" t="s">
        <v>35</v>
      </c>
      <c r="C196" s="3" t="s">
        <v>3376</v>
      </c>
      <c r="D196" s="3">
        <v>104.18</v>
      </c>
    </row>
    <row r="197" spans="1:4">
      <c r="A197" s="3" t="s">
        <v>685</v>
      </c>
      <c r="B197" s="3" t="s">
        <v>37</v>
      </c>
      <c r="C197" s="3" t="s">
        <v>3377</v>
      </c>
      <c r="D197" s="3">
        <v>105.95</v>
      </c>
    </row>
    <row r="198" spans="1:4">
      <c r="A198" s="3" t="s">
        <v>116</v>
      </c>
      <c r="B198" s="3" t="s">
        <v>37</v>
      </c>
      <c r="C198" s="3" t="s">
        <v>3378</v>
      </c>
      <c r="D198" s="3">
        <v>106.63</v>
      </c>
    </row>
    <row r="199" spans="1:4">
      <c r="A199" s="3" t="s">
        <v>686</v>
      </c>
      <c r="B199" s="3" t="s">
        <v>37</v>
      </c>
      <c r="C199" s="3" t="s">
        <v>3379</v>
      </c>
      <c r="D199" s="3">
        <v>106.92</v>
      </c>
    </row>
    <row r="200" spans="1:4">
      <c r="A200" s="3" t="s">
        <v>687</v>
      </c>
      <c r="B200" s="3" t="s">
        <v>37</v>
      </c>
      <c r="C200" s="3">
        <v>26.15</v>
      </c>
      <c r="D200" s="3">
        <v>107.31</v>
      </c>
    </row>
    <row r="201" spans="1:4">
      <c r="A201" s="3" t="s">
        <v>39</v>
      </c>
      <c r="B201" s="3" t="s">
        <v>39</v>
      </c>
      <c r="C201" s="3" t="s">
        <v>3347</v>
      </c>
      <c r="D201" s="3">
        <v>106.55</v>
      </c>
    </row>
    <row r="202" spans="1:4">
      <c r="A202" s="3" t="s">
        <v>688</v>
      </c>
      <c r="B202" s="3" t="s">
        <v>40</v>
      </c>
      <c r="C202" s="3" t="s">
        <v>3380</v>
      </c>
      <c r="D202" s="3">
        <v>108.7</v>
      </c>
    </row>
    <row r="203" spans="1:4">
      <c r="A203" s="3" t="s">
        <v>689</v>
      </c>
      <c r="B203" s="3" t="s">
        <v>40</v>
      </c>
      <c r="C203" s="3" t="s">
        <v>3381</v>
      </c>
      <c r="D203" s="3">
        <v>109.02</v>
      </c>
    </row>
    <row r="204" spans="1:4">
      <c r="A204" s="3" t="s">
        <v>690</v>
      </c>
      <c r="B204" s="3" t="s">
        <v>40</v>
      </c>
      <c r="C204" s="3" t="s">
        <v>59</v>
      </c>
      <c r="D204" s="3">
        <v>107.13</v>
      </c>
    </row>
    <row r="205" spans="1:4">
      <c r="A205" s="3" t="s">
        <v>691</v>
      </c>
      <c r="B205" s="3" t="s">
        <v>40</v>
      </c>
      <c r="C205" s="3" t="s">
        <v>3382</v>
      </c>
      <c r="D205" s="3">
        <v>109.48</v>
      </c>
    </row>
    <row r="206" spans="1:4">
      <c r="A206" s="3" t="s">
        <v>692</v>
      </c>
      <c r="B206" s="3" t="s">
        <v>40</v>
      </c>
      <c r="C206" s="3" t="s">
        <v>3383</v>
      </c>
      <c r="D206" s="3">
        <v>109.73</v>
      </c>
    </row>
    <row r="207" spans="1:4">
      <c r="A207" s="3" t="s">
        <v>693</v>
      </c>
      <c r="B207" s="3" t="s">
        <v>40</v>
      </c>
      <c r="C207" s="3" t="s">
        <v>3384</v>
      </c>
      <c r="D207" s="3">
        <v>107.02</v>
      </c>
    </row>
    <row r="208" spans="1:4">
      <c r="A208" s="3" t="s">
        <v>694</v>
      </c>
      <c r="B208" s="3" t="s">
        <v>40</v>
      </c>
      <c r="C208" s="3" t="s">
        <v>3385</v>
      </c>
      <c r="D208" s="3">
        <v>109.5</v>
      </c>
    </row>
    <row r="209" spans="1:4">
      <c r="A209" s="3" t="s">
        <v>60</v>
      </c>
      <c r="B209" s="3" t="s">
        <v>40</v>
      </c>
      <c r="C209" s="3" t="s">
        <v>3224</v>
      </c>
      <c r="D209" s="3">
        <v>108.93</v>
      </c>
    </row>
    <row r="210" spans="1:4">
      <c r="A210" s="3" t="s">
        <v>95</v>
      </c>
      <c r="B210" s="3" t="s">
        <v>41</v>
      </c>
      <c r="C210" s="3" t="s">
        <v>94</v>
      </c>
      <c r="D210" s="3">
        <v>101.78</v>
      </c>
    </row>
    <row r="211" spans="1:4">
      <c r="A211" s="3" t="s">
        <v>695</v>
      </c>
      <c r="B211" s="3" t="s">
        <v>28</v>
      </c>
      <c r="C211" s="3" t="s">
        <v>3233</v>
      </c>
      <c r="D211" s="3">
        <v>117.97</v>
      </c>
    </row>
    <row r="212" spans="1:4">
      <c r="A212" s="3" t="s">
        <v>696</v>
      </c>
      <c r="B212" s="3" t="s">
        <v>28</v>
      </c>
      <c r="C212" s="3" t="s">
        <v>3386</v>
      </c>
      <c r="D212" s="3">
        <v>116</v>
      </c>
    </row>
    <row r="213" spans="1:4">
      <c r="A213" s="3" t="s">
        <v>125</v>
      </c>
      <c r="B213" s="3" t="s">
        <v>28</v>
      </c>
      <c r="C213" s="3" t="s">
        <v>124</v>
      </c>
      <c r="D213" s="3">
        <v>115.85</v>
      </c>
    </row>
    <row r="214" spans="1:4">
      <c r="A214" s="3" t="s">
        <v>697</v>
      </c>
      <c r="B214" s="3" t="s">
        <v>28</v>
      </c>
      <c r="C214" s="3" t="s">
        <v>3387</v>
      </c>
      <c r="D214" s="3">
        <v>114.98</v>
      </c>
    </row>
    <row r="215" spans="1:4">
      <c r="A215" s="3" t="s">
        <v>698</v>
      </c>
      <c r="B215" s="3" t="s">
        <v>28</v>
      </c>
      <c r="C215" s="3" t="s">
        <v>3388</v>
      </c>
      <c r="D215" s="3">
        <v>114.38</v>
      </c>
    </row>
    <row r="216" spans="1:4">
      <c r="A216" s="3" t="s">
        <v>699</v>
      </c>
      <c r="B216" s="3" t="s">
        <v>28</v>
      </c>
      <c r="C216" s="3" t="s">
        <v>3237</v>
      </c>
      <c r="D216" s="3">
        <v>116.35</v>
      </c>
    </row>
    <row r="217" spans="1:4">
      <c r="A217" s="3" t="s">
        <v>700</v>
      </c>
      <c r="B217" s="3" t="s">
        <v>28</v>
      </c>
      <c r="C217" s="3" t="s">
        <v>3389</v>
      </c>
      <c r="D217" s="3">
        <v>114.92</v>
      </c>
    </row>
    <row r="218" spans="1:4">
      <c r="A218" s="3" t="s">
        <v>701</v>
      </c>
      <c r="B218" s="3" t="s">
        <v>28</v>
      </c>
      <c r="C218" s="3" t="s">
        <v>3390</v>
      </c>
      <c r="D218" s="3">
        <v>117.17</v>
      </c>
    </row>
    <row r="219" spans="1:4">
      <c r="A219" s="3" t="s">
        <v>702</v>
      </c>
      <c r="B219" s="3" t="s">
        <v>28</v>
      </c>
      <c r="C219" s="3" t="s">
        <v>3391</v>
      </c>
      <c r="D219" s="3">
        <v>113.85</v>
      </c>
    </row>
    <row r="220" spans="1:4">
      <c r="A220" s="3" t="s">
        <v>703</v>
      </c>
      <c r="B220" s="3" t="s">
        <v>28</v>
      </c>
      <c r="C220" s="3" t="s">
        <v>3392</v>
      </c>
      <c r="D220" s="3">
        <v>114.93</v>
      </c>
    </row>
    <row r="221" spans="1:4">
      <c r="A221" s="3" t="s">
        <v>704</v>
      </c>
      <c r="B221" s="3" t="s">
        <v>28</v>
      </c>
      <c r="C221" s="3" t="s">
        <v>3393</v>
      </c>
      <c r="D221" s="3">
        <v>117.07</v>
      </c>
    </row>
    <row r="222" spans="1:4">
      <c r="A222" s="3" t="s">
        <v>705</v>
      </c>
      <c r="B222" s="3" t="s">
        <v>33</v>
      </c>
      <c r="C222" s="3" t="s">
        <v>3394</v>
      </c>
      <c r="D222" s="3">
        <v>110.78</v>
      </c>
    </row>
    <row r="223" spans="1:4">
      <c r="A223" s="3" t="s">
        <v>706</v>
      </c>
      <c r="B223" s="3" t="s">
        <v>33</v>
      </c>
      <c r="C223" s="3" t="s">
        <v>3395</v>
      </c>
      <c r="D223" s="3">
        <v>114.32</v>
      </c>
    </row>
    <row r="224" spans="1:4">
      <c r="A224" s="3" t="s">
        <v>707</v>
      </c>
      <c r="B224" s="3" t="s">
        <v>33</v>
      </c>
      <c r="C224" s="3" t="s">
        <v>3216</v>
      </c>
      <c r="D224" s="3">
        <v>113.92</v>
      </c>
    </row>
    <row r="225" spans="1:4">
      <c r="A225" s="3" t="s">
        <v>708</v>
      </c>
      <c r="B225" s="3" t="s">
        <v>33</v>
      </c>
      <c r="C225" s="3" t="s">
        <v>3396</v>
      </c>
      <c r="D225" s="3">
        <v>111.28</v>
      </c>
    </row>
    <row r="226" spans="1:4">
      <c r="A226" s="3" t="s">
        <v>709</v>
      </c>
      <c r="B226" s="3" t="s">
        <v>33</v>
      </c>
      <c r="C226" s="3" t="s">
        <v>3397</v>
      </c>
      <c r="D226" s="3">
        <v>109.47</v>
      </c>
    </row>
    <row r="227" spans="1:4">
      <c r="A227" s="3" t="s">
        <v>69</v>
      </c>
      <c r="B227" s="3" t="s">
        <v>33</v>
      </c>
      <c r="C227" s="3" t="s">
        <v>3398</v>
      </c>
      <c r="D227" s="3">
        <v>114.3</v>
      </c>
    </row>
    <row r="228" spans="1:4">
      <c r="A228" s="3" t="s">
        <v>710</v>
      </c>
      <c r="B228" s="3" t="s">
        <v>33</v>
      </c>
      <c r="C228" s="3" t="s">
        <v>3399</v>
      </c>
      <c r="D228" s="3">
        <v>113.45</v>
      </c>
    </row>
    <row r="229" spans="1:4">
      <c r="A229" s="3" t="s">
        <v>711</v>
      </c>
      <c r="B229" s="3" t="s">
        <v>33</v>
      </c>
      <c r="C229" s="3" t="s">
        <v>3400</v>
      </c>
      <c r="D229" s="3">
        <v>112.23</v>
      </c>
    </row>
    <row r="230" spans="1:4">
      <c r="A230" s="3" t="s">
        <v>712</v>
      </c>
      <c r="B230" s="3" t="s">
        <v>33</v>
      </c>
      <c r="C230" s="3" t="s">
        <v>3401</v>
      </c>
      <c r="D230" s="3">
        <v>112.2</v>
      </c>
    </row>
    <row r="231" spans="1:4">
      <c r="A231" s="3" t="s">
        <v>713</v>
      </c>
      <c r="B231" s="3" t="s">
        <v>33</v>
      </c>
      <c r="C231" s="3">
        <v>32.08</v>
      </c>
      <c r="D231" s="3">
        <v>112.2</v>
      </c>
    </row>
    <row r="232" spans="1:4">
      <c r="A232" s="3" t="s">
        <v>714</v>
      </c>
      <c r="B232" s="3" t="s">
        <v>33</v>
      </c>
      <c r="C232" s="3" t="s">
        <v>3402</v>
      </c>
      <c r="D232" s="3">
        <v>114.88</v>
      </c>
    </row>
    <row r="233" spans="1:4">
      <c r="A233" s="3" t="s">
        <v>715</v>
      </c>
      <c r="B233" s="3" t="s">
        <v>33</v>
      </c>
      <c r="C233" s="3" t="s">
        <v>3403</v>
      </c>
      <c r="D233" s="3">
        <v>113.37</v>
      </c>
    </row>
    <row r="234" spans="1:4">
      <c r="A234" s="3" t="s">
        <v>716</v>
      </c>
      <c r="B234" s="3" t="s">
        <v>33</v>
      </c>
      <c r="C234" s="3" t="s">
        <v>3404</v>
      </c>
      <c r="D234" s="3">
        <v>114.87</v>
      </c>
    </row>
    <row r="235" spans="1:4">
      <c r="A235" s="3" t="s">
        <v>717</v>
      </c>
      <c r="B235" s="3" t="s">
        <v>33</v>
      </c>
      <c r="C235" s="3" t="s">
        <v>3405</v>
      </c>
      <c r="D235" s="3">
        <v>115.03</v>
      </c>
    </row>
    <row r="236" spans="1:4">
      <c r="A236" s="3" t="s">
        <v>718</v>
      </c>
      <c r="B236" s="3" t="s">
        <v>34</v>
      </c>
      <c r="C236" s="3" t="s">
        <v>3379</v>
      </c>
      <c r="D236" s="3">
        <v>112</v>
      </c>
    </row>
    <row r="237" spans="1:4">
      <c r="A237" s="3" t="s">
        <v>719</v>
      </c>
      <c r="B237" s="3" t="s">
        <v>34</v>
      </c>
      <c r="C237" s="3" t="s">
        <v>3406</v>
      </c>
      <c r="D237" s="3">
        <v>113.12</v>
      </c>
    </row>
    <row r="238" spans="1:4">
      <c r="A238" s="3" t="s">
        <v>720</v>
      </c>
      <c r="B238" s="3" t="s">
        <v>34</v>
      </c>
      <c r="C238" s="3" t="s">
        <v>3407</v>
      </c>
      <c r="D238" s="3">
        <v>111.68</v>
      </c>
    </row>
    <row r="239" spans="1:4">
      <c r="A239" s="3" t="s">
        <v>721</v>
      </c>
      <c r="B239" s="3" t="s">
        <v>34</v>
      </c>
      <c r="C239" s="3" t="s">
        <v>3408</v>
      </c>
      <c r="D239" s="3">
        <v>110.47</v>
      </c>
    </row>
    <row r="240" spans="1:4">
      <c r="A240" s="3" t="s">
        <v>722</v>
      </c>
      <c r="B240" s="3" t="s">
        <v>34</v>
      </c>
      <c r="C240" s="3" t="s">
        <v>3409</v>
      </c>
      <c r="D240" s="3">
        <v>110</v>
      </c>
    </row>
    <row r="241" spans="1:4">
      <c r="A241" s="3" t="s">
        <v>723</v>
      </c>
      <c r="B241" s="3" t="s">
        <v>34</v>
      </c>
      <c r="C241" s="3" t="s">
        <v>3410</v>
      </c>
      <c r="D241" s="3">
        <v>113.13</v>
      </c>
    </row>
    <row r="242" spans="1:4">
      <c r="A242" s="3" t="s">
        <v>724</v>
      </c>
      <c r="B242" s="3" t="s">
        <v>34</v>
      </c>
      <c r="C242" s="3" t="s">
        <v>3411</v>
      </c>
      <c r="D242" s="3">
        <v>111.62</v>
      </c>
    </row>
    <row r="243" spans="1:4">
      <c r="A243" s="3" t="s">
        <v>725</v>
      </c>
      <c r="B243" s="3" t="s">
        <v>34</v>
      </c>
      <c r="C243" s="3" t="s">
        <v>3410</v>
      </c>
      <c r="D243" s="3">
        <v>112.93</v>
      </c>
    </row>
    <row r="244" spans="1:4">
      <c r="A244" s="3" t="s">
        <v>726</v>
      </c>
      <c r="B244" s="3" t="s">
        <v>34</v>
      </c>
      <c r="C244" s="3" t="s">
        <v>3412</v>
      </c>
      <c r="D244" s="3">
        <v>109.73</v>
      </c>
    </row>
    <row r="245" spans="1:4">
      <c r="A245" s="3" t="s">
        <v>727</v>
      </c>
      <c r="B245" s="3" t="s">
        <v>34</v>
      </c>
      <c r="C245" s="3" t="s">
        <v>3413</v>
      </c>
      <c r="D245" s="3">
        <v>112.32</v>
      </c>
    </row>
    <row r="246" spans="1:4">
      <c r="A246" s="3" t="s">
        <v>728</v>
      </c>
      <c r="B246" s="3" t="s">
        <v>34</v>
      </c>
      <c r="C246" s="3" t="s">
        <v>3414</v>
      </c>
      <c r="D246" s="3">
        <v>112.57</v>
      </c>
    </row>
    <row r="247" spans="1:4">
      <c r="A247" s="3" t="s">
        <v>729</v>
      </c>
      <c r="B247" s="3" t="s">
        <v>34</v>
      </c>
      <c r="C247" s="3" t="s">
        <v>3415</v>
      </c>
      <c r="D247" s="3">
        <v>111.47</v>
      </c>
    </row>
    <row r="248" spans="1:4">
      <c r="A248" s="3" t="s">
        <v>730</v>
      </c>
      <c r="B248" s="3" t="s">
        <v>34</v>
      </c>
      <c r="C248" s="3" t="s">
        <v>3416</v>
      </c>
      <c r="D248" s="3">
        <v>113.02</v>
      </c>
    </row>
    <row r="249" spans="1:4">
      <c r="A249" s="3" t="s">
        <v>131</v>
      </c>
      <c r="B249" s="3" t="s">
        <v>34</v>
      </c>
      <c r="C249" s="3" t="s">
        <v>3417</v>
      </c>
      <c r="D249" s="3">
        <v>112.93</v>
      </c>
    </row>
    <row r="250" spans="1:4">
      <c r="A250" s="3" t="s">
        <v>731</v>
      </c>
      <c r="B250" s="3" t="s">
        <v>36</v>
      </c>
      <c r="C250" s="3" t="s">
        <v>3418</v>
      </c>
      <c r="D250" s="3">
        <v>117.62</v>
      </c>
    </row>
    <row r="251" spans="1:4">
      <c r="A251" s="3" t="s">
        <v>732</v>
      </c>
      <c r="B251" s="3" t="s">
        <v>36</v>
      </c>
      <c r="C251" s="3" t="s">
        <v>3378</v>
      </c>
      <c r="D251" s="3">
        <v>118.17</v>
      </c>
    </row>
    <row r="252" spans="1:4">
      <c r="A252" s="3" t="s">
        <v>733</v>
      </c>
      <c r="B252" s="3" t="s">
        <v>36</v>
      </c>
      <c r="C252" s="3" t="s">
        <v>3419</v>
      </c>
      <c r="D252" s="3">
        <v>118.08</v>
      </c>
    </row>
    <row r="253" spans="1:4">
      <c r="A253" s="3" t="s">
        <v>734</v>
      </c>
      <c r="B253" s="3" t="s">
        <v>36</v>
      </c>
      <c r="C253" s="3" t="s">
        <v>3420</v>
      </c>
      <c r="D253" s="3">
        <v>119.52</v>
      </c>
    </row>
    <row r="254" spans="1:4">
      <c r="A254" s="3" t="s">
        <v>735</v>
      </c>
      <c r="B254" s="3" t="s">
        <v>36</v>
      </c>
      <c r="C254" s="3" t="s">
        <v>3421</v>
      </c>
      <c r="D254" s="3">
        <v>118.67</v>
      </c>
    </row>
    <row r="255" spans="1:4">
      <c r="A255" s="3" t="s">
        <v>736</v>
      </c>
      <c r="B255" s="3" t="s">
        <v>36</v>
      </c>
      <c r="C255" s="3" t="s">
        <v>3422</v>
      </c>
      <c r="D255" s="3">
        <v>117.65</v>
      </c>
    </row>
    <row r="256" spans="1:4">
      <c r="A256" s="3" t="s">
        <v>128</v>
      </c>
      <c r="B256" s="3" t="s">
        <v>36</v>
      </c>
      <c r="C256" s="3" t="s">
        <v>118</v>
      </c>
      <c r="D256" s="3">
        <v>119.3</v>
      </c>
    </row>
    <row r="257" spans="1:4">
      <c r="A257" s="3" t="s">
        <v>737</v>
      </c>
      <c r="B257" s="3" t="s">
        <v>36</v>
      </c>
      <c r="C257" s="3" t="s">
        <v>3423</v>
      </c>
      <c r="D257" s="3">
        <v>119</v>
      </c>
    </row>
    <row r="258" spans="1:4">
      <c r="A258" s="3" t="s">
        <v>738</v>
      </c>
      <c r="B258" s="3" t="s">
        <v>36</v>
      </c>
      <c r="C258" s="3" t="s">
        <v>3424</v>
      </c>
      <c r="D258" s="3">
        <v>117.03</v>
      </c>
    </row>
    <row r="259" spans="1:4">
      <c r="A259" s="94" t="s">
        <v>739</v>
      </c>
      <c r="B259" s="3" t="s">
        <v>31</v>
      </c>
      <c r="C259" s="3">
        <v>28.85</v>
      </c>
      <c r="D259" s="3" t="s">
        <v>3425</v>
      </c>
    </row>
    <row r="260" spans="1:4">
      <c r="A260" s="94" t="s">
        <v>740</v>
      </c>
      <c r="B260" s="3" t="s">
        <v>36</v>
      </c>
      <c r="C260" s="3">
        <v>27.09</v>
      </c>
      <c r="D260" s="3">
        <v>119.65</v>
      </c>
    </row>
    <row r="261" spans="1:4">
      <c r="A261" s="94" t="s">
        <v>741</v>
      </c>
      <c r="B261" s="3" t="s">
        <v>31</v>
      </c>
      <c r="C261" s="3">
        <v>30.17</v>
      </c>
      <c r="D261" s="3">
        <v>120.27</v>
      </c>
    </row>
    <row r="262" spans="1:4">
      <c r="A262" s="94" t="s">
        <v>742</v>
      </c>
      <c r="B262" s="3" t="s">
        <v>15</v>
      </c>
      <c r="C262" s="3">
        <v>42.28</v>
      </c>
      <c r="D262" s="3">
        <v>118.87</v>
      </c>
    </row>
    <row r="263" spans="1:4">
      <c r="A263" s="94" t="s">
        <v>743</v>
      </c>
      <c r="B263" s="3" t="s">
        <v>15</v>
      </c>
      <c r="C263" s="3">
        <v>43.63</v>
      </c>
      <c r="D263" s="3">
        <v>122.28</v>
      </c>
    </row>
    <row r="264" spans="1:4">
      <c r="A264" s="94" t="s">
        <v>744</v>
      </c>
      <c r="B264" s="3" t="s">
        <v>36</v>
      </c>
      <c r="C264" s="3">
        <v>27.37</v>
      </c>
      <c r="D264" s="3">
        <v>117.48</v>
      </c>
    </row>
    <row r="265" spans="1:4">
      <c r="A265" s="94" t="s">
        <v>745</v>
      </c>
      <c r="B265" s="3" t="s">
        <v>30</v>
      </c>
      <c r="C265" s="3">
        <v>33.979999999999997</v>
      </c>
      <c r="D265" s="3">
        <v>113.19</v>
      </c>
    </row>
    <row r="266" spans="1:4">
      <c r="A266" s="3" t="s">
        <v>746</v>
      </c>
      <c r="B266" s="3" t="s">
        <v>14</v>
      </c>
      <c r="C266" s="3">
        <v>23.88</v>
      </c>
      <c r="D266" s="3" t="s">
        <v>3426</v>
      </c>
    </row>
    <row r="267" spans="1:4">
      <c r="A267" s="3" t="s">
        <v>747</v>
      </c>
      <c r="B267" s="3" t="s">
        <v>38</v>
      </c>
      <c r="C267" s="3">
        <v>40.130000000000003</v>
      </c>
      <c r="D267" s="3">
        <v>124.37</v>
      </c>
    </row>
    <row r="268" spans="1:4">
      <c r="A268" s="3" t="s">
        <v>748</v>
      </c>
      <c r="B268" s="3" t="s">
        <v>24</v>
      </c>
      <c r="C268" s="3">
        <v>22.93</v>
      </c>
      <c r="D268" s="3">
        <v>112.02</v>
      </c>
    </row>
    <row r="269" spans="1:4">
      <c r="A269" s="3" t="s">
        <v>749</v>
      </c>
      <c r="B269" s="3" t="s">
        <v>32</v>
      </c>
      <c r="C269" s="3">
        <v>19.5</v>
      </c>
      <c r="D269" s="3" t="s">
        <v>3427</v>
      </c>
    </row>
    <row r="270" spans="1:4">
      <c r="A270" s="3" t="s">
        <v>750</v>
      </c>
      <c r="B270" s="3" t="s">
        <v>23</v>
      </c>
      <c r="C270" s="3">
        <v>37.520000000000003</v>
      </c>
      <c r="D270" s="3">
        <v>111.13</v>
      </c>
    </row>
    <row r="271" spans="1:4">
      <c r="A271" s="3" t="s">
        <v>751</v>
      </c>
      <c r="B271" s="3" t="s">
        <v>26</v>
      </c>
      <c r="C271" s="3">
        <v>41.76</v>
      </c>
      <c r="D271" s="3">
        <v>86.14</v>
      </c>
    </row>
    <row r="272" spans="1:4">
      <c r="A272" s="3" t="s">
        <v>752</v>
      </c>
      <c r="B272" s="3" t="s">
        <v>14</v>
      </c>
      <c r="C272" s="3">
        <v>24.25</v>
      </c>
      <c r="D272" s="3">
        <v>97.88</v>
      </c>
    </row>
    <row r="273" spans="1:4">
      <c r="A273" s="3" t="s">
        <v>753</v>
      </c>
      <c r="B273" s="3" t="s">
        <v>26</v>
      </c>
      <c r="C273" s="3">
        <v>43.91</v>
      </c>
      <c r="D273" s="3">
        <v>81.319999999999993</v>
      </c>
    </row>
    <row r="274" spans="1:4">
      <c r="A274" s="3" t="s">
        <v>754</v>
      </c>
      <c r="B274" s="3" t="s">
        <v>14</v>
      </c>
      <c r="C274" s="3">
        <v>29.32</v>
      </c>
      <c r="D274" s="3" t="s">
        <v>3428</v>
      </c>
    </row>
    <row r="275" spans="1:4">
      <c r="A275" s="3" t="s">
        <v>755</v>
      </c>
      <c r="B275" s="3" t="s">
        <v>14</v>
      </c>
      <c r="C275" s="3">
        <v>22.55</v>
      </c>
      <c r="D275" s="3">
        <v>99.93</v>
      </c>
    </row>
    <row r="276" spans="1:4">
      <c r="A276" s="3" t="s">
        <v>756</v>
      </c>
      <c r="B276" s="3" t="s">
        <v>38</v>
      </c>
      <c r="C276" s="3">
        <v>41.3</v>
      </c>
      <c r="D276" s="3" t="s">
        <v>3429</v>
      </c>
    </row>
    <row r="277" spans="1:4">
      <c r="A277" s="3" t="s">
        <v>757</v>
      </c>
      <c r="B277" s="3" t="s">
        <v>14</v>
      </c>
      <c r="C277" s="3">
        <v>25.01</v>
      </c>
      <c r="D277" s="3" t="s">
        <v>3430</v>
      </c>
    </row>
    <row r="278" spans="1:4">
      <c r="A278" s="3" t="s">
        <v>758</v>
      </c>
      <c r="B278" s="3" t="s">
        <v>37</v>
      </c>
      <c r="C278" s="3">
        <v>27.32</v>
      </c>
      <c r="D278" s="3">
        <v>105.29</v>
      </c>
    </row>
    <row r="279" spans="1:4">
      <c r="A279" s="3" t="s">
        <v>759</v>
      </c>
      <c r="B279" s="3" t="s">
        <v>37</v>
      </c>
      <c r="C279" s="3">
        <v>27.32</v>
      </c>
      <c r="D279" s="3">
        <v>105.29</v>
      </c>
    </row>
    <row r="280" spans="1:4">
      <c r="A280" s="3" t="s">
        <v>760</v>
      </c>
      <c r="B280" s="3" t="s">
        <v>29</v>
      </c>
      <c r="C280" s="3">
        <v>37.92</v>
      </c>
      <c r="D280" s="3">
        <v>115.22</v>
      </c>
    </row>
    <row r="281" spans="1:4">
      <c r="A281" s="3" t="s">
        <v>761</v>
      </c>
      <c r="B281" s="3" t="s">
        <v>42</v>
      </c>
      <c r="C281" s="3">
        <v>46.63</v>
      </c>
      <c r="D281" s="3">
        <v>126.98</v>
      </c>
    </row>
    <row r="282" spans="1:4">
      <c r="A282" s="3" t="s">
        <v>762</v>
      </c>
      <c r="B282" s="3" t="s">
        <v>14</v>
      </c>
      <c r="C282" s="3">
        <v>22.01</v>
      </c>
      <c r="D282" s="3">
        <v>100.79</v>
      </c>
    </row>
    <row r="283" spans="1:4">
      <c r="A283" s="3" t="s">
        <v>763</v>
      </c>
      <c r="B283" s="3" t="s">
        <v>21</v>
      </c>
      <c r="C283" s="3">
        <v>30.1</v>
      </c>
      <c r="D283" s="3">
        <v>118.1</v>
      </c>
    </row>
    <row r="284" spans="1:4">
      <c r="A284" s="95" t="s">
        <v>764</v>
      </c>
      <c r="B284" s="3" t="s">
        <v>37</v>
      </c>
      <c r="C284" s="3">
        <v>26.58</v>
      </c>
      <c r="D284" s="3">
        <v>107.97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DC Stock</vt:lpstr>
      <vt:lpstr>Sales Order - Rx</vt:lpstr>
      <vt:lpstr>Sales Order - Vx</vt:lpstr>
      <vt:lpstr>Order</vt:lpstr>
      <vt:lpstr>DC</vt:lpstr>
      <vt:lpstr>DC Division</vt:lpstr>
      <vt:lpstr>DC All</vt:lpstr>
      <vt:lpstr>Transportation Mode</vt:lpstr>
      <vt:lpstr>SKU Category</vt:lpstr>
      <vt:lpstr>SKU</vt:lpstr>
      <vt:lpstr>Unit</vt:lpstr>
      <vt:lpstr>SKU Unit Conversion</vt:lpstr>
      <vt:lpstr>Truck Type</vt:lpstr>
      <vt:lpstr>Truck</vt:lpstr>
      <vt:lpstr>Truck Allowed City</vt:lpstr>
      <vt:lpstr>Distance</vt:lpstr>
      <vt:lpstr>SKU Volume &amp; Weight</vt:lpstr>
      <vt:lpstr>Customer</vt:lpstr>
      <vt:lpstr>Local Delivery Time Window</vt:lpstr>
      <vt:lpstr>Customer Work Time</vt:lpstr>
      <vt:lpstr>Region</vt:lpstr>
      <vt:lpstr>Customer City</vt:lpstr>
      <vt:lpstr>Local Delivery</vt:lpstr>
      <vt:lpstr>Backup --&gt;</vt:lpstr>
      <vt:lpstr>Customer - Backup</vt:lpstr>
      <vt:lpstr>DC Region Coverage - Category</vt:lpstr>
      <vt:lpstr>DC Region Coverage - SKU</vt:lpstr>
      <vt:lpstr>DC Serving SKU</vt:lpstr>
      <vt:lpstr>Master1</vt:lpstr>
      <vt:lpstr>Master2</vt:lpstr>
      <vt:lpstr>Master3</vt:lpstr>
      <vt:lpstr>车辆</vt:lpstr>
      <vt:lpstr>经纬度</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2018-05-16T09:16:52Z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AdHocReviewCycleID">
    <vt:i4>1628665056</vt:i4>
  </property>
  <property fmtid="{D5CDD505-2E9C-101B-9397-08002B2CF9AE}" pid="4" name="_ReviewingToolsShownOnce">
    <vt:lpwstr/>
  </property>
</Properties>
</file>